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rek\Google Drive\RCrk\Evan\DatasetsforPublishing_CUAHSI_Standards\"/>
    </mc:Choice>
  </mc:AlternateContent>
  <xr:revisionPtr revIDLastSave="0" documentId="13_ncr:1_{F25EDFD5-94F2-463A-A64F-57E77BBF12B9}" xr6:coauthVersionLast="47" xr6:coauthVersionMax="47" xr10:uidLastSave="{00000000-0000-0000-0000-000000000000}"/>
  <bookViews>
    <workbookView xWindow="5184" yWindow="3240" windowWidth="33312" windowHeight="13788" activeTab="8" xr2:uid="{00000000-000D-0000-FFFF-FFFF00000000}"/>
  </bookViews>
  <sheets>
    <sheet name="RME" sheetId="1" r:id="rId1"/>
    <sheet name="dobson" sheetId="2" r:id="rId2"/>
    <sheet name="Johnston" sheetId="3" r:id="rId3"/>
    <sheet name="Tollgate" sheetId="4" r:id="rId4"/>
    <sheet name="Upper Sheep" sheetId="5" r:id="rId5"/>
    <sheet name="Murphy" sheetId="6" r:id="rId6"/>
    <sheet name="Salmon" sheetId="7" r:id="rId7"/>
    <sheet name="Outlet" sheetId="8" r:id="rId8"/>
    <sheet name="Blanks" sheetId="9" r:id="rId9"/>
  </sheets>
  <calcPr calcId="191029"/>
  <extLst>
    <ext uri="GoogleSheetsCustomDataVersion1">
      <go:sheetsCustomData xmlns:go="http://customooxmlschemas.google.com/" r:id="rId13" roundtripDataSignature="AMtx7mhbNJZjZ/76NSQP4NdLVf76ketc3Q=="/>
    </ext>
  </extLst>
</workbook>
</file>

<file path=xl/calcChain.xml><?xml version="1.0" encoding="utf-8"?>
<calcChain xmlns="http://schemas.openxmlformats.org/spreadsheetml/2006/main">
  <c r="Q49" i="9" l="1"/>
  <c r="O49" i="9"/>
  <c r="M49" i="9"/>
  <c r="S45" i="9"/>
  <c r="Q45" i="9"/>
  <c r="O45" i="9"/>
  <c r="M45" i="9"/>
  <c r="S33" i="9"/>
  <c r="Q33" i="9"/>
  <c r="O33" i="9"/>
  <c r="M33" i="9"/>
  <c r="M32" i="9"/>
  <c r="S19" i="9"/>
  <c r="Q19" i="9"/>
  <c r="O19" i="9"/>
  <c r="M19" i="9"/>
  <c r="S13" i="9"/>
  <c r="Q13" i="9"/>
  <c r="O13" i="9"/>
  <c r="M13" i="9"/>
  <c r="S5" i="9"/>
  <c r="Q5" i="9"/>
  <c r="O5" i="9"/>
  <c r="M5" i="9"/>
  <c r="Y41" i="8"/>
  <c r="W41" i="8"/>
  <c r="T41" i="8"/>
  <c r="Q41" i="8"/>
  <c r="Y40" i="8"/>
  <c r="T40" i="8"/>
  <c r="W40" i="8" s="1"/>
  <c r="Q40" i="8"/>
  <c r="Y39" i="8"/>
  <c r="T39" i="8"/>
  <c r="W39" i="8" s="1"/>
  <c r="Q39" i="8"/>
  <c r="Y38" i="8"/>
  <c r="T38" i="8"/>
  <c r="W38" i="8" s="1"/>
  <c r="Q38" i="8"/>
  <c r="Y37" i="8"/>
  <c r="T37" i="8"/>
  <c r="W37" i="8" s="1"/>
  <c r="Q37" i="8"/>
  <c r="Y36" i="8"/>
  <c r="W36" i="8"/>
  <c r="T36" i="8"/>
  <c r="Q36" i="8"/>
  <c r="Y35" i="8"/>
  <c r="T35" i="8"/>
  <c r="W35" i="8" s="1"/>
  <c r="Q35" i="8"/>
  <c r="Y34" i="8"/>
  <c r="T34" i="8"/>
  <c r="W34" i="8" s="1"/>
  <c r="Q34" i="8"/>
  <c r="Y33" i="8"/>
  <c r="T33" i="8"/>
  <c r="W33" i="8" s="1"/>
  <c r="Q33" i="8"/>
  <c r="Y32" i="8"/>
  <c r="T32" i="8"/>
  <c r="W32" i="8" s="1"/>
  <c r="Q32" i="8"/>
  <c r="Q31" i="8"/>
  <c r="Y30" i="8"/>
  <c r="T30" i="8"/>
  <c r="W30" i="8" s="1"/>
  <c r="Q30" i="8"/>
  <c r="Y29" i="8"/>
  <c r="W29" i="8"/>
  <c r="T29" i="8"/>
  <c r="Q29" i="8"/>
  <c r="Y28" i="8"/>
  <c r="W28" i="8"/>
  <c r="T28" i="8"/>
  <c r="Q28" i="8"/>
  <c r="Y27" i="8"/>
  <c r="T27" i="8"/>
  <c r="W27" i="8" s="1"/>
  <c r="Q27" i="8"/>
  <c r="Y26" i="8"/>
  <c r="W26" i="8"/>
  <c r="T26" i="8"/>
  <c r="Q26" i="8"/>
  <c r="Y25" i="8"/>
  <c r="T25" i="8"/>
  <c r="W25" i="8" s="1"/>
  <c r="Q25" i="8"/>
  <c r="Y24" i="8"/>
  <c r="W24" i="8"/>
  <c r="T24" i="8"/>
  <c r="Q24" i="8"/>
  <c r="Y23" i="8"/>
  <c r="W23" i="8"/>
  <c r="T23" i="8"/>
  <c r="Q23" i="8"/>
  <c r="Y22" i="8"/>
  <c r="T22" i="8"/>
  <c r="W22" i="8" s="1"/>
  <c r="Q22" i="8"/>
  <c r="Y21" i="8"/>
  <c r="W21" i="8"/>
  <c r="T21" i="8"/>
  <c r="Q21" i="8"/>
  <c r="Y20" i="8"/>
  <c r="T20" i="8"/>
  <c r="W20" i="8" s="1"/>
  <c r="Q20" i="8"/>
  <c r="Y19" i="8"/>
  <c r="W19" i="8"/>
  <c r="T19" i="8"/>
  <c r="Q19" i="8"/>
  <c r="Y18" i="8"/>
  <c r="W18" i="8"/>
  <c r="T18" i="8"/>
  <c r="Q18" i="8"/>
  <c r="Y17" i="8"/>
  <c r="T17" i="8"/>
  <c r="W17" i="8" s="1"/>
  <c r="Q17" i="8"/>
  <c r="Y16" i="8"/>
  <c r="W16" i="8"/>
  <c r="T16" i="8"/>
  <c r="Q16" i="8"/>
  <c r="Y15" i="8"/>
  <c r="T15" i="8"/>
  <c r="W15" i="8" s="1"/>
  <c r="Q15" i="8"/>
  <c r="Y14" i="8"/>
  <c r="W14" i="8"/>
  <c r="T14" i="8"/>
  <c r="Q14" i="8"/>
  <c r="Y13" i="8"/>
  <c r="W13" i="8"/>
  <c r="T13" i="8"/>
  <c r="Q13" i="8"/>
  <c r="Y12" i="8"/>
  <c r="T12" i="8"/>
  <c r="W12" i="8" s="1"/>
  <c r="Q12" i="8"/>
  <c r="Y11" i="8"/>
  <c r="W11" i="8"/>
  <c r="T11" i="8"/>
  <c r="Q11" i="8"/>
  <c r="Y10" i="8"/>
  <c r="T10" i="8"/>
  <c r="W10" i="8" s="1"/>
  <c r="Q10" i="8"/>
  <c r="Y9" i="8"/>
  <c r="W9" i="8"/>
  <c r="T9" i="8"/>
  <c r="Y8" i="8"/>
  <c r="T8" i="8"/>
  <c r="W8" i="8" s="1"/>
  <c r="Q8" i="8"/>
  <c r="Y7" i="8"/>
  <c r="T7" i="8"/>
  <c r="W7" i="8" s="1"/>
  <c r="Q7" i="8"/>
  <c r="Y6" i="8"/>
  <c r="T6" i="8"/>
  <c r="W6" i="8" s="1"/>
  <c r="Q6" i="8"/>
  <c r="Y5" i="8"/>
  <c r="W5" i="8"/>
  <c r="T5" i="8"/>
  <c r="Q5" i="8"/>
  <c r="Q4" i="8"/>
  <c r="Q3" i="8"/>
  <c r="Q2" i="8"/>
  <c r="Y35" i="7"/>
  <c r="T35" i="7"/>
  <c r="W35" i="7" s="1"/>
  <c r="Q35" i="7"/>
  <c r="Y34" i="7"/>
  <c r="T34" i="7"/>
  <c r="W34" i="7" s="1"/>
  <c r="Q34" i="7"/>
  <c r="Y33" i="7"/>
  <c r="W33" i="7"/>
  <c r="T33" i="7"/>
  <c r="Y32" i="7"/>
  <c r="T32" i="7"/>
  <c r="W32" i="7" s="1"/>
  <c r="Q32" i="7"/>
  <c r="Y31" i="7"/>
  <c r="T31" i="7"/>
  <c r="W31" i="7" s="1"/>
  <c r="Q31" i="7"/>
  <c r="Y30" i="7"/>
  <c r="W30" i="7"/>
  <c r="T30" i="7"/>
  <c r="Q30" i="7"/>
  <c r="Y29" i="7"/>
  <c r="W29" i="7"/>
  <c r="T29" i="7"/>
  <c r="Q29" i="7"/>
  <c r="Y28" i="7"/>
  <c r="T28" i="7"/>
  <c r="W28" i="7" s="1"/>
  <c r="Q28" i="7"/>
  <c r="Y27" i="7"/>
  <c r="T27" i="7"/>
  <c r="W27" i="7" s="1"/>
  <c r="Q27" i="7"/>
  <c r="Y26" i="7"/>
  <c r="T26" i="7"/>
  <c r="W26" i="7" s="1"/>
  <c r="Q26" i="7"/>
  <c r="Y25" i="7"/>
  <c r="W25" i="7"/>
  <c r="T25" i="7"/>
  <c r="Q25" i="7"/>
  <c r="Y24" i="7"/>
  <c r="W24" i="7"/>
  <c r="T24" i="7"/>
  <c r="Q24" i="7"/>
  <c r="Y23" i="7"/>
  <c r="T23" i="7"/>
  <c r="W23" i="7" s="1"/>
  <c r="Q23" i="7"/>
  <c r="Y22" i="7"/>
  <c r="T22" i="7"/>
  <c r="W22" i="7" s="1"/>
  <c r="Y21" i="7"/>
  <c r="T21" i="7"/>
  <c r="W21" i="7" s="1"/>
  <c r="Y20" i="7"/>
  <c r="T20" i="7"/>
  <c r="W20" i="7" s="1"/>
  <c r="Q20" i="7"/>
  <c r="Y19" i="7"/>
  <c r="T19" i="7"/>
  <c r="W19" i="7" s="1"/>
  <c r="Q19" i="7"/>
  <c r="Y18" i="7"/>
  <c r="T18" i="7"/>
  <c r="W18" i="7" s="1"/>
  <c r="Q18" i="7"/>
  <c r="Y17" i="7"/>
  <c r="T17" i="7"/>
  <c r="W17" i="7" s="1"/>
  <c r="Q17" i="7"/>
  <c r="Y16" i="7"/>
  <c r="W16" i="7"/>
  <c r="T16" i="7"/>
  <c r="Q16" i="7"/>
  <c r="Y15" i="7"/>
  <c r="T15" i="7"/>
  <c r="W15" i="7" s="1"/>
  <c r="Q15" i="7"/>
  <c r="Y14" i="7"/>
  <c r="T14" i="7"/>
  <c r="W14" i="7" s="1"/>
  <c r="Q14" i="7"/>
  <c r="Y13" i="7"/>
  <c r="T13" i="7"/>
  <c r="W13" i="7" s="1"/>
  <c r="Q13" i="7"/>
  <c r="Y12" i="7"/>
  <c r="T12" i="7"/>
  <c r="W12" i="7" s="1"/>
  <c r="Q12" i="7"/>
  <c r="Y11" i="7"/>
  <c r="W11" i="7"/>
  <c r="T11" i="7"/>
  <c r="Q11" i="7"/>
  <c r="Y10" i="7"/>
  <c r="T10" i="7"/>
  <c r="W10" i="7" s="1"/>
  <c r="Q10" i="7"/>
  <c r="Y9" i="7"/>
  <c r="T9" i="7"/>
  <c r="W9" i="7" s="1"/>
  <c r="Q9" i="7"/>
  <c r="Y8" i="7"/>
  <c r="T8" i="7"/>
  <c r="W8" i="7" s="1"/>
  <c r="Q8" i="7"/>
  <c r="Y7" i="7"/>
  <c r="T7" i="7"/>
  <c r="W7" i="7" s="1"/>
  <c r="Q7" i="7"/>
  <c r="Y6" i="7"/>
  <c r="W6" i="7"/>
  <c r="T6" i="7"/>
  <c r="Q6" i="7"/>
  <c r="Y5" i="7"/>
  <c r="T5" i="7"/>
  <c r="W5" i="7" s="1"/>
  <c r="Q5" i="7"/>
  <c r="Y4" i="7"/>
  <c r="T4" i="7"/>
  <c r="W4" i="7" s="1"/>
  <c r="Q4" i="7"/>
  <c r="Y3" i="7"/>
  <c r="T3" i="7"/>
  <c r="W3" i="7" s="1"/>
  <c r="Q3" i="7"/>
  <c r="Y2" i="7"/>
  <c r="T2" i="7"/>
  <c r="W2" i="7" s="1"/>
  <c r="Q2" i="7"/>
  <c r="Y45" i="6"/>
  <c r="W45" i="6"/>
  <c r="T45" i="6"/>
  <c r="Q45" i="6"/>
  <c r="Y44" i="6"/>
  <c r="T44" i="6"/>
  <c r="W44" i="6" s="1"/>
  <c r="Q44" i="6"/>
  <c r="Y43" i="6"/>
  <c r="T43" i="6"/>
  <c r="W43" i="6" s="1"/>
  <c r="Q43" i="6"/>
  <c r="Y42" i="6"/>
  <c r="T42" i="6"/>
  <c r="W42" i="6" s="1"/>
  <c r="Q42" i="6"/>
  <c r="Y41" i="6"/>
  <c r="T41" i="6"/>
  <c r="W41" i="6" s="1"/>
  <c r="Q41" i="6"/>
  <c r="Y40" i="6"/>
  <c r="W40" i="6"/>
  <c r="T40" i="6"/>
  <c r="Q40" i="6"/>
  <c r="Y39" i="6"/>
  <c r="T39" i="6"/>
  <c r="W39" i="6" s="1"/>
  <c r="Q39" i="6"/>
  <c r="Y38" i="6"/>
  <c r="T38" i="6"/>
  <c r="W38" i="6" s="1"/>
  <c r="Q38" i="6"/>
  <c r="Y37" i="6"/>
  <c r="T37" i="6"/>
  <c r="W37" i="6" s="1"/>
  <c r="Q37" i="6"/>
  <c r="Y36" i="6"/>
  <c r="T36" i="6"/>
  <c r="W36" i="6" s="1"/>
  <c r="Q36" i="6"/>
  <c r="Y35" i="6"/>
  <c r="W35" i="6"/>
  <c r="T35" i="6"/>
  <c r="Q35" i="6"/>
  <c r="Y34" i="6"/>
  <c r="T34" i="6"/>
  <c r="W34" i="6" s="1"/>
  <c r="Q34" i="6"/>
  <c r="Y33" i="6"/>
  <c r="T33" i="6"/>
  <c r="W33" i="6" s="1"/>
  <c r="Q33" i="6"/>
  <c r="Y32" i="6"/>
  <c r="T32" i="6"/>
  <c r="W32" i="6" s="1"/>
  <c r="Q32" i="6"/>
  <c r="Y31" i="6"/>
  <c r="T31" i="6"/>
  <c r="W31" i="6" s="1"/>
  <c r="Q31" i="6"/>
  <c r="Y30" i="6"/>
  <c r="W30" i="6"/>
  <c r="T30" i="6"/>
  <c r="Q30" i="6"/>
  <c r="Y29" i="6"/>
  <c r="T29" i="6"/>
  <c r="W29" i="6" s="1"/>
  <c r="Q29" i="6"/>
  <c r="Y28" i="6"/>
  <c r="T28" i="6"/>
  <c r="W28" i="6" s="1"/>
  <c r="Q28" i="6"/>
  <c r="Y27" i="6"/>
  <c r="T27" i="6"/>
  <c r="W27" i="6" s="1"/>
  <c r="Q27" i="6"/>
  <c r="Y26" i="6"/>
  <c r="T26" i="6"/>
  <c r="W26" i="6" s="1"/>
  <c r="Q26" i="6"/>
  <c r="Y25" i="6"/>
  <c r="W25" i="6"/>
  <c r="T25" i="6"/>
  <c r="Q25" i="6"/>
  <c r="Y24" i="6"/>
  <c r="T24" i="6"/>
  <c r="W24" i="6" s="1"/>
  <c r="Q24" i="6"/>
  <c r="Y23" i="6"/>
  <c r="T23" i="6"/>
  <c r="W23" i="6" s="1"/>
  <c r="Q23" i="6"/>
  <c r="Y22" i="6"/>
  <c r="T22" i="6"/>
  <c r="W22" i="6" s="1"/>
  <c r="Q22" i="6"/>
  <c r="Y21" i="6"/>
  <c r="T21" i="6"/>
  <c r="W21" i="6" s="1"/>
  <c r="Q21" i="6"/>
  <c r="Y20" i="6"/>
  <c r="W20" i="6"/>
  <c r="T20" i="6"/>
  <c r="Q20" i="6"/>
  <c r="Y19" i="6"/>
  <c r="T19" i="6"/>
  <c r="W19" i="6" s="1"/>
  <c r="Q19" i="6"/>
  <c r="Y18" i="6"/>
  <c r="T18" i="6"/>
  <c r="W18" i="6" s="1"/>
  <c r="Q18" i="6"/>
  <c r="Y17" i="6"/>
  <c r="T17" i="6"/>
  <c r="W17" i="6" s="1"/>
  <c r="Q17" i="6"/>
  <c r="Y16" i="6"/>
  <c r="T16" i="6"/>
  <c r="W16" i="6" s="1"/>
  <c r="Q16" i="6"/>
  <c r="Y15" i="6"/>
  <c r="W15" i="6"/>
  <c r="T15" i="6"/>
  <c r="Q15" i="6"/>
  <c r="Y14" i="6"/>
  <c r="T14" i="6"/>
  <c r="W14" i="6" s="1"/>
  <c r="Q14" i="6"/>
  <c r="Y13" i="6"/>
  <c r="T13" i="6"/>
  <c r="W13" i="6" s="1"/>
  <c r="Q13" i="6"/>
  <c r="Y12" i="6"/>
  <c r="T12" i="6"/>
  <c r="W12" i="6" s="1"/>
  <c r="Q12" i="6"/>
  <c r="Y11" i="6"/>
  <c r="T11" i="6"/>
  <c r="W11" i="6" s="1"/>
  <c r="Q11" i="6"/>
  <c r="Y10" i="6"/>
  <c r="W10" i="6"/>
  <c r="T10" i="6"/>
  <c r="Q10" i="6"/>
  <c r="Y9" i="6"/>
  <c r="T9" i="6"/>
  <c r="W9" i="6" s="1"/>
  <c r="Q9" i="6"/>
  <c r="Y8" i="6"/>
  <c r="T8" i="6"/>
  <c r="W8" i="6" s="1"/>
  <c r="Q8" i="6"/>
  <c r="Y7" i="6"/>
  <c r="T7" i="6"/>
  <c r="W7" i="6" s="1"/>
  <c r="Q7" i="6"/>
  <c r="Y6" i="6"/>
  <c r="T6" i="6"/>
  <c r="W6" i="6" s="1"/>
  <c r="Q6" i="6"/>
  <c r="Y5" i="6"/>
  <c r="W5" i="6"/>
  <c r="T5" i="6"/>
  <c r="Q5" i="6"/>
  <c r="Q4" i="6"/>
  <c r="Q3" i="6"/>
  <c r="Q2" i="6"/>
  <c r="Y17" i="5"/>
  <c r="T17" i="5"/>
  <c r="W17" i="5" s="1"/>
  <c r="Q17" i="5"/>
  <c r="Y16" i="5"/>
  <c r="T16" i="5"/>
  <c r="W16" i="5" s="1"/>
  <c r="Q16" i="5"/>
  <c r="Y15" i="5"/>
  <c r="W15" i="5"/>
  <c r="T15" i="5"/>
  <c r="Q15" i="5"/>
  <c r="Y14" i="5"/>
  <c r="T14" i="5"/>
  <c r="W14" i="5" s="1"/>
  <c r="Q14" i="5"/>
  <c r="Y13" i="5"/>
  <c r="T13" i="5"/>
  <c r="W13" i="5" s="1"/>
  <c r="Q13" i="5"/>
  <c r="Y12" i="5"/>
  <c r="T12" i="5"/>
  <c r="W12" i="5" s="1"/>
  <c r="Q12" i="5"/>
  <c r="Y11" i="5"/>
  <c r="T11" i="5"/>
  <c r="W11" i="5" s="1"/>
  <c r="Q11" i="5"/>
  <c r="Y10" i="5"/>
  <c r="W10" i="5"/>
  <c r="T10" i="5"/>
  <c r="Q10" i="5"/>
  <c r="Y9" i="5"/>
  <c r="T9" i="5"/>
  <c r="W9" i="5" s="1"/>
  <c r="Q9" i="5"/>
  <c r="Y8" i="5"/>
  <c r="T8" i="5"/>
  <c r="W8" i="5" s="1"/>
  <c r="Q8" i="5"/>
  <c r="Y7" i="5"/>
  <c r="T7" i="5"/>
  <c r="W7" i="5" s="1"/>
  <c r="Q7" i="5"/>
  <c r="Y6" i="5"/>
  <c r="T6" i="5"/>
  <c r="W6" i="5" s="1"/>
  <c r="Q6" i="5"/>
  <c r="Y5" i="5"/>
  <c r="W5" i="5"/>
  <c r="T5" i="5"/>
  <c r="Q5" i="5"/>
  <c r="Y4" i="5"/>
  <c r="T4" i="5"/>
  <c r="W4" i="5" s="1"/>
  <c r="Q4" i="5"/>
  <c r="Y3" i="5"/>
  <c r="T3" i="5"/>
  <c r="W3" i="5" s="1"/>
  <c r="Q3" i="5"/>
  <c r="Y2" i="5"/>
  <c r="T2" i="5"/>
  <c r="W2" i="5" s="1"/>
  <c r="Q2" i="5"/>
  <c r="Y82" i="4"/>
  <c r="T82" i="4"/>
  <c r="W82" i="4" s="1"/>
  <c r="Q82" i="4"/>
  <c r="Y81" i="4"/>
  <c r="W81" i="4"/>
  <c r="T81" i="4"/>
  <c r="Q81" i="4"/>
  <c r="Y80" i="4"/>
  <c r="T80" i="4"/>
  <c r="W80" i="4" s="1"/>
  <c r="Q80" i="4"/>
  <c r="Y79" i="4"/>
  <c r="T79" i="4"/>
  <c r="W79" i="4" s="1"/>
  <c r="Q79" i="4"/>
  <c r="Y78" i="4"/>
  <c r="T78" i="4"/>
  <c r="W78" i="4" s="1"/>
  <c r="Q78" i="4"/>
  <c r="Y77" i="4"/>
  <c r="T77" i="4"/>
  <c r="W77" i="4" s="1"/>
  <c r="Q77" i="4"/>
  <c r="Y76" i="4"/>
  <c r="W76" i="4"/>
  <c r="T76" i="4"/>
  <c r="Q76" i="4"/>
  <c r="Y75" i="4"/>
  <c r="T75" i="4"/>
  <c r="W75" i="4" s="1"/>
  <c r="Q75" i="4"/>
  <c r="Y74" i="4"/>
  <c r="T74" i="4"/>
  <c r="W74" i="4" s="1"/>
  <c r="Q74" i="4"/>
  <c r="Y73" i="4"/>
  <c r="T73" i="4"/>
  <c r="W73" i="4" s="1"/>
  <c r="Q73" i="4"/>
  <c r="Y72" i="4"/>
  <c r="T72" i="4"/>
  <c r="W72" i="4" s="1"/>
  <c r="Q72" i="4"/>
  <c r="Y71" i="4"/>
  <c r="W71" i="4"/>
  <c r="T71" i="4"/>
  <c r="Q71" i="4"/>
  <c r="Y70" i="4"/>
  <c r="T70" i="4"/>
  <c r="W70" i="4" s="1"/>
  <c r="Q70" i="4"/>
  <c r="Y69" i="4"/>
  <c r="T69" i="4"/>
  <c r="W69" i="4" s="1"/>
  <c r="Q69" i="4"/>
  <c r="Y68" i="4"/>
  <c r="T68" i="4"/>
  <c r="W68" i="4" s="1"/>
  <c r="Q68" i="4"/>
  <c r="Y67" i="4"/>
  <c r="T67" i="4"/>
  <c r="W67" i="4" s="1"/>
  <c r="Q67" i="4"/>
  <c r="Y66" i="4"/>
  <c r="W66" i="4"/>
  <c r="T66" i="4"/>
  <c r="Q66" i="4"/>
  <c r="Y65" i="4"/>
  <c r="T65" i="4"/>
  <c r="W65" i="4" s="1"/>
  <c r="Q65" i="4"/>
  <c r="Y64" i="4"/>
  <c r="T64" i="4"/>
  <c r="W64" i="4" s="1"/>
  <c r="Q64" i="4"/>
  <c r="Y63" i="4"/>
  <c r="T63" i="4"/>
  <c r="W63" i="4" s="1"/>
  <c r="Q63" i="4"/>
  <c r="Y62" i="4"/>
  <c r="T62" i="4"/>
  <c r="W62" i="4" s="1"/>
  <c r="Q62" i="4"/>
  <c r="Y61" i="4"/>
  <c r="W61" i="4"/>
  <c r="T61" i="4"/>
  <c r="Q61" i="4"/>
  <c r="Y60" i="4"/>
  <c r="T60" i="4"/>
  <c r="W60" i="4" s="1"/>
  <c r="Q60" i="4"/>
  <c r="Y59" i="4"/>
  <c r="T59" i="4"/>
  <c r="W59" i="4" s="1"/>
  <c r="Q59" i="4"/>
  <c r="Y58" i="4"/>
  <c r="T58" i="4"/>
  <c r="W58" i="4" s="1"/>
  <c r="Q58" i="4"/>
  <c r="Y57" i="4"/>
  <c r="T57" i="4"/>
  <c r="W57" i="4" s="1"/>
  <c r="Q57" i="4"/>
  <c r="Y56" i="4"/>
  <c r="W56" i="4"/>
  <c r="T56" i="4"/>
  <c r="Q56" i="4"/>
  <c r="Y55" i="4"/>
  <c r="T55" i="4"/>
  <c r="W55" i="4" s="1"/>
  <c r="Q55" i="4"/>
  <c r="Y54" i="4"/>
  <c r="T54" i="4"/>
  <c r="W54" i="4" s="1"/>
  <c r="Q54" i="4"/>
  <c r="Y53" i="4"/>
  <c r="T53" i="4"/>
  <c r="W53" i="4" s="1"/>
  <c r="Q53" i="4"/>
  <c r="Y52" i="4"/>
  <c r="T52" i="4"/>
  <c r="W52" i="4" s="1"/>
  <c r="Q52" i="4"/>
  <c r="Y51" i="4"/>
  <c r="W51" i="4"/>
  <c r="T51" i="4"/>
  <c r="Q51" i="4"/>
  <c r="Y50" i="4"/>
  <c r="T50" i="4"/>
  <c r="W50" i="4" s="1"/>
  <c r="Q50" i="4"/>
  <c r="Y49" i="4"/>
  <c r="T49" i="4"/>
  <c r="W49" i="4" s="1"/>
  <c r="Q49" i="4"/>
  <c r="Y48" i="4"/>
  <c r="T48" i="4"/>
  <c r="W48" i="4" s="1"/>
  <c r="Q48" i="4"/>
  <c r="Y47" i="4"/>
  <c r="T47" i="4"/>
  <c r="W47" i="4" s="1"/>
  <c r="Q47" i="4"/>
  <c r="Y46" i="4"/>
  <c r="W46" i="4"/>
  <c r="T46" i="4"/>
  <c r="Q46" i="4"/>
  <c r="Y45" i="4"/>
  <c r="T45" i="4"/>
  <c r="W45" i="4" s="1"/>
  <c r="Q45" i="4"/>
  <c r="Y44" i="4"/>
  <c r="T44" i="4"/>
  <c r="W44" i="4" s="1"/>
  <c r="Q44" i="4"/>
  <c r="Y43" i="4"/>
  <c r="T43" i="4"/>
  <c r="W43" i="4" s="1"/>
  <c r="Q43" i="4"/>
  <c r="Y42" i="4"/>
  <c r="T42" i="4"/>
  <c r="W42" i="4" s="1"/>
  <c r="Q42" i="4"/>
  <c r="Y41" i="4"/>
  <c r="W41" i="4"/>
  <c r="T41" i="4"/>
  <c r="Q41" i="4"/>
  <c r="Y40" i="4"/>
  <c r="T40" i="4"/>
  <c r="W40" i="4" s="1"/>
  <c r="Q40" i="4"/>
  <c r="Y39" i="4"/>
  <c r="T39" i="4"/>
  <c r="W39" i="4" s="1"/>
  <c r="Q39" i="4"/>
  <c r="Y38" i="4"/>
  <c r="T38" i="4"/>
  <c r="W38" i="4" s="1"/>
  <c r="Q38" i="4"/>
  <c r="Y37" i="4"/>
  <c r="T37" i="4"/>
  <c r="W37" i="4" s="1"/>
  <c r="Q37" i="4"/>
  <c r="Y36" i="4"/>
  <c r="W36" i="4"/>
  <c r="T36" i="4"/>
  <c r="Q36" i="4"/>
  <c r="Y35" i="4"/>
  <c r="T35" i="4"/>
  <c r="W35" i="4" s="1"/>
  <c r="Q35" i="4"/>
  <c r="Y34" i="4"/>
  <c r="T34" i="4"/>
  <c r="W34" i="4" s="1"/>
  <c r="Q34" i="4"/>
  <c r="Y33" i="4"/>
  <c r="T33" i="4"/>
  <c r="W33" i="4" s="1"/>
  <c r="Q33" i="4"/>
  <c r="Y32" i="4"/>
  <c r="T32" i="4"/>
  <c r="W32" i="4" s="1"/>
  <c r="Q32" i="4"/>
  <c r="Y31" i="4"/>
  <c r="W31" i="4"/>
  <c r="T31" i="4"/>
  <c r="Q31" i="4"/>
  <c r="Y30" i="4"/>
  <c r="T30" i="4"/>
  <c r="W30" i="4" s="1"/>
  <c r="Q30" i="4"/>
  <c r="Y29" i="4"/>
  <c r="T29" i="4"/>
  <c r="W29" i="4" s="1"/>
  <c r="Q29" i="4"/>
  <c r="Q28" i="4"/>
  <c r="Y27" i="4"/>
  <c r="T27" i="4"/>
  <c r="W27" i="4" s="1"/>
  <c r="Q27" i="4"/>
  <c r="Y25" i="4"/>
  <c r="T25" i="4"/>
  <c r="W25" i="4" s="1"/>
  <c r="Q25" i="4"/>
  <c r="Y24" i="4"/>
  <c r="T24" i="4"/>
  <c r="W24" i="4" s="1"/>
  <c r="Q24" i="4"/>
  <c r="Y23" i="4"/>
  <c r="W23" i="4"/>
  <c r="T23" i="4"/>
  <c r="Q23" i="4"/>
  <c r="Y22" i="4"/>
  <c r="T22" i="4"/>
  <c r="W22" i="4" s="1"/>
  <c r="Q22" i="4"/>
  <c r="Y21" i="4"/>
  <c r="T21" i="4"/>
  <c r="W21" i="4" s="1"/>
  <c r="Q21" i="4"/>
  <c r="Y20" i="4"/>
  <c r="T20" i="4"/>
  <c r="W20" i="4" s="1"/>
  <c r="Q20" i="4"/>
  <c r="Y19" i="4"/>
  <c r="T19" i="4"/>
  <c r="W19" i="4" s="1"/>
  <c r="Q19" i="4"/>
  <c r="Y18" i="4"/>
  <c r="W18" i="4"/>
  <c r="T18" i="4"/>
  <c r="Q18" i="4"/>
  <c r="Y17" i="4"/>
  <c r="T17" i="4"/>
  <c r="W17" i="4" s="1"/>
  <c r="Q17" i="4"/>
  <c r="Y16" i="4"/>
  <c r="T16" i="4"/>
  <c r="W16" i="4" s="1"/>
  <c r="Q16" i="4"/>
  <c r="Y15" i="4"/>
  <c r="T15" i="4"/>
  <c r="W15" i="4" s="1"/>
  <c r="Q15" i="4"/>
  <c r="Y14" i="4"/>
  <c r="T14" i="4"/>
  <c r="W14" i="4" s="1"/>
  <c r="Q14" i="4"/>
  <c r="Y13" i="4"/>
  <c r="W13" i="4"/>
  <c r="T13" i="4"/>
  <c r="Q13" i="4"/>
  <c r="Y12" i="4"/>
  <c r="T12" i="4"/>
  <c r="W12" i="4" s="1"/>
  <c r="Q12" i="4"/>
  <c r="Y11" i="4"/>
  <c r="T11" i="4"/>
  <c r="W11" i="4" s="1"/>
  <c r="Q11" i="4"/>
  <c r="Y10" i="4"/>
  <c r="T10" i="4"/>
  <c r="W10" i="4" s="1"/>
  <c r="Q10" i="4"/>
  <c r="Y9" i="4"/>
  <c r="T9" i="4"/>
  <c r="W9" i="4" s="1"/>
  <c r="Q9" i="4"/>
  <c r="Y8" i="4"/>
  <c r="W8" i="4"/>
  <c r="T8" i="4"/>
  <c r="Q8" i="4"/>
  <c r="Y7" i="4"/>
  <c r="T7" i="4"/>
  <c r="W7" i="4" s="1"/>
  <c r="Q7" i="4"/>
  <c r="Y6" i="4"/>
  <c r="T6" i="4"/>
  <c r="W6" i="4" s="1"/>
  <c r="Q6" i="4"/>
  <c r="Y5" i="4"/>
  <c r="T5" i="4"/>
  <c r="W5" i="4" s="1"/>
  <c r="Q5" i="4"/>
  <c r="Y4" i="4"/>
  <c r="T4" i="4"/>
  <c r="W4" i="4" s="1"/>
  <c r="Q4" i="4"/>
  <c r="Y3" i="4"/>
  <c r="W3" i="4"/>
  <c r="T3" i="4"/>
  <c r="Q3" i="4"/>
  <c r="Y2" i="4"/>
  <c r="T2" i="4"/>
  <c r="W2" i="4" s="1"/>
  <c r="Q2" i="4"/>
  <c r="Y77" i="3"/>
  <c r="T77" i="3"/>
  <c r="W77" i="3" s="1"/>
  <c r="Q77" i="3"/>
  <c r="Y76" i="3"/>
  <c r="T76" i="3"/>
  <c r="W76" i="3" s="1"/>
  <c r="Q76" i="3"/>
  <c r="Y75" i="3"/>
  <c r="T75" i="3"/>
  <c r="W75" i="3" s="1"/>
  <c r="Q75" i="3"/>
  <c r="Y74" i="3"/>
  <c r="W74" i="3"/>
  <c r="T74" i="3"/>
  <c r="Q74" i="3"/>
  <c r="Y73" i="3"/>
  <c r="T73" i="3"/>
  <c r="W73" i="3" s="1"/>
  <c r="Q73" i="3"/>
  <c r="Y72" i="3"/>
  <c r="T72" i="3"/>
  <c r="W72" i="3" s="1"/>
  <c r="Q72" i="3"/>
  <c r="Y71" i="3"/>
  <c r="T71" i="3"/>
  <c r="W71" i="3" s="1"/>
  <c r="Q71" i="3"/>
  <c r="Y70" i="3"/>
  <c r="T70" i="3"/>
  <c r="W70" i="3" s="1"/>
  <c r="Q70" i="3"/>
  <c r="Y69" i="3"/>
  <c r="W69" i="3"/>
  <c r="T69" i="3"/>
  <c r="Y68" i="3"/>
  <c r="T68" i="3"/>
  <c r="W68" i="3" s="1"/>
  <c r="Q68" i="3"/>
  <c r="Y67" i="3"/>
  <c r="T67" i="3"/>
  <c r="W67" i="3" s="1"/>
  <c r="Q67" i="3"/>
  <c r="Y66" i="3"/>
  <c r="T66" i="3"/>
  <c r="W66" i="3" s="1"/>
  <c r="Q66" i="3"/>
  <c r="Y65" i="3"/>
  <c r="W65" i="3"/>
  <c r="T65" i="3"/>
  <c r="Q65" i="3"/>
  <c r="Y64" i="3"/>
  <c r="T64" i="3"/>
  <c r="W64" i="3" s="1"/>
  <c r="Q64" i="3"/>
  <c r="Y63" i="3"/>
  <c r="T63" i="3"/>
  <c r="W63" i="3" s="1"/>
  <c r="Q63" i="3"/>
  <c r="Y62" i="3"/>
  <c r="T62" i="3"/>
  <c r="W62" i="3" s="1"/>
  <c r="Q62" i="3"/>
  <c r="Y61" i="3"/>
  <c r="T61" i="3"/>
  <c r="W61" i="3" s="1"/>
  <c r="Q61" i="3"/>
  <c r="Y60" i="3"/>
  <c r="W60" i="3"/>
  <c r="T60" i="3"/>
  <c r="Q60" i="3"/>
  <c r="Y59" i="3"/>
  <c r="T59" i="3"/>
  <c r="W59" i="3" s="1"/>
  <c r="Q59" i="3"/>
  <c r="Y58" i="3"/>
  <c r="T58" i="3"/>
  <c r="W58" i="3" s="1"/>
  <c r="Q58" i="3"/>
  <c r="Y57" i="3"/>
  <c r="T57" i="3"/>
  <c r="W57" i="3" s="1"/>
  <c r="Q57" i="3"/>
  <c r="Y56" i="3"/>
  <c r="T56" i="3"/>
  <c r="W56" i="3" s="1"/>
  <c r="Q56" i="3"/>
  <c r="Y55" i="3"/>
  <c r="W55" i="3"/>
  <c r="T55" i="3"/>
  <c r="Q55" i="3"/>
  <c r="Y54" i="3"/>
  <c r="T54" i="3"/>
  <c r="W54" i="3" s="1"/>
  <c r="Q54" i="3"/>
  <c r="Y53" i="3"/>
  <c r="T53" i="3"/>
  <c r="W53" i="3" s="1"/>
  <c r="Q53" i="3"/>
  <c r="Y52" i="3"/>
  <c r="T52" i="3"/>
  <c r="W52" i="3" s="1"/>
  <c r="Q52" i="3"/>
  <c r="Y51" i="3"/>
  <c r="T51" i="3"/>
  <c r="W51" i="3" s="1"/>
  <c r="Q51" i="3"/>
  <c r="Y50" i="3"/>
  <c r="W50" i="3"/>
  <c r="T50" i="3"/>
  <c r="Q50" i="3"/>
  <c r="Y49" i="3"/>
  <c r="T49" i="3"/>
  <c r="W49" i="3" s="1"/>
  <c r="Q49" i="3"/>
  <c r="Y48" i="3"/>
  <c r="T48" i="3"/>
  <c r="W48" i="3" s="1"/>
  <c r="Q48" i="3"/>
  <c r="Y47" i="3"/>
  <c r="T47" i="3"/>
  <c r="W47" i="3" s="1"/>
  <c r="Q47" i="3"/>
  <c r="Y46" i="3"/>
  <c r="T46" i="3"/>
  <c r="W46" i="3" s="1"/>
  <c r="Q46" i="3"/>
  <c r="Y45" i="3"/>
  <c r="W45" i="3"/>
  <c r="T45" i="3"/>
  <c r="Q45" i="3"/>
  <c r="Y44" i="3"/>
  <c r="T44" i="3"/>
  <c r="W44" i="3" s="1"/>
  <c r="Q44" i="3"/>
  <c r="Y43" i="3"/>
  <c r="T43" i="3"/>
  <c r="W43" i="3" s="1"/>
  <c r="Q43" i="3"/>
  <c r="Y42" i="3"/>
  <c r="T42" i="3"/>
  <c r="W42" i="3" s="1"/>
  <c r="Q42" i="3"/>
  <c r="Y41" i="3"/>
  <c r="T41" i="3"/>
  <c r="W41" i="3" s="1"/>
  <c r="Q41" i="3"/>
  <c r="Y40" i="3"/>
  <c r="W40" i="3"/>
  <c r="T40" i="3"/>
  <c r="Q40" i="3"/>
  <c r="Y39" i="3"/>
  <c r="T39" i="3"/>
  <c r="W39" i="3" s="1"/>
  <c r="Q39" i="3"/>
  <c r="Y38" i="3"/>
  <c r="T38" i="3"/>
  <c r="W38" i="3" s="1"/>
  <c r="Q38" i="3"/>
  <c r="Y37" i="3"/>
  <c r="T37" i="3"/>
  <c r="W37" i="3" s="1"/>
  <c r="Q37" i="3"/>
  <c r="Y36" i="3"/>
  <c r="T36" i="3"/>
  <c r="W36" i="3" s="1"/>
  <c r="Q36" i="3"/>
  <c r="Y35" i="3"/>
  <c r="W35" i="3"/>
  <c r="T35" i="3"/>
  <c r="Q35" i="3"/>
  <c r="Y34" i="3"/>
  <c r="T34" i="3"/>
  <c r="W34" i="3" s="1"/>
  <c r="Q34" i="3"/>
  <c r="Y33" i="3"/>
  <c r="T33" i="3"/>
  <c r="W33" i="3" s="1"/>
  <c r="Q33" i="3"/>
  <c r="Y32" i="3"/>
  <c r="T32" i="3"/>
  <c r="W32" i="3" s="1"/>
  <c r="Q32" i="3"/>
  <c r="Y31" i="3"/>
  <c r="T31" i="3"/>
  <c r="W31" i="3" s="1"/>
  <c r="Q31" i="3"/>
  <c r="Y30" i="3"/>
  <c r="W30" i="3"/>
  <c r="T30" i="3"/>
  <c r="Q30" i="3"/>
  <c r="Y29" i="3"/>
  <c r="T29" i="3"/>
  <c r="W29" i="3" s="1"/>
  <c r="Q29" i="3"/>
  <c r="Y28" i="3"/>
  <c r="T28" i="3"/>
  <c r="W28" i="3" s="1"/>
  <c r="Q28" i="3"/>
  <c r="Y27" i="3"/>
  <c r="T27" i="3"/>
  <c r="W27" i="3" s="1"/>
  <c r="Q27" i="3"/>
  <c r="Y26" i="3"/>
  <c r="T26" i="3"/>
  <c r="W26" i="3" s="1"/>
  <c r="Q26" i="3"/>
  <c r="Y25" i="3"/>
  <c r="W25" i="3"/>
  <c r="T25" i="3"/>
  <c r="Q25" i="3"/>
  <c r="Y24" i="3"/>
  <c r="T24" i="3"/>
  <c r="W24" i="3" s="1"/>
  <c r="Q24" i="3"/>
  <c r="Y23" i="3"/>
  <c r="T23" i="3"/>
  <c r="W23" i="3" s="1"/>
  <c r="Q23" i="3"/>
  <c r="Y22" i="3"/>
  <c r="T22" i="3"/>
  <c r="W22" i="3" s="1"/>
  <c r="Q22" i="3"/>
  <c r="Y21" i="3"/>
  <c r="T21" i="3"/>
  <c r="W21" i="3" s="1"/>
  <c r="Q21" i="3"/>
  <c r="Y20" i="3"/>
  <c r="W20" i="3"/>
  <c r="T20" i="3"/>
  <c r="Q20" i="3"/>
  <c r="Y19" i="3"/>
  <c r="T19" i="3"/>
  <c r="W19" i="3" s="1"/>
  <c r="Q19" i="3"/>
  <c r="Y18" i="3"/>
  <c r="T18" i="3"/>
  <c r="W18" i="3" s="1"/>
  <c r="Q18" i="3"/>
  <c r="Y17" i="3"/>
  <c r="T17" i="3"/>
  <c r="W17" i="3" s="1"/>
  <c r="Q17" i="3"/>
  <c r="Y16" i="3"/>
  <c r="T16" i="3"/>
  <c r="W16" i="3" s="1"/>
  <c r="Q16" i="3"/>
  <c r="Y15" i="3"/>
  <c r="W15" i="3"/>
  <c r="T15" i="3"/>
  <c r="Q15" i="3"/>
  <c r="Y14" i="3"/>
  <c r="T14" i="3"/>
  <c r="W14" i="3" s="1"/>
  <c r="Q14" i="3"/>
  <c r="Y13" i="3"/>
  <c r="T13" i="3"/>
  <c r="W13" i="3" s="1"/>
  <c r="Q13" i="3"/>
  <c r="Y12" i="3"/>
  <c r="T12" i="3"/>
  <c r="W12" i="3" s="1"/>
  <c r="Q12" i="3"/>
  <c r="Y11" i="3"/>
  <c r="T11" i="3"/>
  <c r="W11" i="3" s="1"/>
  <c r="Q11" i="3"/>
  <c r="Y10" i="3"/>
  <c r="W10" i="3"/>
  <c r="T10" i="3"/>
  <c r="Q10" i="3"/>
  <c r="Y9" i="3"/>
  <c r="T9" i="3"/>
  <c r="W9" i="3" s="1"/>
  <c r="Q9" i="3"/>
  <c r="Y8" i="3"/>
  <c r="T8" i="3"/>
  <c r="W8" i="3" s="1"/>
  <c r="Q8" i="3"/>
  <c r="Y7" i="3"/>
  <c r="T7" i="3"/>
  <c r="W7" i="3" s="1"/>
  <c r="Q7" i="3"/>
  <c r="Y6" i="3"/>
  <c r="T6" i="3"/>
  <c r="W6" i="3" s="1"/>
  <c r="Q6" i="3"/>
  <c r="Y5" i="3"/>
  <c r="W5" i="3"/>
  <c r="T5" i="3"/>
  <c r="Q5" i="3"/>
  <c r="Y4" i="3"/>
  <c r="T4" i="3"/>
  <c r="W4" i="3" s="1"/>
  <c r="Q4" i="3"/>
  <c r="Y3" i="3"/>
  <c r="T3" i="3"/>
  <c r="W3" i="3" s="1"/>
  <c r="Q3" i="3"/>
  <c r="Y2" i="3"/>
  <c r="T2" i="3"/>
  <c r="W2" i="3" s="1"/>
  <c r="Q2" i="3"/>
  <c r="Y48" i="2"/>
  <c r="T48" i="2"/>
  <c r="W48" i="2" s="1"/>
  <c r="Q48" i="2"/>
  <c r="Y47" i="2"/>
  <c r="W47" i="2"/>
  <c r="T47" i="2"/>
  <c r="Q47" i="2"/>
  <c r="Y46" i="2"/>
  <c r="T46" i="2"/>
  <c r="W46" i="2" s="1"/>
  <c r="Q46" i="2"/>
  <c r="Y45" i="2"/>
  <c r="T45" i="2"/>
  <c r="W45" i="2" s="1"/>
  <c r="Q45" i="2"/>
  <c r="Y44" i="2"/>
  <c r="T44" i="2"/>
  <c r="W44" i="2" s="1"/>
  <c r="Q44" i="2"/>
  <c r="Y43" i="2"/>
  <c r="T43" i="2"/>
  <c r="W43" i="2" s="1"/>
  <c r="Q43" i="2"/>
  <c r="Y42" i="2"/>
  <c r="W42" i="2"/>
  <c r="T42" i="2"/>
  <c r="Q42" i="2"/>
  <c r="Y41" i="2"/>
  <c r="T41" i="2"/>
  <c r="W41" i="2" s="1"/>
  <c r="Q41" i="2"/>
  <c r="Y40" i="2"/>
  <c r="T40" i="2"/>
  <c r="W40" i="2" s="1"/>
  <c r="Q40" i="2"/>
  <c r="Y39" i="2"/>
  <c r="T39" i="2"/>
  <c r="W39" i="2" s="1"/>
  <c r="Q39" i="2"/>
  <c r="Y38" i="2"/>
  <c r="T38" i="2"/>
  <c r="W38" i="2" s="1"/>
  <c r="Q38" i="2"/>
  <c r="Y37" i="2"/>
  <c r="W37" i="2"/>
  <c r="T37" i="2"/>
  <c r="Q37" i="2"/>
  <c r="Y36" i="2"/>
  <c r="T36" i="2"/>
  <c r="W36" i="2" s="1"/>
  <c r="Q36" i="2"/>
  <c r="Y35" i="2"/>
  <c r="T35" i="2"/>
  <c r="W35" i="2" s="1"/>
  <c r="Q35" i="2"/>
  <c r="Y34" i="2"/>
  <c r="T34" i="2"/>
  <c r="W34" i="2" s="1"/>
  <c r="Q34" i="2"/>
  <c r="Y33" i="2"/>
  <c r="T33" i="2"/>
  <c r="W33" i="2" s="1"/>
  <c r="Q33" i="2"/>
  <c r="Y32" i="2"/>
  <c r="W32" i="2"/>
  <c r="T32" i="2"/>
  <c r="Q32" i="2"/>
  <c r="Y31" i="2"/>
  <c r="T31" i="2"/>
  <c r="W31" i="2" s="1"/>
  <c r="Q31" i="2"/>
  <c r="Y30" i="2"/>
  <c r="T30" i="2"/>
  <c r="W30" i="2" s="1"/>
  <c r="Q30" i="2"/>
  <c r="Y29" i="2"/>
  <c r="T29" i="2"/>
  <c r="W29" i="2" s="1"/>
  <c r="Q29" i="2"/>
  <c r="Y28" i="2"/>
  <c r="T28" i="2"/>
  <c r="W28" i="2" s="1"/>
  <c r="Q28" i="2"/>
  <c r="Y27" i="2"/>
  <c r="W27" i="2"/>
  <c r="T27" i="2"/>
  <c r="Q27" i="2"/>
  <c r="Y26" i="2"/>
  <c r="T26" i="2"/>
  <c r="W26" i="2" s="1"/>
  <c r="Q26" i="2"/>
  <c r="Y25" i="2"/>
  <c r="T25" i="2"/>
  <c r="W25" i="2" s="1"/>
  <c r="Q25" i="2"/>
  <c r="Y24" i="2"/>
  <c r="T24" i="2"/>
  <c r="W24" i="2" s="1"/>
  <c r="Q24" i="2"/>
  <c r="Y23" i="2"/>
  <c r="T23" i="2"/>
  <c r="W23" i="2" s="1"/>
  <c r="Q23" i="2"/>
  <c r="Y22" i="2"/>
  <c r="W22" i="2"/>
  <c r="T22" i="2"/>
  <c r="Q22" i="2"/>
  <c r="Y21" i="2"/>
  <c r="T21" i="2"/>
  <c r="W21" i="2" s="1"/>
  <c r="Q21" i="2"/>
  <c r="Y20" i="2"/>
  <c r="T20" i="2"/>
  <c r="W20" i="2" s="1"/>
  <c r="Q20" i="2"/>
  <c r="Y19" i="2"/>
  <c r="T19" i="2"/>
  <c r="W19" i="2" s="1"/>
  <c r="Q19" i="2"/>
  <c r="Y18" i="2"/>
  <c r="T18" i="2"/>
  <c r="W18" i="2" s="1"/>
  <c r="Q18" i="2"/>
  <c r="Y17" i="2"/>
  <c r="W17" i="2"/>
  <c r="T17" i="2"/>
  <c r="Q17" i="2"/>
  <c r="Y16" i="2"/>
  <c r="T16" i="2"/>
  <c r="W16" i="2" s="1"/>
  <c r="Q16" i="2"/>
  <c r="Y15" i="2"/>
  <c r="T15" i="2"/>
  <c r="W15" i="2" s="1"/>
  <c r="Q15" i="2"/>
  <c r="Y14" i="2"/>
  <c r="T14" i="2"/>
  <c r="W14" i="2" s="1"/>
  <c r="Q14" i="2"/>
  <c r="Y13" i="2"/>
  <c r="T13" i="2"/>
  <c r="W13" i="2" s="1"/>
  <c r="Q13" i="2"/>
  <c r="Y12" i="2"/>
  <c r="W12" i="2"/>
  <c r="T12" i="2"/>
  <c r="Q12" i="2"/>
  <c r="Y11" i="2"/>
  <c r="T11" i="2"/>
  <c r="W11" i="2" s="1"/>
  <c r="Q11" i="2"/>
  <c r="Y10" i="2"/>
  <c r="T10" i="2"/>
  <c r="W10" i="2" s="1"/>
  <c r="Q10" i="2"/>
  <c r="Y9" i="2"/>
  <c r="T9" i="2"/>
  <c r="W9" i="2" s="1"/>
  <c r="Q9" i="2"/>
  <c r="Y8" i="2"/>
  <c r="T8" i="2"/>
  <c r="W8" i="2" s="1"/>
  <c r="Q8" i="2"/>
  <c r="Y7" i="2"/>
  <c r="W7" i="2"/>
  <c r="T7" i="2"/>
  <c r="Q7" i="2"/>
  <c r="Y6" i="2"/>
  <c r="T6" i="2"/>
  <c r="W6" i="2" s="1"/>
  <c r="Q6" i="2"/>
  <c r="Y5" i="2"/>
  <c r="T5" i="2"/>
  <c r="W5" i="2" s="1"/>
  <c r="Q5" i="2"/>
  <c r="Y4" i="2"/>
  <c r="T4" i="2"/>
  <c r="W4" i="2" s="1"/>
  <c r="Q4" i="2"/>
  <c r="Y3" i="2"/>
  <c r="T3" i="2"/>
  <c r="W3" i="2" s="1"/>
  <c r="Q3" i="2"/>
  <c r="Y2" i="2"/>
  <c r="W2" i="2"/>
  <c r="T2" i="2"/>
  <c r="Q2" i="2"/>
  <c r="Q47" i="1"/>
  <c r="Q46" i="1"/>
  <c r="Q45" i="1"/>
  <c r="Y44" i="1"/>
  <c r="T44" i="1"/>
  <c r="W44" i="1" s="1"/>
  <c r="Q44" i="1"/>
  <c r="Y43" i="1"/>
  <c r="W43" i="1"/>
  <c r="T43" i="1"/>
  <c r="Q43" i="1"/>
  <c r="Y42" i="1"/>
  <c r="W42" i="1"/>
  <c r="T42" i="1"/>
  <c r="Q42" i="1"/>
  <c r="Y41" i="1"/>
  <c r="T41" i="1"/>
  <c r="W41" i="1" s="1"/>
  <c r="Y40" i="1"/>
  <c r="W40" i="1"/>
  <c r="T40" i="1"/>
  <c r="Q40" i="1"/>
  <c r="Y39" i="1"/>
  <c r="T39" i="1"/>
  <c r="W39" i="1" s="1"/>
  <c r="Q39" i="1"/>
  <c r="Y38" i="1"/>
  <c r="W38" i="1"/>
  <c r="T38" i="1"/>
  <c r="Q38" i="1"/>
  <c r="Y37" i="1"/>
  <c r="W37" i="1"/>
  <c r="T37" i="1"/>
  <c r="Q37" i="1"/>
  <c r="Y36" i="1"/>
  <c r="T36" i="1"/>
  <c r="W36" i="1" s="1"/>
  <c r="Q36" i="1"/>
  <c r="Y35" i="1"/>
  <c r="W35" i="1"/>
  <c r="T35" i="1"/>
  <c r="Q35" i="1"/>
  <c r="Y34" i="1"/>
  <c r="T34" i="1"/>
  <c r="W34" i="1" s="1"/>
  <c r="Y33" i="1"/>
  <c r="T33" i="1"/>
  <c r="W33" i="1" s="1"/>
  <c r="Y32" i="1"/>
  <c r="T32" i="1"/>
  <c r="W32" i="1" s="1"/>
  <c r="Y31" i="1"/>
  <c r="W31" i="1"/>
  <c r="T31" i="1"/>
  <c r="Q31" i="1"/>
  <c r="Y30" i="1"/>
  <c r="T30" i="1"/>
  <c r="W30" i="1" s="1"/>
  <c r="Q30" i="1"/>
  <c r="Y29" i="1"/>
  <c r="W29" i="1"/>
  <c r="T29" i="1"/>
  <c r="Q29" i="1"/>
  <c r="Y28" i="1"/>
  <c r="T28" i="1"/>
  <c r="W28" i="1" s="1"/>
  <c r="Q28" i="1"/>
  <c r="Y27" i="1"/>
  <c r="W27" i="1"/>
  <c r="T27" i="1"/>
  <c r="Q27" i="1"/>
  <c r="Y26" i="1"/>
  <c r="W26" i="1"/>
  <c r="T26" i="1"/>
  <c r="Q26" i="1"/>
  <c r="Y25" i="1"/>
  <c r="T25" i="1"/>
  <c r="W25" i="1" s="1"/>
  <c r="Q25" i="1"/>
  <c r="Y24" i="1"/>
  <c r="W24" i="1"/>
  <c r="T24" i="1"/>
  <c r="Q24" i="1"/>
  <c r="Y23" i="1"/>
  <c r="T23" i="1"/>
  <c r="W23" i="1" s="1"/>
  <c r="Q23" i="1"/>
  <c r="Y22" i="1"/>
  <c r="W22" i="1"/>
  <c r="T22" i="1"/>
  <c r="Q22" i="1"/>
  <c r="Y21" i="1"/>
  <c r="W21" i="1"/>
  <c r="T21" i="1"/>
  <c r="Q21" i="1"/>
  <c r="Y20" i="1"/>
  <c r="T20" i="1"/>
  <c r="W20" i="1" s="1"/>
  <c r="Q20" i="1"/>
  <c r="Y19" i="1"/>
  <c r="W19" i="1"/>
  <c r="T19" i="1"/>
  <c r="Q19" i="1"/>
  <c r="Y18" i="1"/>
  <c r="T18" i="1"/>
  <c r="W18" i="1" s="1"/>
  <c r="Q18" i="1"/>
  <c r="Y17" i="1"/>
  <c r="W17" i="1"/>
  <c r="T17" i="1"/>
  <c r="Q17" i="1"/>
  <c r="Y16" i="1"/>
  <c r="W16" i="1"/>
  <c r="T16" i="1"/>
  <c r="Q16" i="1"/>
  <c r="Y15" i="1"/>
  <c r="T15" i="1"/>
  <c r="W15" i="1" s="1"/>
  <c r="Q15" i="1"/>
  <c r="Y14" i="1"/>
  <c r="W14" i="1"/>
  <c r="T14" i="1"/>
  <c r="Q14" i="1"/>
  <c r="Y13" i="1"/>
  <c r="T13" i="1"/>
  <c r="W13" i="1" s="1"/>
  <c r="Q13" i="1"/>
  <c r="Y12" i="1"/>
  <c r="W12" i="1"/>
  <c r="T12" i="1"/>
  <c r="Q12" i="1"/>
  <c r="Y11" i="1"/>
  <c r="W11" i="1"/>
  <c r="T11" i="1"/>
  <c r="Q11" i="1"/>
  <c r="Y10" i="1"/>
  <c r="T10" i="1"/>
  <c r="W10" i="1" s="1"/>
  <c r="Q10" i="1"/>
  <c r="Y9" i="1"/>
  <c r="W9" i="1"/>
  <c r="T9" i="1"/>
  <c r="Q9" i="1"/>
  <c r="Y8" i="1"/>
  <c r="T8" i="1"/>
  <c r="W8" i="1" s="1"/>
  <c r="Q8" i="1"/>
  <c r="Y7" i="1"/>
  <c r="W7" i="1"/>
  <c r="T7" i="1"/>
  <c r="Q7" i="1"/>
  <c r="Y6" i="1"/>
  <c r="W6" i="1"/>
  <c r="T6" i="1"/>
  <c r="Q6" i="1"/>
  <c r="Y5" i="1"/>
  <c r="T5" i="1"/>
  <c r="W5" i="1" s="1"/>
  <c r="Q5" i="1"/>
  <c r="Y4" i="1"/>
  <c r="W4" i="1"/>
  <c r="T4" i="1"/>
  <c r="Q4" i="1"/>
  <c r="Y3" i="1"/>
  <c r="T3" i="1"/>
  <c r="W3" i="1" s="1"/>
  <c r="Q3" i="1"/>
  <c r="Y2" i="1"/>
  <c r="W2" i="1"/>
  <c r="T2" i="1"/>
  <c r="Q2" i="1"/>
</calcChain>
</file>

<file path=xl/sharedStrings.xml><?xml version="1.0" encoding="utf-8"?>
<sst xmlns="http://schemas.openxmlformats.org/spreadsheetml/2006/main" count="9708" uniqueCount="534">
  <si>
    <t>R181211-h1</t>
  </si>
  <si>
    <t>Reynolds Mountain East</t>
  </si>
  <si>
    <t>166</t>
  </si>
  <si>
    <t>Water Quality</t>
  </si>
  <si>
    <t>Surface Water</t>
  </si>
  <si>
    <t>Grab</t>
  </si>
  <si>
    <t>NA</t>
  </si>
  <si>
    <t>R181211-h2</t>
  </si>
  <si>
    <t>R181211-h3</t>
  </si>
  <si>
    <t>R181211-ms</t>
  </si>
  <si>
    <t>Manual_Pump</t>
  </si>
  <si>
    <t>R190131-h1</t>
  </si>
  <si>
    <t>R190131-h2</t>
  </si>
  <si>
    <t>R190131-h3</t>
  </si>
  <si>
    <t>R190131-ms</t>
  </si>
  <si>
    <t>R190214-h1</t>
  </si>
  <si>
    <t>R190214-h2</t>
  </si>
  <si>
    <t>R190214-h3</t>
  </si>
  <si>
    <t>R190228-h1</t>
  </si>
  <si>
    <t>R190228-h2</t>
  </si>
  <si>
    <t>R190228-h3</t>
  </si>
  <si>
    <t>R190417-h1</t>
  </si>
  <si>
    <t>R190417-h2</t>
  </si>
  <si>
    <t>R190417-h3</t>
  </si>
  <si>
    <t>R190502-h1</t>
  </si>
  <si>
    <t>R190502-h2</t>
  </si>
  <si>
    <t>R190502-h3</t>
  </si>
  <si>
    <t>R190516-h1</t>
  </si>
  <si>
    <t>R190516-h2</t>
  </si>
  <si>
    <t>R190516-h3</t>
  </si>
  <si>
    <t>R190516-ms</t>
  </si>
  <si>
    <t>R190604-h1</t>
  </si>
  <si>
    <t>R190604-h2</t>
  </si>
  <si>
    <t>R190604-h3</t>
  </si>
  <si>
    <t>R190617-h1</t>
  </si>
  <si>
    <t>R190617-h2</t>
  </si>
  <si>
    <t>R190617-h3</t>
  </si>
  <si>
    <t>R190626-h1</t>
  </si>
  <si>
    <t>R190626-h2</t>
  </si>
  <si>
    <t>R190626-h3</t>
  </si>
  <si>
    <t>R190717-h1</t>
  </si>
  <si>
    <t>R190717-h2</t>
  </si>
  <si>
    <t>R190717-h3</t>
  </si>
  <si>
    <t>R190801-h1</t>
  </si>
  <si>
    <t>R190801-h2</t>
  </si>
  <si>
    <t>R190801-h3</t>
  </si>
  <si>
    <t>R190801-ms</t>
  </si>
  <si>
    <t>R190819-h1</t>
  </si>
  <si>
    <t>R190819-h2</t>
  </si>
  <si>
    <t>R190819-h3</t>
  </si>
  <si>
    <t>R190909h1</t>
  </si>
  <si>
    <t>R190909h2</t>
  </si>
  <si>
    <t>R190909h3</t>
  </si>
  <si>
    <t>Sample_ID</t>
  </si>
  <si>
    <t>Subcatchment</t>
  </si>
  <si>
    <t>USDA_ARS_Subcatchment_Code</t>
  </si>
  <si>
    <t>General</t>
  </si>
  <si>
    <t>Sample_Medium</t>
  </si>
  <si>
    <t>Sample_Type</t>
  </si>
  <si>
    <t>Discharge (m^3/s)</t>
  </si>
  <si>
    <t>Sample_Collection Date (mm/dd/yyyy)</t>
  </si>
  <si>
    <t>Year_Day (Julian)</t>
  </si>
  <si>
    <t>Water_Year</t>
  </si>
  <si>
    <t>Sample_Collection_Time  (hmm)</t>
  </si>
  <si>
    <t>Adjusted_Time (hmm)</t>
  </si>
  <si>
    <t>Carbon, dissolved total (mg/L)</t>
  </si>
  <si>
    <t>Carbon, dissolved total blank corrected (mg/L)</t>
  </si>
  <si>
    <t>Carbon, dissolved total Run Date (mm/dd/yyyy)</t>
  </si>
  <si>
    <t>Carbon, dissolved inorganic (mg/L)</t>
  </si>
  <si>
    <t>Carbon, dissolved inorganic blank corrected (mg/L)</t>
  </si>
  <si>
    <t>Carbon, dissolved inorganic Run Date (mm/dd/yyyy)</t>
  </si>
  <si>
    <t xml:space="preserve"> Carbon, dissolved organic (mg/L)</t>
  </si>
  <si>
    <t xml:space="preserve"> Carbon, dissolved organic blank corrected  (mg/L)</t>
  </si>
  <si>
    <t xml:space="preserve"> Carbon, dissolved organic Run Date (mm/dd/yyyy)</t>
  </si>
  <si>
    <t>Average dissolved organic carbon removal during dissolved organic carbon runs</t>
  </si>
  <si>
    <t>Carbon, dissolved organic after dissolved inorganic carbon removal (mg/L)</t>
  </si>
  <si>
    <t>Nitrogen, total (mg/L)</t>
  </si>
  <si>
    <t>Nitrogen, total_Blank_Corrected (mg/L)</t>
  </si>
  <si>
    <t>Nitrogen, total Run Date (mm/dd/yyyy)</t>
  </si>
  <si>
    <t xml:space="preserve"> SUVA254 (nm)</t>
  </si>
  <si>
    <t>Flourescence_Index</t>
  </si>
  <si>
    <t>Flourescence_Index_Dilution_Factor</t>
  </si>
  <si>
    <t>Flourescence Index Run Date (mm/dd/yyyy)</t>
  </si>
  <si>
    <t xml:space="preserve"> Phosphorus, orthophosphate dissolved (mg/L)</t>
  </si>
  <si>
    <t xml:space="preserve"> Phosphorus, orthophosphate dissolved Run Date (mm/dd/yyyy)</t>
  </si>
  <si>
    <t xml:space="preserve"> Nitrogen, nitrate (NO3)-N (mg/L)</t>
  </si>
  <si>
    <t xml:space="preserve"> Nitrogen, nitrate (NO3)-N Run Date (mm/dd/yyyy)</t>
  </si>
  <si>
    <t>Nitrogen, NH4-N (mg/L)</t>
  </si>
  <si>
    <t>Nitrogen, NH4-N Run Date (mm/dd/yyyy)</t>
  </si>
  <si>
    <t>Fluoride, dissolved (mg/L)</t>
  </si>
  <si>
    <t>Chloride, dissolved (mg/L)</t>
  </si>
  <si>
    <t>Sulfate, dissolved (mg/L)</t>
  </si>
  <si>
    <t>Nitrate, dissolved (mg/L)</t>
  </si>
  <si>
    <t>Anions, dissolved Run Date (mm/dd/yyyy)</t>
  </si>
  <si>
    <t>Comments</t>
  </si>
  <si>
    <t>d181015-h1</t>
  </si>
  <si>
    <t>Dobson</t>
  </si>
  <si>
    <t>135</t>
  </si>
  <si>
    <t>d181015-h2</t>
  </si>
  <si>
    <t>d181015-h3</t>
  </si>
  <si>
    <t>d181031-h1</t>
  </si>
  <si>
    <t>d181031-h2</t>
  </si>
  <si>
    <t>d181031-h3</t>
  </si>
  <si>
    <t>d181127-h1</t>
  </si>
  <si>
    <t>d181127-h2</t>
  </si>
  <si>
    <t>d181127-h3</t>
  </si>
  <si>
    <t>d181218-h1</t>
  </si>
  <si>
    <t>d181218-h2</t>
  </si>
  <si>
    <t>d181218-h3</t>
  </si>
  <si>
    <t>d181218-ms</t>
  </si>
  <si>
    <t>d190130-h1</t>
  </si>
  <si>
    <t>d190130-h2</t>
  </si>
  <si>
    <t>d190130-h3</t>
  </si>
  <si>
    <t>d190130-ms</t>
  </si>
  <si>
    <t>d190228-ms</t>
  </si>
  <si>
    <t>d190228-h1</t>
  </si>
  <si>
    <t>d190228-h2</t>
  </si>
  <si>
    <t>d190228-h3</t>
  </si>
  <si>
    <t>d190326-h1</t>
  </si>
  <si>
    <t>d190326-h2</t>
  </si>
  <si>
    <t>d190326-h3</t>
  </si>
  <si>
    <t>d190326-ms</t>
  </si>
  <si>
    <t>d190423-h1</t>
  </si>
  <si>
    <t>d190423-h2</t>
  </si>
  <si>
    <t>d190423-h3</t>
  </si>
  <si>
    <t>d190423-ms</t>
  </si>
  <si>
    <t>d190514-h1</t>
  </si>
  <si>
    <t>d190514-h2</t>
  </si>
  <si>
    <t>d190514-h3</t>
  </si>
  <si>
    <t>d190604-h1</t>
  </si>
  <si>
    <t>d190604-h2</t>
  </si>
  <si>
    <t>d190604-h3</t>
  </si>
  <si>
    <t>d190617-h1</t>
  </si>
  <si>
    <t>d190617-h2</t>
  </si>
  <si>
    <t>d190617-h3</t>
  </si>
  <si>
    <t>d190717-h1</t>
  </si>
  <si>
    <t>d190717-h2</t>
  </si>
  <si>
    <t>d190717-h3</t>
  </si>
  <si>
    <t>d190819-h1</t>
  </si>
  <si>
    <t>d190819-h2</t>
  </si>
  <si>
    <t>d190819-h3</t>
  </si>
  <si>
    <t>d190909-h1</t>
  </si>
  <si>
    <t>d190909-h2</t>
  </si>
  <si>
    <t>d190909-h3</t>
  </si>
  <si>
    <t>J181031-h1</t>
  </si>
  <si>
    <t>Johnston Draw</t>
  </si>
  <si>
    <t>125b</t>
  </si>
  <si>
    <t>J181031h2</t>
  </si>
  <si>
    <t>J181031h3</t>
  </si>
  <si>
    <t>J181127-h1</t>
  </si>
  <si>
    <t>J181127-h2</t>
  </si>
  <si>
    <t>J181127-h3</t>
  </si>
  <si>
    <t>J181218-h1</t>
  </si>
  <si>
    <t>J181218-h2</t>
  </si>
  <si>
    <t>J181218-h3</t>
  </si>
  <si>
    <t>J181218-ms</t>
  </si>
  <si>
    <t>J190130-h1</t>
  </si>
  <si>
    <t>J190130-h2</t>
  </si>
  <si>
    <t>J190130-h3</t>
  </si>
  <si>
    <t>J190130-ms</t>
  </si>
  <si>
    <t>J190214-ms</t>
  </si>
  <si>
    <t>Blank</t>
  </si>
  <si>
    <t>J190228-p5</t>
  </si>
  <si>
    <t>Pump</t>
  </si>
  <si>
    <t>J190228-p6</t>
  </si>
  <si>
    <t>J190228p7</t>
  </si>
  <si>
    <t>J190228-p8</t>
  </si>
  <si>
    <t>J190228-ms</t>
  </si>
  <si>
    <t>J190228-h1</t>
  </si>
  <si>
    <t>J190228-h2</t>
  </si>
  <si>
    <t>J190228-h3</t>
  </si>
  <si>
    <t>J190326-h1</t>
  </si>
  <si>
    <t>J190326-h2</t>
  </si>
  <si>
    <t>J190326-h3</t>
  </si>
  <si>
    <t>J190326-ms</t>
  </si>
  <si>
    <t>J190409-p1</t>
  </si>
  <si>
    <t>J190409-p2</t>
  </si>
  <si>
    <t>J190409-p3</t>
  </si>
  <si>
    <t>J190409-ms</t>
  </si>
  <si>
    <t>J190409-h1</t>
  </si>
  <si>
    <t>J190409-h2</t>
  </si>
  <si>
    <t>J190409-h3</t>
  </si>
  <si>
    <t>J190423-h1</t>
  </si>
  <si>
    <t>J190423-h2</t>
  </si>
  <si>
    <t>J190423-h3</t>
  </si>
  <si>
    <t>J190423-ms</t>
  </si>
  <si>
    <t>J190506-h1</t>
  </si>
  <si>
    <t>J190506-h2</t>
  </si>
  <si>
    <t>J190506-h3</t>
  </si>
  <si>
    <t>J190506-ms</t>
  </si>
  <si>
    <t>J190514-h1</t>
  </si>
  <si>
    <t>J190514-h2</t>
  </si>
  <si>
    <t>J190514-h3</t>
  </si>
  <si>
    <t>J190604-h1</t>
  </si>
  <si>
    <t>J190604-h2</t>
  </si>
  <si>
    <t>J190604-h3</t>
  </si>
  <si>
    <t>J190604-p5</t>
  </si>
  <si>
    <t>J190604-p6</t>
  </si>
  <si>
    <t>J190604-p7</t>
  </si>
  <si>
    <t>J190604-p8</t>
  </si>
  <si>
    <t>J190604-p9</t>
  </si>
  <si>
    <t>J190604-p10</t>
  </si>
  <si>
    <t>J190604-p11</t>
  </si>
  <si>
    <t>J190604-p12</t>
  </si>
  <si>
    <t>J190604-p13</t>
  </si>
  <si>
    <t>J190604-p14</t>
  </si>
  <si>
    <t>J190604-ms</t>
  </si>
  <si>
    <t>J190617-h1</t>
  </si>
  <si>
    <t>J190617-h2</t>
  </si>
  <si>
    <t>J190617-h3</t>
  </si>
  <si>
    <t>J190717-h1</t>
  </si>
  <si>
    <t>J190717-h2</t>
  </si>
  <si>
    <t>J190717-h3</t>
  </si>
  <si>
    <t>J190730-h1</t>
  </si>
  <si>
    <t>J190730-h2</t>
  </si>
  <si>
    <t>J190730-h3</t>
  </si>
  <si>
    <t>J190730-ms</t>
  </si>
  <si>
    <t>J190819-h1</t>
  </si>
  <si>
    <t>J190819-h2</t>
  </si>
  <si>
    <t>J190819-h3</t>
  </si>
  <si>
    <t>J190909-h1</t>
  </si>
  <si>
    <t>J190909-h2</t>
  </si>
  <si>
    <t>J190909-h3</t>
  </si>
  <si>
    <t>J190909-1</t>
  </si>
  <si>
    <t>T180927-h1</t>
  </si>
  <si>
    <t>Tollgate</t>
  </si>
  <si>
    <t>116b</t>
  </si>
  <si>
    <t>T180927-h2</t>
  </si>
  <si>
    <t>T180927-h3</t>
  </si>
  <si>
    <t>T181015-h1</t>
  </si>
  <si>
    <t>T181015-h2</t>
  </si>
  <si>
    <t>T181015-h3</t>
  </si>
  <si>
    <t>T181031-h1</t>
  </si>
  <si>
    <t>T181031-h2</t>
  </si>
  <si>
    <t>T181031-h3</t>
  </si>
  <si>
    <t>T181127-h1</t>
  </si>
  <si>
    <t>T181127-h2</t>
  </si>
  <si>
    <t>T181127-h3</t>
  </si>
  <si>
    <t>T181218-h1</t>
  </si>
  <si>
    <t>T181218-h2</t>
  </si>
  <si>
    <t>T181218-h3</t>
  </si>
  <si>
    <t>T181218-ms</t>
  </si>
  <si>
    <t>T190130-h1</t>
  </si>
  <si>
    <t>T190130-h2</t>
  </si>
  <si>
    <t>T190130-h3</t>
  </si>
  <si>
    <t>T190214-p1</t>
  </si>
  <si>
    <t>T190214-p2</t>
  </si>
  <si>
    <t>T190214-p3</t>
  </si>
  <si>
    <t>T190214-p4</t>
  </si>
  <si>
    <t>T190214-p5</t>
  </si>
  <si>
    <t>T190214-ms</t>
  </si>
  <si>
    <t>T190227-p3</t>
  </si>
  <si>
    <t>T190227-p4</t>
  </si>
  <si>
    <t>T190227-p5</t>
  </si>
  <si>
    <t>T190227-p6</t>
  </si>
  <si>
    <t>T190227-p7</t>
  </si>
  <si>
    <t>T190227-p8</t>
  </si>
  <si>
    <t>T190227-p9</t>
  </si>
  <si>
    <t>T190227-p10</t>
  </si>
  <si>
    <t>T190227-p11</t>
  </si>
  <si>
    <t>T190227-p12</t>
  </si>
  <si>
    <t>T190227-ms</t>
  </si>
  <si>
    <t>T190228-ms</t>
  </si>
  <si>
    <t>T190227-h1</t>
  </si>
  <si>
    <t>T190227-h2</t>
  </si>
  <si>
    <t>T190227-h3</t>
  </si>
  <si>
    <t>T190228p1</t>
  </si>
  <si>
    <t>T190228-p2</t>
  </si>
  <si>
    <t>T190326-h1</t>
  </si>
  <si>
    <t>T190326-h2</t>
  </si>
  <si>
    <t>T190326-h3</t>
  </si>
  <si>
    <t>T190326-ms</t>
  </si>
  <si>
    <t>T190409-h1</t>
  </si>
  <si>
    <t>T190409-h2</t>
  </si>
  <si>
    <t>T190409-h3</t>
  </si>
  <si>
    <t>T190409-ms1</t>
  </si>
  <si>
    <t>T190409-ms2</t>
  </si>
  <si>
    <t>T190423-h1</t>
  </si>
  <si>
    <t>T190423-h2</t>
  </si>
  <si>
    <t>T190423-h3</t>
  </si>
  <si>
    <t>T190423-ms</t>
  </si>
  <si>
    <t>T190506-h1</t>
  </si>
  <si>
    <t>T190506-h2</t>
  </si>
  <si>
    <t>T190506-h3</t>
  </si>
  <si>
    <t>T190514-h1</t>
  </si>
  <si>
    <t>T190514-h2</t>
  </si>
  <si>
    <t>T190514-h3</t>
  </si>
  <si>
    <t>T190604-h1</t>
  </si>
  <si>
    <t>T190604-h2</t>
  </si>
  <si>
    <t>T190604-h3</t>
  </si>
  <si>
    <t>T190604-ms</t>
  </si>
  <si>
    <t>T190617-h1</t>
  </si>
  <si>
    <t>T190617-h2</t>
  </si>
  <si>
    <t>T190617-h3</t>
  </si>
  <si>
    <t>T190717-h1</t>
  </si>
  <si>
    <t>T190717-h2</t>
  </si>
  <si>
    <t>T190717-h3</t>
  </si>
  <si>
    <t>T190730-h1</t>
  </si>
  <si>
    <t>T190730-h2</t>
  </si>
  <si>
    <t>T190730-h3</t>
  </si>
  <si>
    <t>T190730-ms</t>
  </si>
  <si>
    <t>T190819-h1</t>
  </si>
  <si>
    <t>T190819-h2</t>
  </si>
  <si>
    <t>T190819-h3</t>
  </si>
  <si>
    <t>T190909-h1</t>
  </si>
  <si>
    <t>T190909-h2</t>
  </si>
  <si>
    <t>T190909-h3</t>
  </si>
  <si>
    <t>U190418-ms</t>
  </si>
  <si>
    <t>Upper Sheep</t>
  </si>
  <si>
    <t>138</t>
  </si>
  <si>
    <t>U190418-h1</t>
  </si>
  <si>
    <t>U190418-h2</t>
  </si>
  <si>
    <t>U190418-h3</t>
  </si>
  <si>
    <t>U190502-h1</t>
  </si>
  <si>
    <t>U190502-h2</t>
  </si>
  <si>
    <t>U190502-h3</t>
  </si>
  <si>
    <t>U190530-h1</t>
  </si>
  <si>
    <t>U190530-h2</t>
  </si>
  <si>
    <t>U190530-h3</t>
  </si>
  <si>
    <t>U190604-h1</t>
  </si>
  <si>
    <t>U190604-h2</t>
  </si>
  <si>
    <t>U190604-h3</t>
  </si>
  <si>
    <t>U190617-h1</t>
  </si>
  <si>
    <t>U190617-h2</t>
  </si>
  <si>
    <t>U190617-h3</t>
  </si>
  <si>
    <t>U190626-h1</t>
  </si>
  <si>
    <t>U190626-h2</t>
  </si>
  <si>
    <t>U190626-h3</t>
  </si>
  <si>
    <t>M181015-h1</t>
  </si>
  <si>
    <t>Murphy</t>
  </si>
  <si>
    <t>043</t>
  </si>
  <si>
    <t>M181015-h2</t>
  </si>
  <si>
    <t>M181015-h3</t>
  </si>
  <si>
    <t>M181031-h1</t>
  </si>
  <si>
    <t>M181031-h2</t>
  </si>
  <si>
    <t>M181031-h3</t>
  </si>
  <si>
    <t>M181127-h1</t>
  </si>
  <si>
    <t>M181218-h1</t>
  </si>
  <si>
    <t>M181127-h2</t>
  </si>
  <si>
    <t>M181218-h2</t>
  </si>
  <si>
    <t>M181127-h3</t>
  </si>
  <si>
    <t>M181218-h3</t>
  </si>
  <si>
    <t>M190131-h1</t>
  </si>
  <si>
    <t>M190131-h2</t>
  </si>
  <si>
    <t>M190131-h3</t>
  </si>
  <si>
    <t>M190228-h1</t>
  </si>
  <si>
    <t>M190228-h2</t>
  </si>
  <si>
    <t>M190228-h3</t>
  </si>
  <si>
    <t>n.a</t>
  </si>
  <si>
    <t>M190228-ms</t>
  </si>
  <si>
    <t>M190326-h1</t>
  </si>
  <si>
    <t>n.a.</t>
  </si>
  <si>
    <t>M190326-h2</t>
  </si>
  <si>
    <t>M190326-h3</t>
  </si>
  <si>
    <t>M190423-h1</t>
  </si>
  <si>
    <t>M190423-h2</t>
  </si>
  <si>
    <t>M190423-h3</t>
  </si>
  <si>
    <t>M190515-h1</t>
  </si>
  <si>
    <t>M190515-h2</t>
  </si>
  <si>
    <t>M190515-h3</t>
  </si>
  <si>
    <t>M190515-ms</t>
  </si>
  <si>
    <t>M190617-h1</t>
  </si>
  <si>
    <t>M190617-h2</t>
  </si>
  <si>
    <t>M190617-h3</t>
  </si>
  <si>
    <t>M190717-h1</t>
  </si>
  <si>
    <t>M190717-h2</t>
  </si>
  <si>
    <t>M190717-h3</t>
  </si>
  <si>
    <t>M190819-h1</t>
  </si>
  <si>
    <t>M190819-h2</t>
  </si>
  <si>
    <t>M190819-h3</t>
  </si>
  <si>
    <t>M190909-h1</t>
  </si>
  <si>
    <t>M190909-h2</t>
  </si>
  <si>
    <t>M190909-h3</t>
  </si>
  <si>
    <t>M190930-h1</t>
  </si>
  <si>
    <t>M190930-h2</t>
  </si>
  <si>
    <t>M190930-h3</t>
  </si>
  <si>
    <t>M191028-h1</t>
  </si>
  <si>
    <t>M191112-h1</t>
  </si>
  <si>
    <t>M191125-h1</t>
  </si>
  <si>
    <t>M191125-MS</t>
  </si>
  <si>
    <t>M191217-h</t>
  </si>
  <si>
    <t>M200107-h</t>
  </si>
  <si>
    <t>M200121-h</t>
  </si>
  <si>
    <t>M200204-h</t>
  </si>
  <si>
    <t>M200218-h</t>
  </si>
  <si>
    <t>M190228-blank</t>
  </si>
  <si>
    <t>M190515-blank</t>
  </si>
  <si>
    <t>S181127-h1</t>
  </si>
  <si>
    <t>Salmon</t>
  </si>
  <si>
    <t>046</t>
  </si>
  <si>
    <t>Nutrient Sample Missing</t>
  </si>
  <si>
    <t>S181127-h2</t>
  </si>
  <si>
    <t>S181127-h3</t>
  </si>
  <si>
    <t>S181218-h1</t>
  </si>
  <si>
    <t>S181218-h2</t>
  </si>
  <si>
    <t>S181218-h3</t>
  </si>
  <si>
    <t>S181218-ms</t>
  </si>
  <si>
    <t>S190130-h1</t>
  </si>
  <si>
    <t>S190130-h2</t>
  </si>
  <si>
    <t>S190130-h3</t>
  </si>
  <si>
    <t>S190228-h1</t>
  </si>
  <si>
    <t>S190228-h2</t>
  </si>
  <si>
    <t>S190228-h3</t>
  </si>
  <si>
    <t>S190326-h1</t>
  </si>
  <si>
    <t>S190326-h2</t>
  </si>
  <si>
    <t>S190326-h3</t>
  </si>
  <si>
    <t>S190423-h1</t>
  </si>
  <si>
    <t>S190423-h2</t>
  </si>
  <si>
    <t>S190423-h3</t>
  </si>
  <si>
    <t>S190514-h1</t>
  </si>
  <si>
    <t>S190514-h2</t>
  </si>
  <si>
    <t>S190514-h3</t>
  </si>
  <si>
    <t>S190617-h1</t>
  </si>
  <si>
    <t>S190617-h2</t>
  </si>
  <si>
    <t>S190617-h3</t>
  </si>
  <si>
    <t>S190717-h1</t>
  </si>
  <si>
    <t>S190717-h2</t>
  </si>
  <si>
    <t>S190717-h3</t>
  </si>
  <si>
    <t>S190819-h1</t>
  </si>
  <si>
    <t>S190819-h2</t>
  </si>
  <si>
    <t>S190819-h3</t>
  </si>
  <si>
    <t>S190909h1</t>
  </si>
  <si>
    <t>S190909h2</t>
  </si>
  <si>
    <t>S190909h3</t>
  </si>
  <si>
    <t>O181015-h1</t>
  </si>
  <si>
    <t>Outlet</t>
  </si>
  <si>
    <t>036</t>
  </si>
  <si>
    <t>O181015-h2</t>
  </si>
  <si>
    <t>O181015-h3</t>
  </si>
  <si>
    <t>O181102-h1</t>
  </si>
  <si>
    <t>O181102-h2</t>
  </si>
  <si>
    <t>O181102-h3</t>
  </si>
  <si>
    <t>O181127-h1</t>
  </si>
  <si>
    <t>O181127-h2</t>
  </si>
  <si>
    <t>O181127-h3</t>
  </si>
  <si>
    <t>O181218-h1</t>
  </si>
  <si>
    <t>O181218-h2</t>
  </si>
  <si>
    <t>O181218-h3</t>
  </si>
  <si>
    <t>O190130-h1</t>
  </si>
  <si>
    <t>O190130-h2</t>
  </si>
  <si>
    <t>O190130-h3</t>
  </si>
  <si>
    <t>O190228-h1</t>
  </si>
  <si>
    <t>O190228-h2</t>
  </si>
  <si>
    <t>O190228-h3</t>
  </si>
  <si>
    <t>O190326-h1</t>
  </si>
  <si>
    <t>O190326-h2</t>
  </si>
  <si>
    <t>O190326-h3</t>
  </si>
  <si>
    <t>O190423-h1</t>
  </si>
  <si>
    <t>O190423-h2</t>
  </si>
  <si>
    <t>O190423-h3</t>
  </si>
  <si>
    <t>O190423-ms</t>
  </si>
  <si>
    <t>O190514-h1</t>
  </si>
  <si>
    <t>O190514-h2</t>
  </si>
  <si>
    <t>O190514-h3</t>
  </si>
  <si>
    <t>O190617-h1</t>
  </si>
  <si>
    <t>O190617-h2</t>
  </si>
  <si>
    <t>O190617-h3</t>
  </si>
  <si>
    <t>O190717-h1</t>
  </si>
  <si>
    <t>O190717-h2</t>
  </si>
  <si>
    <t>O190717-h3</t>
  </si>
  <si>
    <t>O190819-h1</t>
  </si>
  <si>
    <t>O190819-h2</t>
  </si>
  <si>
    <t>O190819-h3</t>
  </si>
  <si>
    <t>O190909-h1</t>
  </si>
  <si>
    <t>Sample Name</t>
  </si>
  <si>
    <t xml:space="preserve">Watershed </t>
  </si>
  <si>
    <t>Watershed Code</t>
  </si>
  <si>
    <t>Sample Type</t>
  </si>
  <si>
    <t>Date Collected</t>
  </si>
  <si>
    <t>J. Day</t>
  </si>
  <si>
    <t>Year</t>
  </si>
  <si>
    <t>Time Collected</t>
  </si>
  <si>
    <t xml:space="preserve">Adj. Time </t>
  </si>
  <si>
    <t>TC (mg/L)</t>
  </si>
  <si>
    <t>Run Date</t>
  </si>
  <si>
    <t>TIC (mg/L)</t>
  </si>
  <si>
    <t>NPOC (mg/L)</t>
  </si>
  <si>
    <t>TN (mg/L)</t>
  </si>
  <si>
    <t>PO4-P (mg/L)</t>
  </si>
  <si>
    <t>NO3-N (mg/L)</t>
  </si>
  <si>
    <t>NH4-N (mg/L)</t>
  </si>
  <si>
    <t>Fluoride (mg/L)</t>
  </si>
  <si>
    <t>Chloride (mg/L)</t>
  </si>
  <si>
    <t>Sulfate (mg/L)</t>
  </si>
  <si>
    <t>Nitrate (mg/L)</t>
  </si>
  <si>
    <t xml:space="preserve">Run date </t>
  </si>
  <si>
    <t>handsampleblank190416-1</t>
  </si>
  <si>
    <t>hand</t>
  </si>
  <si>
    <t>---</t>
  </si>
  <si>
    <t>handsampleblank190416-2</t>
  </si>
  <si>
    <t>handsampleblank190416-3</t>
  </si>
  <si>
    <t>Average Hand Sample</t>
  </si>
  <si>
    <t>R181129-blank1</t>
  </si>
  <si>
    <t>Reynolds Mtn East</t>
  </si>
  <si>
    <t>R181129-blank2</t>
  </si>
  <si>
    <t>R181129-blank3</t>
  </si>
  <si>
    <t>R190131-blank</t>
  </si>
  <si>
    <t>R190516-blank</t>
  </si>
  <si>
    <t>R190801blank</t>
  </si>
  <si>
    <t>171</t>
  </si>
  <si>
    <t>Average RME Pump Blank</t>
  </si>
  <si>
    <t>d190130-blank</t>
  </si>
  <si>
    <t>d190228-blank</t>
  </si>
  <si>
    <t>d190326-blank</t>
  </si>
  <si>
    <t>d190423-blank</t>
  </si>
  <si>
    <t>Average Dobson Pump Blank</t>
  </si>
  <si>
    <t>136</t>
  </si>
  <si>
    <t>J181128-p1 blank</t>
  </si>
  <si>
    <t>Johnston</t>
  </si>
  <si>
    <t>J181128-p2 blank</t>
  </si>
  <si>
    <t>J181128-p3blank</t>
  </si>
  <si>
    <t>J190214-blank</t>
  </si>
  <si>
    <t>J190228-blank</t>
  </si>
  <si>
    <t>J190326-blank</t>
  </si>
  <si>
    <t>J190409-blank</t>
  </si>
  <si>
    <t>J190423-blank</t>
  </si>
  <si>
    <t>J190506-blank</t>
  </si>
  <si>
    <t>J190604-blank</t>
  </si>
  <si>
    <t>J190730blank</t>
  </si>
  <si>
    <t>J190909-blank</t>
  </si>
  <si>
    <t>Average Johnston Pump Blank</t>
  </si>
  <si>
    <t>T181128-p1 blank</t>
  </si>
  <si>
    <t>T181128-p2 blank</t>
  </si>
  <si>
    <t>T181128-p3blank</t>
  </si>
  <si>
    <t>T181218-blank</t>
  </si>
  <si>
    <t>T190214-blank</t>
  </si>
  <si>
    <t>T190227-blank</t>
  </si>
  <si>
    <t>T190326-blank</t>
  </si>
  <si>
    <t>T190409-blank</t>
  </si>
  <si>
    <t>T190604-blank</t>
  </si>
  <si>
    <t>T190730-blank</t>
  </si>
  <si>
    <t>Average Tollgate Blank</t>
  </si>
  <si>
    <t>Average Murphy blank</t>
  </si>
  <si>
    <t>O190423-blank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</si>
</sst>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"/>
    <numFmt numFmtId="167" formatCode="mm/dd/yy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AEABAB"/>
        <bgColor rgb="FFAEABAB"/>
      </patternFill>
    </fill>
    <fill>
      <patternFill patternType="solid">
        <fgColor rgb="FFC8C8C8"/>
        <bgColor rgb="FFC8C8C8"/>
      </patternFill>
    </fill>
    <fill>
      <patternFill patternType="solid">
        <fgColor rgb="FFE6E646"/>
        <bgColor rgb="FFE6E64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14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2" fontId="4" fillId="2" borderId="3" xfId="0" applyNumberFormat="1" applyFont="1" applyFill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wrapText="1"/>
    </xf>
    <xf numFmtId="14" fontId="1" fillId="0" borderId="4" xfId="0" applyNumberFormat="1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6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2" fontId="1" fillId="2" borderId="3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14" fontId="1" fillId="0" borderId="1" xfId="0" applyNumberFormat="1" applyFont="1" applyBorder="1"/>
    <xf numFmtId="49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49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7" fontId="6" fillId="4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167" fontId="6" fillId="6" borderId="1" xfId="0" applyNumberFormat="1" applyFont="1" applyFill="1" applyBorder="1" applyAlignment="1">
      <alignment horizontal="center" wrapText="1"/>
    </xf>
    <xf numFmtId="164" fontId="6" fillId="7" borderId="1" xfId="0" applyNumberFormat="1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164" fontId="6" fillId="8" borderId="1" xfId="0" applyNumberFormat="1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164" fontId="6" fillId="9" borderId="1" xfId="0" applyNumberFormat="1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14" fontId="6" fillId="10" borderId="1" xfId="0" applyNumberFormat="1" applyFont="1" applyFill="1" applyBorder="1" applyAlignment="1">
      <alignment horizontal="center" wrapText="1"/>
    </xf>
    <xf numFmtId="0" fontId="1" fillId="0" borderId="1" xfId="0" applyFont="1" applyBorder="1"/>
    <xf numFmtId="16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opLeftCell="AG1" workbookViewId="0">
      <selection activeCell="C4" sqref="C4"/>
    </sheetView>
  </sheetViews>
  <sheetFormatPr defaultColWidth="12.59765625" defaultRowHeight="15" customHeight="1" x14ac:dyDescent="0.25"/>
  <cols>
    <col min="1" max="1" width="15.09765625" customWidth="1"/>
    <col min="2" max="2" width="21.19921875" customWidth="1"/>
    <col min="3" max="3" width="30.59765625" customWidth="1"/>
    <col min="4" max="4" width="12.09765625" customWidth="1"/>
    <col min="5" max="5" width="15.09765625" customWidth="1"/>
    <col min="6" max="6" width="12.59765625" customWidth="1"/>
    <col min="7" max="7" width="15.59765625" customWidth="1"/>
    <col min="8" max="8" width="33" customWidth="1"/>
    <col min="9" max="9" width="15.8984375" customWidth="1"/>
    <col min="10" max="10" width="11" customWidth="1"/>
    <col min="11" max="11" width="28.09765625" customWidth="1"/>
    <col min="12" max="12" width="19.19921875" customWidth="1"/>
    <col min="13" max="13" width="25.8984375" customWidth="1"/>
    <col min="14" max="14" width="39.59765625" customWidth="1"/>
    <col min="15" max="15" width="40" customWidth="1"/>
    <col min="16" max="16" width="30.09765625" customWidth="1"/>
    <col min="17" max="17" width="43.8984375" customWidth="1"/>
    <col min="18" max="18" width="44.19921875" customWidth="1"/>
    <col min="19" max="19" width="29" customWidth="1"/>
    <col min="20" max="21" width="43.09765625" customWidth="1"/>
    <col min="22" max="22" width="68.5" customWidth="1"/>
    <col min="23" max="23" width="63.3984375" customWidth="1"/>
    <col min="24" max="24" width="18.3984375" customWidth="1"/>
    <col min="25" max="25" width="34" customWidth="1"/>
    <col min="26" max="26" width="32.59765625" customWidth="1"/>
    <col min="27" max="27" width="13.69921875" customWidth="1"/>
    <col min="28" max="28" width="18.3984375" customWidth="1"/>
    <col min="29" max="29" width="32.59765625" customWidth="1"/>
    <col min="30" max="30" width="37.59765625" customWidth="1"/>
    <col min="31" max="31" width="40.19921875" customWidth="1"/>
    <col min="32" max="32" width="54.59765625" customWidth="1"/>
    <col min="33" max="33" width="28.09765625" customWidth="1"/>
    <col min="34" max="34" width="42.19921875" customWidth="1"/>
    <col min="35" max="35" width="20.59765625" customWidth="1"/>
    <col min="36" max="36" width="34.69921875" customWidth="1"/>
    <col min="37" max="37" width="22.19921875" customWidth="1"/>
    <col min="38" max="38" width="22.5" customWidth="1"/>
    <col min="39" max="39" width="21.5" customWidth="1"/>
    <col min="40" max="40" width="21" customWidth="1"/>
    <col min="41" max="41" width="35.5" customWidth="1"/>
  </cols>
  <sheetData>
    <row r="1" spans="1:42" ht="15" customHeight="1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8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8" t="s">
        <v>66</v>
      </c>
      <c r="O1" s="3" t="s">
        <v>67</v>
      </c>
      <c r="P1" s="3" t="s">
        <v>68</v>
      </c>
      <c r="Q1" s="8" t="s">
        <v>69</v>
      </c>
      <c r="R1" s="3" t="s">
        <v>70</v>
      </c>
      <c r="S1" s="3" t="s">
        <v>71</v>
      </c>
      <c r="T1" s="8" t="s">
        <v>72</v>
      </c>
      <c r="U1" s="8" t="s">
        <v>73</v>
      </c>
      <c r="V1" s="8" t="s">
        <v>74</v>
      </c>
      <c r="W1" s="3" t="s">
        <v>75</v>
      </c>
      <c r="X1" s="3" t="s">
        <v>76</v>
      </c>
      <c r="Y1" s="8" t="s">
        <v>77</v>
      </c>
      <c r="Z1" s="3" t="s">
        <v>78</v>
      </c>
      <c r="AA1" s="3" t="s">
        <v>79</v>
      </c>
      <c r="AB1" s="3" t="s">
        <v>80</v>
      </c>
      <c r="AC1" s="8" t="s">
        <v>81</v>
      </c>
      <c r="AD1" s="3" t="s">
        <v>82</v>
      </c>
      <c r="AE1" s="8" t="s">
        <v>83</v>
      </c>
      <c r="AF1" s="3" t="s">
        <v>84</v>
      </c>
      <c r="AG1" s="8" t="s">
        <v>85</v>
      </c>
      <c r="AH1" s="3" t="s">
        <v>86</v>
      </c>
      <c r="AI1" s="8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8" t="s">
        <v>92</v>
      </c>
      <c r="AO1" s="3" t="s">
        <v>93</v>
      </c>
      <c r="AP1" s="3" t="s">
        <v>94</v>
      </c>
    </row>
    <row r="2" spans="1:42" ht="14.4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2" t="s">
        <v>5</v>
      </c>
      <c r="G2" s="3" t="s">
        <v>6</v>
      </c>
      <c r="H2" s="4">
        <v>43445</v>
      </c>
      <c r="I2" s="5">
        <v>345</v>
      </c>
      <c r="J2" s="5">
        <v>2019</v>
      </c>
      <c r="K2" s="5">
        <v>1145</v>
      </c>
      <c r="L2" s="5">
        <v>1145</v>
      </c>
      <c r="M2" s="3" t="s">
        <v>6</v>
      </c>
      <c r="N2" s="3" t="s">
        <v>6</v>
      </c>
      <c r="O2" s="6" t="s">
        <v>6</v>
      </c>
      <c r="P2" s="7">
        <v>4.1600359999999998</v>
      </c>
      <c r="Q2" s="7">
        <f t="shared" ref="Q2:Q4" si="0">P2-0.25</f>
        <v>3.9100359999999998</v>
      </c>
      <c r="R2" s="8">
        <v>43886</v>
      </c>
      <c r="S2" s="7">
        <v>2.7911199999999998</v>
      </c>
      <c r="T2" s="7">
        <f t="shared" ref="T2:T4" si="1">S2-0.47</f>
        <v>2.3211199999999996</v>
      </c>
      <c r="U2" s="6">
        <v>43789</v>
      </c>
      <c r="V2" s="7">
        <v>0.30880000000000002</v>
      </c>
      <c r="W2" s="7">
        <f t="shared" ref="W2:W44" si="2">T2-V2</f>
        <v>2.0123199999999994</v>
      </c>
      <c r="X2" s="9">
        <v>0.12503800000000001</v>
      </c>
      <c r="Y2" s="9">
        <f t="shared" ref="Y2:Y4" si="3">X2-0.0045</f>
        <v>0.12053800000000001</v>
      </c>
      <c r="Z2" s="6">
        <v>43789</v>
      </c>
      <c r="AA2" s="3" t="s">
        <v>6</v>
      </c>
      <c r="AB2" s="3" t="s">
        <v>6</v>
      </c>
      <c r="AC2" s="3" t="s">
        <v>6</v>
      </c>
      <c r="AD2" s="6" t="s">
        <v>6</v>
      </c>
      <c r="AE2" s="3">
        <v>1.0999999999999999E-2</v>
      </c>
      <c r="AF2" s="8">
        <v>43894</v>
      </c>
      <c r="AG2" s="6" t="s">
        <v>6</v>
      </c>
      <c r="AH2" s="6" t="s">
        <v>6</v>
      </c>
      <c r="AI2" s="6" t="s">
        <v>6</v>
      </c>
      <c r="AJ2" s="6" t="s">
        <v>6</v>
      </c>
      <c r="AK2" s="6" t="s">
        <v>6</v>
      </c>
      <c r="AL2" s="6" t="s">
        <v>6</v>
      </c>
      <c r="AM2" s="6" t="s">
        <v>6</v>
      </c>
      <c r="AN2" s="6" t="s">
        <v>6</v>
      </c>
      <c r="AO2" s="6" t="s">
        <v>6</v>
      </c>
    </row>
    <row r="3" spans="1:42" ht="14.4" x14ac:dyDescent="0.3">
      <c r="A3" s="2" t="s">
        <v>7</v>
      </c>
      <c r="B3" s="3" t="s">
        <v>1</v>
      </c>
      <c r="C3" s="2" t="s">
        <v>2</v>
      </c>
      <c r="D3" s="3" t="s">
        <v>3</v>
      </c>
      <c r="E3" s="3" t="s">
        <v>4</v>
      </c>
      <c r="F3" s="2" t="s">
        <v>5</v>
      </c>
      <c r="G3" s="3" t="s">
        <v>6</v>
      </c>
      <c r="H3" s="4">
        <v>43445</v>
      </c>
      <c r="I3" s="5">
        <v>345</v>
      </c>
      <c r="J3" s="5">
        <v>2019</v>
      </c>
      <c r="K3" s="5">
        <v>1145</v>
      </c>
      <c r="L3" s="5">
        <v>1145</v>
      </c>
      <c r="M3" s="3" t="s">
        <v>6</v>
      </c>
      <c r="N3" s="3" t="s">
        <v>6</v>
      </c>
      <c r="O3" s="6" t="s">
        <v>6</v>
      </c>
      <c r="P3" s="7">
        <v>4.1830359999999995</v>
      </c>
      <c r="Q3" s="7">
        <f t="shared" si="0"/>
        <v>3.9330359999999995</v>
      </c>
      <c r="R3" s="8">
        <v>43886</v>
      </c>
      <c r="S3" s="7">
        <v>2.7210199999999998</v>
      </c>
      <c r="T3" s="7">
        <f t="shared" si="1"/>
        <v>2.2510199999999996</v>
      </c>
      <c r="U3" s="6">
        <v>43789</v>
      </c>
      <c r="V3" s="7">
        <v>0.30880000000000002</v>
      </c>
      <c r="W3" s="7">
        <f t="shared" si="2"/>
        <v>1.9422199999999996</v>
      </c>
      <c r="X3" s="9">
        <v>0.11283799999999999</v>
      </c>
      <c r="Y3" s="9">
        <f t="shared" si="3"/>
        <v>0.10833799999999999</v>
      </c>
      <c r="Z3" s="6">
        <v>43789</v>
      </c>
      <c r="AA3" s="3" t="s">
        <v>6</v>
      </c>
      <c r="AB3" s="3" t="s">
        <v>6</v>
      </c>
      <c r="AC3" s="3" t="s">
        <v>6</v>
      </c>
      <c r="AD3" s="6" t="s">
        <v>6</v>
      </c>
      <c r="AE3" s="3">
        <v>1.7999999999999999E-2</v>
      </c>
      <c r="AF3" s="8">
        <v>43894</v>
      </c>
      <c r="AG3" s="6" t="s">
        <v>6</v>
      </c>
      <c r="AH3" s="6" t="s">
        <v>6</v>
      </c>
      <c r="AI3" s="6" t="s">
        <v>6</v>
      </c>
      <c r="AJ3" s="6" t="s">
        <v>6</v>
      </c>
      <c r="AK3" s="6" t="s">
        <v>6</v>
      </c>
      <c r="AL3" s="6" t="s">
        <v>6</v>
      </c>
      <c r="AM3" s="6" t="s">
        <v>6</v>
      </c>
      <c r="AN3" s="6" t="s">
        <v>6</v>
      </c>
      <c r="AO3" s="6" t="s">
        <v>6</v>
      </c>
    </row>
    <row r="4" spans="1:42" ht="14.4" x14ac:dyDescent="0.3">
      <c r="A4" s="2" t="s">
        <v>8</v>
      </c>
      <c r="B4" s="3" t="s">
        <v>1</v>
      </c>
      <c r="C4" s="2" t="s">
        <v>2</v>
      </c>
      <c r="D4" s="3" t="s">
        <v>3</v>
      </c>
      <c r="E4" s="3" t="s">
        <v>4</v>
      </c>
      <c r="F4" s="2" t="s">
        <v>5</v>
      </c>
      <c r="G4" s="3" t="s">
        <v>6</v>
      </c>
      <c r="H4" s="4">
        <v>43445</v>
      </c>
      <c r="I4" s="5">
        <v>345</v>
      </c>
      <c r="J4" s="5">
        <v>2019</v>
      </c>
      <c r="K4" s="5">
        <v>1145</v>
      </c>
      <c r="L4" s="5">
        <v>1145</v>
      </c>
      <c r="M4" s="3" t="s">
        <v>6</v>
      </c>
      <c r="N4" s="3" t="s">
        <v>6</v>
      </c>
      <c r="O4" s="6" t="s">
        <v>6</v>
      </c>
      <c r="P4" s="7">
        <v>4.5550360000000003</v>
      </c>
      <c r="Q4" s="7">
        <f t="shared" si="0"/>
        <v>4.3050360000000003</v>
      </c>
      <c r="R4" s="8">
        <v>43886</v>
      </c>
      <c r="S4" s="7">
        <v>2.6093199999999999</v>
      </c>
      <c r="T4" s="7">
        <f t="shared" si="1"/>
        <v>2.1393199999999997</v>
      </c>
      <c r="U4" s="6">
        <v>43789</v>
      </c>
      <c r="V4" s="7">
        <v>0.30880000000000002</v>
      </c>
      <c r="W4" s="7">
        <f t="shared" si="2"/>
        <v>1.8305199999999997</v>
      </c>
      <c r="X4" s="9">
        <v>0.121138</v>
      </c>
      <c r="Y4" s="9">
        <f t="shared" si="3"/>
        <v>0.11663799999999999</v>
      </c>
      <c r="Z4" s="6">
        <v>43789</v>
      </c>
      <c r="AA4" s="3" t="s">
        <v>6</v>
      </c>
      <c r="AB4" s="3" t="s">
        <v>6</v>
      </c>
      <c r="AC4" s="3" t="s">
        <v>6</v>
      </c>
      <c r="AD4" s="6" t="s">
        <v>6</v>
      </c>
      <c r="AE4" s="3">
        <v>0.72099999999999997</v>
      </c>
      <c r="AF4" s="8">
        <v>43894</v>
      </c>
      <c r="AG4" s="6" t="s">
        <v>6</v>
      </c>
      <c r="AH4" s="6" t="s">
        <v>6</v>
      </c>
      <c r="AI4" s="6" t="s">
        <v>6</v>
      </c>
      <c r="AJ4" s="6" t="s">
        <v>6</v>
      </c>
      <c r="AK4" s="6" t="s">
        <v>6</v>
      </c>
      <c r="AL4" s="6" t="s">
        <v>6</v>
      </c>
      <c r="AM4" s="6" t="s">
        <v>6</v>
      </c>
      <c r="AN4" s="6" t="s">
        <v>6</v>
      </c>
      <c r="AO4" s="6" t="s">
        <v>6</v>
      </c>
    </row>
    <row r="5" spans="1:42" ht="14.4" x14ac:dyDescent="0.3">
      <c r="A5" s="2" t="s">
        <v>9</v>
      </c>
      <c r="B5" s="3" t="s">
        <v>1</v>
      </c>
      <c r="C5" s="2" t="s">
        <v>2</v>
      </c>
      <c r="D5" s="3" t="s">
        <v>3</v>
      </c>
      <c r="E5" s="3" t="s">
        <v>4</v>
      </c>
      <c r="F5" s="2" t="s">
        <v>10</v>
      </c>
      <c r="G5" s="3" t="s">
        <v>6</v>
      </c>
      <c r="H5" s="4">
        <v>43445</v>
      </c>
      <c r="I5" s="5">
        <v>345</v>
      </c>
      <c r="J5" s="5">
        <v>2019</v>
      </c>
      <c r="K5" s="5">
        <v>1145</v>
      </c>
      <c r="L5" s="5">
        <v>1145</v>
      </c>
      <c r="M5" s="3" t="s">
        <v>6</v>
      </c>
      <c r="N5" s="3" t="s">
        <v>6</v>
      </c>
      <c r="O5" s="6" t="s">
        <v>6</v>
      </c>
      <c r="P5" s="7">
        <v>3.9010359999999995</v>
      </c>
      <c r="Q5" s="7">
        <f>P5-0.423195</f>
        <v>3.4778409999999997</v>
      </c>
      <c r="R5" s="8">
        <v>43886</v>
      </c>
      <c r="S5" s="7">
        <v>2.7618200000000002</v>
      </c>
      <c r="T5" s="7">
        <f>S5-0.160579</f>
        <v>2.6012410000000004</v>
      </c>
      <c r="U5" s="6">
        <v>43789</v>
      </c>
      <c r="V5" s="7">
        <v>0.30880000000000002</v>
      </c>
      <c r="W5" s="7">
        <f t="shared" si="2"/>
        <v>2.2924410000000002</v>
      </c>
      <c r="X5" s="9">
        <v>0.11823800000000001</v>
      </c>
      <c r="Y5" s="9">
        <f>X5-0.001385</f>
        <v>0.11685300000000001</v>
      </c>
      <c r="Z5" s="6">
        <v>43789</v>
      </c>
      <c r="AA5" s="3" t="s">
        <v>6</v>
      </c>
      <c r="AB5" s="3" t="s">
        <v>6</v>
      </c>
      <c r="AC5" s="3" t="s">
        <v>6</v>
      </c>
      <c r="AD5" s="6" t="s">
        <v>6</v>
      </c>
      <c r="AE5" s="3">
        <v>2.5999999999999999E-2</v>
      </c>
      <c r="AF5" s="8">
        <v>43894</v>
      </c>
      <c r="AG5" s="6" t="s">
        <v>6</v>
      </c>
      <c r="AH5" s="6" t="s">
        <v>6</v>
      </c>
      <c r="AI5" s="6" t="s">
        <v>6</v>
      </c>
      <c r="AJ5" s="6" t="s">
        <v>6</v>
      </c>
      <c r="AK5" s="6" t="s">
        <v>6</v>
      </c>
      <c r="AL5" s="6" t="s">
        <v>6</v>
      </c>
      <c r="AM5" s="6" t="s">
        <v>6</v>
      </c>
      <c r="AN5" s="6" t="s">
        <v>6</v>
      </c>
      <c r="AO5" s="6" t="s">
        <v>6</v>
      </c>
    </row>
    <row r="6" spans="1:42" ht="14.4" x14ac:dyDescent="0.3">
      <c r="A6" s="2" t="s">
        <v>11</v>
      </c>
      <c r="B6" s="3" t="s">
        <v>1</v>
      </c>
      <c r="C6" s="2" t="s">
        <v>2</v>
      </c>
      <c r="D6" s="3" t="s">
        <v>3</v>
      </c>
      <c r="E6" s="3" t="s">
        <v>4</v>
      </c>
      <c r="F6" s="2" t="s">
        <v>5</v>
      </c>
      <c r="G6" s="3" t="s">
        <v>6</v>
      </c>
      <c r="H6" s="4">
        <v>43496</v>
      </c>
      <c r="I6" s="5">
        <v>31</v>
      </c>
      <c r="J6" s="5">
        <v>2019</v>
      </c>
      <c r="K6" s="5">
        <v>1310</v>
      </c>
      <c r="L6" s="5">
        <v>1315</v>
      </c>
      <c r="M6" s="3" t="s">
        <v>6</v>
      </c>
      <c r="N6" s="3" t="s">
        <v>6</v>
      </c>
      <c r="O6" s="6" t="s">
        <v>6</v>
      </c>
      <c r="P6" s="7">
        <v>3.340036</v>
      </c>
      <c r="Q6" s="7">
        <f t="shared" ref="Q6:Q8" si="4">P6-0.25</f>
        <v>3.090036</v>
      </c>
      <c r="R6" s="8">
        <v>43886</v>
      </c>
      <c r="S6" s="7">
        <v>2.2668200000000001</v>
      </c>
      <c r="T6" s="7">
        <f t="shared" ref="T6:T8" si="5">S6-0.47</f>
        <v>1.7968200000000001</v>
      </c>
      <c r="U6" s="6">
        <v>43789</v>
      </c>
      <c r="V6" s="7">
        <v>0.30880000000000002</v>
      </c>
      <c r="W6" s="7">
        <f t="shared" si="2"/>
        <v>1.4880200000000001</v>
      </c>
      <c r="X6" s="9">
        <v>8.9137999999999995E-2</v>
      </c>
      <c r="Y6" s="9">
        <f t="shared" ref="Y6:Y8" si="6">X6-0.0045</f>
        <v>8.4637999999999991E-2</v>
      </c>
      <c r="Z6" s="6">
        <v>43789</v>
      </c>
      <c r="AA6" s="3" t="s">
        <v>6</v>
      </c>
      <c r="AB6" s="3" t="s">
        <v>6</v>
      </c>
      <c r="AC6" s="3" t="s">
        <v>6</v>
      </c>
      <c r="AD6" s="6" t="s">
        <v>6</v>
      </c>
      <c r="AE6" s="3">
        <v>6.8000000000000005E-2</v>
      </c>
      <c r="AF6" s="8">
        <v>43894</v>
      </c>
      <c r="AG6" s="6" t="s">
        <v>6</v>
      </c>
      <c r="AH6" s="6" t="s">
        <v>6</v>
      </c>
      <c r="AI6" s="6" t="s">
        <v>6</v>
      </c>
      <c r="AJ6" s="6" t="s">
        <v>6</v>
      </c>
      <c r="AK6" s="6" t="s">
        <v>6</v>
      </c>
      <c r="AL6" s="6" t="s">
        <v>6</v>
      </c>
      <c r="AM6" s="6" t="s">
        <v>6</v>
      </c>
      <c r="AN6" s="6" t="s">
        <v>6</v>
      </c>
      <c r="AO6" s="6" t="s">
        <v>6</v>
      </c>
    </row>
    <row r="7" spans="1:42" ht="14.4" x14ac:dyDescent="0.3">
      <c r="A7" s="2" t="s">
        <v>12</v>
      </c>
      <c r="B7" s="3" t="s">
        <v>1</v>
      </c>
      <c r="C7" s="2" t="s">
        <v>2</v>
      </c>
      <c r="D7" s="3" t="s">
        <v>3</v>
      </c>
      <c r="E7" s="3" t="s">
        <v>4</v>
      </c>
      <c r="F7" s="2" t="s">
        <v>5</v>
      </c>
      <c r="G7" s="3" t="s">
        <v>6</v>
      </c>
      <c r="H7" s="4">
        <v>43496</v>
      </c>
      <c r="I7" s="5">
        <v>31</v>
      </c>
      <c r="J7" s="5">
        <v>2019</v>
      </c>
      <c r="K7" s="5">
        <v>1310</v>
      </c>
      <c r="L7" s="5">
        <v>1315</v>
      </c>
      <c r="M7" s="3" t="s">
        <v>6</v>
      </c>
      <c r="N7" s="3" t="s">
        <v>6</v>
      </c>
      <c r="O7" s="6" t="s">
        <v>6</v>
      </c>
      <c r="P7" s="7">
        <v>3.5920359999999998</v>
      </c>
      <c r="Q7" s="7">
        <f t="shared" si="4"/>
        <v>3.3420359999999998</v>
      </c>
      <c r="R7" s="8">
        <v>43886</v>
      </c>
      <c r="S7" s="7">
        <v>2.0546199999999999</v>
      </c>
      <c r="T7" s="7">
        <f t="shared" si="5"/>
        <v>1.5846199999999999</v>
      </c>
      <c r="U7" s="6">
        <v>43789</v>
      </c>
      <c r="V7" s="7">
        <v>0.30880000000000002</v>
      </c>
      <c r="W7" s="7">
        <f t="shared" si="2"/>
        <v>1.27582</v>
      </c>
      <c r="X7" s="9">
        <v>8.6238000000000009E-2</v>
      </c>
      <c r="Y7" s="9">
        <f t="shared" si="6"/>
        <v>8.1738000000000005E-2</v>
      </c>
      <c r="Z7" s="6">
        <v>43789</v>
      </c>
      <c r="AA7" s="3" t="s">
        <v>6</v>
      </c>
      <c r="AB7" s="3" t="s">
        <v>6</v>
      </c>
      <c r="AC7" s="3" t="s">
        <v>6</v>
      </c>
      <c r="AD7" s="6" t="s">
        <v>6</v>
      </c>
      <c r="AE7" s="3">
        <v>2.3E-2</v>
      </c>
      <c r="AF7" s="8">
        <v>43894</v>
      </c>
      <c r="AG7" s="6" t="s">
        <v>6</v>
      </c>
      <c r="AH7" s="6" t="s">
        <v>6</v>
      </c>
      <c r="AI7" s="6" t="s">
        <v>6</v>
      </c>
      <c r="AJ7" s="6" t="s">
        <v>6</v>
      </c>
      <c r="AK7" s="6" t="s">
        <v>6</v>
      </c>
      <c r="AL7" s="6" t="s">
        <v>6</v>
      </c>
      <c r="AM7" s="6" t="s">
        <v>6</v>
      </c>
      <c r="AN7" s="6" t="s">
        <v>6</v>
      </c>
      <c r="AO7" s="6" t="s">
        <v>6</v>
      </c>
    </row>
    <row r="8" spans="1:42" ht="14.4" x14ac:dyDescent="0.3">
      <c r="A8" s="2" t="s">
        <v>13</v>
      </c>
      <c r="B8" s="3" t="s">
        <v>1</v>
      </c>
      <c r="C8" s="2" t="s">
        <v>2</v>
      </c>
      <c r="D8" s="3" t="s">
        <v>3</v>
      </c>
      <c r="E8" s="3" t="s">
        <v>4</v>
      </c>
      <c r="F8" s="2" t="s">
        <v>5</v>
      </c>
      <c r="G8" s="3" t="s">
        <v>6</v>
      </c>
      <c r="H8" s="4">
        <v>43496</v>
      </c>
      <c r="I8" s="5">
        <v>31</v>
      </c>
      <c r="J8" s="5">
        <v>2019</v>
      </c>
      <c r="K8" s="5">
        <v>1310</v>
      </c>
      <c r="L8" s="5">
        <v>1315</v>
      </c>
      <c r="M8" s="3" t="s">
        <v>6</v>
      </c>
      <c r="N8" s="3" t="s">
        <v>6</v>
      </c>
      <c r="O8" s="6" t="s">
        <v>6</v>
      </c>
      <c r="P8" s="7">
        <v>3.6030359999999999</v>
      </c>
      <c r="Q8" s="7">
        <f t="shared" si="4"/>
        <v>3.3530359999999999</v>
      </c>
      <c r="R8" s="8">
        <v>43886</v>
      </c>
      <c r="S8" s="7">
        <v>2.2966199999999999</v>
      </c>
      <c r="T8" s="7">
        <f t="shared" si="5"/>
        <v>1.8266199999999999</v>
      </c>
      <c r="U8" s="6">
        <v>43789</v>
      </c>
      <c r="V8" s="7">
        <v>0.30880000000000002</v>
      </c>
      <c r="W8" s="7">
        <f t="shared" si="2"/>
        <v>1.5178199999999999</v>
      </c>
      <c r="X8" s="9">
        <v>9.9737999999999993E-2</v>
      </c>
      <c r="Y8" s="9">
        <f t="shared" si="6"/>
        <v>9.5237999999999989E-2</v>
      </c>
      <c r="Z8" s="6">
        <v>43789</v>
      </c>
      <c r="AA8" s="3" t="s">
        <v>6</v>
      </c>
      <c r="AB8" s="3" t="s">
        <v>6</v>
      </c>
      <c r="AC8" s="3" t="s">
        <v>6</v>
      </c>
      <c r="AD8" s="6" t="s">
        <v>6</v>
      </c>
      <c r="AE8" s="3">
        <v>2.5000000000000001E-2</v>
      </c>
      <c r="AF8" s="8">
        <v>43894</v>
      </c>
      <c r="AG8" s="6" t="s">
        <v>6</v>
      </c>
      <c r="AH8" s="6" t="s">
        <v>6</v>
      </c>
      <c r="AI8" s="6" t="s">
        <v>6</v>
      </c>
      <c r="AJ8" s="6" t="s">
        <v>6</v>
      </c>
      <c r="AK8" s="6" t="s">
        <v>6</v>
      </c>
      <c r="AL8" s="6" t="s">
        <v>6</v>
      </c>
      <c r="AM8" s="6" t="s">
        <v>6</v>
      </c>
      <c r="AN8" s="6" t="s">
        <v>6</v>
      </c>
      <c r="AO8" s="6" t="s">
        <v>6</v>
      </c>
    </row>
    <row r="9" spans="1:42" ht="14.4" x14ac:dyDescent="0.3">
      <c r="A9" s="2" t="s">
        <v>14</v>
      </c>
      <c r="B9" s="3" t="s">
        <v>1</v>
      </c>
      <c r="C9" s="2" t="s">
        <v>2</v>
      </c>
      <c r="D9" s="3" t="s">
        <v>3</v>
      </c>
      <c r="E9" s="3" t="s">
        <v>4</v>
      </c>
      <c r="F9" s="2" t="s">
        <v>10</v>
      </c>
      <c r="G9" s="3" t="s">
        <v>6</v>
      </c>
      <c r="H9" s="4">
        <v>43496</v>
      </c>
      <c r="I9" s="5">
        <v>31</v>
      </c>
      <c r="J9" s="5">
        <v>2019</v>
      </c>
      <c r="K9" s="5">
        <v>1310</v>
      </c>
      <c r="L9" s="5">
        <v>1315</v>
      </c>
      <c r="M9" s="3" t="s">
        <v>6</v>
      </c>
      <c r="N9" s="3" t="s">
        <v>6</v>
      </c>
      <c r="O9" s="6" t="s">
        <v>6</v>
      </c>
      <c r="P9" s="7">
        <v>4.4860359999999995</v>
      </c>
      <c r="Q9" s="7">
        <f>P9-0.423195</f>
        <v>4.0628409999999997</v>
      </c>
      <c r="R9" s="8">
        <v>43886</v>
      </c>
      <c r="S9" s="7">
        <v>2.8429199999999999</v>
      </c>
      <c r="T9" s="7">
        <f>S9-0.160579</f>
        <v>2.6823410000000001</v>
      </c>
      <c r="U9" s="6">
        <v>43789</v>
      </c>
      <c r="V9" s="7">
        <v>0.30880000000000002</v>
      </c>
      <c r="W9" s="7">
        <f t="shared" si="2"/>
        <v>2.3735409999999999</v>
      </c>
      <c r="X9" s="9">
        <v>9.0338000000000002E-2</v>
      </c>
      <c r="Y9" s="9">
        <f>X9-0.001385</f>
        <v>8.8953000000000004E-2</v>
      </c>
      <c r="Z9" s="6">
        <v>43789</v>
      </c>
      <c r="AA9" s="3" t="s">
        <v>6</v>
      </c>
      <c r="AB9" s="3" t="s">
        <v>6</v>
      </c>
      <c r="AC9" s="3" t="s">
        <v>6</v>
      </c>
      <c r="AD9" s="6" t="s">
        <v>6</v>
      </c>
      <c r="AE9" s="3">
        <v>5.0000000000000001E-3</v>
      </c>
      <c r="AF9" s="8">
        <v>43894</v>
      </c>
      <c r="AG9" s="6" t="s">
        <v>6</v>
      </c>
      <c r="AH9" s="6" t="s">
        <v>6</v>
      </c>
      <c r="AI9" s="6" t="s">
        <v>6</v>
      </c>
      <c r="AJ9" s="6" t="s">
        <v>6</v>
      </c>
      <c r="AK9" s="6" t="s">
        <v>6</v>
      </c>
      <c r="AL9" s="6" t="s">
        <v>6</v>
      </c>
      <c r="AM9" s="6" t="s">
        <v>6</v>
      </c>
      <c r="AN9" s="6" t="s">
        <v>6</v>
      </c>
      <c r="AO9" s="6" t="s">
        <v>6</v>
      </c>
    </row>
    <row r="10" spans="1:42" ht="14.4" x14ac:dyDescent="0.3">
      <c r="A10" s="2" t="s">
        <v>15</v>
      </c>
      <c r="B10" s="3" t="s">
        <v>1</v>
      </c>
      <c r="C10" s="2" t="s">
        <v>2</v>
      </c>
      <c r="D10" s="3" t="s">
        <v>3</v>
      </c>
      <c r="E10" s="3" t="s">
        <v>4</v>
      </c>
      <c r="F10" s="2" t="s">
        <v>5</v>
      </c>
      <c r="G10" s="3" t="s">
        <v>6</v>
      </c>
      <c r="H10" s="4">
        <v>43510</v>
      </c>
      <c r="I10" s="5">
        <v>45</v>
      </c>
      <c r="J10" s="5">
        <v>2019</v>
      </c>
      <c r="K10" s="5">
        <v>1215</v>
      </c>
      <c r="L10" s="5">
        <v>1215</v>
      </c>
      <c r="M10" s="3" t="s">
        <v>6</v>
      </c>
      <c r="N10" s="3" t="s">
        <v>6</v>
      </c>
      <c r="O10" s="6" t="s">
        <v>6</v>
      </c>
      <c r="P10" s="7">
        <v>3.5320359999999997</v>
      </c>
      <c r="Q10" s="7">
        <f t="shared" ref="Q10:Q24" si="7">P10-0.25</f>
        <v>3.2820359999999997</v>
      </c>
      <c r="R10" s="8">
        <v>43886</v>
      </c>
      <c r="S10" s="7">
        <v>1.9935200000000002</v>
      </c>
      <c r="T10" s="7">
        <f t="shared" ref="T10:T24" si="8">S10--0.47</f>
        <v>2.4635199999999999</v>
      </c>
      <c r="U10" s="6">
        <v>43789</v>
      </c>
      <c r="V10" s="7">
        <v>0.30880000000000002</v>
      </c>
      <c r="W10" s="7">
        <f t="shared" si="2"/>
        <v>2.1547199999999997</v>
      </c>
      <c r="X10" s="9">
        <v>8.8838E-2</v>
      </c>
      <c r="Y10" s="9">
        <f t="shared" ref="Y10:Y24" si="9">X10-0.0045</f>
        <v>8.4337999999999996E-2</v>
      </c>
      <c r="Z10" s="6">
        <v>43789</v>
      </c>
      <c r="AA10" s="3" t="s">
        <v>6</v>
      </c>
      <c r="AB10" s="3" t="s">
        <v>6</v>
      </c>
      <c r="AC10" s="3" t="s">
        <v>6</v>
      </c>
      <c r="AD10" s="6" t="s">
        <v>6</v>
      </c>
      <c r="AE10" s="3" t="s">
        <v>6</v>
      </c>
      <c r="AF10" s="6" t="s">
        <v>6</v>
      </c>
      <c r="AG10" s="6" t="s">
        <v>6</v>
      </c>
      <c r="AH10" s="6" t="s">
        <v>6</v>
      </c>
      <c r="AI10" s="6" t="s">
        <v>6</v>
      </c>
      <c r="AJ10" s="6" t="s">
        <v>6</v>
      </c>
      <c r="AK10" s="6" t="s">
        <v>6</v>
      </c>
      <c r="AL10" s="6" t="s">
        <v>6</v>
      </c>
      <c r="AM10" s="6" t="s">
        <v>6</v>
      </c>
      <c r="AN10" s="6" t="s">
        <v>6</v>
      </c>
      <c r="AO10" s="6" t="s">
        <v>6</v>
      </c>
    </row>
    <row r="11" spans="1:42" ht="14.4" x14ac:dyDescent="0.3">
      <c r="A11" s="2" t="s">
        <v>16</v>
      </c>
      <c r="B11" s="3" t="s">
        <v>1</v>
      </c>
      <c r="C11" s="2" t="s">
        <v>2</v>
      </c>
      <c r="D11" s="3" t="s">
        <v>3</v>
      </c>
      <c r="E11" s="3" t="s">
        <v>4</v>
      </c>
      <c r="F11" s="2" t="s">
        <v>5</v>
      </c>
      <c r="G11" s="3" t="s">
        <v>6</v>
      </c>
      <c r="H11" s="4">
        <v>43510</v>
      </c>
      <c r="I11" s="5">
        <v>45</v>
      </c>
      <c r="J11" s="5">
        <v>2019</v>
      </c>
      <c r="K11" s="5">
        <v>1215</v>
      </c>
      <c r="L11" s="5">
        <v>1215</v>
      </c>
      <c r="M11" s="3" t="s">
        <v>6</v>
      </c>
      <c r="N11" s="3" t="s">
        <v>6</v>
      </c>
      <c r="O11" s="6" t="s">
        <v>6</v>
      </c>
      <c r="P11" s="7">
        <v>3.5190359999999998</v>
      </c>
      <c r="Q11" s="7">
        <f t="shared" si="7"/>
        <v>3.2690359999999998</v>
      </c>
      <c r="R11" s="8">
        <v>43886</v>
      </c>
      <c r="S11" s="7">
        <v>1.87222</v>
      </c>
      <c r="T11" s="7">
        <f t="shared" si="8"/>
        <v>2.3422200000000002</v>
      </c>
      <c r="U11" s="6">
        <v>43789</v>
      </c>
      <c r="V11" s="7">
        <v>0.30880000000000002</v>
      </c>
      <c r="W11" s="7">
        <f t="shared" si="2"/>
        <v>2.03342</v>
      </c>
      <c r="X11" s="9">
        <v>8.1037999999999999E-2</v>
      </c>
      <c r="Y11" s="9">
        <f t="shared" si="9"/>
        <v>7.6537999999999995E-2</v>
      </c>
      <c r="Z11" s="6">
        <v>43789</v>
      </c>
      <c r="AA11" s="3" t="s">
        <v>6</v>
      </c>
      <c r="AB11" s="3" t="s">
        <v>6</v>
      </c>
      <c r="AC11" s="3" t="s">
        <v>6</v>
      </c>
      <c r="AD11" s="6" t="s">
        <v>6</v>
      </c>
      <c r="AE11" s="3" t="s">
        <v>6</v>
      </c>
      <c r="AF11" s="6" t="s">
        <v>6</v>
      </c>
      <c r="AG11" s="6" t="s">
        <v>6</v>
      </c>
      <c r="AH11" s="6" t="s">
        <v>6</v>
      </c>
      <c r="AI11" s="6" t="s">
        <v>6</v>
      </c>
      <c r="AJ11" s="6" t="s">
        <v>6</v>
      </c>
      <c r="AK11" s="6" t="s">
        <v>6</v>
      </c>
      <c r="AL11" s="6" t="s">
        <v>6</v>
      </c>
      <c r="AM11" s="6" t="s">
        <v>6</v>
      </c>
      <c r="AN11" s="6" t="s">
        <v>6</v>
      </c>
      <c r="AO11" s="6" t="s">
        <v>6</v>
      </c>
    </row>
    <row r="12" spans="1:42" ht="14.4" x14ac:dyDescent="0.3">
      <c r="A12" s="2" t="s">
        <v>17</v>
      </c>
      <c r="B12" s="3" t="s">
        <v>1</v>
      </c>
      <c r="C12" s="2" t="s">
        <v>2</v>
      </c>
      <c r="D12" s="3" t="s">
        <v>3</v>
      </c>
      <c r="E12" s="3" t="s">
        <v>4</v>
      </c>
      <c r="F12" s="2" t="s">
        <v>5</v>
      </c>
      <c r="G12" s="3" t="s">
        <v>6</v>
      </c>
      <c r="H12" s="4">
        <v>43510</v>
      </c>
      <c r="I12" s="5">
        <v>45</v>
      </c>
      <c r="J12" s="5">
        <v>2019</v>
      </c>
      <c r="K12" s="5">
        <v>1215</v>
      </c>
      <c r="L12" s="5">
        <v>1215</v>
      </c>
      <c r="M12" s="3" t="s">
        <v>6</v>
      </c>
      <c r="N12" s="3" t="s">
        <v>6</v>
      </c>
      <c r="O12" s="6" t="s">
        <v>6</v>
      </c>
      <c r="P12" s="7">
        <v>1.5510359999999999</v>
      </c>
      <c r="Q12" s="7">
        <f t="shared" si="7"/>
        <v>1.3010359999999999</v>
      </c>
      <c r="R12" s="8">
        <v>43886</v>
      </c>
      <c r="S12" s="7">
        <v>1.8523199999999997</v>
      </c>
      <c r="T12" s="7">
        <f t="shared" si="8"/>
        <v>2.3223199999999995</v>
      </c>
      <c r="U12" s="6">
        <v>43789</v>
      </c>
      <c r="V12" s="7">
        <v>0.30880000000000002</v>
      </c>
      <c r="W12" s="7">
        <f t="shared" si="2"/>
        <v>2.0135199999999993</v>
      </c>
      <c r="X12" s="9">
        <v>9.5838000000000007E-2</v>
      </c>
      <c r="Y12" s="9">
        <f t="shared" si="9"/>
        <v>9.1338000000000003E-2</v>
      </c>
      <c r="Z12" s="6">
        <v>43789</v>
      </c>
      <c r="AA12" s="3" t="s">
        <v>6</v>
      </c>
      <c r="AB12" s="3" t="s">
        <v>6</v>
      </c>
      <c r="AC12" s="3" t="s">
        <v>6</v>
      </c>
      <c r="AD12" s="6" t="s">
        <v>6</v>
      </c>
      <c r="AE12" s="3" t="s">
        <v>6</v>
      </c>
      <c r="AF12" s="6" t="s">
        <v>6</v>
      </c>
      <c r="AG12" s="6" t="s">
        <v>6</v>
      </c>
      <c r="AH12" s="6" t="s">
        <v>6</v>
      </c>
      <c r="AI12" s="6" t="s">
        <v>6</v>
      </c>
      <c r="AJ12" s="6" t="s">
        <v>6</v>
      </c>
      <c r="AK12" s="6" t="s">
        <v>6</v>
      </c>
      <c r="AL12" s="6" t="s">
        <v>6</v>
      </c>
      <c r="AM12" s="6" t="s">
        <v>6</v>
      </c>
      <c r="AN12" s="6" t="s">
        <v>6</v>
      </c>
      <c r="AO12" s="6" t="s">
        <v>6</v>
      </c>
    </row>
    <row r="13" spans="1:42" ht="14.4" x14ac:dyDescent="0.3">
      <c r="A13" s="2" t="s">
        <v>18</v>
      </c>
      <c r="B13" s="3" t="s">
        <v>1</v>
      </c>
      <c r="C13" s="2" t="s">
        <v>2</v>
      </c>
      <c r="D13" s="3" t="s">
        <v>3</v>
      </c>
      <c r="E13" s="3" t="s">
        <v>4</v>
      </c>
      <c r="F13" s="2" t="s">
        <v>5</v>
      </c>
      <c r="G13" s="3" t="s">
        <v>6</v>
      </c>
      <c r="H13" s="4">
        <v>43524</v>
      </c>
      <c r="I13" s="5">
        <v>59</v>
      </c>
      <c r="J13" s="5">
        <v>2019</v>
      </c>
      <c r="K13" s="5">
        <v>1300</v>
      </c>
      <c r="L13" s="5">
        <v>1300</v>
      </c>
      <c r="M13" s="3" t="s">
        <v>6</v>
      </c>
      <c r="N13" s="3" t="s">
        <v>6</v>
      </c>
      <c r="O13" s="6" t="s">
        <v>6</v>
      </c>
      <c r="P13" s="7">
        <v>3.7160359999999999</v>
      </c>
      <c r="Q13" s="7">
        <f t="shared" si="7"/>
        <v>3.4660359999999999</v>
      </c>
      <c r="R13" s="8">
        <v>43886</v>
      </c>
      <c r="S13" s="7">
        <v>2.0847199999999999</v>
      </c>
      <c r="T13" s="7">
        <f t="shared" si="8"/>
        <v>2.5547199999999997</v>
      </c>
      <c r="U13" s="6">
        <v>43789</v>
      </c>
      <c r="V13" s="7">
        <v>0.30880000000000002</v>
      </c>
      <c r="W13" s="7">
        <f t="shared" si="2"/>
        <v>2.2459199999999995</v>
      </c>
      <c r="X13" s="9">
        <v>0.108038</v>
      </c>
      <c r="Y13" s="9">
        <f t="shared" si="9"/>
        <v>0.10353799999999999</v>
      </c>
      <c r="Z13" s="6">
        <v>43789</v>
      </c>
      <c r="AA13" s="3" t="s">
        <v>6</v>
      </c>
      <c r="AB13" s="3" t="s">
        <v>6</v>
      </c>
      <c r="AC13" s="3" t="s">
        <v>6</v>
      </c>
      <c r="AD13" s="6" t="s">
        <v>6</v>
      </c>
      <c r="AE13" s="3">
        <v>0.27100000000000002</v>
      </c>
      <c r="AF13" s="8">
        <v>43894</v>
      </c>
      <c r="AG13" s="6" t="s">
        <v>6</v>
      </c>
      <c r="AH13" s="6" t="s">
        <v>6</v>
      </c>
      <c r="AI13" s="6" t="s">
        <v>6</v>
      </c>
      <c r="AJ13" s="6" t="s">
        <v>6</v>
      </c>
      <c r="AK13" s="6" t="s">
        <v>6</v>
      </c>
      <c r="AL13" s="6" t="s">
        <v>6</v>
      </c>
      <c r="AM13" s="6" t="s">
        <v>6</v>
      </c>
      <c r="AN13" s="6" t="s">
        <v>6</v>
      </c>
      <c r="AO13" s="6" t="s">
        <v>6</v>
      </c>
    </row>
    <row r="14" spans="1:42" ht="14.4" x14ac:dyDescent="0.3">
      <c r="A14" s="2" t="s">
        <v>19</v>
      </c>
      <c r="B14" s="3" t="s">
        <v>1</v>
      </c>
      <c r="C14" s="2" t="s">
        <v>2</v>
      </c>
      <c r="D14" s="3" t="s">
        <v>3</v>
      </c>
      <c r="E14" s="3" t="s">
        <v>4</v>
      </c>
      <c r="F14" s="2" t="s">
        <v>5</v>
      </c>
      <c r="G14" s="3" t="s">
        <v>6</v>
      </c>
      <c r="H14" s="4">
        <v>43524</v>
      </c>
      <c r="I14" s="5">
        <v>59</v>
      </c>
      <c r="J14" s="5">
        <v>2019</v>
      </c>
      <c r="K14" s="5">
        <v>1300</v>
      </c>
      <c r="L14" s="5">
        <v>1300</v>
      </c>
      <c r="M14" s="3" t="s">
        <v>6</v>
      </c>
      <c r="N14" s="3" t="s">
        <v>6</v>
      </c>
      <c r="O14" s="6" t="s">
        <v>6</v>
      </c>
      <c r="P14" s="7">
        <v>3.566036</v>
      </c>
      <c r="Q14" s="7">
        <f t="shared" si="7"/>
        <v>3.316036</v>
      </c>
      <c r="R14" s="8">
        <v>43886</v>
      </c>
      <c r="S14" s="7">
        <v>1.99322</v>
      </c>
      <c r="T14" s="7">
        <f t="shared" si="8"/>
        <v>2.4632199999999997</v>
      </c>
      <c r="U14" s="6">
        <v>43789</v>
      </c>
      <c r="V14" s="7">
        <v>0.30880000000000002</v>
      </c>
      <c r="W14" s="7">
        <f t="shared" si="2"/>
        <v>2.1544199999999996</v>
      </c>
      <c r="X14" s="9">
        <v>8.8338E-2</v>
      </c>
      <c r="Y14" s="9">
        <f t="shared" si="9"/>
        <v>8.3837999999999996E-2</v>
      </c>
      <c r="Z14" s="6">
        <v>43789</v>
      </c>
      <c r="AA14" s="3" t="s">
        <v>6</v>
      </c>
      <c r="AB14" s="3" t="s">
        <v>6</v>
      </c>
      <c r="AC14" s="3" t="s">
        <v>6</v>
      </c>
      <c r="AD14" s="6" t="s">
        <v>6</v>
      </c>
      <c r="AE14" s="3">
        <v>0.02</v>
      </c>
      <c r="AF14" s="8">
        <v>43894</v>
      </c>
      <c r="AG14" s="6" t="s">
        <v>6</v>
      </c>
      <c r="AH14" s="6" t="s">
        <v>6</v>
      </c>
      <c r="AI14" s="6" t="s">
        <v>6</v>
      </c>
      <c r="AJ14" s="6" t="s">
        <v>6</v>
      </c>
      <c r="AK14" s="6" t="s">
        <v>6</v>
      </c>
      <c r="AL14" s="6" t="s">
        <v>6</v>
      </c>
      <c r="AM14" s="6" t="s">
        <v>6</v>
      </c>
      <c r="AN14" s="6" t="s">
        <v>6</v>
      </c>
      <c r="AO14" s="6" t="s">
        <v>6</v>
      </c>
    </row>
    <row r="15" spans="1:42" ht="14.4" x14ac:dyDescent="0.3">
      <c r="A15" s="2" t="s">
        <v>20</v>
      </c>
      <c r="B15" s="3" t="s">
        <v>1</v>
      </c>
      <c r="C15" s="2" t="s">
        <v>2</v>
      </c>
      <c r="D15" s="3" t="s">
        <v>3</v>
      </c>
      <c r="E15" s="3" t="s">
        <v>4</v>
      </c>
      <c r="F15" s="2" t="s">
        <v>5</v>
      </c>
      <c r="G15" s="3" t="s">
        <v>6</v>
      </c>
      <c r="H15" s="4">
        <v>43524</v>
      </c>
      <c r="I15" s="5">
        <v>59</v>
      </c>
      <c r="J15" s="5">
        <v>2019</v>
      </c>
      <c r="K15" s="5">
        <v>1300</v>
      </c>
      <c r="L15" s="5">
        <v>1300</v>
      </c>
      <c r="M15" s="3" t="s">
        <v>6</v>
      </c>
      <c r="N15" s="3" t="s">
        <v>6</v>
      </c>
      <c r="O15" s="6" t="s">
        <v>6</v>
      </c>
      <c r="P15" s="7">
        <v>3.7060360000000001</v>
      </c>
      <c r="Q15" s="7">
        <f t="shared" si="7"/>
        <v>3.4560360000000001</v>
      </c>
      <c r="R15" s="8">
        <v>43886</v>
      </c>
      <c r="S15" s="7">
        <v>2.2161200000000001</v>
      </c>
      <c r="T15" s="7">
        <f t="shared" si="8"/>
        <v>2.6861199999999998</v>
      </c>
      <c r="U15" s="6">
        <v>43789</v>
      </c>
      <c r="V15" s="7">
        <v>0.30880000000000002</v>
      </c>
      <c r="W15" s="7">
        <f t="shared" si="2"/>
        <v>2.3773199999999997</v>
      </c>
      <c r="X15" s="9">
        <v>8.7837999999999999E-2</v>
      </c>
      <c r="Y15" s="9">
        <f t="shared" si="9"/>
        <v>8.3337999999999995E-2</v>
      </c>
      <c r="Z15" s="6">
        <v>43789</v>
      </c>
      <c r="AA15" s="3" t="s">
        <v>6</v>
      </c>
      <c r="AB15" s="3" t="s">
        <v>6</v>
      </c>
      <c r="AC15" s="3" t="s">
        <v>6</v>
      </c>
      <c r="AD15" s="6" t="s">
        <v>6</v>
      </c>
      <c r="AE15" s="3">
        <v>0.01</v>
      </c>
      <c r="AF15" s="8">
        <v>43894</v>
      </c>
      <c r="AG15" s="6" t="s">
        <v>6</v>
      </c>
      <c r="AH15" s="6" t="s">
        <v>6</v>
      </c>
      <c r="AI15" s="6" t="s">
        <v>6</v>
      </c>
      <c r="AJ15" s="6" t="s">
        <v>6</v>
      </c>
      <c r="AK15" s="6" t="s">
        <v>6</v>
      </c>
      <c r="AL15" s="6" t="s">
        <v>6</v>
      </c>
      <c r="AM15" s="6" t="s">
        <v>6</v>
      </c>
      <c r="AN15" s="6" t="s">
        <v>6</v>
      </c>
      <c r="AO15" s="6" t="s">
        <v>6</v>
      </c>
    </row>
    <row r="16" spans="1:42" ht="14.4" x14ac:dyDescent="0.3">
      <c r="A16" s="2" t="s">
        <v>21</v>
      </c>
      <c r="B16" s="3" t="s">
        <v>1</v>
      </c>
      <c r="C16" s="2" t="s">
        <v>2</v>
      </c>
      <c r="D16" s="3" t="s">
        <v>3</v>
      </c>
      <c r="E16" s="3" t="s">
        <v>4</v>
      </c>
      <c r="F16" s="2" t="s">
        <v>5</v>
      </c>
      <c r="G16" s="3" t="s">
        <v>6</v>
      </c>
      <c r="H16" s="4">
        <v>43572</v>
      </c>
      <c r="I16" s="5">
        <v>107</v>
      </c>
      <c r="J16" s="5">
        <v>2019</v>
      </c>
      <c r="K16" s="5">
        <v>1359</v>
      </c>
      <c r="L16" s="5">
        <v>1400</v>
      </c>
      <c r="M16" s="3" t="s">
        <v>6</v>
      </c>
      <c r="N16" s="3" t="s">
        <v>6</v>
      </c>
      <c r="O16" s="6" t="s">
        <v>6</v>
      </c>
      <c r="P16" s="7">
        <v>3.590036</v>
      </c>
      <c r="Q16" s="7">
        <f t="shared" si="7"/>
        <v>3.340036</v>
      </c>
      <c r="R16" s="8">
        <v>43886</v>
      </c>
      <c r="S16" s="7">
        <v>3.8188599999999999</v>
      </c>
      <c r="T16" s="7">
        <f t="shared" si="8"/>
        <v>4.2888599999999997</v>
      </c>
      <c r="U16" s="6">
        <v>43791</v>
      </c>
      <c r="V16" s="7">
        <v>0.28499999999999998</v>
      </c>
      <c r="W16" s="7">
        <f t="shared" si="2"/>
        <v>4.0038599999999995</v>
      </c>
      <c r="X16" s="9">
        <v>0.19737199999999999</v>
      </c>
      <c r="Y16" s="9">
        <f t="shared" si="9"/>
        <v>0.19287199999999999</v>
      </c>
      <c r="Z16" s="6">
        <v>43791</v>
      </c>
      <c r="AA16" s="3" t="s">
        <v>6</v>
      </c>
      <c r="AB16" s="3" t="s">
        <v>6</v>
      </c>
      <c r="AC16" s="3" t="s">
        <v>6</v>
      </c>
      <c r="AD16" s="6" t="s">
        <v>6</v>
      </c>
      <c r="AE16" s="3">
        <v>2.7E-2</v>
      </c>
      <c r="AF16" s="8">
        <v>43894</v>
      </c>
      <c r="AG16" s="6" t="s">
        <v>6</v>
      </c>
      <c r="AH16" s="6" t="s">
        <v>6</v>
      </c>
      <c r="AI16" s="6" t="s">
        <v>6</v>
      </c>
      <c r="AJ16" s="6" t="s">
        <v>6</v>
      </c>
      <c r="AK16" s="6" t="s">
        <v>6</v>
      </c>
      <c r="AL16" s="6" t="s">
        <v>6</v>
      </c>
      <c r="AM16" s="6" t="s">
        <v>6</v>
      </c>
      <c r="AN16" s="6" t="s">
        <v>6</v>
      </c>
      <c r="AO16" s="6" t="s">
        <v>6</v>
      </c>
    </row>
    <row r="17" spans="1:41" ht="14.4" x14ac:dyDescent="0.3">
      <c r="A17" s="2" t="s">
        <v>22</v>
      </c>
      <c r="B17" s="3" t="s">
        <v>1</v>
      </c>
      <c r="C17" s="2" t="s">
        <v>2</v>
      </c>
      <c r="D17" s="3" t="s">
        <v>3</v>
      </c>
      <c r="E17" s="3" t="s">
        <v>4</v>
      </c>
      <c r="F17" s="2" t="s">
        <v>5</v>
      </c>
      <c r="G17" s="3" t="s">
        <v>6</v>
      </c>
      <c r="H17" s="4">
        <v>43572</v>
      </c>
      <c r="I17" s="5">
        <v>107</v>
      </c>
      <c r="J17" s="5">
        <v>2019</v>
      </c>
      <c r="K17" s="5">
        <v>1359</v>
      </c>
      <c r="L17" s="5">
        <v>1400</v>
      </c>
      <c r="M17" s="3" t="s">
        <v>6</v>
      </c>
      <c r="N17" s="3" t="s">
        <v>6</v>
      </c>
      <c r="O17" s="6" t="s">
        <v>6</v>
      </c>
      <c r="P17" s="7">
        <v>3.7720359999999999</v>
      </c>
      <c r="Q17" s="7">
        <f t="shared" si="7"/>
        <v>3.5220359999999999</v>
      </c>
      <c r="R17" s="8">
        <v>43886</v>
      </c>
      <c r="S17" s="7">
        <v>3.8768599999999998</v>
      </c>
      <c r="T17" s="7">
        <f t="shared" si="8"/>
        <v>4.3468599999999995</v>
      </c>
      <c r="U17" s="6">
        <v>43791</v>
      </c>
      <c r="V17" s="7">
        <v>0.28499999999999998</v>
      </c>
      <c r="W17" s="7">
        <f t="shared" si="2"/>
        <v>4.0618599999999994</v>
      </c>
      <c r="X17" s="9">
        <v>0.17947199999999999</v>
      </c>
      <c r="Y17" s="9">
        <f t="shared" si="9"/>
        <v>0.17497199999999999</v>
      </c>
      <c r="Z17" s="6">
        <v>43791</v>
      </c>
      <c r="AA17" s="3" t="s">
        <v>6</v>
      </c>
      <c r="AB17" s="3" t="s">
        <v>6</v>
      </c>
      <c r="AC17" s="3" t="s">
        <v>6</v>
      </c>
      <c r="AD17" s="6" t="s">
        <v>6</v>
      </c>
      <c r="AE17" s="3">
        <v>3.1E-2</v>
      </c>
      <c r="AF17" s="8">
        <v>43894</v>
      </c>
      <c r="AG17" s="6" t="s">
        <v>6</v>
      </c>
      <c r="AH17" s="6" t="s">
        <v>6</v>
      </c>
      <c r="AI17" s="6" t="s">
        <v>6</v>
      </c>
      <c r="AJ17" s="6" t="s">
        <v>6</v>
      </c>
      <c r="AK17" s="6" t="s">
        <v>6</v>
      </c>
      <c r="AL17" s="6" t="s">
        <v>6</v>
      </c>
      <c r="AM17" s="6" t="s">
        <v>6</v>
      </c>
      <c r="AN17" s="6" t="s">
        <v>6</v>
      </c>
      <c r="AO17" s="6" t="s">
        <v>6</v>
      </c>
    </row>
    <row r="18" spans="1:41" ht="14.4" x14ac:dyDescent="0.3">
      <c r="A18" s="2" t="s">
        <v>23</v>
      </c>
      <c r="B18" s="3" t="s">
        <v>1</v>
      </c>
      <c r="C18" s="2" t="s">
        <v>2</v>
      </c>
      <c r="D18" s="3" t="s">
        <v>3</v>
      </c>
      <c r="E18" s="3" t="s">
        <v>4</v>
      </c>
      <c r="F18" s="2" t="s">
        <v>5</v>
      </c>
      <c r="G18" s="3" t="s">
        <v>6</v>
      </c>
      <c r="H18" s="4">
        <v>43572</v>
      </c>
      <c r="I18" s="5">
        <v>107</v>
      </c>
      <c r="J18" s="5">
        <v>2019</v>
      </c>
      <c r="K18" s="5">
        <v>1359</v>
      </c>
      <c r="L18" s="5">
        <v>1400</v>
      </c>
      <c r="M18" s="3" t="s">
        <v>6</v>
      </c>
      <c r="N18" s="3" t="s">
        <v>6</v>
      </c>
      <c r="O18" s="6" t="s">
        <v>6</v>
      </c>
      <c r="P18" s="7">
        <v>3.5060359999999999</v>
      </c>
      <c r="Q18" s="7">
        <f t="shared" si="7"/>
        <v>3.2560359999999999</v>
      </c>
      <c r="R18" s="8">
        <v>43886</v>
      </c>
      <c r="S18" s="7">
        <v>3.7998599999999998</v>
      </c>
      <c r="T18" s="7">
        <f t="shared" si="8"/>
        <v>4.2698599999999995</v>
      </c>
      <c r="U18" s="6">
        <v>43791</v>
      </c>
      <c r="V18" s="7">
        <v>0.28499999999999998</v>
      </c>
      <c r="W18" s="7">
        <f t="shared" si="2"/>
        <v>3.9848599999999994</v>
      </c>
      <c r="X18" s="9">
        <v>0.19537199999999999</v>
      </c>
      <c r="Y18" s="9">
        <f t="shared" si="9"/>
        <v>0.19087199999999999</v>
      </c>
      <c r="Z18" s="6">
        <v>43791</v>
      </c>
      <c r="AA18" s="3" t="s">
        <v>6</v>
      </c>
      <c r="AB18" s="3" t="s">
        <v>6</v>
      </c>
      <c r="AC18" s="3" t="s">
        <v>6</v>
      </c>
      <c r="AD18" s="6" t="s">
        <v>6</v>
      </c>
      <c r="AE18" s="3">
        <v>2.5999999999999999E-2</v>
      </c>
      <c r="AF18" s="8">
        <v>43894</v>
      </c>
      <c r="AG18" s="6" t="s">
        <v>6</v>
      </c>
      <c r="AH18" s="6" t="s">
        <v>6</v>
      </c>
      <c r="AI18" s="6" t="s">
        <v>6</v>
      </c>
      <c r="AJ18" s="6" t="s">
        <v>6</v>
      </c>
      <c r="AK18" s="6" t="s">
        <v>6</v>
      </c>
      <c r="AL18" s="6" t="s">
        <v>6</v>
      </c>
      <c r="AM18" s="6" t="s">
        <v>6</v>
      </c>
      <c r="AN18" s="6" t="s">
        <v>6</v>
      </c>
      <c r="AO18" s="6" t="s">
        <v>6</v>
      </c>
    </row>
    <row r="19" spans="1:41" ht="14.4" x14ac:dyDescent="0.3">
      <c r="A19" s="2" t="s">
        <v>24</v>
      </c>
      <c r="B19" s="3" t="s">
        <v>1</v>
      </c>
      <c r="C19" s="2" t="s">
        <v>2</v>
      </c>
      <c r="D19" s="3" t="s">
        <v>3</v>
      </c>
      <c r="E19" s="3" t="s">
        <v>4</v>
      </c>
      <c r="F19" s="2" t="s">
        <v>5</v>
      </c>
      <c r="G19" s="3" t="s">
        <v>6</v>
      </c>
      <c r="H19" s="4">
        <v>43587</v>
      </c>
      <c r="I19" s="5">
        <v>122</v>
      </c>
      <c r="J19" s="5">
        <v>2019</v>
      </c>
      <c r="K19" s="5">
        <v>1440</v>
      </c>
      <c r="L19" s="5">
        <v>1445</v>
      </c>
      <c r="M19" s="3" t="s">
        <v>6</v>
      </c>
      <c r="N19" s="3" t="s">
        <v>6</v>
      </c>
      <c r="O19" s="6" t="s">
        <v>6</v>
      </c>
      <c r="P19" s="7">
        <v>2.2774619999999999</v>
      </c>
      <c r="Q19" s="7">
        <f t="shared" si="7"/>
        <v>2.0274619999999999</v>
      </c>
      <c r="R19" s="6">
        <v>43887</v>
      </c>
      <c r="S19" s="7">
        <v>2.5378599999999998</v>
      </c>
      <c r="T19" s="7">
        <f t="shared" si="8"/>
        <v>3.00786</v>
      </c>
      <c r="U19" s="6">
        <v>43791</v>
      </c>
      <c r="V19" s="7">
        <v>0.28499999999999998</v>
      </c>
      <c r="W19" s="7">
        <f t="shared" si="2"/>
        <v>2.7228599999999998</v>
      </c>
      <c r="X19" s="9">
        <v>0.18957199999999999</v>
      </c>
      <c r="Y19" s="9">
        <f t="shared" si="9"/>
        <v>0.18507199999999999</v>
      </c>
      <c r="Z19" s="6">
        <v>43791</v>
      </c>
      <c r="AA19" s="3" t="s">
        <v>6</v>
      </c>
      <c r="AB19" s="3" t="s">
        <v>6</v>
      </c>
      <c r="AC19" s="3" t="s">
        <v>6</v>
      </c>
      <c r="AD19" s="6" t="s">
        <v>6</v>
      </c>
      <c r="AE19" s="3">
        <v>2.9000000000000001E-2</v>
      </c>
      <c r="AF19" s="8">
        <v>43893</v>
      </c>
      <c r="AG19" s="6" t="s">
        <v>6</v>
      </c>
      <c r="AH19" s="6" t="s">
        <v>6</v>
      </c>
      <c r="AI19" s="6" t="s">
        <v>6</v>
      </c>
      <c r="AJ19" s="6" t="s">
        <v>6</v>
      </c>
      <c r="AK19" s="6" t="s">
        <v>6</v>
      </c>
      <c r="AL19" s="6" t="s">
        <v>6</v>
      </c>
      <c r="AM19" s="6" t="s">
        <v>6</v>
      </c>
      <c r="AN19" s="6" t="s">
        <v>6</v>
      </c>
      <c r="AO19" s="6" t="s">
        <v>6</v>
      </c>
    </row>
    <row r="20" spans="1:41" ht="14.4" x14ac:dyDescent="0.3">
      <c r="A20" s="2" t="s">
        <v>25</v>
      </c>
      <c r="B20" s="3" t="s">
        <v>1</v>
      </c>
      <c r="C20" s="2" t="s">
        <v>2</v>
      </c>
      <c r="D20" s="3" t="s">
        <v>3</v>
      </c>
      <c r="E20" s="3" t="s">
        <v>4</v>
      </c>
      <c r="F20" s="2" t="s">
        <v>5</v>
      </c>
      <c r="G20" s="3" t="s">
        <v>6</v>
      </c>
      <c r="H20" s="4">
        <v>43587</v>
      </c>
      <c r="I20" s="5">
        <v>122</v>
      </c>
      <c r="J20" s="5">
        <v>2019</v>
      </c>
      <c r="K20" s="5">
        <v>1440</v>
      </c>
      <c r="L20" s="5">
        <v>1445</v>
      </c>
      <c r="M20" s="3" t="s">
        <v>6</v>
      </c>
      <c r="N20" s="3" t="s">
        <v>6</v>
      </c>
      <c r="O20" s="6" t="s">
        <v>6</v>
      </c>
      <c r="P20" s="7">
        <v>2.332462</v>
      </c>
      <c r="Q20" s="7">
        <f t="shared" si="7"/>
        <v>2.082462</v>
      </c>
      <c r="R20" s="6">
        <v>43887</v>
      </c>
      <c r="S20" s="7">
        <v>2.4698599999999997</v>
      </c>
      <c r="T20" s="7">
        <f t="shared" si="8"/>
        <v>2.9398599999999995</v>
      </c>
      <c r="U20" s="6">
        <v>43791</v>
      </c>
      <c r="V20" s="7">
        <v>0.28499999999999998</v>
      </c>
      <c r="W20" s="7">
        <f t="shared" si="2"/>
        <v>2.6548599999999993</v>
      </c>
      <c r="X20" s="9">
        <v>0.19647199999999998</v>
      </c>
      <c r="Y20" s="9">
        <f t="shared" si="9"/>
        <v>0.19197199999999998</v>
      </c>
      <c r="Z20" s="6">
        <v>43791</v>
      </c>
      <c r="AA20" s="3" t="s">
        <v>6</v>
      </c>
      <c r="AB20" s="3" t="s">
        <v>6</v>
      </c>
      <c r="AC20" s="3" t="s">
        <v>6</v>
      </c>
      <c r="AD20" s="6" t="s">
        <v>6</v>
      </c>
      <c r="AE20" s="3">
        <v>2.1000000000000001E-2</v>
      </c>
      <c r="AF20" s="8">
        <v>43893</v>
      </c>
      <c r="AG20" s="6" t="s">
        <v>6</v>
      </c>
      <c r="AH20" s="6" t="s">
        <v>6</v>
      </c>
      <c r="AI20" s="6" t="s">
        <v>6</v>
      </c>
      <c r="AJ20" s="6" t="s">
        <v>6</v>
      </c>
      <c r="AK20" s="6" t="s">
        <v>6</v>
      </c>
      <c r="AL20" s="6" t="s">
        <v>6</v>
      </c>
      <c r="AM20" s="6" t="s">
        <v>6</v>
      </c>
      <c r="AN20" s="6" t="s">
        <v>6</v>
      </c>
      <c r="AO20" s="6" t="s">
        <v>6</v>
      </c>
    </row>
    <row r="21" spans="1:41" ht="15.75" customHeight="1" x14ac:dyDescent="0.3">
      <c r="A21" s="2" t="s">
        <v>26</v>
      </c>
      <c r="B21" s="3" t="s">
        <v>1</v>
      </c>
      <c r="C21" s="2" t="s">
        <v>2</v>
      </c>
      <c r="D21" s="3" t="s">
        <v>3</v>
      </c>
      <c r="E21" s="3" t="s">
        <v>4</v>
      </c>
      <c r="F21" s="2" t="s">
        <v>5</v>
      </c>
      <c r="G21" s="3" t="s">
        <v>6</v>
      </c>
      <c r="H21" s="4">
        <v>43587</v>
      </c>
      <c r="I21" s="5">
        <v>122</v>
      </c>
      <c r="J21" s="5">
        <v>2019</v>
      </c>
      <c r="K21" s="5">
        <v>1440</v>
      </c>
      <c r="L21" s="5">
        <v>1445</v>
      </c>
      <c r="M21" s="3" t="s">
        <v>6</v>
      </c>
      <c r="N21" s="3" t="s">
        <v>6</v>
      </c>
      <c r="O21" s="6" t="s">
        <v>6</v>
      </c>
      <c r="P21" s="7">
        <v>2.405462</v>
      </c>
      <c r="Q21" s="7">
        <f t="shared" si="7"/>
        <v>2.155462</v>
      </c>
      <c r="R21" s="6">
        <v>43887</v>
      </c>
      <c r="S21" s="7">
        <v>2.7198599999999997</v>
      </c>
      <c r="T21" s="7">
        <f t="shared" si="8"/>
        <v>3.1898599999999995</v>
      </c>
      <c r="U21" s="6">
        <v>43791</v>
      </c>
      <c r="V21" s="7">
        <v>0.28499999999999998</v>
      </c>
      <c r="W21" s="7">
        <f t="shared" si="2"/>
        <v>2.9048599999999993</v>
      </c>
      <c r="X21" s="9">
        <v>0.188472</v>
      </c>
      <c r="Y21" s="9">
        <f t="shared" si="9"/>
        <v>0.183972</v>
      </c>
      <c r="Z21" s="6">
        <v>43791</v>
      </c>
      <c r="AA21" s="3" t="s">
        <v>6</v>
      </c>
      <c r="AB21" s="3" t="s">
        <v>6</v>
      </c>
      <c r="AC21" s="3" t="s">
        <v>6</v>
      </c>
      <c r="AD21" s="6" t="s">
        <v>6</v>
      </c>
      <c r="AE21" s="3">
        <v>2.4E-2</v>
      </c>
      <c r="AF21" s="8">
        <v>43893</v>
      </c>
      <c r="AG21" s="6" t="s">
        <v>6</v>
      </c>
      <c r="AH21" s="6" t="s">
        <v>6</v>
      </c>
      <c r="AI21" s="6" t="s">
        <v>6</v>
      </c>
      <c r="AJ21" s="6" t="s">
        <v>6</v>
      </c>
      <c r="AK21" s="6" t="s">
        <v>6</v>
      </c>
      <c r="AL21" s="6" t="s">
        <v>6</v>
      </c>
      <c r="AM21" s="6" t="s">
        <v>6</v>
      </c>
      <c r="AN21" s="6" t="s">
        <v>6</v>
      </c>
      <c r="AO21" s="6" t="s">
        <v>6</v>
      </c>
    </row>
    <row r="22" spans="1:41" ht="15.75" customHeight="1" x14ac:dyDescent="0.3">
      <c r="A22" s="2" t="s">
        <v>27</v>
      </c>
      <c r="B22" s="3" t="s">
        <v>1</v>
      </c>
      <c r="C22" s="2" t="s">
        <v>2</v>
      </c>
      <c r="D22" s="3" t="s">
        <v>3</v>
      </c>
      <c r="E22" s="3" t="s">
        <v>4</v>
      </c>
      <c r="F22" s="2" t="s">
        <v>5</v>
      </c>
      <c r="G22" s="3" t="s">
        <v>6</v>
      </c>
      <c r="H22" s="4">
        <v>43601</v>
      </c>
      <c r="I22" s="5">
        <v>136</v>
      </c>
      <c r="J22" s="5">
        <v>2019</v>
      </c>
      <c r="K22" s="5">
        <v>1223</v>
      </c>
      <c r="L22" s="5">
        <v>1230</v>
      </c>
      <c r="M22" s="3" t="s">
        <v>6</v>
      </c>
      <c r="N22" s="3" t="s">
        <v>6</v>
      </c>
      <c r="O22" s="6" t="s">
        <v>6</v>
      </c>
      <c r="P22" s="7">
        <v>2.3554620000000002</v>
      </c>
      <c r="Q22" s="7">
        <f t="shared" si="7"/>
        <v>2.1054620000000002</v>
      </c>
      <c r="R22" s="6">
        <v>43887</v>
      </c>
      <c r="S22" s="7">
        <v>2.8328599999999997</v>
      </c>
      <c r="T22" s="7">
        <f t="shared" si="8"/>
        <v>3.3028599999999999</v>
      </c>
      <c r="U22" s="6">
        <v>43791</v>
      </c>
      <c r="V22" s="7">
        <v>0.28499999999999998</v>
      </c>
      <c r="W22" s="7">
        <f t="shared" si="2"/>
        <v>3.0178599999999998</v>
      </c>
      <c r="X22" s="9">
        <v>0.12467200000000001</v>
      </c>
      <c r="Y22" s="9">
        <f t="shared" si="9"/>
        <v>0.120172</v>
      </c>
      <c r="Z22" s="6">
        <v>43791</v>
      </c>
      <c r="AA22" s="3" t="s">
        <v>6</v>
      </c>
      <c r="AB22" s="3" t="s">
        <v>6</v>
      </c>
      <c r="AC22" s="3" t="s">
        <v>6</v>
      </c>
      <c r="AD22" s="6" t="s">
        <v>6</v>
      </c>
      <c r="AE22" s="3">
        <v>1.4E-2</v>
      </c>
      <c r="AF22" s="8">
        <v>43893</v>
      </c>
      <c r="AG22" s="6" t="s">
        <v>6</v>
      </c>
      <c r="AH22" s="6" t="s">
        <v>6</v>
      </c>
      <c r="AI22" s="6" t="s">
        <v>6</v>
      </c>
      <c r="AJ22" s="6" t="s">
        <v>6</v>
      </c>
      <c r="AK22" s="6" t="s">
        <v>6</v>
      </c>
      <c r="AL22" s="6" t="s">
        <v>6</v>
      </c>
      <c r="AM22" s="6" t="s">
        <v>6</v>
      </c>
      <c r="AN22" s="6" t="s">
        <v>6</v>
      </c>
      <c r="AO22" s="6" t="s">
        <v>6</v>
      </c>
    </row>
    <row r="23" spans="1:41" ht="15.75" customHeight="1" x14ac:dyDescent="0.3">
      <c r="A23" s="2" t="s">
        <v>28</v>
      </c>
      <c r="B23" s="3" t="s">
        <v>1</v>
      </c>
      <c r="C23" s="2" t="s">
        <v>2</v>
      </c>
      <c r="D23" s="3" t="s">
        <v>3</v>
      </c>
      <c r="E23" s="3" t="s">
        <v>4</v>
      </c>
      <c r="F23" s="2" t="s">
        <v>5</v>
      </c>
      <c r="G23" s="3" t="s">
        <v>6</v>
      </c>
      <c r="H23" s="4">
        <v>43601</v>
      </c>
      <c r="I23" s="5">
        <v>136</v>
      </c>
      <c r="J23" s="5">
        <v>2019</v>
      </c>
      <c r="K23" s="5">
        <v>1223</v>
      </c>
      <c r="L23" s="5">
        <v>1230</v>
      </c>
      <c r="M23" s="3" t="s">
        <v>6</v>
      </c>
      <c r="N23" s="3" t="s">
        <v>6</v>
      </c>
      <c r="O23" s="6" t="s">
        <v>6</v>
      </c>
      <c r="P23" s="7">
        <v>2.2344620000000002</v>
      </c>
      <c r="Q23" s="7">
        <f t="shared" si="7"/>
        <v>1.9844620000000002</v>
      </c>
      <c r="R23" s="6">
        <v>43887</v>
      </c>
      <c r="S23" s="7">
        <v>2.5018599999999998</v>
      </c>
      <c r="T23" s="7">
        <f t="shared" si="8"/>
        <v>2.9718599999999995</v>
      </c>
      <c r="U23" s="6">
        <v>43791</v>
      </c>
      <c r="V23" s="7">
        <v>0.28499999999999998</v>
      </c>
      <c r="W23" s="7">
        <f t="shared" si="2"/>
        <v>2.6868599999999994</v>
      </c>
      <c r="X23" s="9">
        <v>0.11397199999999999</v>
      </c>
      <c r="Y23" s="9">
        <f t="shared" si="9"/>
        <v>0.10947199999999999</v>
      </c>
      <c r="Z23" s="6">
        <v>43791</v>
      </c>
      <c r="AA23" s="3" t="s">
        <v>6</v>
      </c>
      <c r="AB23" s="3" t="s">
        <v>6</v>
      </c>
      <c r="AC23" s="3" t="s">
        <v>6</v>
      </c>
      <c r="AD23" s="6" t="s">
        <v>6</v>
      </c>
      <c r="AE23" s="3">
        <v>0.02</v>
      </c>
      <c r="AF23" s="8">
        <v>43893</v>
      </c>
      <c r="AG23" s="6" t="s">
        <v>6</v>
      </c>
      <c r="AH23" s="6" t="s">
        <v>6</v>
      </c>
      <c r="AI23" s="6" t="s">
        <v>6</v>
      </c>
      <c r="AJ23" s="6" t="s">
        <v>6</v>
      </c>
      <c r="AK23" s="6" t="s">
        <v>6</v>
      </c>
      <c r="AL23" s="6" t="s">
        <v>6</v>
      </c>
      <c r="AM23" s="6" t="s">
        <v>6</v>
      </c>
      <c r="AN23" s="6" t="s">
        <v>6</v>
      </c>
      <c r="AO23" s="6" t="s">
        <v>6</v>
      </c>
    </row>
    <row r="24" spans="1:41" ht="15.75" customHeight="1" x14ac:dyDescent="0.3">
      <c r="A24" s="2" t="s">
        <v>29</v>
      </c>
      <c r="B24" s="3" t="s">
        <v>1</v>
      </c>
      <c r="C24" s="2" t="s">
        <v>2</v>
      </c>
      <c r="D24" s="3" t="s">
        <v>3</v>
      </c>
      <c r="E24" s="3" t="s">
        <v>4</v>
      </c>
      <c r="F24" s="2" t="s">
        <v>5</v>
      </c>
      <c r="G24" s="3" t="s">
        <v>6</v>
      </c>
      <c r="H24" s="4">
        <v>43601</v>
      </c>
      <c r="I24" s="5">
        <v>136</v>
      </c>
      <c r="J24" s="5">
        <v>2019</v>
      </c>
      <c r="K24" s="5">
        <v>1223</v>
      </c>
      <c r="L24" s="5">
        <v>1230</v>
      </c>
      <c r="M24" s="3" t="s">
        <v>6</v>
      </c>
      <c r="N24" s="3" t="s">
        <v>6</v>
      </c>
      <c r="O24" s="6" t="s">
        <v>6</v>
      </c>
      <c r="P24" s="7">
        <v>2.195462</v>
      </c>
      <c r="Q24" s="7">
        <f t="shared" si="7"/>
        <v>1.945462</v>
      </c>
      <c r="R24" s="6">
        <v>43887</v>
      </c>
      <c r="S24" s="7">
        <v>2.5578599999999998</v>
      </c>
      <c r="T24" s="7">
        <f t="shared" si="8"/>
        <v>3.0278599999999996</v>
      </c>
      <c r="U24" s="6">
        <v>43791</v>
      </c>
      <c r="V24" s="7">
        <v>0.28499999999999998</v>
      </c>
      <c r="W24" s="7">
        <f t="shared" si="2"/>
        <v>2.7428599999999994</v>
      </c>
      <c r="X24" s="9">
        <v>0.13367199999999999</v>
      </c>
      <c r="Y24" s="9">
        <f t="shared" si="9"/>
        <v>0.12917199999999998</v>
      </c>
      <c r="Z24" s="6">
        <v>43791</v>
      </c>
      <c r="AA24" s="3" t="s">
        <v>6</v>
      </c>
      <c r="AB24" s="3" t="s">
        <v>6</v>
      </c>
      <c r="AC24" s="3" t="s">
        <v>6</v>
      </c>
      <c r="AD24" s="6" t="s">
        <v>6</v>
      </c>
      <c r="AE24" s="3">
        <v>2.5000000000000001E-2</v>
      </c>
      <c r="AF24" s="8">
        <v>43893</v>
      </c>
      <c r="AG24" s="6" t="s">
        <v>6</v>
      </c>
      <c r="AH24" s="6" t="s">
        <v>6</v>
      </c>
      <c r="AI24" s="6" t="s">
        <v>6</v>
      </c>
      <c r="AJ24" s="6" t="s">
        <v>6</v>
      </c>
      <c r="AK24" s="6" t="s">
        <v>6</v>
      </c>
      <c r="AL24" s="6" t="s">
        <v>6</v>
      </c>
      <c r="AM24" s="6" t="s">
        <v>6</v>
      </c>
      <c r="AN24" s="6" t="s">
        <v>6</v>
      </c>
      <c r="AO24" s="6" t="s">
        <v>6</v>
      </c>
    </row>
    <row r="25" spans="1:41" ht="15.75" customHeight="1" x14ac:dyDescent="0.3">
      <c r="A25" s="2" t="s">
        <v>30</v>
      </c>
      <c r="B25" s="3" t="s">
        <v>1</v>
      </c>
      <c r="C25" s="2" t="s">
        <v>2</v>
      </c>
      <c r="D25" s="3" t="s">
        <v>3</v>
      </c>
      <c r="E25" s="3" t="s">
        <v>4</v>
      </c>
      <c r="F25" s="2" t="s">
        <v>10</v>
      </c>
      <c r="G25" s="3" t="s">
        <v>6</v>
      </c>
      <c r="H25" s="4">
        <v>43601</v>
      </c>
      <c r="I25" s="5">
        <v>136</v>
      </c>
      <c r="J25" s="5">
        <v>2019</v>
      </c>
      <c r="K25" s="5">
        <v>1223</v>
      </c>
      <c r="L25" s="5">
        <v>1230</v>
      </c>
      <c r="M25" s="3" t="s">
        <v>6</v>
      </c>
      <c r="N25" s="3" t="s">
        <v>6</v>
      </c>
      <c r="O25" s="6" t="s">
        <v>6</v>
      </c>
      <c r="P25" s="7">
        <v>5.2084620000000008</v>
      </c>
      <c r="Q25" s="7">
        <f>P25-0.423195</f>
        <v>4.785267000000001</v>
      </c>
      <c r="R25" s="6">
        <v>43887</v>
      </c>
      <c r="S25" s="7">
        <v>3.2588599999999999</v>
      </c>
      <c r="T25" s="7">
        <f>S25-0.160579</f>
        <v>3.0982810000000001</v>
      </c>
      <c r="U25" s="6">
        <v>43791</v>
      </c>
      <c r="V25" s="7">
        <v>0.28499999999999998</v>
      </c>
      <c r="W25" s="7">
        <f t="shared" si="2"/>
        <v>2.8132809999999999</v>
      </c>
      <c r="X25" s="9">
        <v>0.14927199999999999</v>
      </c>
      <c r="Y25" s="9">
        <f>X25-0.001385</f>
        <v>0.14788699999999999</v>
      </c>
      <c r="Z25" s="6">
        <v>43791</v>
      </c>
      <c r="AA25" s="3" t="s">
        <v>6</v>
      </c>
      <c r="AB25" s="3" t="s">
        <v>6</v>
      </c>
      <c r="AC25" s="3" t="s">
        <v>6</v>
      </c>
      <c r="AD25" s="6" t="s">
        <v>6</v>
      </c>
      <c r="AE25" s="3">
        <v>3.3000000000000002E-2</v>
      </c>
      <c r="AF25" s="8">
        <v>43893</v>
      </c>
      <c r="AG25" s="6" t="s">
        <v>6</v>
      </c>
      <c r="AH25" s="6" t="s">
        <v>6</v>
      </c>
      <c r="AI25" s="6" t="s">
        <v>6</v>
      </c>
      <c r="AJ25" s="6" t="s">
        <v>6</v>
      </c>
      <c r="AK25" s="6" t="s">
        <v>6</v>
      </c>
      <c r="AL25" s="6" t="s">
        <v>6</v>
      </c>
      <c r="AM25" s="6" t="s">
        <v>6</v>
      </c>
      <c r="AN25" s="6" t="s">
        <v>6</v>
      </c>
      <c r="AO25" s="6" t="s">
        <v>6</v>
      </c>
    </row>
    <row r="26" spans="1:41" ht="15.75" customHeight="1" x14ac:dyDescent="0.3">
      <c r="A26" s="2" t="s">
        <v>31</v>
      </c>
      <c r="B26" s="3" t="s">
        <v>1</v>
      </c>
      <c r="C26" s="2" t="s">
        <v>2</v>
      </c>
      <c r="D26" s="3" t="s">
        <v>3</v>
      </c>
      <c r="E26" s="3" t="s">
        <v>4</v>
      </c>
      <c r="F26" s="2" t="s">
        <v>5</v>
      </c>
      <c r="G26" s="3" t="s">
        <v>6</v>
      </c>
      <c r="H26" s="4">
        <v>43620</v>
      </c>
      <c r="I26" s="5">
        <v>155</v>
      </c>
      <c r="J26" s="5">
        <v>2019</v>
      </c>
      <c r="K26" s="5">
        <v>848</v>
      </c>
      <c r="L26" s="5">
        <v>845</v>
      </c>
      <c r="M26" s="3" t="s">
        <v>6</v>
      </c>
      <c r="N26" s="3" t="s">
        <v>6</v>
      </c>
      <c r="O26" s="6" t="s">
        <v>6</v>
      </c>
      <c r="P26" s="7">
        <v>1.3454619999999999</v>
      </c>
      <c r="Q26" s="7">
        <f t="shared" ref="Q26:Q31" si="10">P26-0.25</f>
        <v>1.0954619999999999</v>
      </c>
      <c r="R26" s="6">
        <v>43887</v>
      </c>
      <c r="S26" s="7">
        <v>2.1998599999999997</v>
      </c>
      <c r="T26" s="7">
        <f t="shared" ref="T26:T40" si="11">S26-0.47</f>
        <v>1.7298599999999997</v>
      </c>
      <c r="U26" s="6">
        <v>43791</v>
      </c>
      <c r="V26" s="7">
        <v>0.28499999999999998</v>
      </c>
      <c r="W26" s="7">
        <f t="shared" si="2"/>
        <v>1.4448599999999998</v>
      </c>
      <c r="X26" s="9">
        <v>0.108072</v>
      </c>
      <c r="Y26" s="9">
        <f t="shared" ref="Y26:Y40" si="12">X26-0.0045</f>
        <v>0.103572</v>
      </c>
      <c r="Z26" s="6">
        <v>43791</v>
      </c>
      <c r="AA26" s="3" t="s">
        <v>6</v>
      </c>
      <c r="AB26" s="3" t="s">
        <v>6</v>
      </c>
      <c r="AC26" s="3" t="s">
        <v>6</v>
      </c>
      <c r="AD26" s="6" t="s">
        <v>6</v>
      </c>
      <c r="AE26" s="3">
        <v>2.1999999999999999E-2</v>
      </c>
      <c r="AF26" s="8">
        <v>43893</v>
      </c>
      <c r="AG26" s="6" t="s">
        <v>6</v>
      </c>
      <c r="AH26" s="6" t="s">
        <v>6</v>
      </c>
      <c r="AI26" s="6" t="s">
        <v>6</v>
      </c>
      <c r="AJ26" s="6" t="s">
        <v>6</v>
      </c>
      <c r="AK26" s="6" t="s">
        <v>6</v>
      </c>
      <c r="AL26" s="6" t="s">
        <v>6</v>
      </c>
      <c r="AM26" s="6" t="s">
        <v>6</v>
      </c>
      <c r="AN26" s="6" t="s">
        <v>6</v>
      </c>
      <c r="AO26" s="6" t="s">
        <v>6</v>
      </c>
    </row>
    <row r="27" spans="1:41" ht="15.75" customHeight="1" x14ac:dyDescent="0.3">
      <c r="A27" s="2" t="s">
        <v>32</v>
      </c>
      <c r="B27" s="3" t="s">
        <v>1</v>
      </c>
      <c r="C27" s="2" t="s">
        <v>2</v>
      </c>
      <c r="D27" s="3" t="s">
        <v>3</v>
      </c>
      <c r="E27" s="3" t="s">
        <v>4</v>
      </c>
      <c r="F27" s="2" t="s">
        <v>5</v>
      </c>
      <c r="G27" s="3" t="s">
        <v>6</v>
      </c>
      <c r="H27" s="4">
        <v>43620</v>
      </c>
      <c r="I27" s="5">
        <v>155</v>
      </c>
      <c r="J27" s="5">
        <v>2019</v>
      </c>
      <c r="K27" s="5">
        <v>848</v>
      </c>
      <c r="L27" s="5">
        <v>845</v>
      </c>
      <c r="M27" s="3" t="s">
        <v>6</v>
      </c>
      <c r="N27" s="3" t="s">
        <v>6</v>
      </c>
      <c r="O27" s="6" t="s">
        <v>6</v>
      </c>
      <c r="P27" s="7">
        <v>2.6814619999999998</v>
      </c>
      <c r="Q27" s="7">
        <f t="shared" si="10"/>
        <v>2.4314619999999998</v>
      </c>
      <c r="R27" s="6">
        <v>43887</v>
      </c>
      <c r="S27" s="7">
        <v>2.0978599999999998</v>
      </c>
      <c r="T27" s="7">
        <f t="shared" si="11"/>
        <v>1.6278599999999999</v>
      </c>
      <c r="U27" s="6">
        <v>43791</v>
      </c>
      <c r="V27" s="7">
        <v>0.28499999999999998</v>
      </c>
      <c r="W27" s="7">
        <f t="shared" si="2"/>
        <v>1.3428599999999999</v>
      </c>
      <c r="X27" s="9">
        <v>0.10767199999999999</v>
      </c>
      <c r="Y27" s="9">
        <f t="shared" si="12"/>
        <v>0.10317199999999999</v>
      </c>
      <c r="Z27" s="6">
        <v>43791</v>
      </c>
      <c r="AA27" s="3" t="s">
        <v>6</v>
      </c>
      <c r="AB27" s="3" t="s">
        <v>6</v>
      </c>
      <c r="AC27" s="3" t="s">
        <v>6</v>
      </c>
      <c r="AD27" s="6" t="s">
        <v>6</v>
      </c>
      <c r="AE27" s="3">
        <v>0.03</v>
      </c>
      <c r="AF27" s="8">
        <v>43893</v>
      </c>
      <c r="AG27" s="6" t="s">
        <v>6</v>
      </c>
      <c r="AH27" s="6" t="s">
        <v>6</v>
      </c>
      <c r="AI27" s="6" t="s">
        <v>6</v>
      </c>
      <c r="AJ27" s="6" t="s">
        <v>6</v>
      </c>
      <c r="AK27" s="6" t="s">
        <v>6</v>
      </c>
      <c r="AL27" s="6" t="s">
        <v>6</v>
      </c>
      <c r="AM27" s="6" t="s">
        <v>6</v>
      </c>
      <c r="AN27" s="6" t="s">
        <v>6</v>
      </c>
      <c r="AO27" s="6" t="s">
        <v>6</v>
      </c>
    </row>
    <row r="28" spans="1:41" ht="15.75" customHeight="1" x14ac:dyDescent="0.3">
      <c r="A28" s="2" t="s">
        <v>33</v>
      </c>
      <c r="B28" s="3" t="s">
        <v>1</v>
      </c>
      <c r="C28" s="2" t="s">
        <v>2</v>
      </c>
      <c r="D28" s="3" t="s">
        <v>3</v>
      </c>
      <c r="E28" s="3" t="s">
        <v>4</v>
      </c>
      <c r="F28" s="2" t="s">
        <v>5</v>
      </c>
      <c r="G28" s="3" t="s">
        <v>6</v>
      </c>
      <c r="H28" s="4">
        <v>43620</v>
      </c>
      <c r="I28" s="5">
        <v>155</v>
      </c>
      <c r="J28" s="5">
        <v>2019</v>
      </c>
      <c r="K28" s="5">
        <v>848</v>
      </c>
      <c r="L28" s="5">
        <v>845</v>
      </c>
      <c r="M28" s="3" t="s">
        <v>6</v>
      </c>
      <c r="N28" s="3" t="s">
        <v>6</v>
      </c>
      <c r="O28" s="6" t="s">
        <v>6</v>
      </c>
      <c r="P28" s="7">
        <v>2.8034620000000001</v>
      </c>
      <c r="Q28" s="7">
        <f t="shared" si="10"/>
        <v>2.5534620000000001</v>
      </c>
      <c r="R28" s="6">
        <v>43887</v>
      </c>
      <c r="S28" s="7">
        <v>2.4118599999999999</v>
      </c>
      <c r="T28" s="7">
        <f t="shared" si="11"/>
        <v>1.9418599999999999</v>
      </c>
      <c r="U28" s="6">
        <v>43791</v>
      </c>
      <c r="V28" s="7">
        <v>0.28499999999999998</v>
      </c>
      <c r="W28" s="7">
        <f t="shared" si="2"/>
        <v>1.65686</v>
      </c>
      <c r="X28" s="9">
        <v>0.132272</v>
      </c>
      <c r="Y28" s="9">
        <f t="shared" si="12"/>
        <v>0.127772</v>
      </c>
      <c r="Z28" s="6">
        <v>43791</v>
      </c>
      <c r="AA28" s="3" t="s">
        <v>6</v>
      </c>
      <c r="AB28" s="3" t="s">
        <v>6</v>
      </c>
      <c r="AC28" s="3" t="s">
        <v>6</v>
      </c>
      <c r="AD28" s="6" t="s">
        <v>6</v>
      </c>
      <c r="AE28" s="3">
        <v>2.8000000000000001E-2</v>
      </c>
      <c r="AF28" s="8">
        <v>43893</v>
      </c>
      <c r="AG28" s="6" t="s">
        <v>6</v>
      </c>
      <c r="AH28" s="6" t="s">
        <v>6</v>
      </c>
      <c r="AI28" s="6" t="s">
        <v>6</v>
      </c>
      <c r="AJ28" s="6" t="s">
        <v>6</v>
      </c>
      <c r="AK28" s="6" t="s">
        <v>6</v>
      </c>
      <c r="AL28" s="6" t="s">
        <v>6</v>
      </c>
      <c r="AM28" s="6" t="s">
        <v>6</v>
      </c>
      <c r="AN28" s="6" t="s">
        <v>6</v>
      </c>
      <c r="AO28" s="6" t="s">
        <v>6</v>
      </c>
    </row>
    <row r="29" spans="1:41" ht="15.75" customHeight="1" x14ac:dyDescent="0.3">
      <c r="A29" s="2" t="s">
        <v>34</v>
      </c>
      <c r="B29" s="3" t="s">
        <v>1</v>
      </c>
      <c r="C29" s="2" t="s">
        <v>2</v>
      </c>
      <c r="D29" s="3" t="s">
        <v>3</v>
      </c>
      <c r="E29" s="3" t="s">
        <v>4</v>
      </c>
      <c r="F29" s="2" t="s">
        <v>5</v>
      </c>
      <c r="G29" s="3" t="s">
        <v>6</v>
      </c>
      <c r="H29" s="4">
        <v>43633</v>
      </c>
      <c r="I29" s="5">
        <v>168</v>
      </c>
      <c r="J29" s="5">
        <v>2019</v>
      </c>
      <c r="K29" s="5">
        <v>1050</v>
      </c>
      <c r="L29" s="5">
        <v>1045</v>
      </c>
      <c r="M29" s="3" t="s">
        <v>6</v>
      </c>
      <c r="N29" s="3" t="s">
        <v>6</v>
      </c>
      <c r="O29" s="6" t="s">
        <v>6</v>
      </c>
      <c r="P29" s="7">
        <v>3.074462</v>
      </c>
      <c r="Q29" s="7">
        <f t="shared" si="10"/>
        <v>2.824462</v>
      </c>
      <c r="R29" s="6">
        <v>43887</v>
      </c>
      <c r="S29" s="7">
        <v>2.13286</v>
      </c>
      <c r="T29" s="7">
        <f t="shared" si="11"/>
        <v>1.66286</v>
      </c>
      <c r="U29" s="6">
        <v>43791</v>
      </c>
      <c r="V29" s="7">
        <v>0.28499999999999998</v>
      </c>
      <c r="W29" s="7">
        <f t="shared" si="2"/>
        <v>1.3778600000000001</v>
      </c>
      <c r="X29" s="9">
        <v>0.12657199999999999</v>
      </c>
      <c r="Y29" s="9">
        <f t="shared" si="12"/>
        <v>0.12207199999999999</v>
      </c>
      <c r="Z29" s="6">
        <v>43791</v>
      </c>
      <c r="AA29" s="3" t="s">
        <v>6</v>
      </c>
      <c r="AB29" s="3" t="s">
        <v>6</v>
      </c>
      <c r="AC29" s="3" t="s">
        <v>6</v>
      </c>
      <c r="AD29" s="6" t="s">
        <v>6</v>
      </c>
      <c r="AE29" s="3">
        <v>2.3E-2</v>
      </c>
      <c r="AF29" s="8">
        <v>43893</v>
      </c>
      <c r="AG29" s="6" t="s">
        <v>6</v>
      </c>
      <c r="AH29" s="6" t="s">
        <v>6</v>
      </c>
      <c r="AI29" s="6" t="s">
        <v>6</v>
      </c>
      <c r="AJ29" s="6" t="s">
        <v>6</v>
      </c>
      <c r="AK29" s="6" t="s">
        <v>6</v>
      </c>
      <c r="AL29" s="6" t="s">
        <v>6</v>
      </c>
      <c r="AM29" s="6" t="s">
        <v>6</v>
      </c>
      <c r="AN29" s="6" t="s">
        <v>6</v>
      </c>
      <c r="AO29" s="6" t="s">
        <v>6</v>
      </c>
    </row>
    <row r="30" spans="1:41" ht="15.75" customHeight="1" x14ac:dyDescent="0.3">
      <c r="A30" s="2" t="s">
        <v>35</v>
      </c>
      <c r="B30" s="3" t="s">
        <v>1</v>
      </c>
      <c r="C30" s="2" t="s">
        <v>2</v>
      </c>
      <c r="D30" s="3" t="s">
        <v>3</v>
      </c>
      <c r="E30" s="3" t="s">
        <v>4</v>
      </c>
      <c r="F30" s="2" t="s">
        <v>5</v>
      </c>
      <c r="G30" s="3" t="s">
        <v>6</v>
      </c>
      <c r="H30" s="4">
        <v>43633</v>
      </c>
      <c r="I30" s="5">
        <v>168</v>
      </c>
      <c r="J30" s="5">
        <v>2019</v>
      </c>
      <c r="K30" s="5">
        <v>1050</v>
      </c>
      <c r="L30" s="5">
        <v>1045</v>
      </c>
      <c r="M30" s="3" t="s">
        <v>6</v>
      </c>
      <c r="N30" s="3" t="s">
        <v>6</v>
      </c>
      <c r="O30" s="6" t="s">
        <v>6</v>
      </c>
      <c r="P30" s="7">
        <v>3.1484619999999999</v>
      </c>
      <c r="Q30" s="7">
        <f t="shared" si="10"/>
        <v>2.8984619999999999</v>
      </c>
      <c r="R30" s="6">
        <v>43887</v>
      </c>
      <c r="S30" s="7">
        <v>2.5138599999999998</v>
      </c>
      <c r="T30" s="7">
        <f t="shared" si="11"/>
        <v>2.0438599999999996</v>
      </c>
      <c r="U30" s="6">
        <v>43791</v>
      </c>
      <c r="V30" s="7">
        <v>0.28499999999999998</v>
      </c>
      <c r="W30" s="7">
        <f t="shared" si="2"/>
        <v>1.7588599999999996</v>
      </c>
      <c r="X30" s="9">
        <v>0.159272</v>
      </c>
      <c r="Y30" s="9">
        <f t="shared" si="12"/>
        <v>0.15477199999999999</v>
      </c>
      <c r="Z30" s="6">
        <v>43791</v>
      </c>
      <c r="AA30" s="3" t="s">
        <v>6</v>
      </c>
      <c r="AB30" s="3" t="s">
        <v>6</v>
      </c>
      <c r="AC30" s="3" t="s">
        <v>6</v>
      </c>
      <c r="AD30" s="6" t="s">
        <v>6</v>
      </c>
      <c r="AE30" s="3">
        <v>3.6999999999999998E-2</v>
      </c>
      <c r="AF30" s="8">
        <v>43893</v>
      </c>
      <c r="AG30" s="6" t="s">
        <v>6</v>
      </c>
      <c r="AH30" s="6" t="s">
        <v>6</v>
      </c>
      <c r="AI30" s="6" t="s">
        <v>6</v>
      </c>
      <c r="AJ30" s="6" t="s">
        <v>6</v>
      </c>
      <c r="AK30" s="6" t="s">
        <v>6</v>
      </c>
      <c r="AL30" s="6" t="s">
        <v>6</v>
      </c>
      <c r="AM30" s="6" t="s">
        <v>6</v>
      </c>
      <c r="AN30" s="6" t="s">
        <v>6</v>
      </c>
      <c r="AO30" s="6" t="s">
        <v>6</v>
      </c>
    </row>
    <row r="31" spans="1:41" ht="15.75" customHeight="1" x14ac:dyDescent="0.3">
      <c r="A31" s="2" t="s">
        <v>36</v>
      </c>
      <c r="B31" s="3" t="s">
        <v>1</v>
      </c>
      <c r="C31" s="2" t="s">
        <v>2</v>
      </c>
      <c r="D31" s="3" t="s">
        <v>3</v>
      </c>
      <c r="E31" s="3" t="s">
        <v>4</v>
      </c>
      <c r="F31" s="2" t="s">
        <v>5</v>
      </c>
      <c r="G31" s="3" t="s">
        <v>6</v>
      </c>
      <c r="H31" s="4">
        <v>43633</v>
      </c>
      <c r="I31" s="5">
        <v>168</v>
      </c>
      <c r="J31" s="5">
        <v>2019</v>
      </c>
      <c r="K31" s="5">
        <v>1050</v>
      </c>
      <c r="L31" s="5">
        <v>1045</v>
      </c>
      <c r="M31" s="3" t="s">
        <v>6</v>
      </c>
      <c r="N31" s="3" t="s">
        <v>6</v>
      </c>
      <c r="O31" s="6" t="s">
        <v>6</v>
      </c>
      <c r="P31" s="7">
        <v>2.9554619999999998</v>
      </c>
      <c r="Q31" s="7">
        <f t="shared" si="10"/>
        <v>2.7054619999999998</v>
      </c>
      <c r="R31" s="6">
        <v>43887</v>
      </c>
      <c r="S31" s="7">
        <v>2.1278600000000001</v>
      </c>
      <c r="T31" s="7">
        <f t="shared" si="11"/>
        <v>1.6578600000000001</v>
      </c>
      <c r="U31" s="6">
        <v>43791</v>
      </c>
      <c r="V31" s="7">
        <v>0.26579999999999998</v>
      </c>
      <c r="W31" s="7">
        <f t="shared" si="2"/>
        <v>1.3920600000000001</v>
      </c>
      <c r="X31" s="9">
        <v>0.110072</v>
      </c>
      <c r="Y31" s="9">
        <f t="shared" si="12"/>
        <v>0.105572</v>
      </c>
      <c r="Z31" s="6">
        <v>43791</v>
      </c>
      <c r="AA31" s="3" t="s">
        <v>6</v>
      </c>
      <c r="AB31" s="3" t="s">
        <v>6</v>
      </c>
      <c r="AC31" s="3" t="s">
        <v>6</v>
      </c>
      <c r="AD31" s="6" t="s">
        <v>6</v>
      </c>
      <c r="AE31" s="3">
        <v>3.2000000000000001E-2</v>
      </c>
      <c r="AF31" s="8">
        <v>43893</v>
      </c>
      <c r="AG31" s="6" t="s">
        <v>6</v>
      </c>
      <c r="AH31" s="6" t="s">
        <v>6</v>
      </c>
      <c r="AI31" s="6" t="s">
        <v>6</v>
      </c>
      <c r="AJ31" s="6" t="s">
        <v>6</v>
      </c>
      <c r="AK31" s="6" t="s">
        <v>6</v>
      </c>
      <c r="AL31" s="6" t="s">
        <v>6</v>
      </c>
      <c r="AM31" s="6" t="s">
        <v>6</v>
      </c>
      <c r="AN31" s="6" t="s">
        <v>6</v>
      </c>
      <c r="AO31" s="6" t="s">
        <v>6</v>
      </c>
    </row>
    <row r="32" spans="1:41" ht="15.75" customHeight="1" x14ac:dyDescent="0.3">
      <c r="A32" s="2" t="s">
        <v>37</v>
      </c>
      <c r="B32" s="3" t="s">
        <v>1</v>
      </c>
      <c r="C32" s="2" t="s">
        <v>2</v>
      </c>
      <c r="D32" s="3" t="s">
        <v>3</v>
      </c>
      <c r="E32" s="3" t="s">
        <v>4</v>
      </c>
      <c r="F32" s="2" t="s">
        <v>5</v>
      </c>
      <c r="G32" s="3" t="s">
        <v>6</v>
      </c>
      <c r="H32" s="4">
        <v>43642</v>
      </c>
      <c r="I32" s="5">
        <v>177</v>
      </c>
      <c r="J32" s="5">
        <v>2019</v>
      </c>
      <c r="K32" s="5">
        <v>1145</v>
      </c>
      <c r="L32" s="5">
        <v>1145</v>
      </c>
      <c r="M32" s="3" t="s">
        <v>6</v>
      </c>
      <c r="N32" s="3" t="s">
        <v>6</v>
      </c>
      <c r="O32" s="6" t="s">
        <v>6</v>
      </c>
      <c r="P32" s="7" t="s">
        <v>6</v>
      </c>
      <c r="Q32" s="7" t="s">
        <v>6</v>
      </c>
      <c r="R32" s="6">
        <v>43887</v>
      </c>
      <c r="S32" s="7">
        <v>2.4008599999999998</v>
      </c>
      <c r="T32" s="7">
        <f t="shared" si="11"/>
        <v>1.9308599999999998</v>
      </c>
      <c r="U32" s="6">
        <v>43791</v>
      </c>
      <c r="V32" s="7">
        <v>0.26579999999999998</v>
      </c>
      <c r="W32" s="7">
        <f t="shared" si="2"/>
        <v>1.6650599999999998</v>
      </c>
      <c r="X32" s="9">
        <v>0.145872</v>
      </c>
      <c r="Y32" s="9">
        <f t="shared" si="12"/>
        <v>0.141372</v>
      </c>
      <c r="Z32" s="6">
        <v>43791</v>
      </c>
      <c r="AA32" s="3" t="s">
        <v>6</v>
      </c>
      <c r="AB32" s="3" t="s">
        <v>6</v>
      </c>
      <c r="AC32" s="3" t="s">
        <v>6</v>
      </c>
      <c r="AD32" s="6" t="s">
        <v>6</v>
      </c>
      <c r="AE32" s="3" t="s">
        <v>6</v>
      </c>
      <c r="AF32" s="6" t="s">
        <v>6</v>
      </c>
      <c r="AG32" s="6" t="s">
        <v>6</v>
      </c>
      <c r="AH32" s="6" t="s">
        <v>6</v>
      </c>
      <c r="AI32" s="6" t="s">
        <v>6</v>
      </c>
      <c r="AJ32" s="6" t="s">
        <v>6</v>
      </c>
      <c r="AK32" s="6" t="s">
        <v>6</v>
      </c>
      <c r="AL32" s="6" t="s">
        <v>6</v>
      </c>
      <c r="AM32" s="6" t="s">
        <v>6</v>
      </c>
      <c r="AN32" s="6" t="s">
        <v>6</v>
      </c>
      <c r="AO32" s="6" t="s">
        <v>6</v>
      </c>
    </row>
    <row r="33" spans="1:41" ht="15.75" customHeight="1" x14ac:dyDescent="0.3">
      <c r="A33" s="2" t="s">
        <v>38</v>
      </c>
      <c r="B33" s="3" t="s">
        <v>1</v>
      </c>
      <c r="C33" s="2" t="s">
        <v>2</v>
      </c>
      <c r="D33" s="3" t="s">
        <v>3</v>
      </c>
      <c r="E33" s="3" t="s">
        <v>4</v>
      </c>
      <c r="F33" s="2" t="s">
        <v>5</v>
      </c>
      <c r="G33" s="3" t="s">
        <v>6</v>
      </c>
      <c r="H33" s="4">
        <v>43642</v>
      </c>
      <c r="I33" s="5">
        <v>177</v>
      </c>
      <c r="J33" s="5">
        <v>2019</v>
      </c>
      <c r="K33" s="5">
        <v>1145</v>
      </c>
      <c r="L33" s="5">
        <v>1145</v>
      </c>
      <c r="M33" s="3" t="s">
        <v>6</v>
      </c>
      <c r="N33" s="3" t="s">
        <v>6</v>
      </c>
      <c r="O33" s="6" t="s">
        <v>6</v>
      </c>
      <c r="P33" s="7" t="s">
        <v>6</v>
      </c>
      <c r="Q33" s="7" t="s">
        <v>6</v>
      </c>
      <c r="R33" s="6">
        <v>43887</v>
      </c>
      <c r="S33" s="7">
        <v>2.4948600000000001</v>
      </c>
      <c r="T33" s="7">
        <f t="shared" si="11"/>
        <v>2.0248600000000003</v>
      </c>
      <c r="U33" s="6">
        <v>43791</v>
      </c>
      <c r="V33" s="7">
        <v>0.26579999999999998</v>
      </c>
      <c r="W33" s="7">
        <f t="shared" si="2"/>
        <v>1.7590600000000003</v>
      </c>
      <c r="X33" s="9">
        <v>0.11067199999999999</v>
      </c>
      <c r="Y33" s="9">
        <f t="shared" si="12"/>
        <v>0.10617199999999999</v>
      </c>
      <c r="Z33" s="6">
        <v>43791</v>
      </c>
      <c r="AA33" s="3" t="s">
        <v>6</v>
      </c>
      <c r="AB33" s="3" t="s">
        <v>6</v>
      </c>
      <c r="AC33" s="3" t="s">
        <v>6</v>
      </c>
      <c r="AD33" s="6" t="s">
        <v>6</v>
      </c>
      <c r="AE33" s="3" t="s">
        <v>6</v>
      </c>
      <c r="AF33" s="6" t="s">
        <v>6</v>
      </c>
      <c r="AG33" s="6" t="s">
        <v>6</v>
      </c>
      <c r="AH33" s="6" t="s">
        <v>6</v>
      </c>
      <c r="AI33" s="6" t="s">
        <v>6</v>
      </c>
      <c r="AJ33" s="6" t="s">
        <v>6</v>
      </c>
      <c r="AK33" s="6" t="s">
        <v>6</v>
      </c>
      <c r="AL33" s="6" t="s">
        <v>6</v>
      </c>
      <c r="AM33" s="6" t="s">
        <v>6</v>
      </c>
      <c r="AN33" s="6" t="s">
        <v>6</v>
      </c>
      <c r="AO33" s="6" t="s">
        <v>6</v>
      </c>
    </row>
    <row r="34" spans="1:41" ht="15.75" customHeight="1" x14ac:dyDescent="0.3">
      <c r="A34" s="2" t="s">
        <v>39</v>
      </c>
      <c r="B34" s="3" t="s">
        <v>1</v>
      </c>
      <c r="C34" s="2" t="s">
        <v>2</v>
      </c>
      <c r="D34" s="3" t="s">
        <v>3</v>
      </c>
      <c r="E34" s="3" t="s">
        <v>4</v>
      </c>
      <c r="F34" s="2" t="s">
        <v>5</v>
      </c>
      <c r="G34" s="3" t="s">
        <v>6</v>
      </c>
      <c r="H34" s="4">
        <v>43642</v>
      </c>
      <c r="I34" s="5">
        <v>177</v>
      </c>
      <c r="J34" s="5">
        <v>2019</v>
      </c>
      <c r="K34" s="5">
        <v>1145</v>
      </c>
      <c r="L34" s="5">
        <v>1145</v>
      </c>
      <c r="M34" s="3" t="s">
        <v>6</v>
      </c>
      <c r="N34" s="3" t="s">
        <v>6</v>
      </c>
      <c r="O34" s="6" t="s">
        <v>6</v>
      </c>
      <c r="P34" s="7" t="s">
        <v>6</v>
      </c>
      <c r="Q34" s="7" t="s">
        <v>6</v>
      </c>
      <c r="R34" s="6">
        <v>43887</v>
      </c>
      <c r="S34" s="7">
        <v>2.6158600000000001</v>
      </c>
      <c r="T34" s="7">
        <f t="shared" si="11"/>
        <v>2.1458599999999999</v>
      </c>
      <c r="U34" s="6">
        <v>43791</v>
      </c>
      <c r="V34" s="7">
        <v>0.26579999999999998</v>
      </c>
      <c r="W34" s="7">
        <f t="shared" si="2"/>
        <v>1.8800599999999998</v>
      </c>
      <c r="X34" s="9">
        <v>0.14727199999999999</v>
      </c>
      <c r="Y34" s="9">
        <f t="shared" si="12"/>
        <v>0.14277199999999998</v>
      </c>
      <c r="Z34" s="6">
        <v>43791</v>
      </c>
      <c r="AA34" s="3" t="s">
        <v>6</v>
      </c>
      <c r="AB34" s="3" t="s">
        <v>6</v>
      </c>
      <c r="AC34" s="3" t="s">
        <v>6</v>
      </c>
      <c r="AD34" s="6" t="s">
        <v>6</v>
      </c>
      <c r="AE34" s="3" t="s">
        <v>6</v>
      </c>
      <c r="AF34" s="6" t="s">
        <v>6</v>
      </c>
      <c r="AG34" s="6" t="s">
        <v>6</v>
      </c>
      <c r="AH34" s="6" t="s">
        <v>6</v>
      </c>
      <c r="AI34" s="6" t="s">
        <v>6</v>
      </c>
      <c r="AJ34" s="6" t="s">
        <v>6</v>
      </c>
      <c r="AK34" s="6" t="s">
        <v>6</v>
      </c>
      <c r="AL34" s="6" t="s">
        <v>6</v>
      </c>
      <c r="AM34" s="6" t="s">
        <v>6</v>
      </c>
      <c r="AN34" s="6" t="s">
        <v>6</v>
      </c>
      <c r="AO34" s="6" t="s">
        <v>6</v>
      </c>
    </row>
    <row r="35" spans="1:41" ht="15.75" customHeight="1" x14ac:dyDescent="0.3">
      <c r="A35" s="2" t="s">
        <v>40</v>
      </c>
      <c r="B35" s="3" t="s">
        <v>1</v>
      </c>
      <c r="C35" s="2" t="s">
        <v>2</v>
      </c>
      <c r="D35" s="3" t="s">
        <v>3</v>
      </c>
      <c r="E35" s="3" t="s">
        <v>4</v>
      </c>
      <c r="F35" s="2" t="s">
        <v>5</v>
      </c>
      <c r="G35" s="3" t="s">
        <v>6</v>
      </c>
      <c r="H35" s="4">
        <v>43663</v>
      </c>
      <c r="I35" s="5">
        <v>198</v>
      </c>
      <c r="J35" s="5">
        <v>2019</v>
      </c>
      <c r="K35" s="5">
        <v>1416</v>
      </c>
      <c r="L35" s="5">
        <v>1415</v>
      </c>
      <c r="M35" s="3" t="s">
        <v>6</v>
      </c>
      <c r="N35" s="3" t="s">
        <v>6</v>
      </c>
      <c r="O35" s="6" t="s">
        <v>6</v>
      </c>
      <c r="P35" s="7">
        <v>4.8314620000000001</v>
      </c>
      <c r="Q35" s="7">
        <f t="shared" ref="Q35:Q40" si="13">P35-0.25</f>
        <v>4.5814620000000001</v>
      </c>
      <c r="R35" s="6">
        <v>43887</v>
      </c>
      <c r="S35" s="7">
        <v>2.4008599999999998</v>
      </c>
      <c r="T35" s="7">
        <f t="shared" si="11"/>
        <v>1.9308599999999998</v>
      </c>
      <c r="U35" s="6">
        <v>43791</v>
      </c>
      <c r="V35" s="7">
        <v>0.26579999999999998</v>
      </c>
      <c r="W35" s="7">
        <f t="shared" si="2"/>
        <v>1.6650599999999998</v>
      </c>
      <c r="X35" s="9">
        <v>0.145872</v>
      </c>
      <c r="Y35" s="9">
        <f t="shared" si="12"/>
        <v>0.141372</v>
      </c>
      <c r="Z35" s="6">
        <v>43791</v>
      </c>
      <c r="AA35" s="3" t="s">
        <v>6</v>
      </c>
      <c r="AB35" s="3" t="s">
        <v>6</v>
      </c>
      <c r="AC35" s="3" t="s">
        <v>6</v>
      </c>
      <c r="AD35" s="6" t="s">
        <v>6</v>
      </c>
      <c r="AE35" s="3">
        <v>3.3000000000000002E-2</v>
      </c>
      <c r="AF35" s="8">
        <v>43893</v>
      </c>
      <c r="AG35" s="6" t="s">
        <v>6</v>
      </c>
      <c r="AH35" s="6" t="s">
        <v>6</v>
      </c>
      <c r="AI35" s="6" t="s">
        <v>6</v>
      </c>
      <c r="AJ35" s="6" t="s">
        <v>6</v>
      </c>
      <c r="AK35" s="6" t="s">
        <v>6</v>
      </c>
      <c r="AL35" s="6" t="s">
        <v>6</v>
      </c>
      <c r="AM35" s="6" t="s">
        <v>6</v>
      </c>
      <c r="AN35" s="6" t="s">
        <v>6</v>
      </c>
      <c r="AO35" s="6" t="s">
        <v>6</v>
      </c>
    </row>
    <row r="36" spans="1:41" ht="15.75" customHeight="1" x14ac:dyDescent="0.3">
      <c r="A36" s="2" t="s">
        <v>41</v>
      </c>
      <c r="B36" s="3" t="s">
        <v>1</v>
      </c>
      <c r="C36" s="2" t="s">
        <v>2</v>
      </c>
      <c r="D36" s="3" t="s">
        <v>3</v>
      </c>
      <c r="E36" s="3" t="s">
        <v>4</v>
      </c>
      <c r="F36" s="2" t="s">
        <v>5</v>
      </c>
      <c r="G36" s="3" t="s">
        <v>6</v>
      </c>
      <c r="H36" s="4">
        <v>43663</v>
      </c>
      <c r="I36" s="5">
        <v>198</v>
      </c>
      <c r="J36" s="5">
        <v>2019</v>
      </c>
      <c r="K36" s="5">
        <v>1416</v>
      </c>
      <c r="L36" s="5">
        <v>1415</v>
      </c>
      <c r="M36" s="3" t="s">
        <v>6</v>
      </c>
      <c r="N36" s="3" t="s">
        <v>6</v>
      </c>
      <c r="O36" s="6" t="s">
        <v>6</v>
      </c>
      <c r="P36" s="7">
        <v>4.6484620000000003</v>
      </c>
      <c r="Q36" s="7">
        <f t="shared" si="13"/>
        <v>4.3984620000000003</v>
      </c>
      <c r="R36" s="6">
        <v>43887</v>
      </c>
      <c r="S36" s="7">
        <v>2.4948600000000001</v>
      </c>
      <c r="T36" s="7">
        <f t="shared" si="11"/>
        <v>2.0248600000000003</v>
      </c>
      <c r="U36" s="6">
        <v>43791</v>
      </c>
      <c r="V36" s="7">
        <v>0.26579999999999998</v>
      </c>
      <c r="W36" s="7">
        <f t="shared" si="2"/>
        <v>1.7590600000000003</v>
      </c>
      <c r="X36" s="9">
        <v>0.11067199999999999</v>
      </c>
      <c r="Y36" s="9">
        <f t="shared" si="12"/>
        <v>0.10617199999999999</v>
      </c>
      <c r="Z36" s="6">
        <v>43791</v>
      </c>
      <c r="AA36" s="3" t="s">
        <v>6</v>
      </c>
      <c r="AB36" s="3" t="s">
        <v>6</v>
      </c>
      <c r="AC36" s="3" t="s">
        <v>6</v>
      </c>
      <c r="AD36" s="6" t="s">
        <v>6</v>
      </c>
      <c r="AE36" s="3">
        <v>2.1000000000000001E-2</v>
      </c>
      <c r="AF36" s="8">
        <v>43893</v>
      </c>
      <c r="AG36" s="6" t="s">
        <v>6</v>
      </c>
      <c r="AH36" s="6" t="s">
        <v>6</v>
      </c>
      <c r="AI36" s="6" t="s">
        <v>6</v>
      </c>
      <c r="AJ36" s="6" t="s">
        <v>6</v>
      </c>
      <c r="AK36" s="6" t="s">
        <v>6</v>
      </c>
      <c r="AL36" s="6" t="s">
        <v>6</v>
      </c>
      <c r="AM36" s="6" t="s">
        <v>6</v>
      </c>
      <c r="AN36" s="6" t="s">
        <v>6</v>
      </c>
      <c r="AO36" s="6" t="s">
        <v>6</v>
      </c>
    </row>
    <row r="37" spans="1:41" ht="15.75" customHeight="1" x14ac:dyDescent="0.3">
      <c r="A37" s="2" t="s">
        <v>42</v>
      </c>
      <c r="B37" s="3" t="s">
        <v>1</v>
      </c>
      <c r="C37" s="2" t="s">
        <v>2</v>
      </c>
      <c r="D37" s="3" t="s">
        <v>3</v>
      </c>
      <c r="E37" s="3" t="s">
        <v>4</v>
      </c>
      <c r="F37" s="2" t="s">
        <v>5</v>
      </c>
      <c r="G37" s="3" t="s">
        <v>6</v>
      </c>
      <c r="H37" s="4">
        <v>43663</v>
      </c>
      <c r="I37" s="5">
        <v>198</v>
      </c>
      <c r="J37" s="5">
        <v>2019</v>
      </c>
      <c r="K37" s="5">
        <v>1416</v>
      </c>
      <c r="L37" s="5">
        <v>1415</v>
      </c>
      <c r="M37" s="3" t="s">
        <v>6</v>
      </c>
      <c r="N37" s="3" t="s">
        <v>6</v>
      </c>
      <c r="O37" s="6" t="s">
        <v>6</v>
      </c>
      <c r="P37" s="7">
        <v>4.695462</v>
      </c>
      <c r="Q37" s="7">
        <f t="shared" si="13"/>
        <v>4.445462</v>
      </c>
      <c r="R37" s="6">
        <v>43887</v>
      </c>
      <c r="S37" s="7">
        <v>2.6158600000000001</v>
      </c>
      <c r="T37" s="7">
        <f t="shared" si="11"/>
        <v>2.1458599999999999</v>
      </c>
      <c r="U37" s="6">
        <v>43791</v>
      </c>
      <c r="V37" s="7">
        <v>0.26579999999999998</v>
      </c>
      <c r="W37" s="7">
        <f t="shared" si="2"/>
        <v>1.8800599999999998</v>
      </c>
      <c r="X37" s="9">
        <v>0.14727199999999999</v>
      </c>
      <c r="Y37" s="9">
        <f t="shared" si="12"/>
        <v>0.14277199999999998</v>
      </c>
      <c r="Z37" s="6">
        <v>43791</v>
      </c>
      <c r="AA37" s="3" t="s">
        <v>6</v>
      </c>
      <c r="AB37" s="3" t="s">
        <v>6</v>
      </c>
      <c r="AC37" s="3" t="s">
        <v>6</v>
      </c>
      <c r="AD37" s="6" t="s">
        <v>6</v>
      </c>
      <c r="AE37" s="3">
        <v>2.4E-2</v>
      </c>
      <c r="AF37" s="8">
        <v>43893</v>
      </c>
      <c r="AG37" s="6" t="s">
        <v>6</v>
      </c>
      <c r="AH37" s="6" t="s">
        <v>6</v>
      </c>
      <c r="AI37" s="6" t="s">
        <v>6</v>
      </c>
      <c r="AJ37" s="6" t="s">
        <v>6</v>
      </c>
      <c r="AK37" s="6" t="s">
        <v>6</v>
      </c>
      <c r="AL37" s="6" t="s">
        <v>6</v>
      </c>
      <c r="AM37" s="6" t="s">
        <v>6</v>
      </c>
      <c r="AN37" s="6" t="s">
        <v>6</v>
      </c>
      <c r="AO37" s="6" t="s">
        <v>6</v>
      </c>
    </row>
    <row r="38" spans="1:41" ht="15.75" customHeight="1" x14ac:dyDescent="0.3">
      <c r="A38" s="5" t="s">
        <v>43</v>
      </c>
      <c r="B38" s="3" t="s">
        <v>1</v>
      </c>
      <c r="C38" s="2" t="s">
        <v>2</v>
      </c>
      <c r="D38" s="3" t="s">
        <v>3</v>
      </c>
      <c r="E38" s="3" t="s">
        <v>4</v>
      </c>
      <c r="F38" s="2" t="s">
        <v>5</v>
      </c>
      <c r="G38" s="3" t="s">
        <v>6</v>
      </c>
      <c r="H38" s="6">
        <v>43678</v>
      </c>
      <c r="I38" s="5">
        <v>212</v>
      </c>
      <c r="J38" s="5">
        <v>2019</v>
      </c>
      <c r="K38" s="5">
        <v>212</v>
      </c>
      <c r="L38" s="5">
        <v>215</v>
      </c>
      <c r="M38" s="3" t="s">
        <v>6</v>
      </c>
      <c r="N38" s="3" t="s">
        <v>6</v>
      </c>
      <c r="O38" s="6" t="s">
        <v>6</v>
      </c>
      <c r="P38" s="7">
        <v>5.7714620000000005</v>
      </c>
      <c r="Q38" s="7">
        <f t="shared" si="13"/>
        <v>5.5214620000000005</v>
      </c>
      <c r="R38" s="6">
        <v>43887</v>
      </c>
      <c r="S38" s="7">
        <v>2.5918333333333332</v>
      </c>
      <c r="T38" s="7">
        <f t="shared" si="11"/>
        <v>2.121833333333333</v>
      </c>
      <c r="U38" s="6">
        <v>43791</v>
      </c>
      <c r="V38" s="7">
        <v>0.26579999999999998</v>
      </c>
      <c r="W38" s="7">
        <f t="shared" si="2"/>
        <v>1.856033333333333</v>
      </c>
      <c r="X38" s="9">
        <v>0.15004499999999998</v>
      </c>
      <c r="Y38" s="9">
        <f t="shared" si="12"/>
        <v>0.14554499999999998</v>
      </c>
      <c r="Z38" s="6">
        <v>43791</v>
      </c>
      <c r="AA38" s="3" t="s">
        <v>6</v>
      </c>
      <c r="AB38" s="3" t="s">
        <v>6</v>
      </c>
      <c r="AC38" s="3" t="s">
        <v>6</v>
      </c>
      <c r="AD38" s="6" t="s">
        <v>6</v>
      </c>
      <c r="AE38" s="3">
        <v>1.6E-2</v>
      </c>
      <c r="AF38" s="8">
        <v>43893</v>
      </c>
      <c r="AG38" s="6" t="s">
        <v>6</v>
      </c>
      <c r="AH38" s="6" t="s">
        <v>6</v>
      </c>
      <c r="AI38" s="6" t="s">
        <v>6</v>
      </c>
      <c r="AJ38" s="6" t="s">
        <v>6</v>
      </c>
      <c r="AK38" s="6" t="s">
        <v>6</v>
      </c>
      <c r="AL38" s="6" t="s">
        <v>6</v>
      </c>
      <c r="AM38" s="6" t="s">
        <v>6</v>
      </c>
      <c r="AN38" s="6" t="s">
        <v>6</v>
      </c>
      <c r="AO38" s="6" t="s">
        <v>6</v>
      </c>
    </row>
    <row r="39" spans="1:41" ht="15.75" customHeight="1" x14ac:dyDescent="0.3">
      <c r="A39" s="5" t="s">
        <v>44</v>
      </c>
      <c r="B39" s="3" t="s">
        <v>1</v>
      </c>
      <c r="C39" s="2" t="s">
        <v>2</v>
      </c>
      <c r="D39" s="3" t="s">
        <v>3</v>
      </c>
      <c r="E39" s="3" t="s">
        <v>4</v>
      </c>
      <c r="F39" s="2" t="s">
        <v>5</v>
      </c>
      <c r="G39" s="3" t="s">
        <v>6</v>
      </c>
      <c r="H39" s="6">
        <v>43678</v>
      </c>
      <c r="I39" s="5">
        <v>212</v>
      </c>
      <c r="J39" s="5">
        <v>2019</v>
      </c>
      <c r="K39" s="5">
        <v>212</v>
      </c>
      <c r="L39" s="5">
        <v>215</v>
      </c>
      <c r="M39" s="3" t="s">
        <v>6</v>
      </c>
      <c r="N39" s="3" t="s">
        <v>6</v>
      </c>
      <c r="O39" s="6" t="s">
        <v>6</v>
      </c>
      <c r="P39" s="7">
        <v>5.7774620000000008</v>
      </c>
      <c r="Q39" s="7">
        <f t="shared" si="13"/>
        <v>5.5274620000000008</v>
      </c>
      <c r="R39" s="6">
        <v>43887</v>
      </c>
      <c r="S39" s="7">
        <v>2.9548333333333332</v>
      </c>
      <c r="T39" s="7">
        <f t="shared" si="11"/>
        <v>2.4848333333333334</v>
      </c>
      <c r="U39" s="6">
        <v>43791</v>
      </c>
      <c r="V39" s="7">
        <v>0.26579999999999998</v>
      </c>
      <c r="W39" s="7">
        <f t="shared" si="2"/>
        <v>2.2190333333333334</v>
      </c>
      <c r="X39" s="9">
        <v>0.16644499999999998</v>
      </c>
      <c r="Y39" s="9">
        <f t="shared" si="12"/>
        <v>0.16194499999999998</v>
      </c>
      <c r="Z39" s="6">
        <v>43791</v>
      </c>
      <c r="AA39" s="3" t="s">
        <v>6</v>
      </c>
      <c r="AB39" s="3" t="s">
        <v>6</v>
      </c>
      <c r="AC39" s="3" t="s">
        <v>6</v>
      </c>
      <c r="AD39" s="6" t="s">
        <v>6</v>
      </c>
      <c r="AE39" s="3">
        <v>1.9E-2</v>
      </c>
      <c r="AF39" s="8">
        <v>43893</v>
      </c>
      <c r="AG39" s="6" t="s">
        <v>6</v>
      </c>
      <c r="AH39" s="6" t="s">
        <v>6</v>
      </c>
      <c r="AI39" s="6" t="s">
        <v>6</v>
      </c>
      <c r="AJ39" s="6" t="s">
        <v>6</v>
      </c>
      <c r="AK39" s="6" t="s">
        <v>6</v>
      </c>
      <c r="AL39" s="6" t="s">
        <v>6</v>
      </c>
      <c r="AM39" s="6" t="s">
        <v>6</v>
      </c>
      <c r="AN39" s="6" t="s">
        <v>6</v>
      </c>
      <c r="AO39" s="6" t="s">
        <v>6</v>
      </c>
    </row>
    <row r="40" spans="1:41" ht="15.75" customHeight="1" x14ac:dyDescent="0.3">
      <c r="A40" s="5" t="s">
        <v>45</v>
      </c>
      <c r="B40" s="3" t="s">
        <v>1</v>
      </c>
      <c r="C40" s="2" t="s">
        <v>2</v>
      </c>
      <c r="D40" s="3" t="s">
        <v>3</v>
      </c>
      <c r="E40" s="3" t="s">
        <v>4</v>
      </c>
      <c r="F40" s="2" t="s">
        <v>5</v>
      </c>
      <c r="G40" s="3" t="s">
        <v>6</v>
      </c>
      <c r="H40" s="6">
        <v>43678</v>
      </c>
      <c r="I40" s="5">
        <v>212</v>
      </c>
      <c r="J40" s="5">
        <v>2019</v>
      </c>
      <c r="K40" s="5">
        <v>212</v>
      </c>
      <c r="L40" s="5">
        <v>215</v>
      </c>
      <c r="M40" s="3" t="s">
        <v>6</v>
      </c>
      <c r="N40" s="3" t="s">
        <v>6</v>
      </c>
      <c r="O40" s="6" t="s">
        <v>6</v>
      </c>
      <c r="P40" s="7">
        <v>5.6884620000000004</v>
      </c>
      <c r="Q40" s="7">
        <f t="shared" si="13"/>
        <v>5.4384620000000004</v>
      </c>
      <c r="R40" s="6">
        <v>43887</v>
      </c>
      <c r="S40" s="7">
        <v>2.5958333333333332</v>
      </c>
      <c r="T40" s="7">
        <f t="shared" si="11"/>
        <v>2.1258333333333335</v>
      </c>
      <c r="U40" s="6">
        <v>43791</v>
      </c>
      <c r="V40" s="7">
        <v>0.26579999999999998</v>
      </c>
      <c r="W40" s="7">
        <f t="shared" si="2"/>
        <v>1.8600333333333334</v>
      </c>
      <c r="X40" s="9">
        <v>0.18504499999999999</v>
      </c>
      <c r="Y40" s="9">
        <f t="shared" si="12"/>
        <v>0.18054499999999998</v>
      </c>
      <c r="Z40" s="6">
        <v>43791</v>
      </c>
      <c r="AA40" s="3" t="s">
        <v>6</v>
      </c>
      <c r="AB40" s="3" t="s">
        <v>6</v>
      </c>
      <c r="AC40" s="3" t="s">
        <v>6</v>
      </c>
      <c r="AD40" s="6" t="s">
        <v>6</v>
      </c>
      <c r="AE40" s="3">
        <v>2.3E-2</v>
      </c>
      <c r="AF40" s="8">
        <v>43893</v>
      </c>
      <c r="AG40" s="6" t="s">
        <v>6</v>
      </c>
      <c r="AH40" s="6" t="s">
        <v>6</v>
      </c>
      <c r="AI40" s="6" t="s">
        <v>6</v>
      </c>
      <c r="AJ40" s="6" t="s">
        <v>6</v>
      </c>
      <c r="AK40" s="6" t="s">
        <v>6</v>
      </c>
      <c r="AL40" s="6" t="s">
        <v>6</v>
      </c>
      <c r="AM40" s="6" t="s">
        <v>6</v>
      </c>
      <c r="AN40" s="6" t="s">
        <v>6</v>
      </c>
      <c r="AO40" s="6" t="s">
        <v>6</v>
      </c>
    </row>
    <row r="41" spans="1:41" ht="15.75" customHeight="1" x14ac:dyDescent="0.3">
      <c r="A41" s="5" t="s">
        <v>46</v>
      </c>
      <c r="B41" s="3" t="s">
        <v>1</v>
      </c>
      <c r="C41" s="2" t="s">
        <v>2</v>
      </c>
      <c r="D41" s="3" t="s">
        <v>3</v>
      </c>
      <c r="E41" s="3" t="s">
        <v>4</v>
      </c>
      <c r="F41" s="2" t="s">
        <v>10</v>
      </c>
      <c r="G41" s="3" t="s">
        <v>6</v>
      </c>
      <c r="H41" s="6">
        <v>43678</v>
      </c>
      <c r="I41" s="5">
        <v>212</v>
      </c>
      <c r="J41" s="5">
        <v>2019</v>
      </c>
      <c r="K41" s="5">
        <v>212</v>
      </c>
      <c r="L41" s="5">
        <v>215</v>
      </c>
      <c r="M41" s="3" t="s">
        <v>6</v>
      </c>
      <c r="N41" s="3" t="s">
        <v>6</v>
      </c>
      <c r="O41" s="6" t="s">
        <v>6</v>
      </c>
      <c r="P41" s="7" t="s">
        <v>6</v>
      </c>
      <c r="Q41" s="10" t="s">
        <v>6</v>
      </c>
      <c r="R41" s="6">
        <v>43887</v>
      </c>
      <c r="S41" s="7">
        <v>3.6518333333333333</v>
      </c>
      <c r="T41" s="7">
        <f>S41-0.160579</f>
        <v>3.4912543333333335</v>
      </c>
      <c r="U41" s="6">
        <v>43791</v>
      </c>
      <c r="V41" s="7">
        <v>0.26579999999999998</v>
      </c>
      <c r="W41" s="7">
        <f t="shared" si="2"/>
        <v>3.2254543333333334</v>
      </c>
      <c r="X41" s="9">
        <v>0.19154499999999999</v>
      </c>
      <c r="Y41" s="9">
        <f>X41-0.001385</f>
        <v>0.19016</v>
      </c>
      <c r="Z41" s="6">
        <v>43791</v>
      </c>
      <c r="AA41" s="3" t="s">
        <v>6</v>
      </c>
      <c r="AB41" s="3" t="s">
        <v>6</v>
      </c>
      <c r="AC41" s="3" t="s">
        <v>6</v>
      </c>
      <c r="AD41" s="6" t="s">
        <v>6</v>
      </c>
      <c r="AE41" s="3" t="s">
        <v>6</v>
      </c>
      <c r="AF41" s="6" t="s">
        <v>6</v>
      </c>
      <c r="AG41" s="6" t="s">
        <v>6</v>
      </c>
      <c r="AH41" s="6" t="s">
        <v>6</v>
      </c>
      <c r="AI41" s="6" t="s">
        <v>6</v>
      </c>
      <c r="AJ41" s="6" t="s">
        <v>6</v>
      </c>
      <c r="AK41" s="6" t="s">
        <v>6</v>
      </c>
      <c r="AL41" s="6" t="s">
        <v>6</v>
      </c>
      <c r="AM41" s="6" t="s">
        <v>6</v>
      </c>
      <c r="AN41" s="6" t="s">
        <v>6</v>
      </c>
      <c r="AO41" s="6" t="s">
        <v>6</v>
      </c>
    </row>
    <row r="42" spans="1:41" ht="15.75" customHeight="1" x14ac:dyDescent="0.3">
      <c r="A42" s="5" t="s">
        <v>47</v>
      </c>
      <c r="B42" s="3" t="s">
        <v>1</v>
      </c>
      <c r="C42" s="2" t="s">
        <v>2</v>
      </c>
      <c r="D42" s="3" t="s">
        <v>3</v>
      </c>
      <c r="E42" s="3" t="s">
        <v>4</v>
      </c>
      <c r="F42" s="2" t="s">
        <v>5</v>
      </c>
      <c r="G42" s="3" t="s">
        <v>6</v>
      </c>
      <c r="H42" s="6">
        <v>43696</v>
      </c>
      <c r="I42" s="5">
        <v>231</v>
      </c>
      <c r="J42" s="5">
        <v>2019</v>
      </c>
      <c r="K42" s="3">
        <v>231</v>
      </c>
      <c r="L42" s="3">
        <v>230</v>
      </c>
      <c r="M42" s="3" t="s">
        <v>6</v>
      </c>
      <c r="N42" s="3" t="s">
        <v>6</v>
      </c>
      <c r="O42" s="6" t="s">
        <v>6</v>
      </c>
      <c r="P42" s="7">
        <v>7.9039999999999999</v>
      </c>
      <c r="Q42" s="7">
        <f t="shared" ref="Q42:Q47" si="14">P42-0.25</f>
        <v>7.6539999999999999</v>
      </c>
      <c r="R42" s="6">
        <v>43887</v>
      </c>
      <c r="S42" s="7">
        <v>2.5038333333333336</v>
      </c>
      <c r="T42" s="7">
        <f t="shared" ref="T42:T44" si="15">S42-0.47</f>
        <v>2.0338333333333338</v>
      </c>
      <c r="U42" s="6">
        <v>43791</v>
      </c>
      <c r="V42" s="7">
        <v>0.26579999999999998</v>
      </c>
      <c r="W42" s="7">
        <f t="shared" si="2"/>
        <v>1.7680333333333338</v>
      </c>
      <c r="X42" s="9">
        <v>0.141845</v>
      </c>
      <c r="Y42" s="9">
        <f t="shared" ref="Y42:Y44" si="16">X42-0.0045</f>
        <v>0.13734499999999999</v>
      </c>
      <c r="Z42" s="6">
        <v>43791</v>
      </c>
      <c r="AA42" s="3" t="s">
        <v>6</v>
      </c>
      <c r="AB42" s="3" t="s">
        <v>6</v>
      </c>
      <c r="AC42" s="3" t="s">
        <v>6</v>
      </c>
      <c r="AD42" s="6" t="s">
        <v>6</v>
      </c>
      <c r="AE42" s="3">
        <v>2.1000000000000001E-2</v>
      </c>
      <c r="AF42" s="8">
        <v>43893</v>
      </c>
      <c r="AG42" s="6" t="s">
        <v>6</v>
      </c>
      <c r="AH42" s="6" t="s">
        <v>6</v>
      </c>
      <c r="AI42" s="6" t="s">
        <v>6</v>
      </c>
      <c r="AJ42" s="6" t="s">
        <v>6</v>
      </c>
      <c r="AK42" s="6" t="s">
        <v>6</v>
      </c>
      <c r="AL42" s="6" t="s">
        <v>6</v>
      </c>
      <c r="AM42" s="6" t="s">
        <v>6</v>
      </c>
      <c r="AN42" s="6" t="s">
        <v>6</v>
      </c>
      <c r="AO42" s="6" t="s">
        <v>6</v>
      </c>
    </row>
    <row r="43" spans="1:41" ht="15.75" customHeight="1" x14ac:dyDescent="0.3">
      <c r="A43" s="5" t="s">
        <v>48</v>
      </c>
      <c r="B43" s="3" t="s">
        <v>1</v>
      </c>
      <c r="C43" s="2" t="s">
        <v>2</v>
      </c>
      <c r="D43" s="3" t="s">
        <v>3</v>
      </c>
      <c r="E43" s="3" t="s">
        <v>4</v>
      </c>
      <c r="F43" s="2" t="s">
        <v>5</v>
      </c>
      <c r="G43" s="3" t="s">
        <v>6</v>
      </c>
      <c r="H43" s="6">
        <v>43696</v>
      </c>
      <c r="I43" s="5">
        <v>231</v>
      </c>
      <c r="J43" s="5">
        <v>2019</v>
      </c>
      <c r="K43" s="3">
        <v>231</v>
      </c>
      <c r="L43" s="3">
        <v>230</v>
      </c>
      <c r="M43" s="3" t="s">
        <v>6</v>
      </c>
      <c r="N43" s="3" t="s">
        <v>6</v>
      </c>
      <c r="O43" s="6" t="s">
        <v>6</v>
      </c>
      <c r="P43" s="7">
        <v>7.8029999999999999</v>
      </c>
      <c r="Q43" s="7">
        <f t="shared" si="14"/>
        <v>7.5529999999999999</v>
      </c>
      <c r="R43" s="6">
        <v>43887</v>
      </c>
      <c r="S43" s="7">
        <v>2.2788333333333335</v>
      </c>
      <c r="T43" s="7">
        <f t="shared" si="15"/>
        <v>1.8088333333333335</v>
      </c>
      <c r="U43" s="6">
        <v>43791</v>
      </c>
      <c r="V43" s="7">
        <v>0.26579999999999998</v>
      </c>
      <c r="W43" s="7">
        <f t="shared" si="2"/>
        <v>1.5430333333333335</v>
      </c>
      <c r="X43" s="9">
        <v>0.15054499999999998</v>
      </c>
      <c r="Y43" s="9">
        <f t="shared" si="16"/>
        <v>0.14604499999999998</v>
      </c>
      <c r="Z43" s="6">
        <v>43791</v>
      </c>
      <c r="AA43" s="3" t="s">
        <v>6</v>
      </c>
      <c r="AB43" s="3" t="s">
        <v>6</v>
      </c>
      <c r="AC43" s="3" t="s">
        <v>6</v>
      </c>
      <c r="AD43" s="6" t="s">
        <v>6</v>
      </c>
      <c r="AE43" s="3">
        <v>1.0999999999999999E-2</v>
      </c>
      <c r="AF43" s="8">
        <v>43893</v>
      </c>
      <c r="AG43" s="6" t="s">
        <v>6</v>
      </c>
      <c r="AH43" s="6" t="s">
        <v>6</v>
      </c>
      <c r="AI43" s="6" t="s">
        <v>6</v>
      </c>
      <c r="AJ43" s="6" t="s">
        <v>6</v>
      </c>
      <c r="AK43" s="6" t="s">
        <v>6</v>
      </c>
      <c r="AL43" s="6" t="s">
        <v>6</v>
      </c>
      <c r="AM43" s="6" t="s">
        <v>6</v>
      </c>
      <c r="AN43" s="6" t="s">
        <v>6</v>
      </c>
      <c r="AO43" s="6" t="s">
        <v>6</v>
      </c>
    </row>
    <row r="44" spans="1:41" ht="15.75" customHeight="1" x14ac:dyDescent="0.3">
      <c r="A44" s="5" t="s">
        <v>49</v>
      </c>
      <c r="B44" s="3" t="s">
        <v>1</v>
      </c>
      <c r="C44" s="2" t="s">
        <v>2</v>
      </c>
      <c r="D44" s="3" t="s">
        <v>3</v>
      </c>
      <c r="E44" s="3" t="s">
        <v>4</v>
      </c>
      <c r="F44" s="2" t="s">
        <v>5</v>
      </c>
      <c r="G44" s="3" t="s">
        <v>6</v>
      </c>
      <c r="H44" s="6">
        <v>43696</v>
      </c>
      <c r="I44" s="5">
        <v>231</v>
      </c>
      <c r="J44" s="5">
        <v>2019</v>
      </c>
      <c r="K44" s="3">
        <v>231</v>
      </c>
      <c r="L44" s="3">
        <v>230</v>
      </c>
      <c r="M44" s="3" t="s">
        <v>6</v>
      </c>
      <c r="N44" s="3" t="s">
        <v>6</v>
      </c>
      <c r="O44" s="6" t="s">
        <v>6</v>
      </c>
      <c r="P44" s="7">
        <v>7.6820000000000004</v>
      </c>
      <c r="Q44" s="7">
        <f t="shared" si="14"/>
        <v>7.4320000000000004</v>
      </c>
      <c r="R44" s="6">
        <v>43887</v>
      </c>
      <c r="S44" s="7">
        <v>2.2828333333333335</v>
      </c>
      <c r="T44" s="7">
        <f t="shared" si="15"/>
        <v>1.8128333333333335</v>
      </c>
      <c r="U44" s="6">
        <v>43791</v>
      </c>
      <c r="V44" s="7">
        <v>0.26579999999999998</v>
      </c>
      <c r="W44" s="7">
        <f t="shared" si="2"/>
        <v>1.5470333333333335</v>
      </c>
      <c r="X44" s="9">
        <v>0.125245</v>
      </c>
      <c r="Y44" s="9">
        <f t="shared" si="16"/>
        <v>0.12074499999999999</v>
      </c>
      <c r="Z44" s="6">
        <v>43791</v>
      </c>
      <c r="AA44" s="3" t="s">
        <v>6</v>
      </c>
      <c r="AB44" s="3" t="s">
        <v>6</v>
      </c>
      <c r="AC44" s="3" t="s">
        <v>6</v>
      </c>
      <c r="AD44" s="6" t="s">
        <v>6</v>
      </c>
      <c r="AE44" s="3">
        <v>1.4999999999999999E-2</v>
      </c>
      <c r="AF44" s="8">
        <v>43893</v>
      </c>
      <c r="AG44" s="6" t="s">
        <v>6</v>
      </c>
      <c r="AH44" s="6" t="s">
        <v>6</v>
      </c>
      <c r="AI44" s="6" t="s">
        <v>6</v>
      </c>
      <c r="AJ44" s="6" t="s">
        <v>6</v>
      </c>
      <c r="AK44" s="6" t="s">
        <v>6</v>
      </c>
      <c r="AL44" s="6" t="s">
        <v>6</v>
      </c>
      <c r="AM44" s="6" t="s">
        <v>6</v>
      </c>
      <c r="AN44" s="6" t="s">
        <v>6</v>
      </c>
      <c r="AO44" s="6" t="s">
        <v>6</v>
      </c>
    </row>
    <row r="45" spans="1:41" ht="15.75" customHeight="1" x14ac:dyDescent="0.3">
      <c r="A45" s="5" t="s">
        <v>50</v>
      </c>
      <c r="B45" s="3" t="s">
        <v>1</v>
      </c>
      <c r="C45" s="2" t="s">
        <v>2</v>
      </c>
      <c r="D45" s="3" t="s">
        <v>3</v>
      </c>
      <c r="E45" s="3" t="s">
        <v>4</v>
      </c>
      <c r="F45" s="2" t="s">
        <v>5</v>
      </c>
      <c r="G45" s="3" t="s">
        <v>6</v>
      </c>
      <c r="H45" s="6">
        <v>43717</v>
      </c>
      <c r="I45" s="5">
        <v>253</v>
      </c>
      <c r="J45" s="5">
        <v>2019</v>
      </c>
      <c r="K45" s="5">
        <v>920</v>
      </c>
      <c r="L45" s="3">
        <v>915</v>
      </c>
      <c r="M45" s="3" t="s">
        <v>6</v>
      </c>
      <c r="N45" s="3" t="s">
        <v>6</v>
      </c>
      <c r="O45" s="6" t="s">
        <v>6</v>
      </c>
      <c r="P45" s="7">
        <v>7.9416733333333331</v>
      </c>
      <c r="Q45" s="7">
        <f t="shared" si="14"/>
        <v>7.6916733333333331</v>
      </c>
      <c r="R45" s="6">
        <v>43887</v>
      </c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3" t="s">
        <v>6</v>
      </c>
      <c r="Y45" s="3" t="s">
        <v>6</v>
      </c>
      <c r="Z45" s="3" t="s">
        <v>6</v>
      </c>
      <c r="AA45" s="3" t="s">
        <v>6</v>
      </c>
      <c r="AB45" s="3" t="s">
        <v>6</v>
      </c>
      <c r="AC45" s="3" t="s">
        <v>6</v>
      </c>
      <c r="AD45" s="6" t="s">
        <v>6</v>
      </c>
      <c r="AE45" s="3">
        <v>2.7E-2</v>
      </c>
      <c r="AF45" s="8">
        <v>43893</v>
      </c>
      <c r="AG45" s="6" t="s">
        <v>6</v>
      </c>
      <c r="AH45" s="6" t="s">
        <v>6</v>
      </c>
      <c r="AI45" s="6" t="s">
        <v>6</v>
      </c>
      <c r="AJ45" s="6" t="s">
        <v>6</v>
      </c>
      <c r="AK45" s="6" t="s">
        <v>6</v>
      </c>
      <c r="AL45" s="6" t="s">
        <v>6</v>
      </c>
      <c r="AM45" s="6" t="s">
        <v>6</v>
      </c>
      <c r="AN45" s="6" t="s">
        <v>6</v>
      </c>
      <c r="AO45" s="6" t="s">
        <v>6</v>
      </c>
    </row>
    <row r="46" spans="1:41" ht="15.75" customHeight="1" x14ac:dyDescent="0.3">
      <c r="A46" s="5" t="s">
        <v>51</v>
      </c>
      <c r="B46" s="3" t="s">
        <v>1</v>
      </c>
      <c r="C46" s="2" t="s">
        <v>2</v>
      </c>
      <c r="D46" s="3" t="s">
        <v>3</v>
      </c>
      <c r="E46" s="3" t="s">
        <v>4</v>
      </c>
      <c r="F46" s="2" t="s">
        <v>5</v>
      </c>
      <c r="G46" s="3" t="s">
        <v>6</v>
      </c>
      <c r="H46" s="6">
        <v>43717</v>
      </c>
      <c r="I46" s="5">
        <v>253</v>
      </c>
      <c r="J46" s="5">
        <v>2019</v>
      </c>
      <c r="K46" s="5">
        <v>920</v>
      </c>
      <c r="L46" s="3">
        <v>915</v>
      </c>
      <c r="M46" s="3" t="s">
        <v>6</v>
      </c>
      <c r="N46" s="3" t="s">
        <v>6</v>
      </c>
      <c r="O46" s="6" t="s">
        <v>6</v>
      </c>
      <c r="P46" s="7">
        <v>8.1046733333333325</v>
      </c>
      <c r="Q46" s="7">
        <f t="shared" si="14"/>
        <v>7.8546733333333325</v>
      </c>
      <c r="R46" s="6">
        <v>43887</v>
      </c>
      <c r="S46" s="3" t="s">
        <v>6</v>
      </c>
      <c r="T46" s="3" t="s">
        <v>6</v>
      </c>
      <c r="U46" s="3" t="s">
        <v>6</v>
      </c>
      <c r="V46" s="3" t="s">
        <v>6</v>
      </c>
      <c r="W46" s="3" t="s">
        <v>6</v>
      </c>
      <c r="X46" s="3" t="s">
        <v>6</v>
      </c>
      <c r="Y46" s="3" t="s">
        <v>6</v>
      </c>
      <c r="Z46" s="3" t="s">
        <v>6</v>
      </c>
      <c r="AA46" s="3" t="s">
        <v>6</v>
      </c>
      <c r="AB46" s="3" t="s">
        <v>6</v>
      </c>
      <c r="AC46" s="3" t="s">
        <v>6</v>
      </c>
      <c r="AD46" s="6" t="s">
        <v>6</v>
      </c>
      <c r="AE46" s="3">
        <v>2.8000000000000001E-2</v>
      </c>
      <c r="AF46" s="8">
        <v>43893</v>
      </c>
      <c r="AG46" s="6" t="s">
        <v>6</v>
      </c>
      <c r="AH46" s="6" t="s">
        <v>6</v>
      </c>
      <c r="AI46" s="6" t="s">
        <v>6</v>
      </c>
      <c r="AJ46" s="6" t="s">
        <v>6</v>
      </c>
      <c r="AK46" s="6" t="s">
        <v>6</v>
      </c>
      <c r="AL46" s="6" t="s">
        <v>6</v>
      </c>
      <c r="AM46" s="6" t="s">
        <v>6</v>
      </c>
      <c r="AN46" s="6" t="s">
        <v>6</v>
      </c>
      <c r="AO46" s="6" t="s">
        <v>6</v>
      </c>
    </row>
    <row r="47" spans="1:41" ht="15.75" customHeight="1" x14ac:dyDescent="0.3">
      <c r="A47" s="5" t="s">
        <v>52</v>
      </c>
      <c r="B47" s="3" t="s">
        <v>1</v>
      </c>
      <c r="C47" s="2" t="s">
        <v>2</v>
      </c>
      <c r="D47" s="3" t="s">
        <v>3</v>
      </c>
      <c r="E47" s="3" t="s">
        <v>4</v>
      </c>
      <c r="F47" s="2" t="s">
        <v>5</v>
      </c>
      <c r="G47" s="3" t="s">
        <v>6</v>
      </c>
      <c r="H47" s="6">
        <v>43717</v>
      </c>
      <c r="I47" s="5">
        <v>253</v>
      </c>
      <c r="J47" s="5">
        <v>2019</v>
      </c>
      <c r="K47" s="5">
        <v>920</v>
      </c>
      <c r="L47" s="3">
        <v>915</v>
      </c>
      <c r="M47" s="3" t="s">
        <v>6</v>
      </c>
      <c r="N47" s="3" t="s">
        <v>6</v>
      </c>
      <c r="O47" s="6" t="s">
        <v>6</v>
      </c>
      <c r="P47" s="7">
        <v>7.8456733333333331</v>
      </c>
      <c r="Q47" s="7">
        <f t="shared" si="14"/>
        <v>7.5956733333333331</v>
      </c>
      <c r="R47" s="6">
        <v>43887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3" t="s">
        <v>6</v>
      </c>
      <c r="Y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6" t="s">
        <v>6</v>
      </c>
      <c r="AE47" s="3">
        <v>2.1000000000000001E-2</v>
      </c>
      <c r="AF47" s="8">
        <v>43893</v>
      </c>
      <c r="AG47" s="6" t="s">
        <v>6</v>
      </c>
      <c r="AH47" s="6" t="s">
        <v>6</v>
      </c>
      <c r="AI47" s="6" t="s">
        <v>6</v>
      </c>
      <c r="AJ47" s="6" t="s">
        <v>6</v>
      </c>
      <c r="AK47" s="6" t="s">
        <v>6</v>
      </c>
      <c r="AL47" s="6" t="s">
        <v>6</v>
      </c>
      <c r="AM47" s="6" t="s">
        <v>6</v>
      </c>
      <c r="AN47" s="6" t="s">
        <v>6</v>
      </c>
      <c r="AO47" s="6" t="s">
        <v>6</v>
      </c>
    </row>
    <row r="48" spans="1:41" ht="15.75" customHeight="1" x14ac:dyDescent="0.3">
      <c r="H48" s="1"/>
      <c r="O48" s="1"/>
      <c r="R48" s="1"/>
      <c r="U48" s="1"/>
      <c r="Z48" s="1"/>
      <c r="AD48" s="1"/>
      <c r="AF48" s="1"/>
      <c r="AH48" s="1"/>
      <c r="AJ48" s="1"/>
      <c r="AO48" s="1"/>
    </row>
    <row r="49" spans="8:41" ht="15.75" customHeight="1" x14ac:dyDescent="0.3">
      <c r="H49" s="1"/>
      <c r="O49" s="1"/>
      <c r="R49" s="1"/>
      <c r="U49" s="1"/>
      <c r="Z49" s="1"/>
      <c r="AD49" s="1"/>
      <c r="AF49" s="1"/>
      <c r="AH49" s="1"/>
      <c r="AJ49" s="1"/>
      <c r="AO49" s="1"/>
    </row>
    <row r="50" spans="8:41" ht="15.75" customHeight="1" x14ac:dyDescent="0.3">
      <c r="H50" s="1"/>
      <c r="O50" s="1"/>
      <c r="R50" s="1"/>
      <c r="U50" s="1"/>
      <c r="Z50" s="1"/>
      <c r="AD50" s="1"/>
      <c r="AF50" s="1"/>
      <c r="AH50" s="1"/>
      <c r="AJ50" s="1"/>
      <c r="AO50" s="1"/>
    </row>
    <row r="51" spans="8:41" ht="15.75" customHeight="1" x14ac:dyDescent="0.3">
      <c r="H51" s="1"/>
      <c r="O51" s="1"/>
      <c r="R51" s="1"/>
      <c r="U51" s="1"/>
      <c r="Z51" s="1"/>
      <c r="AD51" s="1"/>
      <c r="AF51" s="1"/>
      <c r="AH51" s="1"/>
      <c r="AJ51" s="1"/>
      <c r="AO51" s="1"/>
    </row>
    <row r="52" spans="8:41" ht="15.75" customHeight="1" x14ac:dyDescent="0.3">
      <c r="H52" s="1"/>
      <c r="O52" s="1"/>
      <c r="R52" s="1"/>
      <c r="U52" s="1"/>
      <c r="Z52" s="1"/>
      <c r="AD52" s="1"/>
      <c r="AF52" s="1"/>
      <c r="AH52" s="1"/>
      <c r="AJ52" s="1"/>
      <c r="AO52" s="1"/>
    </row>
    <row r="53" spans="8:41" ht="15.75" customHeight="1" x14ac:dyDescent="0.3">
      <c r="H53" s="1"/>
      <c r="O53" s="1"/>
      <c r="R53" s="1"/>
      <c r="U53" s="1"/>
      <c r="Z53" s="1"/>
      <c r="AD53" s="1"/>
      <c r="AF53" s="1"/>
      <c r="AH53" s="1"/>
      <c r="AJ53" s="1"/>
      <c r="AO53" s="1"/>
    </row>
    <row r="54" spans="8:41" ht="15.75" customHeight="1" x14ac:dyDescent="0.3">
      <c r="H54" s="1"/>
      <c r="O54" s="1"/>
      <c r="R54" s="1"/>
      <c r="U54" s="1"/>
      <c r="Z54" s="1"/>
      <c r="AD54" s="1"/>
      <c r="AF54" s="1"/>
      <c r="AH54" s="1"/>
      <c r="AJ54" s="1"/>
      <c r="AO54" s="1"/>
    </row>
    <row r="55" spans="8:41" ht="15.75" customHeight="1" x14ac:dyDescent="0.3">
      <c r="H55" s="1"/>
      <c r="O55" s="1"/>
      <c r="R55" s="1"/>
      <c r="U55" s="1"/>
      <c r="Z55" s="1"/>
      <c r="AD55" s="1"/>
      <c r="AF55" s="1"/>
      <c r="AH55" s="1"/>
      <c r="AJ55" s="1"/>
      <c r="AO55" s="1"/>
    </row>
    <row r="56" spans="8:41" ht="15.75" customHeight="1" x14ac:dyDescent="0.3">
      <c r="H56" s="1"/>
      <c r="O56" s="1"/>
      <c r="R56" s="1"/>
      <c r="U56" s="1"/>
      <c r="Z56" s="1"/>
      <c r="AD56" s="1"/>
      <c r="AF56" s="1"/>
      <c r="AH56" s="1"/>
      <c r="AJ56" s="1"/>
      <c r="AO56" s="1"/>
    </row>
    <row r="57" spans="8:41" ht="15.75" customHeight="1" x14ac:dyDescent="0.3">
      <c r="H57" s="1"/>
      <c r="O57" s="1"/>
      <c r="R57" s="1"/>
      <c r="U57" s="1"/>
      <c r="Z57" s="1"/>
      <c r="AD57" s="1"/>
      <c r="AF57" s="1"/>
      <c r="AH57" s="1"/>
      <c r="AJ57" s="1"/>
      <c r="AO57" s="1"/>
    </row>
    <row r="58" spans="8:41" ht="15.75" customHeight="1" x14ac:dyDescent="0.3">
      <c r="H58" s="1"/>
      <c r="O58" s="1"/>
      <c r="R58" s="1"/>
      <c r="U58" s="1"/>
      <c r="Z58" s="1"/>
      <c r="AD58" s="1"/>
      <c r="AF58" s="1"/>
      <c r="AH58" s="1"/>
      <c r="AJ58" s="1"/>
      <c r="AO58" s="1"/>
    </row>
    <row r="59" spans="8:41" ht="15.75" customHeight="1" x14ac:dyDescent="0.3">
      <c r="H59" s="1"/>
      <c r="O59" s="1"/>
      <c r="R59" s="1"/>
      <c r="U59" s="1"/>
      <c r="Z59" s="1"/>
      <c r="AD59" s="1"/>
      <c r="AF59" s="1"/>
      <c r="AH59" s="1"/>
      <c r="AJ59" s="1"/>
      <c r="AO59" s="1"/>
    </row>
    <row r="60" spans="8:41" ht="15.75" customHeight="1" x14ac:dyDescent="0.3">
      <c r="H60" s="1"/>
      <c r="O60" s="1"/>
      <c r="R60" s="1"/>
      <c r="U60" s="1"/>
      <c r="Z60" s="1"/>
      <c r="AD60" s="1"/>
      <c r="AF60" s="1"/>
      <c r="AH60" s="1"/>
      <c r="AJ60" s="1"/>
      <c r="AO60" s="1"/>
    </row>
    <row r="61" spans="8:41" ht="15.75" customHeight="1" x14ac:dyDescent="0.3">
      <c r="H61" s="1"/>
      <c r="O61" s="1"/>
      <c r="R61" s="1"/>
      <c r="U61" s="1"/>
      <c r="Z61" s="1"/>
      <c r="AD61" s="1"/>
      <c r="AF61" s="1"/>
      <c r="AH61" s="1"/>
      <c r="AJ61" s="1"/>
      <c r="AO61" s="1"/>
    </row>
    <row r="62" spans="8:41" ht="15.75" customHeight="1" x14ac:dyDescent="0.3">
      <c r="H62" s="1"/>
      <c r="O62" s="1"/>
      <c r="R62" s="1"/>
      <c r="U62" s="1"/>
      <c r="Z62" s="1"/>
      <c r="AD62" s="1"/>
      <c r="AF62" s="1"/>
      <c r="AH62" s="1"/>
      <c r="AJ62" s="1"/>
      <c r="AO62" s="1"/>
    </row>
    <row r="63" spans="8:41" ht="15.75" customHeight="1" x14ac:dyDescent="0.3">
      <c r="H63" s="1"/>
      <c r="O63" s="1"/>
      <c r="R63" s="1"/>
      <c r="U63" s="1"/>
      <c r="Z63" s="1"/>
      <c r="AD63" s="1"/>
      <c r="AF63" s="1"/>
      <c r="AH63" s="1"/>
      <c r="AJ63" s="1"/>
      <c r="AO63" s="1"/>
    </row>
    <row r="64" spans="8:41" ht="15.75" customHeight="1" x14ac:dyDescent="0.3">
      <c r="H64" s="1"/>
      <c r="O64" s="1"/>
      <c r="R64" s="1"/>
      <c r="U64" s="1"/>
      <c r="Z64" s="1"/>
      <c r="AD64" s="1"/>
      <c r="AF64" s="1"/>
      <c r="AH64" s="1"/>
      <c r="AJ64" s="1"/>
      <c r="AO64" s="1"/>
    </row>
    <row r="65" spans="8:41" ht="15.75" customHeight="1" x14ac:dyDescent="0.3">
      <c r="H65" s="1"/>
      <c r="O65" s="1"/>
      <c r="R65" s="1"/>
      <c r="U65" s="1"/>
      <c r="Z65" s="1"/>
      <c r="AD65" s="1"/>
      <c r="AF65" s="1"/>
      <c r="AH65" s="1"/>
      <c r="AJ65" s="1"/>
      <c r="AO65" s="1"/>
    </row>
    <row r="66" spans="8:41" ht="15.75" customHeight="1" x14ac:dyDescent="0.3">
      <c r="H66" s="1"/>
      <c r="O66" s="1"/>
      <c r="R66" s="1"/>
      <c r="U66" s="1"/>
      <c r="Z66" s="1"/>
      <c r="AD66" s="1"/>
      <c r="AF66" s="1"/>
      <c r="AH66" s="1"/>
      <c r="AJ66" s="1"/>
      <c r="AO66" s="1"/>
    </row>
    <row r="67" spans="8:41" ht="15.75" customHeight="1" x14ac:dyDescent="0.3">
      <c r="H67" s="1"/>
      <c r="O67" s="1"/>
      <c r="R67" s="1"/>
      <c r="U67" s="1"/>
      <c r="Z67" s="1"/>
      <c r="AD67" s="1"/>
      <c r="AF67" s="1"/>
      <c r="AH67" s="1"/>
      <c r="AJ67" s="1"/>
      <c r="AO67" s="1"/>
    </row>
    <row r="68" spans="8:41" ht="15.75" customHeight="1" x14ac:dyDescent="0.3">
      <c r="H68" s="1"/>
      <c r="O68" s="1"/>
      <c r="R68" s="1"/>
      <c r="U68" s="1"/>
      <c r="Z68" s="1"/>
      <c r="AD68" s="1"/>
      <c r="AF68" s="1"/>
      <c r="AH68" s="1"/>
      <c r="AJ68" s="1"/>
      <c r="AO68" s="1"/>
    </row>
    <row r="69" spans="8:41" ht="15.75" customHeight="1" x14ac:dyDescent="0.3">
      <c r="H69" s="1"/>
      <c r="O69" s="1"/>
      <c r="R69" s="1"/>
      <c r="U69" s="1"/>
      <c r="Z69" s="1"/>
      <c r="AD69" s="1"/>
      <c r="AF69" s="1"/>
      <c r="AH69" s="1"/>
      <c r="AJ69" s="1"/>
      <c r="AO69" s="1"/>
    </row>
    <row r="70" spans="8:41" ht="15.75" customHeight="1" x14ac:dyDescent="0.3">
      <c r="H70" s="1"/>
      <c r="O70" s="1"/>
      <c r="R70" s="1"/>
      <c r="U70" s="1"/>
      <c r="Z70" s="1"/>
      <c r="AD70" s="1"/>
      <c r="AF70" s="1"/>
      <c r="AH70" s="1"/>
      <c r="AJ70" s="1"/>
      <c r="AO70" s="1"/>
    </row>
    <row r="71" spans="8:41" ht="15.75" customHeight="1" x14ac:dyDescent="0.3">
      <c r="H71" s="1"/>
      <c r="O71" s="1"/>
      <c r="R71" s="1"/>
      <c r="U71" s="1"/>
      <c r="Z71" s="1"/>
      <c r="AD71" s="1"/>
      <c r="AF71" s="1"/>
      <c r="AH71" s="1"/>
      <c r="AJ71" s="1"/>
      <c r="AO71" s="1"/>
    </row>
    <row r="72" spans="8:41" ht="15.75" customHeight="1" x14ac:dyDescent="0.3">
      <c r="H72" s="1"/>
      <c r="O72" s="1"/>
      <c r="R72" s="1"/>
      <c r="U72" s="1"/>
      <c r="Z72" s="1"/>
      <c r="AD72" s="1"/>
      <c r="AF72" s="1"/>
      <c r="AH72" s="1"/>
      <c r="AJ72" s="1"/>
      <c r="AO72" s="1"/>
    </row>
    <row r="73" spans="8:41" ht="15.75" customHeight="1" x14ac:dyDescent="0.3">
      <c r="H73" s="1"/>
      <c r="O73" s="1"/>
      <c r="R73" s="1"/>
      <c r="U73" s="1"/>
      <c r="Z73" s="1"/>
      <c r="AD73" s="1"/>
      <c r="AF73" s="1"/>
      <c r="AH73" s="1"/>
      <c r="AJ73" s="1"/>
      <c r="AO73" s="1"/>
    </row>
    <row r="74" spans="8:41" ht="15.75" customHeight="1" x14ac:dyDescent="0.3">
      <c r="H74" s="1"/>
      <c r="O74" s="1"/>
      <c r="R74" s="1"/>
      <c r="U74" s="1"/>
      <c r="Z74" s="1"/>
      <c r="AD74" s="1"/>
      <c r="AF74" s="1"/>
      <c r="AH74" s="1"/>
      <c r="AJ74" s="1"/>
      <c r="AO74" s="1"/>
    </row>
    <row r="75" spans="8:41" ht="15.75" customHeight="1" x14ac:dyDescent="0.3">
      <c r="H75" s="1"/>
      <c r="O75" s="1"/>
      <c r="R75" s="1"/>
      <c r="U75" s="1"/>
      <c r="Z75" s="1"/>
      <c r="AD75" s="1"/>
      <c r="AF75" s="1"/>
      <c r="AH75" s="1"/>
      <c r="AJ75" s="1"/>
      <c r="AO75" s="1"/>
    </row>
    <row r="76" spans="8:41" ht="15.75" customHeight="1" x14ac:dyDescent="0.3">
      <c r="H76" s="1"/>
      <c r="O76" s="1"/>
      <c r="R76" s="1"/>
      <c r="U76" s="1"/>
      <c r="Z76" s="1"/>
      <c r="AD76" s="1"/>
      <c r="AF76" s="1"/>
      <c r="AH76" s="1"/>
      <c r="AJ76" s="1"/>
      <c r="AO76" s="1"/>
    </row>
    <row r="77" spans="8:41" ht="15.75" customHeight="1" x14ac:dyDescent="0.3">
      <c r="H77" s="1"/>
      <c r="O77" s="1"/>
      <c r="R77" s="1"/>
      <c r="U77" s="1"/>
      <c r="Z77" s="1"/>
      <c r="AD77" s="1"/>
      <c r="AF77" s="1"/>
      <c r="AH77" s="1"/>
      <c r="AJ77" s="1"/>
      <c r="AO77" s="1"/>
    </row>
    <row r="78" spans="8:41" ht="15.75" customHeight="1" x14ac:dyDescent="0.3">
      <c r="H78" s="1"/>
      <c r="O78" s="1"/>
      <c r="R78" s="1"/>
      <c r="U78" s="1"/>
      <c r="Z78" s="1"/>
      <c r="AD78" s="1"/>
      <c r="AF78" s="1"/>
      <c r="AH78" s="1"/>
      <c r="AJ78" s="1"/>
      <c r="AO78" s="1"/>
    </row>
    <row r="79" spans="8:41" ht="15.75" customHeight="1" x14ac:dyDescent="0.3">
      <c r="H79" s="1"/>
      <c r="O79" s="1"/>
      <c r="R79" s="1"/>
      <c r="U79" s="1"/>
      <c r="Z79" s="1"/>
      <c r="AD79" s="1"/>
      <c r="AF79" s="1"/>
      <c r="AH79" s="1"/>
      <c r="AJ79" s="1"/>
      <c r="AO79" s="1"/>
    </row>
    <row r="80" spans="8:41" ht="15.75" customHeight="1" x14ac:dyDescent="0.3">
      <c r="H80" s="1"/>
      <c r="O80" s="1"/>
      <c r="R80" s="1"/>
      <c r="U80" s="1"/>
      <c r="Z80" s="1"/>
      <c r="AD80" s="1"/>
      <c r="AF80" s="1"/>
      <c r="AH80" s="1"/>
      <c r="AJ80" s="1"/>
      <c r="AO80" s="1"/>
    </row>
    <row r="81" spans="8:41" ht="15.75" customHeight="1" x14ac:dyDescent="0.3">
      <c r="H81" s="1"/>
      <c r="O81" s="1"/>
      <c r="R81" s="1"/>
      <c r="U81" s="1"/>
      <c r="Z81" s="1"/>
      <c r="AD81" s="1"/>
      <c r="AF81" s="1"/>
      <c r="AH81" s="1"/>
      <c r="AJ81" s="1"/>
      <c r="AO81" s="1"/>
    </row>
    <row r="82" spans="8:41" ht="15.75" customHeight="1" x14ac:dyDescent="0.3">
      <c r="H82" s="1"/>
      <c r="O82" s="1"/>
      <c r="R82" s="1"/>
      <c r="U82" s="1"/>
      <c r="Z82" s="1"/>
      <c r="AD82" s="1"/>
      <c r="AF82" s="1"/>
      <c r="AH82" s="1"/>
      <c r="AJ82" s="1"/>
      <c r="AO82" s="1"/>
    </row>
    <row r="83" spans="8:41" ht="15.75" customHeight="1" x14ac:dyDescent="0.3">
      <c r="H83" s="1"/>
      <c r="O83" s="1"/>
      <c r="R83" s="1"/>
      <c r="U83" s="1"/>
      <c r="Z83" s="1"/>
      <c r="AD83" s="1"/>
      <c r="AF83" s="1"/>
      <c r="AH83" s="1"/>
      <c r="AJ83" s="1"/>
      <c r="AO83" s="1"/>
    </row>
    <row r="84" spans="8:41" ht="15.75" customHeight="1" x14ac:dyDescent="0.3">
      <c r="H84" s="1"/>
      <c r="O84" s="1"/>
      <c r="R84" s="1"/>
      <c r="U84" s="1"/>
      <c r="Z84" s="1"/>
      <c r="AD84" s="1"/>
      <c r="AF84" s="1"/>
      <c r="AH84" s="1"/>
      <c r="AJ84" s="1"/>
      <c r="AO84" s="1"/>
    </row>
    <row r="85" spans="8:41" ht="15.75" customHeight="1" x14ac:dyDescent="0.3">
      <c r="H85" s="1"/>
      <c r="O85" s="1"/>
      <c r="R85" s="1"/>
      <c r="U85" s="1"/>
      <c r="Z85" s="1"/>
      <c r="AD85" s="1"/>
      <c r="AF85" s="1"/>
      <c r="AH85" s="1"/>
      <c r="AJ85" s="1"/>
      <c r="AO85" s="1"/>
    </row>
    <row r="86" spans="8:41" ht="15.75" customHeight="1" x14ac:dyDescent="0.3">
      <c r="H86" s="1"/>
      <c r="O86" s="1"/>
      <c r="R86" s="1"/>
      <c r="U86" s="1"/>
      <c r="Z86" s="1"/>
      <c r="AD86" s="1"/>
      <c r="AF86" s="1"/>
      <c r="AH86" s="1"/>
      <c r="AJ86" s="1"/>
      <c r="AO86" s="1"/>
    </row>
    <row r="87" spans="8:41" ht="15.75" customHeight="1" x14ac:dyDescent="0.3">
      <c r="H87" s="1"/>
      <c r="O87" s="1"/>
      <c r="R87" s="1"/>
      <c r="U87" s="1"/>
      <c r="Z87" s="1"/>
      <c r="AD87" s="1"/>
      <c r="AF87" s="1"/>
      <c r="AH87" s="1"/>
      <c r="AJ87" s="1"/>
      <c r="AO87" s="1"/>
    </row>
    <row r="88" spans="8:41" ht="15.75" customHeight="1" x14ac:dyDescent="0.3">
      <c r="H88" s="1"/>
      <c r="O88" s="1"/>
      <c r="R88" s="1"/>
      <c r="U88" s="1"/>
      <c r="Z88" s="1"/>
      <c r="AD88" s="1"/>
      <c r="AF88" s="1"/>
      <c r="AH88" s="1"/>
      <c r="AJ88" s="1"/>
      <c r="AO88" s="1"/>
    </row>
    <row r="89" spans="8:41" ht="15.75" customHeight="1" x14ac:dyDescent="0.3">
      <c r="H89" s="1"/>
      <c r="O89" s="1"/>
      <c r="R89" s="1"/>
      <c r="U89" s="1"/>
      <c r="Z89" s="1"/>
      <c r="AD89" s="1"/>
      <c r="AF89" s="1"/>
      <c r="AH89" s="1"/>
      <c r="AJ89" s="1"/>
      <c r="AO89" s="1"/>
    </row>
    <row r="90" spans="8:41" ht="15.75" customHeight="1" x14ac:dyDescent="0.3">
      <c r="H90" s="1"/>
      <c r="O90" s="1"/>
      <c r="R90" s="1"/>
      <c r="U90" s="1"/>
      <c r="Z90" s="1"/>
      <c r="AD90" s="1"/>
      <c r="AF90" s="1"/>
      <c r="AH90" s="1"/>
      <c r="AJ90" s="1"/>
      <c r="AO90" s="1"/>
    </row>
    <row r="91" spans="8:41" ht="15.75" customHeight="1" x14ac:dyDescent="0.3">
      <c r="H91" s="1"/>
      <c r="O91" s="1"/>
      <c r="R91" s="1"/>
      <c r="U91" s="1"/>
      <c r="Z91" s="1"/>
      <c r="AD91" s="1"/>
      <c r="AF91" s="1"/>
      <c r="AH91" s="1"/>
      <c r="AJ91" s="1"/>
      <c r="AO91" s="1"/>
    </row>
    <row r="92" spans="8:41" ht="15.75" customHeight="1" x14ac:dyDescent="0.3">
      <c r="H92" s="1"/>
      <c r="O92" s="1"/>
      <c r="R92" s="1"/>
      <c r="U92" s="1"/>
      <c r="Z92" s="1"/>
      <c r="AD92" s="1"/>
      <c r="AF92" s="1"/>
      <c r="AH92" s="1"/>
      <c r="AJ92" s="1"/>
      <c r="AO92" s="1"/>
    </row>
    <row r="93" spans="8:41" ht="15.75" customHeight="1" x14ac:dyDescent="0.3">
      <c r="H93" s="1"/>
      <c r="O93" s="1"/>
      <c r="R93" s="1"/>
      <c r="U93" s="1"/>
      <c r="Z93" s="1"/>
      <c r="AD93" s="1"/>
      <c r="AF93" s="1"/>
      <c r="AH93" s="1"/>
      <c r="AJ93" s="1"/>
      <c r="AO93" s="1"/>
    </row>
    <row r="94" spans="8:41" ht="15.75" customHeight="1" x14ac:dyDescent="0.3">
      <c r="H94" s="1"/>
      <c r="O94" s="1"/>
      <c r="R94" s="1"/>
      <c r="U94" s="1"/>
      <c r="Z94" s="1"/>
      <c r="AD94" s="1"/>
      <c r="AF94" s="1"/>
      <c r="AH94" s="1"/>
      <c r="AJ94" s="1"/>
      <c r="AO94" s="1"/>
    </row>
    <row r="95" spans="8:41" ht="15.75" customHeight="1" x14ac:dyDescent="0.3">
      <c r="H95" s="1"/>
      <c r="O95" s="1"/>
      <c r="R95" s="1"/>
      <c r="U95" s="1"/>
      <c r="Z95" s="1"/>
      <c r="AD95" s="1"/>
      <c r="AF95" s="1"/>
      <c r="AH95" s="1"/>
      <c r="AJ95" s="1"/>
      <c r="AO95" s="1"/>
    </row>
    <row r="96" spans="8:41" ht="15.75" customHeight="1" x14ac:dyDescent="0.3">
      <c r="H96" s="1"/>
      <c r="O96" s="1"/>
      <c r="R96" s="1"/>
      <c r="U96" s="1"/>
      <c r="Z96" s="1"/>
      <c r="AD96" s="1"/>
      <c r="AF96" s="1"/>
      <c r="AH96" s="1"/>
      <c r="AJ96" s="1"/>
      <c r="AO96" s="1"/>
    </row>
    <row r="97" spans="8:41" ht="15.75" customHeight="1" x14ac:dyDescent="0.3">
      <c r="H97" s="1"/>
      <c r="O97" s="1"/>
      <c r="R97" s="1"/>
      <c r="U97" s="1"/>
      <c r="Z97" s="1"/>
      <c r="AD97" s="1"/>
      <c r="AF97" s="1"/>
      <c r="AH97" s="1"/>
      <c r="AJ97" s="1"/>
      <c r="AO97" s="1"/>
    </row>
    <row r="98" spans="8:41" ht="15.75" customHeight="1" x14ac:dyDescent="0.3">
      <c r="H98" s="1"/>
      <c r="O98" s="1"/>
      <c r="R98" s="1"/>
      <c r="U98" s="1"/>
      <c r="Z98" s="1"/>
      <c r="AD98" s="1"/>
      <c r="AF98" s="1"/>
      <c r="AH98" s="1"/>
      <c r="AJ98" s="1"/>
      <c r="AO98" s="1"/>
    </row>
    <row r="99" spans="8:41" ht="15.75" customHeight="1" x14ac:dyDescent="0.3">
      <c r="H99" s="1"/>
      <c r="O99" s="1"/>
      <c r="R99" s="1"/>
      <c r="U99" s="1"/>
      <c r="Z99" s="1"/>
      <c r="AD99" s="1"/>
      <c r="AF99" s="1"/>
      <c r="AH99" s="1"/>
      <c r="AJ99" s="1"/>
      <c r="AO99" s="1"/>
    </row>
    <row r="100" spans="8:41" ht="15.75" customHeight="1" x14ac:dyDescent="0.3">
      <c r="H100" s="1"/>
      <c r="O100" s="1"/>
      <c r="R100" s="1"/>
      <c r="U100" s="1"/>
      <c r="Z100" s="1"/>
      <c r="AD100" s="1"/>
      <c r="AF100" s="1"/>
      <c r="AH100" s="1"/>
      <c r="AJ100" s="1"/>
      <c r="AO100" s="1"/>
    </row>
    <row r="101" spans="8:41" ht="15.75" customHeight="1" x14ac:dyDescent="0.3">
      <c r="H101" s="1"/>
      <c r="O101" s="1"/>
      <c r="R101" s="1"/>
      <c r="U101" s="1"/>
      <c r="Z101" s="1"/>
      <c r="AD101" s="1"/>
      <c r="AF101" s="1"/>
      <c r="AH101" s="1"/>
      <c r="AJ101" s="1"/>
      <c r="AO101" s="1"/>
    </row>
    <row r="102" spans="8:41" ht="15.75" customHeight="1" x14ac:dyDescent="0.3">
      <c r="H102" s="1"/>
      <c r="O102" s="1"/>
      <c r="R102" s="1"/>
      <c r="U102" s="1"/>
      <c r="Z102" s="1"/>
      <c r="AD102" s="1"/>
      <c r="AF102" s="1"/>
      <c r="AH102" s="1"/>
      <c r="AJ102" s="1"/>
      <c r="AO102" s="1"/>
    </row>
    <row r="103" spans="8:41" ht="15.75" customHeight="1" x14ac:dyDescent="0.3">
      <c r="H103" s="1"/>
      <c r="O103" s="1"/>
      <c r="R103" s="1"/>
      <c r="U103" s="1"/>
      <c r="Z103" s="1"/>
      <c r="AD103" s="1"/>
      <c r="AF103" s="1"/>
      <c r="AH103" s="1"/>
      <c r="AJ103" s="1"/>
      <c r="AO103" s="1"/>
    </row>
    <row r="104" spans="8:41" ht="15.75" customHeight="1" x14ac:dyDescent="0.3">
      <c r="H104" s="1"/>
      <c r="O104" s="1"/>
      <c r="R104" s="1"/>
      <c r="U104" s="1"/>
      <c r="Z104" s="1"/>
      <c r="AD104" s="1"/>
      <c r="AF104" s="1"/>
      <c r="AH104" s="1"/>
      <c r="AJ104" s="1"/>
      <c r="AO104" s="1"/>
    </row>
    <row r="105" spans="8:41" ht="15.75" customHeight="1" x14ac:dyDescent="0.3">
      <c r="H105" s="1"/>
      <c r="O105" s="1"/>
      <c r="R105" s="1"/>
      <c r="U105" s="1"/>
      <c r="Z105" s="1"/>
      <c r="AD105" s="1"/>
      <c r="AF105" s="1"/>
      <c r="AH105" s="1"/>
      <c r="AJ105" s="1"/>
      <c r="AO105" s="1"/>
    </row>
    <row r="106" spans="8:41" ht="15.75" customHeight="1" x14ac:dyDescent="0.3">
      <c r="H106" s="1"/>
      <c r="O106" s="1"/>
      <c r="R106" s="1"/>
      <c r="U106" s="1"/>
      <c r="Z106" s="1"/>
      <c r="AD106" s="1"/>
      <c r="AF106" s="1"/>
      <c r="AH106" s="1"/>
      <c r="AJ106" s="1"/>
      <c r="AO106" s="1"/>
    </row>
    <row r="107" spans="8:41" ht="15.75" customHeight="1" x14ac:dyDescent="0.3">
      <c r="H107" s="1"/>
      <c r="O107" s="1"/>
      <c r="R107" s="1"/>
      <c r="U107" s="1"/>
      <c r="Z107" s="1"/>
      <c r="AD107" s="1"/>
      <c r="AF107" s="1"/>
      <c r="AH107" s="1"/>
      <c r="AJ107" s="1"/>
      <c r="AO107" s="1"/>
    </row>
    <row r="108" spans="8:41" ht="15.75" customHeight="1" x14ac:dyDescent="0.3">
      <c r="H108" s="1"/>
      <c r="O108" s="1"/>
      <c r="R108" s="1"/>
      <c r="U108" s="1"/>
      <c r="Z108" s="1"/>
      <c r="AD108" s="1"/>
      <c r="AF108" s="1"/>
      <c r="AH108" s="1"/>
      <c r="AJ108" s="1"/>
      <c r="AO108" s="1"/>
    </row>
    <row r="109" spans="8:41" ht="15.75" customHeight="1" x14ac:dyDescent="0.3">
      <c r="H109" s="1"/>
      <c r="O109" s="1"/>
      <c r="R109" s="1"/>
      <c r="U109" s="1"/>
      <c r="Z109" s="1"/>
      <c r="AD109" s="1"/>
      <c r="AF109" s="1"/>
      <c r="AH109" s="1"/>
      <c r="AJ109" s="1"/>
      <c r="AO109" s="1"/>
    </row>
    <row r="110" spans="8:41" ht="15.75" customHeight="1" x14ac:dyDescent="0.3">
      <c r="H110" s="1"/>
      <c r="O110" s="1"/>
      <c r="R110" s="1"/>
      <c r="U110" s="1"/>
      <c r="Z110" s="1"/>
      <c r="AD110" s="1"/>
      <c r="AF110" s="1"/>
      <c r="AH110" s="1"/>
      <c r="AJ110" s="1"/>
      <c r="AO110" s="1"/>
    </row>
    <row r="111" spans="8:41" ht="15.75" customHeight="1" x14ac:dyDescent="0.3">
      <c r="H111" s="1"/>
      <c r="O111" s="1"/>
      <c r="R111" s="1"/>
      <c r="U111" s="1"/>
      <c r="Z111" s="1"/>
      <c r="AD111" s="1"/>
      <c r="AF111" s="1"/>
      <c r="AH111" s="1"/>
      <c r="AJ111" s="1"/>
      <c r="AO111" s="1"/>
    </row>
    <row r="112" spans="8:41" ht="15.75" customHeight="1" x14ac:dyDescent="0.3">
      <c r="H112" s="1"/>
      <c r="O112" s="1"/>
      <c r="R112" s="1"/>
      <c r="U112" s="1"/>
      <c r="Z112" s="1"/>
      <c r="AD112" s="1"/>
      <c r="AF112" s="1"/>
      <c r="AH112" s="1"/>
      <c r="AJ112" s="1"/>
      <c r="AO112" s="1"/>
    </row>
    <row r="113" spans="8:41" ht="15.75" customHeight="1" x14ac:dyDescent="0.3">
      <c r="H113" s="1"/>
      <c r="O113" s="1"/>
      <c r="R113" s="1"/>
      <c r="U113" s="1"/>
      <c r="Z113" s="1"/>
      <c r="AD113" s="1"/>
      <c r="AF113" s="1"/>
      <c r="AH113" s="1"/>
      <c r="AJ113" s="1"/>
      <c r="AO113" s="1"/>
    </row>
    <row r="114" spans="8:41" ht="15.75" customHeight="1" x14ac:dyDescent="0.3">
      <c r="H114" s="1"/>
      <c r="O114" s="1"/>
      <c r="R114" s="1"/>
      <c r="U114" s="1"/>
      <c r="Z114" s="1"/>
      <c r="AD114" s="1"/>
      <c r="AF114" s="1"/>
      <c r="AH114" s="1"/>
      <c r="AJ114" s="1"/>
      <c r="AO114" s="1"/>
    </row>
    <row r="115" spans="8:41" ht="15.75" customHeight="1" x14ac:dyDescent="0.3">
      <c r="H115" s="1"/>
      <c r="O115" s="1"/>
      <c r="R115" s="1"/>
      <c r="U115" s="1"/>
      <c r="Z115" s="1"/>
      <c r="AD115" s="1"/>
      <c r="AF115" s="1"/>
      <c r="AH115" s="1"/>
      <c r="AJ115" s="1"/>
      <c r="AO115" s="1"/>
    </row>
    <row r="116" spans="8:41" ht="15.75" customHeight="1" x14ac:dyDescent="0.3">
      <c r="H116" s="1"/>
      <c r="O116" s="1"/>
      <c r="R116" s="1"/>
      <c r="U116" s="1"/>
      <c r="Z116" s="1"/>
      <c r="AD116" s="1"/>
      <c r="AF116" s="1"/>
      <c r="AH116" s="1"/>
      <c r="AJ116" s="1"/>
      <c r="AO116" s="1"/>
    </row>
    <row r="117" spans="8:41" ht="15.75" customHeight="1" x14ac:dyDescent="0.3">
      <c r="H117" s="1"/>
      <c r="O117" s="1"/>
      <c r="R117" s="1"/>
      <c r="U117" s="1"/>
      <c r="Z117" s="1"/>
      <c r="AD117" s="1"/>
      <c r="AF117" s="1"/>
      <c r="AH117" s="1"/>
      <c r="AJ117" s="1"/>
      <c r="AO117" s="1"/>
    </row>
    <row r="118" spans="8:41" ht="15.75" customHeight="1" x14ac:dyDescent="0.3">
      <c r="H118" s="1"/>
      <c r="O118" s="1"/>
      <c r="R118" s="1"/>
      <c r="U118" s="1"/>
      <c r="Z118" s="1"/>
      <c r="AD118" s="1"/>
      <c r="AF118" s="1"/>
      <c r="AH118" s="1"/>
      <c r="AJ118" s="1"/>
      <c r="AO118" s="1"/>
    </row>
    <row r="119" spans="8:41" ht="15.75" customHeight="1" x14ac:dyDescent="0.3">
      <c r="H119" s="1"/>
      <c r="O119" s="1"/>
      <c r="R119" s="1"/>
      <c r="U119" s="1"/>
      <c r="Z119" s="1"/>
      <c r="AD119" s="1"/>
      <c r="AF119" s="1"/>
      <c r="AH119" s="1"/>
      <c r="AJ119" s="1"/>
      <c r="AO119" s="1"/>
    </row>
    <row r="120" spans="8:41" ht="15.75" customHeight="1" x14ac:dyDescent="0.3">
      <c r="H120" s="1"/>
      <c r="O120" s="1"/>
      <c r="R120" s="1"/>
      <c r="U120" s="1"/>
      <c r="Z120" s="1"/>
      <c r="AD120" s="1"/>
      <c r="AF120" s="1"/>
      <c r="AH120" s="1"/>
      <c r="AJ120" s="1"/>
      <c r="AO120" s="1"/>
    </row>
    <row r="121" spans="8:41" ht="15.75" customHeight="1" x14ac:dyDescent="0.3">
      <c r="H121" s="1"/>
      <c r="O121" s="1"/>
      <c r="R121" s="1"/>
      <c r="U121" s="1"/>
      <c r="Z121" s="1"/>
      <c r="AD121" s="1"/>
      <c r="AF121" s="1"/>
      <c r="AH121" s="1"/>
      <c r="AJ121" s="1"/>
      <c r="AO121" s="1"/>
    </row>
    <row r="122" spans="8:41" ht="15.75" customHeight="1" x14ac:dyDescent="0.3">
      <c r="H122" s="1"/>
      <c r="O122" s="1"/>
      <c r="R122" s="1"/>
      <c r="U122" s="1"/>
      <c r="Z122" s="1"/>
      <c r="AD122" s="1"/>
      <c r="AF122" s="1"/>
      <c r="AH122" s="1"/>
      <c r="AJ122" s="1"/>
      <c r="AO122" s="1"/>
    </row>
    <row r="123" spans="8:41" ht="15.75" customHeight="1" x14ac:dyDescent="0.3">
      <c r="H123" s="1"/>
      <c r="O123" s="1"/>
      <c r="R123" s="1"/>
      <c r="U123" s="1"/>
      <c r="Z123" s="1"/>
      <c r="AD123" s="1"/>
      <c r="AF123" s="1"/>
      <c r="AH123" s="1"/>
      <c r="AJ123" s="1"/>
      <c r="AO123" s="1"/>
    </row>
    <row r="124" spans="8:41" ht="15.75" customHeight="1" x14ac:dyDescent="0.3">
      <c r="H124" s="1"/>
      <c r="O124" s="1"/>
      <c r="R124" s="1"/>
      <c r="U124" s="1"/>
      <c r="Z124" s="1"/>
      <c r="AD124" s="1"/>
      <c r="AF124" s="1"/>
      <c r="AH124" s="1"/>
      <c r="AJ124" s="1"/>
      <c r="AO124" s="1"/>
    </row>
    <row r="125" spans="8:41" ht="15.75" customHeight="1" x14ac:dyDescent="0.3">
      <c r="H125" s="1"/>
      <c r="O125" s="1"/>
      <c r="R125" s="1"/>
      <c r="U125" s="1"/>
      <c r="Z125" s="1"/>
      <c r="AD125" s="1"/>
      <c r="AF125" s="1"/>
      <c r="AH125" s="1"/>
      <c r="AJ125" s="1"/>
      <c r="AO125" s="1"/>
    </row>
    <row r="126" spans="8:41" ht="15.75" customHeight="1" x14ac:dyDescent="0.3">
      <c r="H126" s="1"/>
      <c r="O126" s="1"/>
      <c r="R126" s="1"/>
      <c r="U126" s="1"/>
      <c r="Z126" s="1"/>
      <c r="AD126" s="1"/>
      <c r="AF126" s="1"/>
      <c r="AH126" s="1"/>
      <c r="AJ126" s="1"/>
      <c r="AO126" s="1"/>
    </row>
    <row r="127" spans="8:41" ht="15.75" customHeight="1" x14ac:dyDescent="0.3">
      <c r="H127" s="1"/>
      <c r="O127" s="1"/>
      <c r="R127" s="1"/>
      <c r="U127" s="1"/>
      <c r="Z127" s="1"/>
      <c r="AD127" s="1"/>
      <c r="AF127" s="1"/>
      <c r="AH127" s="1"/>
      <c r="AJ127" s="1"/>
      <c r="AO127" s="1"/>
    </row>
    <row r="128" spans="8:41" ht="15.75" customHeight="1" x14ac:dyDescent="0.3">
      <c r="H128" s="1"/>
      <c r="O128" s="1"/>
      <c r="R128" s="1"/>
      <c r="U128" s="1"/>
      <c r="Z128" s="1"/>
      <c r="AD128" s="1"/>
      <c r="AF128" s="1"/>
      <c r="AH128" s="1"/>
      <c r="AJ128" s="1"/>
      <c r="AO128" s="1"/>
    </row>
    <row r="129" spans="8:41" ht="15.75" customHeight="1" x14ac:dyDescent="0.3">
      <c r="H129" s="1"/>
      <c r="O129" s="1"/>
      <c r="R129" s="1"/>
      <c r="U129" s="1"/>
      <c r="Z129" s="1"/>
      <c r="AD129" s="1"/>
      <c r="AF129" s="1"/>
      <c r="AH129" s="1"/>
      <c r="AJ129" s="1"/>
      <c r="AO129" s="1"/>
    </row>
    <row r="130" spans="8:41" ht="15.75" customHeight="1" x14ac:dyDescent="0.3">
      <c r="H130" s="1"/>
      <c r="O130" s="1"/>
      <c r="R130" s="1"/>
      <c r="U130" s="1"/>
      <c r="Z130" s="1"/>
      <c r="AD130" s="1"/>
      <c r="AF130" s="1"/>
      <c r="AH130" s="1"/>
      <c r="AJ130" s="1"/>
      <c r="AO130" s="1"/>
    </row>
    <row r="131" spans="8:41" ht="15.75" customHeight="1" x14ac:dyDescent="0.3">
      <c r="H131" s="1"/>
      <c r="O131" s="1"/>
      <c r="R131" s="1"/>
      <c r="U131" s="1"/>
      <c r="Z131" s="1"/>
      <c r="AD131" s="1"/>
      <c r="AF131" s="1"/>
      <c r="AH131" s="1"/>
      <c r="AJ131" s="1"/>
      <c r="AO131" s="1"/>
    </row>
    <row r="132" spans="8:41" ht="15.75" customHeight="1" x14ac:dyDescent="0.3">
      <c r="H132" s="1"/>
      <c r="O132" s="1"/>
      <c r="R132" s="1"/>
      <c r="U132" s="1"/>
      <c r="Z132" s="1"/>
      <c r="AD132" s="1"/>
      <c r="AF132" s="1"/>
      <c r="AH132" s="1"/>
      <c r="AJ132" s="1"/>
      <c r="AO132" s="1"/>
    </row>
    <row r="133" spans="8:41" ht="15.75" customHeight="1" x14ac:dyDescent="0.3">
      <c r="H133" s="1"/>
      <c r="O133" s="1"/>
      <c r="R133" s="1"/>
      <c r="U133" s="1"/>
      <c r="Z133" s="1"/>
      <c r="AD133" s="1"/>
      <c r="AF133" s="1"/>
      <c r="AH133" s="1"/>
      <c r="AJ133" s="1"/>
      <c r="AO133" s="1"/>
    </row>
    <row r="134" spans="8:41" ht="15.75" customHeight="1" x14ac:dyDescent="0.3">
      <c r="H134" s="1"/>
      <c r="O134" s="1"/>
      <c r="R134" s="1"/>
      <c r="U134" s="1"/>
      <c r="Z134" s="1"/>
      <c r="AD134" s="1"/>
      <c r="AF134" s="1"/>
      <c r="AH134" s="1"/>
      <c r="AJ134" s="1"/>
      <c r="AO134" s="1"/>
    </row>
    <row r="135" spans="8:41" ht="15.75" customHeight="1" x14ac:dyDescent="0.3">
      <c r="H135" s="1"/>
      <c r="O135" s="1"/>
      <c r="R135" s="1"/>
      <c r="U135" s="1"/>
      <c r="Z135" s="1"/>
      <c r="AD135" s="1"/>
      <c r="AF135" s="1"/>
      <c r="AH135" s="1"/>
      <c r="AJ135" s="1"/>
      <c r="AO135" s="1"/>
    </row>
    <row r="136" spans="8:41" ht="15.75" customHeight="1" x14ac:dyDescent="0.3">
      <c r="H136" s="1"/>
      <c r="O136" s="1"/>
      <c r="R136" s="1"/>
      <c r="U136" s="1"/>
      <c r="Z136" s="1"/>
      <c r="AD136" s="1"/>
      <c r="AF136" s="1"/>
      <c r="AH136" s="1"/>
      <c r="AJ136" s="1"/>
      <c r="AO136" s="1"/>
    </row>
    <row r="137" spans="8:41" ht="15.75" customHeight="1" x14ac:dyDescent="0.3">
      <c r="H137" s="1"/>
      <c r="O137" s="1"/>
      <c r="R137" s="1"/>
      <c r="U137" s="1"/>
      <c r="Z137" s="1"/>
      <c r="AD137" s="1"/>
      <c r="AF137" s="1"/>
      <c r="AH137" s="1"/>
      <c r="AJ137" s="1"/>
      <c r="AO137" s="1"/>
    </row>
    <row r="138" spans="8:41" ht="15.75" customHeight="1" x14ac:dyDescent="0.3">
      <c r="H138" s="1"/>
      <c r="O138" s="1"/>
      <c r="R138" s="1"/>
      <c r="U138" s="1"/>
      <c r="Z138" s="1"/>
      <c r="AD138" s="1"/>
      <c r="AF138" s="1"/>
      <c r="AH138" s="1"/>
      <c r="AJ138" s="1"/>
      <c r="AO138" s="1"/>
    </row>
    <row r="139" spans="8:41" ht="15.75" customHeight="1" x14ac:dyDescent="0.3">
      <c r="H139" s="1"/>
      <c r="O139" s="1"/>
      <c r="R139" s="1"/>
      <c r="U139" s="1"/>
      <c r="Z139" s="1"/>
      <c r="AD139" s="1"/>
      <c r="AF139" s="1"/>
      <c r="AH139" s="1"/>
      <c r="AJ139" s="1"/>
      <c r="AO139" s="1"/>
    </row>
    <row r="140" spans="8:41" ht="15.75" customHeight="1" x14ac:dyDescent="0.3">
      <c r="H140" s="1"/>
      <c r="O140" s="1"/>
      <c r="R140" s="1"/>
      <c r="U140" s="1"/>
      <c r="Z140" s="1"/>
      <c r="AD140" s="1"/>
      <c r="AF140" s="1"/>
      <c r="AH140" s="1"/>
      <c r="AJ140" s="1"/>
      <c r="AO140" s="1"/>
    </row>
    <row r="141" spans="8:41" ht="15.75" customHeight="1" x14ac:dyDescent="0.3">
      <c r="H141" s="1"/>
      <c r="O141" s="1"/>
      <c r="R141" s="1"/>
      <c r="U141" s="1"/>
      <c r="Z141" s="1"/>
      <c r="AD141" s="1"/>
      <c r="AF141" s="1"/>
      <c r="AH141" s="1"/>
      <c r="AJ141" s="1"/>
      <c r="AO141" s="1"/>
    </row>
    <row r="142" spans="8:41" ht="15.75" customHeight="1" x14ac:dyDescent="0.3">
      <c r="H142" s="1"/>
      <c r="O142" s="1"/>
      <c r="R142" s="1"/>
      <c r="U142" s="1"/>
      <c r="Z142" s="1"/>
      <c r="AD142" s="1"/>
      <c r="AF142" s="1"/>
      <c r="AH142" s="1"/>
      <c r="AJ142" s="1"/>
      <c r="AO142" s="1"/>
    </row>
    <row r="143" spans="8:41" ht="15.75" customHeight="1" x14ac:dyDescent="0.3">
      <c r="H143" s="1"/>
      <c r="O143" s="1"/>
      <c r="R143" s="1"/>
      <c r="U143" s="1"/>
      <c r="Z143" s="1"/>
      <c r="AD143" s="1"/>
      <c r="AF143" s="1"/>
      <c r="AH143" s="1"/>
      <c r="AJ143" s="1"/>
      <c r="AO143" s="1"/>
    </row>
    <row r="144" spans="8:41" ht="15.75" customHeight="1" x14ac:dyDescent="0.3">
      <c r="H144" s="1"/>
      <c r="O144" s="1"/>
      <c r="R144" s="1"/>
      <c r="U144" s="1"/>
      <c r="Z144" s="1"/>
      <c r="AD144" s="1"/>
      <c r="AF144" s="1"/>
      <c r="AH144" s="1"/>
      <c r="AJ144" s="1"/>
      <c r="AO144" s="1"/>
    </row>
    <row r="145" spans="8:41" ht="15.75" customHeight="1" x14ac:dyDescent="0.3">
      <c r="H145" s="1"/>
      <c r="O145" s="1"/>
      <c r="R145" s="1"/>
      <c r="U145" s="1"/>
      <c r="Z145" s="1"/>
      <c r="AD145" s="1"/>
      <c r="AF145" s="1"/>
      <c r="AH145" s="1"/>
      <c r="AJ145" s="1"/>
      <c r="AO145" s="1"/>
    </row>
    <row r="146" spans="8:41" ht="15.75" customHeight="1" x14ac:dyDescent="0.3">
      <c r="H146" s="1"/>
      <c r="O146" s="1"/>
      <c r="R146" s="1"/>
      <c r="U146" s="1"/>
      <c r="Z146" s="1"/>
      <c r="AD146" s="1"/>
      <c r="AF146" s="1"/>
      <c r="AH146" s="1"/>
      <c r="AJ146" s="1"/>
      <c r="AO146" s="1"/>
    </row>
    <row r="147" spans="8:41" ht="15.75" customHeight="1" x14ac:dyDescent="0.3">
      <c r="H147" s="1"/>
      <c r="O147" s="1"/>
      <c r="R147" s="1"/>
      <c r="U147" s="1"/>
      <c r="Z147" s="1"/>
      <c r="AD147" s="1"/>
      <c r="AF147" s="1"/>
      <c r="AH147" s="1"/>
      <c r="AJ147" s="1"/>
      <c r="AO147" s="1"/>
    </row>
    <row r="148" spans="8:41" ht="15.75" customHeight="1" x14ac:dyDescent="0.3">
      <c r="H148" s="1"/>
      <c r="O148" s="1"/>
      <c r="R148" s="1"/>
      <c r="U148" s="1"/>
      <c r="Z148" s="1"/>
      <c r="AD148" s="1"/>
      <c r="AF148" s="1"/>
      <c r="AH148" s="1"/>
      <c r="AJ148" s="1"/>
      <c r="AO148" s="1"/>
    </row>
    <row r="149" spans="8:41" ht="15.75" customHeight="1" x14ac:dyDescent="0.3">
      <c r="H149" s="1"/>
      <c r="O149" s="1"/>
      <c r="R149" s="1"/>
      <c r="U149" s="1"/>
      <c r="Z149" s="1"/>
      <c r="AD149" s="1"/>
      <c r="AF149" s="1"/>
      <c r="AH149" s="1"/>
      <c r="AJ149" s="1"/>
      <c r="AO149" s="1"/>
    </row>
    <row r="150" spans="8:41" ht="15.75" customHeight="1" x14ac:dyDescent="0.3">
      <c r="H150" s="1"/>
      <c r="O150" s="1"/>
      <c r="R150" s="1"/>
      <c r="U150" s="1"/>
      <c r="Z150" s="1"/>
      <c r="AD150" s="1"/>
      <c r="AF150" s="1"/>
      <c r="AH150" s="1"/>
      <c r="AJ150" s="1"/>
      <c r="AO150" s="1"/>
    </row>
    <row r="151" spans="8:41" ht="15.75" customHeight="1" x14ac:dyDescent="0.3">
      <c r="H151" s="1"/>
      <c r="O151" s="1"/>
      <c r="R151" s="1"/>
      <c r="U151" s="1"/>
      <c r="Z151" s="1"/>
      <c r="AD151" s="1"/>
      <c r="AF151" s="1"/>
      <c r="AH151" s="1"/>
      <c r="AJ151" s="1"/>
      <c r="AO151" s="1"/>
    </row>
    <row r="152" spans="8:41" ht="15.75" customHeight="1" x14ac:dyDescent="0.3">
      <c r="H152" s="1"/>
      <c r="O152" s="1"/>
      <c r="R152" s="1"/>
      <c r="U152" s="1"/>
      <c r="Z152" s="1"/>
      <c r="AD152" s="1"/>
      <c r="AF152" s="1"/>
      <c r="AH152" s="1"/>
      <c r="AJ152" s="1"/>
      <c r="AO152" s="1"/>
    </row>
    <row r="153" spans="8:41" ht="15.75" customHeight="1" x14ac:dyDescent="0.3">
      <c r="H153" s="1"/>
      <c r="O153" s="1"/>
      <c r="R153" s="1"/>
      <c r="U153" s="1"/>
      <c r="Z153" s="1"/>
      <c r="AD153" s="1"/>
      <c r="AF153" s="1"/>
      <c r="AH153" s="1"/>
      <c r="AJ153" s="1"/>
      <c r="AO153" s="1"/>
    </row>
    <row r="154" spans="8:41" ht="15.75" customHeight="1" x14ac:dyDescent="0.3">
      <c r="H154" s="1"/>
      <c r="O154" s="1"/>
      <c r="R154" s="1"/>
      <c r="U154" s="1"/>
      <c r="Z154" s="1"/>
      <c r="AD154" s="1"/>
      <c r="AF154" s="1"/>
      <c r="AH154" s="1"/>
      <c r="AJ154" s="1"/>
      <c r="AO154" s="1"/>
    </row>
    <row r="155" spans="8:41" ht="15.75" customHeight="1" x14ac:dyDescent="0.3">
      <c r="H155" s="1"/>
      <c r="O155" s="1"/>
      <c r="R155" s="1"/>
      <c r="U155" s="1"/>
      <c r="Z155" s="1"/>
      <c r="AD155" s="1"/>
      <c r="AF155" s="1"/>
      <c r="AH155" s="1"/>
      <c r="AJ155" s="1"/>
      <c r="AO155" s="1"/>
    </row>
    <row r="156" spans="8:41" ht="15.75" customHeight="1" x14ac:dyDescent="0.3">
      <c r="H156" s="1"/>
      <c r="O156" s="1"/>
      <c r="R156" s="1"/>
      <c r="U156" s="1"/>
      <c r="Z156" s="1"/>
      <c r="AD156" s="1"/>
      <c r="AF156" s="1"/>
      <c r="AH156" s="1"/>
      <c r="AJ156" s="1"/>
      <c r="AO156" s="1"/>
    </row>
    <row r="157" spans="8:41" ht="15.75" customHeight="1" x14ac:dyDescent="0.3">
      <c r="H157" s="1"/>
      <c r="O157" s="1"/>
      <c r="R157" s="1"/>
      <c r="U157" s="1"/>
      <c r="Z157" s="1"/>
      <c r="AD157" s="1"/>
      <c r="AF157" s="1"/>
      <c r="AH157" s="1"/>
      <c r="AJ157" s="1"/>
      <c r="AO157" s="1"/>
    </row>
    <row r="158" spans="8:41" ht="15.75" customHeight="1" x14ac:dyDescent="0.3">
      <c r="H158" s="1"/>
      <c r="O158" s="1"/>
      <c r="R158" s="1"/>
      <c r="U158" s="1"/>
      <c r="Z158" s="1"/>
      <c r="AD158" s="1"/>
      <c r="AF158" s="1"/>
      <c r="AH158" s="1"/>
      <c r="AJ158" s="1"/>
      <c r="AO158" s="1"/>
    </row>
    <row r="159" spans="8:41" ht="15.75" customHeight="1" x14ac:dyDescent="0.3">
      <c r="H159" s="1"/>
      <c r="O159" s="1"/>
      <c r="R159" s="1"/>
      <c r="U159" s="1"/>
      <c r="Z159" s="1"/>
      <c r="AD159" s="1"/>
      <c r="AF159" s="1"/>
      <c r="AH159" s="1"/>
      <c r="AJ159" s="1"/>
      <c r="AO159" s="1"/>
    </row>
    <row r="160" spans="8:41" ht="15.75" customHeight="1" x14ac:dyDescent="0.3">
      <c r="H160" s="1"/>
      <c r="O160" s="1"/>
      <c r="R160" s="1"/>
      <c r="U160" s="1"/>
      <c r="Z160" s="1"/>
      <c r="AD160" s="1"/>
      <c r="AF160" s="1"/>
      <c r="AH160" s="1"/>
      <c r="AJ160" s="1"/>
      <c r="AO160" s="1"/>
    </row>
    <row r="161" spans="8:41" ht="15.75" customHeight="1" x14ac:dyDescent="0.3">
      <c r="H161" s="1"/>
      <c r="O161" s="1"/>
      <c r="R161" s="1"/>
      <c r="U161" s="1"/>
      <c r="Z161" s="1"/>
      <c r="AD161" s="1"/>
      <c r="AF161" s="1"/>
      <c r="AH161" s="1"/>
      <c r="AJ161" s="1"/>
      <c r="AO161" s="1"/>
    </row>
    <row r="162" spans="8:41" ht="15.75" customHeight="1" x14ac:dyDescent="0.3">
      <c r="H162" s="1"/>
      <c r="O162" s="1"/>
      <c r="R162" s="1"/>
      <c r="U162" s="1"/>
      <c r="Z162" s="1"/>
      <c r="AD162" s="1"/>
      <c r="AF162" s="1"/>
      <c r="AH162" s="1"/>
      <c r="AJ162" s="1"/>
      <c r="AO162" s="1"/>
    </row>
    <row r="163" spans="8:41" ht="15.75" customHeight="1" x14ac:dyDescent="0.3">
      <c r="H163" s="1"/>
      <c r="O163" s="1"/>
      <c r="R163" s="1"/>
      <c r="U163" s="1"/>
      <c r="Z163" s="1"/>
      <c r="AD163" s="1"/>
      <c r="AF163" s="1"/>
      <c r="AH163" s="1"/>
      <c r="AJ163" s="1"/>
      <c r="AO163" s="1"/>
    </row>
    <row r="164" spans="8:41" ht="15.75" customHeight="1" x14ac:dyDescent="0.3">
      <c r="H164" s="1"/>
      <c r="O164" s="1"/>
      <c r="R164" s="1"/>
      <c r="U164" s="1"/>
      <c r="Z164" s="1"/>
      <c r="AD164" s="1"/>
      <c r="AF164" s="1"/>
      <c r="AH164" s="1"/>
      <c r="AJ164" s="1"/>
      <c r="AO164" s="1"/>
    </row>
    <row r="165" spans="8:41" ht="15.75" customHeight="1" x14ac:dyDescent="0.3">
      <c r="H165" s="1"/>
      <c r="O165" s="1"/>
      <c r="R165" s="1"/>
      <c r="U165" s="1"/>
      <c r="Z165" s="1"/>
      <c r="AD165" s="1"/>
      <c r="AF165" s="1"/>
      <c r="AH165" s="1"/>
      <c r="AJ165" s="1"/>
      <c r="AO165" s="1"/>
    </row>
    <row r="166" spans="8:41" ht="15.75" customHeight="1" x14ac:dyDescent="0.3">
      <c r="H166" s="1"/>
      <c r="O166" s="1"/>
      <c r="R166" s="1"/>
      <c r="U166" s="1"/>
      <c r="Z166" s="1"/>
      <c r="AD166" s="1"/>
      <c r="AF166" s="1"/>
      <c r="AH166" s="1"/>
      <c r="AJ166" s="1"/>
      <c r="AO166" s="1"/>
    </row>
    <row r="167" spans="8:41" ht="15.75" customHeight="1" x14ac:dyDescent="0.3">
      <c r="H167" s="1"/>
      <c r="O167" s="1"/>
      <c r="R167" s="1"/>
      <c r="U167" s="1"/>
      <c r="Z167" s="1"/>
      <c r="AD167" s="1"/>
      <c r="AF167" s="1"/>
      <c r="AH167" s="1"/>
      <c r="AJ167" s="1"/>
      <c r="AO167" s="1"/>
    </row>
    <row r="168" spans="8:41" ht="15.75" customHeight="1" x14ac:dyDescent="0.3">
      <c r="H168" s="1"/>
      <c r="O168" s="1"/>
      <c r="R168" s="1"/>
      <c r="U168" s="1"/>
      <c r="Z168" s="1"/>
      <c r="AD168" s="1"/>
      <c r="AF168" s="1"/>
      <c r="AH168" s="1"/>
      <c r="AJ168" s="1"/>
      <c r="AO168" s="1"/>
    </row>
    <row r="169" spans="8:41" ht="15.75" customHeight="1" x14ac:dyDescent="0.3">
      <c r="H169" s="1"/>
      <c r="O169" s="1"/>
      <c r="R169" s="1"/>
      <c r="U169" s="1"/>
      <c r="Z169" s="1"/>
      <c r="AD169" s="1"/>
      <c r="AF169" s="1"/>
      <c r="AH169" s="1"/>
      <c r="AJ169" s="1"/>
      <c r="AO169" s="1"/>
    </row>
    <row r="170" spans="8:41" ht="15.75" customHeight="1" x14ac:dyDescent="0.3">
      <c r="H170" s="1"/>
      <c r="O170" s="1"/>
      <c r="R170" s="1"/>
      <c r="U170" s="1"/>
      <c r="Z170" s="1"/>
      <c r="AD170" s="1"/>
      <c r="AF170" s="1"/>
      <c r="AH170" s="1"/>
      <c r="AJ170" s="1"/>
      <c r="AO170" s="1"/>
    </row>
    <row r="171" spans="8:41" ht="15.75" customHeight="1" x14ac:dyDescent="0.3">
      <c r="H171" s="1"/>
      <c r="O171" s="1"/>
      <c r="R171" s="1"/>
      <c r="U171" s="1"/>
      <c r="Z171" s="1"/>
      <c r="AD171" s="1"/>
      <c r="AF171" s="1"/>
      <c r="AH171" s="1"/>
      <c r="AJ171" s="1"/>
      <c r="AO171" s="1"/>
    </row>
    <row r="172" spans="8:41" ht="15.75" customHeight="1" x14ac:dyDescent="0.3">
      <c r="H172" s="1"/>
      <c r="O172" s="1"/>
      <c r="R172" s="1"/>
      <c r="U172" s="1"/>
      <c r="Z172" s="1"/>
      <c r="AD172" s="1"/>
      <c r="AF172" s="1"/>
      <c r="AH172" s="1"/>
      <c r="AJ172" s="1"/>
      <c r="AO172" s="1"/>
    </row>
    <row r="173" spans="8:41" ht="15.75" customHeight="1" x14ac:dyDescent="0.3">
      <c r="H173" s="1"/>
      <c r="O173" s="1"/>
      <c r="R173" s="1"/>
      <c r="U173" s="1"/>
      <c r="Z173" s="1"/>
      <c r="AD173" s="1"/>
      <c r="AF173" s="1"/>
      <c r="AH173" s="1"/>
      <c r="AJ173" s="1"/>
      <c r="AO173" s="1"/>
    </row>
    <row r="174" spans="8:41" ht="15.75" customHeight="1" x14ac:dyDescent="0.3">
      <c r="H174" s="1"/>
      <c r="O174" s="1"/>
      <c r="R174" s="1"/>
      <c r="U174" s="1"/>
      <c r="Z174" s="1"/>
      <c r="AD174" s="1"/>
      <c r="AF174" s="1"/>
      <c r="AH174" s="1"/>
      <c r="AJ174" s="1"/>
      <c r="AO174" s="1"/>
    </row>
    <row r="175" spans="8:41" ht="15.75" customHeight="1" x14ac:dyDescent="0.3">
      <c r="H175" s="1"/>
      <c r="O175" s="1"/>
      <c r="R175" s="1"/>
      <c r="U175" s="1"/>
      <c r="Z175" s="1"/>
      <c r="AD175" s="1"/>
      <c r="AF175" s="1"/>
      <c r="AH175" s="1"/>
      <c r="AJ175" s="1"/>
      <c r="AO175" s="1"/>
    </row>
    <row r="176" spans="8:41" ht="15.75" customHeight="1" x14ac:dyDescent="0.3">
      <c r="H176" s="1"/>
      <c r="O176" s="1"/>
      <c r="R176" s="1"/>
      <c r="U176" s="1"/>
      <c r="Z176" s="1"/>
      <c r="AD176" s="1"/>
      <c r="AF176" s="1"/>
      <c r="AH176" s="1"/>
      <c r="AJ176" s="1"/>
      <c r="AO176" s="1"/>
    </row>
    <row r="177" spans="8:41" ht="15.75" customHeight="1" x14ac:dyDescent="0.3">
      <c r="H177" s="1"/>
      <c r="O177" s="1"/>
      <c r="R177" s="1"/>
      <c r="U177" s="1"/>
      <c r="Z177" s="1"/>
      <c r="AD177" s="1"/>
      <c r="AF177" s="1"/>
      <c r="AH177" s="1"/>
      <c r="AJ177" s="1"/>
      <c r="AO177" s="1"/>
    </row>
    <row r="178" spans="8:41" ht="15.75" customHeight="1" x14ac:dyDescent="0.3">
      <c r="H178" s="1"/>
      <c r="O178" s="1"/>
      <c r="R178" s="1"/>
      <c r="U178" s="1"/>
      <c r="Z178" s="1"/>
      <c r="AD178" s="1"/>
      <c r="AF178" s="1"/>
      <c r="AH178" s="1"/>
      <c r="AJ178" s="1"/>
      <c r="AO178" s="1"/>
    </row>
    <row r="179" spans="8:41" ht="15.75" customHeight="1" x14ac:dyDescent="0.3">
      <c r="H179" s="1"/>
      <c r="O179" s="1"/>
      <c r="R179" s="1"/>
      <c r="U179" s="1"/>
      <c r="Z179" s="1"/>
      <c r="AD179" s="1"/>
      <c r="AF179" s="1"/>
      <c r="AH179" s="1"/>
      <c r="AJ179" s="1"/>
      <c r="AO179" s="1"/>
    </row>
    <row r="180" spans="8:41" ht="15.75" customHeight="1" x14ac:dyDescent="0.3">
      <c r="H180" s="1"/>
      <c r="O180" s="1"/>
      <c r="R180" s="1"/>
      <c r="U180" s="1"/>
      <c r="Z180" s="1"/>
      <c r="AD180" s="1"/>
      <c r="AF180" s="1"/>
      <c r="AH180" s="1"/>
      <c r="AJ180" s="1"/>
      <c r="AO180" s="1"/>
    </row>
    <row r="181" spans="8:41" ht="15.75" customHeight="1" x14ac:dyDescent="0.3">
      <c r="H181" s="1"/>
      <c r="O181" s="1"/>
      <c r="R181" s="1"/>
      <c r="U181" s="1"/>
      <c r="Z181" s="1"/>
      <c r="AD181" s="1"/>
      <c r="AF181" s="1"/>
      <c r="AH181" s="1"/>
      <c r="AJ181" s="1"/>
      <c r="AO181" s="1"/>
    </row>
    <row r="182" spans="8:41" ht="15.75" customHeight="1" x14ac:dyDescent="0.3">
      <c r="H182" s="1"/>
      <c r="O182" s="1"/>
      <c r="R182" s="1"/>
      <c r="U182" s="1"/>
      <c r="Z182" s="1"/>
      <c r="AD182" s="1"/>
      <c r="AF182" s="1"/>
      <c r="AH182" s="1"/>
      <c r="AJ182" s="1"/>
      <c r="AO182" s="1"/>
    </row>
    <row r="183" spans="8:41" ht="15.75" customHeight="1" x14ac:dyDescent="0.3">
      <c r="H183" s="1"/>
      <c r="O183" s="1"/>
      <c r="R183" s="1"/>
      <c r="U183" s="1"/>
      <c r="Z183" s="1"/>
      <c r="AD183" s="1"/>
      <c r="AF183" s="1"/>
      <c r="AH183" s="1"/>
      <c r="AJ183" s="1"/>
      <c r="AO183" s="1"/>
    </row>
    <row r="184" spans="8:41" ht="15.75" customHeight="1" x14ac:dyDescent="0.3">
      <c r="H184" s="1"/>
      <c r="O184" s="1"/>
      <c r="R184" s="1"/>
      <c r="U184" s="1"/>
      <c r="Z184" s="1"/>
      <c r="AD184" s="1"/>
      <c r="AF184" s="1"/>
      <c r="AH184" s="1"/>
      <c r="AJ184" s="1"/>
      <c r="AO184" s="1"/>
    </row>
    <row r="185" spans="8:41" ht="15.75" customHeight="1" x14ac:dyDescent="0.3">
      <c r="H185" s="1"/>
      <c r="O185" s="1"/>
      <c r="R185" s="1"/>
      <c r="U185" s="1"/>
      <c r="Z185" s="1"/>
      <c r="AD185" s="1"/>
      <c r="AF185" s="1"/>
      <c r="AH185" s="1"/>
      <c r="AJ185" s="1"/>
      <c r="AO185" s="1"/>
    </row>
    <row r="186" spans="8:41" ht="15.75" customHeight="1" x14ac:dyDescent="0.3">
      <c r="H186" s="1"/>
      <c r="O186" s="1"/>
      <c r="R186" s="1"/>
      <c r="U186" s="1"/>
      <c r="Z186" s="1"/>
      <c r="AD186" s="1"/>
      <c r="AF186" s="1"/>
      <c r="AH186" s="1"/>
      <c r="AJ186" s="1"/>
      <c r="AO186" s="1"/>
    </row>
    <row r="187" spans="8:41" ht="15.75" customHeight="1" x14ac:dyDescent="0.3">
      <c r="H187" s="1"/>
      <c r="O187" s="1"/>
      <c r="R187" s="1"/>
      <c r="U187" s="1"/>
      <c r="Z187" s="1"/>
      <c r="AD187" s="1"/>
      <c r="AF187" s="1"/>
      <c r="AH187" s="1"/>
      <c r="AJ187" s="1"/>
      <c r="AO187" s="1"/>
    </row>
    <row r="188" spans="8:41" ht="15.75" customHeight="1" x14ac:dyDescent="0.3">
      <c r="H188" s="1"/>
      <c r="O188" s="1"/>
      <c r="R188" s="1"/>
      <c r="U188" s="1"/>
      <c r="Z188" s="1"/>
      <c r="AD188" s="1"/>
      <c r="AF188" s="1"/>
      <c r="AH188" s="1"/>
      <c r="AJ188" s="1"/>
      <c r="AO188" s="1"/>
    </row>
    <row r="189" spans="8:41" ht="15.75" customHeight="1" x14ac:dyDescent="0.3">
      <c r="H189" s="1"/>
      <c r="O189" s="1"/>
      <c r="R189" s="1"/>
      <c r="U189" s="1"/>
      <c r="Z189" s="1"/>
      <c r="AD189" s="1"/>
      <c r="AF189" s="1"/>
      <c r="AH189" s="1"/>
      <c r="AJ189" s="1"/>
      <c r="AO189" s="1"/>
    </row>
    <row r="190" spans="8:41" ht="15.75" customHeight="1" x14ac:dyDescent="0.3">
      <c r="H190" s="1"/>
      <c r="O190" s="1"/>
      <c r="R190" s="1"/>
      <c r="U190" s="1"/>
      <c r="Z190" s="1"/>
      <c r="AD190" s="1"/>
      <c r="AF190" s="1"/>
      <c r="AH190" s="1"/>
      <c r="AJ190" s="1"/>
      <c r="AO190" s="1"/>
    </row>
    <row r="191" spans="8:41" ht="15.75" customHeight="1" x14ac:dyDescent="0.3">
      <c r="H191" s="1"/>
      <c r="O191" s="1"/>
      <c r="R191" s="1"/>
      <c r="U191" s="1"/>
      <c r="Z191" s="1"/>
      <c r="AD191" s="1"/>
      <c r="AF191" s="1"/>
      <c r="AH191" s="1"/>
      <c r="AJ191" s="1"/>
      <c r="AO191" s="1"/>
    </row>
    <row r="192" spans="8:41" ht="15.75" customHeight="1" x14ac:dyDescent="0.3">
      <c r="H192" s="1"/>
      <c r="O192" s="1"/>
      <c r="R192" s="1"/>
      <c r="U192" s="1"/>
      <c r="Z192" s="1"/>
      <c r="AD192" s="1"/>
      <c r="AF192" s="1"/>
      <c r="AH192" s="1"/>
      <c r="AJ192" s="1"/>
      <c r="AO192" s="1"/>
    </row>
    <row r="193" spans="8:41" ht="15.75" customHeight="1" x14ac:dyDescent="0.3">
      <c r="H193" s="1"/>
      <c r="O193" s="1"/>
      <c r="R193" s="1"/>
      <c r="U193" s="1"/>
      <c r="Z193" s="1"/>
      <c r="AD193" s="1"/>
      <c r="AF193" s="1"/>
      <c r="AH193" s="1"/>
      <c r="AJ193" s="1"/>
      <c r="AO193" s="1"/>
    </row>
    <row r="194" spans="8:41" ht="15.75" customHeight="1" x14ac:dyDescent="0.3">
      <c r="H194" s="1"/>
      <c r="O194" s="1"/>
      <c r="R194" s="1"/>
      <c r="U194" s="1"/>
      <c r="Z194" s="1"/>
      <c r="AD194" s="1"/>
      <c r="AF194" s="1"/>
      <c r="AH194" s="1"/>
      <c r="AJ194" s="1"/>
      <c r="AO194" s="1"/>
    </row>
    <row r="195" spans="8:41" ht="15.75" customHeight="1" x14ac:dyDescent="0.3">
      <c r="H195" s="1"/>
      <c r="O195" s="1"/>
      <c r="R195" s="1"/>
      <c r="U195" s="1"/>
      <c r="Z195" s="1"/>
      <c r="AD195" s="1"/>
      <c r="AF195" s="1"/>
      <c r="AH195" s="1"/>
      <c r="AJ195" s="1"/>
      <c r="AO195" s="1"/>
    </row>
    <row r="196" spans="8:41" ht="15.75" customHeight="1" x14ac:dyDescent="0.3">
      <c r="H196" s="1"/>
      <c r="O196" s="1"/>
      <c r="R196" s="1"/>
      <c r="U196" s="1"/>
      <c r="Z196" s="1"/>
      <c r="AD196" s="1"/>
      <c r="AF196" s="1"/>
      <c r="AH196" s="1"/>
      <c r="AJ196" s="1"/>
      <c r="AO196" s="1"/>
    </row>
    <row r="197" spans="8:41" ht="15.75" customHeight="1" x14ac:dyDescent="0.3">
      <c r="H197" s="1"/>
      <c r="O197" s="1"/>
      <c r="R197" s="1"/>
      <c r="U197" s="1"/>
      <c r="Z197" s="1"/>
      <c r="AD197" s="1"/>
      <c r="AF197" s="1"/>
      <c r="AH197" s="1"/>
      <c r="AJ197" s="1"/>
      <c r="AO197" s="1"/>
    </row>
    <row r="198" spans="8:41" ht="15.75" customHeight="1" x14ac:dyDescent="0.3">
      <c r="H198" s="1"/>
      <c r="O198" s="1"/>
      <c r="R198" s="1"/>
      <c r="U198" s="1"/>
      <c r="Z198" s="1"/>
      <c r="AD198" s="1"/>
      <c r="AF198" s="1"/>
      <c r="AH198" s="1"/>
      <c r="AJ198" s="1"/>
      <c r="AO198" s="1"/>
    </row>
    <row r="199" spans="8:41" ht="15.75" customHeight="1" x14ac:dyDescent="0.3">
      <c r="H199" s="1"/>
      <c r="O199" s="1"/>
      <c r="R199" s="1"/>
      <c r="U199" s="1"/>
      <c r="Z199" s="1"/>
      <c r="AD199" s="1"/>
      <c r="AF199" s="1"/>
      <c r="AH199" s="1"/>
      <c r="AJ199" s="1"/>
      <c r="AO199" s="1"/>
    </row>
    <row r="200" spans="8:41" ht="15.75" customHeight="1" x14ac:dyDescent="0.3">
      <c r="H200" s="1"/>
      <c r="O200" s="1"/>
      <c r="R200" s="1"/>
      <c r="U200" s="1"/>
      <c r="Z200" s="1"/>
      <c r="AD200" s="1"/>
      <c r="AF200" s="1"/>
      <c r="AH200" s="1"/>
      <c r="AJ200" s="1"/>
      <c r="AO200" s="1"/>
    </row>
    <row r="201" spans="8:41" ht="15.75" customHeight="1" x14ac:dyDescent="0.3">
      <c r="H201" s="1"/>
      <c r="O201" s="1"/>
      <c r="R201" s="1"/>
      <c r="U201" s="1"/>
      <c r="Z201" s="1"/>
      <c r="AD201" s="1"/>
      <c r="AF201" s="1"/>
      <c r="AH201" s="1"/>
      <c r="AJ201" s="1"/>
      <c r="AO201" s="1"/>
    </row>
    <row r="202" spans="8:41" ht="15.75" customHeight="1" x14ac:dyDescent="0.3">
      <c r="H202" s="1"/>
      <c r="O202" s="1"/>
      <c r="R202" s="1"/>
      <c r="U202" s="1"/>
      <c r="Z202" s="1"/>
      <c r="AD202" s="1"/>
      <c r="AF202" s="1"/>
      <c r="AH202" s="1"/>
      <c r="AJ202" s="1"/>
      <c r="AO202" s="1"/>
    </row>
    <row r="203" spans="8:41" ht="15.75" customHeight="1" x14ac:dyDescent="0.3">
      <c r="H203" s="1"/>
      <c r="O203" s="1"/>
      <c r="R203" s="1"/>
      <c r="U203" s="1"/>
      <c r="Z203" s="1"/>
      <c r="AD203" s="1"/>
      <c r="AF203" s="1"/>
      <c r="AH203" s="1"/>
      <c r="AJ203" s="1"/>
      <c r="AO203" s="1"/>
    </row>
    <row r="204" spans="8:41" ht="15.75" customHeight="1" x14ac:dyDescent="0.3">
      <c r="H204" s="1"/>
      <c r="O204" s="1"/>
      <c r="R204" s="1"/>
      <c r="U204" s="1"/>
      <c r="Z204" s="1"/>
      <c r="AD204" s="1"/>
      <c r="AF204" s="1"/>
      <c r="AH204" s="1"/>
      <c r="AJ204" s="1"/>
      <c r="AO204" s="1"/>
    </row>
    <row r="205" spans="8:41" ht="15.75" customHeight="1" x14ac:dyDescent="0.3">
      <c r="H205" s="1"/>
      <c r="O205" s="1"/>
      <c r="R205" s="1"/>
      <c r="U205" s="1"/>
      <c r="Z205" s="1"/>
      <c r="AD205" s="1"/>
      <c r="AF205" s="1"/>
      <c r="AH205" s="1"/>
      <c r="AJ205" s="1"/>
      <c r="AO205" s="1"/>
    </row>
    <row r="206" spans="8:41" ht="15.75" customHeight="1" x14ac:dyDescent="0.3">
      <c r="H206" s="1"/>
      <c r="O206" s="1"/>
      <c r="R206" s="1"/>
      <c r="U206" s="1"/>
      <c r="Z206" s="1"/>
      <c r="AD206" s="1"/>
      <c r="AF206" s="1"/>
      <c r="AH206" s="1"/>
      <c r="AJ206" s="1"/>
      <c r="AO206" s="1"/>
    </row>
    <row r="207" spans="8:41" ht="15.75" customHeight="1" x14ac:dyDescent="0.3">
      <c r="H207" s="1"/>
      <c r="O207" s="1"/>
      <c r="R207" s="1"/>
      <c r="U207" s="1"/>
      <c r="Z207" s="1"/>
      <c r="AD207" s="1"/>
      <c r="AF207" s="1"/>
      <c r="AH207" s="1"/>
      <c r="AJ207" s="1"/>
      <c r="AO207" s="1"/>
    </row>
    <row r="208" spans="8:41" ht="15.75" customHeight="1" x14ac:dyDescent="0.3">
      <c r="H208" s="1"/>
      <c r="O208" s="1"/>
      <c r="R208" s="1"/>
      <c r="U208" s="1"/>
      <c r="Z208" s="1"/>
      <c r="AD208" s="1"/>
      <c r="AF208" s="1"/>
      <c r="AH208" s="1"/>
      <c r="AJ208" s="1"/>
      <c r="AO208" s="1"/>
    </row>
    <row r="209" spans="8:41" ht="15.75" customHeight="1" x14ac:dyDescent="0.3">
      <c r="H209" s="1"/>
      <c r="O209" s="1"/>
      <c r="R209" s="1"/>
      <c r="U209" s="1"/>
      <c r="Z209" s="1"/>
      <c r="AD209" s="1"/>
      <c r="AF209" s="1"/>
      <c r="AH209" s="1"/>
      <c r="AJ209" s="1"/>
      <c r="AO209" s="1"/>
    </row>
    <row r="210" spans="8:41" ht="15.75" customHeight="1" x14ac:dyDescent="0.3">
      <c r="H210" s="1"/>
      <c r="O210" s="1"/>
      <c r="R210" s="1"/>
      <c r="U210" s="1"/>
      <c r="Z210" s="1"/>
      <c r="AD210" s="1"/>
      <c r="AF210" s="1"/>
      <c r="AH210" s="1"/>
      <c r="AJ210" s="1"/>
      <c r="AO210" s="1"/>
    </row>
    <row r="211" spans="8:41" ht="15.75" customHeight="1" x14ac:dyDescent="0.3">
      <c r="H211" s="1"/>
      <c r="O211" s="1"/>
      <c r="R211" s="1"/>
      <c r="U211" s="1"/>
      <c r="Z211" s="1"/>
      <c r="AD211" s="1"/>
      <c r="AF211" s="1"/>
      <c r="AH211" s="1"/>
      <c r="AJ211" s="1"/>
      <c r="AO211" s="1"/>
    </row>
    <row r="212" spans="8:41" ht="15.75" customHeight="1" x14ac:dyDescent="0.3">
      <c r="H212" s="1"/>
      <c r="O212" s="1"/>
      <c r="R212" s="1"/>
      <c r="U212" s="1"/>
      <c r="Z212" s="1"/>
      <c r="AD212" s="1"/>
      <c r="AF212" s="1"/>
      <c r="AH212" s="1"/>
      <c r="AJ212" s="1"/>
      <c r="AO212" s="1"/>
    </row>
    <row r="213" spans="8:41" ht="15.75" customHeight="1" x14ac:dyDescent="0.3">
      <c r="H213" s="1"/>
      <c r="O213" s="1"/>
      <c r="R213" s="1"/>
      <c r="U213" s="1"/>
      <c r="Z213" s="1"/>
      <c r="AD213" s="1"/>
      <c r="AF213" s="1"/>
      <c r="AH213" s="1"/>
      <c r="AJ213" s="1"/>
      <c r="AO213" s="1"/>
    </row>
    <row r="214" spans="8:41" ht="15.75" customHeight="1" x14ac:dyDescent="0.3">
      <c r="H214" s="1"/>
      <c r="O214" s="1"/>
      <c r="R214" s="1"/>
      <c r="U214" s="1"/>
      <c r="Z214" s="1"/>
      <c r="AD214" s="1"/>
      <c r="AF214" s="1"/>
      <c r="AH214" s="1"/>
      <c r="AJ214" s="1"/>
      <c r="AO214" s="1"/>
    </row>
    <row r="215" spans="8:41" ht="15.75" customHeight="1" x14ac:dyDescent="0.3">
      <c r="H215" s="1"/>
      <c r="O215" s="1"/>
      <c r="R215" s="1"/>
      <c r="U215" s="1"/>
      <c r="Z215" s="1"/>
      <c r="AD215" s="1"/>
      <c r="AF215" s="1"/>
      <c r="AH215" s="1"/>
      <c r="AJ215" s="1"/>
      <c r="AO215" s="1"/>
    </row>
    <row r="216" spans="8:41" ht="15.75" customHeight="1" x14ac:dyDescent="0.3">
      <c r="H216" s="1"/>
      <c r="O216" s="1"/>
      <c r="R216" s="1"/>
      <c r="U216" s="1"/>
      <c r="Z216" s="1"/>
      <c r="AD216" s="1"/>
      <c r="AF216" s="1"/>
      <c r="AH216" s="1"/>
      <c r="AJ216" s="1"/>
      <c r="AO216" s="1"/>
    </row>
    <row r="217" spans="8:41" ht="15.75" customHeight="1" x14ac:dyDescent="0.3">
      <c r="H217" s="1"/>
      <c r="O217" s="1"/>
      <c r="R217" s="1"/>
      <c r="U217" s="1"/>
      <c r="Z217" s="1"/>
      <c r="AD217" s="1"/>
      <c r="AF217" s="1"/>
      <c r="AH217" s="1"/>
      <c r="AJ217" s="1"/>
      <c r="AO217" s="1"/>
    </row>
    <row r="218" spans="8:41" ht="15.75" customHeight="1" x14ac:dyDescent="0.3">
      <c r="H218" s="1"/>
      <c r="O218" s="1"/>
      <c r="R218" s="1"/>
      <c r="U218" s="1"/>
      <c r="Z218" s="1"/>
      <c r="AD218" s="1"/>
      <c r="AF218" s="1"/>
      <c r="AH218" s="1"/>
      <c r="AJ218" s="1"/>
      <c r="AO218" s="1"/>
    </row>
    <row r="219" spans="8:41" ht="15.75" customHeight="1" x14ac:dyDescent="0.3">
      <c r="H219" s="1"/>
      <c r="O219" s="1"/>
      <c r="R219" s="1"/>
      <c r="U219" s="1"/>
      <c r="Z219" s="1"/>
      <c r="AD219" s="1"/>
      <c r="AF219" s="1"/>
      <c r="AH219" s="1"/>
      <c r="AJ219" s="1"/>
      <c r="AO219" s="1"/>
    </row>
    <row r="220" spans="8:41" ht="15.75" customHeight="1" x14ac:dyDescent="0.3">
      <c r="H220" s="1"/>
      <c r="O220" s="1"/>
      <c r="R220" s="1"/>
      <c r="U220" s="1"/>
      <c r="Z220" s="1"/>
      <c r="AD220" s="1"/>
      <c r="AF220" s="1"/>
      <c r="AH220" s="1"/>
      <c r="AJ220" s="1"/>
      <c r="AO220" s="1"/>
    </row>
    <row r="221" spans="8:41" ht="15.75" customHeight="1" x14ac:dyDescent="0.3">
      <c r="H221" s="1"/>
      <c r="O221" s="1"/>
      <c r="R221" s="1"/>
      <c r="U221" s="1"/>
      <c r="Z221" s="1"/>
      <c r="AD221" s="1"/>
      <c r="AF221" s="1"/>
      <c r="AH221" s="1"/>
      <c r="AJ221" s="1"/>
      <c r="AO221" s="1"/>
    </row>
    <row r="222" spans="8:41" ht="15.75" customHeight="1" x14ac:dyDescent="0.3">
      <c r="H222" s="1"/>
      <c r="O222" s="1"/>
      <c r="R222" s="1"/>
      <c r="U222" s="1"/>
      <c r="Z222" s="1"/>
      <c r="AD222" s="1"/>
      <c r="AF222" s="1"/>
      <c r="AH222" s="1"/>
      <c r="AJ222" s="1"/>
      <c r="AO222" s="1"/>
    </row>
    <row r="223" spans="8:41" ht="15.75" customHeight="1" x14ac:dyDescent="0.3">
      <c r="H223" s="1"/>
      <c r="O223" s="1"/>
      <c r="R223" s="1"/>
      <c r="U223" s="1"/>
      <c r="Z223" s="1"/>
      <c r="AD223" s="1"/>
      <c r="AF223" s="1"/>
      <c r="AH223" s="1"/>
      <c r="AJ223" s="1"/>
      <c r="AO223" s="1"/>
    </row>
    <row r="224" spans="8:41" ht="15.75" customHeight="1" x14ac:dyDescent="0.3">
      <c r="H224" s="1"/>
      <c r="O224" s="1"/>
      <c r="R224" s="1"/>
      <c r="U224" s="1"/>
      <c r="Z224" s="1"/>
      <c r="AD224" s="1"/>
      <c r="AF224" s="1"/>
      <c r="AH224" s="1"/>
      <c r="AJ224" s="1"/>
      <c r="AO224" s="1"/>
    </row>
    <row r="225" spans="8:41" ht="15.75" customHeight="1" x14ac:dyDescent="0.3">
      <c r="H225" s="1"/>
      <c r="O225" s="1"/>
      <c r="R225" s="1"/>
      <c r="U225" s="1"/>
      <c r="Z225" s="1"/>
      <c r="AD225" s="1"/>
      <c r="AF225" s="1"/>
      <c r="AH225" s="1"/>
      <c r="AJ225" s="1"/>
      <c r="AO225" s="1"/>
    </row>
    <row r="226" spans="8:41" ht="15.75" customHeight="1" x14ac:dyDescent="0.3">
      <c r="H226" s="1"/>
      <c r="O226" s="1"/>
      <c r="R226" s="1"/>
      <c r="U226" s="1"/>
      <c r="Z226" s="1"/>
      <c r="AD226" s="1"/>
      <c r="AF226" s="1"/>
      <c r="AH226" s="1"/>
      <c r="AJ226" s="1"/>
      <c r="AO226" s="1"/>
    </row>
    <row r="227" spans="8:41" ht="15.75" customHeight="1" x14ac:dyDescent="0.3">
      <c r="H227" s="1"/>
      <c r="O227" s="1"/>
      <c r="R227" s="1"/>
      <c r="U227" s="1"/>
      <c r="Z227" s="1"/>
      <c r="AD227" s="1"/>
      <c r="AF227" s="1"/>
      <c r="AH227" s="1"/>
      <c r="AJ227" s="1"/>
      <c r="AO227" s="1"/>
    </row>
    <row r="228" spans="8:41" ht="15.75" customHeight="1" x14ac:dyDescent="0.3">
      <c r="H228" s="1"/>
      <c r="O228" s="1"/>
      <c r="R228" s="1"/>
      <c r="U228" s="1"/>
      <c r="Z228" s="1"/>
      <c r="AD228" s="1"/>
      <c r="AF228" s="1"/>
      <c r="AH228" s="1"/>
      <c r="AJ228" s="1"/>
      <c r="AO228" s="1"/>
    </row>
    <row r="229" spans="8:41" ht="15.75" customHeight="1" x14ac:dyDescent="0.3">
      <c r="H229" s="1"/>
      <c r="O229" s="1"/>
      <c r="R229" s="1"/>
      <c r="U229" s="1"/>
      <c r="Z229" s="1"/>
      <c r="AD229" s="1"/>
      <c r="AF229" s="1"/>
      <c r="AH229" s="1"/>
      <c r="AJ229" s="1"/>
      <c r="AO229" s="1"/>
    </row>
    <row r="230" spans="8:41" ht="15.75" customHeight="1" x14ac:dyDescent="0.3">
      <c r="H230" s="1"/>
      <c r="O230" s="1"/>
      <c r="R230" s="1"/>
      <c r="U230" s="1"/>
      <c r="Z230" s="1"/>
      <c r="AD230" s="1"/>
      <c r="AF230" s="1"/>
      <c r="AH230" s="1"/>
      <c r="AJ230" s="1"/>
      <c r="AO230" s="1"/>
    </row>
    <row r="231" spans="8:41" ht="15.75" customHeight="1" x14ac:dyDescent="0.3">
      <c r="H231" s="1"/>
      <c r="O231" s="1"/>
      <c r="R231" s="1"/>
      <c r="U231" s="1"/>
      <c r="Z231" s="1"/>
      <c r="AD231" s="1"/>
      <c r="AF231" s="1"/>
      <c r="AH231" s="1"/>
      <c r="AJ231" s="1"/>
      <c r="AO231" s="1"/>
    </row>
    <row r="232" spans="8:41" ht="15.75" customHeight="1" x14ac:dyDescent="0.3">
      <c r="H232" s="1"/>
      <c r="O232" s="1"/>
      <c r="R232" s="1"/>
      <c r="U232" s="1"/>
      <c r="Z232" s="1"/>
      <c r="AD232" s="1"/>
      <c r="AF232" s="1"/>
      <c r="AH232" s="1"/>
      <c r="AJ232" s="1"/>
      <c r="AO232" s="1"/>
    </row>
    <row r="233" spans="8:41" ht="15.75" customHeight="1" x14ac:dyDescent="0.3">
      <c r="H233" s="1"/>
      <c r="O233" s="1"/>
      <c r="R233" s="1"/>
      <c r="U233" s="1"/>
      <c r="Z233" s="1"/>
      <c r="AD233" s="1"/>
      <c r="AF233" s="1"/>
      <c r="AH233" s="1"/>
      <c r="AJ233" s="1"/>
      <c r="AO233" s="1"/>
    </row>
    <row r="234" spans="8:41" ht="15.75" customHeight="1" x14ac:dyDescent="0.3">
      <c r="H234" s="1"/>
      <c r="O234" s="1"/>
      <c r="R234" s="1"/>
      <c r="U234" s="1"/>
      <c r="Z234" s="1"/>
      <c r="AD234" s="1"/>
      <c r="AF234" s="1"/>
      <c r="AH234" s="1"/>
      <c r="AJ234" s="1"/>
      <c r="AO234" s="1"/>
    </row>
    <row r="235" spans="8:41" ht="15.75" customHeight="1" x14ac:dyDescent="0.3">
      <c r="H235" s="1"/>
      <c r="O235" s="1"/>
      <c r="R235" s="1"/>
      <c r="U235" s="1"/>
      <c r="Z235" s="1"/>
      <c r="AD235" s="1"/>
      <c r="AF235" s="1"/>
      <c r="AH235" s="1"/>
      <c r="AJ235" s="1"/>
      <c r="AO235" s="1"/>
    </row>
    <row r="236" spans="8:41" ht="15.75" customHeight="1" x14ac:dyDescent="0.3">
      <c r="H236" s="1"/>
      <c r="O236" s="1"/>
      <c r="R236" s="1"/>
      <c r="U236" s="1"/>
      <c r="Z236" s="1"/>
      <c r="AD236" s="1"/>
      <c r="AF236" s="1"/>
      <c r="AH236" s="1"/>
      <c r="AJ236" s="1"/>
      <c r="AO236" s="1"/>
    </row>
    <row r="237" spans="8:41" ht="15.75" customHeight="1" x14ac:dyDescent="0.3">
      <c r="H237" s="1"/>
      <c r="O237" s="1"/>
      <c r="R237" s="1"/>
      <c r="U237" s="1"/>
      <c r="Z237" s="1"/>
      <c r="AD237" s="1"/>
      <c r="AF237" s="1"/>
      <c r="AH237" s="1"/>
      <c r="AJ237" s="1"/>
      <c r="AO237" s="1"/>
    </row>
    <row r="238" spans="8:41" ht="15.75" customHeight="1" x14ac:dyDescent="0.3">
      <c r="H238" s="1"/>
      <c r="O238" s="1"/>
      <c r="R238" s="1"/>
      <c r="U238" s="1"/>
      <c r="Z238" s="1"/>
      <c r="AD238" s="1"/>
      <c r="AF238" s="1"/>
      <c r="AH238" s="1"/>
      <c r="AJ238" s="1"/>
      <c r="AO238" s="1"/>
    </row>
    <row r="239" spans="8:41" ht="15.75" customHeight="1" x14ac:dyDescent="0.3">
      <c r="H239" s="1"/>
      <c r="O239" s="1"/>
      <c r="R239" s="1"/>
      <c r="U239" s="1"/>
      <c r="Z239" s="1"/>
      <c r="AD239" s="1"/>
      <c r="AF239" s="1"/>
      <c r="AH239" s="1"/>
      <c r="AJ239" s="1"/>
      <c r="AO239" s="1"/>
    </row>
    <row r="240" spans="8:41" ht="15.75" customHeight="1" x14ac:dyDescent="0.3">
      <c r="H240" s="1"/>
      <c r="O240" s="1"/>
      <c r="R240" s="1"/>
      <c r="U240" s="1"/>
      <c r="Z240" s="1"/>
      <c r="AD240" s="1"/>
      <c r="AF240" s="1"/>
      <c r="AH240" s="1"/>
      <c r="AJ240" s="1"/>
      <c r="AO240" s="1"/>
    </row>
    <row r="241" spans="8:41" ht="15.75" customHeight="1" x14ac:dyDescent="0.3">
      <c r="H241" s="1"/>
      <c r="O241" s="1"/>
      <c r="R241" s="1"/>
      <c r="U241" s="1"/>
      <c r="Z241" s="1"/>
      <c r="AD241" s="1"/>
      <c r="AF241" s="1"/>
      <c r="AH241" s="1"/>
      <c r="AJ241" s="1"/>
      <c r="AO241" s="1"/>
    </row>
    <row r="242" spans="8:41" ht="15.75" customHeight="1" x14ac:dyDescent="0.3">
      <c r="H242" s="1"/>
      <c r="O242" s="1"/>
      <c r="R242" s="1"/>
      <c r="U242" s="1"/>
      <c r="Z242" s="1"/>
      <c r="AD242" s="1"/>
      <c r="AF242" s="1"/>
      <c r="AH242" s="1"/>
      <c r="AJ242" s="1"/>
      <c r="AO242" s="1"/>
    </row>
    <row r="243" spans="8:41" ht="15.75" customHeight="1" x14ac:dyDescent="0.3">
      <c r="H243" s="1"/>
      <c r="O243" s="1"/>
      <c r="R243" s="1"/>
      <c r="U243" s="1"/>
      <c r="Z243" s="1"/>
      <c r="AD243" s="1"/>
      <c r="AF243" s="1"/>
      <c r="AH243" s="1"/>
      <c r="AJ243" s="1"/>
      <c r="AO243" s="1"/>
    </row>
    <row r="244" spans="8:41" ht="15.75" customHeight="1" x14ac:dyDescent="0.3">
      <c r="H244" s="1"/>
      <c r="O244" s="1"/>
      <c r="R244" s="1"/>
      <c r="U244" s="1"/>
      <c r="Z244" s="1"/>
      <c r="AD244" s="1"/>
      <c r="AF244" s="1"/>
      <c r="AH244" s="1"/>
      <c r="AJ244" s="1"/>
      <c r="AO244" s="1"/>
    </row>
    <row r="245" spans="8:41" ht="15.75" customHeight="1" x14ac:dyDescent="0.3">
      <c r="H245" s="1"/>
      <c r="O245" s="1"/>
      <c r="R245" s="1"/>
      <c r="U245" s="1"/>
      <c r="Z245" s="1"/>
      <c r="AD245" s="1"/>
      <c r="AF245" s="1"/>
      <c r="AH245" s="1"/>
      <c r="AJ245" s="1"/>
      <c r="AO245" s="1"/>
    </row>
    <row r="246" spans="8:41" ht="15.75" customHeight="1" x14ac:dyDescent="0.3">
      <c r="H246" s="1"/>
      <c r="O246" s="1"/>
      <c r="R246" s="1"/>
      <c r="U246" s="1"/>
      <c r="Z246" s="1"/>
      <c r="AD246" s="1"/>
      <c r="AF246" s="1"/>
      <c r="AH246" s="1"/>
      <c r="AJ246" s="1"/>
      <c r="AO246" s="1"/>
    </row>
    <row r="247" spans="8:41" ht="15.75" customHeight="1" x14ac:dyDescent="0.3">
      <c r="H247" s="1"/>
      <c r="O247" s="1"/>
      <c r="R247" s="1"/>
      <c r="U247" s="1"/>
      <c r="Z247" s="1"/>
      <c r="AD247" s="1"/>
      <c r="AF247" s="1"/>
      <c r="AH247" s="1"/>
      <c r="AJ247" s="1"/>
      <c r="AO247" s="1"/>
    </row>
    <row r="248" spans="8:41" ht="15.75" customHeight="1" x14ac:dyDescent="0.3">
      <c r="H248" s="1"/>
      <c r="O248" s="1"/>
      <c r="R248" s="1"/>
      <c r="U248" s="1"/>
      <c r="Z248" s="1"/>
      <c r="AD248" s="1"/>
      <c r="AF248" s="1"/>
      <c r="AH248" s="1"/>
      <c r="AJ248" s="1"/>
      <c r="AO248" s="1"/>
    </row>
    <row r="249" spans="8:41" ht="15.75" customHeight="1" x14ac:dyDescent="0.3">
      <c r="H249" s="1"/>
      <c r="O249" s="1"/>
      <c r="R249" s="1"/>
      <c r="U249" s="1"/>
      <c r="Z249" s="1"/>
      <c r="AD249" s="1"/>
      <c r="AF249" s="1"/>
      <c r="AH249" s="1"/>
      <c r="AJ249" s="1"/>
      <c r="AO249" s="1"/>
    </row>
    <row r="250" spans="8:41" ht="15.75" customHeight="1" x14ac:dyDescent="0.3">
      <c r="H250" s="1"/>
      <c r="O250" s="1"/>
      <c r="R250" s="1"/>
      <c r="U250" s="1"/>
      <c r="Z250" s="1"/>
      <c r="AD250" s="1"/>
      <c r="AF250" s="1"/>
      <c r="AH250" s="1"/>
      <c r="AJ250" s="1"/>
      <c r="AO250" s="1"/>
    </row>
    <row r="251" spans="8:41" ht="15.75" customHeight="1" x14ac:dyDescent="0.3">
      <c r="H251" s="1"/>
      <c r="O251" s="1"/>
      <c r="R251" s="1"/>
      <c r="U251" s="1"/>
      <c r="Z251" s="1"/>
      <c r="AD251" s="1"/>
      <c r="AF251" s="1"/>
      <c r="AH251" s="1"/>
      <c r="AJ251" s="1"/>
      <c r="AO251" s="1"/>
    </row>
    <row r="252" spans="8:41" ht="15.75" customHeight="1" x14ac:dyDescent="0.3">
      <c r="H252" s="1"/>
      <c r="O252" s="1"/>
      <c r="R252" s="1"/>
      <c r="U252" s="1"/>
      <c r="Z252" s="1"/>
      <c r="AD252" s="1"/>
      <c r="AF252" s="1"/>
      <c r="AH252" s="1"/>
      <c r="AJ252" s="1"/>
      <c r="AO252" s="1"/>
    </row>
    <row r="253" spans="8:41" ht="15.75" customHeight="1" x14ac:dyDescent="0.3">
      <c r="H253" s="1"/>
      <c r="O253" s="1"/>
      <c r="R253" s="1"/>
      <c r="U253" s="1"/>
      <c r="Z253" s="1"/>
      <c r="AD253" s="1"/>
      <c r="AF253" s="1"/>
      <c r="AH253" s="1"/>
      <c r="AJ253" s="1"/>
      <c r="AO253" s="1"/>
    </row>
    <row r="254" spans="8:41" ht="15.75" customHeight="1" x14ac:dyDescent="0.3">
      <c r="H254" s="1"/>
      <c r="O254" s="1"/>
      <c r="R254" s="1"/>
      <c r="U254" s="1"/>
      <c r="Z254" s="1"/>
      <c r="AD254" s="1"/>
      <c r="AF254" s="1"/>
      <c r="AH254" s="1"/>
      <c r="AJ254" s="1"/>
      <c r="AO254" s="1"/>
    </row>
    <row r="255" spans="8:41" ht="15.75" customHeight="1" x14ac:dyDescent="0.3">
      <c r="H255" s="1"/>
      <c r="O255" s="1"/>
      <c r="R255" s="1"/>
      <c r="U255" s="1"/>
      <c r="Z255" s="1"/>
      <c r="AD255" s="1"/>
      <c r="AF255" s="1"/>
      <c r="AH255" s="1"/>
      <c r="AJ255" s="1"/>
      <c r="AO255" s="1"/>
    </row>
    <row r="256" spans="8:41" ht="15.75" customHeight="1" x14ac:dyDescent="0.3">
      <c r="H256" s="1"/>
      <c r="O256" s="1"/>
      <c r="R256" s="1"/>
      <c r="U256" s="1"/>
      <c r="Z256" s="1"/>
      <c r="AD256" s="1"/>
      <c r="AF256" s="1"/>
      <c r="AH256" s="1"/>
      <c r="AJ256" s="1"/>
      <c r="AO256" s="1"/>
    </row>
    <row r="257" spans="8:41" ht="15.75" customHeight="1" x14ac:dyDescent="0.3">
      <c r="H257" s="1"/>
      <c r="O257" s="1"/>
      <c r="R257" s="1"/>
      <c r="U257" s="1"/>
      <c r="Z257" s="1"/>
      <c r="AD257" s="1"/>
      <c r="AF257" s="1"/>
      <c r="AH257" s="1"/>
      <c r="AJ257" s="1"/>
      <c r="AO257" s="1"/>
    </row>
    <row r="258" spans="8:41" ht="15.75" customHeight="1" x14ac:dyDescent="0.3">
      <c r="H258" s="1"/>
      <c r="O258" s="1"/>
      <c r="R258" s="1"/>
      <c r="U258" s="1"/>
      <c r="Z258" s="1"/>
      <c r="AD258" s="1"/>
      <c r="AF258" s="1"/>
      <c r="AH258" s="1"/>
      <c r="AJ258" s="1"/>
      <c r="AO258" s="1"/>
    </row>
    <row r="259" spans="8:41" ht="15.75" customHeight="1" x14ac:dyDescent="0.3">
      <c r="H259" s="1"/>
      <c r="O259" s="1"/>
      <c r="R259" s="1"/>
      <c r="U259" s="1"/>
      <c r="Z259" s="1"/>
      <c r="AD259" s="1"/>
      <c r="AF259" s="1"/>
      <c r="AH259" s="1"/>
      <c r="AJ259" s="1"/>
      <c r="AO259" s="1"/>
    </row>
    <row r="260" spans="8:41" ht="15.75" customHeight="1" x14ac:dyDescent="0.3">
      <c r="H260" s="1"/>
      <c r="O260" s="1"/>
      <c r="R260" s="1"/>
      <c r="U260" s="1"/>
      <c r="Z260" s="1"/>
      <c r="AD260" s="1"/>
      <c r="AF260" s="1"/>
      <c r="AH260" s="1"/>
      <c r="AJ260" s="1"/>
      <c r="AO260" s="1"/>
    </row>
    <row r="261" spans="8:41" ht="15.75" customHeight="1" x14ac:dyDescent="0.3">
      <c r="H261" s="1"/>
      <c r="O261" s="1"/>
      <c r="R261" s="1"/>
      <c r="U261" s="1"/>
      <c r="Z261" s="1"/>
      <c r="AD261" s="1"/>
      <c r="AF261" s="1"/>
      <c r="AH261" s="1"/>
      <c r="AJ261" s="1"/>
      <c r="AO261" s="1"/>
    </row>
    <row r="262" spans="8:41" ht="15.75" customHeight="1" x14ac:dyDescent="0.3">
      <c r="H262" s="1"/>
      <c r="O262" s="1"/>
      <c r="R262" s="1"/>
      <c r="U262" s="1"/>
      <c r="Z262" s="1"/>
      <c r="AD262" s="1"/>
      <c r="AF262" s="1"/>
      <c r="AH262" s="1"/>
      <c r="AJ262" s="1"/>
      <c r="AO262" s="1"/>
    </row>
    <row r="263" spans="8:41" ht="15.75" customHeight="1" x14ac:dyDescent="0.3">
      <c r="H263" s="1"/>
      <c r="O263" s="1"/>
      <c r="R263" s="1"/>
      <c r="U263" s="1"/>
      <c r="Z263" s="1"/>
      <c r="AD263" s="1"/>
      <c r="AF263" s="1"/>
      <c r="AH263" s="1"/>
      <c r="AJ263" s="1"/>
      <c r="AO263" s="1"/>
    </row>
    <row r="264" spans="8:41" ht="15.75" customHeight="1" x14ac:dyDescent="0.3">
      <c r="H264" s="1"/>
      <c r="O264" s="1"/>
      <c r="R264" s="1"/>
      <c r="U264" s="1"/>
      <c r="Z264" s="1"/>
      <c r="AD264" s="1"/>
      <c r="AF264" s="1"/>
      <c r="AH264" s="1"/>
      <c r="AJ264" s="1"/>
      <c r="AO264" s="1"/>
    </row>
    <row r="265" spans="8:41" ht="15.75" customHeight="1" x14ac:dyDescent="0.3">
      <c r="H265" s="1"/>
      <c r="O265" s="1"/>
      <c r="R265" s="1"/>
      <c r="U265" s="1"/>
      <c r="Z265" s="1"/>
      <c r="AD265" s="1"/>
      <c r="AF265" s="1"/>
      <c r="AH265" s="1"/>
      <c r="AJ265" s="1"/>
      <c r="AO265" s="1"/>
    </row>
    <row r="266" spans="8:41" ht="15.75" customHeight="1" x14ac:dyDescent="0.3">
      <c r="H266" s="1"/>
      <c r="O266" s="1"/>
      <c r="R266" s="1"/>
      <c r="U266" s="1"/>
      <c r="Z266" s="1"/>
      <c r="AD266" s="1"/>
      <c r="AF266" s="1"/>
      <c r="AH266" s="1"/>
      <c r="AJ266" s="1"/>
      <c r="AO266" s="1"/>
    </row>
    <row r="267" spans="8:41" ht="15.75" customHeight="1" x14ac:dyDescent="0.3">
      <c r="H267" s="1"/>
      <c r="O267" s="1"/>
      <c r="R267" s="1"/>
      <c r="U267" s="1"/>
      <c r="Z267" s="1"/>
      <c r="AD267" s="1"/>
      <c r="AF267" s="1"/>
      <c r="AH267" s="1"/>
      <c r="AJ267" s="1"/>
      <c r="AO267" s="1"/>
    </row>
    <row r="268" spans="8:41" ht="15.75" customHeight="1" x14ac:dyDescent="0.3">
      <c r="H268" s="1"/>
      <c r="O268" s="1"/>
      <c r="R268" s="1"/>
      <c r="U268" s="1"/>
      <c r="Z268" s="1"/>
      <c r="AD268" s="1"/>
      <c r="AF268" s="1"/>
      <c r="AH268" s="1"/>
      <c r="AJ268" s="1"/>
      <c r="AO268" s="1"/>
    </row>
    <row r="269" spans="8:41" ht="15.75" customHeight="1" x14ac:dyDescent="0.3">
      <c r="H269" s="1"/>
      <c r="O269" s="1"/>
      <c r="R269" s="1"/>
      <c r="U269" s="1"/>
      <c r="Z269" s="1"/>
      <c r="AD269" s="1"/>
      <c r="AF269" s="1"/>
      <c r="AH269" s="1"/>
      <c r="AJ269" s="1"/>
      <c r="AO269" s="1"/>
    </row>
    <row r="270" spans="8:41" ht="15.75" customHeight="1" x14ac:dyDescent="0.3">
      <c r="H270" s="1"/>
      <c r="O270" s="1"/>
      <c r="R270" s="1"/>
      <c r="U270" s="1"/>
      <c r="Z270" s="1"/>
      <c r="AD270" s="1"/>
      <c r="AF270" s="1"/>
      <c r="AH270" s="1"/>
      <c r="AJ270" s="1"/>
      <c r="AO270" s="1"/>
    </row>
    <row r="271" spans="8:41" ht="15.75" customHeight="1" x14ac:dyDescent="0.3">
      <c r="H271" s="1"/>
      <c r="O271" s="1"/>
      <c r="R271" s="1"/>
      <c r="U271" s="1"/>
      <c r="Z271" s="1"/>
      <c r="AD271" s="1"/>
      <c r="AF271" s="1"/>
      <c r="AH271" s="1"/>
      <c r="AJ271" s="1"/>
      <c r="AO271" s="1"/>
    </row>
    <row r="272" spans="8:41" ht="15.75" customHeight="1" x14ac:dyDescent="0.3">
      <c r="H272" s="1"/>
      <c r="O272" s="1"/>
      <c r="R272" s="1"/>
      <c r="U272" s="1"/>
      <c r="Z272" s="1"/>
      <c r="AD272" s="1"/>
      <c r="AF272" s="1"/>
      <c r="AH272" s="1"/>
      <c r="AJ272" s="1"/>
      <c r="AO272" s="1"/>
    </row>
    <row r="273" spans="8:41" ht="15.75" customHeight="1" x14ac:dyDescent="0.3">
      <c r="H273" s="1"/>
      <c r="O273" s="1"/>
      <c r="R273" s="1"/>
      <c r="U273" s="1"/>
      <c r="Z273" s="1"/>
      <c r="AD273" s="1"/>
      <c r="AF273" s="1"/>
      <c r="AH273" s="1"/>
      <c r="AJ273" s="1"/>
      <c r="AO273" s="1"/>
    </row>
    <row r="274" spans="8:41" ht="15.75" customHeight="1" x14ac:dyDescent="0.3">
      <c r="H274" s="1"/>
      <c r="O274" s="1"/>
      <c r="R274" s="1"/>
      <c r="U274" s="1"/>
      <c r="Z274" s="1"/>
      <c r="AD274" s="1"/>
      <c r="AF274" s="1"/>
      <c r="AH274" s="1"/>
      <c r="AJ274" s="1"/>
      <c r="AO274" s="1"/>
    </row>
    <row r="275" spans="8:41" ht="15.75" customHeight="1" x14ac:dyDescent="0.3">
      <c r="H275" s="1"/>
      <c r="O275" s="1"/>
      <c r="R275" s="1"/>
      <c r="U275" s="1"/>
      <c r="Z275" s="1"/>
      <c r="AD275" s="1"/>
      <c r="AF275" s="1"/>
      <c r="AH275" s="1"/>
      <c r="AJ275" s="1"/>
      <c r="AO275" s="1"/>
    </row>
    <row r="276" spans="8:41" ht="15.75" customHeight="1" x14ac:dyDescent="0.3">
      <c r="H276" s="1"/>
      <c r="O276" s="1"/>
      <c r="R276" s="1"/>
      <c r="U276" s="1"/>
      <c r="Z276" s="1"/>
      <c r="AD276" s="1"/>
      <c r="AF276" s="1"/>
      <c r="AH276" s="1"/>
      <c r="AJ276" s="1"/>
      <c r="AO276" s="1"/>
    </row>
    <row r="277" spans="8:41" ht="15.75" customHeight="1" x14ac:dyDescent="0.3">
      <c r="H277" s="1"/>
      <c r="O277" s="1"/>
      <c r="R277" s="1"/>
      <c r="U277" s="1"/>
      <c r="Z277" s="1"/>
      <c r="AD277" s="1"/>
      <c r="AF277" s="1"/>
      <c r="AH277" s="1"/>
      <c r="AJ277" s="1"/>
      <c r="AO277" s="1"/>
    </row>
    <row r="278" spans="8:41" ht="15.75" customHeight="1" x14ac:dyDescent="0.3">
      <c r="H278" s="1"/>
      <c r="O278" s="1"/>
      <c r="R278" s="1"/>
      <c r="U278" s="1"/>
      <c r="Z278" s="1"/>
      <c r="AD278" s="1"/>
      <c r="AF278" s="1"/>
      <c r="AH278" s="1"/>
      <c r="AJ278" s="1"/>
      <c r="AO278" s="1"/>
    </row>
    <row r="279" spans="8:41" ht="15.75" customHeight="1" x14ac:dyDescent="0.3">
      <c r="H279" s="1"/>
      <c r="O279" s="1"/>
      <c r="R279" s="1"/>
      <c r="U279" s="1"/>
      <c r="Z279" s="1"/>
      <c r="AD279" s="1"/>
      <c r="AF279" s="1"/>
      <c r="AH279" s="1"/>
      <c r="AJ279" s="1"/>
      <c r="AO279" s="1"/>
    </row>
    <row r="280" spans="8:41" ht="15.75" customHeight="1" x14ac:dyDescent="0.3">
      <c r="H280" s="1"/>
      <c r="O280" s="1"/>
      <c r="R280" s="1"/>
      <c r="U280" s="1"/>
      <c r="Z280" s="1"/>
      <c r="AD280" s="1"/>
      <c r="AF280" s="1"/>
      <c r="AH280" s="1"/>
      <c r="AJ280" s="1"/>
      <c r="AO280" s="1"/>
    </row>
    <row r="281" spans="8:41" ht="15.75" customHeight="1" x14ac:dyDescent="0.3">
      <c r="H281" s="1"/>
      <c r="O281" s="1"/>
      <c r="R281" s="1"/>
      <c r="U281" s="1"/>
      <c r="Z281" s="1"/>
      <c r="AD281" s="1"/>
      <c r="AF281" s="1"/>
      <c r="AH281" s="1"/>
      <c r="AJ281" s="1"/>
      <c r="AO281" s="1"/>
    </row>
    <row r="282" spans="8:41" ht="15.75" customHeight="1" x14ac:dyDescent="0.3">
      <c r="H282" s="1"/>
      <c r="O282" s="1"/>
      <c r="R282" s="1"/>
      <c r="U282" s="1"/>
      <c r="Z282" s="1"/>
      <c r="AD282" s="1"/>
      <c r="AF282" s="1"/>
      <c r="AH282" s="1"/>
      <c r="AJ282" s="1"/>
      <c r="AO282" s="1"/>
    </row>
    <row r="283" spans="8:41" ht="15.75" customHeight="1" x14ac:dyDescent="0.3">
      <c r="H283" s="1"/>
      <c r="O283" s="1"/>
      <c r="R283" s="1"/>
      <c r="U283" s="1"/>
      <c r="Z283" s="1"/>
      <c r="AD283" s="1"/>
      <c r="AF283" s="1"/>
      <c r="AH283" s="1"/>
      <c r="AJ283" s="1"/>
      <c r="AO283" s="1"/>
    </row>
    <row r="284" spans="8:41" ht="15.75" customHeight="1" x14ac:dyDescent="0.3">
      <c r="H284" s="1"/>
      <c r="O284" s="1"/>
      <c r="R284" s="1"/>
      <c r="U284" s="1"/>
      <c r="Z284" s="1"/>
      <c r="AD284" s="1"/>
      <c r="AF284" s="1"/>
      <c r="AH284" s="1"/>
      <c r="AJ284" s="1"/>
      <c r="AO284" s="1"/>
    </row>
    <row r="285" spans="8:41" ht="15.75" customHeight="1" x14ac:dyDescent="0.3">
      <c r="H285" s="1"/>
      <c r="O285" s="1"/>
      <c r="R285" s="1"/>
      <c r="U285" s="1"/>
      <c r="Z285" s="1"/>
      <c r="AD285" s="1"/>
      <c r="AF285" s="1"/>
      <c r="AH285" s="1"/>
      <c r="AJ285" s="1"/>
      <c r="AO285" s="1"/>
    </row>
    <row r="286" spans="8:41" ht="15.75" customHeight="1" x14ac:dyDescent="0.3">
      <c r="H286" s="1"/>
      <c r="O286" s="1"/>
      <c r="R286" s="1"/>
      <c r="U286" s="1"/>
      <c r="Z286" s="1"/>
      <c r="AD286" s="1"/>
      <c r="AF286" s="1"/>
      <c r="AH286" s="1"/>
      <c r="AJ286" s="1"/>
      <c r="AO286" s="1"/>
    </row>
    <row r="287" spans="8:41" ht="15.75" customHeight="1" x14ac:dyDescent="0.3">
      <c r="H287" s="1"/>
      <c r="O287" s="1"/>
      <c r="R287" s="1"/>
      <c r="U287" s="1"/>
      <c r="Z287" s="1"/>
      <c r="AD287" s="1"/>
      <c r="AF287" s="1"/>
      <c r="AH287" s="1"/>
      <c r="AJ287" s="1"/>
      <c r="AO287" s="1"/>
    </row>
    <row r="288" spans="8:41" ht="15.75" customHeight="1" x14ac:dyDescent="0.3">
      <c r="H288" s="1"/>
      <c r="O288" s="1"/>
      <c r="R288" s="1"/>
      <c r="U288" s="1"/>
      <c r="Z288" s="1"/>
      <c r="AD288" s="1"/>
      <c r="AF288" s="1"/>
      <c r="AH288" s="1"/>
      <c r="AJ288" s="1"/>
      <c r="AO288" s="1"/>
    </row>
    <row r="289" spans="8:41" ht="15.75" customHeight="1" x14ac:dyDescent="0.3">
      <c r="H289" s="1"/>
      <c r="O289" s="1"/>
      <c r="R289" s="1"/>
      <c r="U289" s="1"/>
      <c r="Z289" s="1"/>
      <c r="AD289" s="1"/>
      <c r="AF289" s="1"/>
      <c r="AH289" s="1"/>
      <c r="AJ289" s="1"/>
      <c r="AO289" s="1"/>
    </row>
    <row r="290" spans="8:41" ht="15.75" customHeight="1" x14ac:dyDescent="0.3">
      <c r="H290" s="1"/>
      <c r="O290" s="1"/>
      <c r="R290" s="1"/>
      <c r="U290" s="1"/>
      <c r="Z290" s="1"/>
      <c r="AD290" s="1"/>
      <c r="AF290" s="1"/>
      <c r="AH290" s="1"/>
      <c r="AJ290" s="1"/>
      <c r="AO290" s="1"/>
    </row>
    <row r="291" spans="8:41" ht="15.75" customHeight="1" x14ac:dyDescent="0.3">
      <c r="H291" s="1"/>
      <c r="O291" s="1"/>
      <c r="R291" s="1"/>
      <c r="U291" s="1"/>
      <c r="Z291" s="1"/>
      <c r="AD291" s="1"/>
      <c r="AF291" s="1"/>
      <c r="AH291" s="1"/>
      <c r="AJ291" s="1"/>
      <c r="AO291" s="1"/>
    </row>
    <row r="292" spans="8:41" ht="15.75" customHeight="1" x14ac:dyDescent="0.3">
      <c r="H292" s="1"/>
      <c r="O292" s="1"/>
      <c r="R292" s="1"/>
      <c r="U292" s="1"/>
      <c r="Z292" s="1"/>
      <c r="AD292" s="1"/>
      <c r="AF292" s="1"/>
      <c r="AH292" s="1"/>
      <c r="AJ292" s="1"/>
      <c r="AO292" s="1"/>
    </row>
    <row r="293" spans="8:41" ht="15.75" customHeight="1" x14ac:dyDescent="0.3">
      <c r="H293" s="1"/>
      <c r="O293" s="1"/>
      <c r="R293" s="1"/>
      <c r="U293" s="1"/>
      <c r="Z293" s="1"/>
      <c r="AD293" s="1"/>
      <c r="AF293" s="1"/>
      <c r="AH293" s="1"/>
      <c r="AJ293" s="1"/>
      <c r="AO293" s="1"/>
    </row>
    <row r="294" spans="8:41" ht="15.75" customHeight="1" x14ac:dyDescent="0.3">
      <c r="H294" s="1"/>
      <c r="O294" s="1"/>
      <c r="R294" s="1"/>
      <c r="U294" s="1"/>
      <c r="Z294" s="1"/>
      <c r="AD294" s="1"/>
      <c r="AF294" s="1"/>
      <c r="AH294" s="1"/>
      <c r="AJ294" s="1"/>
      <c r="AO294" s="1"/>
    </row>
    <row r="295" spans="8:41" ht="15.75" customHeight="1" x14ac:dyDescent="0.3">
      <c r="H295" s="1"/>
      <c r="O295" s="1"/>
      <c r="R295" s="1"/>
      <c r="U295" s="1"/>
      <c r="Z295" s="1"/>
      <c r="AD295" s="1"/>
      <c r="AF295" s="1"/>
      <c r="AH295" s="1"/>
      <c r="AJ295" s="1"/>
      <c r="AO295" s="1"/>
    </row>
    <row r="296" spans="8:41" ht="15.75" customHeight="1" x14ac:dyDescent="0.3">
      <c r="H296" s="1"/>
      <c r="O296" s="1"/>
      <c r="R296" s="1"/>
      <c r="U296" s="1"/>
      <c r="Z296" s="1"/>
      <c r="AD296" s="1"/>
      <c r="AF296" s="1"/>
      <c r="AH296" s="1"/>
      <c r="AJ296" s="1"/>
      <c r="AO296" s="1"/>
    </row>
    <row r="297" spans="8:41" ht="15.75" customHeight="1" x14ac:dyDescent="0.3">
      <c r="H297" s="1"/>
      <c r="O297" s="1"/>
      <c r="R297" s="1"/>
      <c r="U297" s="1"/>
      <c r="Z297" s="1"/>
      <c r="AD297" s="1"/>
      <c r="AF297" s="1"/>
      <c r="AH297" s="1"/>
      <c r="AJ297" s="1"/>
      <c r="AO297" s="1"/>
    </row>
    <row r="298" spans="8:41" ht="15.75" customHeight="1" x14ac:dyDescent="0.3">
      <c r="H298" s="1"/>
      <c r="O298" s="1"/>
      <c r="R298" s="1"/>
      <c r="U298" s="1"/>
      <c r="Z298" s="1"/>
      <c r="AD298" s="1"/>
      <c r="AF298" s="1"/>
      <c r="AH298" s="1"/>
      <c r="AJ298" s="1"/>
      <c r="AO298" s="1"/>
    </row>
    <row r="299" spans="8:41" ht="15.75" customHeight="1" x14ac:dyDescent="0.3">
      <c r="H299" s="1"/>
      <c r="O299" s="1"/>
      <c r="R299" s="1"/>
      <c r="U299" s="1"/>
      <c r="Z299" s="1"/>
      <c r="AD299" s="1"/>
      <c r="AF299" s="1"/>
      <c r="AH299" s="1"/>
      <c r="AJ299" s="1"/>
      <c r="AO299" s="1"/>
    </row>
    <row r="300" spans="8:41" ht="15.75" customHeight="1" x14ac:dyDescent="0.3">
      <c r="H300" s="1"/>
      <c r="O300" s="1"/>
      <c r="R300" s="1"/>
      <c r="U300" s="1"/>
      <c r="Z300" s="1"/>
      <c r="AD300" s="1"/>
      <c r="AF300" s="1"/>
      <c r="AH300" s="1"/>
      <c r="AJ300" s="1"/>
      <c r="AO300" s="1"/>
    </row>
    <row r="301" spans="8:41" ht="15.75" customHeight="1" x14ac:dyDescent="0.3">
      <c r="H301" s="1"/>
      <c r="O301" s="1"/>
      <c r="R301" s="1"/>
      <c r="U301" s="1"/>
      <c r="Z301" s="1"/>
      <c r="AD301" s="1"/>
      <c r="AF301" s="1"/>
      <c r="AH301" s="1"/>
      <c r="AJ301" s="1"/>
      <c r="AO301" s="1"/>
    </row>
    <row r="302" spans="8:41" ht="15.75" customHeight="1" x14ac:dyDescent="0.3">
      <c r="H302" s="1"/>
      <c r="O302" s="1"/>
      <c r="R302" s="1"/>
      <c r="U302" s="1"/>
      <c r="Z302" s="1"/>
      <c r="AD302" s="1"/>
      <c r="AF302" s="1"/>
      <c r="AH302" s="1"/>
      <c r="AJ302" s="1"/>
      <c r="AO302" s="1"/>
    </row>
    <row r="303" spans="8:41" ht="15.75" customHeight="1" x14ac:dyDescent="0.3">
      <c r="H303" s="1"/>
      <c r="O303" s="1"/>
      <c r="R303" s="1"/>
      <c r="U303" s="1"/>
      <c r="Z303" s="1"/>
      <c r="AD303" s="1"/>
      <c r="AF303" s="1"/>
      <c r="AH303" s="1"/>
      <c r="AJ303" s="1"/>
      <c r="AO303" s="1"/>
    </row>
    <row r="304" spans="8:41" ht="15.75" customHeight="1" x14ac:dyDescent="0.3">
      <c r="H304" s="1"/>
      <c r="O304" s="1"/>
      <c r="R304" s="1"/>
      <c r="U304" s="1"/>
      <c r="Z304" s="1"/>
      <c r="AD304" s="1"/>
      <c r="AF304" s="1"/>
      <c r="AH304" s="1"/>
      <c r="AJ304" s="1"/>
      <c r="AO304" s="1"/>
    </row>
    <row r="305" spans="8:41" ht="15.75" customHeight="1" x14ac:dyDescent="0.3">
      <c r="H305" s="1"/>
      <c r="O305" s="1"/>
      <c r="R305" s="1"/>
      <c r="U305" s="1"/>
      <c r="Z305" s="1"/>
      <c r="AD305" s="1"/>
      <c r="AF305" s="1"/>
      <c r="AH305" s="1"/>
      <c r="AJ305" s="1"/>
      <c r="AO305" s="1"/>
    </row>
    <row r="306" spans="8:41" ht="15.75" customHeight="1" x14ac:dyDescent="0.3">
      <c r="H306" s="1"/>
      <c r="O306" s="1"/>
      <c r="R306" s="1"/>
      <c r="U306" s="1"/>
      <c r="Z306" s="1"/>
      <c r="AD306" s="1"/>
      <c r="AF306" s="1"/>
      <c r="AH306" s="1"/>
      <c r="AJ306" s="1"/>
      <c r="AO306" s="1"/>
    </row>
    <row r="307" spans="8:41" ht="15.75" customHeight="1" x14ac:dyDescent="0.3">
      <c r="H307" s="1"/>
      <c r="O307" s="1"/>
      <c r="R307" s="1"/>
      <c r="U307" s="1"/>
      <c r="Z307" s="1"/>
      <c r="AD307" s="1"/>
      <c r="AF307" s="1"/>
      <c r="AH307" s="1"/>
      <c r="AJ307" s="1"/>
      <c r="AO307" s="1"/>
    </row>
    <row r="308" spans="8:41" ht="15.75" customHeight="1" x14ac:dyDescent="0.3">
      <c r="H308" s="1"/>
      <c r="O308" s="1"/>
      <c r="R308" s="1"/>
      <c r="U308" s="1"/>
      <c r="Z308" s="1"/>
      <c r="AD308" s="1"/>
      <c r="AF308" s="1"/>
      <c r="AH308" s="1"/>
      <c r="AJ308" s="1"/>
      <c r="AO308" s="1"/>
    </row>
    <row r="309" spans="8:41" ht="15.75" customHeight="1" x14ac:dyDescent="0.3">
      <c r="H309" s="1"/>
      <c r="O309" s="1"/>
      <c r="R309" s="1"/>
      <c r="U309" s="1"/>
      <c r="Z309" s="1"/>
      <c r="AD309" s="1"/>
      <c r="AF309" s="1"/>
      <c r="AH309" s="1"/>
      <c r="AJ309" s="1"/>
      <c r="AO309" s="1"/>
    </row>
    <row r="310" spans="8:41" ht="15.75" customHeight="1" x14ac:dyDescent="0.3">
      <c r="H310" s="1"/>
      <c r="O310" s="1"/>
      <c r="R310" s="1"/>
      <c r="U310" s="1"/>
      <c r="Z310" s="1"/>
      <c r="AD310" s="1"/>
      <c r="AF310" s="1"/>
      <c r="AH310" s="1"/>
      <c r="AJ310" s="1"/>
      <c r="AO310" s="1"/>
    </row>
    <row r="311" spans="8:41" ht="15.75" customHeight="1" x14ac:dyDescent="0.3">
      <c r="H311" s="1"/>
      <c r="O311" s="1"/>
      <c r="R311" s="1"/>
      <c r="U311" s="1"/>
      <c r="Z311" s="1"/>
      <c r="AD311" s="1"/>
      <c r="AF311" s="1"/>
      <c r="AH311" s="1"/>
      <c r="AJ311" s="1"/>
      <c r="AO311" s="1"/>
    </row>
    <row r="312" spans="8:41" ht="15.75" customHeight="1" x14ac:dyDescent="0.3">
      <c r="H312" s="1"/>
      <c r="O312" s="1"/>
      <c r="R312" s="1"/>
      <c r="U312" s="1"/>
      <c r="Z312" s="1"/>
      <c r="AD312" s="1"/>
      <c r="AF312" s="1"/>
      <c r="AH312" s="1"/>
      <c r="AJ312" s="1"/>
      <c r="AO312" s="1"/>
    </row>
    <row r="313" spans="8:41" ht="15.75" customHeight="1" x14ac:dyDescent="0.3">
      <c r="H313" s="1"/>
      <c r="O313" s="1"/>
      <c r="R313" s="1"/>
      <c r="U313" s="1"/>
      <c r="Z313" s="1"/>
      <c r="AD313" s="1"/>
      <c r="AF313" s="1"/>
      <c r="AH313" s="1"/>
      <c r="AJ313" s="1"/>
      <c r="AO313" s="1"/>
    </row>
    <row r="314" spans="8:41" ht="15.75" customHeight="1" x14ac:dyDescent="0.3">
      <c r="H314" s="1"/>
      <c r="O314" s="1"/>
      <c r="R314" s="1"/>
      <c r="U314" s="1"/>
      <c r="Z314" s="1"/>
      <c r="AD314" s="1"/>
      <c r="AF314" s="1"/>
      <c r="AH314" s="1"/>
      <c r="AJ314" s="1"/>
      <c r="AO314" s="1"/>
    </row>
    <row r="315" spans="8:41" ht="15.75" customHeight="1" x14ac:dyDescent="0.3">
      <c r="H315" s="1"/>
      <c r="O315" s="1"/>
      <c r="R315" s="1"/>
      <c r="U315" s="1"/>
      <c r="Z315" s="1"/>
      <c r="AD315" s="1"/>
      <c r="AF315" s="1"/>
      <c r="AH315" s="1"/>
      <c r="AJ315" s="1"/>
      <c r="AO315" s="1"/>
    </row>
    <row r="316" spans="8:41" ht="15.75" customHeight="1" x14ac:dyDescent="0.3">
      <c r="H316" s="1"/>
      <c r="O316" s="1"/>
      <c r="R316" s="1"/>
      <c r="U316" s="1"/>
      <c r="Z316" s="1"/>
      <c r="AD316" s="1"/>
      <c r="AF316" s="1"/>
      <c r="AH316" s="1"/>
      <c r="AJ316" s="1"/>
      <c r="AO316" s="1"/>
    </row>
    <row r="317" spans="8:41" ht="15.75" customHeight="1" x14ac:dyDescent="0.3">
      <c r="H317" s="1"/>
      <c r="O317" s="1"/>
      <c r="R317" s="1"/>
      <c r="U317" s="1"/>
      <c r="Z317" s="1"/>
      <c r="AD317" s="1"/>
      <c r="AF317" s="1"/>
      <c r="AH317" s="1"/>
      <c r="AJ317" s="1"/>
      <c r="AO317" s="1"/>
    </row>
    <row r="318" spans="8:41" ht="15.75" customHeight="1" x14ac:dyDescent="0.3">
      <c r="H318" s="1"/>
      <c r="O318" s="1"/>
      <c r="R318" s="1"/>
      <c r="U318" s="1"/>
      <c r="Z318" s="1"/>
      <c r="AD318" s="1"/>
      <c r="AF318" s="1"/>
      <c r="AH318" s="1"/>
      <c r="AJ318" s="1"/>
      <c r="AO318" s="1"/>
    </row>
    <row r="319" spans="8:41" ht="15.75" customHeight="1" x14ac:dyDescent="0.3">
      <c r="H319" s="1"/>
      <c r="O319" s="1"/>
      <c r="R319" s="1"/>
      <c r="U319" s="1"/>
      <c r="Z319" s="1"/>
      <c r="AD319" s="1"/>
      <c r="AF319" s="1"/>
      <c r="AH319" s="1"/>
      <c r="AJ319" s="1"/>
      <c r="AO319" s="1"/>
    </row>
    <row r="320" spans="8:41" ht="15.75" customHeight="1" x14ac:dyDescent="0.3">
      <c r="H320" s="1"/>
      <c r="O320" s="1"/>
      <c r="R320" s="1"/>
      <c r="U320" s="1"/>
      <c r="Z320" s="1"/>
      <c r="AD320" s="1"/>
      <c r="AF320" s="1"/>
      <c r="AH320" s="1"/>
      <c r="AJ320" s="1"/>
      <c r="AO320" s="1"/>
    </row>
    <row r="321" spans="8:41" ht="15.75" customHeight="1" x14ac:dyDescent="0.3">
      <c r="H321" s="1"/>
      <c r="O321" s="1"/>
      <c r="R321" s="1"/>
      <c r="U321" s="1"/>
      <c r="Z321" s="1"/>
      <c r="AD321" s="1"/>
      <c r="AF321" s="1"/>
      <c r="AH321" s="1"/>
      <c r="AJ321" s="1"/>
      <c r="AO321" s="1"/>
    </row>
    <row r="322" spans="8:41" ht="15.75" customHeight="1" x14ac:dyDescent="0.3">
      <c r="H322" s="1"/>
      <c r="O322" s="1"/>
      <c r="R322" s="1"/>
      <c r="U322" s="1"/>
      <c r="Z322" s="1"/>
      <c r="AD322" s="1"/>
      <c r="AF322" s="1"/>
      <c r="AH322" s="1"/>
      <c r="AJ322" s="1"/>
      <c r="AO322" s="1"/>
    </row>
    <row r="323" spans="8:41" ht="15.75" customHeight="1" x14ac:dyDescent="0.3">
      <c r="H323" s="1"/>
      <c r="O323" s="1"/>
      <c r="R323" s="1"/>
      <c r="U323" s="1"/>
      <c r="Z323" s="1"/>
      <c r="AD323" s="1"/>
      <c r="AF323" s="1"/>
      <c r="AH323" s="1"/>
      <c r="AJ323" s="1"/>
      <c r="AO323" s="1"/>
    </row>
    <row r="324" spans="8:41" ht="15.75" customHeight="1" x14ac:dyDescent="0.3">
      <c r="H324" s="1"/>
      <c r="O324" s="1"/>
      <c r="R324" s="1"/>
      <c r="U324" s="1"/>
      <c r="Z324" s="1"/>
      <c r="AD324" s="1"/>
      <c r="AF324" s="1"/>
      <c r="AH324" s="1"/>
      <c r="AJ324" s="1"/>
      <c r="AO324" s="1"/>
    </row>
    <row r="325" spans="8:41" ht="15.75" customHeight="1" x14ac:dyDescent="0.3">
      <c r="H325" s="1"/>
      <c r="O325" s="1"/>
      <c r="R325" s="1"/>
      <c r="U325" s="1"/>
      <c r="Z325" s="1"/>
      <c r="AD325" s="1"/>
      <c r="AF325" s="1"/>
      <c r="AH325" s="1"/>
      <c r="AJ325" s="1"/>
      <c r="AO325" s="1"/>
    </row>
    <row r="326" spans="8:41" ht="15.75" customHeight="1" x14ac:dyDescent="0.3">
      <c r="H326" s="1"/>
      <c r="O326" s="1"/>
      <c r="R326" s="1"/>
      <c r="U326" s="1"/>
      <c r="Z326" s="1"/>
      <c r="AD326" s="1"/>
      <c r="AF326" s="1"/>
      <c r="AH326" s="1"/>
      <c r="AJ326" s="1"/>
      <c r="AO326" s="1"/>
    </row>
    <row r="327" spans="8:41" ht="15.75" customHeight="1" x14ac:dyDescent="0.3">
      <c r="H327" s="1"/>
      <c r="O327" s="1"/>
      <c r="R327" s="1"/>
      <c r="U327" s="1"/>
      <c r="Z327" s="1"/>
      <c r="AD327" s="1"/>
      <c r="AF327" s="1"/>
      <c r="AH327" s="1"/>
      <c r="AJ327" s="1"/>
      <c r="AO327" s="1"/>
    </row>
    <row r="328" spans="8:41" ht="15.75" customHeight="1" x14ac:dyDescent="0.3">
      <c r="H328" s="1"/>
      <c r="O328" s="1"/>
      <c r="R328" s="1"/>
      <c r="U328" s="1"/>
      <c r="Z328" s="1"/>
      <c r="AD328" s="1"/>
      <c r="AF328" s="1"/>
      <c r="AH328" s="1"/>
      <c r="AJ328" s="1"/>
      <c r="AO328" s="1"/>
    </row>
    <row r="329" spans="8:41" ht="15.75" customHeight="1" x14ac:dyDescent="0.3">
      <c r="H329" s="1"/>
      <c r="O329" s="1"/>
      <c r="R329" s="1"/>
      <c r="U329" s="1"/>
      <c r="Z329" s="1"/>
      <c r="AD329" s="1"/>
      <c r="AF329" s="1"/>
      <c r="AH329" s="1"/>
      <c r="AJ329" s="1"/>
      <c r="AO329" s="1"/>
    </row>
    <row r="330" spans="8:41" ht="15.75" customHeight="1" x14ac:dyDescent="0.3">
      <c r="H330" s="1"/>
      <c r="O330" s="1"/>
      <c r="R330" s="1"/>
      <c r="U330" s="1"/>
      <c r="Z330" s="1"/>
      <c r="AD330" s="1"/>
      <c r="AF330" s="1"/>
      <c r="AH330" s="1"/>
      <c r="AJ330" s="1"/>
      <c r="AO330" s="1"/>
    </row>
    <row r="331" spans="8:41" ht="15.75" customHeight="1" x14ac:dyDescent="0.3">
      <c r="H331" s="1"/>
      <c r="O331" s="1"/>
      <c r="R331" s="1"/>
      <c r="U331" s="1"/>
      <c r="Z331" s="1"/>
      <c r="AD331" s="1"/>
      <c r="AF331" s="1"/>
      <c r="AH331" s="1"/>
      <c r="AJ331" s="1"/>
      <c r="AO331" s="1"/>
    </row>
    <row r="332" spans="8:41" ht="15.75" customHeight="1" x14ac:dyDescent="0.3">
      <c r="H332" s="1"/>
      <c r="O332" s="1"/>
      <c r="R332" s="1"/>
      <c r="U332" s="1"/>
      <c r="Z332" s="1"/>
      <c r="AD332" s="1"/>
      <c r="AF332" s="1"/>
      <c r="AH332" s="1"/>
      <c r="AJ332" s="1"/>
      <c r="AO332" s="1"/>
    </row>
    <row r="333" spans="8:41" ht="15.75" customHeight="1" x14ac:dyDescent="0.3">
      <c r="H333" s="1"/>
      <c r="O333" s="1"/>
      <c r="R333" s="1"/>
      <c r="U333" s="1"/>
      <c r="Z333" s="1"/>
      <c r="AD333" s="1"/>
      <c r="AF333" s="1"/>
      <c r="AH333" s="1"/>
      <c r="AJ333" s="1"/>
      <c r="AO333" s="1"/>
    </row>
    <row r="334" spans="8:41" ht="15.75" customHeight="1" x14ac:dyDescent="0.3">
      <c r="H334" s="1"/>
      <c r="O334" s="1"/>
      <c r="R334" s="1"/>
      <c r="U334" s="1"/>
      <c r="Z334" s="1"/>
      <c r="AD334" s="1"/>
      <c r="AF334" s="1"/>
      <c r="AH334" s="1"/>
      <c r="AJ334" s="1"/>
      <c r="AO334" s="1"/>
    </row>
    <row r="335" spans="8:41" ht="15.75" customHeight="1" x14ac:dyDescent="0.3">
      <c r="H335" s="1"/>
      <c r="O335" s="1"/>
      <c r="R335" s="1"/>
      <c r="U335" s="1"/>
      <c r="Z335" s="1"/>
      <c r="AD335" s="1"/>
      <c r="AF335" s="1"/>
      <c r="AH335" s="1"/>
      <c r="AJ335" s="1"/>
      <c r="AO335" s="1"/>
    </row>
    <row r="336" spans="8:41" ht="15.75" customHeight="1" x14ac:dyDescent="0.3">
      <c r="H336" s="1"/>
      <c r="O336" s="1"/>
      <c r="R336" s="1"/>
      <c r="U336" s="1"/>
      <c r="Z336" s="1"/>
      <c r="AD336" s="1"/>
      <c r="AF336" s="1"/>
      <c r="AH336" s="1"/>
      <c r="AJ336" s="1"/>
      <c r="AO336" s="1"/>
    </row>
    <row r="337" spans="8:41" ht="15.75" customHeight="1" x14ac:dyDescent="0.3">
      <c r="H337" s="1"/>
      <c r="O337" s="1"/>
      <c r="R337" s="1"/>
      <c r="U337" s="1"/>
      <c r="Z337" s="1"/>
      <c r="AD337" s="1"/>
      <c r="AF337" s="1"/>
      <c r="AH337" s="1"/>
      <c r="AJ337" s="1"/>
      <c r="AO337" s="1"/>
    </row>
    <row r="338" spans="8:41" ht="15.75" customHeight="1" x14ac:dyDescent="0.3">
      <c r="H338" s="1"/>
      <c r="O338" s="1"/>
      <c r="R338" s="1"/>
      <c r="U338" s="1"/>
      <c r="Z338" s="1"/>
      <c r="AD338" s="1"/>
      <c r="AF338" s="1"/>
      <c r="AH338" s="1"/>
      <c r="AJ338" s="1"/>
      <c r="AO338" s="1"/>
    </row>
    <row r="339" spans="8:41" ht="15.75" customHeight="1" x14ac:dyDescent="0.3">
      <c r="H339" s="1"/>
      <c r="O339" s="1"/>
      <c r="R339" s="1"/>
      <c r="U339" s="1"/>
      <c r="Z339" s="1"/>
      <c r="AD339" s="1"/>
      <c r="AF339" s="1"/>
      <c r="AH339" s="1"/>
      <c r="AJ339" s="1"/>
      <c r="AO339" s="1"/>
    </row>
    <row r="340" spans="8:41" ht="15.75" customHeight="1" x14ac:dyDescent="0.3">
      <c r="H340" s="1"/>
      <c r="O340" s="1"/>
      <c r="R340" s="1"/>
      <c r="U340" s="1"/>
      <c r="Z340" s="1"/>
      <c r="AD340" s="1"/>
      <c r="AF340" s="1"/>
      <c r="AH340" s="1"/>
      <c r="AJ340" s="1"/>
      <c r="AO340" s="1"/>
    </row>
    <row r="341" spans="8:41" ht="15.75" customHeight="1" x14ac:dyDescent="0.3">
      <c r="H341" s="1"/>
      <c r="O341" s="1"/>
      <c r="R341" s="1"/>
      <c r="U341" s="1"/>
      <c r="Z341" s="1"/>
      <c r="AD341" s="1"/>
      <c r="AF341" s="1"/>
      <c r="AH341" s="1"/>
      <c r="AJ341" s="1"/>
      <c r="AO341" s="1"/>
    </row>
    <row r="342" spans="8:41" ht="15.75" customHeight="1" x14ac:dyDescent="0.3">
      <c r="H342" s="1"/>
      <c r="O342" s="1"/>
      <c r="R342" s="1"/>
      <c r="U342" s="1"/>
      <c r="Z342" s="1"/>
      <c r="AD342" s="1"/>
      <c r="AF342" s="1"/>
      <c r="AH342" s="1"/>
      <c r="AJ342" s="1"/>
      <c r="AO342" s="1"/>
    </row>
    <row r="343" spans="8:41" ht="15.75" customHeight="1" x14ac:dyDescent="0.3">
      <c r="H343" s="1"/>
      <c r="O343" s="1"/>
      <c r="R343" s="1"/>
      <c r="U343" s="1"/>
      <c r="Z343" s="1"/>
      <c r="AD343" s="1"/>
      <c r="AF343" s="1"/>
      <c r="AH343" s="1"/>
      <c r="AJ343" s="1"/>
      <c r="AO343" s="1"/>
    </row>
    <row r="344" spans="8:41" ht="15.75" customHeight="1" x14ac:dyDescent="0.3">
      <c r="H344" s="1"/>
      <c r="O344" s="1"/>
      <c r="R344" s="1"/>
      <c r="U344" s="1"/>
      <c r="Z344" s="1"/>
      <c r="AD344" s="1"/>
      <c r="AF344" s="1"/>
      <c r="AH344" s="1"/>
      <c r="AJ344" s="1"/>
      <c r="AO344" s="1"/>
    </row>
    <row r="345" spans="8:41" ht="15.75" customHeight="1" x14ac:dyDescent="0.3">
      <c r="H345" s="1"/>
      <c r="O345" s="1"/>
      <c r="R345" s="1"/>
      <c r="U345" s="1"/>
      <c r="Z345" s="1"/>
      <c r="AD345" s="1"/>
      <c r="AF345" s="1"/>
      <c r="AH345" s="1"/>
      <c r="AJ345" s="1"/>
      <c r="AO345" s="1"/>
    </row>
    <row r="346" spans="8:41" ht="15.75" customHeight="1" x14ac:dyDescent="0.3">
      <c r="H346" s="1"/>
      <c r="O346" s="1"/>
      <c r="R346" s="1"/>
      <c r="U346" s="1"/>
      <c r="Z346" s="1"/>
      <c r="AD346" s="1"/>
      <c r="AF346" s="1"/>
      <c r="AH346" s="1"/>
      <c r="AJ346" s="1"/>
      <c r="AO346" s="1"/>
    </row>
    <row r="347" spans="8:41" ht="15.75" customHeight="1" x14ac:dyDescent="0.3">
      <c r="H347" s="1"/>
      <c r="O347" s="1"/>
      <c r="R347" s="1"/>
      <c r="U347" s="1"/>
      <c r="Z347" s="1"/>
      <c r="AD347" s="1"/>
      <c r="AF347" s="1"/>
      <c r="AH347" s="1"/>
      <c r="AJ347" s="1"/>
      <c r="AO347" s="1"/>
    </row>
    <row r="348" spans="8:41" ht="15.75" customHeight="1" x14ac:dyDescent="0.3">
      <c r="H348" s="1"/>
      <c r="O348" s="1"/>
      <c r="R348" s="1"/>
      <c r="U348" s="1"/>
      <c r="Z348" s="1"/>
      <c r="AD348" s="1"/>
      <c r="AF348" s="1"/>
      <c r="AH348" s="1"/>
      <c r="AJ348" s="1"/>
      <c r="AO348" s="1"/>
    </row>
    <row r="349" spans="8:41" ht="15.75" customHeight="1" x14ac:dyDescent="0.3">
      <c r="H349" s="1"/>
      <c r="O349" s="1"/>
      <c r="R349" s="1"/>
      <c r="U349" s="1"/>
      <c r="Z349" s="1"/>
      <c r="AD349" s="1"/>
      <c r="AF349" s="1"/>
      <c r="AH349" s="1"/>
      <c r="AJ349" s="1"/>
      <c r="AO349" s="1"/>
    </row>
    <row r="350" spans="8:41" ht="15.75" customHeight="1" x14ac:dyDescent="0.3">
      <c r="H350" s="1"/>
      <c r="O350" s="1"/>
      <c r="R350" s="1"/>
      <c r="U350" s="1"/>
      <c r="Z350" s="1"/>
      <c r="AD350" s="1"/>
      <c r="AF350" s="1"/>
      <c r="AH350" s="1"/>
      <c r="AJ350" s="1"/>
      <c r="AO350" s="1"/>
    </row>
    <row r="351" spans="8:41" ht="15.75" customHeight="1" x14ac:dyDescent="0.3">
      <c r="H351" s="1"/>
      <c r="O351" s="1"/>
      <c r="R351" s="1"/>
      <c r="U351" s="1"/>
      <c r="Z351" s="1"/>
      <c r="AD351" s="1"/>
      <c r="AF351" s="1"/>
      <c r="AH351" s="1"/>
      <c r="AJ351" s="1"/>
      <c r="AO351" s="1"/>
    </row>
    <row r="352" spans="8:41" ht="15.75" customHeight="1" x14ac:dyDescent="0.3">
      <c r="H352" s="1"/>
      <c r="O352" s="1"/>
      <c r="R352" s="1"/>
      <c r="U352" s="1"/>
      <c r="Z352" s="1"/>
      <c r="AD352" s="1"/>
      <c r="AF352" s="1"/>
      <c r="AH352" s="1"/>
      <c r="AJ352" s="1"/>
      <c r="AO352" s="1"/>
    </row>
    <row r="353" spans="8:41" ht="15.75" customHeight="1" x14ac:dyDescent="0.3">
      <c r="H353" s="1"/>
      <c r="O353" s="1"/>
      <c r="R353" s="1"/>
      <c r="U353" s="1"/>
      <c r="Z353" s="1"/>
      <c r="AD353" s="1"/>
      <c r="AF353" s="1"/>
      <c r="AH353" s="1"/>
      <c r="AJ353" s="1"/>
      <c r="AO353" s="1"/>
    </row>
    <row r="354" spans="8:41" ht="15.75" customHeight="1" x14ac:dyDescent="0.3">
      <c r="H354" s="1"/>
      <c r="O354" s="1"/>
      <c r="R354" s="1"/>
      <c r="U354" s="1"/>
      <c r="Z354" s="1"/>
      <c r="AD354" s="1"/>
      <c r="AF354" s="1"/>
      <c r="AH354" s="1"/>
      <c r="AJ354" s="1"/>
      <c r="AO354" s="1"/>
    </row>
    <row r="355" spans="8:41" ht="15.75" customHeight="1" x14ac:dyDescent="0.3">
      <c r="H355" s="1"/>
      <c r="O355" s="1"/>
      <c r="R355" s="1"/>
      <c r="U355" s="1"/>
      <c r="Z355" s="1"/>
      <c r="AD355" s="1"/>
      <c r="AF355" s="1"/>
      <c r="AH355" s="1"/>
      <c r="AJ355" s="1"/>
      <c r="AO355" s="1"/>
    </row>
    <row r="356" spans="8:41" ht="15.75" customHeight="1" x14ac:dyDescent="0.3">
      <c r="H356" s="1"/>
      <c r="O356" s="1"/>
      <c r="R356" s="1"/>
      <c r="U356" s="1"/>
      <c r="Z356" s="1"/>
      <c r="AD356" s="1"/>
      <c r="AF356" s="1"/>
      <c r="AH356" s="1"/>
      <c r="AJ356" s="1"/>
      <c r="AO356" s="1"/>
    </row>
    <row r="357" spans="8:41" ht="15.75" customHeight="1" x14ac:dyDescent="0.3">
      <c r="H357" s="1"/>
      <c r="O357" s="1"/>
      <c r="R357" s="1"/>
      <c r="U357" s="1"/>
      <c r="Z357" s="1"/>
      <c r="AD357" s="1"/>
      <c r="AF357" s="1"/>
      <c r="AH357" s="1"/>
      <c r="AJ357" s="1"/>
      <c r="AO357" s="1"/>
    </row>
    <row r="358" spans="8:41" ht="15.75" customHeight="1" x14ac:dyDescent="0.3">
      <c r="H358" s="1"/>
      <c r="O358" s="1"/>
      <c r="R358" s="1"/>
      <c r="U358" s="1"/>
      <c r="Z358" s="1"/>
      <c r="AD358" s="1"/>
      <c r="AF358" s="1"/>
      <c r="AH358" s="1"/>
      <c r="AJ358" s="1"/>
      <c r="AO358" s="1"/>
    </row>
    <row r="359" spans="8:41" ht="15.75" customHeight="1" x14ac:dyDescent="0.3">
      <c r="H359" s="1"/>
      <c r="O359" s="1"/>
      <c r="R359" s="1"/>
      <c r="U359" s="1"/>
      <c r="Z359" s="1"/>
      <c r="AD359" s="1"/>
      <c r="AF359" s="1"/>
      <c r="AH359" s="1"/>
      <c r="AJ359" s="1"/>
      <c r="AO359" s="1"/>
    </row>
    <row r="360" spans="8:41" ht="15.75" customHeight="1" x14ac:dyDescent="0.3">
      <c r="H360" s="1"/>
      <c r="O360" s="1"/>
      <c r="R360" s="1"/>
      <c r="U360" s="1"/>
      <c r="Z360" s="1"/>
      <c r="AD360" s="1"/>
      <c r="AF360" s="1"/>
      <c r="AH360" s="1"/>
      <c r="AJ360" s="1"/>
      <c r="AO360" s="1"/>
    </row>
    <row r="361" spans="8:41" ht="15.75" customHeight="1" x14ac:dyDescent="0.3">
      <c r="H361" s="1"/>
      <c r="O361" s="1"/>
      <c r="R361" s="1"/>
      <c r="U361" s="1"/>
      <c r="Z361" s="1"/>
      <c r="AD361" s="1"/>
      <c r="AF361" s="1"/>
      <c r="AH361" s="1"/>
      <c r="AJ361" s="1"/>
      <c r="AO361" s="1"/>
    </row>
    <row r="362" spans="8:41" ht="15.75" customHeight="1" x14ac:dyDescent="0.3">
      <c r="H362" s="1"/>
      <c r="O362" s="1"/>
      <c r="R362" s="1"/>
      <c r="U362" s="1"/>
      <c r="Z362" s="1"/>
      <c r="AD362" s="1"/>
      <c r="AF362" s="1"/>
      <c r="AH362" s="1"/>
      <c r="AJ362" s="1"/>
      <c r="AO362" s="1"/>
    </row>
    <row r="363" spans="8:41" ht="15.75" customHeight="1" x14ac:dyDescent="0.3">
      <c r="H363" s="1"/>
      <c r="O363" s="1"/>
      <c r="R363" s="1"/>
      <c r="U363" s="1"/>
      <c r="Z363" s="1"/>
      <c r="AD363" s="1"/>
      <c r="AF363" s="1"/>
      <c r="AH363" s="1"/>
      <c r="AJ363" s="1"/>
      <c r="AO363" s="1"/>
    </row>
    <row r="364" spans="8:41" ht="15.75" customHeight="1" x14ac:dyDescent="0.3">
      <c r="H364" s="1"/>
      <c r="O364" s="1"/>
      <c r="R364" s="1"/>
      <c r="U364" s="1"/>
      <c r="Z364" s="1"/>
      <c r="AD364" s="1"/>
      <c r="AF364" s="1"/>
      <c r="AH364" s="1"/>
      <c r="AJ364" s="1"/>
      <c r="AO364" s="1"/>
    </row>
    <row r="365" spans="8:41" ht="15.75" customHeight="1" x14ac:dyDescent="0.3">
      <c r="H365" s="1"/>
      <c r="O365" s="1"/>
      <c r="R365" s="1"/>
      <c r="U365" s="1"/>
      <c r="Z365" s="1"/>
      <c r="AD365" s="1"/>
      <c r="AF365" s="1"/>
      <c r="AH365" s="1"/>
      <c r="AJ365" s="1"/>
      <c r="AO365" s="1"/>
    </row>
    <row r="366" spans="8:41" ht="15.75" customHeight="1" x14ac:dyDescent="0.3">
      <c r="H366" s="1"/>
      <c r="O366" s="1"/>
      <c r="R366" s="1"/>
      <c r="U366" s="1"/>
      <c r="Z366" s="1"/>
      <c r="AD366" s="1"/>
      <c r="AF366" s="1"/>
      <c r="AH366" s="1"/>
      <c r="AJ366" s="1"/>
      <c r="AO366" s="1"/>
    </row>
    <row r="367" spans="8:41" ht="15.75" customHeight="1" x14ac:dyDescent="0.3">
      <c r="H367" s="1"/>
      <c r="O367" s="1"/>
      <c r="R367" s="1"/>
      <c r="U367" s="1"/>
      <c r="Z367" s="1"/>
      <c r="AD367" s="1"/>
      <c r="AF367" s="1"/>
      <c r="AH367" s="1"/>
      <c r="AJ367" s="1"/>
      <c r="AO367" s="1"/>
    </row>
    <row r="368" spans="8:41" ht="15.75" customHeight="1" x14ac:dyDescent="0.3">
      <c r="H368" s="1"/>
      <c r="O368" s="1"/>
      <c r="R368" s="1"/>
      <c r="U368" s="1"/>
      <c r="Z368" s="1"/>
      <c r="AD368" s="1"/>
      <c r="AF368" s="1"/>
      <c r="AH368" s="1"/>
      <c r="AJ368" s="1"/>
      <c r="AO368" s="1"/>
    </row>
    <row r="369" spans="8:41" ht="15.75" customHeight="1" x14ac:dyDescent="0.3">
      <c r="H369" s="1"/>
      <c r="O369" s="1"/>
      <c r="R369" s="1"/>
      <c r="U369" s="1"/>
      <c r="Z369" s="1"/>
      <c r="AD369" s="1"/>
      <c r="AF369" s="1"/>
      <c r="AH369" s="1"/>
      <c r="AJ369" s="1"/>
      <c r="AO369" s="1"/>
    </row>
    <row r="370" spans="8:41" ht="15.75" customHeight="1" x14ac:dyDescent="0.3">
      <c r="H370" s="1"/>
      <c r="O370" s="1"/>
      <c r="R370" s="1"/>
      <c r="U370" s="1"/>
      <c r="Z370" s="1"/>
      <c r="AD370" s="1"/>
      <c r="AF370" s="1"/>
      <c r="AH370" s="1"/>
      <c r="AJ370" s="1"/>
      <c r="AO370" s="1"/>
    </row>
    <row r="371" spans="8:41" ht="15.75" customHeight="1" x14ac:dyDescent="0.3">
      <c r="H371" s="1"/>
      <c r="O371" s="1"/>
      <c r="R371" s="1"/>
      <c r="U371" s="1"/>
      <c r="Z371" s="1"/>
      <c r="AD371" s="1"/>
      <c r="AF371" s="1"/>
      <c r="AH371" s="1"/>
      <c r="AJ371" s="1"/>
      <c r="AO371" s="1"/>
    </row>
    <row r="372" spans="8:41" ht="15.75" customHeight="1" x14ac:dyDescent="0.3">
      <c r="H372" s="1"/>
      <c r="O372" s="1"/>
      <c r="R372" s="1"/>
      <c r="U372" s="1"/>
      <c r="Z372" s="1"/>
      <c r="AD372" s="1"/>
      <c r="AF372" s="1"/>
      <c r="AH372" s="1"/>
      <c r="AJ372" s="1"/>
      <c r="AO372" s="1"/>
    </row>
    <row r="373" spans="8:41" ht="15.75" customHeight="1" x14ac:dyDescent="0.3">
      <c r="H373" s="1"/>
      <c r="O373" s="1"/>
      <c r="R373" s="1"/>
      <c r="U373" s="1"/>
      <c r="Z373" s="1"/>
      <c r="AD373" s="1"/>
      <c r="AF373" s="1"/>
      <c r="AH373" s="1"/>
      <c r="AJ373" s="1"/>
      <c r="AO373" s="1"/>
    </row>
    <row r="374" spans="8:41" ht="15.75" customHeight="1" x14ac:dyDescent="0.3">
      <c r="H374" s="1"/>
      <c r="O374" s="1"/>
      <c r="R374" s="1"/>
      <c r="U374" s="1"/>
      <c r="Z374" s="1"/>
      <c r="AD374" s="1"/>
      <c r="AF374" s="1"/>
      <c r="AH374" s="1"/>
      <c r="AJ374" s="1"/>
      <c r="AO374" s="1"/>
    </row>
    <row r="375" spans="8:41" ht="15.75" customHeight="1" x14ac:dyDescent="0.3">
      <c r="H375" s="1"/>
      <c r="O375" s="1"/>
      <c r="R375" s="1"/>
      <c r="U375" s="1"/>
      <c r="Z375" s="1"/>
      <c r="AD375" s="1"/>
      <c r="AF375" s="1"/>
      <c r="AH375" s="1"/>
      <c r="AJ375" s="1"/>
      <c r="AO375" s="1"/>
    </row>
    <row r="376" spans="8:41" ht="15.75" customHeight="1" x14ac:dyDescent="0.3">
      <c r="H376" s="1"/>
      <c r="O376" s="1"/>
      <c r="R376" s="1"/>
      <c r="U376" s="1"/>
      <c r="Z376" s="1"/>
      <c r="AD376" s="1"/>
      <c r="AF376" s="1"/>
      <c r="AH376" s="1"/>
      <c r="AJ376" s="1"/>
      <c r="AO376" s="1"/>
    </row>
    <row r="377" spans="8:41" ht="15.75" customHeight="1" x14ac:dyDescent="0.3">
      <c r="H377" s="1"/>
      <c r="O377" s="1"/>
      <c r="R377" s="1"/>
      <c r="U377" s="1"/>
      <c r="Z377" s="1"/>
      <c r="AD377" s="1"/>
      <c r="AF377" s="1"/>
      <c r="AH377" s="1"/>
      <c r="AJ377" s="1"/>
      <c r="AO377" s="1"/>
    </row>
    <row r="378" spans="8:41" ht="15.75" customHeight="1" x14ac:dyDescent="0.3">
      <c r="H378" s="1"/>
      <c r="O378" s="1"/>
      <c r="R378" s="1"/>
      <c r="U378" s="1"/>
      <c r="Z378" s="1"/>
      <c r="AD378" s="1"/>
      <c r="AF378" s="1"/>
      <c r="AH378" s="1"/>
      <c r="AJ378" s="1"/>
      <c r="AO378" s="1"/>
    </row>
    <row r="379" spans="8:41" ht="15.75" customHeight="1" x14ac:dyDescent="0.3">
      <c r="H379" s="1"/>
      <c r="O379" s="1"/>
      <c r="R379" s="1"/>
      <c r="U379" s="1"/>
      <c r="Z379" s="1"/>
      <c r="AD379" s="1"/>
      <c r="AF379" s="1"/>
      <c r="AH379" s="1"/>
      <c r="AJ379" s="1"/>
      <c r="AO379" s="1"/>
    </row>
    <row r="380" spans="8:41" ht="15.75" customHeight="1" x14ac:dyDescent="0.3">
      <c r="H380" s="1"/>
      <c r="O380" s="1"/>
      <c r="R380" s="1"/>
      <c r="U380" s="1"/>
      <c r="Z380" s="1"/>
      <c r="AD380" s="1"/>
      <c r="AF380" s="1"/>
      <c r="AH380" s="1"/>
      <c r="AJ380" s="1"/>
      <c r="AO380" s="1"/>
    </row>
    <row r="381" spans="8:41" ht="15.75" customHeight="1" x14ac:dyDescent="0.3">
      <c r="H381" s="1"/>
      <c r="O381" s="1"/>
      <c r="R381" s="1"/>
      <c r="U381" s="1"/>
      <c r="Z381" s="1"/>
      <c r="AD381" s="1"/>
      <c r="AF381" s="1"/>
      <c r="AH381" s="1"/>
      <c r="AJ381" s="1"/>
      <c r="AO381" s="1"/>
    </row>
    <row r="382" spans="8:41" ht="15.75" customHeight="1" x14ac:dyDescent="0.3">
      <c r="H382" s="1"/>
      <c r="O382" s="1"/>
      <c r="R382" s="1"/>
      <c r="U382" s="1"/>
      <c r="Z382" s="1"/>
      <c r="AD382" s="1"/>
      <c r="AF382" s="1"/>
      <c r="AH382" s="1"/>
      <c r="AJ382" s="1"/>
      <c r="AO382" s="1"/>
    </row>
    <row r="383" spans="8:41" ht="15.75" customHeight="1" x14ac:dyDescent="0.3">
      <c r="H383" s="1"/>
      <c r="O383" s="1"/>
      <c r="R383" s="1"/>
      <c r="U383" s="1"/>
      <c r="Z383" s="1"/>
      <c r="AD383" s="1"/>
      <c r="AF383" s="1"/>
      <c r="AH383" s="1"/>
      <c r="AJ383" s="1"/>
      <c r="AO383" s="1"/>
    </row>
    <row r="384" spans="8:41" ht="15.75" customHeight="1" x14ac:dyDescent="0.3">
      <c r="H384" s="1"/>
      <c r="O384" s="1"/>
      <c r="R384" s="1"/>
      <c r="U384" s="1"/>
      <c r="Z384" s="1"/>
      <c r="AD384" s="1"/>
      <c r="AF384" s="1"/>
      <c r="AH384" s="1"/>
      <c r="AJ384" s="1"/>
      <c r="AO384" s="1"/>
    </row>
    <row r="385" spans="8:41" ht="15.75" customHeight="1" x14ac:dyDescent="0.3">
      <c r="H385" s="1"/>
      <c r="O385" s="1"/>
      <c r="R385" s="1"/>
      <c r="U385" s="1"/>
      <c r="Z385" s="1"/>
      <c r="AD385" s="1"/>
      <c r="AF385" s="1"/>
      <c r="AH385" s="1"/>
      <c r="AJ385" s="1"/>
      <c r="AO385" s="1"/>
    </row>
    <row r="386" spans="8:41" ht="15.75" customHeight="1" x14ac:dyDescent="0.3">
      <c r="H386" s="1"/>
      <c r="O386" s="1"/>
      <c r="R386" s="1"/>
      <c r="U386" s="1"/>
      <c r="Z386" s="1"/>
      <c r="AD386" s="1"/>
      <c r="AF386" s="1"/>
      <c r="AH386" s="1"/>
      <c r="AJ386" s="1"/>
      <c r="AO386" s="1"/>
    </row>
    <row r="387" spans="8:41" ht="15.75" customHeight="1" x14ac:dyDescent="0.3">
      <c r="H387" s="1"/>
      <c r="O387" s="1"/>
      <c r="R387" s="1"/>
      <c r="U387" s="1"/>
      <c r="Z387" s="1"/>
      <c r="AD387" s="1"/>
      <c r="AF387" s="1"/>
      <c r="AH387" s="1"/>
      <c r="AJ387" s="1"/>
      <c r="AO387" s="1"/>
    </row>
    <row r="388" spans="8:41" ht="15.75" customHeight="1" x14ac:dyDescent="0.3">
      <c r="H388" s="1"/>
      <c r="O388" s="1"/>
      <c r="R388" s="1"/>
      <c r="U388" s="1"/>
      <c r="Z388" s="1"/>
      <c r="AD388" s="1"/>
      <c r="AF388" s="1"/>
      <c r="AH388" s="1"/>
      <c r="AJ388" s="1"/>
      <c r="AO388" s="1"/>
    </row>
    <row r="389" spans="8:41" ht="15.75" customHeight="1" x14ac:dyDescent="0.3">
      <c r="H389" s="1"/>
      <c r="O389" s="1"/>
      <c r="R389" s="1"/>
      <c r="U389" s="1"/>
      <c r="Z389" s="1"/>
      <c r="AD389" s="1"/>
      <c r="AF389" s="1"/>
      <c r="AH389" s="1"/>
      <c r="AJ389" s="1"/>
      <c r="AO389" s="1"/>
    </row>
    <row r="390" spans="8:41" ht="15.75" customHeight="1" x14ac:dyDescent="0.3">
      <c r="H390" s="1"/>
      <c r="O390" s="1"/>
      <c r="R390" s="1"/>
      <c r="U390" s="1"/>
      <c r="Z390" s="1"/>
      <c r="AD390" s="1"/>
      <c r="AF390" s="1"/>
      <c r="AH390" s="1"/>
      <c r="AJ390" s="1"/>
      <c r="AO390" s="1"/>
    </row>
    <row r="391" spans="8:41" ht="15.75" customHeight="1" x14ac:dyDescent="0.3">
      <c r="H391" s="1"/>
      <c r="O391" s="1"/>
      <c r="R391" s="1"/>
      <c r="U391" s="1"/>
      <c r="Z391" s="1"/>
      <c r="AD391" s="1"/>
      <c r="AF391" s="1"/>
      <c r="AH391" s="1"/>
      <c r="AJ391" s="1"/>
      <c r="AO391" s="1"/>
    </row>
    <row r="392" spans="8:41" ht="15.75" customHeight="1" x14ac:dyDescent="0.3">
      <c r="H392" s="1"/>
      <c r="O392" s="1"/>
      <c r="R392" s="1"/>
      <c r="U392" s="1"/>
      <c r="Z392" s="1"/>
      <c r="AD392" s="1"/>
      <c r="AF392" s="1"/>
      <c r="AH392" s="1"/>
      <c r="AJ392" s="1"/>
      <c r="AO392" s="1"/>
    </row>
    <row r="393" spans="8:41" ht="15.75" customHeight="1" x14ac:dyDescent="0.3">
      <c r="H393" s="1"/>
      <c r="O393" s="1"/>
      <c r="R393" s="1"/>
      <c r="U393" s="1"/>
      <c r="Z393" s="1"/>
      <c r="AD393" s="1"/>
      <c r="AF393" s="1"/>
      <c r="AH393" s="1"/>
      <c r="AJ393" s="1"/>
      <c r="AO393" s="1"/>
    </row>
    <row r="394" spans="8:41" ht="15.75" customHeight="1" x14ac:dyDescent="0.3">
      <c r="H394" s="1"/>
      <c r="O394" s="1"/>
      <c r="R394" s="1"/>
      <c r="U394" s="1"/>
      <c r="Z394" s="1"/>
      <c r="AD394" s="1"/>
      <c r="AF394" s="1"/>
      <c r="AH394" s="1"/>
      <c r="AJ394" s="1"/>
      <c r="AO394" s="1"/>
    </row>
    <row r="395" spans="8:41" ht="15.75" customHeight="1" x14ac:dyDescent="0.3">
      <c r="H395" s="1"/>
      <c r="O395" s="1"/>
      <c r="R395" s="1"/>
      <c r="U395" s="1"/>
      <c r="Z395" s="1"/>
      <c r="AD395" s="1"/>
      <c r="AF395" s="1"/>
      <c r="AH395" s="1"/>
      <c r="AJ395" s="1"/>
      <c r="AO395" s="1"/>
    </row>
    <row r="396" spans="8:41" ht="15.75" customHeight="1" x14ac:dyDescent="0.3">
      <c r="H396" s="1"/>
      <c r="O396" s="1"/>
      <c r="R396" s="1"/>
      <c r="U396" s="1"/>
      <c r="Z396" s="1"/>
      <c r="AD396" s="1"/>
      <c r="AF396" s="1"/>
      <c r="AH396" s="1"/>
      <c r="AJ396" s="1"/>
      <c r="AO396" s="1"/>
    </row>
    <row r="397" spans="8:41" ht="15.75" customHeight="1" x14ac:dyDescent="0.3">
      <c r="H397" s="1"/>
      <c r="O397" s="1"/>
      <c r="R397" s="1"/>
      <c r="U397" s="1"/>
      <c r="Z397" s="1"/>
      <c r="AD397" s="1"/>
      <c r="AF397" s="1"/>
      <c r="AH397" s="1"/>
      <c r="AJ397" s="1"/>
      <c r="AO397" s="1"/>
    </row>
    <row r="398" spans="8:41" ht="15.75" customHeight="1" x14ac:dyDescent="0.3">
      <c r="H398" s="1"/>
      <c r="O398" s="1"/>
      <c r="R398" s="1"/>
      <c r="U398" s="1"/>
      <c r="Z398" s="1"/>
      <c r="AD398" s="1"/>
      <c r="AF398" s="1"/>
      <c r="AH398" s="1"/>
      <c r="AJ398" s="1"/>
      <c r="AO398" s="1"/>
    </row>
    <row r="399" spans="8:41" ht="15.75" customHeight="1" x14ac:dyDescent="0.3">
      <c r="H399" s="1"/>
      <c r="O399" s="1"/>
      <c r="R399" s="1"/>
      <c r="U399" s="1"/>
      <c r="Z399" s="1"/>
      <c r="AD399" s="1"/>
      <c r="AF399" s="1"/>
      <c r="AH399" s="1"/>
      <c r="AJ399" s="1"/>
      <c r="AO399" s="1"/>
    </row>
    <row r="400" spans="8:41" ht="15.75" customHeight="1" x14ac:dyDescent="0.3">
      <c r="H400" s="1"/>
      <c r="O400" s="1"/>
      <c r="R400" s="1"/>
      <c r="U400" s="1"/>
      <c r="Z400" s="1"/>
      <c r="AD400" s="1"/>
      <c r="AF400" s="1"/>
      <c r="AH400" s="1"/>
      <c r="AJ400" s="1"/>
      <c r="AO400" s="1"/>
    </row>
    <row r="401" spans="8:41" ht="15.75" customHeight="1" x14ac:dyDescent="0.3">
      <c r="H401" s="1"/>
      <c r="O401" s="1"/>
      <c r="R401" s="1"/>
      <c r="U401" s="1"/>
      <c r="Z401" s="1"/>
      <c r="AD401" s="1"/>
      <c r="AF401" s="1"/>
      <c r="AH401" s="1"/>
      <c r="AJ401" s="1"/>
      <c r="AO401" s="1"/>
    </row>
    <row r="402" spans="8:41" ht="15.75" customHeight="1" x14ac:dyDescent="0.3">
      <c r="H402" s="1"/>
      <c r="O402" s="1"/>
      <c r="R402" s="1"/>
      <c r="U402" s="1"/>
      <c r="Z402" s="1"/>
      <c r="AD402" s="1"/>
      <c r="AF402" s="1"/>
      <c r="AH402" s="1"/>
      <c r="AJ402" s="1"/>
      <c r="AO402" s="1"/>
    </row>
    <row r="403" spans="8:41" ht="15.75" customHeight="1" x14ac:dyDescent="0.3">
      <c r="H403" s="1"/>
      <c r="O403" s="1"/>
      <c r="R403" s="1"/>
      <c r="U403" s="1"/>
      <c r="Z403" s="1"/>
      <c r="AD403" s="1"/>
      <c r="AF403" s="1"/>
      <c r="AH403" s="1"/>
      <c r="AJ403" s="1"/>
      <c r="AO403" s="1"/>
    </row>
    <row r="404" spans="8:41" ht="15.75" customHeight="1" x14ac:dyDescent="0.3">
      <c r="H404" s="1"/>
      <c r="O404" s="1"/>
      <c r="R404" s="1"/>
      <c r="U404" s="1"/>
      <c r="Z404" s="1"/>
      <c r="AD404" s="1"/>
      <c r="AF404" s="1"/>
      <c r="AH404" s="1"/>
      <c r="AJ404" s="1"/>
      <c r="AO404" s="1"/>
    </row>
    <row r="405" spans="8:41" ht="15.75" customHeight="1" x14ac:dyDescent="0.3">
      <c r="H405" s="1"/>
      <c r="O405" s="1"/>
      <c r="R405" s="1"/>
      <c r="U405" s="1"/>
      <c r="Z405" s="1"/>
      <c r="AD405" s="1"/>
      <c r="AF405" s="1"/>
      <c r="AH405" s="1"/>
      <c r="AJ405" s="1"/>
      <c r="AO405" s="1"/>
    </row>
    <row r="406" spans="8:41" ht="15.75" customHeight="1" x14ac:dyDescent="0.3">
      <c r="H406" s="1"/>
      <c r="O406" s="1"/>
      <c r="R406" s="1"/>
      <c r="U406" s="1"/>
      <c r="Z406" s="1"/>
      <c r="AD406" s="1"/>
      <c r="AF406" s="1"/>
      <c r="AH406" s="1"/>
      <c r="AJ406" s="1"/>
      <c r="AO406" s="1"/>
    </row>
    <row r="407" spans="8:41" ht="15.75" customHeight="1" x14ac:dyDescent="0.3">
      <c r="H407" s="1"/>
      <c r="O407" s="1"/>
      <c r="R407" s="1"/>
      <c r="U407" s="1"/>
      <c r="Z407" s="1"/>
      <c r="AD407" s="1"/>
      <c r="AF407" s="1"/>
      <c r="AH407" s="1"/>
      <c r="AJ407" s="1"/>
      <c r="AO407" s="1"/>
    </row>
    <row r="408" spans="8:41" ht="15.75" customHeight="1" x14ac:dyDescent="0.3">
      <c r="H408" s="1"/>
      <c r="O408" s="1"/>
      <c r="R408" s="1"/>
      <c r="U408" s="1"/>
      <c r="Z408" s="1"/>
      <c r="AD408" s="1"/>
      <c r="AF408" s="1"/>
      <c r="AH408" s="1"/>
      <c r="AJ408" s="1"/>
      <c r="AO408" s="1"/>
    </row>
    <row r="409" spans="8:41" ht="15.75" customHeight="1" x14ac:dyDescent="0.3">
      <c r="H409" s="1"/>
      <c r="O409" s="1"/>
      <c r="R409" s="1"/>
      <c r="U409" s="1"/>
      <c r="Z409" s="1"/>
      <c r="AD409" s="1"/>
      <c r="AF409" s="1"/>
      <c r="AH409" s="1"/>
      <c r="AJ409" s="1"/>
      <c r="AO409" s="1"/>
    </row>
    <row r="410" spans="8:41" ht="15.75" customHeight="1" x14ac:dyDescent="0.3">
      <c r="H410" s="1"/>
      <c r="O410" s="1"/>
      <c r="R410" s="1"/>
      <c r="U410" s="1"/>
      <c r="Z410" s="1"/>
      <c r="AD410" s="1"/>
      <c r="AF410" s="1"/>
      <c r="AH410" s="1"/>
      <c r="AJ410" s="1"/>
      <c r="AO410" s="1"/>
    </row>
    <row r="411" spans="8:41" ht="15.75" customHeight="1" x14ac:dyDescent="0.3">
      <c r="H411" s="1"/>
      <c r="O411" s="1"/>
      <c r="R411" s="1"/>
      <c r="U411" s="1"/>
      <c r="Z411" s="1"/>
      <c r="AD411" s="1"/>
      <c r="AF411" s="1"/>
      <c r="AH411" s="1"/>
      <c r="AJ411" s="1"/>
      <c r="AO411" s="1"/>
    </row>
    <row r="412" spans="8:41" ht="15.75" customHeight="1" x14ac:dyDescent="0.3">
      <c r="H412" s="1"/>
      <c r="O412" s="1"/>
      <c r="R412" s="1"/>
      <c r="U412" s="1"/>
      <c r="Z412" s="1"/>
      <c r="AD412" s="1"/>
      <c r="AF412" s="1"/>
      <c r="AH412" s="1"/>
      <c r="AJ412" s="1"/>
      <c r="AO412" s="1"/>
    </row>
    <row r="413" spans="8:41" ht="15.75" customHeight="1" x14ac:dyDescent="0.3">
      <c r="H413" s="1"/>
      <c r="O413" s="1"/>
      <c r="R413" s="1"/>
      <c r="U413" s="1"/>
      <c r="Z413" s="1"/>
      <c r="AD413" s="1"/>
      <c r="AF413" s="1"/>
      <c r="AH413" s="1"/>
      <c r="AJ413" s="1"/>
      <c r="AO413" s="1"/>
    </row>
    <row r="414" spans="8:41" ht="15.75" customHeight="1" x14ac:dyDescent="0.3">
      <c r="H414" s="1"/>
      <c r="O414" s="1"/>
      <c r="R414" s="1"/>
      <c r="U414" s="1"/>
      <c r="Z414" s="1"/>
      <c r="AD414" s="1"/>
      <c r="AF414" s="1"/>
      <c r="AH414" s="1"/>
      <c r="AJ414" s="1"/>
      <c r="AO414" s="1"/>
    </row>
    <row r="415" spans="8:41" ht="15.75" customHeight="1" x14ac:dyDescent="0.3">
      <c r="H415" s="1"/>
      <c r="O415" s="1"/>
      <c r="R415" s="1"/>
      <c r="U415" s="1"/>
      <c r="Z415" s="1"/>
      <c r="AD415" s="1"/>
      <c r="AF415" s="1"/>
      <c r="AH415" s="1"/>
      <c r="AJ415" s="1"/>
      <c r="AO415" s="1"/>
    </row>
    <row r="416" spans="8:41" ht="15.75" customHeight="1" x14ac:dyDescent="0.3">
      <c r="H416" s="1"/>
      <c r="O416" s="1"/>
      <c r="R416" s="1"/>
      <c r="U416" s="1"/>
      <c r="Z416" s="1"/>
      <c r="AD416" s="1"/>
      <c r="AF416" s="1"/>
      <c r="AH416" s="1"/>
      <c r="AJ416" s="1"/>
      <c r="AO416" s="1"/>
    </row>
    <row r="417" spans="8:41" ht="15.75" customHeight="1" x14ac:dyDescent="0.3">
      <c r="H417" s="1"/>
      <c r="O417" s="1"/>
      <c r="R417" s="1"/>
      <c r="U417" s="1"/>
      <c r="Z417" s="1"/>
      <c r="AD417" s="1"/>
      <c r="AF417" s="1"/>
      <c r="AH417" s="1"/>
      <c r="AJ417" s="1"/>
      <c r="AO417" s="1"/>
    </row>
    <row r="418" spans="8:41" ht="15.75" customHeight="1" x14ac:dyDescent="0.3">
      <c r="H418" s="1"/>
      <c r="O418" s="1"/>
      <c r="R418" s="1"/>
      <c r="U418" s="1"/>
      <c r="Z418" s="1"/>
      <c r="AD418" s="1"/>
      <c r="AF418" s="1"/>
      <c r="AH418" s="1"/>
      <c r="AJ418" s="1"/>
      <c r="AO418" s="1"/>
    </row>
    <row r="419" spans="8:41" ht="15.75" customHeight="1" x14ac:dyDescent="0.3">
      <c r="H419" s="1"/>
      <c r="O419" s="1"/>
      <c r="R419" s="1"/>
      <c r="U419" s="1"/>
      <c r="Z419" s="1"/>
      <c r="AD419" s="1"/>
      <c r="AF419" s="1"/>
      <c r="AH419" s="1"/>
      <c r="AJ419" s="1"/>
      <c r="AO419" s="1"/>
    </row>
    <row r="420" spans="8:41" ht="15.75" customHeight="1" x14ac:dyDescent="0.3">
      <c r="H420" s="1"/>
      <c r="O420" s="1"/>
      <c r="R420" s="1"/>
      <c r="U420" s="1"/>
      <c r="Z420" s="1"/>
      <c r="AD420" s="1"/>
      <c r="AF420" s="1"/>
      <c r="AH420" s="1"/>
      <c r="AJ420" s="1"/>
      <c r="AO420" s="1"/>
    </row>
    <row r="421" spans="8:41" ht="15.75" customHeight="1" x14ac:dyDescent="0.3">
      <c r="H421" s="1"/>
      <c r="O421" s="1"/>
      <c r="R421" s="1"/>
      <c r="U421" s="1"/>
      <c r="Z421" s="1"/>
      <c r="AD421" s="1"/>
      <c r="AF421" s="1"/>
      <c r="AH421" s="1"/>
      <c r="AJ421" s="1"/>
      <c r="AO421" s="1"/>
    </row>
    <row r="422" spans="8:41" ht="15.75" customHeight="1" x14ac:dyDescent="0.3">
      <c r="H422" s="1"/>
      <c r="O422" s="1"/>
      <c r="R422" s="1"/>
      <c r="U422" s="1"/>
      <c r="Z422" s="1"/>
      <c r="AD422" s="1"/>
      <c r="AF422" s="1"/>
      <c r="AH422" s="1"/>
      <c r="AJ422" s="1"/>
      <c r="AO422" s="1"/>
    </row>
    <row r="423" spans="8:41" ht="15.75" customHeight="1" x14ac:dyDescent="0.3">
      <c r="H423" s="1"/>
      <c r="O423" s="1"/>
      <c r="R423" s="1"/>
      <c r="U423" s="1"/>
      <c r="Z423" s="1"/>
      <c r="AD423" s="1"/>
      <c r="AF423" s="1"/>
      <c r="AH423" s="1"/>
      <c r="AJ423" s="1"/>
      <c r="AO423" s="1"/>
    </row>
    <row r="424" spans="8:41" ht="15.75" customHeight="1" x14ac:dyDescent="0.3">
      <c r="H424" s="1"/>
      <c r="O424" s="1"/>
      <c r="R424" s="1"/>
      <c r="U424" s="1"/>
      <c r="Z424" s="1"/>
      <c r="AD424" s="1"/>
      <c r="AF424" s="1"/>
      <c r="AH424" s="1"/>
      <c r="AJ424" s="1"/>
      <c r="AO424" s="1"/>
    </row>
    <row r="425" spans="8:41" ht="15.75" customHeight="1" x14ac:dyDescent="0.3">
      <c r="H425" s="1"/>
      <c r="O425" s="1"/>
      <c r="R425" s="1"/>
      <c r="U425" s="1"/>
      <c r="Z425" s="1"/>
      <c r="AD425" s="1"/>
      <c r="AF425" s="1"/>
      <c r="AH425" s="1"/>
      <c r="AJ425" s="1"/>
      <c r="AO425" s="1"/>
    </row>
    <row r="426" spans="8:41" ht="15.75" customHeight="1" x14ac:dyDescent="0.3">
      <c r="H426" s="1"/>
      <c r="O426" s="1"/>
      <c r="R426" s="1"/>
      <c r="U426" s="1"/>
      <c r="Z426" s="1"/>
      <c r="AD426" s="1"/>
      <c r="AF426" s="1"/>
      <c r="AH426" s="1"/>
      <c r="AJ426" s="1"/>
      <c r="AO426" s="1"/>
    </row>
    <row r="427" spans="8:41" ht="15.75" customHeight="1" x14ac:dyDescent="0.3">
      <c r="H427" s="1"/>
      <c r="O427" s="1"/>
      <c r="R427" s="1"/>
      <c r="U427" s="1"/>
      <c r="Z427" s="1"/>
      <c r="AD427" s="1"/>
      <c r="AF427" s="1"/>
      <c r="AH427" s="1"/>
      <c r="AJ427" s="1"/>
      <c r="AO427" s="1"/>
    </row>
    <row r="428" spans="8:41" ht="15.75" customHeight="1" x14ac:dyDescent="0.3">
      <c r="H428" s="1"/>
      <c r="O428" s="1"/>
      <c r="R428" s="1"/>
      <c r="U428" s="1"/>
      <c r="Z428" s="1"/>
      <c r="AD428" s="1"/>
      <c r="AF428" s="1"/>
      <c r="AH428" s="1"/>
      <c r="AJ428" s="1"/>
      <c r="AO428" s="1"/>
    </row>
    <row r="429" spans="8:41" ht="15.75" customHeight="1" x14ac:dyDescent="0.3">
      <c r="H429" s="1"/>
      <c r="O429" s="1"/>
      <c r="R429" s="1"/>
      <c r="U429" s="1"/>
      <c r="Z429" s="1"/>
      <c r="AD429" s="1"/>
      <c r="AF429" s="1"/>
      <c r="AH429" s="1"/>
      <c r="AJ429" s="1"/>
      <c r="AO429" s="1"/>
    </row>
    <row r="430" spans="8:41" ht="15.75" customHeight="1" x14ac:dyDescent="0.3">
      <c r="H430" s="1"/>
      <c r="O430" s="1"/>
      <c r="R430" s="1"/>
      <c r="U430" s="1"/>
      <c r="Z430" s="1"/>
      <c r="AD430" s="1"/>
      <c r="AF430" s="1"/>
      <c r="AH430" s="1"/>
      <c r="AJ430" s="1"/>
      <c r="AO430" s="1"/>
    </row>
    <row r="431" spans="8:41" ht="15.75" customHeight="1" x14ac:dyDescent="0.3">
      <c r="H431" s="1"/>
      <c r="O431" s="1"/>
      <c r="R431" s="1"/>
      <c r="U431" s="1"/>
      <c r="Z431" s="1"/>
      <c r="AD431" s="1"/>
      <c r="AF431" s="1"/>
      <c r="AH431" s="1"/>
      <c r="AJ431" s="1"/>
      <c r="AO431" s="1"/>
    </row>
    <row r="432" spans="8:41" ht="15.75" customHeight="1" x14ac:dyDescent="0.3">
      <c r="H432" s="1"/>
      <c r="O432" s="1"/>
      <c r="R432" s="1"/>
      <c r="U432" s="1"/>
      <c r="Z432" s="1"/>
      <c r="AD432" s="1"/>
      <c r="AF432" s="1"/>
      <c r="AH432" s="1"/>
      <c r="AJ432" s="1"/>
      <c r="AO432" s="1"/>
    </row>
    <row r="433" spans="8:41" ht="15.75" customHeight="1" x14ac:dyDescent="0.3">
      <c r="H433" s="1"/>
      <c r="O433" s="1"/>
      <c r="R433" s="1"/>
      <c r="U433" s="1"/>
      <c r="Z433" s="1"/>
      <c r="AD433" s="1"/>
      <c r="AF433" s="1"/>
      <c r="AH433" s="1"/>
      <c r="AJ433" s="1"/>
      <c r="AO433" s="1"/>
    </row>
    <row r="434" spans="8:41" ht="15.75" customHeight="1" x14ac:dyDescent="0.3">
      <c r="H434" s="1"/>
      <c r="O434" s="1"/>
      <c r="R434" s="1"/>
      <c r="U434" s="1"/>
      <c r="Z434" s="1"/>
      <c r="AD434" s="1"/>
      <c r="AF434" s="1"/>
      <c r="AH434" s="1"/>
      <c r="AJ434" s="1"/>
      <c r="AO434" s="1"/>
    </row>
    <row r="435" spans="8:41" ht="15.75" customHeight="1" x14ac:dyDescent="0.3">
      <c r="H435" s="1"/>
      <c r="O435" s="1"/>
      <c r="R435" s="1"/>
      <c r="U435" s="1"/>
      <c r="Z435" s="1"/>
      <c r="AD435" s="1"/>
      <c r="AF435" s="1"/>
      <c r="AH435" s="1"/>
      <c r="AJ435" s="1"/>
      <c r="AO435" s="1"/>
    </row>
    <row r="436" spans="8:41" ht="15.75" customHeight="1" x14ac:dyDescent="0.3">
      <c r="H436" s="1"/>
      <c r="O436" s="1"/>
      <c r="R436" s="1"/>
      <c r="U436" s="1"/>
      <c r="Z436" s="1"/>
      <c r="AD436" s="1"/>
      <c r="AF436" s="1"/>
      <c r="AH436" s="1"/>
      <c r="AJ436" s="1"/>
      <c r="AO436" s="1"/>
    </row>
    <row r="437" spans="8:41" ht="15.75" customHeight="1" x14ac:dyDescent="0.3">
      <c r="H437" s="1"/>
      <c r="O437" s="1"/>
      <c r="R437" s="1"/>
      <c r="U437" s="1"/>
      <c r="Z437" s="1"/>
      <c r="AD437" s="1"/>
      <c r="AF437" s="1"/>
      <c r="AH437" s="1"/>
      <c r="AJ437" s="1"/>
      <c r="AO437" s="1"/>
    </row>
    <row r="438" spans="8:41" ht="15.75" customHeight="1" x14ac:dyDescent="0.3">
      <c r="H438" s="1"/>
      <c r="O438" s="1"/>
      <c r="R438" s="1"/>
      <c r="U438" s="1"/>
      <c r="Z438" s="1"/>
      <c r="AD438" s="1"/>
      <c r="AF438" s="1"/>
      <c r="AH438" s="1"/>
      <c r="AJ438" s="1"/>
      <c r="AO438" s="1"/>
    </row>
    <row r="439" spans="8:41" ht="15.75" customHeight="1" x14ac:dyDescent="0.3">
      <c r="H439" s="1"/>
      <c r="O439" s="1"/>
      <c r="R439" s="1"/>
      <c r="U439" s="1"/>
      <c r="Z439" s="1"/>
      <c r="AD439" s="1"/>
      <c r="AF439" s="1"/>
      <c r="AH439" s="1"/>
      <c r="AJ439" s="1"/>
      <c r="AO439" s="1"/>
    </row>
    <row r="440" spans="8:41" ht="15.75" customHeight="1" x14ac:dyDescent="0.3">
      <c r="H440" s="1"/>
      <c r="O440" s="1"/>
      <c r="R440" s="1"/>
      <c r="U440" s="1"/>
      <c r="Z440" s="1"/>
      <c r="AD440" s="1"/>
      <c r="AF440" s="1"/>
      <c r="AH440" s="1"/>
      <c r="AJ440" s="1"/>
      <c r="AO440" s="1"/>
    </row>
    <row r="441" spans="8:41" ht="15.75" customHeight="1" x14ac:dyDescent="0.3">
      <c r="H441" s="1"/>
      <c r="O441" s="1"/>
      <c r="R441" s="1"/>
      <c r="U441" s="1"/>
      <c r="Z441" s="1"/>
      <c r="AD441" s="1"/>
      <c r="AF441" s="1"/>
      <c r="AH441" s="1"/>
      <c r="AJ441" s="1"/>
      <c r="AO441" s="1"/>
    </row>
    <row r="442" spans="8:41" ht="15.75" customHeight="1" x14ac:dyDescent="0.3">
      <c r="H442" s="1"/>
      <c r="O442" s="1"/>
      <c r="R442" s="1"/>
      <c r="U442" s="1"/>
      <c r="Z442" s="1"/>
      <c r="AD442" s="1"/>
      <c r="AF442" s="1"/>
      <c r="AH442" s="1"/>
      <c r="AJ442" s="1"/>
      <c r="AO442" s="1"/>
    </row>
    <row r="443" spans="8:41" ht="15.75" customHeight="1" x14ac:dyDescent="0.3">
      <c r="H443" s="1"/>
      <c r="O443" s="1"/>
      <c r="R443" s="1"/>
      <c r="U443" s="1"/>
      <c r="Z443" s="1"/>
      <c r="AD443" s="1"/>
      <c r="AF443" s="1"/>
      <c r="AH443" s="1"/>
      <c r="AJ443" s="1"/>
      <c r="AO443" s="1"/>
    </row>
    <row r="444" spans="8:41" ht="15.75" customHeight="1" x14ac:dyDescent="0.3">
      <c r="H444" s="1"/>
      <c r="O444" s="1"/>
      <c r="R444" s="1"/>
      <c r="U444" s="1"/>
      <c r="Z444" s="1"/>
      <c r="AD444" s="1"/>
      <c r="AF444" s="1"/>
      <c r="AH444" s="1"/>
      <c r="AJ444" s="1"/>
      <c r="AO444" s="1"/>
    </row>
    <row r="445" spans="8:41" ht="15.75" customHeight="1" x14ac:dyDescent="0.3">
      <c r="H445" s="1"/>
      <c r="O445" s="1"/>
      <c r="R445" s="1"/>
      <c r="U445" s="1"/>
      <c r="Z445" s="1"/>
      <c r="AD445" s="1"/>
      <c r="AF445" s="1"/>
      <c r="AH445" s="1"/>
      <c r="AJ445" s="1"/>
      <c r="AO445" s="1"/>
    </row>
    <row r="446" spans="8:41" ht="15.75" customHeight="1" x14ac:dyDescent="0.3">
      <c r="H446" s="1"/>
      <c r="O446" s="1"/>
      <c r="R446" s="1"/>
      <c r="U446" s="1"/>
      <c r="Z446" s="1"/>
      <c r="AD446" s="1"/>
      <c r="AF446" s="1"/>
      <c r="AH446" s="1"/>
      <c r="AJ446" s="1"/>
      <c r="AO446" s="1"/>
    </row>
    <row r="447" spans="8:41" ht="15.75" customHeight="1" x14ac:dyDescent="0.3">
      <c r="H447" s="1"/>
      <c r="O447" s="1"/>
      <c r="R447" s="1"/>
      <c r="U447" s="1"/>
      <c r="Z447" s="1"/>
      <c r="AD447" s="1"/>
      <c r="AF447" s="1"/>
      <c r="AH447" s="1"/>
      <c r="AJ447" s="1"/>
      <c r="AO447" s="1"/>
    </row>
    <row r="448" spans="8:41" ht="15.75" customHeight="1" x14ac:dyDescent="0.3">
      <c r="H448" s="1"/>
      <c r="O448" s="1"/>
      <c r="R448" s="1"/>
      <c r="U448" s="1"/>
      <c r="Z448" s="1"/>
      <c r="AD448" s="1"/>
      <c r="AF448" s="1"/>
      <c r="AH448" s="1"/>
      <c r="AJ448" s="1"/>
      <c r="AO448" s="1"/>
    </row>
    <row r="449" spans="8:41" ht="15.75" customHeight="1" x14ac:dyDescent="0.3">
      <c r="H449" s="1"/>
      <c r="O449" s="1"/>
      <c r="R449" s="1"/>
      <c r="U449" s="1"/>
      <c r="Z449" s="1"/>
      <c r="AD449" s="1"/>
      <c r="AF449" s="1"/>
      <c r="AH449" s="1"/>
      <c r="AJ449" s="1"/>
      <c r="AO449" s="1"/>
    </row>
    <row r="450" spans="8:41" ht="15.75" customHeight="1" x14ac:dyDescent="0.3">
      <c r="H450" s="1"/>
      <c r="O450" s="1"/>
      <c r="R450" s="1"/>
      <c r="U450" s="1"/>
      <c r="Z450" s="1"/>
      <c r="AD450" s="1"/>
      <c r="AF450" s="1"/>
      <c r="AH450" s="1"/>
      <c r="AJ450" s="1"/>
      <c r="AO450" s="1"/>
    </row>
    <row r="451" spans="8:41" ht="15.75" customHeight="1" x14ac:dyDescent="0.3">
      <c r="H451" s="1"/>
      <c r="O451" s="1"/>
      <c r="R451" s="1"/>
      <c r="U451" s="1"/>
      <c r="Z451" s="1"/>
      <c r="AD451" s="1"/>
      <c r="AF451" s="1"/>
      <c r="AH451" s="1"/>
      <c r="AJ451" s="1"/>
      <c r="AO451" s="1"/>
    </row>
    <row r="452" spans="8:41" ht="15.75" customHeight="1" x14ac:dyDescent="0.3">
      <c r="H452" s="1"/>
      <c r="O452" s="1"/>
      <c r="R452" s="1"/>
      <c r="U452" s="1"/>
      <c r="Z452" s="1"/>
      <c r="AD452" s="1"/>
      <c r="AF452" s="1"/>
      <c r="AH452" s="1"/>
      <c r="AJ452" s="1"/>
      <c r="AO452" s="1"/>
    </row>
    <row r="453" spans="8:41" ht="15.75" customHeight="1" x14ac:dyDescent="0.3">
      <c r="H453" s="1"/>
      <c r="O453" s="1"/>
      <c r="R453" s="1"/>
      <c r="U453" s="1"/>
      <c r="Z453" s="1"/>
      <c r="AD453" s="1"/>
      <c r="AF453" s="1"/>
      <c r="AH453" s="1"/>
      <c r="AJ453" s="1"/>
      <c r="AO453" s="1"/>
    </row>
    <row r="454" spans="8:41" ht="15.75" customHeight="1" x14ac:dyDescent="0.3">
      <c r="H454" s="1"/>
      <c r="O454" s="1"/>
      <c r="R454" s="1"/>
      <c r="U454" s="1"/>
      <c r="Z454" s="1"/>
      <c r="AD454" s="1"/>
      <c r="AF454" s="1"/>
      <c r="AH454" s="1"/>
      <c r="AJ454" s="1"/>
      <c r="AO454" s="1"/>
    </row>
    <row r="455" spans="8:41" ht="15.75" customHeight="1" x14ac:dyDescent="0.3">
      <c r="H455" s="1"/>
      <c r="O455" s="1"/>
      <c r="R455" s="1"/>
      <c r="U455" s="1"/>
      <c r="Z455" s="1"/>
      <c r="AD455" s="1"/>
      <c r="AF455" s="1"/>
      <c r="AH455" s="1"/>
      <c r="AJ455" s="1"/>
      <c r="AO455" s="1"/>
    </row>
    <row r="456" spans="8:41" ht="15.75" customHeight="1" x14ac:dyDescent="0.3">
      <c r="H456" s="1"/>
      <c r="O456" s="1"/>
      <c r="R456" s="1"/>
      <c r="U456" s="1"/>
      <c r="Z456" s="1"/>
      <c r="AD456" s="1"/>
      <c r="AF456" s="1"/>
      <c r="AH456" s="1"/>
      <c r="AJ456" s="1"/>
      <c r="AO456" s="1"/>
    </row>
    <row r="457" spans="8:41" ht="15.75" customHeight="1" x14ac:dyDescent="0.3">
      <c r="H457" s="1"/>
      <c r="O457" s="1"/>
      <c r="R457" s="1"/>
      <c r="U457" s="1"/>
      <c r="Z457" s="1"/>
      <c r="AD457" s="1"/>
      <c r="AF457" s="1"/>
      <c r="AH457" s="1"/>
      <c r="AJ457" s="1"/>
      <c r="AO457" s="1"/>
    </row>
    <row r="458" spans="8:41" ht="15.75" customHeight="1" x14ac:dyDescent="0.3">
      <c r="H458" s="1"/>
      <c r="O458" s="1"/>
      <c r="R458" s="1"/>
      <c r="U458" s="1"/>
      <c r="Z458" s="1"/>
      <c r="AD458" s="1"/>
      <c r="AF458" s="1"/>
      <c r="AH458" s="1"/>
      <c r="AJ458" s="1"/>
      <c r="AO458" s="1"/>
    </row>
    <row r="459" spans="8:41" ht="15.75" customHeight="1" x14ac:dyDescent="0.3">
      <c r="H459" s="1"/>
      <c r="O459" s="1"/>
      <c r="R459" s="1"/>
      <c r="U459" s="1"/>
      <c r="Z459" s="1"/>
      <c r="AD459" s="1"/>
      <c r="AF459" s="1"/>
      <c r="AH459" s="1"/>
      <c r="AJ459" s="1"/>
      <c r="AO459" s="1"/>
    </row>
    <row r="460" spans="8:41" ht="15.75" customHeight="1" x14ac:dyDescent="0.3">
      <c r="H460" s="1"/>
      <c r="O460" s="1"/>
      <c r="R460" s="1"/>
      <c r="U460" s="1"/>
      <c r="Z460" s="1"/>
      <c r="AD460" s="1"/>
      <c r="AF460" s="1"/>
      <c r="AH460" s="1"/>
      <c r="AJ460" s="1"/>
      <c r="AO460" s="1"/>
    </row>
    <row r="461" spans="8:41" ht="15.75" customHeight="1" x14ac:dyDescent="0.3">
      <c r="H461" s="1"/>
      <c r="O461" s="1"/>
      <c r="R461" s="1"/>
      <c r="U461" s="1"/>
      <c r="Z461" s="1"/>
      <c r="AD461" s="1"/>
      <c r="AF461" s="1"/>
      <c r="AH461" s="1"/>
      <c r="AJ461" s="1"/>
      <c r="AO461" s="1"/>
    </row>
    <row r="462" spans="8:41" ht="15.75" customHeight="1" x14ac:dyDescent="0.3">
      <c r="H462" s="1"/>
      <c r="O462" s="1"/>
      <c r="R462" s="1"/>
      <c r="U462" s="1"/>
      <c r="Z462" s="1"/>
      <c r="AD462" s="1"/>
      <c r="AF462" s="1"/>
      <c r="AH462" s="1"/>
      <c r="AJ462" s="1"/>
      <c r="AO462" s="1"/>
    </row>
    <row r="463" spans="8:41" ht="15.75" customHeight="1" x14ac:dyDescent="0.3">
      <c r="H463" s="1"/>
      <c r="O463" s="1"/>
      <c r="R463" s="1"/>
      <c r="U463" s="1"/>
      <c r="Z463" s="1"/>
      <c r="AD463" s="1"/>
      <c r="AF463" s="1"/>
      <c r="AH463" s="1"/>
      <c r="AJ463" s="1"/>
      <c r="AO463" s="1"/>
    </row>
    <row r="464" spans="8:41" ht="15.75" customHeight="1" x14ac:dyDescent="0.3">
      <c r="H464" s="1"/>
      <c r="O464" s="1"/>
      <c r="R464" s="1"/>
      <c r="U464" s="1"/>
      <c r="Z464" s="1"/>
      <c r="AD464" s="1"/>
      <c r="AF464" s="1"/>
      <c r="AH464" s="1"/>
      <c r="AJ464" s="1"/>
      <c r="AO464" s="1"/>
    </row>
    <row r="465" spans="8:41" ht="15.75" customHeight="1" x14ac:dyDescent="0.3">
      <c r="H465" s="1"/>
      <c r="O465" s="1"/>
      <c r="R465" s="1"/>
      <c r="U465" s="1"/>
      <c r="Z465" s="1"/>
      <c r="AD465" s="1"/>
      <c r="AF465" s="1"/>
      <c r="AH465" s="1"/>
      <c r="AJ465" s="1"/>
      <c r="AO465" s="1"/>
    </row>
    <row r="466" spans="8:41" ht="15.75" customHeight="1" x14ac:dyDescent="0.3">
      <c r="H466" s="1"/>
      <c r="O466" s="1"/>
      <c r="R466" s="1"/>
      <c r="U466" s="1"/>
      <c r="Z466" s="1"/>
      <c r="AD466" s="1"/>
      <c r="AF466" s="1"/>
      <c r="AH466" s="1"/>
      <c r="AJ466" s="1"/>
      <c r="AO466" s="1"/>
    </row>
    <row r="467" spans="8:41" ht="15.75" customHeight="1" x14ac:dyDescent="0.3">
      <c r="H467" s="1"/>
      <c r="O467" s="1"/>
      <c r="R467" s="1"/>
      <c r="U467" s="1"/>
      <c r="Z467" s="1"/>
      <c r="AD467" s="1"/>
      <c r="AF467" s="1"/>
      <c r="AH467" s="1"/>
      <c r="AJ467" s="1"/>
      <c r="AO467" s="1"/>
    </row>
    <row r="468" spans="8:41" ht="15.75" customHeight="1" x14ac:dyDescent="0.3">
      <c r="H468" s="1"/>
      <c r="O468" s="1"/>
      <c r="R468" s="1"/>
      <c r="U468" s="1"/>
      <c r="Z468" s="1"/>
      <c r="AD468" s="1"/>
      <c r="AF468" s="1"/>
      <c r="AH468" s="1"/>
      <c r="AJ468" s="1"/>
      <c r="AO468" s="1"/>
    </row>
    <row r="469" spans="8:41" ht="15.75" customHeight="1" x14ac:dyDescent="0.3">
      <c r="H469" s="1"/>
      <c r="O469" s="1"/>
      <c r="R469" s="1"/>
      <c r="U469" s="1"/>
      <c r="Z469" s="1"/>
      <c r="AD469" s="1"/>
      <c r="AF469" s="1"/>
      <c r="AH469" s="1"/>
      <c r="AJ469" s="1"/>
      <c r="AO469" s="1"/>
    </row>
    <row r="470" spans="8:41" ht="15.75" customHeight="1" x14ac:dyDescent="0.3">
      <c r="H470" s="1"/>
      <c r="O470" s="1"/>
      <c r="R470" s="1"/>
      <c r="U470" s="1"/>
      <c r="Z470" s="1"/>
      <c r="AD470" s="1"/>
      <c r="AF470" s="1"/>
      <c r="AH470" s="1"/>
      <c r="AJ470" s="1"/>
      <c r="AO470" s="1"/>
    </row>
    <row r="471" spans="8:41" ht="15.75" customHeight="1" x14ac:dyDescent="0.3">
      <c r="H471" s="1"/>
      <c r="O471" s="1"/>
      <c r="R471" s="1"/>
      <c r="U471" s="1"/>
      <c r="Z471" s="1"/>
      <c r="AD471" s="1"/>
      <c r="AF471" s="1"/>
      <c r="AH471" s="1"/>
      <c r="AJ471" s="1"/>
      <c r="AO471" s="1"/>
    </row>
    <row r="472" spans="8:41" ht="15.75" customHeight="1" x14ac:dyDescent="0.3">
      <c r="H472" s="1"/>
      <c r="O472" s="1"/>
      <c r="R472" s="1"/>
      <c r="U472" s="1"/>
      <c r="Z472" s="1"/>
      <c r="AD472" s="1"/>
      <c r="AF472" s="1"/>
      <c r="AH472" s="1"/>
      <c r="AJ472" s="1"/>
      <c r="AO472" s="1"/>
    </row>
    <row r="473" spans="8:41" ht="15.75" customHeight="1" x14ac:dyDescent="0.3">
      <c r="H473" s="1"/>
      <c r="O473" s="1"/>
      <c r="R473" s="1"/>
      <c r="U473" s="1"/>
      <c r="Z473" s="1"/>
      <c r="AD473" s="1"/>
      <c r="AF473" s="1"/>
      <c r="AH473" s="1"/>
      <c r="AJ473" s="1"/>
      <c r="AO473" s="1"/>
    </row>
    <row r="474" spans="8:41" ht="15.75" customHeight="1" x14ac:dyDescent="0.3">
      <c r="H474" s="1"/>
      <c r="O474" s="1"/>
      <c r="R474" s="1"/>
      <c r="U474" s="1"/>
      <c r="Z474" s="1"/>
      <c r="AD474" s="1"/>
      <c r="AF474" s="1"/>
      <c r="AH474" s="1"/>
      <c r="AJ474" s="1"/>
      <c r="AO474" s="1"/>
    </row>
    <row r="475" spans="8:41" ht="15.75" customHeight="1" x14ac:dyDescent="0.3">
      <c r="H475" s="1"/>
      <c r="O475" s="1"/>
      <c r="R475" s="1"/>
      <c r="U475" s="1"/>
      <c r="Z475" s="1"/>
      <c r="AD475" s="1"/>
      <c r="AF475" s="1"/>
      <c r="AH475" s="1"/>
      <c r="AJ475" s="1"/>
      <c r="AO475" s="1"/>
    </row>
    <row r="476" spans="8:41" ht="15.75" customHeight="1" x14ac:dyDescent="0.3">
      <c r="H476" s="1"/>
      <c r="O476" s="1"/>
      <c r="R476" s="1"/>
      <c r="U476" s="1"/>
      <c r="Z476" s="1"/>
      <c r="AD476" s="1"/>
      <c r="AF476" s="1"/>
      <c r="AH476" s="1"/>
      <c r="AJ476" s="1"/>
      <c r="AO476" s="1"/>
    </row>
    <row r="477" spans="8:41" ht="15.75" customHeight="1" x14ac:dyDescent="0.3">
      <c r="H477" s="1"/>
      <c r="O477" s="1"/>
      <c r="R477" s="1"/>
      <c r="U477" s="1"/>
      <c r="Z477" s="1"/>
      <c r="AD477" s="1"/>
      <c r="AF477" s="1"/>
      <c r="AH477" s="1"/>
      <c r="AJ477" s="1"/>
      <c r="AO477" s="1"/>
    </row>
    <row r="478" spans="8:41" ht="15.75" customHeight="1" x14ac:dyDescent="0.3">
      <c r="H478" s="1"/>
      <c r="O478" s="1"/>
      <c r="R478" s="1"/>
      <c r="U478" s="1"/>
      <c r="Z478" s="1"/>
      <c r="AD478" s="1"/>
      <c r="AF478" s="1"/>
      <c r="AH478" s="1"/>
      <c r="AJ478" s="1"/>
      <c r="AO478" s="1"/>
    </row>
    <row r="479" spans="8:41" ht="15.75" customHeight="1" x14ac:dyDescent="0.3">
      <c r="H479" s="1"/>
      <c r="O479" s="1"/>
      <c r="R479" s="1"/>
      <c r="U479" s="1"/>
      <c r="Z479" s="1"/>
      <c r="AD479" s="1"/>
      <c r="AF479" s="1"/>
      <c r="AH479" s="1"/>
      <c r="AJ479" s="1"/>
      <c r="AO479" s="1"/>
    </row>
    <row r="480" spans="8:41" ht="15.75" customHeight="1" x14ac:dyDescent="0.3">
      <c r="H480" s="1"/>
      <c r="O480" s="1"/>
      <c r="R480" s="1"/>
      <c r="U480" s="1"/>
      <c r="Z480" s="1"/>
      <c r="AD480" s="1"/>
      <c r="AF480" s="1"/>
      <c r="AH480" s="1"/>
      <c r="AJ480" s="1"/>
      <c r="AO480" s="1"/>
    </row>
    <row r="481" spans="8:41" ht="15.75" customHeight="1" x14ac:dyDescent="0.3">
      <c r="H481" s="1"/>
      <c r="O481" s="1"/>
      <c r="R481" s="1"/>
      <c r="U481" s="1"/>
      <c r="Z481" s="1"/>
      <c r="AD481" s="1"/>
      <c r="AF481" s="1"/>
      <c r="AH481" s="1"/>
      <c r="AJ481" s="1"/>
      <c r="AO481" s="1"/>
    </row>
    <row r="482" spans="8:41" ht="15.75" customHeight="1" x14ac:dyDescent="0.3">
      <c r="H482" s="1"/>
      <c r="O482" s="1"/>
      <c r="R482" s="1"/>
      <c r="U482" s="1"/>
      <c r="Z482" s="1"/>
      <c r="AD482" s="1"/>
      <c r="AF482" s="1"/>
      <c r="AH482" s="1"/>
      <c r="AJ482" s="1"/>
      <c r="AO482" s="1"/>
    </row>
    <row r="483" spans="8:41" ht="15.75" customHeight="1" x14ac:dyDescent="0.3">
      <c r="H483" s="1"/>
      <c r="O483" s="1"/>
      <c r="R483" s="1"/>
      <c r="U483" s="1"/>
      <c r="Z483" s="1"/>
      <c r="AD483" s="1"/>
      <c r="AF483" s="1"/>
      <c r="AH483" s="1"/>
      <c r="AJ483" s="1"/>
      <c r="AO483" s="1"/>
    </row>
    <row r="484" spans="8:41" ht="15.75" customHeight="1" x14ac:dyDescent="0.3">
      <c r="H484" s="1"/>
      <c r="O484" s="1"/>
      <c r="R484" s="1"/>
      <c r="U484" s="1"/>
      <c r="Z484" s="1"/>
      <c r="AD484" s="1"/>
      <c r="AF484" s="1"/>
      <c r="AH484" s="1"/>
      <c r="AJ484" s="1"/>
      <c r="AO484" s="1"/>
    </row>
    <row r="485" spans="8:41" ht="15.75" customHeight="1" x14ac:dyDescent="0.3">
      <c r="H485" s="1"/>
      <c r="O485" s="1"/>
      <c r="R485" s="1"/>
      <c r="U485" s="1"/>
      <c r="Z485" s="1"/>
      <c r="AD485" s="1"/>
      <c r="AF485" s="1"/>
      <c r="AH485" s="1"/>
      <c r="AJ485" s="1"/>
      <c r="AO485" s="1"/>
    </row>
    <row r="486" spans="8:41" ht="15.75" customHeight="1" x14ac:dyDescent="0.3">
      <c r="H486" s="1"/>
      <c r="O486" s="1"/>
      <c r="R486" s="1"/>
      <c r="U486" s="1"/>
      <c r="Z486" s="1"/>
      <c r="AD486" s="1"/>
      <c r="AF486" s="1"/>
      <c r="AH486" s="1"/>
      <c r="AJ486" s="1"/>
      <c r="AO486" s="1"/>
    </row>
    <row r="487" spans="8:41" ht="15.75" customHeight="1" x14ac:dyDescent="0.3">
      <c r="H487" s="1"/>
      <c r="O487" s="1"/>
      <c r="R487" s="1"/>
      <c r="U487" s="1"/>
      <c r="Z487" s="1"/>
      <c r="AD487" s="1"/>
      <c r="AF487" s="1"/>
      <c r="AH487" s="1"/>
      <c r="AJ487" s="1"/>
      <c r="AO487" s="1"/>
    </row>
    <row r="488" spans="8:41" ht="15.75" customHeight="1" x14ac:dyDescent="0.3">
      <c r="H488" s="1"/>
      <c r="O488" s="1"/>
      <c r="R488" s="1"/>
      <c r="U488" s="1"/>
      <c r="Z488" s="1"/>
      <c r="AD488" s="1"/>
      <c r="AF488" s="1"/>
      <c r="AH488" s="1"/>
      <c r="AJ488" s="1"/>
      <c r="AO488" s="1"/>
    </row>
    <row r="489" spans="8:41" ht="15.75" customHeight="1" x14ac:dyDescent="0.3">
      <c r="H489" s="1"/>
      <c r="O489" s="1"/>
      <c r="R489" s="1"/>
      <c r="U489" s="1"/>
      <c r="Z489" s="1"/>
      <c r="AD489" s="1"/>
      <c r="AF489" s="1"/>
      <c r="AH489" s="1"/>
      <c r="AJ489" s="1"/>
      <c r="AO489" s="1"/>
    </row>
    <row r="490" spans="8:41" ht="15.75" customHeight="1" x14ac:dyDescent="0.3">
      <c r="H490" s="1"/>
      <c r="O490" s="1"/>
      <c r="R490" s="1"/>
      <c r="U490" s="1"/>
      <c r="Z490" s="1"/>
      <c r="AD490" s="1"/>
      <c r="AF490" s="1"/>
      <c r="AH490" s="1"/>
      <c r="AJ490" s="1"/>
      <c r="AO490" s="1"/>
    </row>
    <row r="491" spans="8:41" ht="15.75" customHeight="1" x14ac:dyDescent="0.3">
      <c r="H491" s="1"/>
      <c r="O491" s="1"/>
      <c r="R491" s="1"/>
      <c r="U491" s="1"/>
      <c r="Z491" s="1"/>
      <c r="AD491" s="1"/>
      <c r="AF491" s="1"/>
      <c r="AH491" s="1"/>
      <c r="AJ491" s="1"/>
      <c r="AO491" s="1"/>
    </row>
    <row r="492" spans="8:41" ht="15.75" customHeight="1" x14ac:dyDescent="0.3">
      <c r="H492" s="1"/>
      <c r="O492" s="1"/>
      <c r="R492" s="1"/>
      <c r="U492" s="1"/>
      <c r="Z492" s="1"/>
      <c r="AD492" s="1"/>
      <c r="AF492" s="1"/>
      <c r="AH492" s="1"/>
      <c r="AJ492" s="1"/>
      <c r="AO492" s="1"/>
    </row>
    <row r="493" spans="8:41" ht="15.75" customHeight="1" x14ac:dyDescent="0.3">
      <c r="H493" s="1"/>
      <c r="O493" s="1"/>
      <c r="R493" s="1"/>
      <c r="U493" s="1"/>
      <c r="Z493" s="1"/>
      <c r="AD493" s="1"/>
      <c r="AF493" s="1"/>
      <c r="AH493" s="1"/>
      <c r="AJ493" s="1"/>
      <c r="AO493" s="1"/>
    </row>
    <row r="494" spans="8:41" ht="15.75" customHeight="1" x14ac:dyDescent="0.3">
      <c r="H494" s="1"/>
      <c r="O494" s="1"/>
      <c r="R494" s="1"/>
      <c r="U494" s="1"/>
      <c r="Z494" s="1"/>
      <c r="AD494" s="1"/>
      <c r="AF494" s="1"/>
      <c r="AH494" s="1"/>
      <c r="AJ494" s="1"/>
      <c r="AO494" s="1"/>
    </row>
    <row r="495" spans="8:41" ht="15.75" customHeight="1" x14ac:dyDescent="0.3">
      <c r="H495" s="1"/>
      <c r="O495" s="1"/>
      <c r="R495" s="1"/>
      <c r="U495" s="1"/>
      <c r="Z495" s="1"/>
      <c r="AD495" s="1"/>
      <c r="AF495" s="1"/>
      <c r="AH495" s="1"/>
      <c r="AJ495" s="1"/>
      <c r="AO495" s="1"/>
    </row>
    <row r="496" spans="8:41" ht="15.75" customHeight="1" x14ac:dyDescent="0.3">
      <c r="H496" s="1"/>
      <c r="O496" s="1"/>
      <c r="R496" s="1"/>
      <c r="U496" s="1"/>
      <c r="Z496" s="1"/>
      <c r="AD496" s="1"/>
      <c r="AF496" s="1"/>
      <c r="AH496" s="1"/>
      <c r="AJ496" s="1"/>
      <c r="AO496" s="1"/>
    </row>
    <row r="497" spans="8:41" ht="15.75" customHeight="1" x14ac:dyDescent="0.3">
      <c r="H497" s="1"/>
      <c r="O497" s="1"/>
      <c r="R497" s="1"/>
      <c r="U497" s="1"/>
      <c r="Z497" s="1"/>
      <c r="AD497" s="1"/>
      <c r="AF497" s="1"/>
      <c r="AH497" s="1"/>
      <c r="AJ497" s="1"/>
      <c r="AO497" s="1"/>
    </row>
    <row r="498" spans="8:41" ht="15.75" customHeight="1" x14ac:dyDescent="0.3">
      <c r="H498" s="1"/>
      <c r="O498" s="1"/>
      <c r="R498" s="1"/>
      <c r="U498" s="1"/>
      <c r="Z498" s="1"/>
      <c r="AD498" s="1"/>
      <c r="AF498" s="1"/>
      <c r="AH498" s="1"/>
      <c r="AJ498" s="1"/>
      <c r="AO498" s="1"/>
    </row>
    <row r="499" spans="8:41" ht="15.75" customHeight="1" x14ac:dyDescent="0.3">
      <c r="H499" s="1"/>
      <c r="O499" s="1"/>
      <c r="R499" s="1"/>
      <c r="U499" s="1"/>
      <c r="Z499" s="1"/>
      <c r="AD499" s="1"/>
      <c r="AF499" s="1"/>
      <c r="AH499" s="1"/>
      <c r="AJ499" s="1"/>
      <c r="AO499" s="1"/>
    </row>
    <row r="500" spans="8:41" ht="15.75" customHeight="1" x14ac:dyDescent="0.3">
      <c r="H500" s="1"/>
      <c r="O500" s="1"/>
      <c r="R500" s="1"/>
      <c r="U500" s="1"/>
      <c r="Z500" s="1"/>
      <c r="AD500" s="1"/>
      <c r="AF500" s="1"/>
      <c r="AH500" s="1"/>
      <c r="AJ500" s="1"/>
      <c r="AO500" s="1"/>
    </row>
    <row r="501" spans="8:41" ht="15.75" customHeight="1" x14ac:dyDescent="0.3">
      <c r="H501" s="1"/>
      <c r="O501" s="1"/>
      <c r="R501" s="1"/>
      <c r="U501" s="1"/>
      <c r="Z501" s="1"/>
      <c r="AD501" s="1"/>
      <c r="AF501" s="1"/>
      <c r="AH501" s="1"/>
      <c r="AJ501" s="1"/>
      <c r="AO501" s="1"/>
    </row>
    <row r="502" spans="8:41" ht="15.75" customHeight="1" x14ac:dyDescent="0.3">
      <c r="H502" s="1"/>
      <c r="O502" s="1"/>
      <c r="R502" s="1"/>
      <c r="U502" s="1"/>
      <c r="Z502" s="1"/>
      <c r="AD502" s="1"/>
      <c r="AF502" s="1"/>
      <c r="AH502" s="1"/>
      <c r="AJ502" s="1"/>
      <c r="AO502" s="1"/>
    </row>
    <row r="503" spans="8:41" ht="15.75" customHeight="1" x14ac:dyDescent="0.3">
      <c r="H503" s="1"/>
      <c r="O503" s="1"/>
      <c r="R503" s="1"/>
      <c r="U503" s="1"/>
      <c r="Z503" s="1"/>
      <c r="AD503" s="1"/>
      <c r="AF503" s="1"/>
      <c r="AH503" s="1"/>
      <c r="AJ503" s="1"/>
      <c r="AO503" s="1"/>
    </row>
    <row r="504" spans="8:41" ht="15.75" customHeight="1" x14ac:dyDescent="0.3">
      <c r="H504" s="1"/>
      <c r="O504" s="1"/>
      <c r="R504" s="1"/>
      <c r="U504" s="1"/>
      <c r="Z504" s="1"/>
      <c r="AD504" s="1"/>
      <c r="AF504" s="1"/>
      <c r="AH504" s="1"/>
      <c r="AJ504" s="1"/>
      <c r="AO504" s="1"/>
    </row>
    <row r="505" spans="8:41" ht="15.75" customHeight="1" x14ac:dyDescent="0.3">
      <c r="H505" s="1"/>
      <c r="O505" s="1"/>
      <c r="R505" s="1"/>
      <c r="U505" s="1"/>
      <c r="Z505" s="1"/>
      <c r="AD505" s="1"/>
      <c r="AF505" s="1"/>
      <c r="AH505" s="1"/>
      <c r="AJ505" s="1"/>
      <c r="AO505" s="1"/>
    </row>
    <row r="506" spans="8:41" ht="15.75" customHeight="1" x14ac:dyDescent="0.3">
      <c r="H506" s="1"/>
      <c r="O506" s="1"/>
      <c r="R506" s="1"/>
      <c r="U506" s="1"/>
      <c r="Z506" s="1"/>
      <c r="AD506" s="1"/>
      <c r="AF506" s="1"/>
      <c r="AH506" s="1"/>
      <c r="AJ506" s="1"/>
      <c r="AO506" s="1"/>
    </row>
    <row r="507" spans="8:41" ht="15.75" customHeight="1" x14ac:dyDescent="0.3">
      <c r="H507" s="1"/>
      <c r="O507" s="1"/>
      <c r="R507" s="1"/>
      <c r="U507" s="1"/>
      <c r="Z507" s="1"/>
      <c r="AD507" s="1"/>
      <c r="AF507" s="1"/>
      <c r="AH507" s="1"/>
      <c r="AJ507" s="1"/>
      <c r="AO507" s="1"/>
    </row>
    <row r="508" spans="8:41" ht="15.75" customHeight="1" x14ac:dyDescent="0.3">
      <c r="H508" s="1"/>
      <c r="O508" s="1"/>
      <c r="R508" s="1"/>
      <c r="U508" s="1"/>
      <c r="Z508" s="1"/>
      <c r="AD508" s="1"/>
      <c r="AF508" s="1"/>
      <c r="AH508" s="1"/>
      <c r="AJ508" s="1"/>
      <c r="AO508" s="1"/>
    </row>
    <row r="509" spans="8:41" ht="15.75" customHeight="1" x14ac:dyDescent="0.3">
      <c r="H509" s="1"/>
      <c r="O509" s="1"/>
      <c r="R509" s="1"/>
      <c r="U509" s="1"/>
      <c r="Z509" s="1"/>
      <c r="AD509" s="1"/>
      <c r="AF509" s="1"/>
      <c r="AH509" s="1"/>
      <c r="AJ509" s="1"/>
      <c r="AO509" s="1"/>
    </row>
    <row r="510" spans="8:41" ht="15.75" customHeight="1" x14ac:dyDescent="0.3">
      <c r="H510" s="1"/>
      <c r="O510" s="1"/>
      <c r="R510" s="1"/>
      <c r="U510" s="1"/>
      <c r="Z510" s="1"/>
      <c r="AD510" s="1"/>
      <c r="AF510" s="1"/>
      <c r="AH510" s="1"/>
      <c r="AJ510" s="1"/>
      <c r="AO510" s="1"/>
    </row>
    <row r="511" spans="8:41" ht="15.75" customHeight="1" x14ac:dyDescent="0.3">
      <c r="H511" s="1"/>
      <c r="O511" s="1"/>
      <c r="R511" s="1"/>
      <c r="U511" s="1"/>
      <c r="Z511" s="1"/>
      <c r="AD511" s="1"/>
      <c r="AF511" s="1"/>
      <c r="AH511" s="1"/>
      <c r="AJ511" s="1"/>
      <c r="AO511" s="1"/>
    </row>
    <row r="512" spans="8:41" ht="15.75" customHeight="1" x14ac:dyDescent="0.3">
      <c r="H512" s="1"/>
      <c r="O512" s="1"/>
      <c r="R512" s="1"/>
      <c r="U512" s="1"/>
      <c r="Z512" s="1"/>
      <c r="AD512" s="1"/>
      <c r="AF512" s="1"/>
      <c r="AH512" s="1"/>
      <c r="AJ512" s="1"/>
      <c r="AO512" s="1"/>
    </row>
    <row r="513" spans="8:41" ht="15.75" customHeight="1" x14ac:dyDescent="0.3">
      <c r="H513" s="1"/>
      <c r="O513" s="1"/>
      <c r="R513" s="1"/>
      <c r="U513" s="1"/>
      <c r="Z513" s="1"/>
      <c r="AD513" s="1"/>
      <c r="AF513" s="1"/>
      <c r="AH513" s="1"/>
      <c r="AJ513" s="1"/>
      <c r="AO513" s="1"/>
    </row>
    <row r="514" spans="8:41" ht="15.75" customHeight="1" x14ac:dyDescent="0.3">
      <c r="H514" s="1"/>
      <c r="O514" s="1"/>
      <c r="R514" s="1"/>
      <c r="U514" s="1"/>
      <c r="Z514" s="1"/>
      <c r="AD514" s="1"/>
      <c r="AF514" s="1"/>
      <c r="AH514" s="1"/>
      <c r="AJ514" s="1"/>
      <c r="AO514" s="1"/>
    </row>
    <row r="515" spans="8:41" ht="15.75" customHeight="1" x14ac:dyDescent="0.3">
      <c r="H515" s="1"/>
      <c r="O515" s="1"/>
      <c r="R515" s="1"/>
      <c r="U515" s="1"/>
      <c r="Z515" s="1"/>
      <c r="AD515" s="1"/>
      <c r="AF515" s="1"/>
      <c r="AH515" s="1"/>
      <c r="AJ515" s="1"/>
      <c r="AO515" s="1"/>
    </row>
    <row r="516" spans="8:41" ht="15.75" customHeight="1" x14ac:dyDescent="0.3">
      <c r="H516" s="1"/>
      <c r="O516" s="1"/>
      <c r="R516" s="1"/>
      <c r="U516" s="1"/>
      <c r="Z516" s="1"/>
      <c r="AD516" s="1"/>
      <c r="AF516" s="1"/>
      <c r="AH516" s="1"/>
      <c r="AJ516" s="1"/>
      <c r="AO516" s="1"/>
    </row>
    <row r="517" spans="8:41" ht="15.75" customHeight="1" x14ac:dyDescent="0.3">
      <c r="H517" s="1"/>
      <c r="O517" s="1"/>
      <c r="R517" s="1"/>
      <c r="U517" s="1"/>
      <c r="Z517" s="1"/>
      <c r="AD517" s="1"/>
      <c r="AF517" s="1"/>
      <c r="AH517" s="1"/>
      <c r="AJ517" s="1"/>
      <c r="AO517" s="1"/>
    </row>
    <row r="518" spans="8:41" ht="15.75" customHeight="1" x14ac:dyDescent="0.3">
      <c r="H518" s="1"/>
      <c r="O518" s="1"/>
      <c r="R518" s="1"/>
      <c r="U518" s="1"/>
      <c r="Z518" s="1"/>
      <c r="AD518" s="1"/>
      <c r="AF518" s="1"/>
      <c r="AH518" s="1"/>
      <c r="AJ518" s="1"/>
      <c r="AO518" s="1"/>
    </row>
    <row r="519" spans="8:41" ht="15.75" customHeight="1" x14ac:dyDescent="0.3">
      <c r="H519" s="1"/>
      <c r="O519" s="1"/>
      <c r="R519" s="1"/>
      <c r="U519" s="1"/>
      <c r="Z519" s="1"/>
      <c r="AD519" s="1"/>
      <c r="AF519" s="1"/>
      <c r="AH519" s="1"/>
      <c r="AJ519" s="1"/>
      <c r="AO519" s="1"/>
    </row>
    <row r="520" spans="8:41" ht="15.75" customHeight="1" x14ac:dyDescent="0.3">
      <c r="H520" s="1"/>
      <c r="O520" s="1"/>
      <c r="R520" s="1"/>
      <c r="U520" s="1"/>
      <c r="Z520" s="1"/>
      <c r="AD520" s="1"/>
      <c r="AF520" s="1"/>
      <c r="AH520" s="1"/>
      <c r="AJ520" s="1"/>
      <c r="AO520" s="1"/>
    </row>
    <row r="521" spans="8:41" ht="15.75" customHeight="1" x14ac:dyDescent="0.3">
      <c r="H521" s="1"/>
      <c r="O521" s="1"/>
      <c r="R521" s="1"/>
      <c r="U521" s="1"/>
      <c r="Z521" s="1"/>
      <c r="AD521" s="1"/>
      <c r="AF521" s="1"/>
      <c r="AH521" s="1"/>
      <c r="AJ521" s="1"/>
      <c r="AO521" s="1"/>
    </row>
    <row r="522" spans="8:41" ht="15.75" customHeight="1" x14ac:dyDescent="0.3">
      <c r="H522" s="1"/>
      <c r="O522" s="1"/>
      <c r="R522" s="1"/>
      <c r="U522" s="1"/>
      <c r="Z522" s="1"/>
      <c r="AD522" s="1"/>
      <c r="AF522" s="1"/>
      <c r="AH522" s="1"/>
      <c r="AJ522" s="1"/>
      <c r="AO522" s="1"/>
    </row>
    <row r="523" spans="8:41" ht="15.75" customHeight="1" x14ac:dyDescent="0.3">
      <c r="H523" s="1"/>
      <c r="O523" s="1"/>
      <c r="R523" s="1"/>
      <c r="U523" s="1"/>
      <c r="Z523" s="1"/>
      <c r="AD523" s="1"/>
      <c r="AF523" s="1"/>
      <c r="AH523" s="1"/>
      <c r="AJ523" s="1"/>
      <c r="AO523" s="1"/>
    </row>
    <row r="524" spans="8:41" ht="15.75" customHeight="1" x14ac:dyDescent="0.3">
      <c r="H524" s="1"/>
      <c r="O524" s="1"/>
      <c r="R524" s="1"/>
      <c r="U524" s="1"/>
      <c r="Z524" s="1"/>
      <c r="AD524" s="1"/>
      <c r="AF524" s="1"/>
      <c r="AH524" s="1"/>
      <c r="AJ524" s="1"/>
      <c r="AO524" s="1"/>
    </row>
    <row r="525" spans="8:41" ht="15.75" customHeight="1" x14ac:dyDescent="0.3">
      <c r="H525" s="1"/>
      <c r="O525" s="1"/>
      <c r="R525" s="1"/>
      <c r="U525" s="1"/>
      <c r="Z525" s="1"/>
      <c r="AD525" s="1"/>
      <c r="AF525" s="1"/>
      <c r="AH525" s="1"/>
      <c r="AJ525" s="1"/>
      <c r="AO525" s="1"/>
    </row>
    <row r="526" spans="8:41" ht="15.75" customHeight="1" x14ac:dyDescent="0.3">
      <c r="H526" s="1"/>
      <c r="O526" s="1"/>
      <c r="R526" s="1"/>
      <c r="U526" s="1"/>
      <c r="Z526" s="1"/>
      <c r="AD526" s="1"/>
      <c r="AF526" s="1"/>
      <c r="AH526" s="1"/>
      <c r="AJ526" s="1"/>
      <c r="AO526" s="1"/>
    </row>
    <row r="527" spans="8:41" ht="15.75" customHeight="1" x14ac:dyDescent="0.3">
      <c r="H527" s="1"/>
      <c r="O527" s="1"/>
      <c r="R527" s="1"/>
      <c r="U527" s="1"/>
      <c r="Z527" s="1"/>
      <c r="AD527" s="1"/>
      <c r="AF527" s="1"/>
      <c r="AH527" s="1"/>
      <c r="AJ527" s="1"/>
      <c r="AO527" s="1"/>
    </row>
    <row r="528" spans="8:41" ht="15.75" customHeight="1" x14ac:dyDescent="0.3">
      <c r="H528" s="1"/>
      <c r="O528" s="1"/>
      <c r="R528" s="1"/>
      <c r="U528" s="1"/>
      <c r="Z528" s="1"/>
      <c r="AD528" s="1"/>
      <c r="AF528" s="1"/>
      <c r="AH528" s="1"/>
      <c r="AJ528" s="1"/>
      <c r="AO528" s="1"/>
    </row>
    <row r="529" spans="8:41" ht="15.75" customHeight="1" x14ac:dyDescent="0.3">
      <c r="H529" s="1"/>
      <c r="O529" s="1"/>
      <c r="R529" s="1"/>
      <c r="U529" s="1"/>
      <c r="Z529" s="1"/>
      <c r="AD529" s="1"/>
      <c r="AF529" s="1"/>
      <c r="AH529" s="1"/>
      <c r="AJ529" s="1"/>
      <c r="AO529" s="1"/>
    </row>
    <row r="530" spans="8:41" ht="15.75" customHeight="1" x14ac:dyDescent="0.3">
      <c r="H530" s="1"/>
      <c r="O530" s="1"/>
      <c r="R530" s="1"/>
      <c r="U530" s="1"/>
      <c r="Z530" s="1"/>
      <c r="AD530" s="1"/>
      <c r="AF530" s="1"/>
      <c r="AH530" s="1"/>
      <c r="AJ530" s="1"/>
      <c r="AO530" s="1"/>
    </row>
    <row r="531" spans="8:41" ht="15.75" customHeight="1" x14ac:dyDescent="0.3">
      <c r="H531" s="1"/>
      <c r="O531" s="1"/>
      <c r="R531" s="1"/>
      <c r="U531" s="1"/>
      <c r="Z531" s="1"/>
      <c r="AD531" s="1"/>
      <c r="AF531" s="1"/>
      <c r="AH531" s="1"/>
      <c r="AJ531" s="1"/>
      <c r="AO531" s="1"/>
    </row>
    <row r="532" spans="8:41" ht="15.75" customHeight="1" x14ac:dyDescent="0.3">
      <c r="H532" s="1"/>
      <c r="O532" s="1"/>
      <c r="R532" s="1"/>
      <c r="U532" s="1"/>
      <c r="Z532" s="1"/>
      <c r="AD532" s="1"/>
      <c r="AF532" s="1"/>
      <c r="AH532" s="1"/>
      <c r="AJ532" s="1"/>
      <c r="AO532" s="1"/>
    </row>
    <row r="533" spans="8:41" ht="15.75" customHeight="1" x14ac:dyDescent="0.3">
      <c r="H533" s="1"/>
      <c r="O533" s="1"/>
      <c r="R533" s="1"/>
      <c r="U533" s="1"/>
      <c r="Z533" s="1"/>
      <c r="AD533" s="1"/>
      <c r="AF533" s="1"/>
      <c r="AH533" s="1"/>
      <c r="AJ533" s="1"/>
      <c r="AO533" s="1"/>
    </row>
    <row r="534" spans="8:41" ht="15.75" customHeight="1" x14ac:dyDescent="0.3">
      <c r="H534" s="1"/>
      <c r="O534" s="1"/>
      <c r="R534" s="1"/>
      <c r="U534" s="1"/>
      <c r="Z534" s="1"/>
      <c r="AD534" s="1"/>
      <c r="AF534" s="1"/>
      <c r="AH534" s="1"/>
      <c r="AJ534" s="1"/>
      <c r="AO534" s="1"/>
    </row>
    <row r="535" spans="8:41" ht="15.75" customHeight="1" x14ac:dyDescent="0.3">
      <c r="H535" s="1"/>
      <c r="O535" s="1"/>
      <c r="R535" s="1"/>
      <c r="U535" s="1"/>
      <c r="Z535" s="1"/>
      <c r="AD535" s="1"/>
      <c r="AF535" s="1"/>
      <c r="AH535" s="1"/>
      <c r="AJ535" s="1"/>
      <c r="AO535" s="1"/>
    </row>
    <row r="536" spans="8:41" ht="15.75" customHeight="1" x14ac:dyDescent="0.3">
      <c r="H536" s="1"/>
      <c r="O536" s="1"/>
      <c r="R536" s="1"/>
      <c r="U536" s="1"/>
      <c r="Z536" s="1"/>
      <c r="AD536" s="1"/>
      <c r="AF536" s="1"/>
      <c r="AH536" s="1"/>
      <c r="AJ536" s="1"/>
      <c r="AO536" s="1"/>
    </row>
    <row r="537" spans="8:41" ht="15.75" customHeight="1" x14ac:dyDescent="0.3">
      <c r="H537" s="1"/>
      <c r="O537" s="1"/>
      <c r="R537" s="1"/>
      <c r="U537" s="1"/>
      <c r="Z537" s="1"/>
      <c r="AD537" s="1"/>
      <c r="AF537" s="1"/>
      <c r="AH537" s="1"/>
      <c r="AJ537" s="1"/>
      <c r="AO537" s="1"/>
    </row>
    <row r="538" spans="8:41" ht="15.75" customHeight="1" x14ac:dyDescent="0.3">
      <c r="H538" s="1"/>
      <c r="O538" s="1"/>
      <c r="R538" s="1"/>
      <c r="U538" s="1"/>
      <c r="Z538" s="1"/>
      <c r="AD538" s="1"/>
      <c r="AF538" s="1"/>
      <c r="AH538" s="1"/>
      <c r="AJ538" s="1"/>
      <c r="AO538" s="1"/>
    </row>
    <row r="539" spans="8:41" ht="15.75" customHeight="1" x14ac:dyDescent="0.3">
      <c r="H539" s="1"/>
      <c r="O539" s="1"/>
      <c r="R539" s="1"/>
      <c r="U539" s="1"/>
      <c r="Z539" s="1"/>
      <c r="AD539" s="1"/>
      <c r="AF539" s="1"/>
      <c r="AH539" s="1"/>
      <c r="AJ539" s="1"/>
      <c r="AO539" s="1"/>
    </row>
    <row r="540" spans="8:41" ht="15.75" customHeight="1" x14ac:dyDescent="0.3">
      <c r="H540" s="1"/>
      <c r="O540" s="1"/>
      <c r="R540" s="1"/>
      <c r="U540" s="1"/>
      <c r="Z540" s="1"/>
      <c r="AD540" s="1"/>
      <c r="AF540" s="1"/>
      <c r="AH540" s="1"/>
      <c r="AJ540" s="1"/>
      <c r="AO540" s="1"/>
    </row>
    <row r="541" spans="8:41" ht="15.75" customHeight="1" x14ac:dyDescent="0.3">
      <c r="H541" s="1"/>
      <c r="O541" s="1"/>
      <c r="R541" s="1"/>
      <c r="U541" s="1"/>
      <c r="Z541" s="1"/>
      <c r="AD541" s="1"/>
      <c r="AF541" s="1"/>
      <c r="AH541" s="1"/>
      <c r="AJ541" s="1"/>
      <c r="AO541" s="1"/>
    </row>
    <row r="542" spans="8:41" ht="15.75" customHeight="1" x14ac:dyDescent="0.3">
      <c r="H542" s="1"/>
      <c r="O542" s="1"/>
      <c r="R542" s="1"/>
      <c r="U542" s="1"/>
      <c r="Z542" s="1"/>
      <c r="AD542" s="1"/>
      <c r="AF542" s="1"/>
      <c r="AH542" s="1"/>
      <c r="AJ542" s="1"/>
      <c r="AO542" s="1"/>
    </row>
    <row r="543" spans="8:41" ht="15.75" customHeight="1" x14ac:dyDescent="0.3">
      <c r="H543" s="1"/>
      <c r="O543" s="1"/>
      <c r="R543" s="1"/>
      <c r="U543" s="1"/>
      <c r="Z543" s="1"/>
      <c r="AD543" s="1"/>
      <c r="AF543" s="1"/>
      <c r="AH543" s="1"/>
      <c r="AJ543" s="1"/>
      <c r="AO543" s="1"/>
    </row>
    <row r="544" spans="8:41" ht="15.75" customHeight="1" x14ac:dyDescent="0.3">
      <c r="H544" s="1"/>
      <c r="O544" s="1"/>
      <c r="R544" s="1"/>
      <c r="U544" s="1"/>
      <c r="Z544" s="1"/>
      <c r="AD544" s="1"/>
      <c r="AF544" s="1"/>
      <c r="AH544" s="1"/>
      <c r="AJ544" s="1"/>
      <c r="AO544" s="1"/>
    </row>
    <row r="545" spans="8:41" ht="15.75" customHeight="1" x14ac:dyDescent="0.3">
      <c r="H545" s="1"/>
      <c r="O545" s="1"/>
      <c r="R545" s="1"/>
      <c r="U545" s="1"/>
      <c r="Z545" s="1"/>
      <c r="AD545" s="1"/>
      <c r="AF545" s="1"/>
      <c r="AH545" s="1"/>
      <c r="AJ545" s="1"/>
      <c r="AO545" s="1"/>
    </row>
    <row r="546" spans="8:41" ht="15.75" customHeight="1" x14ac:dyDescent="0.3">
      <c r="H546" s="1"/>
      <c r="O546" s="1"/>
      <c r="R546" s="1"/>
      <c r="U546" s="1"/>
      <c r="Z546" s="1"/>
      <c r="AD546" s="1"/>
      <c r="AF546" s="1"/>
      <c r="AH546" s="1"/>
      <c r="AJ546" s="1"/>
      <c r="AO546" s="1"/>
    </row>
    <row r="547" spans="8:41" ht="15.75" customHeight="1" x14ac:dyDescent="0.3">
      <c r="H547" s="1"/>
      <c r="O547" s="1"/>
      <c r="R547" s="1"/>
      <c r="U547" s="1"/>
      <c r="Z547" s="1"/>
      <c r="AD547" s="1"/>
      <c r="AF547" s="1"/>
      <c r="AH547" s="1"/>
      <c r="AJ547" s="1"/>
      <c r="AO547" s="1"/>
    </row>
    <row r="548" spans="8:41" ht="15.75" customHeight="1" x14ac:dyDescent="0.3">
      <c r="H548" s="1"/>
      <c r="O548" s="1"/>
      <c r="R548" s="1"/>
      <c r="U548" s="1"/>
      <c r="Z548" s="1"/>
      <c r="AD548" s="1"/>
      <c r="AF548" s="1"/>
      <c r="AH548" s="1"/>
      <c r="AJ548" s="1"/>
      <c r="AO548" s="1"/>
    </row>
    <row r="549" spans="8:41" ht="15.75" customHeight="1" x14ac:dyDescent="0.3">
      <c r="H549" s="1"/>
      <c r="O549" s="1"/>
      <c r="R549" s="1"/>
      <c r="U549" s="1"/>
      <c r="Z549" s="1"/>
      <c r="AD549" s="1"/>
      <c r="AF549" s="1"/>
      <c r="AH549" s="1"/>
      <c r="AJ549" s="1"/>
      <c r="AO549" s="1"/>
    </row>
    <row r="550" spans="8:41" ht="15.75" customHeight="1" x14ac:dyDescent="0.3">
      <c r="H550" s="1"/>
      <c r="O550" s="1"/>
      <c r="R550" s="1"/>
      <c r="U550" s="1"/>
      <c r="Z550" s="1"/>
      <c r="AD550" s="1"/>
      <c r="AF550" s="1"/>
      <c r="AH550" s="1"/>
      <c r="AJ550" s="1"/>
      <c r="AO550" s="1"/>
    </row>
    <row r="551" spans="8:41" ht="15.75" customHeight="1" x14ac:dyDescent="0.3">
      <c r="H551" s="1"/>
      <c r="O551" s="1"/>
      <c r="R551" s="1"/>
      <c r="U551" s="1"/>
      <c r="Z551" s="1"/>
      <c r="AD551" s="1"/>
      <c r="AF551" s="1"/>
      <c r="AH551" s="1"/>
      <c r="AJ551" s="1"/>
      <c r="AO551" s="1"/>
    </row>
    <row r="552" spans="8:41" ht="15.75" customHeight="1" x14ac:dyDescent="0.3">
      <c r="H552" s="1"/>
      <c r="O552" s="1"/>
      <c r="R552" s="1"/>
      <c r="U552" s="1"/>
      <c r="Z552" s="1"/>
      <c r="AD552" s="1"/>
      <c r="AF552" s="1"/>
      <c r="AH552" s="1"/>
      <c r="AJ552" s="1"/>
      <c r="AO552" s="1"/>
    </row>
    <row r="553" spans="8:41" ht="15.75" customHeight="1" x14ac:dyDescent="0.3">
      <c r="H553" s="1"/>
      <c r="O553" s="1"/>
      <c r="R553" s="1"/>
      <c r="U553" s="1"/>
      <c r="Z553" s="1"/>
      <c r="AD553" s="1"/>
      <c r="AF553" s="1"/>
      <c r="AH553" s="1"/>
      <c r="AJ553" s="1"/>
      <c r="AO553" s="1"/>
    </row>
    <row r="554" spans="8:41" ht="15.75" customHeight="1" x14ac:dyDescent="0.3">
      <c r="H554" s="1"/>
      <c r="O554" s="1"/>
      <c r="R554" s="1"/>
      <c r="U554" s="1"/>
      <c r="Z554" s="1"/>
      <c r="AD554" s="1"/>
      <c r="AF554" s="1"/>
      <c r="AH554" s="1"/>
      <c r="AJ554" s="1"/>
      <c r="AO554" s="1"/>
    </row>
    <row r="555" spans="8:41" ht="15.75" customHeight="1" x14ac:dyDescent="0.3">
      <c r="H555" s="1"/>
      <c r="O555" s="1"/>
      <c r="R555" s="1"/>
      <c r="U555" s="1"/>
      <c r="Z555" s="1"/>
      <c r="AD555" s="1"/>
      <c r="AF555" s="1"/>
      <c r="AH555" s="1"/>
      <c r="AJ555" s="1"/>
      <c r="AO555" s="1"/>
    </row>
    <row r="556" spans="8:41" ht="15.75" customHeight="1" x14ac:dyDescent="0.3">
      <c r="H556" s="1"/>
      <c r="O556" s="1"/>
      <c r="R556" s="1"/>
      <c r="U556" s="1"/>
      <c r="Z556" s="1"/>
      <c r="AD556" s="1"/>
      <c r="AF556" s="1"/>
      <c r="AH556" s="1"/>
      <c r="AJ556" s="1"/>
      <c r="AO556" s="1"/>
    </row>
    <row r="557" spans="8:41" ht="15.75" customHeight="1" x14ac:dyDescent="0.3">
      <c r="H557" s="1"/>
      <c r="O557" s="1"/>
      <c r="R557" s="1"/>
      <c r="U557" s="1"/>
      <c r="Z557" s="1"/>
      <c r="AD557" s="1"/>
      <c r="AF557" s="1"/>
      <c r="AH557" s="1"/>
      <c r="AJ557" s="1"/>
      <c r="AO557" s="1"/>
    </row>
    <row r="558" spans="8:41" ht="15.75" customHeight="1" x14ac:dyDescent="0.3">
      <c r="H558" s="1"/>
      <c r="O558" s="1"/>
      <c r="R558" s="1"/>
      <c r="U558" s="1"/>
      <c r="Z558" s="1"/>
      <c r="AD558" s="1"/>
      <c r="AF558" s="1"/>
      <c r="AH558" s="1"/>
      <c r="AJ558" s="1"/>
      <c r="AO558" s="1"/>
    </row>
    <row r="559" spans="8:41" ht="15.75" customHeight="1" x14ac:dyDescent="0.3">
      <c r="H559" s="1"/>
      <c r="O559" s="1"/>
      <c r="R559" s="1"/>
      <c r="U559" s="1"/>
      <c r="Z559" s="1"/>
      <c r="AD559" s="1"/>
      <c r="AF559" s="1"/>
      <c r="AH559" s="1"/>
      <c r="AJ559" s="1"/>
      <c r="AO559" s="1"/>
    </row>
    <row r="560" spans="8:41" ht="15.75" customHeight="1" x14ac:dyDescent="0.3">
      <c r="H560" s="1"/>
      <c r="O560" s="1"/>
      <c r="R560" s="1"/>
      <c r="U560" s="1"/>
      <c r="Z560" s="1"/>
      <c r="AD560" s="1"/>
      <c r="AF560" s="1"/>
      <c r="AH560" s="1"/>
      <c r="AJ560" s="1"/>
      <c r="AO560" s="1"/>
    </row>
    <row r="561" spans="8:41" ht="15.75" customHeight="1" x14ac:dyDescent="0.3">
      <c r="H561" s="1"/>
      <c r="O561" s="1"/>
      <c r="R561" s="1"/>
      <c r="U561" s="1"/>
      <c r="Z561" s="1"/>
      <c r="AD561" s="1"/>
      <c r="AF561" s="1"/>
      <c r="AH561" s="1"/>
      <c r="AJ561" s="1"/>
      <c r="AO561" s="1"/>
    </row>
    <row r="562" spans="8:41" ht="15.75" customHeight="1" x14ac:dyDescent="0.3">
      <c r="H562" s="1"/>
      <c r="O562" s="1"/>
      <c r="R562" s="1"/>
      <c r="U562" s="1"/>
      <c r="Z562" s="1"/>
      <c r="AD562" s="1"/>
      <c r="AF562" s="1"/>
      <c r="AH562" s="1"/>
      <c r="AJ562" s="1"/>
      <c r="AO562" s="1"/>
    </row>
    <row r="563" spans="8:41" ht="15.75" customHeight="1" x14ac:dyDescent="0.3">
      <c r="H563" s="1"/>
      <c r="O563" s="1"/>
      <c r="R563" s="1"/>
      <c r="U563" s="1"/>
      <c r="Z563" s="1"/>
      <c r="AD563" s="1"/>
      <c r="AF563" s="1"/>
      <c r="AH563" s="1"/>
      <c r="AJ563" s="1"/>
      <c r="AO563" s="1"/>
    </row>
    <row r="564" spans="8:41" ht="15.75" customHeight="1" x14ac:dyDescent="0.3">
      <c r="H564" s="1"/>
      <c r="O564" s="1"/>
      <c r="R564" s="1"/>
      <c r="U564" s="1"/>
      <c r="Z564" s="1"/>
      <c r="AD564" s="1"/>
      <c r="AF564" s="1"/>
      <c r="AH564" s="1"/>
      <c r="AJ564" s="1"/>
      <c r="AO564" s="1"/>
    </row>
    <row r="565" spans="8:41" ht="15.75" customHeight="1" x14ac:dyDescent="0.3">
      <c r="H565" s="1"/>
      <c r="O565" s="1"/>
      <c r="R565" s="1"/>
      <c r="U565" s="1"/>
      <c r="Z565" s="1"/>
      <c r="AD565" s="1"/>
      <c r="AF565" s="1"/>
      <c r="AH565" s="1"/>
      <c r="AJ565" s="1"/>
      <c r="AO565" s="1"/>
    </row>
    <row r="566" spans="8:41" ht="15.75" customHeight="1" x14ac:dyDescent="0.3">
      <c r="H566" s="1"/>
      <c r="O566" s="1"/>
      <c r="R566" s="1"/>
      <c r="U566" s="1"/>
      <c r="Z566" s="1"/>
      <c r="AD566" s="1"/>
      <c r="AF566" s="1"/>
      <c r="AH566" s="1"/>
      <c r="AJ566" s="1"/>
      <c r="AO566" s="1"/>
    </row>
    <row r="567" spans="8:41" ht="15.75" customHeight="1" x14ac:dyDescent="0.3">
      <c r="H567" s="1"/>
      <c r="O567" s="1"/>
      <c r="R567" s="1"/>
      <c r="U567" s="1"/>
      <c r="Z567" s="1"/>
      <c r="AD567" s="1"/>
      <c r="AF567" s="1"/>
      <c r="AH567" s="1"/>
      <c r="AJ567" s="1"/>
      <c r="AO567" s="1"/>
    </row>
    <row r="568" spans="8:41" ht="15.75" customHeight="1" x14ac:dyDescent="0.3">
      <c r="H568" s="1"/>
      <c r="O568" s="1"/>
      <c r="R568" s="1"/>
      <c r="U568" s="1"/>
      <c r="Z568" s="1"/>
      <c r="AD568" s="1"/>
      <c r="AF568" s="1"/>
      <c r="AH568" s="1"/>
      <c r="AJ568" s="1"/>
      <c r="AO568" s="1"/>
    </row>
    <row r="569" spans="8:41" ht="15.75" customHeight="1" x14ac:dyDescent="0.3">
      <c r="H569" s="1"/>
      <c r="O569" s="1"/>
      <c r="R569" s="1"/>
      <c r="U569" s="1"/>
      <c r="Z569" s="1"/>
      <c r="AD569" s="1"/>
      <c r="AF569" s="1"/>
      <c r="AH569" s="1"/>
      <c r="AJ569" s="1"/>
      <c r="AO569" s="1"/>
    </row>
    <row r="570" spans="8:41" ht="15.75" customHeight="1" x14ac:dyDescent="0.3">
      <c r="H570" s="1"/>
      <c r="O570" s="1"/>
      <c r="R570" s="1"/>
      <c r="U570" s="1"/>
      <c r="Z570" s="1"/>
      <c r="AD570" s="1"/>
      <c r="AF570" s="1"/>
      <c r="AH570" s="1"/>
      <c r="AJ570" s="1"/>
      <c r="AO570" s="1"/>
    </row>
    <row r="571" spans="8:41" ht="15.75" customHeight="1" x14ac:dyDescent="0.3">
      <c r="H571" s="1"/>
      <c r="O571" s="1"/>
      <c r="R571" s="1"/>
      <c r="U571" s="1"/>
      <c r="Z571" s="1"/>
      <c r="AD571" s="1"/>
      <c r="AF571" s="1"/>
      <c r="AH571" s="1"/>
      <c r="AJ571" s="1"/>
      <c r="AO571" s="1"/>
    </row>
    <row r="572" spans="8:41" ht="15.75" customHeight="1" x14ac:dyDescent="0.3">
      <c r="H572" s="1"/>
      <c r="O572" s="1"/>
      <c r="R572" s="1"/>
      <c r="U572" s="1"/>
      <c r="Z572" s="1"/>
      <c r="AD572" s="1"/>
      <c r="AF572" s="1"/>
      <c r="AH572" s="1"/>
      <c r="AJ572" s="1"/>
      <c r="AO572" s="1"/>
    </row>
    <row r="573" spans="8:41" ht="15.75" customHeight="1" x14ac:dyDescent="0.3">
      <c r="H573" s="1"/>
      <c r="O573" s="1"/>
      <c r="R573" s="1"/>
      <c r="U573" s="1"/>
      <c r="Z573" s="1"/>
      <c r="AD573" s="1"/>
      <c r="AF573" s="1"/>
      <c r="AH573" s="1"/>
      <c r="AJ573" s="1"/>
      <c r="AO573" s="1"/>
    </row>
    <row r="574" spans="8:41" ht="15.75" customHeight="1" x14ac:dyDescent="0.3">
      <c r="H574" s="1"/>
      <c r="O574" s="1"/>
      <c r="R574" s="1"/>
      <c r="U574" s="1"/>
      <c r="Z574" s="1"/>
      <c r="AD574" s="1"/>
      <c r="AF574" s="1"/>
      <c r="AH574" s="1"/>
      <c r="AJ574" s="1"/>
      <c r="AO574" s="1"/>
    </row>
    <row r="575" spans="8:41" ht="15.75" customHeight="1" x14ac:dyDescent="0.3">
      <c r="H575" s="1"/>
      <c r="O575" s="1"/>
      <c r="R575" s="1"/>
      <c r="U575" s="1"/>
      <c r="Z575" s="1"/>
      <c r="AD575" s="1"/>
      <c r="AF575" s="1"/>
      <c r="AH575" s="1"/>
      <c r="AJ575" s="1"/>
      <c r="AO575" s="1"/>
    </row>
    <row r="576" spans="8:41" ht="15.75" customHeight="1" x14ac:dyDescent="0.3">
      <c r="H576" s="1"/>
      <c r="O576" s="1"/>
      <c r="R576" s="1"/>
      <c r="U576" s="1"/>
      <c r="Z576" s="1"/>
      <c r="AD576" s="1"/>
      <c r="AF576" s="1"/>
      <c r="AH576" s="1"/>
      <c r="AJ576" s="1"/>
      <c r="AO576" s="1"/>
    </row>
    <row r="577" spans="8:41" ht="15.75" customHeight="1" x14ac:dyDescent="0.3">
      <c r="H577" s="1"/>
      <c r="O577" s="1"/>
      <c r="R577" s="1"/>
      <c r="U577" s="1"/>
      <c r="Z577" s="1"/>
      <c r="AD577" s="1"/>
      <c r="AF577" s="1"/>
      <c r="AH577" s="1"/>
      <c r="AJ577" s="1"/>
      <c r="AO577" s="1"/>
    </row>
    <row r="578" spans="8:41" ht="15.75" customHeight="1" x14ac:dyDescent="0.3">
      <c r="H578" s="1"/>
      <c r="O578" s="1"/>
      <c r="R578" s="1"/>
      <c r="U578" s="1"/>
      <c r="Z578" s="1"/>
      <c r="AD578" s="1"/>
      <c r="AF578" s="1"/>
      <c r="AH578" s="1"/>
      <c r="AJ578" s="1"/>
      <c r="AO578" s="1"/>
    </row>
    <row r="579" spans="8:41" ht="15.75" customHeight="1" x14ac:dyDescent="0.3">
      <c r="H579" s="1"/>
      <c r="O579" s="1"/>
      <c r="R579" s="1"/>
      <c r="U579" s="1"/>
      <c r="Z579" s="1"/>
      <c r="AD579" s="1"/>
      <c r="AF579" s="1"/>
      <c r="AH579" s="1"/>
      <c r="AJ579" s="1"/>
      <c r="AO579" s="1"/>
    </row>
    <row r="580" spans="8:41" ht="15.75" customHeight="1" x14ac:dyDescent="0.3">
      <c r="H580" s="1"/>
      <c r="O580" s="1"/>
      <c r="R580" s="1"/>
      <c r="U580" s="1"/>
      <c r="Z580" s="1"/>
      <c r="AD580" s="1"/>
      <c r="AF580" s="1"/>
      <c r="AH580" s="1"/>
      <c r="AJ580" s="1"/>
      <c r="AO580" s="1"/>
    </row>
    <row r="581" spans="8:41" ht="15.75" customHeight="1" x14ac:dyDescent="0.3">
      <c r="H581" s="1"/>
      <c r="O581" s="1"/>
      <c r="R581" s="1"/>
      <c r="U581" s="1"/>
      <c r="Z581" s="1"/>
      <c r="AD581" s="1"/>
      <c r="AF581" s="1"/>
      <c r="AH581" s="1"/>
      <c r="AJ581" s="1"/>
      <c r="AO581" s="1"/>
    </row>
    <row r="582" spans="8:41" ht="15.75" customHeight="1" x14ac:dyDescent="0.3">
      <c r="H582" s="1"/>
      <c r="O582" s="1"/>
      <c r="R582" s="1"/>
      <c r="U582" s="1"/>
      <c r="Z582" s="1"/>
      <c r="AD582" s="1"/>
      <c r="AF582" s="1"/>
      <c r="AH582" s="1"/>
      <c r="AJ582" s="1"/>
      <c r="AO582" s="1"/>
    </row>
    <row r="583" spans="8:41" ht="15.75" customHeight="1" x14ac:dyDescent="0.3">
      <c r="H583" s="1"/>
      <c r="O583" s="1"/>
      <c r="R583" s="1"/>
      <c r="U583" s="1"/>
      <c r="Z583" s="1"/>
      <c r="AD583" s="1"/>
      <c r="AF583" s="1"/>
      <c r="AH583" s="1"/>
      <c r="AJ583" s="1"/>
      <c r="AO583" s="1"/>
    </row>
    <row r="584" spans="8:41" ht="15.75" customHeight="1" x14ac:dyDescent="0.3">
      <c r="H584" s="1"/>
      <c r="O584" s="1"/>
      <c r="R584" s="1"/>
      <c r="U584" s="1"/>
      <c r="Z584" s="1"/>
      <c r="AD584" s="1"/>
      <c r="AF584" s="1"/>
      <c r="AH584" s="1"/>
      <c r="AJ584" s="1"/>
      <c r="AO584" s="1"/>
    </row>
    <row r="585" spans="8:41" ht="15.75" customHeight="1" x14ac:dyDescent="0.3">
      <c r="H585" s="1"/>
      <c r="O585" s="1"/>
      <c r="R585" s="1"/>
      <c r="U585" s="1"/>
      <c r="Z585" s="1"/>
      <c r="AD585" s="1"/>
      <c r="AF585" s="1"/>
      <c r="AH585" s="1"/>
      <c r="AJ585" s="1"/>
      <c r="AO585" s="1"/>
    </row>
    <row r="586" spans="8:41" ht="15.75" customHeight="1" x14ac:dyDescent="0.3">
      <c r="H586" s="1"/>
      <c r="O586" s="1"/>
      <c r="R586" s="1"/>
      <c r="U586" s="1"/>
      <c r="Z586" s="1"/>
      <c r="AD586" s="1"/>
      <c r="AF586" s="1"/>
      <c r="AH586" s="1"/>
      <c r="AJ586" s="1"/>
      <c r="AO586" s="1"/>
    </row>
    <row r="587" spans="8:41" ht="15.75" customHeight="1" x14ac:dyDescent="0.3">
      <c r="H587" s="1"/>
      <c r="O587" s="1"/>
      <c r="R587" s="1"/>
      <c r="U587" s="1"/>
      <c r="Z587" s="1"/>
      <c r="AD587" s="1"/>
      <c r="AF587" s="1"/>
      <c r="AH587" s="1"/>
      <c r="AJ587" s="1"/>
      <c r="AO587" s="1"/>
    </row>
    <row r="588" spans="8:41" ht="15.75" customHeight="1" x14ac:dyDescent="0.3">
      <c r="H588" s="1"/>
      <c r="O588" s="1"/>
      <c r="R588" s="1"/>
      <c r="U588" s="1"/>
      <c r="Z588" s="1"/>
      <c r="AD588" s="1"/>
      <c r="AF588" s="1"/>
      <c r="AH588" s="1"/>
      <c r="AJ588" s="1"/>
      <c r="AO588" s="1"/>
    </row>
    <row r="589" spans="8:41" ht="15.75" customHeight="1" x14ac:dyDescent="0.3">
      <c r="H589" s="1"/>
      <c r="O589" s="1"/>
      <c r="R589" s="1"/>
      <c r="U589" s="1"/>
      <c r="Z589" s="1"/>
      <c r="AD589" s="1"/>
      <c r="AF589" s="1"/>
      <c r="AH589" s="1"/>
      <c r="AJ589" s="1"/>
      <c r="AO589" s="1"/>
    </row>
    <row r="590" spans="8:41" ht="15.75" customHeight="1" x14ac:dyDescent="0.3">
      <c r="H590" s="1"/>
      <c r="O590" s="1"/>
      <c r="R590" s="1"/>
      <c r="U590" s="1"/>
      <c r="Z590" s="1"/>
      <c r="AD590" s="1"/>
      <c r="AF590" s="1"/>
      <c r="AH590" s="1"/>
      <c r="AJ590" s="1"/>
      <c r="AO590" s="1"/>
    </row>
    <row r="591" spans="8:41" ht="15.75" customHeight="1" x14ac:dyDescent="0.3">
      <c r="H591" s="1"/>
      <c r="O591" s="1"/>
      <c r="R591" s="1"/>
      <c r="U591" s="1"/>
      <c r="Z591" s="1"/>
      <c r="AD591" s="1"/>
      <c r="AF591" s="1"/>
      <c r="AH591" s="1"/>
      <c r="AJ591" s="1"/>
      <c r="AO591" s="1"/>
    </row>
    <row r="592" spans="8:41" ht="15.75" customHeight="1" x14ac:dyDescent="0.3">
      <c r="H592" s="1"/>
      <c r="O592" s="1"/>
      <c r="R592" s="1"/>
      <c r="U592" s="1"/>
      <c r="Z592" s="1"/>
      <c r="AD592" s="1"/>
      <c r="AF592" s="1"/>
      <c r="AH592" s="1"/>
      <c r="AJ592" s="1"/>
      <c r="AO592" s="1"/>
    </row>
    <row r="593" spans="8:41" ht="15.75" customHeight="1" x14ac:dyDescent="0.3">
      <c r="H593" s="1"/>
      <c r="O593" s="1"/>
      <c r="R593" s="1"/>
      <c r="U593" s="1"/>
      <c r="Z593" s="1"/>
      <c r="AD593" s="1"/>
      <c r="AF593" s="1"/>
      <c r="AH593" s="1"/>
      <c r="AJ593" s="1"/>
      <c r="AO593" s="1"/>
    </row>
    <row r="594" spans="8:41" ht="15.75" customHeight="1" x14ac:dyDescent="0.3">
      <c r="H594" s="1"/>
      <c r="O594" s="1"/>
      <c r="R594" s="1"/>
      <c r="U594" s="1"/>
      <c r="Z594" s="1"/>
      <c r="AD594" s="1"/>
      <c r="AF594" s="1"/>
      <c r="AH594" s="1"/>
      <c r="AJ594" s="1"/>
      <c r="AO594" s="1"/>
    </row>
    <row r="595" spans="8:41" ht="15.75" customHeight="1" x14ac:dyDescent="0.3">
      <c r="H595" s="1"/>
      <c r="O595" s="1"/>
      <c r="R595" s="1"/>
      <c r="U595" s="1"/>
      <c r="Z595" s="1"/>
      <c r="AD595" s="1"/>
      <c r="AF595" s="1"/>
      <c r="AH595" s="1"/>
      <c r="AJ595" s="1"/>
      <c r="AO595" s="1"/>
    </row>
    <row r="596" spans="8:41" ht="15.75" customHeight="1" x14ac:dyDescent="0.3">
      <c r="H596" s="1"/>
      <c r="O596" s="1"/>
      <c r="R596" s="1"/>
      <c r="U596" s="1"/>
      <c r="Z596" s="1"/>
      <c r="AD596" s="1"/>
      <c r="AF596" s="1"/>
      <c r="AH596" s="1"/>
      <c r="AJ596" s="1"/>
      <c r="AO596" s="1"/>
    </row>
    <row r="597" spans="8:41" ht="15.75" customHeight="1" x14ac:dyDescent="0.3">
      <c r="H597" s="1"/>
      <c r="O597" s="1"/>
      <c r="R597" s="1"/>
      <c r="U597" s="1"/>
      <c r="Z597" s="1"/>
      <c r="AD597" s="1"/>
      <c r="AF597" s="1"/>
      <c r="AH597" s="1"/>
      <c r="AJ597" s="1"/>
      <c r="AO597" s="1"/>
    </row>
    <row r="598" spans="8:41" ht="15.75" customHeight="1" x14ac:dyDescent="0.3">
      <c r="H598" s="1"/>
      <c r="O598" s="1"/>
      <c r="R598" s="1"/>
      <c r="U598" s="1"/>
      <c r="Z598" s="1"/>
      <c r="AD598" s="1"/>
      <c r="AF598" s="1"/>
      <c r="AH598" s="1"/>
      <c r="AJ598" s="1"/>
      <c r="AO598" s="1"/>
    </row>
    <row r="599" spans="8:41" ht="15.75" customHeight="1" x14ac:dyDescent="0.3">
      <c r="H599" s="1"/>
      <c r="O599" s="1"/>
      <c r="R599" s="1"/>
      <c r="U599" s="1"/>
      <c r="Z599" s="1"/>
      <c r="AD599" s="1"/>
      <c r="AF599" s="1"/>
      <c r="AH599" s="1"/>
      <c r="AJ599" s="1"/>
      <c r="AO599" s="1"/>
    </row>
    <row r="600" spans="8:41" ht="15.75" customHeight="1" x14ac:dyDescent="0.3">
      <c r="H600" s="1"/>
      <c r="O600" s="1"/>
      <c r="R600" s="1"/>
      <c r="U600" s="1"/>
      <c r="Z600" s="1"/>
      <c r="AD600" s="1"/>
      <c r="AF600" s="1"/>
      <c r="AH600" s="1"/>
      <c r="AJ600" s="1"/>
      <c r="AO600" s="1"/>
    </row>
    <row r="601" spans="8:41" ht="15.75" customHeight="1" x14ac:dyDescent="0.3">
      <c r="H601" s="1"/>
      <c r="O601" s="1"/>
      <c r="R601" s="1"/>
      <c r="U601" s="1"/>
      <c r="Z601" s="1"/>
      <c r="AD601" s="1"/>
      <c r="AF601" s="1"/>
      <c r="AH601" s="1"/>
      <c r="AJ601" s="1"/>
      <c r="AO601" s="1"/>
    </row>
    <row r="602" spans="8:41" ht="15.75" customHeight="1" x14ac:dyDescent="0.3">
      <c r="H602" s="1"/>
      <c r="O602" s="1"/>
      <c r="R602" s="1"/>
      <c r="U602" s="1"/>
      <c r="Z602" s="1"/>
      <c r="AD602" s="1"/>
      <c r="AF602" s="1"/>
      <c r="AH602" s="1"/>
      <c r="AJ602" s="1"/>
      <c r="AO602" s="1"/>
    </row>
    <row r="603" spans="8:41" ht="15.75" customHeight="1" x14ac:dyDescent="0.3">
      <c r="H603" s="1"/>
      <c r="O603" s="1"/>
      <c r="R603" s="1"/>
      <c r="U603" s="1"/>
      <c r="Z603" s="1"/>
      <c r="AD603" s="1"/>
      <c r="AF603" s="1"/>
      <c r="AH603" s="1"/>
      <c r="AJ603" s="1"/>
      <c r="AO603" s="1"/>
    </row>
    <row r="604" spans="8:41" ht="15.75" customHeight="1" x14ac:dyDescent="0.3">
      <c r="H604" s="1"/>
      <c r="O604" s="1"/>
      <c r="R604" s="1"/>
      <c r="U604" s="1"/>
      <c r="Z604" s="1"/>
      <c r="AD604" s="1"/>
      <c r="AF604" s="1"/>
      <c r="AH604" s="1"/>
      <c r="AJ604" s="1"/>
      <c r="AO604" s="1"/>
    </row>
    <row r="605" spans="8:41" ht="15.75" customHeight="1" x14ac:dyDescent="0.3">
      <c r="H605" s="1"/>
      <c r="O605" s="1"/>
      <c r="R605" s="1"/>
      <c r="U605" s="1"/>
      <c r="Z605" s="1"/>
      <c r="AD605" s="1"/>
      <c r="AF605" s="1"/>
      <c r="AH605" s="1"/>
      <c r="AJ605" s="1"/>
      <c r="AO605" s="1"/>
    </row>
    <row r="606" spans="8:41" ht="15.75" customHeight="1" x14ac:dyDescent="0.3">
      <c r="H606" s="1"/>
      <c r="O606" s="1"/>
      <c r="R606" s="1"/>
      <c r="U606" s="1"/>
      <c r="Z606" s="1"/>
      <c r="AD606" s="1"/>
      <c r="AF606" s="1"/>
      <c r="AH606" s="1"/>
      <c r="AJ606" s="1"/>
      <c r="AO606" s="1"/>
    </row>
    <row r="607" spans="8:41" ht="15.75" customHeight="1" x14ac:dyDescent="0.3">
      <c r="H607" s="1"/>
      <c r="O607" s="1"/>
      <c r="R607" s="1"/>
      <c r="U607" s="1"/>
      <c r="Z607" s="1"/>
      <c r="AD607" s="1"/>
      <c r="AF607" s="1"/>
      <c r="AH607" s="1"/>
      <c r="AJ607" s="1"/>
      <c r="AO607" s="1"/>
    </row>
    <row r="608" spans="8:41" ht="15.75" customHeight="1" x14ac:dyDescent="0.3">
      <c r="H608" s="1"/>
      <c r="O608" s="1"/>
      <c r="R608" s="1"/>
      <c r="U608" s="1"/>
      <c r="Z608" s="1"/>
      <c r="AD608" s="1"/>
      <c r="AF608" s="1"/>
      <c r="AH608" s="1"/>
      <c r="AJ608" s="1"/>
      <c r="AO608" s="1"/>
    </row>
    <row r="609" spans="8:41" ht="15.75" customHeight="1" x14ac:dyDescent="0.3">
      <c r="H609" s="1"/>
      <c r="O609" s="1"/>
      <c r="R609" s="1"/>
      <c r="U609" s="1"/>
      <c r="Z609" s="1"/>
      <c r="AD609" s="1"/>
      <c r="AF609" s="1"/>
      <c r="AH609" s="1"/>
      <c r="AJ609" s="1"/>
      <c r="AO609" s="1"/>
    </row>
    <row r="610" spans="8:41" ht="15.75" customHeight="1" x14ac:dyDescent="0.3">
      <c r="H610" s="1"/>
      <c r="O610" s="1"/>
      <c r="R610" s="1"/>
      <c r="U610" s="1"/>
      <c r="Z610" s="1"/>
      <c r="AD610" s="1"/>
      <c r="AF610" s="1"/>
      <c r="AH610" s="1"/>
      <c r="AJ610" s="1"/>
      <c r="AO610" s="1"/>
    </row>
    <row r="611" spans="8:41" ht="15.75" customHeight="1" x14ac:dyDescent="0.3">
      <c r="H611" s="1"/>
      <c r="O611" s="1"/>
      <c r="R611" s="1"/>
      <c r="U611" s="1"/>
      <c r="Z611" s="1"/>
      <c r="AD611" s="1"/>
      <c r="AF611" s="1"/>
      <c r="AH611" s="1"/>
      <c r="AJ611" s="1"/>
      <c r="AO611" s="1"/>
    </row>
    <row r="612" spans="8:41" ht="15.75" customHeight="1" x14ac:dyDescent="0.3">
      <c r="H612" s="1"/>
      <c r="O612" s="1"/>
      <c r="R612" s="1"/>
      <c r="U612" s="1"/>
      <c r="Z612" s="1"/>
      <c r="AD612" s="1"/>
      <c r="AF612" s="1"/>
      <c r="AH612" s="1"/>
      <c r="AJ612" s="1"/>
      <c r="AO612" s="1"/>
    </row>
    <row r="613" spans="8:41" ht="15.75" customHeight="1" x14ac:dyDescent="0.3">
      <c r="H613" s="1"/>
      <c r="O613" s="1"/>
      <c r="R613" s="1"/>
      <c r="U613" s="1"/>
      <c r="Z613" s="1"/>
      <c r="AD613" s="1"/>
      <c r="AF613" s="1"/>
      <c r="AH613" s="1"/>
      <c r="AJ613" s="1"/>
      <c r="AO613" s="1"/>
    </row>
    <row r="614" spans="8:41" ht="15.75" customHeight="1" x14ac:dyDescent="0.3">
      <c r="H614" s="1"/>
      <c r="O614" s="1"/>
      <c r="R614" s="1"/>
      <c r="U614" s="1"/>
      <c r="Z614" s="1"/>
      <c r="AD614" s="1"/>
      <c r="AF614" s="1"/>
      <c r="AH614" s="1"/>
      <c r="AJ614" s="1"/>
      <c r="AO614" s="1"/>
    </row>
    <row r="615" spans="8:41" ht="15.75" customHeight="1" x14ac:dyDescent="0.3">
      <c r="H615" s="1"/>
      <c r="O615" s="1"/>
      <c r="R615" s="1"/>
      <c r="U615" s="1"/>
      <c r="Z615" s="1"/>
      <c r="AD615" s="1"/>
      <c r="AF615" s="1"/>
      <c r="AH615" s="1"/>
      <c r="AJ615" s="1"/>
      <c r="AO615" s="1"/>
    </row>
    <row r="616" spans="8:41" ht="15.75" customHeight="1" x14ac:dyDescent="0.3">
      <c r="H616" s="1"/>
      <c r="O616" s="1"/>
      <c r="R616" s="1"/>
      <c r="U616" s="1"/>
      <c r="Z616" s="1"/>
      <c r="AD616" s="1"/>
      <c r="AF616" s="1"/>
      <c r="AH616" s="1"/>
      <c r="AJ616" s="1"/>
      <c r="AO616" s="1"/>
    </row>
    <row r="617" spans="8:41" ht="15.75" customHeight="1" x14ac:dyDescent="0.3">
      <c r="H617" s="1"/>
      <c r="O617" s="1"/>
      <c r="R617" s="1"/>
      <c r="U617" s="1"/>
      <c r="Z617" s="1"/>
      <c r="AD617" s="1"/>
      <c r="AF617" s="1"/>
      <c r="AH617" s="1"/>
      <c r="AJ617" s="1"/>
      <c r="AO617" s="1"/>
    </row>
    <row r="618" spans="8:41" ht="15.75" customHeight="1" x14ac:dyDescent="0.3">
      <c r="H618" s="1"/>
      <c r="O618" s="1"/>
      <c r="R618" s="1"/>
      <c r="U618" s="1"/>
      <c r="Z618" s="1"/>
      <c r="AD618" s="1"/>
      <c r="AF618" s="1"/>
      <c r="AH618" s="1"/>
      <c r="AJ618" s="1"/>
      <c r="AO618" s="1"/>
    </row>
    <row r="619" spans="8:41" ht="15.75" customHeight="1" x14ac:dyDescent="0.3">
      <c r="H619" s="1"/>
      <c r="O619" s="1"/>
      <c r="R619" s="1"/>
      <c r="U619" s="1"/>
      <c r="Z619" s="1"/>
      <c r="AD619" s="1"/>
      <c r="AF619" s="1"/>
      <c r="AH619" s="1"/>
      <c r="AJ619" s="1"/>
      <c r="AO619" s="1"/>
    </row>
    <row r="620" spans="8:41" ht="15.75" customHeight="1" x14ac:dyDescent="0.3">
      <c r="H620" s="1"/>
      <c r="O620" s="1"/>
      <c r="R620" s="1"/>
      <c r="U620" s="1"/>
      <c r="Z620" s="1"/>
      <c r="AD620" s="1"/>
      <c r="AF620" s="1"/>
      <c r="AH620" s="1"/>
      <c r="AJ620" s="1"/>
      <c r="AO620" s="1"/>
    </row>
    <row r="621" spans="8:41" ht="15.75" customHeight="1" x14ac:dyDescent="0.3">
      <c r="H621" s="1"/>
      <c r="O621" s="1"/>
      <c r="R621" s="1"/>
      <c r="U621" s="1"/>
      <c r="Z621" s="1"/>
      <c r="AD621" s="1"/>
      <c r="AF621" s="1"/>
      <c r="AH621" s="1"/>
      <c r="AJ621" s="1"/>
      <c r="AO621" s="1"/>
    </row>
    <row r="622" spans="8:41" ht="15.75" customHeight="1" x14ac:dyDescent="0.3">
      <c r="H622" s="1"/>
      <c r="O622" s="1"/>
      <c r="R622" s="1"/>
      <c r="U622" s="1"/>
      <c r="Z622" s="1"/>
      <c r="AD622" s="1"/>
      <c r="AF622" s="1"/>
      <c r="AH622" s="1"/>
      <c r="AJ622" s="1"/>
      <c r="AO622" s="1"/>
    </row>
    <row r="623" spans="8:41" ht="15.75" customHeight="1" x14ac:dyDescent="0.3">
      <c r="H623" s="1"/>
      <c r="O623" s="1"/>
      <c r="R623" s="1"/>
      <c r="U623" s="1"/>
      <c r="Z623" s="1"/>
      <c r="AD623" s="1"/>
      <c r="AF623" s="1"/>
      <c r="AH623" s="1"/>
      <c r="AJ623" s="1"/>
      <c r="AO623" s="1"/>
    </row>
    <row r="624" spans="8:41" ht="15.75" customHeight="1" x14ac:dyDescent="0.3">
      <c r="H624" s="1"/>
      <c r="O624" s="1"/>
      <c r="R624" s="1"/>
      <c r="U624" s="1"/>
      <c r="Z624" s="1"/>
      <c r="AD624" s="1"/>
      <c r="AF624" s="1"/>
      <c r="AH624" s="1"/>
      <c r="AJ624" s="1"/>
      <c r="AO624" s="1"/>
    </row>
    <row r="625" spans="8:41" ht="15.75" customHeight="1" x14ac:dyDescent="0.3">
      <c r="H625" s="1"/>
      <c r="O625" s="1"/>
      <c r="R625" s="1"/>
      <c r="U625" s="1"/>
      <c r="Z625" s="1"/>
      <c r="AD625" s="1"/>
      <c r="AF625" s="1"/>
      <c r="AH625" s="1"/>
      <c r="AJ625" s="1"/>
      <c r="AO625" s="1"/>
    </row>
    <row r="626" spans="8:41" ht="15.75" customHeight="1" x14ac:dyDescent="0.3">
      <c r="H626" s="1"/>
      <c r="O626" s="1"/>
      <c r="R626" s="1"/>
      <c r="U626" s="1"/>
      <c r="Z626" s="1"/>
      <c r="AD626" s="1"/>
      <c r="AF626" s="1"/>
      <c r="AH626" s="1"/>
      <c r="AJ626" s="1"/>
      <c r="AO626" s="1"/>
    </row>
    <row r="627" spans="8:41" ht="15.75" customHeight="1" x14ac:dyDescent="0.3">
      <c r="H627" s="1"/>
      <c r="O627" s="1"/>
      <c r="R627" s="1"/>
      <c r="U627" s="1"/>
      <c r="Z627" s="1"/>
      <c r="AD627" s="1"/>
      <c r="AF627" s="1"/>
      <c r="AH627" s="1"/>
      <c r="AJ627" s="1"/>
      <c r="AO627" s="1"/>
    </row>
    <row r="628" spans="8:41" ht="15.75" customHeight="1" x14ac:dyDescent="0.3">
      <c r="H628" s="1"/>
      <c r="O628" s="1"/>
      <c r="R628" s="1"/>
      <c r="U628" s="1"/>
      <c r="Z628" s="1"/>
      <c r="AD628" s="1"/>
      <c r="AF628" s="1"/>
      <c r="AH628" s="1"/>
      <c r="AJ628" s="1"/>
      <c r="AO628" s="1"/>
    </row>
    <row r="629" spans="8:41" ht="15.75" customHeight="1" x14ac:dyDescent="0.3">
      <c r="H629" s="1"/>
      <c r="O629" s="1"/>
      <c r="R629" s="1"/>
      <c r="U629" s="1"/>
      <c r="Z629" s="1"/>
      <c r="AD629" s="1"/>
      <c r="AF629" s="1"/>
      <c r="AH629" s="1"/>
      <c r="AJ629" s="1"/>
      <c r="AO629" s="1"/>
    </row>
    <row r="630" spans="8:41" ht="15.75" customHeight="1" x14ac:dyDescent="0.3">
      <c r="H630" s="1"/>
      <c r="O630" s="1"/>
      <c r="R630" s="1"/>
      <c r="U630" s="1"/>
      <c r="Z630" s="1"/>
      <c r="AD630" s="1"/>
      <c r="AF630" s="1"/>
      <c r="AH630" s="1"/>
      <c r="AJ630" s="1"/>
      <c r="AO630" s="1"/>
    </row>
    <row r="631" spans="8:41" ht="15.75" customHeight="1" x14ac:dyDescent="0.3">
      <c r="H631" s="1"/>
      <c r="O631" s="1"/>
      <c r="R631" s="1"/>
      <c r="U631" s="1"/>
      <c r="Z631" s="1"/>
      <c r="AD631" s="1"/>
      <c r="AF631" s="1"/>
      <c r="AH631" s="1"/>
      <c r="AJ631" s="1"/>
      <c r="AO631" s="1"/>
    </row>
    <row r="632" spans="8:41" ht="15.75" customHeight="1" x14ac:dyDescent="0.3">
      <c r="H632" s="1"/>
      <c r="O632" s="1"/>
      <c r="R632" s="1"/>
      <c r="U632" s="1"/>
      <c r="Z632" s="1"/>
      <c r="AD632" s="1"/>
      <c r="AF632" s="1"/>
      <c r="AH632" s="1"/>
      <c r="AJ632" s="1"/>
      <c r="AO632" s="1"/>
    </row>
    <row r="633" spans="8:41" ht="15.75" customHeight="1" x14ac:dyDescent="0.3">
      <c r="H633" s="1"/>
      <c r="O633" s="1"/>
      <c r="R633" s="1"/>
      <c r="U633" s="1"/>
      <c r="Z633" s="1"/>
      <c r="AD633" s="1"/>
      <c r="AF633" s="1"/>
      <c r="AH633" s="1"/>
      <c r="AJ633" s="1"/>
      <c r="AO633" s="1"/>
    </row>
    <row r="634" spans="8:41" ht="15.75" customHeight="1" x14ac:dyDescent="0.3">
      <c r="H634" s="1"/>
      <c r="O634" s="1"/>
      <c r="R634" s="1"/>
      <c r="U634" s="1"/>
      <c r="Z634" s="1"/>
      <c r="AD634" s="1"/>
      <c r="AF634" s="1"/>
      <c r="AH634" s="1"/>
      <c r="AJ634" s="1"/>
      <c r="AO634" s="1"/>
    </row>
    <row r="635" spans="8:41" ht="15.75" customHeight="1" x14ac:dyDescent="0.3">
      <c r="H635" s="1"/>
      <c r="O635" s="1"/>
      <c r="R635" s="1"/>
      <c r="U635" s="1"/>
      <c r="Z635" s="1"/>
      <c r="AD635" s="1"/>
      <c r="AF635" s="1"/>
      <c r="AH635" s="1"/>
      <c r="AJ635" s="1"/>
      <c r="AO635" s="1"/>
    </row>
    <row r="636" spans="8:41" ht="15.75" customHeight="1" x14ac:dyDescent="0.3">
      <c r="H636" s="1"/>
      <c r="O636" s="1"/>
      <c r="R636" s="1"/>
      <c r="U636" s="1"/>
      <c r="Z636" s="1"/>
      <c r="AD636" s="1"/>
      <c r="AF636" s="1"/>
      <c r="AH636" s="1"/>
      <c r="AJ636" s="1"/>
      <c r="AO636" s="1"/>
    </row>
    <row r="637" spans="8:41" ht="15.75" customHeight="1" x14ac:dyDescent="0.3">
      <c r="H637" s="1"/>
      <c r="O637" s="1"/>
      <c r="R637" s="1"/>
      <c r="U637" s="1"/>
      <c r="Z637" s="1"/>
      <c r="AD637" s="1"/>
      <c r="AF637" s="1"/>
      <c r="AH637" s="1"/>
      <c r="AJ637" s="1"/>
      <c r="AO637" s="1"/>
    </row>
    <row r="638" spans="8:41" ht="15.75" customHeight="1" x14ac:dyDescent="0.3">
      <c r="H638" s="1"/>
      <c r="O638" s="1"/>
      <c r="R638" s="1"/>
      <c r="U638" s="1"/>
      <c r="Z638" s="1"/>
      <c r="AD638" s="1"/>
      <c r="AF638" s="1"/>
      <c r="AH638" s="1"/>
      <c r="AJ638" s="1"/>
      <c r="AO638" s="1"/>
    </row>
    <row r="639" spans="8:41" ht="15.75" customHeight="1" x14ac:dyDescent="0.3">
      <c r="H639" s="1"/>
      <c r="O639" s="1"/>
      <c r="R639" s="1"/>
      <c r="U639" s="1"/>
      <c r="Z639" s="1"/>
      <c r="AD639" s="1"/>
      <c r="AF639" s="1"/>
      <c r="AH639" s="1"/>
      <c r="AJ639" s="1"/>
      <c r="AO639" s="1"/>
    </row>
    <row r="640" spans="8:41" ht="15.75" customHeight="1" x14ac:dyDescent="0.3">
      <c r="H640" s="1"/>
      <c r="O640" s="1"/>
      <c r="R640" s="1"/>
      <c r="U640" s="1"/>
      <c r="Z640" s="1"/>
      <c r="AD640" s="1"/>
      <c r="AF640" s="1"/>
      <c r="AH640" s="1"/>
      <c r="AJ640" s="1"/>
      <c r="AO640" s="1"/>
    </row>
    <row r="641" spans="8:41" ht="15.75" customHeight="1" x14ac:dyDescent="0.3">
      <c r="H641" s="1"/>
      <c r="O641" s="1"/>
      <c r="R641" s="1"/>
      <c r="U641" s="1"/>
      <c r="Z641" s="1"/>
      <c r="AD641" s="1"/>
      <c r="AF641" s="1"/>
      <c r="AH641" s="1"/>
      <c r="AJ641" s="1"/>
      <c r="AO641" s="1"/>
    </row>
    <row r="642" spans="8:41" ht="15.75" customHeight="1" x14ac:dyDescent="0.3">
      <c r="H642" s="1"/>
      <c r="O642" s="1"/>
      <c r="R642" s="1"/>
      <c r="U642" s="1"/>
      <c r="Z642" s="1"/>
      <c r="AD642" s="1"/>
      <c r="AF642" s="1"/>
      <c r="AH642" s="1"/>
      <c r="AJ642" s="1"/>
      <c r="AO642" s="1"/>
    </row>
    <row r="643" spans="8:41" ht="15.75" customHeight="1" x14ac:dyDescent="0.3">
      <c r="H643" s="1"/>
      <c r="O643" s="1"/>
      <c r="R643" s="1"/>
      <c r="U643" s="1"/>
      <c r="Z643" s="1"/>
      <c r="AD643" s="1"/>
      <c r="AF643" s="1"/>
      <c r="AH643" s="1"/>
      <c r="AJ643" s="1"/>
      <c r="AO643" s="1"/>
    </row>
    <row r="644" spans="8:41" ht="15.75" customHeight="1" x14ac:dyDescent="0.3">
      <c r="H644" s="1"/>
      <c r="O644" s="1"/>
      <c r="R644" s="1"/>
      <c r="U644" s="1"/>
      <c r="Z644" s="1"/>
      <c r="AD644" s="1"/>
      <c r="AF644" s="1"/>
      <c r="AH644" s="1"/>
      <c r="AJ644" s="1"/>
      <c r="AO644" s="1"/>
    </row>
    <row r="645" spans="8:41" ht="15.75" customHeight="1" x14ac:dyDescent="0.3">
      <c r="H645" s="1"/>
      <c r="O645" s="1"/>
      <c r="R645" s="1"/>
      <c r="U645" s="1"/>
      <c r="Z645" s="1"/>
      <c r="AD645" s="1"/>
      <c r="AF645" s="1"/>
      <c r="AH645" s="1"/>
      <c r="AJ645" s="1"/>
      <c r="AO645" s="1"/>
    </row>
    <row r="646" spans="8:41" ht="15.75" customHeight="1" x14ac:dyDescent="0.3">
      <c r="H646" s="1"/>
      <c r="O646" s="1"/>
      <c r="R646" s="1"/>
      <c r="U646" s="1"/>
      <c r="Z646" s="1"/>
      <c r="AD646" s="1"/>
      <c r="AF646" s="1"/>
      <c r="AH646" s="1"/>
      <c r="AJ646" s="1"/>
      <c r="AO646" s="1"/>
    </row>
    <row r="647" spans="8:41" ht="15.75" customHeight="1" x14ac:dyDescent="0.3">
      <c r="H647" s="1"/>
      <c r="O647" s="1"/>
      <c r="R647" s="1"/>
      <c r="U647" s="1"/>
      <c r="Z647" s="1"/>
      <c r="AD647" s="1"/>
      <c r="AF647" s="1"/>
      <c r="AH647" s="1"/>
      <c r="AJ647" s="1"/>
      <c r="AO647" s="1"/>
    </row>
    <row r="648" spans="8:41" ht="15.75" customHeight="1" x14ac:dyDescent="0.3">
      <c r="H648" s="1"/>
      <c r="O648" s="1"/>
      <c r="R648" s="1"/>
      <c r="U648" s="1"/>
      <c r="Z648" s="1"/>
      <c r="AD648" s="1"/>
      <c r="AF648" s="1"/>
      <c r="AH648" s="1"/>
      <c r="AJ648" s="1"/>
      <c r="AO648" s="1"/>
    </row>
    <row r="649" spans="8:41" ht="15.75" customHeight="1" x14ac:dyDescent="0.3">
      <c r="H649" s="1"/>
      <c r="O649" s="1"/>
      <c r="R649" s="1"/>
      <c r="U649" s="1"/>
      <c r="Z649" s="1"/>
      <c r="AD649" s="1"/>
      <c r="AF649" s="1"/>
      <c r="AH649" s="1"/>
      <c r="AJ649" s="1"/>
      <c r="AO649" s="1"/>
    </row>
    <row r="650" spans="8:41" ht="15.75" customHeight="1" x14ac:dyDescent="0.3">
      <c r="H650" s="1"/>
      <c r="O650" s="1"/>
      <c r="R650" s="1"/>
      <c r="U650" s="1"/>
      <c r="Z650" s="1"/>
      <c r="AD650" s="1"/>
      <c r="AF650" s="1"/>
      <c r="AH650" s="1"/>
      <c r="AJ650" s="1"/>
      <c r="AO650" s="1"/>
    </row>
    <row r="651" spans="8:41" ht="15.75" customHeight="1" x14ac:dyDescent="0.3">
      <c r="H651" s="1"/>
      <c r="O651" s="1"/>
      <c r="R651" s="1"/>
      <c r="U651" s="1"/>
      <c r="Z651" s="1"/>
      <c r="AD651" s="1"/>
      <c r="AF651" s="1"/>
      <c r="AH651" s="1"/>
      <c r="AJ651" s="1"/>
      <c r="AO651" s="1"/>
    </row>
    <row r="652" spans="8:41" ht="15.75" customHeight="1" x14ac:dyDescent="0.3">
      <c r="H652" s="1"/>
      <c r="O652" s="1"/>
      <c r="R652" s="1"/>
      <c r="U652" s="1"/>
      <c r="Z652" s="1"/>
      <c r="AD652" s="1"/>
      <c r="AF652" s="1"/>
      <c r="AH652" s="1"/>
      <c r="AJ652" s="1"/>
      <c r="AO652" s="1"/>
    </row>
    <row r="653" spans="8:41" ht="15.75" customHeight="1" x14ac:dyDescent="0.3">
      <c r="H653" s="1"/>
      <c r="O653" s="1"/>
      <c r="R653" s="1"/>
      <c r="U653" s="1"/>
      <c r="Z653" s="1"/>
      <c r="AD653" s="1"/>
      <c r="AF653" s="1"/>
      <c r="AH653" s="1"/>
      <c r="AJ653" s="1"/>
      <c r="AO653" s="1"/>
    </row>
    <row r="654" spans="8:41" ht="15.75" customHeight="1" x14ac:dyDescent="0.3">
      <c r="H654" s="1"/>
      <c r="O654" s="1"/>
      <c r="R654" s="1"/>
      <c r="U654" s="1"/>
      <c r="Z654" s="1"/>
      <c r="AD654" s="1"/>
      <c r="AF654" s="1"/>
      <c r="AH654" s="1"/>
      <c r="AJ654" s="1"/>
      <c r="AO654" s="1"/>
    </row>
    <row r="655" spans="8:41" ht="15.75" customHeight="1" x14ac:dyDescent="0.3">
      <c r="H655" s="1"/>
      <c r="O655" s="1"/>
      <c r="R655" s="1"/>
      <c r="U655" s="1"/>
      <c r="Z655" s="1"/>
      <c r="AD655" s="1"/>
      <c r="AF655" s="1"/>
      <c r="AH655" s="1"/>
      <c r="AJ655" s="1"/>
      <c r="AO655" s="1"/>
    </row>
    <row r="656" spans="8:41" ht="15.75" customHeight="1" x14ac:dyDescent="0.3">
      <c r="H656" s="1"/>
      <c r="O656" s="1"/>
      <c r="R656" s="1"/>
      <c r="U656" s="1"/>
      <c r="Z656" s="1"/>
      <c r="AD656" s="1"/>
      <c r="AF656" s="1"/>
      <c r="AH656" s="1"/>
      <c r="AJ656" s="1"/>
      <c r="AO656" s="1"/>
    </row>
    <row r="657" spans="8:41" ht="15.75" customHeight="1" x14ac:dyDescent="0.3">
      <c r="H657" s="1"/>
      <c r="O657" s="1"/>
      <c r="R657" s="1"/>
      <c r="U657" s="1"/>
      <c r="Z657" s="1"/>
      <c r="AD657" s="1"/>
      <c r="AF657" s="1"/>
      <c r="AH657" s="1"/>
      <c r="AJ657" s="1"/>
      <c r="AO657" s="1"/>
    </row>
    <row r="658" spans="8:41" ht="15.75" customHeight="1" x14ac:dyDescent="0.3">
      <c r="H658" s="1"/>
      <c r="O658" s="1"/>
      <c r="R658" s="1"/>
      <c r="U658" s="1"/>
      <c r="Z658" s="1"/>
      <c r="AD658" s="1"/>
      <c r="AF658" s="1"/>
      <c r="AH658" s="1"/>
      <c r="AJ658" s="1"/>
      <c r="AO658" s="1"/>
    </row>
    <row r="659" spans="8:41" ht="15.75" customHeight="1" x14ac:dyDescent="0.3">
      <c r="H659" s="1"/>
      <c r="O659" s="1"/>
      <c r="R659" s="1"/>
      <c r="U659" s="1"/>
      <c r="Z659" s="1"/>
      <c r="AD659" s="1"/>
      <c r="AF659" s="1"/>
      <c r="AH659" s="1"/>
      <c r="AJ659" s="1"/>
      <c r="AO659" s="1"/>
    </row>
    <row r="660" spans="8:41" ht="15.75" customHeight="1" x14ac:dyDescent="0.3">
      <c r="H660" s="1"/>
      <c r="O660" s="1"/>
      <c r="R660" s="1"/>
      <c r="U660" s="1"/>
      <c r="Z660" s="1"/>
      <c r="AD660" s="1"/>
      <c r="AF660" s="1"/>
      <c r="AH660" s="1"/>
      <c r="AJ660" s="1"/>
      <c r="AO660" s="1"/>
    </row>
    <row r="661" spans="8:41" ht="15.75" customHeight="1" x14ac:dyDescent="0.3">
      <c r="H661" s="1"/>
      <c r="O661" s="1"/>
      <c r="R661" s="1"/>
      <c r="U661" s="1"/>
      <c r="Z661" s="1"/>
      <c r="AD661" s="1"/>
      <c r="AF661" s="1"/>
      <c r="AH661" s="1"/>
      <c r="AJ661" s="1"/>
      <c r="AO661" s="1"/>
    </row>
    <row r="662" spans="8:41" ht="15.75" customHeight="1" x14ac:dyDescent="0.3">
      <c r="H662" s="1"/>
      <c r="O662" s="1"/>
      <c r="R662" s="1"/>
      <c r="U662" s="1"/>
      <c r="Z662" s="1"/>
      <c r="AD662" s="1"/>
      <c r="AF662" s="1"/>
      <c r="AH662" s="1"/>
      <c r="AJ662" s="1"/>
      <c r="AO662" s="1"/>
    </row>
    <row r="663" spans="8:41" ht="15.75" customHeight="1" x14ac:dyDescent="0.3">
      <c r="H663" s="1"/>
      <c r="O663" s="1"/>
      <c r="R663" s="1"/>
      <c r="U663" s="1"/>
      <c r="Z663" s="1"/>
      <c r="AD663" s="1"/>
      <c r="AF663" s="1"/>
      <c r="AH663" s="1"/>
      <c r="AJ663" s="1"/>
      <c r="AO663" s="1"/>
    </row>
    <row r="664" spans="8:41" ht="15.75" customHeight="1" x14ac:dyDescent="0.3">
      <c r="H664" s="1"/>
      <c r="O664" s="1"/>
      <c r="R664" s="1"/>
      <c r="U664" s="1"/>
      <c r="Z664" s="1"/>
      <c r="AD664" s="1"/>
      <c r="AF664" s="1"/>
      <c r="AH664" s="1"/>
      <c r="AJ664" s="1"/>
      <c r="AO664" s="1"/>
    </row>
    <row r="665" spans="8:41" ht="15.75" customHeight="1" x14ac:dyDescent="0.3">
      <c r="H665" s="1"/>
      <c r="O665" s="1"/>
      <c r="R665" s="1"/>
      <c r="U665" s="1"/>
      <c r="Z665" s="1"/>
      <c r="AD665" s="1"/>
      <c r="AF665" s="1"/>
      <c r="AH665" s="1"/>
      <c r="AJ665" s="1"/>
      <c r="AO665" s="1"/>
    </row>
    <row r="666" spans="8:41" ht="15.75" customHeight="1" x14ac:dyDescent="0.3">
      <c r="H666" s="1"/>
      <c r="O666" s="1"/>
      <c r="R666" s="1"/>
      <c r="U666" s="1"/>
      <c r="Z666" s="1"/>
      <c r="AD666" s="1"/>
      <c r="AF666" s="1"/>
      <c r="AH666" s="1"/>
      <c r="AJ666" s="1"/>
      <c r="AO666" s="1"/>
    </row>
    <row r="667" spans="8:41" ht="15.75" customHeight="1" x14ac:dyDescent="0.3">
      <c r="H667" s="1"/>
      <c r="O667" s="1"/>
      <c r="R667" s="1"/>
      <c r="U667" s="1"/>
      <c r="Z667" s="1"/>
      <c r="AD667" s="1"/>
      <c r="AF667" s="1"/>
      <c r="AH667" s="1"/>
      <c r="AJ667" s="1"/>
      <c r="AO667" s="1"/>
    </row>
    <row r="668" spans="8:41" ht="15.75" customHeight="1" x14ac:dyDescent="0.3">
      <c r="H668" s="1"/>
      <c r="O668" s="1"/>
      <c r="R668" s="1"/>
      <c r="U668" s="1"/>
      <c r="Z668" s="1"/>
      <c r="AD668" s="1"/>
      <c r="AF668" s="1"/>
      <c r="AH668" s="1"/>
      <c r="AJ668" s="1"/>
      <c r="AO668" s="1"/>
    </row>
    <row r="669" spans="8:41" ht="15.75" customHeight="1" x14ac:dyDescent="0.3">
      <c r="H669" s="1"/>
      <c r="O669" s="1"/>
      <c r="R669" s="1"/>
      <c r="U669" s="1"/>
      <c r="Z669" s="1"/>
      <c r="AD669" s="1"/>
      <c r="AF669" s="1"/>
      <c r="AH669" s="1"/>
      <c r="AJ669" s="1"/>
      <c r="AO669" s="1"/>
    </row>
    <row r="670" spans="8:41" ht="15.75" customHeight="1" x14ac:dyDescent="0.3">
      <c r="H670" s="1"/>
      <c r="O670" s="1"/>
      <c r="R670" s="1"/>
      <c r="U670" s="1"/>
      <c r="Z670" s="1"/>
      <c r="AD670" s="1"/>
      <c r="AF670" s="1"/>
      <c r="AH670" s="1"/>
      <c r="AJ670" s="1"/>
      <c r="AO670" s="1"/>
    </row>
    <row r="671" spans="8:41" ht="15.75" customHeight="1" x14ac:dyDescent="0.3">
      <c r="H671" s="1"/>
      <c r="O671" s="1"/>
      <c r="R671" s="1"/>
      <c r="U671" s="1"/>
      <c r="Z671" s="1"/>
      <c r="AD671" s="1"/>
      <c r="AF671" s="1"/>
      <c r="AH671" s="1"/>
      <c r="AJ671" s="1"/>
      <c r="AO671" s="1"/>
    </row>
    <row r="672" spans="8:41" ht="15.75" customHeight="1" x14ac:dyDescent="0.3">
      <c r="H672" s="1"/>
      <c r="O672" s="1"/>
      <c r="R672" s="1"/>
      <c r="U672" s="1"/>
      <c r="Z672" s="1"/>
      <c r="AD672" s="1"/>
      <c r="AF672" s="1"/>
      <c r="AH672" s="1"/>
      <c r="AJ672" s="1"/>
      <c r="AO672" s="1"/>
    </row>
    <row r="673" spans="8:41" ht="15.75" customHeight="1" x14ac:dyDescent="0.3">
      <c r="H673" s="1"/>
      <c r="O673" s="1"/>
      <c r="R673" s="1"/>
      <c r="U673" s="1"/>
      <c r="Z673" s="1"/>
      <c r="AD673" s="1"/>
      <c r="AF673" s="1"/>
      <c r="AH673" s="1"/>
      <c r="AJ673" s="1"/>
      <c r="AO673" s="1"/>
    </row>
    <row r="674" spans="8:41" ht="15.75" customHeight="1" x14ac:dyDescent="0.3">
      <c r="H674" s="1"/>
      <c r="O674" s="1"/>
      <c r="R674" s="1"/>
      <c r="U674" s="1"/>
      <c r="Z674" s="1"/>
      <c r="AD674" s="1"/>
      <c r="AF674" s="1"/>
      <c r="AH674" s="1"/>
      <c r="AJ674" s="1"/>
      <c r="AO674" s="1"/>
    </row>
    <row r="675" spans="8:41" ht="15.75" customHeight="1" x14ac:dyDescent="0.3">
      <c r="H675" s="1"/>
      <c r="O675" s="1"/>
      <c r="R675" s="1"/>
      <c r="U675" s="1"/>
      <c r="Z675" s="1"/>
      <c r="AD675" s="1"/>
      <c r="AF675" s="1"/>
      <c r="AH675" s="1"/>
      <c r="AJ675" s="1"/>
      <c r="AO675" s="1"/>
    </row>
    <row r="676" spans="8:41" ht="15.75" customHeight="1" x14ac:dyDescent="0.3">
      <c r="H676" s="1"/>
      <c r="O676" s="1"/>
      <c r="R676" s="1"/>
      <c r="U676" s="1"/>
      <c r="Z676" s="1"/>
      <c r="AD676" s="1"/>
      <c r="AF676" s="1"/>
      <c r="AH676" s="1"/>
      <c r="AJ676" s="1"/>
      <c r="AO676" s="1"/>
    </row>
    <row r="677" spans="8:41" ht="15.75" customHeight="1" x14ac:dyDescent="0.3">
      <c r="H677" s="1"/>
      <c r="O677" s="1"/>
      <c r="R677" s="1"/>
      <c r="U677" s="1"/>
      <c r="Z677" s="1"/>
      <c r="AD677" s="1"/>
      <c r="AF677" s="1"/>
      <c r="AH677" s="1"/>
      <c r="AJ677" s="1"/>
      <c r="AO677" s="1"/>
    </row>
    <row r="678" spans="8:41" ht="15.75" customHeight="1" x14ac:dyDescent="0.3">
      <c r="H678" s="1"/>
      <c r="O678" s="1"/>
      <c r="R678" s="1"/>
      <c r="U678" s="1"/>
      <c r="Z678" s="1"/>
      <c r="AD678" s="1"/>
      <c r="AF678" s="1"/>
      <c r="AH678" s="1"/>
      <c r="AJ678" s="1"/>
      <c r="AO678" s="1"/>
    </row>
    <row r="679" spans="8:41" ht="15.75" customHeight="1" x14ac:dyDescent="0.3">
      <c r="H679" s="1"/>
      <c r="O679" s="1"/>
      <c r="R679" s="1"/>
      <c r="U679" s="1"/>
      <c r="Z679" s="1"/>
      <c r="AD679" s="1"/>
      <c r="AF679" s="1"/>
      <c r="AH679" s="1"/>
      <c r="AJ679" s="1"/>
      <c r="AO679" s="1"/>
    </row>
    <row r="680" spans="8:41" ht="15.75" customHeight="1" x14ac:dyDescent="0.3">
      <c r="H680" s="1"/>
      <c r="O680" s="1"/>
      <c r="R680" s="1"/>
      <c r="U680" s="1"/>
      <c r="Z680" s="1"/>
      <c r="AD680" s="1"/>
      <c r="AF680" s="1"/>
      <c r="AH680" s="1"/>
      <c r="AJ680" s="1"/>
      <c r="AO680" s="1"/>
    </row>
    <row r="681" spans="8:41" ht="15.75" customHeight="1" x14ac:dyDescent="0.3">
      <c r="H681" s="1"/>
      <c r="O681" s="1"/>
      <c r="R681" s="1"/>
      <c r="U681" s="1"/>
      <c r="Z681" s="1"/>
      <c r="AD681" s="1"/>
      <c r="AF681" s="1"/>
      <c r="AH681" s="1"/>
      <c r="AJ681" s="1"/>
      <c r="AO681" s="1"/>
    </row>
    <row r="682" spans="8:41" ht="15.75" customHeight="1" x14ac:dyDescent="0.3">
      <c r="H682" s="1"/>
      <c r="O682" s="1"/>
      <c r="R682" s="1"/>
      <c r="U682" s="1"/>
      <c r="Z682" s="1"/>
      <c r="AD682" s="1"/>
      <c r="AF682" s="1"/>
      <c r="AH682" s="1"/>
      <c r="AJ682" s="1"/>
      <c r="AO682" s="1"/>
    </row>
    <row r="683" spans="8:41" ht="15.75" customHeight="1" x14ac:dyDescent="0.3">
      <c r="H683" s="1"/>
      <c r="O683" s="1"/>
      <c r="R683" s="1"/>
      <c r="U683" s="1"/>
      <c r="Z683" s="1"/>
      <c r="AD683" s="1"/>
      <c r="AF683" s="1"/>
      <c r="AH683" s="1"/>
      <c r="AJ683" s="1"/>
      <c r="AO683" s="1"/>
    </row>
    <row r="684" spans="8:41" ht="15.75" customHeight="1" x14ac:dyDescent="0.3">
      <c r="H684" s="1"/>
      <c r="O684" s="1"/>
      <c r="R684" s="1"/>
      <c r="U684" s="1"/>
      <c r="Z684" s="1"/>
      <c r="AD684" s="1"/>
      <c r="AF684" s="1"/>
      <c r="AH684" s="1"/>
      <c r="AJ684" s="1"/>
      <c r="AO684" s="1"/>
    </row>
    <row r="685" spans="8:41" ht="15.75" customHeight="1" x14ac:dyDescent="0.3">
      <c r="H685" s="1"/>
      <c r="O685" s="1"/>
      <c r="R685" s="1"/>
      <c r="U685" s="1"/>
      <c r="Z685" s="1"/>
      <c r="AD685" s="1"/>
      <c r="AF685" s="1"/>
      <c r="AH685" s="1"/>
      <c r="AJ685" s="1"/>
      <c r="AO685" s="1"/>
    </row>
    <row r="686" spans="8:41" ht="15.75" customHeight="1" x14ac:dyDescent="0.3">
      <c r="H686" s="1"/>
      <c r="O686" s="1"/>
      <c r="R686" s="1"/>
      <c r="U686" s="1"/>
      <c r="Z686" s="1"/>
      <c r="AD686" s="1"/>
      <c r="AF686" s="1"/>
      <c r="AH686" s="1"/>
      <c r="AJ686" s="1"/>
      <c r="AO686" s="1"/>
    </row>
    <row r="687" spans="8:41" ht="15.75" customHeight="1" x14ac:dyDescent="0.3">
      <c r="H687" s="1"/>
      <c r="O687" s="1"/>
      <c r="R687" s="1"/>
      <c r="U687" s="1"/>
      <c r="Z687" s="1"/>
      <c r="AD687" s="1"/>
      <c r="AF687" s="1"/>
      <c r="AH687" s="1"/>
      <c r="AJ687" s="1"/>
      <c r="AO687" s="1"/>
    </row>
    <row r="688" spans="8:41" ht="15.75" customHeight="1" x14ac:dyDescent="0.3">
      <c r="H688" s="1"/>
      <c r="O688" s="1"/>
      <c r="R688" s="1"/>
      <c r="U688" s="1"/>
      <c r="Z688" s="1"/>
      <c r="AD688" s="1"/>
      <c r="AF688" s="1"/>
      <c r="AH688" s="1"/>
      <c r="AJ688" s="1"/>
      <c r="AO688" s="1"/>
    </row>
    <row r="689" spans="8:41" ht="15.75" customHeight="1" x14ac:dyDescent="0.3">
      <c r="H689" s="1"/>
      <c r="O689" s="1"/>
      <c r="R689" s="1"/>
      <c r="U689" s="1"/>
      <c r="Z689" s="1"/>
      <c r="AD689" s="1"/>
      <c r="AF689" s="1"/>
      <c r="AH689" s="1"/>
      <c r="AJ689" s="1"/>
      <c r="AO689" s="1"/>
    </row>
    <row r="690" spans="8:41" ht="15.75" customHeight="1" x14ac:dyDescent="0.3">
      <c r="H690" s="1"/>
      <c r="O690" s="1"/>
      <c r="R690" s="1"/>
      <c r="U690" s="1"/>
      <c r="Z690" s="1"/>
      <c r="AD690" s="1"/>
      <c r="AF690" s="1"/>
      <c r="AH690" s="1"/>
      <c r="AJ690" s="1"/>
      <c r="AO690" s="1"/>
    </row>
    <row r="691" spans="8:41" ht="15.75" customHeight="1" x14ac:dyDescent="0.3">
      <c r="H691" s="1"/>
      <c r="O691" s="1"/>
      <c r="R691" s="1"/>
      <c r="U691" s="1"/>
      <c r="Z691" s="1"/>
      <c r="AD691" s="1"/>
      <c r="AF691" s="1"/>
      <c r="AH691" s="1"/>
      <c r="AJ691" s="1"/>
      <c r="AO691" s="1"/>
    </row>
    <row r="692" spans="8:41" ht="15.75" customHeight="1" x14ac:dyDescent="0.3">
      <c r="H692" s="1"/>
      <c r="O692" s="1"/>
      <c r="R692" s="1"/>
      <c r="U692" s="1"/>
      <c r="Z692" s="1"/>
      <c r="AD692" s="1"/>
      <c r="AF692" s="1"/>
      <c r="AH692" s="1"/>
      <c r="AJ692" s="1"/>
      <c r="AO692" s="1"/>
    </row>
    <row r="693" spans="8:41" ht="15.75" customHeight="1" x14ac:dyDescent="0.3">
      <c r="H693" s="1"/>
      <c r="O693" s="1"/>
      <c r="R693" s="1"/>
      <c r="U693" s="1"/>
      <c r="Z693" s="1"/>
      <c r="AD693" s="1"/>
      <c r="AF693" s="1"/>
      <c r="AH693" s="1"/>
      <c r="AJ693" s="1"/>
      <c r="AO693" s="1"/>
    </row>
    <row r="694" spans="8:41" ht="15.75" customHeight="1" x14ac:dyDescent="0.3">
      <c r="H694" s="1"/>
      <c r="O694" s="1"/>
      <c r="R694" s="1"/>
      <c r="U694" s="1"/>
      <c r="Z694" s="1"/>
      <c r="AD694" s="1"/>
      <c r="AF694" s="1"/>
      <c r="AH694" s="1"/>
      <c r="AJ694" s="1"/>
      <c r="AO694" s="1"/>
    </row>
    <row r="695" spans="8:41" ht="15.75" customHeight="1" x14ac:dyDescent="0.3">
      <c r="H695" s="1"/>
      <c r="O695" s="1"/>
      <c r="R695" s="1"/>
      <c r="U695" s="1"/>
      <c r="Z695" s="1"/>
      <c r="AD695" s="1"/>
      <c r="AF695" s="1"/>
      <c r="AH695" s="1"/>
      <c r="AJ695" s="1"/>
      <c r="AO695" s="1"/>
    </row>
    <row r="696" spans="8:41" ht="15.75" customHeight="1" x14ac:dyDescent="0.3">
      <c r="H696" s="1"/>
      <c r="O696" s="1"/>
      <c r="R696" s="1"/>
      <c r="U696" s="1"/>
      <c r="Z696" s="1"/>
      <c r="AD696" s="1"/>
      <c r="AF696" s="1"/>
      <c r="AH696" s="1"/>
      <c r="AJ696" s="1"/>
      <c r="AO696" s="1"/>
    </row>
    <row r="697" spans="8:41" ht="15.75" customHeight="1" x14ac:dyDescent="0.3">
      <c r="H697" s="1"/>
      <c r="O697" s="1"/>
      <c r="R697" s="1"/>
      <c r="U697" s="1"/>
      <c r="Z697" s="1"/>
      <c r="AD697" s="1"/>
      <c r="AF697" s="1"/>
      <c r="AH697" s="1"/>
      <c r="AJ697" s="1"/>
      <c r="AO697" s="1"/>
    </row>
    <row r="698" spans="8:41" ht="15.75" customHeight="1" x14ac:dyDescent="0.3">
      <c r="H698" s="1"/>
      <c r="O698" s="1"/>
      <c r="R698" s="1"/>
      <c r="U698" s="1"/>
      <c r="Z698" s="1"/>
      <c r="AD698" s="1"/>
      <c r="AF698" s="1"/>
      <c r="AH698" s="1"/>
      <c r="AJ698" s="1"/>
      <c r="AO698" s="1"/>
    </row>
    <row r="699" spans="8:41" ht="15.75" customHeight="1" x14ac:dyDescent="0.3">
      <c r="H699" s="1"/>
      <c r="O699" s="1"/>
      <c r="R699" s="1"/>
      <c r="U699" s="1"/>
      <c r="Z699" s="1"/>
      <c r="AD699" s="1"/>
      <c r="AF699" s="1"/>
      <c r="AH699" s="1"/>
      <c r="AJ699" s="1"/>
      <c r="AO699" s="1"/>
    </row>
    <row r="700" spans="8:41" ht="15.75" customHeight="1" x14ac:dyDescent="0.3">
      <c r="H700" s="1"/>
      <c r="O700" s="1"/>
      <c r="R700" s="1"/>
      <c r="U700" s="1"/>
      <c r="Z700" s="1"/>
      <c r="AD700" s="1"/>
      <c r="AF700" s="1"/>
      <c r="AH700" s="1"/>
      <c r="AJ700" s="1"/>
      <c r="AO700" s="1"/>
    </row>
    <row r="701" spans="8:41" ht="15.75" customHeight="1" x14ac:dyDescent="0.3">
      <c r="H701" s="1"/>
      <c r="O701" s="1"/>
      <c r="R701" s="1"/>
      <c r="U701" s="1"/>
      <c r="Z701" s="1"/>
      <c r="AD701" s="1"/>
      <c r="AF701" s="1"/>
      <c r="AH701" s="1"/>
      <c r="AJ701" s="1"/>
      <c r="AO701" s="1"/>
    </row>
    <row r="702" spans="8:41" ht="15.75" customHeight="1" x14ac:dyDescent="0.3">
      <c r="H702" s="1"/>
      <c r="O702" s="1"/>
      <c r="R702" s="1"/>
      <c r="U702" s="1"/>
      <c r="Z702" s="1"/>
      <c r="AD702" s="1"/>
      <c r="AF702" s="1"/>
      <c r="AH702" s="1"/>
      <c r="AJ702" s="1"/>
      <c r="AO702" s="1"/>
    </row>
    <row r="703" spans="8:41" ht="15.75" customHeight="1" x14ac:dyDescent="0.3">
      <c r="H703" s="1"/>
      <c r="O703" s="1"/>
      <c r="R703" s="1"/>
      <c r="U703" s="1"/>
      <c r="Z703" s="1"/>
      <c r="AD703" s="1"/>
      <c r="AF703" s="1"/>
      <c r="AH703" s="1"/>
      <c r="AJ703" s="1"/>
      <c r="AO703" s="1"/>
    </row>
    <row r="704" spans="8:41" ht="15.75" customHeight="1" x14ac:dyDescent="0.3">
      <c r="H704" s="1"/>
      <c r="O704" s="1"/>
      <c r="R704" s="1"/>
      <c r="U704" s="1"/>
      <c r="Z704" s="1"/>
      <c r="AD704" s="1"/>
      <c r="AF704" s="1"/>
      <c r="AH704" s="1"/>
      <c r="AJ704" s="1"/>
      <c r="AO704" s="1"/>
    </row>
    <row r="705" spans="8:41" ht="15.75" customHeight="1" x14ac:dyDescent="0.3">
      <c r="H705" s="1"/>
      <c r="O705" s="1"/>
      <c r="R705" s="1"/>
      <c r="U705" s="1"/>
      <c r="Z705" s="1"/>
      <c r="AD705" s="1"/>
      <c r="AF705" s="1"/>
      <c r="AH705" s="1"/>
      <c r="AJ705" s="1"/>
      <c r="AO705" s="1"/>
    </row>
    <row r="706" spans="8:41" ht="15.75" customHeight="1" x14ac:dyDescent="0.3">
      <c r="H706" s="1"/>
      <c r="O706" s="1"/>
      <c r="R706" s="1"/>
      <c r="U706" s="1"/>
      <c r="Z706" s="1"/>
      <c r="AD706" s="1"/>
      <c r="AF706" s="1"/>
      <c r="AH706" s="1"/>
      <c r="AJ706" s="1"/>
      <c r="AO706" s="1"/>
    </row>
    <row r="707" spans="8:41" ht="15.75" customHeight="1" x14ac:dyDescent="0.3">
      <c r="H707" s="1"/>
      <c r="O707" s="1"/>
      <c r="R707" s="1"/>
      <c r="U707" s="1"/>
      <c r="Z707" s="1"/>
      <c r="AD707" s="1"/>
      <c r="AF707" s="1"/>
      <c r="AH707" s="1"/>
      <c r="AJ707" s="1"/>
      <c r="AO707" s="1"/>
    </row>
    <row r="708" spans="8:41" ht="15.75" customHeight="1" x14ac:dyDescent="0.3">
      <c r="H708" s="1"/>
      <c r="O708" s="1"/>
      <c r="R708" s="1"/>
      <c r="U708" s="1"/>
      <c r="Z708" s="1"/>
      <c r="AD708" s="1"/>
      <c r="AF708" s="1"/>
      <c r="AH708" s="1"/>
      <c r="AJ708" s="1"/>
      <c r="AO708" s="1"/>
    </row>
    <row r="709" spans="8:41" ht="15.75" customHeight="1" x14ac:dyDescent="0.3">
      <c r="H709" s="1"/>
      <c r="O709" s="1"/>
      <c r="R709" s="1"/>
      <c r="U709" s="1"/>
      <c r="Z709" s="1"/>
      <c r="AD709" s="1"/>
      <c r="AF709" s="1"/>
      <c r="AH709" s="1"/>
      <c r="AJ709" s="1"/>
      <c r="AO709" s="1"/>
    </row>
    <row r="710" spans="8:41" ht="15.75" customHeight="1" x14ac:dyDescent="0.3">
      <c r="H710" s="1"/>
      <c r="O710" s="1"/>
      <c r="R710" s="1"/>
      <c r="U710" s="1"/>
      <c r="Z710" s="1"/>
      <c r="AD710" s="1"/>
      <c r="AF710" s="1"/>
      <c r="AH710" s="1"/>
      <c r="AJ710" s="1"/>
      <c r="AO710" s="1"/>
    </row>
    <row r="711" spans="8:41" ht="15.75" customHeight="1" x14ac:dyDescent="0.3">
      <c r="H711" s="1"/>
      <c r="O711" s="1"/>
      <c r="R711" s="1"/>
      <c r="U711" s="1"/>
      <c r="Z711" s="1"/>
      <c r="AD711" s="1"/>
      <c r="AF711" s="1"/>
      <c r="AH711" s="1"/>
      <c r="AJ711" s="1"/>
      <c r="AO711" s="1"/>
    </row>
    <row r="712" spans="8:41" ht="15.75" customHeight="1" x14ac:dyDescent="0.3">
      <c r="H712" s="1"/>
      <c r="O712" s="1"/>
      <c r="R712" s="1"/>
      <c r="U712" s="1"/>
      <c r="Z712" s="1"/>
      <c r="AD712" s="1"/>
      <c r="AF712" s="1"/>
      <c r="AH712" s="1"/>
      <c r="AJ712" s="1"/>
      <c r="AO712" s="1"/>
    </row>
    <row r="713" spans="8:41" ht="15.75" customHeight="1" x14ac:dyDescent="0.3">
      <c r="H713" s="1"/>
      <c r="O713" s="1"/>
      <c r="R713" s="1"/>
      <c r="U713" s="1"/>
      <c r="Z713" s="1"/>
      <c r="AD713" s="1"/>
      <c r="AF713" s="1"/>
      <c r="AH713" s="1"/>
      <c r="AJ713" s="1"/>
      <c r="AO713" s="1"/>
    </row>
    <row r="714" spans="8:41" ht="15.75" customHeight="1" x14ac:dyDescent="0.3">
      <c r="H714" s="1"/>
      <c r="O714" s="1"/>
      <c r="R714" s="1"/>
      <c r="U714" s="1"/>
      <c r="Z714" s="1"/>
      <c r="AD714" s="1"/>
      <c r="AF714" s="1"/>
      <c r="AH714" s="1"/>
      <c r="AJ714" s="1"/>
      <c r="AO714" s="1"/>
    </row>
    <row r="715" spans="8:41" ht="15.75" customHeight="1" x14ac:dyDescent="0.3">
      <c r="H715" s="1"/>
      <c r="O715" s="1"/>
      <c r="R715" s="1"/>
      <c r="U715" s="1"/>
      <c r="Z715" s="1"/>
      <c r="AD715" s="1"/>
      <c r="AF715" s="1"/>
      <c r="AH715" s="1"/>
      <c r="AJ715" s="1"/>
      <c r="AO715" s="1"/>
    </row>
    <row r="716" spans="8:41" ht="15.75" customHeight="1" x14ac:dyDescent="0.3">
      <c r="H716" s="1"/>
      <c r="O716" s="1"/>
      <c r="R716" s="1"/>
      <c r="U716" s="1"/>
      <c r="Z716" s="1"/>
      <c r="AD716" s="1"/>
      <c r="AF716" s="1"/>
      <c r="AH716" s="1"/>
      <c r="AJ716" s="1"/>
      <c r="AO716" s="1"/>
    </row>
    <row r="717" spans="8:41" ht="15.75" customHeight="1" x14ac:dyDescent="0.3">
      <c r="H717" s="1"/>
      <c r="O717" s="1"/>
      <c r="R717" s="1"/>
      <c r="U717" s="1"/>
      <c r="Z717" s="1"/>
      <c r="AD717" s="1"/>
      <c r="AF717" s="1"/>
      <c r="AH717" s="1"/>
      <c r="AJ717" s="1"/>
      <c r="AO717" s="1"/>
    </row>
    <row r="718" spans="8:41" ht="15.75" customHeight="1" x14ac:dyDescent="0.3">
      <c r="H718" s="1"/>
      <c r="O718" s="1"/>
      <c r="R718" s="1"/>
      <c r="U718" s="1"/>
      <c r="Z718" s="1"/>
      <c r="AD718" s="1"/>
      <c r="AF718" s="1"/>
      <c r="AH718" s="1"/>
      <c r="AJ718" s="1"/>
      <c r="AO718" s="1"/>
    </row>
    <row r="719" spans="8:41" ht="15.75" customHeight="1" x14ac:dyDescent="0.3">
      <c r="H719" s="1"/>
      <c r="O719" s="1"/>
      <c r="R719" s="1"/>
      <c r="U719" s="1"/>
      <c r="Z719" s="1"/>
      <c r="AD719" s="1"/>
      <c r="AF719" s="1"/>
      <c r="AH719" s="1"/>
      <c r="AJ719" s="1"/>
      <c r="AO719" s="1"/>
    </row>
    <row r="720" spans="8:41" ht="15.75" customHeight="1" x14ac:dyDescent="0.3">
      <c r="H720" s="1"/>
      <c r="O720" s="1"/>
      <c r="R720" s="1"/>
      <c r="U720" s="1"/>
      <c r="Z720" s="1"/>
      <c r="AD720" s="1"/>
      <c r="AF720" s="1"/>
      <c r="AH720" s="1"/>
      <c r="AJ720" s="1"/>
      <c r="AO720" s="1"/>
    </row>
    <row r="721" spans="8:41" ht="15.75" customHeight="1" x14ac:dyDescent="0.3">
      <c r="H721" s="1"/>
      <c r="O721" s="1"/>
      <c r="R721" s="1"/>
      <c r="U721" s="1"/>
      <c r="Z721" s="1"/>
      <c r="AD721" s="1"/>
      <c r="AF721" s="1"/>
      <c r="AH721" s="1"/>
      <c r="AJ721" s="1"/>
      <c r="AO721" s="1"/>
    </row>
    <row r="722" spans="8:41" ht="15.75" customHeight="1" x14ac:dyDescent="0.3">
      <c r="H722" s="1"/>
      <c r="O722" s="1"/>
      <c r="R722" s="1"/>
      <c r="U722" s="1"/>
      <c r="Z722" s="1"/>
      <c r="AD722" s="1"/>
      <c r="AF722" s="1"/>
      <c r="AH722" s="1"/>
      <c r="AJ722" s="1"/>
      <c r="AO722" s="1"/>
    </row>
    <row r="723" spans="8:41" ht="15.75" customHeight="1" x14ac:dyDescent="0.3">
      <c r="H723" s="1"/>
      <c r="O723" s="1"/>
      <c r="R723" s="1"/>
      <c r="U723" s="1"/>
      <c r="Z723" s="1"/>
      <c r="AD723" s="1"/>
      <c r="AF723" s="1"/>
      <c r="AH723" s="1"/>
      <c r="AJ723" s="1"/>
      <c r="AO723" s="1"/>
    </row>
    <row r="724" spans="8:41" ht="15.75" customHeight="1" x14ac:dyDescent="0.3">
      <c r="H724" s="1"/>
      <c r="O724" s="1"/>
      <c r="R724" s="1"/>
      <c r="U724" s="1"/>
      <c r="Z724" s="1"/>
      <c r="AD724" s="1"/>
      <c r="AF724" s="1"/>
      <c r="AH724" s="1"/>
      <c r="AJ724" s="1"/>
      <c r="AO724" s="1"/>
    </row>
    <row r="725" spans="8:41" ht="15.75" customHeight="1" x14ac:dyDescent="0.3">
      <c r="H725" s="1"/>
      <c r="O725" s="1"/>
      <c r="R725" s="1"/>
      <c r="U725" s="1"/>
      <c r="Z725" s="1"/>
      <c r="AD725" s="1"/>
      <c r="AF725" s="1"/>
      <c r="AH725" s="1"/>
      <c r="AJ725" s="1"/>
      <c r="AO725" s="1"/>
    </row>
    <row r="726" spans="8:41" ht="15.75" customHeight="1" x14ac:dyDescent="0.3">
      <c r="H726" s="1"/>
      <c r="O726" s="1"/>
      <c r="R726" s="1"/>
      <c r="U726" s="1"/>
      <c r="Z726" s="1"/>
      <c r="AD726" s="1"/>
      <c r="AF726" s="1"/>
      <c r="AH726" s="1"/>
      <c r="AJ726" s="1"/>
      <c r="AO726" s="1"/>
    </row>
    <row r="727" spans="8:41" ht="15.75" customHeight="1" x14ac:dyDescent="0.3">
      <c r="H727" s="1"/>
      <c r="O727" s="1"/>
      <c r="R727" s="1"/>
      <c r="U727" s="1"/>
      <c r="Z727" s="1"/>
      <c r="AD727" s="1"/>
      <c r="AF727" s="1"/>
      <c r="AH727" s="1"/>
      <c r="AJ727" s="1"/>
      <c r="AO727" s="1"/>
    </row>
    <row r="728" spans="8:41" ht="15.75" customHeight="1" x14ac:dyDescent="0.3">
      <c r="H728" s="1"/>
      <c r="O728" s="1"/>
      <c r="R728" s="1"/>
      <c r="U728" s="1"/>
      <c r="Z728" s="1"/>
      <c r="AD728" s="1"/>
      <c r="AF728" s="1"/>
      <c r="AH728" s="1"/>
      <c r="AJ728" s="1"/>
      <c r="AO728" s="1"/>
    </row>
    <row r="729" spans="8:41" ht="15.75" customHeight="1" x14ac:dyDescent="0.3">
      <c r="H729" s="1"/>
      <c r="O729" s="1"/>
      <c r="R729" s="1"/>
      <c r="U729" s="1"/>
      <c r="Z729" s="1"/>
      <c r="AD729" s="1"/>
      <c r="AF729" s="1"/>
      <c r="AH729" s="1"/>
      <c r="AJ729" s="1"/>
      <c r="AO729" s="1"/>
    </row>
    <row r="730" spans="8:41" ht="15.75" customHeight="1" x14ac:dyDescent="0.3">
      <c r="H730" s="1"/>
      <c r="O730" s="1"/>
      <c r="R730" s="1"/>
      <c r="U730" s="1"/>
      <c r="Z730" s="1"/>
      <c r="AD730" s="1"/>
      <c r="AF730" s="1"/>
      <c r="AH730" s="1"/>
      <c r="AJ730" s="1"/>
      <c r="AO730" s="1"/>
    </row>
    <row r="731" spans="8:41" ht="15.75" customHeight="1" x14ac:dyDescent="0.3">
      <c r="H731" s="1"/>
      <c r="O731" s="1"/>
      <c r="R731" s="1"/>
      <c r="U731" s="1"/>
      <c r="Z731" s="1"/>
      <c r="AD731" s="1"/>
      <c r="AF731" s="1"/>
      <c r="AH731" s="1"/>
      <c r="AJ731" s="1"/>
      <c r="AO731" s="1"/>
    </row>
    <row r="732" spans="8:41" ht="15.75" customHeight="1" x14ac:dyDescent="0.3">
      <c r="H732" s="1"/>
      <c r="O732" s="1"/>
      <c r="R732" s="1"/>
      <c r="U732" s="1"/>
      <c r="Z732" s="1"/>
      <c r="AD732" s="1"/>
      <c r="AF732" s="1"/>
      <c r="AH732" s="1"/>
      <c r="AJ732" s="1"/>
      <c r="AO732" s="1"/>
    </row>
    <row r="733" spans="8:41" ht="15.75" customHeight="1" x14ac:dyDescent="0.3">
      <c r="H733" s="1"/>
      <c r="O733" s="1"/>
      <c r="R733" s="1"/>
      <c r="U733" s="1"/>
      <c r="Z733" s="1"/>
      <c r="AD733" s="1"/>
      <c r="AF733" s="1"/>
      <c r="AH733" s="1"/>
      <c r="AJ733" s="1"/>
      <c r="AO733" s="1"/>
    </row>
    <row r="734" spans="8:41" ht="15.75" customHeight="1" x14ac:dyDescent="0.3">
      <c r="H734" s="1"/>
      <c r="O734" s="1"/>
      <c r="R734" s="1"/>
      <c r="U734" s="1"/>
      <c r="Z734" s="1"/>
      <c r="AD734" s="1"/>
      <c r="AF734" s="1"/>
      <c r="AH734" s="1"/>
      <c r="AJ734" s="1"/>
      <c r="AO734" s="1"/>
    </row>
    <row r="735" spans="8:41" ht="15.75" customHeight="1" x14ac:dyDescent="0.3">
      <c r="H735" s="1"/>
      <c r="O735" s="1"/>
      <c r="R735" s="1"/>
      <c r="U735" s="1"/>
      <c r="Z735" s="1"/>
      <c r="AD735" s="1"/>
      <c r="AF735" s="1"/>
      <c r="AH735" s="1"/>
      <c r="AJ735" s="1"/>
      <c r="AO735" s="1"/>
    </row>
    <row r="736" spans="8:41" ht="15.75" customHeight="1" x14ac:dyDescent="0.3">
      <c r="H736" s="1"/>
      <c r="O736" s="1"/>
      <c r="R736" s="1"/>
      <c r="U736" s="1"/>
      <c r="Z736" s="1"/>
      <c r="AD736" s="1"/>
      <c r="AF736" s="1"/>
      <c r="AH736" s="1"/>
      <c r="AJ736" s="1"/>
      <c r="AO736" s="1"/>
    </row>
    <row r="737" spans="8:41" ht="15.75" customHeight="1" x14ac:dyDescent="0.3">
      <c r="H737" s="1"/>
      <c r="O737" s="1"/>
      <c r="R737" s="1"/>
      <c r="U737" s="1"/>
      <c r="Z737" s="1"/>
      <c r="AD737" s="1"/>
      <c r="AF737" s="1"/>
      <c r="AH737" s="1"/>
      <c r="AJ737" s="1"/>
      <c r="AO737" s="1"/>
    </row>
    <row r="738" spans="8:41" ht="15.75" customHeight="1" x14ac:dyDescent="0.3">
      <c r="H738" s="1"/>
      <c r="O738" s="1"/>
      <c r="R738" s="1"/>
      <c r="U738" s="1"/>
      <c r="Z738" s="1"/>
      <c r="AD738" s="1"/>
      <c r="AF738" s="1"/>
      <c r="AH738" s="1"/>
      <c r="AJ738" s="1"/>
      <c r="AO738" s="1"/>
    </row>
    <row r="739" spans="8:41" ht="15.75" customHeight="1" x14ac:dyDescent="0.3">
      <c r="H739" s="1"/>
      <c r="O739" s="1"/>
      <c r="R739" s="1"/>
      <c r="U739" s="1"/>
      <c r="Z739" s="1"/>
      <c r="AD739" s="1"/>
      <c r="AF739" s="1"/>
      <c r="AH739" s="1"/>
      <c r="AJ739" s="1"/>
      <c r="AO739" s="1"/>
    </row>
    <row r="740" spans="8:41" ht="15.75" customHeight="1" x14ac:dyDescent="0.3">
      <c r="H740" s="1"/>
      <c r="O740" s="1"/>
      <c r="R740" s="1"/>
      <c r="U740" s="1"/>
      <c r="Z740" s="1"/>
      <c r="AD740" s="1"/>
      <c r="AF740" s="1"/>
      <c r="AH740" s="1"/>
      <c r="AJ740" s="1"/>
      <c r="AO740" s="1"/>
    </row>
    <row r="741" spans="8:41" ht="15.75" customHeight="1" x14ac:dyDescent="0.3">
      <c r="H741" s="1"/>
      <c r="O741" s="1"/>
      <c r="R741" s="1"/>
      <c r="U741" s="1"/>
      <c r="Z741" s="1"/>
      <c r="AD741" s="1"/>
      <c r="AF741" s="1"/>
      <c r="AH741" s="1"/>
      <c r="AJ741" s="1"/>
      <c r="AO741" s="1"/>
    </row>
    <row r="742" spans="8:41" ht="15.75" customHeight="1" x14ac:dyDescent="0.3">
      <c r="H742" s="1"/>
      <c r="O742" s="1"/>
      <c r="R742" s="1"/>
      <c r="U742" s="1"/>
      <c r="Z742" s="1"/>
      <c r="AD742" s="1"/>
      <c r="AF742" s="1"/>
      <c r="AH742" s="1"/>
      <c r="AJ742" s="1"/>
      <c r="AO742" s="1"/>
    </row>
    <row r="743" spans="8:41" ht="15.75" customHeight="1" x14ac:dyDescent="0.3">
      <c r="H743" s="1"/>
      <c r="O743" s="1"/>
      <c r="R743" s="1"/>
      <c r="U743" s="1"/>
      <c r="Z743" s="1"/>
      <c r="AD743" s="1"/>
      <c r="AF743" s="1"/>
      <c r="AH743" s="1"/>
      <c r="AJ743" s="1"/>
      <c r="AO743" s="1"/>
    </row>
    <row r="744" spans="8:41" ht="15.75" customHeight="1" x14ac:dyDescent="0.3">
      <c r="H744" s="1"/>
      <c r="O744" s="1"/>
      <c r="R744" s="1"/>
      <c r="U744" s="1"/>
      <c r="Z744" s="1"/>
      <c r="AD744" s="1"/>
      <c r="AF744" s="1"/>
      <c r="AH744" s="1"/>
      <c r="AJ744" s="1"/>
      <c r="AO744" s="1"/>
    </row>
    <row r="745" spans="8:41" ht="15.75" customHeight="1" x14ac:dyDescent="0.3">
      <c r="H745" s="1"/>
      <c r="O745" s="1"/>
      <c r="R745" s="1"/>
      <c r="U745" s="1"/>
      <c r="Z745" s="1"/>
      <c r="AD745" s="1"/>
      <c r="AF745" s="1"/>
      <c r="AH745" s="1"/>
      <c r="AJ745" s="1"/>
      <c r="AO745" s="1"/>
    </row>
    <row r="746" spans="8:41" ht="15.75" customHeight="1" x14ac:dyDescent="0.3">
      <c r="H746" s="1"/>
      <c r="O746" s="1"/>
      <c r="R746" s="1"/>
      <c r="U746" s="1"/>
      <c r="Z746" s="1"/>
      <c r="AD746" s="1"/>
      <c r="AF746" s="1"/>
      <c r="AH746" s="1"/>
      <c r="AJ746" s="1"/>
      <c r="AO746" s="1"/>
    </row>
    <row r="747" spans="8:41" ht="15.75" customHeight="1" x14ac:dyDescent="0.3">
      <c r="H747" s="1"/>
      <c r="O747" s="1"/>
      <c r="R747" s="1"/>
      <c r="U747" s="1"/>
      <c r="Z747" s="1"/>
      <c r="AD747" s="1"/>
      <c r="AF747" s="1"/>
      <c r="AH747" s="1"/>
      <c r="AJ747" s="1"/>
      <c r="AO747" s="1"/>
    </row>
    <row r="748" spans="8:41" ht="15.75" customHeight="1" x14ac:dyDescent="0.3">
      <c r="H748" s="1"/>
      <c r="O748" s="1"/>
      <c r="R748" s="1"/>
      <c r="U748" s="1"/>
      <c r="Z748" s="1"/>
      <c r="AD748" s="1"/>
      <c r="AF748" s="1"/>
      <c r="AH748" s="1"/>
      <c r="AJ748" s="1"/>
      <c r="AO748" s="1"/>
    </row>
    <row r="749" spans="8:41" ht="15.75" customHeight="1" x14ac:dyDescent="0.3">
      <c r="H749" s="1"/>
      <c r="O749" s="1"/>
      <c r="R749" s="1"/>
      <c r="U749" s="1"/>
      <c r="Z749" s="1"/>
      <c r="AD749" s="1"/>
      <c r="AF749" s="1"/>
      <c r="AH749" s="1"/>
      <c r="AJ749" s="1"/>
      <c r="AO749" s="1"/>
    </row>
    <row r="750" spans="8:41" ht="15.75" customHeight="1" x14ac:dyDescent="0.3">
      <c r="H750" s="1"/>
      <c r="O750" s="1"/>
      <c r="R750" s="1"/>
      <c r="U750" s="1"/>
      <c r="Z750" s="1"/>
      <c r="AD750" s="1"/>
      <c r="AF750" s="1"/>
      <c r="AH750" s="1"/>
      <c r="AJ750" s="1"/>
      <c r="AO750" s="1"/>
    </row>
    <row r="751" spans="8:41" ht="15.75" customHeight="1" x14ac:dyDescent="0.3">
      <c r="H751" s="1"/>
      <c r="O751" s="1"/>
      <c r="R751" s="1"/>
      <c r="U751" s="1"/>
      <c r="Z751" s="1"/>
      <c r="AD751" s="1"/>
      <c r="AF751" s="1"/>
      <c r="AH751" s="1"/>
      <c r="AJ751" s="1"/>
      <c r="AO751" s="1"/>
    </row>
    <row r="752" spans="8:41" ht="15.75" customHeight="1" x14ac:dyDescent="0.3">
      <c r="H752" s="1"/>
      <c r="O752" s="1"/>
      <c r="R752" s="1"/>
      <c r="U752" s="1"/>
      <c r="Z752" s="1"/>
      <c r="AD752" s="1"/>
      <c r="AF752" s="1"/>
      <c r="AH752" s="1"/>
      <c r="AJ752" s="1"/>
      <c r="AO752" s="1"/>
    </row>
    <row r="753" spans="8:41" ht="15.75" customHeight="1" x14ac:dyDescent="0.3">
      <c r="H753" s="1"/>
      <c r="O753" s="1"/>
      <c r="R753" s="1"/>
      <c r="U753" s="1"/>
      <c r="Z753" s="1"/>
      <c r="AD753" s="1"/>
      <c r="AF753" s="1"/>
      <c r="AH753" s="1"/>
      <c r="AJ753" s="1"/>
      <c r="AO753" s="1"/>
    </row>
    <row r="754" spans="8:41" ht="15.75" customHeight="1" x14ac:dyDescent="0.3">
      <c r="H754" s="1"/>
      <c r="O754" s="1"/>
      <c r="R754" s="1"/>
      <c r="U754" s="1"/>
      <c r="Z754" s="1"/>
      <c r="AD754" s="1"/>
      <c r="AF754" s="1"/>
      <c r="AH754" s="1"/>
      <c r="AJ754" s="1"/>
      <c r="AO754" s="1"/>
    </row>
    <row r="755" spans="8:41" ht="15.75" customHeight="1" x14ac:dyDescent="0.3">
      <c r="H755" s="1"/>
      <c r="O755" s="1"/>
      <c r="R755" s="1"/>
      <c r="U755" s="1"/>
      <c r="Z755" s="1"/>
      <c r="AD755" s="1"/>
      <c r="AF755" s="1"/>
      <c r="AH755" s="1"/>
      <c r="AJ755" s="1"/>
      <c r="AO755" s="1"/>
    </row>
    <row r="756" spans="8:41" ht="15.75" customHeight="1" x14ac:dyDescent="0.3">
      <c r="H756" s="1"/>
      <c r="O756" s="1"/>
      <c r="R756" s="1"/>
      <c r="U756" s="1"/>
      <c r="Z756" s="1"/>
      <c r="AD756" s="1"/>
      <c r="AF756" s="1"/>
      <c r="AH756" s="1"/>
      <c r="AJ756" s="1"/>
      <c r="AO756" s="1"/>
    </row>
    <row r="757" spans="8:41" ht="15.75" customHeight="1" x14ac:dyDescent="0.3">
      <c r="H757" s="1"/>
      <c r="O757" s="1"/>
      <c r="R757" s="1"/>
      <c r="U757" s="1"/>
      <c r="Z757" s="1"/>
      <c r="AD757" s="1"/>
      <c r="AF757" s="1"/>
      <c r="AH757" s="1"/>
      <c r="AJ757" s="1"/>
      <c r="AO757" s="1"/>
    </row>
    <row r="758" spans="8:41" ht="15.75" customHeight="1" x14ac:dyDescent="0.3">
      <c r="H758" s="1"/>
      <c r="O758" s="1"/>
      <c r="R758" s="1"/>
      <c r="U758" s="1"/>
      <c r="Z758" s="1"/>
      <c r="AD758" s="1"/>
      <c r="AF758" s="1"/>
      <c r="AH758" s="1"/>
      <c r="AJ758" s="1"/>
      <c r="AO758" s="1"/>
    </row>
    <row r="759" spans="8:41" ht="15.75" customHeight="1" x14ac:dyDescent="0.3">
      <c r="H759" s="1"/>
      <c r="O759" s="1"/>
      <c r="R759" s="1"/>
      <c r="U759" s="1"/>
      <c r="Z759" s="1"/>
      <c r="AD759" s="1"/>
      <c r="AF759" s="1"/>
      <c r="AH759" s="1"/>
      <c r="AJ759" s="1"/>
      <c r="AO759" s="1"/>
    </row>
    <row r="760" spans="8:41" ht="15.75" customHeight="1" x14ac:dyDescent="0.3">
      <c r="H760" s="1"/>
      <c r="O760" s="1"/>
      <c r="R760" s="1"/>
      <c r="U760" s="1"/>
      <c r="Z760" s="1"/>
      <c r="AD760" s="1"/>
      <c r="AF760" s="1"/>
      <c r="AH760" s="1"/>
      <c r="AJ760" s="1"/>
      <c r="AO760" s="1"/>
    </row>
    <row r="761" spans="8:41" ht="15.75" customHeight="1" x14ac:dyDescent="0.3">
      <c r="H761" s="1"/>
      <c r="O761" s="1"/>
      <c r="R761" s="1"/>
      <c r="U761" s="1"/>
      <c r="Z761" s="1"/>
      <c r="AD761" s="1"/>
      <c r="AF761" s="1"/>
      <c r="AH761" s="1"/>
      <c r="AJ761" s="1"/>
      <c r="AO761" s="1"/>
    </row>
    <row r="762" spans="8:41" ht="15.75" customHeight="1" x14ac:dyDescent="0.3">
      <c r="H762" s="1"/>
      <c r="O762" s="1"/>
      <c r="R762" s="1"/>
      <c r="U762" s="1"/>
      <c r="Z762" s="1"/>
      <c r="AD762" s="1"/>
      <c r="AF762" s="1"/>
      <c r="AH762" s="1"/>
      <c r="AJ762" s="1"/>
      <c r="AO762" s="1"/>
    </row>
    <row r="763" spans="8:41" ht="15.75" customHeight="1" x14ac:dyDescent="0.3">
      <c r="H763" s="1"/>
      <c r="O763" s="1"/>
      <c r="R763" s="1"/>
      <c r="U763" s="1"/>
      <c r="Z763" s="1"/>
      <c r="AD763" s="1"/>
      <c r="AF763" s="1"/>
      <c r="AH763" s="1"/>
      <c r="AJ763" s="1"/>
      <c r="AO763" s="1"/>
    </row>
    <row r="764" spans="8:41" ht="15.75" customHeight="1" x14ac:dyDescent="0.3">
      <c r="H764" s="1"/>
      <c r="O764" s="1"/>
      <c r="R764" s="1"/>
      <c r="U764" s="1"/>
      <c r="Z764" s="1"/>
      <c r="AD764" s="1"/>
      <c r="AF764" s="1"/>
      <c r="AH764" s="1"/>
      <c r="AJ764" s="1"/>
      <c r="AO764" s="1"/>
    </row>
    <row r="765" spans="8:41" ht="15.75" customHeight="1" x14ac:dyDescent="0.3">
      <c r="H765" s="1"/>
      <c r="O765" s="1"/>
      <c r="R765" s="1"/>
      <c r="U765" s="1"/>
      <c r="Z765" s="1"/>
      <c r="AD765" s="1"/>
      <c r="AF765" s="1"/>
      <c r="AH765" s="1"/>
      <c r="AJ765" s="1"/>
      <c r="AO765" s="1"/>
    </row>
    <row r="766" spans="8:41" ht="15.75" customHeight="1" x14ac:dyDescent="0.3">
      <c r="H766" s="1"/>
      <c r="O766" s="1"/>
      <c r="R766" s="1"/>
      <c r="U766" s="1"/>
      <c r="Z766" s="1"/>
      <c r="AD766" s="1"/>
      <c r="AF766" s="1"/>
      <c r="AH766" s="1"/>
      <c r="AJ766" s="1"/>
      <c r="AO766" s="1"/>
    </row>
    <row r="767" spans="8:41" ht="15.75" customHeight="1" x14ac:dyDescent="0.3">
      <c r="H767" s="1"/>
      <c r="O767" s="1"/>
      <c r="R767" s="1"/>
      <c r="U767" s="1"/>
      <c r="Z767" s="1"/>
      <c r="AD767" s="1"/>
      <c r="AF767" s="1"/>
      <c r="AH767" s="1"/>
      <c r="AJ767" s="1"/>
      <c r="AO767" s="1"/>
    </row>
    <row r="768" spans="8:41" ht="15.75" customHeight="1" x14ac:dyDescent="0.3">
      <c r="H768" s="1"/>
      <c r="O768" s="1"/>
      <c r="R768" s="1"/>
      <c r="U768" s="1"/>
      <c r="Z768" s="1"/>
      <c r="AD768" s="1"/>
      <c r="AF768" s="1"/>
      <c r="AH768" s="1"/>
      <c r="AJ768" s="1"/>
      <c r="AO768" s="1"/>
    </row>
    <row r="769" spans="8:41" ht="15.75" customHeight="1" x14ac:dyDescent="0.3">
      <c r="H769" s="1"/>
      <c r="O769" s="1"/>
      <c r="R769" s="1"/>
      <c r="U769" s="1"/>
      <c r="Z769" s="1"/>
      <c r="AD769" s="1"/>
      <c r="AF769" s="1"/>
      <c r="AH769" s="1"/>
      <c r="AJ769" s="1"/>
      <c r="AO769" s="1"/>
    </row>
    <row r="770" spans="8:41" ht="15.75" customHeight="1" x14ac:dyDescent="0.3">
      <c r="H770" s="1"/>
      <c r="O770" s="1"/>
      <c r="R770" s="1"/>
      <c r="U770" s="1"/>
      <c r="Z770" s="1"/>
      <c r="AD770" s="1"/>
      <c r="AF770" s="1"/>
      <c r="AH770" s="1"/>
      <c r="AJ770" s="1"/>
      <c r="AO770" s="1"/>
    </row>
    <row r="771" spans="8:41" ht="15.75" customHeight="1" x14ac:dyDescent="0.3">
      <c r="H771" s="1"/>
      <c r="O771" s="1"/>
      <c r="R771" s="1"/>
      <c r="U771" s="1"/>
      <c r="Z771" s="1"/>
      <c r="AD771" s="1"/>
      <c r="AF771" s="1"/>
      <c r="AH771" s="1"/>
      <c r="AJ771" s="1"/>
      <c r="AO771" s="1"/>
    </row>
    <row r="772" spans="8:41" ht="15.75" customHeight="1" x14ac:dyDescent="0.3">
      <c r="H772" s="1"/>
      <c r="O772" s="1"/>
      <c r="R772" s="1"/>
      <c r="U772" s="1"/>
      <c r="Z772" s="1"/>
      <c r="AD772" s="1"/>
      <c r="AF772" s="1"/>
      <c r="AH772" s="1"/>
      <c r="AJ772" s="1"/>
      <c r="AO772" s="1"/>
    </row>
    <row r="773" spans="8:41" ht="15.75" customHeight="1" x14ac:dyDescent="0.3">
      <c r="H773" s="1"/>
      <c r="O773" s="1"/>
      <c r="R773" s="1"/>
      <c r="U773" s="1"/>
      <c r="Z773" s="1"/>
      <c r="AD773" s="1"/>
      <c r="AF773" s="1"/>
      <c r="AH773" s="1"/>
      <c r="AJ773" s="1"/>
      <c r="AO773" s="1"/>
    </row>
    <row r="774" spans="8:41" ht="15.75" customHeight="1" x14ac:dyDescent="0.3">
      <c r="H774" s="1"/>
      <c r="O774" s="1"/>
      <c r="R774" s="1"/>
      <c r="U774" s="1"/>
      <c r="Z774" s="1"/>
      <c r="AD774" s="1"/>
      <c r="AF774" s="1"/>
      <c r="AH774" s="1"/>
      <c r="AJ774" s="1"/>
      <c r="AO774" s="1"/>
    </row>
    <row r="775" spans="8:41" ht="15.75" customHeight="1" x14ac:dyDescent="0.3">
      <c r="H775" s="1"/>
      <c r="O775" s="1"/>
      <c r="R775" s="1"/>
      <c r="U775" s="1"/>
      <c r="Z775" s="1"/>
      <c r="AD775" s="1"/>
      <c r="AF775" s="1"/>
      <c r="AH775" s="1"/>
      <c r="AJ775" s="1"/>
      <c r="AO775" s="1"/>
    </row>
    <row r="776" spans="8:41" ht="15.75" customHeight="1" x14ac:dyDescent="0.3">
      <c r="H776" s="1"/>
      <c r="O776" s="1"/>
      <c r="R776" s="1"/>
      <c r="U776" s="1"/>
      <c r="Z776" s="1"/>
      <c r="AD776" s="1"/>
      <c r="AF776" s="1"/>
      <c r="AH776" s="1"/>
      <c r="AJ776" s="1"/>
      <c r="AO776" s="1"/>
    </row>
    <row r="777" spans="8:41" ht="15.75" customHeight="1" x14ac:dyDescent="0.3">
      <c r="H777" s="1"/>
      <c r="O777" s="1"/>
      <c r="R777" s="1"/>
      <c r="U777" s="1"/>
      <c r="Z777" s="1"/>
      <c r="AD777" s="1"/>
      <c r="AF777" s="1"/>
      <c r="AH777" s="1"/>
      <c r="AJ777" s="1"/>
      <c r="AO777" s="1"/>
    </row>
    <row r="778" spans="8:41" ht="15.75" customHeight="1" x14ac:dyDescent="0.3">
      <c r="H778" s="1"/>
      <c r="O778" s="1"/>
      <c r="R778" s="1"/>
      <c r="U778" s="1"/>
      <c r="Z778" s="1"/>
      <c r="AD778" s="1"/>
      <c r="AF778" s="1"/>
      <c r="AH778" s="1"/>
      <c r="AJ778" s="1"/>
      <c r="AO778" s="1"/>
    </row>
    <row r="779" spans="8:41" ht="15.75" customHeight="1" x14ac:dyDescent="0.3">
      <c r="H779" s="1"/>
      <c r="O779" s="1"/>
      <c r="R779" s="1"/>
      <c r="U779" s="1"/>
      <c r="Z779" s="1"/>
      <c r="AD779" s="1"/>
      <c r="AF779" s="1"/>
      <c r="AH779" s="1"/>
      <c r="AJ779" s="1"/>
      <c r="AO779" s="1"/>
    </row>
    <row r="780" spans="8:41" ht="15.75" customHeight="1" x14ac:dyDescent="0.3">
      <c r="H780" s="1"/>
      <c r="O780" s="1"/>
      <c r="R780" s="1"/>
      <c r="U780" s="1"/>
      <c r="Z780" s="1"/>
      <c r="AD780" s="1"/>
      <c r="AF780" s="1"/>
      <c r="AH780" s="1"/>
      <c r="AJ780" s="1"/>
      <c r="AO780" s="1"/>
    </row>
    <row r="781" spans="8:41" ht="15.75" customHeight="1" x14ac:dyDescent="0.3">
      <c r="H781" s="1"/>
      <c r="O781" s="1"/>
      <c r="R781" s="1"/>
      <c r="U781" s="1"/>
      <c r="Z781" s="1"/>
      <c r="AD781" s="1"/>
      <c r="AF781" s="1"/>
      <c r="AH781" s="1"/>
      <c r="AJ781" s="1"/>
      <c r="AO781" s="1"/>
    </row>
    <row r="782" spans="8:41" ht="15.75" customHeight="1" x14ac:dyDescent="0.3">
      <c r="H782" s="1"/>
      <c r="O782" s="1"/>
      <c r="R782" s="1"/>
      <c r="U782" s="1"/>
      <c r="Z782" s="1"/>
      <c r="AD782" s="1"/>
      <c r="AF782" s="1"/>
      <c r="AH782" s="1"/>
      <c r="AJ782" s="1"/>
      <c r="AO782" s="1"/>
    </row>
    <row r="783" spans="8:41" ht="15.75" customHeight="1" x14ac:dyDescent="0.3">
      <c r="H783" s="1"/>
      <c r="O783" s="1"/>
      <c r="R783" s="1"/>
      <c r="U783" s="1"/>
      <c r="Z783" s="1"/>
      <c r="AD783" s="1"/>
      <c r="AF783" s="1"/>
      <c r="AH783" s="1"/>
      <c r="AJ783" s="1"/>
      <c r="AO783" s="1"/>
    </row>
    <row r="784" spans="8:41" ht="15.75" customHeight="1" x14ac:dyDescent="0.3">
      <c r="H784" s="1"/>
      <c r="O784" s="1"/>
      <c r="R784" s="1"/>
      <c r="U784" s="1"/>
      <c r="Z784" s="1"/>
      <c r="AD784" s="1"/>
      <c r="AF784" s="1"/>
      <c r="AH784" s="1"/>
      <c r="AJ784" s="1"/>
      <c r="AO784" s="1"/>
    </row>
    <row r="785" spans="8:41" ht="15.75" customHeight="1" x14ac:dyDescent="0.3">
      <c r="H785" s="1"/>
      <c r="O785" s="1"/>
      <c r="R785" s="1"/>
      <c r="U785" s="1"/>
      <c r="Z785" s="1"/>
      <c r="AD785" s="1"/>
      <c r="AF785" s="1"/>
      <c r="AH785" s="1"/>
      <c r="AJ785" s="1"/>
      <c r="AO785" s="1"/>
    </row>
    <row r="786" spans="8:41" ht="15.75" customHeight="1" x14ac:dyDescent="0.3">
      <c r="H786" s="1"/>
      <c r="O786" s="1"/>
      <c r="R786" s="1"/>
      <c r="U786" s="1"/>
      <c r="Z786" s="1"/>
      <c r="AD786" s="1"/>
      <c r="AF786" s="1"/>
      <c r="AH786" s="1"/>
      <c r="AJ786" s="1"/>
      <c r="AO786" s="1"/>
    </row>
    <row r="787" spans="8:41" ht="15.75" customHeight="1" x14ac:dyDescent="0.3">
      <c r="H787" s="1"/>
      <c r="O787" s="1"/>
      <c r="R787" s="1"/>
      <c r="U787" s="1"/>
      <c r="Z787" s="1"/>
      <c r="AD787" s="1"/>
      <c r="AF787" s="1"/>
      <c r="AH787" s="1"/>
      <c r="AJ787" s="1"/>
      <c r="AO787" s="1"/>
    </row>
    <row r="788" spans="8:41" ht="15.75" customHeight="1" x14ac:dyDescent="0.3">
      <c r="H788" s="1"/>
      <c r="O788" s="1"/>
      <c r="R788" s="1"/>
      <c r="U788" s="1"/>
      <c r="Z788" s="1"/>
      <c r="AD788" s="1"/>
      <c r="AF788" s="1"/>
      <c r="AH788" s="1"/>
      <c r="AJ788" s="1"/>
      <c r="AO788" s="1"/>
    </row>
    <row r="789" spans="8:41" ht="15.75" customHeight="1" x14ac:dyDescent="0.3">
      <c r="H789" s="1"/>
      <c r="O789" s="1"/>
      <c r="R789" s="1"/>
      <c r="U789" s="1"/>
      <c r="Z789" s="1"/>
      <c r="AD789" s="1"/>
      <c r="AF789" s="1"/>
      <c r="AH789" s="1"/>
      <c r="AJ789" s="1"/>
      <c r="AO789" s="1"/>
    </row>
    <row r="790" spans="8:41" ht="15.75" customHeight="1" x14ac:dyDescent="0.3">
      <c r="H790" s="1"/>
      <c r="O790" s="1"/>
      <c r="R790" s="1"/>
      <c r="U790" s="1"/>
      <c r="Z790" s="1"/>
      <c r="AD790" s="1"/>
      <c r="AF790" s="1"/>
      <c r="AH790" s="1"/>
      <c r="AJ790" s="1"/>
      <c r="AO790" s="1"/>
    </row>
    <row r="791" spans="8:41" ht="15.75" customHeight="1" x14ac:dyDescent="0.3">
      <c r="H791" s="1"/>
      <c r="O791" s="1"/>
      <c r="R791" s="1"/>
      <c r="U791" s="1"/>
      <c r="Z791" s="1"/>
      <c r="AD791" s="1"/>
      <c r="AF791" s="1"/>
      <c r="AH791" s="1"/>
      <c r="AJ791" s="1"/>
      <c r="AO791" s="1"/>
    </row>
    <row r="792" spans="8:41" ht="15.75" customHeight="1" x14ac:dyDescent="0.3">
      <c r="H792" s="1"/>
      <c r="O792" s="1"/>
      <c r="R792" s="1"/>
      <c r="U792" s="1"/>
      <c r="Z792" s="1"/>
      <c r="AD792" s="1"/>
      <c r="AF792" s="1"/>
      <c r="AH792" s="1"/>
      <c r="AJ792" s="1"/>
      <c r="AO792" s="1"/>
    </row>
    <row r="793" spans="8:41" ht="15.75" customHeight="1" x14ac:dyDescent="0.3">
      <c r="H793" s="1"/>
      <c r="O793" s="1"/>
      <c r="R793" s="1"/>
      <c r="U793" s="1"/>
      <c r="Z793" s="1"/>
      <c r="AD793" s="1"/>
      <c r="AF793" s="1"/>
      <c r="AH793" s="1"/>
      <c r="AJ793" s="1"/>
      <c r="AO793" s="1"/>
    </row>
    <row r="794" spans="8:41" ht="15.75" customHeight="1" x14ac:dyDescent="0.3">
      <c r="H794" s="1"/>
      <c r="O794" s="1"/>
      <c r="R794" s="1"/>
      <c r="U794" s="1"/>
      <c r="Z794" s="1"/>
      <c r="AD794" s="1"/>
      <c r="AF794" s="1"/>
      <c r="AH794" s="1"/>
      <c r="AJ794" s="1"/>
      <c r="AO794" s="1"/>
    </row>
    <row r="795" spans="8:41" ht="15.75" customHeight="1" x14ac:dyDescent="0.3">
      <c r="H795" s="1"/>
      <c r="O795" s="1"/>
      <c r="R795" s="1"/>
      <c r="U795" s="1"/>
      <c r="Z795" s="1"/>
      <c r="AD795" s="1"/>
      <c r="AF795" s="1"/>
      <c r="AH795" s="1"/>
      <c r="AJ795" s="1"/>
      <c r="AO795" s="1"/>
    </row>
    <row r="796" spans="8:41" ht="15.75" customHeight="1" x14ac:dyDescent="0.3">
      <c r="H796" s="1"/>
      <c r="O796" s="1"/>
      <c r="R796" s="1"/>
      <c r="U796" s="1"/>
      <c r="Z796" s="1"/>
      <c r="AD796" s="1"/>
      <c r="AF796" s="1"/>
      <c r="AH796" s="1"/>
      <c r="AJ796" s="1"/>
      <c r="AO796" s="1"/>
    </row>
    <row r="797" spans="8:41" ht="15.75" customHeight="1" x14ac:dyDescent="0.3">
      <c r="H797" s="1"/>
      <c r="O797" s="1"/>
      <c r="R797" s="1"/>
      <c r="U797" s="1"/>
      <c r="Z797" s="1"/>
      <c r="AD797" s="1"/>
      <c r="AF797" s="1"/>
      <c r="AH797" s="1"/>
      <c r="AJ797" s="1"/>
      <c r="AO797" s="1"/>
    </row>
    <row r="798" spans="8:41" ht="15.75" customHeight="1" x14ac:dyDescent="0.3">
      <c r="H798" s="1"/>
      <c r="O798" s="1"/>
      <c r="R798" s="1"/>
      <c r="U798" s="1"/>
      <c r="Z798" s="1"/>
      <c r="AD798" s="1"/>
      <c r="AF798" s="1"/>
      <c r="AH798" s="1"/>
      <c r="AJ798" s="1"/>
      <c r="AO798" s="1"/>
    </row>
    <row r="799" spans="8:41" ht="15.75" customHeight="1" x14ac:dyDescent="0.3">
      <c r="H799" s="1"/>
      <c r="O799" s="1"/>
      <c r="R799" s="1"/>
      <c r="U799" s="1"/>
      <c r="Z799" s="1"/>
      <c r="AD799" s="1"/>
      <c r="AF799" s="1"/>
      <c r="AH799" s="1"/>
      <c r="AJ799" s="1"/>
      <c r="AO799" s="1"/>
    </row>
    <row r="800" spans="8:41" ht="15.75" customHeight="1" x14ac:dyDescent="0.3">
      <c r="H800" s="1"/>
      <c r="O800" s="1"/>
      <c r="R800" s="1"/>
      <c r="U800" s="1"/>
      <c r="Z800" s="1"/>
      <c r="AD800" s="1"/>
      <c r="AF800" s="1"/>
      <c r="AH800" s="1"/>
      <c r="AJ800" s="1"/>
      <c r="AO800" s="1"/>
    </row>
    <row r="801" spans="8:41" ht="15.75" customHeight="1" x14ac:dyDescent="0.3">
      <c r="H801" s="1"/>
      <c r="O801" s="1"/>
      <c r="R801" s="1"/>
      <c r="U801" s="1"/>
      <c r="Z801" s="1"/>
      <c r="AD801" s="1"/>
      <c r="AF801" s="1"/>
      <c r="AH801" s="1"/>
      <c r="AJ801" s="1"/>
      <c r="AO801" s="1"/>
    </row>
    <row r="802" spans="8:41" ht="15.75" customHeight="1" x14ac:dyDescent="0.3">
      <c r="H802" s="1"/>
      <c r="O802" s="1"/>
      <c r="R802" s="1"/>
      <c r="U802" s="1"/>
      <c r="Z802" s="1"/>
      <c r="AD802" s="1"/>
      <c r="AF802" s="1"/>
      <c r="AH802" s="1"/>
      <c r="AJ802" s="1"/>
      <c r="AO802" s="1"/>
    </row>
    <row r="803" spans="8:41" ht="15.75" customHeight="1" x14ac:dyDescent="0.3">
      <c r="H803" s="1"/>
      <c r="O803" s="1"/>
      <c r="R803" s="1"/>
      <c r="U803" s="1"/>
      <c r="Z803" s="1"/>
      <c r="AD803" s="1"/>
      <c r="AF803" s="1"/>
      <c r="AH803" s="1"/>
      <c r="AJ803" s="1"/>
      <c r="AO803" s="1"/>
    </row>
    <row r="804" spans="8:41" ht="15.75" customHeight="1" x14ac:dyDescent="0.3">
      <c r="H804" s="1"/>
      <c r="O804" s="1"/>
      <c r="R804" s="1"/>
      <c r="U804" s="1"/>
      <c r="Z804" s="1"/>
      <c r="AD804" s="1"/>
      <c r="AF804" s="1"/>
      <c r="AH804" s="1"/>
      <c r="AJ804" s="1"/>
      <c r="AO804" s="1"/>
    </row>
    <row r="805" spans="8:41" ht="15.75" customHeight="1" x14ac:dyDescent="0.3">
      <c r="H805" s="1"/>
      <c r="O805" s="1"/>
      <c r="R805" s="1"/>
      <c r="U805" s="1"/>
      <c r="Z805" s="1"/>
      <c r="AD805" s="1"/>
      <c r="AF805" s="1"/>
      <c r="AH805" s="1"/>
      <c r="AJ805" s="1"/>
      <c r="AO805" s="1"/>
    </row>
    <row r="806" spans="8:41" ht="15.75" customHeight="1" x14ac:dyDescent="0.3">
      <c r="H806" s="1"/>
      <c r="O806" s="1"/>
      <c r="R806" s="1"/>
      <c r="U806" s="1"/>
      <c r="Z806" s="1"/>
      <c r="AD806" s="1"/>
      <c r="AF806" s="1"/>
      <c r="AH806" s="1"/>
      <c r="AJ806" s="1"/>
      <c r="AO806" s="1"/>
    </row>
    <row r="807" spans="8:41" ht="15.75" customHeight="1" x14ac:dyDescent="0.3">
      <c r="H807" s="1"/>
      <c r="O807" s="1"/>
      <c r="R807" s="1"/>
      <c r="U807" s="1"/>
      <c r="Z807" s="1"/>
      <c r="AD807" s="1"/>
      <c r="AF807" s="1"/>
      <c r="AH807" s="1"/>
      <c r="AJ807" s="1"/>
      <c r="AO807" s="1"/>
    </row>
    <row r="808" spans="8:41" ht="15.75" customHeight="1" x14ac:dyDescent="0.3">
      <c r="H808" s="1"/>
      <c r="O808" s="1"/>
      <c r="R808" s="1"/>
      <c r="U808" s="1"/>
      <c r="Z808" s="1"/>
      <c r="AD808" s="1"/>
      <c r="AF808" s="1"/>
      <c r="AH808" s="1"/>
      <c r="AJ808" s="1"/>
      <c r="AO808" s="1"/>
    </row>
    <row r="809" spans="8:41" ht="15.75" customHeight="1" x14ac:dyDescent="0.3">
      <c r="H809" s="1"/>
      <c r="O809" s="1"/>
      <c r="R809" s="1"/>
      <c r="U809" s="1"/>
      <c r="Z809" s="1"/>
      <c r="AD809" s="1"/>
      <c r="AF809" s="1"/>
      <c r="AH809" s="1"/>
      <c r="AJ809" s="1"/>
      <c r="AO809" s="1"/>
    </row>
    <row r="810" spans="8:41" ht="15.75" customHeight="1" x14ac:dyDescent="0.3">
      <c r="H810" s="1"/>
      <c r="O810" s="1"/>
      <c r="R810" s="1"/>
      <c r="U810" s="1"/>
      <c r="Z810" s="1"/>
      <c r="AD810" s="1"/>
      <c r="AF810" s="1"/>
      <c r="AH810" s="1"/>
      <c r="AJ810" s="1"/>
      <c r="AO810" s="1"/>
    </row>
    <row r="811" spans="8:41" ht="15.75" customHeight="1" x14ac:dyDescent="0.3">
      <c r="H811" s="1"/>
      <c r="O811" s="1"/>
      <c r="R811" s="1"/>
      <c r="U811" s="1"/>
      <c r="Z811" s="1"/>
      <c r="AD811" s="1"/>
      <c r="AF811" s="1"/>
      <c r="AH811" s="1"/>
      <c r="AJ811" s="1"/>
      <c r="AO811" s="1"/>
    </row>
    <row r="812" spans="8:41" ht="15.75" customHeight="1" x14ac:dyDescent="0.3">
      <c r="H812" s="1"/>
      <c r="O812" s="1"/>
      <c r="R812" s="1"/>
      <c r="U812" s="1"/>
      <c r="Z812" s="1"/>
      <c r="AD812" s="1"/>
      <c r="AF812" s="1"/>
      <c r="AH812" s="1"/>
      <c r="AJ812" s="1"/>
      <c r="AO812" s="1"/>
    </row>
    <row r="813" spans="8:41" ht="15.75" customHeight="1" x14ac:dyDescent="0.3">
      <c r="H813" s="1"/>
      <c r="O813" s="1"/>
      <c r="R813" s="1"/>
      <c r="U813" s="1"/>
      <c r="Z813" s="1"/>
      <c r="AD813" s="1"/>
      <c r="AF813" s="1"/>
      <c r="AH813" s="1"/>
      <c r="AJ813" s="1"/>
      <c r="AO813" s="1"/>
    </row>
    <row r="814" spans="8:41" ht="15.75" customHeight="1" x14ac:dyDescent="0.3">
      <c r="H814" s="1"/>
      <c r="O814" s="1"/>
      <c r="R814" s="1"/>
      <c r="U814" s="1"/>
      <c r="Z814" s="1"/>
      <c r="AD814" s="1"/>
      <c r="AF814" s="1"/>
      <c r="AH814" s="1"/>
      <c r="AJ814" s="1"/>
      <c r="AO814" s="1"/>
    </row>
    <row r="815" spans="8:41" ht="15.75" customHeight="1" x14ac:dyDescent="0.3">
      <c r="H815" s="1"/>
      <c r="O815" s="1"/>
      <c r="R815" s="1"/>
      <c r="U815" s="1"/>
      <c r="Z815" s="1"/>
      <c r="AD815" s="1"/>
      <c r="AF815" s="1"/>
      <c r="AH815" s="1"/>
      <c r="AJ815" s="1"/>
      <c r="AO815" s="1"/>
    </row>
    <row r="816" spans="8:41" ht="15.75" customHeight="1" x14ac:dyDescent="0.3">
      <c r="H816" s="1"/>
      <c r="O816" s="1"/>
      <c r="R816" s="1"/>
      <c r="U816" s="1"/>
      <c r="Z816" s="1"/>
      <c r="AD816" s="1"/>
      <c r="AF816" s="1"/>
      <c r="AH816" s="1"/>
      <c r="AJ816" s="1"/>
      <c r="AO816" s="1"/>
    </row>
    <row r="817" spans="8:41" ht="15.75" customHeight="1" x14ac:dyDescent="0.3">
      <c r="H817" s="1"/>
      <c r="O817" s="1"/>
      <c r="R817" s="1"/>
      <c r="U817" s="1"/>
      <c r="Z817" s="1"/>
      <c r="AD817" s="1"/>
      <c r="AF817" s="1"/>
      <c r="AH817" s="1"/>
      <c r="AJ817" s="1"/>
      <c r="AO817" s="1"/>
    </row>
    <row r="818" spans="8:41" ht="15.75" customHeight="1" x14ac:dyDescent="0.3">
      <c r="H818" s="1"/>
      <c r="O818" s="1"/>
      <c r="R818" s="1"/>
      <c r="U818" s="1"/>
      <c r="Z818" s="1"/>
      <c r="AD818" s="1"/>
      <c r="AF818" s="1"/>
      <c r="AH818" s="1"/>
      <c r="AJ818" s="1"/>
      <c r="AO818" s="1"/>
    </row>
    <row r="819" spans="8:41" ht="15.75" customHeight="1" x14ac:dyDescent="0.3">
      <c r="H819" s="1"/>
      <c r="O819" s="1"/>
      <c r="R819" s="1"/>
      <c r="U819" s="1"/>
      <c r="Z819" s="1"/>
      <c r="AD819" s="1"/>
      <c r="AF819" s="1"/>
      <c r="AH819" s="1"/>
      <c r="AJ819" s="1"/>
      <c r="AO819" s="1"/>
    </row>
    <row r="820" spans="8:41" ht="15.75" customHeight="1" x14ac:dyDescent="0.3">
      <c r="H820" s="1"/>
      <c r="O820" s="1"/>
      <c r="R820" s="1"/>
      <c r="U820" s="1"/>
      <c r="Z820" s="1"/>
      <c r="AD820" s="1"/>
      <c r="AF820" s="1"/>
      <c r="AH820" s="1"/>
      <c r="AJ820" s="1"/>
      <c r="AO820" s="1"/>
    </row>
    <row r="821" spans="8:41" ht="15.75" customHeight="1" x14ac:dyDescent="0.3">
      <c r="H821" s="1"/>
      <c r="O821" s="1"/>
      <c r="R821" s="1"/>
      <c r="U821" s="1"/>
      <c r="Z821" s="1"/>
      <c r="AD821" s="1"/>
      <c r="AF821" s="1"/>
      <c r="AH821" s="1"/>
      <c r="AJ821" s="1"/>
      <c r="AO821" s="1"/>
    </row>
    <row r="822" spans="8:41" ht="15.75" customHeight="1" x14ac:dyDescent="0.3">
      <c r="H822" s="1"/>
      <c r="O822" s="1"/>
      <c r="R822" s="1"/>
      <c r="U822" s="1"/>
      <c r="Z822" s="1"/>
      <c r="AD822" s="1"/>
      <c r="AF822" s="1"/>
      <c r="AH822" s="1"/>
      <c r="AJ822" s="1"/>
      <c r="AO822" s="1"/>
    </row>
    <row r="823" spans="8:41" ht="15.75" customHeight="1" x14ac:dyDescent="0.3">
      <c r="H823" s="1"/>
      <c r="O823" s="1"/>
      <c r="R823" s="1"/>
      <c r="U823" s="1"/>
      <c r="Z823" s="1"/>
      <c r="AD823" s="1"/>
      <c r="AF823" s="1"/>
      <c r="AH823" s="1"/>
      <c r="AJ823" s="1"/>
      <c r="AO823" s="1"/>
    </row>
    <row r="824" spans="8:41" ht="15.75" customHeight="1" x14ac:dyDescent="0.3">
      <c r="H824" s="1"/>
      <c r="O824" s="1"/>
      <c r="R824" s="1"/>
      <c r="U824" s="1"/>
      <c r="Z824" s="1"/>
      <c r="AD824" s="1"/>
      <c r="AF824" s="1"/>
      <c r="AH824" s="1"/>
      <c r="AJ824" s="1"/>
      <c r="AO824" s="1"/>
    </row>
    <row r="825" spans="8:41" ht="15.75" customHeight="1" x14ac:dyDescent="0.3">
      <c r="H825" s="1"/>
      <c r="O825" s="1"/>
      <c r="R825" s="1"/>
      <c r="U825" s="1"/>
      <c r="Z825" s="1"/>
      <c r="AD825" s="1"/>
      <c r="AF825" s="1"/>
      <c r="AH825" s="1"/>
      <c r="AJ825" s="1"/>
      <c r="AO825" s="1"/>
    </row>
    <row r="826" spans="8:41" ht="15.75" customHeight="1" x14ac:dyDescent="0.3">
      <c r="H826" s="1"/>
      <c r="O826" s="1"/>
      <c r="R826" s="1"/>
      <c r="U826" s="1"/>
      <c r="Z826" s="1"/>
      <c r="AD826" s="1"/>
      <c r="AF826" s="1"/>
      <c r="AH826" s="1"/>
      <c r="AJ826" s="1"/>
      <c r="AO826" s="1"/>
    </row>
    <row r="827" spans="8:41" ht="15.75" customHeight="1" x14ac:dyDescent="0.3">
      <c r="H827" s="1"/>
      <c r="O827" s="1"/>
      <c r="R827" s="1"/>
      <c r="U827" s="1"/>
      <c r="Z827" s="1"/>
      <c r="AD827" s="1"/>
      <c r="AF827" s="1"/>
      <c r="AH827" s="1"/>
      <c r="AJ827" s="1"/>
      <c r="AO827" s="1"/>
    </row>
    <row r="828" spans="8:41" ht="15.75" customHeight="1" x14ac:dyDescent="0.3">
      <c r="H828" s="1"/>
      <c r="O828" s="1"/>
      <c r="R828" s="1"/>
      <c r="U828" s="1"/>
      <c r="Z828" s="1"/>
      <c r="AD828" s="1"/>
      <c r="AF828" s="1"/>
      <c r="AH828" s="1"/>
      <c r="AJ828" s="1"/>
      <c r="AO828" s="1"/>
    </row>
    <row r="829" spans="8:41" ht="15.75" customHeight="1" x14ac:dyDescent="0.3">
      <c r="H829" s="1"/>
      <c r="O829" s="1"/>
      <c r="R829" s="1"/>
      <c r="U829" s="1"/>
      <c r="Z829" s="1"/>
      <c r="AD829" s="1"/>
      <c r="AF829" s="1"/>
      <c r="AH829" s="1"/>
      <c r="AJ829" s="1"/>
      <c r="AO829" s="1"/>
    </row>
    <row r="830" spans="8:41" ht="15.75" customHeight="1" x14ac:dyDescent="0.3">
      <c r="H830" s="1"/>
      <c r="O830" s="1"/>
      <c r="R830" s="1"/>
      <c r="U830" s="1"/>
      <c r="Z830" s="1"/>
      <c r="AD830" s="1"/>
      <c r="AF830" s="1"/>
      <c r="AH830" s="1"/>
      <c r="AJ830" s="1"/>
      <c r="AO830" s="1"/>
    </row>
    <row r="831" spans="8:41" ht="15.75" customHeight="1" x14ac:dyDescent="0.3">
      <c r="H831" s="1"/>
      <c r="O831" s="1"/>
      <c r="R831" s="1"/>
      <c r="U831" s="1"/>
      <c r="Z831" s="1"/>
      <c r="AD831" s="1"/>
      <c r="AF831" s="1"/>
      <c r="AH831" s="1"/>
      <c r="AJ831" s="1"/>
      <c r="AO831" s="1"/>
    </row>
    <row r="832" spans="8:41" ht="15.75" customHeight="1" x14ac:dyDescent="0.3">
      <c r="H832" s="1"/>
      <c r="O832" s="1"/>
      <c r="R832" s="1"/>
      <c r="U832" s="1"/>
      <c r="Z832" s="1"/>
      <c r="AD832" s="1"/>
      <c r="AF832" s="1"/>
      <c r="AH832" s="1"/>
      <c r="AJ832" s="1"/>
      <c r="AO832" s="1"/>
    </row>
    <row r="833" spans="8:41" ht="15.75" customHeight="1" x14ac:dyDescent="0.3">
      <c r="H833" s="1"/>
      <c r="O833" s="1"/>
      <c r="R833" s="1"/>
      <c r="U833" s="1"/>
      <c r="Z833" s="1"/>
      <c r="AD833" s="1"/>
      <c r="AF833" s="1"/>
      <c r="AH833" s="1"/>
      <c r="AJ833" s="1"/>
      <c r="AO833" s="1"/>
    </row>
    <row r="834" spans="8:41" ht="15.75" customHeight="1" x14ac:dyDescent="0.3">
      <c r="H834" s="1"/>
      <c r="O834" s="1"/>
      <c r="R834" s="1"/>
      <c r="U834" s="1"/>
      <c r="Z834" s="1"/>
      <c r="AD834" s="1"/>
      <c r="AF834" s="1"/>
      <c r="AH834" s="1"/>
      <c r="AJ834" s="1"/>
      <c r="AO834" s="1"/>
    </row>
    <row r="835" spans="8:41" ht="15.75" customHeight="1" x14ac:dyDescent="0.3">
      <c r="H835" s="1"/>
      <c r="O835" s="1"/>
      <c r="R835" s="1"/>
      <c r="U835" s="1"/>
      <c r="Z835" s="1"/>
      <c r="AD835" s="1"/>
      <c r="AF835" s="1"/>
      <c r="AH835" s="1"/>
      <c r="AJ835" s="1"/>
      <c r="AO835" s="1"/>
    </row>
    <row r="836" spans="8:41" ht="15.75" customHeight="1" x14ac:dyDescent="0.3">
      <c r="H836" s="1"/>
      <c r="O836" s="1"/>
      <c r="R836" s="1"/>
      <c r="U836" s="1"/>
      <c r="Z836" s="1"/>
      <c r="AD836" s="1"/>
      <c r="AF836" s="1"/>
      <c r="AH836" s="1"/>
      <c r="AJ836" s="1"/>
      <c r="AO836" s="1"/>
    </row>
    <row r="837" spans="8:41" ht="15.75" customHeight="1" x14ac:dyDescent="0.3">
      <c r="H837" s="1"/>
      <c r="O837" s="1"/>
      <c r="R837" s="1"/>
      <c r="U837" s="1"/>
      <c r="Z837" s="1"/>
      <c r="AD837" s="1"/>
      <c r="AF837" s="1"/>
      <c r="AH837" s="1"/>
      <c r="AJ837" s="1"/>
      <c r="AO837" s="1"/>
    </row>
    <row r="838" spans="8:41" ht="15.75" customHeight="1" x14ac:dyDescent="0.3">
      <c r="H838" s="1"/>
      <c r="O838" s="1"/>
      <c r="R838" s="1"/>
      <c r="U838" s="1"/>
      <c r="Z838" s="1"/>
      <c r="AD838" s="1"/>
      <c r="AF838" s="1"/>
      <c r="AH838" s="1"/>
      <c r="AJ838" s="1"/>
      <c r="AO838" s="1"/>
    </row>
    <row r="839" spans="8:41" ht="15.75" customHeight="1" x14ac:dyDescent="0.3">
      <c r="H839" s="1"/>
      <c r="O839" s="1"/>
      <c r="R839" s="1"/>
      <c r="U839" s="1"/>
      <c r="Z839" s="1"/>
      <c r="AD839" s="1"/>
      <c r="AF839" s="1"/>
      <c r="AH839" s="1"/>
      <c r="AJ839" s="1"/>
      <c r="AO839" s="1"/>
    </row>
    <row r="840" spans="8:41" ht="15.75" customHeight="1" x14ac:dyDescent="0.3">
      <c r="H840" s="1"/>
      <c r="O840" s="1"/>
      <c r="R840" s="1"/>
      <c r="U840" s="1"/>
      <c r="Z840" s="1"/>
      <c r="AD840" s="1"/>
      <c r="AF840" s="1"/>
      <c r="AH840" s="1"/>
      <c r="AJ840" s="1"/>
      <c r="AO840" s="1"/>
    </row>
    <row r="841" spans="8:41" ht="15.75" customHeight="1" x14ac:dyDescent="0.3">
      <c r="H841" s="1"/>
      <c r="O841" s="1"/>
      <c r="R841" s="1"/>
      <c r="U841" s="1"/>
      <c r="Z841" s="1"/>
      <c r="AD841" s="1"/>
      <c r="AF841" s="1"/>
      <c r="AH841" s="1"/>
      <c r="AJ841" s="1"/>
      <c r="AO841" s="1"/>
    </row>
    <row r="842" spans="8:41" ht="15.75" customHeight="1" x14ac:dyDescent="0.3">
      <c r="H842" s="1"/>
      <c r="O842" s="1"/>
      <c r="R842" s="1"/>
      <c r="U842" s="1"/>
      <c r="Z842" s="1"/>
      <c r="AD842" s="1"/>
      <c r="AF842" s="1"/>
      <c r="AH842" s="1"/>
      <c r="AJ842" s="1"/>
      <c r="AO842" s="1"/>
    </row>
    <row r="843" spans="8:41" ht="15.75" customHeight="1" x14ac:dyDescent="0.3">
      <c r="H843" s="1"/>
      <c r="O843" s="1"/>
      <c r="R843" s="1"/>
      <c r="U843" s="1"/>
      <c r="Z843" s="1"/>
      <c r="AD843" s="1"/>
      <c r="AF843" s="1"/>
      <c r="AH843" s="1"/>
      <c r="AJ843" s="1"/>
      <c r="AO843" s="1"/>
    </row>
    <row r="844" spans="8:41" ht="15.75" customHeight="1" x14ac:dyDescent="0.3">
      <c r="H844" s="1"/>
      <c r="O844" s="1"/>
      <c r="R844" s="1"/>
      <c r="U844" s="1"/>
      <c r="Z844" s="1"/>
      <c r="AD844" s="1"/>
      <c r="AF844" s="1"/>
      <c r="AH844" s="1"/>
      <c r="AJ844" s="1"/>
      <c r="AO844" s="1"/>
    </row>
    <row r="845" spans="8:41" ht="15.75" customHeight="1" x14ac:dyDescent="0.3">
      <c r="H845" s="1"/>
      <c r="O845" s="1"/>
      <c r="R845" s="1"/>
      <c r="U845" s="1"/>
      <c r="Z845" s="1"/>
      <c r="AD845" s="1"/>
      <c r="AF845" s="1"/>
      <c r="AH845" s="1"/>
      <c r="AJ845" s="1"/>
      <c r="AO845" s="1"/>
    </row>
    <row r="846" spans="8:41" ht="15.75" customHeight="1" x14ac:dyDescent="0.3">
      <c r="H846" s="1"/>
      <c r="O846" s="1"/>
      <c r="R846" s="1"/>
      <c r="U846" s="1"/>
      <c r="Z846" s="1"/>
      <c r="AD846" s="1"/>
      <c r="AF846" s="1"/>
      <c r="AH846" s="1"/>
      <c r="AJ846" s="1"/>
      <c r="AO846" s="1"/>
    </row>
    <row r="847" spans="8:41" ht="15.75" customHeight="1" x14ac:dyDescent="0.3">
      <c r="H847" s="1"/>
      <c r="O847" s="1"/>
      <c r="R847" s="1"/>
      <c r="U847" s="1"/>
      <c r="Z847" s="1"/>
      <c r="AD847" s="1"/>
      <c r="AF847" s="1"/>
      <c r="AH847" s="1"/>
      <c r="AJ847" s="1"/>
      <c r="AO847" s="1"/>
    </row>
    <row r="848" spans="8:41" ht="15.75" customHeight="1" x14ac:dyDescent="0.3">
      <c r="H848" s="1"/>
      <c r="O848" s="1"/>
      <c r="R848" s="1"/>
      <c r="U848" s="1"/>
      <c r="Z848" s="1"/>
      <c r="AD848" s="1"/>
      <c r="AF848" s="1"/>
      <c r="AH848" s="1"/>
      <c r="AJ848" s="1"/>
      <c r="AO848" s="1"/>
    </row>
    <row r="849" spans="8:41" ht="15.75" customHeight="1" x14ac:dyDescent="0.3">
      <c r="H849" s="1"/>
      <c r="O849" s="1"/>
      <c r="R849" s="1"/>
      <c r="U849" s="1"/>
      <c r="Z849" s="1"/>
      <c r="AD849" s="1"/>
      <c r="AF849" s="1"/>
      <c r="AH849" s="1"/>
      <c r="AJ849" s="1"/>
      <c r="AO849" s="1"/>
    </row>
    <row r="850" spans="8:41" ht="15.75" customHeight="1" x14ac:dyDescent="0.3">
      <c r="H850" s="1"/>
      <c r="O850" s="1"/>
      <c r="R850" s="1"/>
      <c r="U850" s="1"/>
      <c r="Z850" s="1"/>
      <c r="AD850" s="1"/>
      <c r="AF850" s="1"/>
      <c r="AH850" s="1"/>
      <c r="AJ850" s="1"/>
      <c r="AO850" s="1"/>
    </row>
    <row r="851" spans="8:41" ht="15.75" customHeight="1" x14ac:dyDescent="0.3">
      <c r="H851" s="1"/>
      <c r="O851" s="1"/>
      <c r="R851" s="1"/>
      <c r="U851" s="1"/>
      <c r="Z851" s="1"/>
      <c r="AD851" s="1"/>
      <c r="AF851" s="1"/>
      <c r="AH851" s="1"/>
      <c r="AJ851" s="1"/>
      <c r="AO851" s="1"/>
    </row>
    <row r="852" spans="8:41" ht="15.75" customHeight="1" x14ac:dyDescent="0.3">
      <c r="H852" s="1"/>
      <c r="O852" s="1"/>
      <c r="R852" s="1"/>
      <c r="U852" s="1"/>
      <c r="Z852" s="1"/>
      <c r="AD852" s="1"/>
      <c r="AF852" s="1"/>
      <c r="AH852" s="1"/>
      <c r="AJ852" s="1"/>
      <c r="AO852" s="1"/>
    </row>
    <row r="853" spans="8:41" ht="15.75" customHeight="1" x14ac:dyDescent="0.3">
      <c r="H853" s="1"/>
      <c r="O853" s="1"/>
      <c r="R853" s="1"/>
      <c r="U853" s="1"/>
      <c r="Z853" s="1"/>
      <c r="AD853" s="1"/>
      <c r="AF853" s="1"/>
      <c r="AH853" s="1"/>
      <c r="AJ853" s="1"/>
      <c r="AO853" s="1"/>
    </row>
    <row r="854" spans="8:41" ht="15.75" customHeight="1" x14ac:dyDescent="0.3">
      <c r="H854" s="1"/>
      <c r="O854" s="1"/>
      <c r="R854" s="1"/>
      <c r="U854" s="1"/>
      <c r="Z854" s="1"/>
      <c r="AD854" s="1"/>
      <c r="AF854" s="1"/>
      <c r="AH854" s="1"/>
      <c r="AJ854" s="1"/>
      <c r="AO854" s="1"/>
    </row>
    <row r="855" spans="8:41" ht="15.75" customHeight="1" x14ac:dyDescent="0.3">
      <c r="H855" s="1"/>
      <c r="O855" s="1"/>
      <c r="R855" s="1"/>
      <c r="U855" s="1"/>
      <c r="Z855" s="1"/>
      <c r="AD855" s="1"/>
      <c r="AF855" s="1"/>
      <c r="AH855" s="1"/>
      <c r="AJ855" s="1"/>
      <c r="AO855" s="1"/>
    </row>
    <row r="856" spans="8:41" ht="15.75" customHeight="1" x14ac:dyDescent="0.3">
      <c r="H856" s="1"/>
      <c r="O856" s="1"/>
      <c r="R856" s="1"/>
      <c r="U856" s="1"/>
      <c r="Z856" s="1"/>
      <c r="AD856" s="1"/>
      <c r="AF856" s="1"/>
      <c r="AH856" s="1"/>
      <c r="AJ856" s="1"/>
      <c r="AO856" s="1"/>
    </row>
    <row r="857" spans="8:41" ht="15.75" customHeight="1" x14ac:dyDescent="0.3">
      <c r="H857" s="1"/>
      <c r="O857" s="1"/>
      <c r="R857" s="1"/>
      <c r="U857" s="1"/>
      <c r="Z857" s="1"/>
      <c r="AD857" s="1"/>
      <c r="AF857" s="1"/>
      <c r="AH857" s="1"/>
      <c r="AJ857" s="1"/>
      <c r="AO857" s="1"/>
    </row>
    <row r="858" spans="8:41" ht="15.75" customHeight="1" x14ac:dyDescent="0.3">
      <c r="H858" s="1"/>
      <c r="O858" s="1"/>
      <c r="R858" s="1"/>
      <c r="U858" s="1"/>
      <c r="Z858" s="1"/>
      <c r="AD858" s="1"/>
      <c r="AF858" s="1"/>
      <c r="AH858" s="1"/>
      <c r="AJ858" s="1"/>
      <c r="AO858" s="1"/>
    </row>
    <row r="859" spans="8:41" ht="15.75" customHeight="1" x14ac:dyDescent="0.3">
      <c r="H859" s="1"/>
      <c r="O859" s="1"/>
      <c r="R859" s="1"/>
      <c r="U859" s="1"/>
      <c r="Z859" s="1"/>
      <c r="AD859" s="1"/>
      <c r="AF859" s="1"/>
      <c r="AH859" s="1"/>
      <c r="AJ859" s="1"/>
      <c r="AO859" s="1"/>
    </row>
    <row r="860" spans="8:41" ht="15.75" customHeight="1" x14ac:dyDescent="0.3">
      <c r="H860" s="1"/>
      <c r="O860" s="1"/>
      <c r="R860" s="1"/>
      <c r="U860" s="1"/>
      <c r="Z860" s="1"/>
      <c r="AD860" s="1"/>
      <c r="AF860" s="1"/>
      <c r="AH860" s="1"/>
      <c r="AJ860" s="1"/>
      <c r="AO860" s="1"/>
    </row>
    <row r="861" spans="8:41" ht="15.75" customHeight="1" x14ac:dyDescent="0.3">
      <c r="H861" s="1"/>
      <c r="O861" s="1"/>
      <c r="R861" s="1"/>
      <c r="U861" s="1"/>
      <c r="Z861" s="1"/>
      <c r="AD861" s="1"/>
      <c r="AF861" s="1"/>
      <c r="AH861" s="1"/>
      <c r="AJ861" s="1"/>
      <c r="AO861" s="1"/>
    </row>
    <row r="862" spans="8:41" ht="15.75" customHeight="1" x14ac:dyDescent="0.3">
      <c r="H862" s="1"/>
      <c r="O862" s="1"/>
      <c r="R862" s="1"/>
      <c r="U862" s="1"/>
      <c r="Z862" s="1"/>
      <c r="AD862" s="1"/>
      <c r="AF862" s="1"/>
      <c r="AH862" s="1"/>
      <c r="AJ862" s="1"/>
      <c r="AO862" s="1"/>
    </row>
    <row r="863" spans="8:41" ht="15.75" customHeight="1" x14ac:dyDescent="0.3">
      <c r="H863" s="1"/>
      <c r="O863" s="1"/>
      <c r="R863" s="1"/>
      <c r="U863" s="1"/>
      <c r="Z863" s="1"/>
      <c r="AD863" s="1"/>
      <c r="AF863" s="1"/>
      <c r="AH863" s="1"/>
      <c r="AJ863" s="1"/>
      <c r="AO863" s="1"/>
    </row>
    <row r="864" spans="8:41" ht="15.75" customHeight="1" x14ac:dyDescent="0.3">
      <c r="H864" s="1"/>
      <c r="O864" s="1"/>
      <c r="R864" s="1"/>
      <c r="U864" s="1"/>
      <c r="Z864" s="1"/>
      <c r="AD864" s="1"/>
      <c r="AF864" s="1"/>
      <c r="AH864" s="1"/>
      <c r="AJ864" s="1"/>
      <c r="AO864" s="1"/>
    </row>
    <row r="865" spans="8:41" ht="15.75" customHeight="1" x14ac:dyDescent="0.3">
      <c r="H865" s="1"/>
      <c r="O865" s="1"/>
      <c r="R865" s="1"/>
      <c r="U865" s="1"/>
      <c r="Z865" s="1"/>
      <c r="AD865" s="1"/>
      <c r="AF865" s="1"/>
      <c r="AH865" s="1"/>
      <c r="AJ865" s="1"/>
      <c r="AO865" s="1"/>
    </row>
    <row r="866" spans="8:41" ht="15.75" customHeight="1" x14ac:dyDescent="0.3">
      <c r="H866" s="1"/>
      <c r="O866" s="1"/>
      <c r="R866" s="1"/>
      <c r="U866" s="1"/>
      <c r="Z866" s="1"/>
      <c r="AD866" s="1"/>
      <c r="AF866" s="1"/>
      <c r="AH866" s="1"/>
      <c r="AJ866" s="1"/>
      <c r="AO866" s="1"/>
    </row>
    <row r="867" spans="8:41" ht="15.75" customHeight="1" x14ac:dyDescent="0.3">
      <c r="H867" s="1"/>
      <c r="O867" s="1"/>
      <c r="R867" s="1"/>
      <c r="U867" s="1"/>
      <c r="Z867" s="1"/>
      <c r="AD867" s="1"/>
      <c r="AF867" s="1"/>
      <c r="AH867" s="1"/>
      <c r="AJ867" s="1"/>
      <c r="AO867" s="1"/>
    </row>
    <row r="868" spans="8:41" ht="15.75" customHeight="1" x14ac:dyDescent="0.3">
      <c r="H868" s="1"/>
      <c r="O868" s="1"/>
      <c r="R868" s="1"/>
      <c r="U868" s="1"/>
      <c r="Z868" s="1"/>
      <c r="AD868" s="1"/>
      <c r="AF868" s="1"/>
      <c r="AH868" s="1"/>
      <c r="AJ868" s="1"/>
      <c r="AO868" s="1"/>
    </row>
    <row r="869" spans="8:41" ht="15.75" customHeight="1" x14ac:dyDescent="0.3">
      <c r="H869" s="1"/>
      <c r="O869" s="1"/>
      <c r="R869" s="1"/>
      <c r="U869" s="1"/>
      <c r="Z869" s="1"/>
      <c r="AD869" s="1"/>
      <c r="AF869" s="1"/>
      <c r="AH869" s="1"/>
      <c r="AJ869" s="1"/>
      <c r="AO869" s="1"/>
    </row>
    <row r="870" spans="8:41" ht="15.75" customHeight="1" x14ac:dyDescent="0.3">
      <c r="H870" s="1"/>
      <c r="O870" s="1"/>
      <c r="R870" s="1"/>
      <c r="U870" s="1"/>
      <c r="Z870" s="1"/>
      <c r="AD870" s="1"/>
      <c r="AF870" s="1"/>
      <c r="AH870" s="1"/>
      <c r="AJ870" s="1"/>
      <c r="AO870" s="1"/>
    </row>
    <row r="871" spans="8:41" ht="15.75" customHeight="1" x14ac:dyDescent="0.3">
      <c r="H871" s="1"/>
      <c r="O871" s="1"/>
      <c r="R871" s="1"/>
      <c r="U871" s="1"/>
      <c r="Z871" s="1"/>
      <c r="AD871" s="1"/>
      <c r="AF871" s="1"/>
      <c r="AH871" s="1"/>
      <c r="AJ871" s="1"/>
      <c r="AO871" s="1"/>
    </row>
    <row r="872" spans="8:41" ht="15.75" customHeight="1" x14ac:dyDescent="0.3">
      <c r="H872" s="1"/>
      <c r="O872" s="1"/>
      <c r="R872" s="1"/>
      <c r="U872" s="1"/>
      <c r="Z872" s="1"/>
      <c r="AD872" s="1"/>
      <c r="AF872" s="1"/>
      <c r="AH872" s="1"/>
      <c r="AJ872" s="1"/>
      <c r="AO872" s="1"/>
    </row>
    <row r="873" spans="8:41" ht="15.75" customHeight="1" x14ac:dyDescent="0.3">
      <c r="H873" s="1"/>
      <c r="O873" s="1"/>
      <c r="R873" s="1"/>
      <c r="U873" s="1"/>
      <c r="Z873" s="1"/>
      <c r="AD873" s="1"/>
      <c r="AF873" s="1"/>
      <c r="AH873" s="1"/>
      <c r="AJ873" s="1"/>
      <c r="AO873" s="1"/>
    </row>
    <row r="874" spans="8:41" ht="15.75" customHeight="1" x14ac:dyDescent="0.3">
      <c r="H874" s="1"/>
      <c r="O874" s="1"/>
      <c r="R874" s="1"/>
      <c r="U874" s="1"/>
      <c r="Z874" s="1"/>
      <c r="AD874" s="1"/>
      <c r="AF874" s="1"/>
      <c r="AH874" s="1"/>
      <c r="AJ874" s="1"/>
      <c r="AO874" s="1"/>
    </row>
    <row r="875" spans="8:41" ht="15.75" customHeight="1" x14ac:dyDescent="0.3">
      <c r="H875" s="1"/>
      <c r="O875" s="1"/>
      <c r="R875" s="1"/>
      <c r="U875" s="1"/>
      <c r="Z875" s="1"/>
      <c r="AD875" s="1"/>
      <c r="AF875" s="1"/>
      <c r="AH875" s="1"/>
      <c r="AJ875" s="1"/>
      <c r="AO875" s="1"/>
    </row>
    <row r="876" spans="8:41" ht="15.75" customHeight="1" x14ac:dyDescent="0.3">
      <c r="H876" s="1"/>
      <c r="O876" s="1"/>
      <c r="R876" s="1"/>
      <c r="U876" s="1"/>
      <c r="Z876" s="1"/>
      <c r="AD876" s="1"/>
      <c r="AF876" s="1"/>
      <c r="AH876" s="1"/>
      <c r="AJ876" s="1"/>
      <c r="AO876" s="1"/>
    </row>
    <row r="877" spans="8:41" ht="15.75" customHeight="1" x14ac:dyDescent="0.3">
      <c r="H877" s="1"/>
      <c r="O877" s="1"/>
      <c r="R877" s="1"/>
      <c r="U877" s="1"/>
      <c r="Z877" s="1"/>
      <c r="AD877" s="1"/>
      <c r="AF877" s="1"/>
      <c r="AH877" s="1"/>
      <c r="AJ877" s="1"/>
      <c r="AO877" s="1"/>
    </row>
    <row r="878" spans="8:41" ht="15.75" customHeight="1" x14ac:dyDescent="0.3">
      <c r="H878" s="1"/>
      <c r="O878" s="1"/>
      <c r="R878" s="1"/>
      <c r="U878" s="1"/>
      <c r="Z878" s="1"/>
      <c r="AD878" s="1"/>
      <c r="AF878" s="1"/>
      <c r="AH878" s="1"/>
      <c r="AJ878" s="1"/>
      <c r="AO878" s="1"/>
    </row>
    <row r="879" spans="8:41" ht="15.75" customHeight="1" x14ac:dyDescent="0.3">
      <c r="H879" s="1"/>
      <c r="O879" s="1"/>
      <c r="R879" s="1"/>
      <c r="U879" s="1"/>
      <c r="Z879" s="1"/>
      <c r="AD879" s="1"/>
      <c r="AF879" s="1"/>
      <c r="AH879" s="1"/>
      <c r="AJ879" s="1"/>
      <c r="AO879" s="1"/>
    </row>
    <row r="880" spans="8:41" ht="15.75" customHeight="1" x14ac:dyDescent="0.3">
      <c r="H880" s="1"/>
      <c r="O880" s="1"/>
      <c r="R880" s="1"/>
      <c r="U880" s="1"/>
      <c r="Z880" s="1"/>
      <c r="AD880" s="1"/>
      <c r="AF880" s="1"/>
      <c r="AH880" s="1"/>
      <c r="AJ880" s="1"/>
      <c r="AO880" s="1"/>
    </row>
    <row r="881" spans="8:41" ht="15.75" customHeight="1" x14ac:dyDescent="0.3">
      <c r="H881" s="1"/>
      <c r="O881" s="1"/>
      <c r="R881" s="1"/>
      <c r="U881" s="1"/>
      <c r="Z881" s="1"/>
      <c r="AD881" s="1"/>
      <c r="AF881" s="1"/>
      <c r="AH881" s="1"/>
      <c r="AJ881" s="1"/>
      <c r="AO881" s="1"/>
    </row>
    <row r="882" spans="8:41" ht="15.75" customHeight="1" x14ac:dyDescent="0.3">
      <c r="H882" s="1"/>
      <c r="O882" s="1"/>
      <c r="R882" s="1"/>
      <c r="U882" s="1"/>
      <c r="Z882" s="1"/>
      <c r="AD882" s="1"/>
      <c r="AF882" s="1"/>
      <c r="AH882" s="1"/>
      <c r="AJ882" s="1"/>
      <c r="AO882" s="1"/>
    </row>
    <row r="883" spans="8:41" ht="15.75" customHeight="1" x14ac:dyDescent="0.3">
      <c r="H883" s="1"/>
      <c r="O883" s="1"/>
      <c r="R883" s="1"/>
      <c r="U883" s="1"/>
      <c r="Z883" s="1"/>
      <c r="AD883" s="1"/>
      <c r="AF883" s="1"/>
      <c r="AH883" s="1"/>
      <c r="AJ883" s="1"/>
      <c r="AO883" s="1"/>
    </row>
    <row r="884" spans="8:41" ht="15.75" customHeight="1" x14ac:dyDescent="0.3">
      <c r="H884" s="1"/>
      <c r="O884" s="1"/>
      <c r="R884" s="1"/>
      <c r="U884" s="1"/>
      <c r="Z884" s="1"/>
      <c r="AD884" s="1"/>
      <c r="AF884" s="1"/>
      <c r="AH884" s="1"/>
      <c r="AJ884" s="1"/>
      <c r="AO884" s="1"/>
    </row>
    <row r="885" spans="8:41" ht="15.75" customHeight="1" x14ac:dyDescent="0.3">
      <c r="H885" s="1"/>
      <c r="O885" s="1"/>
      <c r="R885" s="1"/>
      <c r="U885" s="1"/>
      <c r="Z885" s="1"/>
      <c r="AD885" s="1"/>
      <c r="AF885" s="1"/>
      <c r="AH885" s="1"/>
      <c r="AJ885" s="1"/>
      <c r="AO885" s="1"/>
    </row>
    <row r="886" spans="8:41" ht="15.75" customHeight="1" x14ac:dyDescent="0.3">
      <c r="H886" s="1"/>
      <c r="O886" s="1"/>
      <c r="R886" s="1"/>
      <c r="U886" s="1"/>
      <c r="Z886" s="1"/>
      <c r="AD886" s="1"/>
      <c r="AF886" s="1"/>
      <c r="AH886" s="1"/>
      <c r="AJ886" s="1"/>
      <c r="AO886" s="1"/>
    </row>
    <row r="887" spans="8:41" ht="15.75" customHeight="1" x14ac:dyDescent="0.3">
      <c r="H887" s="1"/>
      <c r="O887" s="1"/>
      <c r="R887" s="1"/>
      <c r="U887" s="1"/>
      <c r="Z887" s="1"/>
      <c r="AD887" s="1"/>
      <c r="AF887" s="1"/>
      <c r="AH887" s="1"/>
      <c r="AJ887" s="1"/>
      <c r="AO887" s="1"/>
    </row>
    <row r="888" spans="8:41" ht="15.75" customHeight="1" x14ac:dyDescent="0.3">
      <c r="H888" s="1"/>
      <c r="O888" s="1"/>
      <c r="R888" s="1"/>
      <c r="U888" s="1"/>
      <c r="Z888" s="1"/>
      <c r="AD888" s="1"/>
      <c r="AF888" s="1"/>
      <c r="AH888" s="1"/>
      <c r="AJ888" s="1"/>
      <c r="AO888" s="1"/>
    </row>
    <row r="889" spans="8:41" ht="15.75" customHeight="1" x14ac:dyDescent="0.3">
      <c r="H889" s="1"/>
      <c r="O889" s="1"/>
      <c r="R889" s="1"/>
      <c r="U889" s="1"/>
      <c r="Z889" s="1"/>
      <c r="AD889" s="1"/>
      <c r="AF889" s="1"/>
      <c r="AH889" s="1"/>
      <c r="AJ889" s="1"/>
      <c r="AO889" s="1"/>
    </row>
    <row r="890" spans="8:41" ht="15.75" customHeight="1" x14ac:dyDescent="0.3">
      <c r="H890" s="1"/>
      <c r="O890" s="1"/>
      <c r="R890" s="1"/>
      <c r="U890" s="1"/>
      <c r="Z890" s="1"/>
      <c r="AD890" s="1"/>
      <c r="AF890" s="1"/>
      <c r="AH890" s="1"/>
      <c r="AJ890" s="1"/>
      <c r="AO890" s="1"/>
    </row>
    <row r="891" spans="8:41" ht="15.75" customHeight="1" x14ac:dyDescent="0.3">
      <c r="H891" s="1"/>
      <c r="O891" s="1"/>
      <c r="R891" s="1"/>
      <c r="U891" s="1"/>
      <c r="Z891" s="1"/>
      <c r="AD891" s="1"/>
      <c r="AF891" s="1"/>
      <c r="AH891" s="1"/>
      <c r="AJ891" s="1"/>
      <c r="AO891" s="1"/>
    </row>
    <row r="892" spans="8:41" ht="15.75" customHeight="1" x14ac:dyDescent="0.3">
      <c r="H892" s="1"/>
      <c r="O892" s="1"/>
      <c r="R892" s="1"/>
      <c r="U892" s="1"/>
      <c r="Z892" s="1"/>
      <c r="AD892" s="1"/>
      <c r="AF892" s="1"/>
      <c r="AH892" s="1"/>
      <c r="AJ892" s="1"/>
      <c r="AO892" s="1"/>
    </row>
    <row r="893" spans="8:41" ht="15.75" customHeight="1" x14ac:dyDescent="0.3">
      <c r="H893" s="1"/>
      <c r="O893" s="1"/>
      <c r="R893" s="1"/>
      <c r="U893" s="1"/>
      <c r="Z893" s="1"/>
      <c r="AD893" s="1"/>
      <c r="AF893" s="1"/>
      <c r="AH893" s="1"/>
      <c r="AJ893" s="1"/>
      <c r="AO893" s="1"/>
    </row>
    <row r="894" spans="8:41" ht="15.75" customHeight="1" x14ac:dyDescent="0.3">
      <c r="H894" s="1"/>
      <c r="O894" s="1"/>
      <c r="R894" s="1"/>
      <c r="U894" s="1"/>
      <c r="Z894" s="1"/>
      <c r="AD894" s="1"/>
      <c r="AF894" s="1"/>
      <c r="AH894" s="1"/>
      <c r="AJ894" s="1"/>
      <c r="AO894" s="1"/>
    </row>
    <row r="895" spans="8:41" ht="15.75" customHeight="1" x14ac:dyDescent="0.3">
      <c r="H895" s="1"/>
      <c r="O895" s="1"/>
      <c r="R895" s="1"/>
      <c r="U895" s="1"/>
      <c r="Z895" s="1"/>
      <c r="AD895" s="1"/>
      <c r="AF895" s="1"/>
      <c r="AH895" s="1"/>
      <c r="AJ895" s="1"/>
      <c r="AO895" s="1"/>
    </row>
    <row r="896" spans="8:41" ht="15.75" customHeight="1" x14ac:dyDescent="0.3">
      <c r="H896" s="1"/>
      <c r="O896" s="1"/>
      <c r="R896" s="1"/>
      <c r="U896" s="1"/>
      <c r="Z896" s="1"/>
      <c r="AD896" s="1"/>
      <c r="AF896" s="1"/>
      <c r="AH896" s="1"/>
      <c r="AJ896" s="1"/>
      <c r="AO896" s="1"/>
    </row>
    <row r="897" spans="8:41" ht="15.75" customHeight="1" x14ac:dyDescent="0.3">
      <c r="H897" s="1"/>
      <c r="O897" s="1"/>
      <c r="R897" s="1"/>
      <c r="U897" s="1"/>
      <c r="Z897" s="1"/>
      <c r="AD897" s="1"/>
      <c r="AF897" s="1"/>
      <c r="AH897" s="1"/>
      <c r="AJ897" s="1"/>
      <c r="AO897" s="1"/>
    </row>
    <row r="898" spans="8:41" ht="15.75" customHeight="1" x14ac:dyDescent="0.3">
      <c r="H898" s="1"/>
      <c r="O898" s="1"/>
      <c r="R898" s="1"/>
      <c r="U898" s="1"/>
      <c r="Z898" s="1"/>
      <c r="AD898" s="1"/>
      <c r="AF898" s="1"/>
      <c r="AH898" s="1"/>
      <c r="AJ898" s="1"/>
      <c r="AO898" s="1"/>
    </row>
    <row r="899" spans="8:41" ht="15.75" customHeight="1" x14ac:dyDescent="0.3">
      <c r="H899" s="1"/>
      <c r="O899" s="1"/>
      <c r="R899" s="1"/>
      <c r="U899" s="1"/>
      <c r="Z899" s="1"/>
      <c r="AD899" s="1"/>
      <c r="AF899" s="1"/>
      <c r="AH899" s="1"/>
      <c r="AJ899" s="1"/>
      <c r="AO899" s="1"/>
    </row>
    <row r="900" spans="8:41" ht="15.75" customHeight="1" x14ac:dyDescent="0.3">
      <c r="H900" s="1"/>
      <c r="O900" s="1"/>
      <c r="R900" s="1"/>
      <c r="U900" s="1"/>
      <c r="Z900" s="1"/>
      <c r="AD900" s="1"/>
      <c r="AF900" s="1"/>
      <c r="AH900" s="1"/>
      <c r="AJ900" s="1"/>
      <c r="AO900" s="1"/>
    </row>
    <row r="901" spans="8:41" ht="15.75" customHeight="1" x14ac:dyDescent="0.3">
      <c r="H901" s="1"/>
      <c r="O901" s="1"/>
      <c r="R901" s="1"/>
      <c r="U901" s="1"/>
      <c r="Z901" s="1"/>
      <c r="AD901" s="1"/>
      <c r="AF901" s="1"/>
      <c r="AH901" s="1"/>
      <c r="AJ901" s="1"/>
      <c r="AO901" s="1"/>
    </row>
    <row r="902" spans="8:41" ht="15.75" customHeight="1" x14ac:dyDescent="0.3">
      <c r="H902" s="1"/>
      <c r="O902" s="1"/>
      <c r="R902" s="1"/>
      <c r="U902" s="1"/>
      <c r="Z902" s="1"/>
      <c r="AD902" s="1"/>
      <c r="AF902" s="1"/>
      <c r="AH902" s="1"/>
      <c r="AJ902" s="1"/>
      <c r="AO902" s="1"/>
    </row>
    <row r="903" spans="8:41" ht="15.75" customHeight="1" x14ac:dyDescent="0.3">
      <c r="H903" s="1"/>
      <c r="O903" s="1"/>
      <c r="R903" s="1"/>
      <c r="U903" s="1"/>
      <c r="Z903" s="1"/>
      <c r="AD903" s="1"/>
      <c r="AF903" s="1"/>
      <c r="AH903" s="1"/>
      <c r="AJ903" s="1"/>
      <c r="AO903" s="1"/>
    </row>
    <row r="904" spans="8:41" ht="15.75" customHeight="1" x14ac:dyDescent="0.3">
      <c r="H904" s="1"/>
      <c r="O904" s="1"/>
      <c r="R904" s="1"/>
      <c r="U904" s="1"/>
      <c r="Z904" s="1"/>
      <c r="AD904" s="1"/>
      <c r="AF904" s="1"/>
      <c r="AH904" s="1"/>
      <c r="AJ904" s="1"/>
      <c r="AO904" s="1"/>
    </row>
    <row r="905" spans="8:41" ht="15.75" customHeight="1" x14ac:dyDescent="0.3">
      <c r="H905" s="1"/>
      <c r="O905" s="1"/>
      <c r="R905" s="1"/>
      <c r="U905" s="1"/>
      <c r="Z905" s="1"/>
      <c r="AD905" s="1"/>
      <c r="AF905" s="1"/>
      <c r="AH905" s="1"/>
      <c r="AJ905" s="1"/>
      <c r="AO905" s="1"/>
    </row>
    <row r="906" spans="8:41" ht="15.75" customHeight="1" x14ac:dyDescent="0.3">
      <c r="H906" s="1"/>
      <c r="O906" s="1"/>
      <c r="R906" s="1"/>
      <c r="U906" s="1"/>
      <c r="Z906" s="1"/>
      <c r="AD906" s="1"/>
      <c r="AF906" s="1"/>
      <c r="AH906" s="1"/>
      <c r="AJ906" s="1"/>
      <c r="AO906" s="1"/>
    </row>
    <row r="907" spans="8:41" ht="15.75" customHeight="1" x14ac:dyDescent="0.3">
      <c r="H907" s="1"/>
      <c r="O907" s="1"/>
      <c r="R907" s="1"/>
      <c r="U907" s="1"/>
      <c r="Z907" s="1"/>
      <c r="AD907" s="1"/>
      <c r="AF907" s="1"/>
      <c r="AH907" s="1"/>
      <c r="AJ907" s="1"/>
      <c r="AO907" s="1"/>
    </row>
    <row r="908" spans="8:41" ht="15.75" customHeight="1" x14ac:dyDescent="0.3">
      <c r="H908" s="1"/>
      <c r="O908" s="1"/>
      <c r="R908" s="1"/>
      <c r="U908" s="1"/>
      <c r="Z908" s="1"/>
      <c r="AD908" s="1"/>
      <c r="AF908" s="1"/>
      <c r="AH908" s="1"/>
      <c r="AJ908" s="1"/>
      <c r="AO908" s="1"/>
    </row>
    <row r="909" spans="8:41" ht="15.75" customHeight="1" x14ac:dyDescent="0.3">
      <c r="H909" s="1"/>
      <c r="O909" s="1"/>
      <c r="R909" s="1"/>
      <c r="U909" s="1"/>
      <c r="Z909" s="1"/>
      <c r="AD909" s="1"/>
      <c r="AF909" s="1"/>
      <c r="AH909" s="1"/>
      <c r="AJ909" s="1"/>
      <c r="AO909" s="1"/>
    </row>
    <row r="910" spans="8:41" ht="15.75" customHeight="1" x14ac:dyDescent="0.3">
      <c r="H910" s="1"/>
      <c r="O910" s="1"/>
      <c r="R910" s="1"/>
      <c r="U910" s="1"/>
      <c r="Z910" s="1"/>
      <c r="AD910" s="1"/>
      <c r="AF910" s="1"/>
      <c r="AH910" s="1"/>
      <c r="AJ910" s="1"/>
      <c r="AO910" s="1"/>
    </row>
    <row r="911" spans="8:41" ht="15.75" customHeight="1" x14ac:dyDescent="0.3">
      <c r="H911" s="1"/>
      <c r="O911" s="1"/>
      <c r="R911" s="1"/>
      <c r="U911" s="1"/>
      <c r="Z911" s="1"/>
      <c r="AD911" s="1"/>
      <c r="AF911" s="1"/>
      <c r="AH911" s="1"/>
      <c r="AJ911" s="1"/>
      <c r="AO911" s="1"/>
    </row>
    <row r="912" spans="8:41" ht="15.75" customHeight="1" x14ac:dyDescent="0.3">
      <c r="H912" s="1"/>
      <c r="O912" s="1"/>
      <c r="R912" s="1"/>
      <c r="U912" s="1"/>
      <c r="Z912" s="1"/>
      <c r="AD912" s="1"/>
      <c r="AF912" s="1"/>
      <c r="AH912" s="1"/>
      <c r="AJ912" s="1"/>
      <c r="AO912" s="1"/>
    </row>
    <row r="913" spans="8:41" ht="15.75" customHeight="1" x14ac:dyDescent="0.3">
      <c r="H913" s="1"/>
      <c r="O913" s="1"/>
      <c r="R913" s="1"/>
      <c r="U913" s="1"/>
      <c r="Z913" s="1"/>
      <c r="AD913" s="1"/>
      <c r="AF913" s="1"/>
      <c r="AH913" s="1"/>
      <c r="AJ913" s="1"/>
      <c r="AO913" s="1"/>
    </row>
    <row r="914" spans="8:41" ht="15.75" customHeight="1" x14ac:dyDescent="0.3">
      <c r="H914" s="1"/>
      <c r="O914" s="1"/>
      <c r="R914" s="1"/>
      <c r="U914" s="1"/>
      <c r="Z914" s="1"/>
      <c r="AD914" s="1"/>
      <c r="AF914" s="1"/>
      <c r="AH914" s="1"/>
      <c r="AJ914" s="1"/>
      <c r="AO914" s="1"/>
    </row>
    <row r="915" spans="8:41" ht="15.75" customHeight="1" x14ac:dyDescent="0.3">
      <c r="H915" s="1"/>
      <c r="O915" s="1"/>
      <c r="R915" s="1"/>
      <c r="U915" s="1"/>
      <c r="Z915" s="1"/>
      <c r="AD915" s="1"/>
      <c r="AF915" s="1"/>
      <c r="AH915" s="1"/>
      <c r="AJ915" s="1"/>
      <c r="AO915" s="1"/>
    </row>
    <row r="916" spans="8:41" ht="15.75" customHeight="1" x14ac:dyDescent="0.3">
      <c r="H916" s="1"/>
      <c r="O916" s="1"/>
      <c r="R916" s="1"/>
      <c r="U916" s="1"/>
      <c r="Z916" s="1"/>
      <c r="AD916" s="1"/>
      <c r="AF916" s="1"/>
      <c r="AH916" s="1"/>
      <c r="AJ916" s="1"/>
      <c r="AO916" s="1"/>
    </row>
    <row r="917" spans="8:41" ht="15.75" customHeight="1" x14ac:dyDescent="0.3">
      <c r="H917" s="1"/>
      <c r="O917" s="1"/>
      <c r="R917" s="1"/>
      <c r="U917" s="1"/>
      <c r="Z917" s="1"/>
      <c r="AD917" s="1"/>
      <c r="AF917" s="1"/>
      <c r="AH917" s="1"/>
      <c r="AJ917" s="1"/>
      <c r="AO917" s="1"/>
    </row>
    <row r="918" spans="8:41" ht="15.75" customHeight="1" x14ac:dyDescent="0.3">
      <c r="H918" s="1"/>
      <c r="O918" s="1"/>
      <c r="R918" s="1"/>
      <c r="U918" s="1"/>
      <c r="Z918" s="1"/>
      <c r="AD918" s="1"/>
      <c r="AF918" s="1"/>
      <c r="AH918" s="1"/>
      <c r="AJ918" s="1"/>
      <c r="AO918" s="1"/>
    </row>
    <row r="919" spans="8:41" ht="15.75" customHeight="1" x14ac:dyDescent="0.3">
      <c r="H919" s="1"/>
      <c r="O919" s="1"/>
      <c r="R919" s="1"/>
      <c r="U919" s="1"/>
      <c r="Z919" s="1"/>
      <c r="AD919" s="1"/>
      <c r="AF919" s="1"/>
      <c r="AH919" s="1"/>
      <c r="AJ919" s="1"/>
      <c r="AO919" s="1"/>
    </row>
    <row r="920" spans="8:41" ht="15.75" customHeight="1" x14ac:dyDescent="0.3">
      <c r="H920" s="1"/>
      <c r="O920" s="1"/>
      <c r="R920" s="1"/>
      <c r="U920" s="1"/>
      <c r="Z920" s="1"/>
      <c r="AD920" s="1"/>
      <c r="AF920" s="1"/>
      <c r="AH920" s="1"/>
      <c r="AJ920" s="1"/>
      <c r="AO920" s="1"/>
    </row>
    <row r="921" spans="8:41" ht="15.75" customHeight="1" x14ac:dyDescent="0.3">
      <c r="H921" s="1"/>
      <c r="O921" s="1"/>
      <c r="R921" s="1"/>
      <c r="U921" s="1"/>
      <c r="Z921" s="1"/>
      <c r="AD921" s="1"/>
      <c r="AF921" s="1"/>
      <c r="AH921" s="1"/>
      <c r="AJ921" s="1"/>
      <c r="AO921" s="1"/>
    </row>
    <row r="922" spans="8:41" ht="15.75" customHeight="1" x14ac:dyDescent="0.3">
      <c r="H922" s="1"/>
      <c r="O922" s="1"/>
      <c r="R922" s="1"/>
      <c r="U922" s="1"/>
      <c r="Z922" s="1"/>
      <c r="AD922" s="1"/>
      <c r="AF922" s="1"/>
      <c r="AH922" s="1"/>
      <c r="AJ922" s="1"/>
      <c r="AO922" s="1"/>
    </row>
    <row r="923" spans="8:41" ht="15.75" customHeight="1" x14ac:dyDescent="0.3">
      <c r="H923" s="1"/>
      <c r="O923" s="1"/>
      <c r="R923" s="1"/>
      <c r="U923" s="1"/>
      <c r="Z923" s="1"/>
      <c r="AD923" s="1"/>
      <c r="AF923" s="1"/>
      <c r="AH923" s="1"/>
      <c r="AJ923" s="1"/>
      <c r="AO923" s="1"/>
    </row>
    <row r="924" spans="8:41" ht="15.75" customHeight="1" x14ac:dyDescent="0.3">
      <c r="H924" s="1"/>
      <c r="O924" s="1"/>
      <c r="R924" s="1"/>
      <c r="U924" s="1"/>
      <c r="Z924" s="1"/>
      <c r="AD924" s="1"/>
      <c r="AF924" s="1"/>
      <c r="AH924" s="1"/>
      <c r="AJ924" s="1"/>
      <c r="AO924" s="1"/>
    </row>
    <row r="925" spans="8:41" ht="15.75" customHeight="1" x14ac:dyDescent="0.3">
      <c r="H925" s="1"/>
      <c r="O925" s="1"/>
      <c r="R925" s="1"/>
      <c r="U925" s="1"/>
      <c r="Z925" s="1"/>
      <c r="AD925" s="1"/>
      <c r="AF925" s="1"/>
      <c r="AH925" s="1"/>
      <c r="AJ925" s="1"/>
      <c r="AO925" s="1"/>
    </row>
    <row r="926" spans="8:41" ht="15.75" customHeight="1" x14ac:dyDescent="0.3">
      <c r="H926" s="1"/>
      <c r="O926" s="1"/>
      <c r="R926" s="1"/>
      <c r="U926" s="1"/>
      <c r="Z926" s="1"/>
      <c r="AD926" s="1"/>
      <c r="AF926" s="1"/>
      <c r="AH926" s="1"/>
      <c r="AJ926" s="1"/>
      <c r="AO926" s="1"/>
    </row>
    <row r="927" spans="8:41" ht="15.75" customHeight="1" x14ac:dyDescent="0.3">
      <c r="H927" s="1"/>
      <c r="O927" s="1"/>
      <c r="R927" s="1"/>
      <c r="U927" s="1"/>
      <c r="Z927" s="1"/>
      <c r="AD927" s="1"/>
      <c r="AF927" s="1"/>
      <c r="AH927" s="1"/>
      <c r="AJ927" s="1"/>
      <c r="AO927" s="1"/>
    </row>
    <row r="928" spans="8:41" ht="15.75" customHeight="1" x14ac:dyDescent="0.3">
      <c r="H928" s="1"/>
      <c r="O928" s="1"/>
      <c r="R928" s="1"/>
      <c r="U928" s="1"/>
      <c r="Z928" s="1"/>
      <c r="AD928" s="1"/>
      <c r="AF928" s="1"/>
      <c r="AH928" s="1"/>
      <c r="AJ928" s="1"/>
      <c r="AO928" s="1"/>
    </row>
    <row r="929" spans="8:41" ht="15.75" customHeight="1" x14ac:dyDescent="0.3">
      <c r="H929" s="1"/>
      <c r="O929" s="1"/>
      <c r="R929" s="1"/>
      <c r="U929" s="1"/>
      <c r="Z929" s="1"/>
      <c r="AD929" s="1"/>
      <c r="AF929" s="1"/>
      <c r="AH929" s="1"/>
      <c r="AJ929" s="1"/>
      <c r="AO929" s="1"/>
    </row>
    <row r="930" spans="8:41" ht="15.75" customHeight="1" x14ac:dyDescent="0.3">
      <c r="H930" s="1"/>
      <c r="O930" s="1"/>
      <c r="R930" s="1"/>
      <c r="U930" s="1"/>
      <c r="Z930" s="1"/>
      <c r="AD930" s="1"/>
      <c r="AF930" s="1"/>
      <c r="AH930" s="1"/>
      <c r="AJ930" s="1"/>
      <c r="AO930" s="1"/>
    </row>
    <row r="931" spans="8:41" ht="15.75" customHeight="1" x14ac:dyDescent="0.3">
      <c r="H931" s="1"/>
      <c r="O931" s="1"/>
      <c r="R931" s="1"/>
      <c r="U931" s="1"/>
      <c r="Z931" s="1"/>
      <c r="AD931" s="1"/>
      <c r="AF931" s="1"/>
      <c r="AH931" s="1"/>
      <c r="AJ931" s="1"/>
      <c r="AO931" s="1"/>
    </row>
    <row r="932" spans="8:41" ht="15.75" customHeight="1" x14ac:dyDescent="0.3">
      <c r="H932" s="1"/>
      <c r="O932" s="1"/>
      <c r="R932" s="1"/>
      <c r="U932" s="1"/>
      <c r="Z932" s="1"/>
      <c r="AD932" s="1"/>
      <c r="AF932" s="1"/>
      <c r="AH932" s="1"/>
      <c r="AJ932" s="1"/>
      <c r="AO932" s="1"/>
    </row>
    <row r="933" spans="8:41" ht="15.75" customHeight="1" x14ac:dyDescent="0.3">
      <c r="H933" s="1"/>
      <c r="O933" s="1"/>
      <c r="R933" s="1"/>
      <c r="U933" s="1"/>
      <c r="Z933" s="1"/>
      <c r="AD933" s="1"/>
      <c r="AF933" s="1"/>
      <c r="AH933" s="1"/>
      <c r="AJ933" s="1"/>
      <c r="AO933" s="1"/>
    </row>
    <row r="934" spans="8:41" ht="15.75" customHeight="1" x14ac:dyDescent="0.3">
      <c r="H934" s="1"/>
      <c r="O934" s="1"/>
      <c r="R934" s="1"/>
      <c r="U934" s="1"/>
      <c r="Z934" s="1"/>
      <c r="AD934" s="1"/>
      <c r="AF934" s="1"/>
      <c r="AH934" s="1"/>
      <c r="AJ934" s="1"/>
      <c r="AO934" s="1"/>
    </row>
    <row r="935" spans="8:41" ht="15.75" customHeight="1" x14ac:dyDescent="0.3">
      <c r="H935" s="1"/>
      <c r="O935" s="1"/>
      <c r="R935" s="1"/>
      <c r="U935" s="1"/>
      <c r="Z935" s="1"/>
      <c r="AD935" s="1"/>
      <c r="AF935" s="1"/>
      <c r="AH935" s="1"/>
      <c r="AJ935" s="1"/>
      <c r="AO935" s="1"/>
    </row>
    <row r="936" spans="8:41" ht="15.75" customHeight="1" x14ac:dyDescent="0.3">
      <c r="H936" s="1"/>
      <c r="O936" s="1"/>
      <c r="R936" s="1"/>
      <c r="U936" s="1"/>
      <c r="Z936" s="1"/>
      <c r="AD936" s="1"/>
      <c r="AF936" s="1"/>
      <c r="AH936" s="1"/>
      <c r="AJ936" s="1"/>
      <c r="AO936" s="1"/>
    </row>
    <row r="937" spans="8:41" ht="15.75" customHeight="1" x14ac:dyDescent="0.3">
      <c r="H937" s="1"/>
      <c r="O937" s="1"/>
      <c r="R937" s="1"/>
      <c r="U937" s="1"/>
      <c r="Z937" s="1"/>
      <c r="AD937" s="1"/>
      <c r="AF937" s="1"/>
      <c r="AH937" s="1"/>
      <c r="AJ937" s="1"/>
      <c r="AO937" s="1"/>
    </row>
    <row r="938" spans="8:41" ht="15.75" customHeight="1" x14ac:dyDescent="0.3">
      <c r="H938" s="1"/>
      <c r="O938" s="1"/>
      <c r="R938" s="1"/>
      <c r="U938" s="1"/>
      <c r="Z938" s="1"/>
      <c r="AD938" s="1"/>
      <c r="AF938" s="1"/>
      <c r="AH938" s="1"/>
      <c r="AJ938" s="1"/>
      <c r="AO938" s="1"/>
    </row>
    <row r="939" spans="8:41" ht="15.75" customHeight="1" x14ac:dyDescent="0.3">
      <c r="H939" s="1"/>
      <c r="O939" s="1"/>
      <c r="R939" s="1"/>
      <c r="U939" s="1"/>
      <c r="Z939" s="1"/>
      <c r="AD939" s="1"/>
      <c r="AF939" s="1"/>
      <c r="AH939" s="1"/>
      <c r="AJ939" s="1"/>
      <c r="AO939" s="1"/>
    </row>
    <row r="940" spans="8:41" ht="15.75" customHeight="1" x14ac:dyDescent="0.3">
      <c r="H940" s="1"/>
      <c r="O940" s="1"/>
      <c r="R940" s="1"/>
      <c r="U940" s="1"/>
      <c r="Z940" s="1"/>
      <c r="AD940" s="1"/>
      <c r="AF940" s="1"/>
      <c r="AH940" s="1"/>
      <c r="AJ940" s="1"/>
      <c r="AO940" s="1"/>
    </row>
    <row r="941" spans="8:41" ht="15.75" customHeight="1" x14ac:dyDescent="0.3">
      <c r="H941" s="1"/>
      <c r="O941" s="1"/>
      <c r="R941" s="1"/>
      <c r="U941" s="1"/>
      <c r="Z941" s="1"/>
      <c r="AD941" s="1"/>
      <c r="AF941" s="1"/>
      <c r="AH941" s="1"/>
      <c r="AJ941" s="1"/>
      <c r="AO941" s="1"/>
    </row>
    <row r="942" spans="8:41" ht="15.75" customHeight="1" x14ac:dyDescent="0.3">
      <c r="H942" s="1"/>
      <c r="O942" s="1"/>
      <c r="R942" s="1"/>
      <c r="U942" s="1"/>
      <c r="Z942" s="1"/>
      <c r="AD942" s="1"/>
      <c r="AF942" s="1"/>
      <c r="AH942" s="1"/>
      <c r="AJ942" s="1"/>
      <c r="AO942" s="1"/>
    </row>
    <row r="943" spans="8:41" ht="15.75" customHeight="1" x14ac:dyDescent="0.3">
      <c r="H943" s="1"/>
      <c r="O943" s="1"/>
      <c r="R943" s="1"/>
      <c r="U943" s="1"/>
      <c r="Z943" s="1"/>
      <c r="AD943" s="1"/>
      <c r="AF943" s="1"/>
      <c r="AH943" s="1"/>
      <c r="AJ943" s="1"/>
      <c r="AO943" s="1"/>
    </row>
    <row r="944" spans="8:41" ht="15.75" customHeight="1" x14ac:dyDescent="0.3">
      <c r="H944" s="1"/>
      <c r="O944" s="1"/>
      <c r="R944" s="1"/>
      <c r="U944" s="1"/>
      <c r="Z944" s="1"/>
      <c r="AD944" s="1"/>
      <c r="AF944" s="1"/>
      <c r="AH944" s="1"/>
      <c r="AJ944" s="1"/>
      <c r="AO944" s="1"/>
    </row>
    <row r="945" spans="8:41" ht="15.75" customHeight="1" x14ac:dyDescent="0.3">
      <c r="H945" s="1"/>
      <c r="O945" s="1"/>
      <c r="R945" s="1"/>
      <c r="U945" s="1"/>
      <c r="Z945" s="1"/>
      <c r="AD945" s="1"/>
      <c r="AF945" s="1"/>
      <c r="AH945" s="1"/>
      <c r="AJ945" s="1"/>
      <c r="AO945" s="1"/>
    </row>
    <row r="946" spans="8:41" ht="15.75" customHeight="1" x14ac:dyDescent="0.3">
      <c r="H946" s="1"/>
      <c r="O946" s="1"/>
      <c r="R946" s="1"/>
      <c r="U946" s="1"/>
      <c r="Z946" s="1"/>
      <c r="AD946" s="1"/>
      <c r="AF946" s="1"/>
      <c r="AH946" s="1"/>
      <c r="AJ946" s="1"/>
      <c r="AO946" s="1"/>
    </row>
    <row r="947" spans="8:41" ht="15.75" customHeight="1" x14ac:dyDescent="0.3">
      <c r="H947" s="1"/>
      <c r="O947" s="1"/>
      <c r="R947" s="1"/>
      <c r="U947" s="1"/>
      <c r="Z947" s="1"/>
      <c r="AD947" s="1"/>
      <c r="AF947" s="1"/>
      <c r="AH947" s="1"/>
      <c r="AJ947" s="1"/>
      <c r="AO947" s="1"/>
    </row>
    <row r="948" spans="8:41" ht="15.75" customHeight="1" x14ac:dyDescent="0.3">
      <c r="H948" s="1"/>
      <c r="O948" s="1"/>
      <c r="R948" s="1"/>
      <c r="U948" s="1"/>
      <c r="Z948" s="1"/>
      <c r="AD948" s="1"/>
      <c r="AF948" s="1"/>
      <c r="AH948" s="1"/>
      <c r="AJ948" s="1"/>
      <c r="AO948" s="1"/>
    </row>
    <row r="949" spans="8:41" ht="15.75" customHeight="1" x14ac:dyDescent="0.3">
      <c r="H949" s="1"/>
      <c r="O949" s="1"/>
      <c r="R949" s="1"/>
      <c r="U949" s="1"/>
      <c r="Z949" s="1"/>
      <c r="AD949" s="1"/>
      <c r="AF949" s="1"/>
      <c r="AH949" s="1"/>
      <c r="AJ949" s="1"/>
      <c r="AO949" s="1"/>
    </row>
    <row r="950" spans="8:41" ht="15.75" customHeight="1" x14ac:dyDescent="0.3">
      <c r="H950" s="1"/>
      <c r="O950" s="1"/>
      <c r="R950" s="1"/>
      <c r="U950" s="1"/>
      <c r="Z950" s="1"/>
      <c r="AD950" s="1"/>
      <c r="AF950" s="1"/>
      <c r="AH950" s="1"/>
      <c r="AJ950" s="1"/>
      <c r="AO950" s="1"/>
    </row>
    <row r="951" spans="8:41" ht="15.75" customHeight="1" x14ac:dyDescent="0.3">
      <c r="H951" s="1"/>
      <c r="O951" s="1"/>
      <c r="R951" s="1"/>
      <c r="U951" s="1"/>
      <c r="Z951" s="1"/>
      <c r="AD951" s="1"/>
      <c r="AF951" s="1"/>
      <c r="AH951" s="1"/>
      <c r="AJ951" s="1"/>
      <c r="AO951" s="1"/>
    </row>
    <row r="952" spans="8:41" ht="15.75" customHeight="1" x14ac:dyDescent="0.3">
      <c r="H952" s="1"/>
      <c r="O952" s="1"/>
      <c r="R952" s="1"/>
      <c r="U952" s="1"/>
      <c r="Z952" s="1"/>
      <c r="AD952" s="1"/>
      <c r="AF952" s="1"/>
      <c r="AH952" s="1"/>
      <c r="AJ952" s="1"/>
      <c r="AO952" s="1"/>
    </row>
    <row r="953" spans="8:41" ht="15.75" customHeight="1" x14ac:dyDescent="0.3">
      <c r="H953" s="1"/>
      <c r="O953" s="1"/>
      <c r="R953" s="1"/>
      <c r="U953" s="1"/>
      <c r="Z953" s="1"/>
      <c r="AD953" s="1"/>
      <c r="AF953" s="1"/>
      <c r="AH953" s="1"/>
      <c r="AJ953" s="1"/>
      <c r="AO953" s="1"/>
    </row>
    <row r="954" spans="8:41" ht="15.75" customHeight="1" x14ac:dyDescent="0.3">
      <c r="H954" s="1"/>
      <c r="O954" s="1"/>
      <c r="R954" s="1"/>
      <c r="U954" s="1"/>
      <c r="Z954" s="1"/>
      <c r="AD954" s="1"/>
      <c r="AF954" s="1"/>
      <c r="AH954" s="1"/>
      <c r="AJ954" s="1"/>
      <c r="AO954" s="1"/>
    </row>
    <row r="955" spans="8:41" ht="15.75" customHeight="1" x14ac:dyDescent="0.3">
      <c r="H955" s="1"/>
      <c r="O955" s="1"/>
      <c r="R955" s="1"/>
      <c r="U955" s="1"/>
      <c r="Z955" s="1"/>
      <c r="AD955" s="1"/>
      <c r="AF955" s="1"/>
      <c r="AH955" s="1"/>
      <c r="AJ955" s="1"/>
      <c r="AO955" s="1"/>
    </row>
    <row r="956" spans="8:41" ht="15.75" customHeight="1" x14ac:dyDescent="0.3">
      <c r="H956" s="1"/>
      <c r="O956" s="1"/>
      <c r="R956" s="1"/>
      <c r="U956" s="1"/>
      <c r="Z956" s="1"/>
      <c r="AD956" s="1"/>
      <c r="AF956" s="1"/>
      <c r="AH956" s="1"/>
      <c r="AJ956" s="1"/>
      <c r="AO956" s="1"/>
    </row>
    <row r="957" spans="8:41" ht="15.75" customHeight="1" x14ac:dyDescent="0.3">
      <c r="H957" s="1"/>
      <c r="O957" s="1"/>
      <c r="R957" s="1"/>
      <c r="U957" s="1"/>
      <c r="Z957" s="1"/>
      <c r="AD957" s="1"/>
      <c r="AF957" s="1"/>
      <c r="AH957" s="1"/>
      <c r="AJ957" s="1"/>
      <c r="AO957" s="1"/>
    </row>
    <row r="958" spans="8:41" ht="15.75" customHeight="1" x14ac:dyDescent="0.3">
      <c r="H958" s="1"/>
      <c r="O958" s="1"/>
      <c r="R958" s="1"/>
      <c r="U958" s="1"/>
      <c r="Z958" s="1"/>
      <c r="AD958" s="1"/>
      <c r="AF958" s="1"/>
      <c r="AH958" s="1"/>
      <c r="AJ958" s="1"/>
      <c r="AO958" s="1"/>
    </row>
    <row r="959" spans="8:41" ht="15.75" customHeight="1" x14ac:dyDescent="0.3">
      <c r="H959" s="1"/>
      <c r="O959" s="1"/>
      <c r="R959" s="1"/>
      <c r="U959" s="1"/>
      <c r="Z959" s="1"/>
      <c r="AD959" s="1"/>
      <c r="AF959" s="1"/>
      <c r="AH959" s="1"/>
      <c r="AJ959" s="1"/>
      <c r="AO959" s="1"/>
    </row>
    <row r="960" spans="8:41" ht="15.75" customHeight="1" x14ac:dyDescent="0.3">
      <c r="H960" s="1"/>
      <c r="O960" s="1"/>
      <c r="R960" s="1"/>
      <c r="U960" s="1"/>
      <c r="Z960" s="1"/>
      <c r="AD960" s="1"/>
      <c r="AF960" s="1"/>
      <c r="AH960" s="1"/>
      <c r="AJ960" s="1"/>
      <c r="AO960" s="1"/>
    </row>
    <row r="961" spans="8:41" ht="15.75" customHeight="1" x14ac:dyDescent="0.3">
      <c r="H961" s="1"/>
      <c r="O961" s="1"/>
      <c r="R961" s="1"/>
      <c r="U961" s="1"/>
      <c r="Z961" s="1"/>
      <c r="AD961" s="1"/>
      <c r="AF961" s="1"/>
      <c r="AH961" s="1"/>
      <c r="AJ961" s="1"/>
      <c r="AO961" s="1"/>
    </row>
    <row r="962" spans="8:41" ht="15.75" customHeight="1" x14ac:dyDescent="0.3">
      <c r="H962" s="1"/>
      <c r="O962" s="1"/>
      <c r="R962" s="1"/>
      <c r="U962" s="1"/>
      <c r="Z962" s="1"/>
      <c r="AD962" s="1"/>
      <c r="AF962" s="1"/>
      <c r="AH962" s="1"/>
      <c r="AJ962" s="1"/>
      <c r="AO962" s="1"/>
    </row>
    <row r="963" spans="8:41" ht="15.75" customHeight="1" x14ac:dyDescent="0.3">
      <c r="H963" s="1"/>
      <c r="O963" s="1"/>
      <c r="R963" s="1"/>
      <c r="U963" s="1"/>
      <c r="Z963" s="1"/>
      <c r="AD963" s="1"/>
      <c r="AF963" s="1"/>
      <c r="AH963" s="1"/>
      <c r="AJ963" s="1"/>
      <c r="AO963" s="1"/>
    </row>
    <row r="964" spans="8:41" ht="15.75" customHeight="1" x14ac:dyDescent="0.3">
      <c r="H964" s="1"/>
      <c r="O964" s="1"/>
      <c r="R964" s="1"/>
      <c r="U964" s="1"/>
      <c r="Z964" s="1"/>
      <c r="AD964" s="1"/>
      <c r="AF964" s="1"/>
      <c r="AH964" s="1"/>
      <c r="AJ964" s="1"/>
      <c r="AO964" s="1"/>
    </row>
    <row r="965" spans="8:41" ht="15.75" customHeight="1" x14ac:dyDescent="0.3">
      <c r="H965" s="1"/>
      <c r="O965" s="1"/>
      <c r="R965" s="1"/>
      <c r="U965" s="1"/>
      <c r="Z965" s="1"/>
      <c r="AD965" s="1"/>
      <c r="AF965" s="1"/>
      <c r="AH965" s="1"/>
      <c r="AJ965" s="1"/>
      <c r="AO965" s="1"/>
    </row>
    <row r="966" spans="8:41" ht="15.75" customHeight="1" x14ac:dyDescent="0.3">
      <c r="H966" s="1"/>
      <c r="O966" s="1"/>
      <c r="R966" s="1"/>
      <c r="U966" s="1"/>
      <c r="Z966" s="1"/>
      <c r="AD966" s="1"/>
      <c r="AF966" s="1"/>
      <c r="AH966" s="1"/>
      <c r="AJ966" s="1"/>
      <c r="AO966" s="1"/>
    </row>
    <row r="967" spans="8:41" ht="15.75" customHeight="1" x14ac:dyDescent="0.3">
      <c r="H967" s="1"/>
      <c r="O967" s="1"/>
      <c r="R967" s="1"/>
      <c r="U967" s="1"/>
      <c r="Z967" s="1"/>
      <c r="AD967" s="1"/>
      <c r="AF967" s="1"/>
      <c r="AH967" s="1"/>
      <c r="AJ967" s="1"/>
      <c r="AO967" s="1"/>
    </row>
    <row r="968" spans="8:41" ht="15.75" customHeight="1" x14ac:dyDescent="0.3">
      <c r="H968" s="1"/>
      <c r="O968" s="1"/>
      <c r="R968" s="1"/>
      <c r="U968" s="1"/>
      <c r="Z968" s="1"/>
      <c r="AD968" s="1"/>
      <c r="AF968" s="1"/>
      <c r="AH968" s="1"/>
      <c r="AJ968" s="1"/>
      <c r="AO968" s="1"/>
    </row>
    <row r="969" spans="8:41" ht="15.75" customHeight="1" x14ac:dyDescent="0.3">
      <c r="H969" s="1"/>
      <c r="O969" s="1"/>
      <c r="R969" s="1"/>
      <c r="U969" s="1"/>
      <c r="Z969" s="1"/>
      <c r="AD969" s="1"/>
      <c r="AF969" s="1"/>
      <c r="AH969" s="1"/>
      <c r="AJ969" s="1"/>
      <c r="AO969" s="1"/>
    </row>
    <row r="970" spans="8:41" ht="15.75" customHeight="1" x14ac:dyDescent="0.3">
      <c r="H970" s="1"/>
      <c r="O970" s="1"/>
      <c r="R970" s="1"/>
      <c r="U970" s="1"/>
      <c r="Z970" s="1"/>
      <c r="AD970" s="1"/>
      <c r="AF970" s="1"/>
      <c r="AH970" s="1"/>
      <c r="AJ970" s="1"/>
      <c r="AO970" s="1"/>
    </row>
    <row r="971" spans="8:41" ht="15.75" customHeight="1" x14ac:dyDescent="0.3">
      <c r="H971" s="1"/>
      <c r="O971" s="1"/>
      <c r="R971" s="1"/>
      <c r="U971" s="1"/>
      <c r="Z971" s="1"/>
      <c r="AD971" s="1"/>
      <c r="AF971" s="1"/>
      <c r="AH971" s="1"/>
      <c r="AJ971" s="1"/>
      <c r="AO971" s="1"/>
    </row>
    <row r="972" spans="8:41" ht="15.75" customHeight="1" x14ac:dyDescent="0.3">
      <c r="H972" s="1"/>
      <c r="O972" s="1"/>
      <c r="R972" s="1"/>
      <c r="U972" s="1"/>
      <c r="Z972" s="1"/>
      <c r="AD972" s="1"/>
      <c r="AF972" s="1"/>
      <c r="AH972" s="1"/>
      <c r="AJ972" s="1"/>
      <c r="AO972" s="1"/>
    </row>
    <row r="973" spans="8:41" ht="15.75" customHeight="1" x14ac:dyDescent="0.3">
      <c r="H973" s="1"/>
      <c r="O973" s="1"/>
      <c r="R973" s="1"/>
      <c r="U973" s="1"/>
      <c r="Z973" s="1"/>
      <c r="AD973" s="1"/>
      <c r="AF973" s="1"/>
      <c r="AH973" s="1"/>
      <c r="AJ973" s="1"/>
      <c r="AO973" s="1"/>
    </row>
    <row r="974" spans="8:41" ht="15.75" customHeight="1" x14ac:dyDescent="0.3">
      <c r="H974" s="1"/>
      <c r="O974" s="1"/>
      <c r="R974" s="1"/>
      <c r="U974" s="1"/>
      <c r="Z974" s="1"/>
      <c r="AD974" s="1"/>
      <c r="AF974" s="1"/>
      <c r="AH974" s="1"/>
      <c r="AJ974" s="1"/>
      <c r="AO974" s="1"/>
    </row>
    <row r="975" spans="8:41" ht="15.75" customHeight="1" x14ac:dyDescent="0.3">
      <c r="H975" s="1"/>
      <c r="O975" s="1"/>
      <c r="R975" s="1"/>
      <c r="U975" s="1"/>
      <c r="Z975" s="1"/>
      <c r="AD975" s="1"/>
      <c r="AF975" s="1"/>
      <c r="AH975" s="1"/>
      <c r="AJ975" s="1"/>
      <c r="AO975" s="1"/>
    </row>
    <row r="976" spans="8:41" ht="15.75" customHeight="1" x14ac:dyDescent="0.3">
      <c r="H976" s="1"/>
      <c r="O976" s="1"/>
      <c r="R976" s="1"/>
      <c r="U976" s="1"/>
      <c r="Z976" s="1"/>
      <c r="AD976" s="1"/>
      <c r="AF976" s="1"/>
      <c r="AH976" s="1"/>
      <c r="AJ976" s="1"/>
      <c r="AO976" s="1"/>
    </row>
    <row r="977" spans="8:41" ht="15.75" customHeight="1" x14ac:dyDescent="0.3">
      <c r="H977" s="1"/>
      <c r="O977" s="1"/>
      <c r="R977" s="1"/>
      <c r="U977" s="1"/>
      <c r="Z977" s="1"/>
      <c r="AD977" s="1"/>
      <c r="AF977" s="1"/>
      <c r="AH977" s="1"/>
      <c r="AJ977" s="1"/>
      <c r="AO977" s="1"/>
    </row>
    <row r="978" spans="8:41" ht="15.75" customHeight="1" x14ac:dyDescent="0.3">
      <c r="H978" s="1"/>
      <c r="O978" s="1"/>
      <c r="R978" s="1"/>
      <c r="U978" s="1"/>
      <c r="Z978" s="1"/>
      <c r="AD978" s="1"/>
      <c r="AF978" s="1"/>
      <c r="AH978" s="1"/>
      <c r="AJ978" s="1"/>
      <c r="AO978" s="1"/>
    </row>
    <row r="979" spans="8:41" ht="15.75" customHeight="1" x14ac:dyDescent="0.3">
      <c r="H979" s="1"/>
      <c r="O979" s="1"/>
      <c r="R979" s="1"/>
      <c r="U979" s="1"/>
      <c r="Z979" s="1"/>
      <c r="AD979" s="1"/>
      <c r="AF979" s="1"/>
      <c r="AH979" s="1"/>
      <c r="AJ979" s="1"/>
      <c r="AO979" s="1"/>
    </row>
    <row r="980" spans="8:41" ht="15.75" customHeight="1" x14ac:dyDescent="0.3">
      <c r="H980" s="1"/>
      <c r="O980" s="1"/>
      <c r="R980" s="1"/>
      <c r="U980" s="1"/>
      <c r="Z980" s="1"/>
      <c r="AD980" s="1"/>
      <c r="AF980" s="1"/>
      <c r="AH980" s="1"/>
      <c r="AJ980" s="1"/>
      <c r="AO980" s="1"/>
    </row>
    <row r="981" spans="8:41" ht="15.75" customHeight="1" x14ac:dyDescent="0.3">
      <c r="H981" s="1"/>
      <c r="O981" s="1"/>
      <c r="R981" s="1"/>
      <c r="U981" s="1"/>
      <c r="Z981" s="1"/>
      <c r="AD981" s="1"/>
      <c r="AF981" s="1"/>
      <c r="AH981" s="1"/>
      <c r="AJ981" s="1"/>
      <c r="AO981" s="1"/>
    </row>
    <row r="982" spans="8:41" ht="15.75" customHeight="1" x14ac:dyDescent="0.3">
      <c r="H982" s="1"/>
      <c r="O982" s="1"/>
      <c r="R982" s="1"/>
      <c r="U982" s="1"/>
      <c r="Z982" s="1"/>
      <c r="AD982" s="1"/>
      <c r="AF982" s="1"/>
      <c r="AH982" s="1"/>
      <c r="AJ982" s="1"/>
      <c r="AO982" s="1"/>
    </row>
    <row r="983" spans="8:41" ht="15.75" customHeight="1" x14ac:dyDescent="0.3">
      <c r="H983" s="1"/>
      <c r="O983" s="1"/>
      <c r="R983" s="1"/>
      <c r="U983" s="1"/>
      <c r="Z983" s="1"/>
      <c r="AD983" s="1"/>
      <c r="AF983" s="1"/>
      <c r="AH983" s="1"/>
      <c r="AJ983" s="1"/>
      <c r="AO983" s="1"/>
    </row>
    <row r="984" spans="8:41" ht="15.75" customHeight="1" x14ac:dyDescent="0.3">
      <c r="H984" s="1"/>
      <c r="O984" s="1"/>
      <c r="R984" s="1"/>
      <c r="U984" s="1"/>
      <c r="Z984" s="1"/>
      <c r="AD984" s="1"/>
      <c r="AF984" s="1"/>
      <c r="AH984" s="1"/>
      <c r="AJ984" s="1"/>
      <c r="AO984" s="1"/>
    </row>
    <row r="985" spans="8:41" ht="15.75" customHeight="1" x14ac:dyDescent="0.3">
      <c r="H985" s="1"/>
      <c r="O985" s="1"/>
      <c r="R985" s="1"/>
      <c r="U985" s="1"/>
      <c r="Z985" s="1"/>
      <c r="AD985" s="1"/>
      <c r="AF985" s="1"/>
      <c r="AH985" s="1"/>
      <c r="AJ985" s="1"/>
      <c r="AO985" s="1"/>
    </row>
    <row r="986" spans="8:41" ht="15.75" customHeight="1" x14ac:dyDescent="0.3">
      <c r="H986" s="1"/>
      <c r="O986" s="1"/>
      <c r="R986" s="1"/>
      <c r="U986" s="1"/>
      <c r="Z986" s="1"/>
      <c r="AD986" s="1"/>
      <c r="AF986" s="1"/>
      <c r="AH986" s="1"/>
      <c r="AJ986" s="1"/>
      <c r="AO986" s="1"/>
    </row>
    <row r="987" spans="8:41" ht="15.75" customHeight="1" x14ac:dyDescent="0.3">
      <c r="H987" s="1"/>
      <c r="O987" s="1"/>
      <c r="R987" s="1"/>
      <c r="U987" s="1"/>
      <c r="Z987" s="1"/>
      <c r="AD987" s="1"/>
      <c r="AF987" s="1"/>
      <c r="AH987" s="1"/>
      <c r="AJ987" s="1"/>
      <c r="AO987" s="1"/>
    </row>
    <row r="988" spans="8:41" ht="15.75" customHeight="1" x14ac:dyDescent="0.3">
      <c r="H988" s="1"/>
      <c r="O988" s="1"/>
      <c r="R988" s="1"/>
      <c r="U988" s="1"/>
      <c r="Z988" s="1"/>
      <c r="AD988" s="1"/>
      <c r="AF988" s="1"/>
      <c r="AH988" s="1"/>
      <c r="AJ988" s="1"/>
      <c r="AO988" s="1"/>
    </row>
    <row r="989" spans="8:41" ht="15.75" customHeight="1" x14ac:dyDescent="0.3">
      <c r="H989" s="1"/>
      <c r="O989" s="1"/>
      <c r="R989" s="1"/>
      <c r="U989" s="1"/>
      <c r="Z989" s="1"/>
      <c r="AD989" s="1"/>
      <c r="AF989" s="1"/>
      <c r="AH989" s="1"/>
      <c r="AJ989" s="1"/>
      <c r="AO989" s="1"/>
    </row>
    <row r="990" spans="8:41" ht="15.75" customHeight="1" x14ac:dyDescent="0.3">
      <c r="H990" s="1"/>
      <c r="O990" s="1"/>
      <c r="R990" s="1"/>
      <c r="U990" s="1"/>
      <c r="Z990" s="1"/>
      <c r="AD990" s="1"/>
      <c r="AF990" s="1"/>
      <c r="AH990" s="1"/>
      <c r="AJ990" s="1"/>
      <c r="AO990" s="1"/>
    </row>
    <row r="991" spans="8:41" ht="15.75" customHeight="1" x14ac:dyDescent="0.3">
      <c r="H991" s="1"/>
      <c r="O991" s="1"/>
      <c r="R991" s="1"/>
      <c r="U991" s="1"/>
      <c r="Z991" s="1"/>
      <c r="AD991" s="1"/>
      <c r="AF991" s="1"/>
      <c r="AH991" s="1"/>
      <c r="AJ991" s="1"/>
      <c r="AO991" s="1"/>
    </row>
    <row r="992" spans="8:41" ht="15.75" customHeight="1" x14ac:dyDescent="0.3">
      <c r="H992" s="1"/>
      <c r="O992" s="1"/>
      <c r="R992" s="1"/>
      <c r="U992" s="1"/>
      <c r="Z992" s="1"/>
      <c r="AD992" s="1"/>
      <c r="AF992" s="1"/>
      <c r="AH992" s="1"/>
      <c r="AJ992" s="1"/>
      <c r="AO992" s="1"/>
    </row>
    <row r="993" spans="8:41" ht="15.75" customHeight="1" x14ac:dyDescent="0.3">
      <c r="H993" s="1"/>
      <c r="O993" s="1"/>
      <c r="R993" s="1"/>
      <c r="U993" s="1"/>
      <c r="Z993" s="1"/>
      <c r="AD993" s="1"/>
      <c r="AF993" s="1"/>
      <c r="AH993" s="1"/>
      <c r="AJ993" s="1"/>
      <c r="AO993" s="1"/>
    </row>
    <row r="994" spans="8:41" ht="15.75" customHeight="1" x14ac:dyDescent="0.3">
      <c r="H994" s="1"/>
      <c r="O994" s="1"/>
      <c r="R994" s="1"/>
      <c r="U994" s="1"/>
      <c r="Z994" s="1"/>
      <c r="AD994" s="1"/>
      <c r="AF994" s="1"/>
      <c r="AH994" s="1"/>
      <c r="AJ994" s="1"/>
      <c r="AO994" s="1"/>
    </row>
    <row r="995" spans="8:41" ht="15.75" customHeight="1" x14ac:dyDescent="0.3">
      <c r="H995" s="1"/>
      <c r="O995" s="1"/>
      <c r="R995" s="1"/>
      <c r="U995" s="1"/>
      <c r="Z995" s="1"/>
      <c r="AD995" s="1"/>
      <c r="AF995" s="1"/>
      <c r="AH995" s="1"/>
      <c r="AJ995" s="1"/>
      <c r="AO995" s="1"/>
    </row>
    <row r="996" spans="8:41" ht="15.75" customHeight="1" x14ac:dyDescent="0.3">
      <c r="H996" s="1"/>
      <c r="O996" s="1"/>
      <c r="R996" s="1"/>
      <c r="U996" s="1"/>
      <c r="Z996" s="1"/>
      <c r="AD996" s="1"/>
      <c r="AF996" s="1"/>
      <c r="AH996" s="1"/>
      <c r="AJ996" s="1"/>
      <c r="AO996" s="1"/>
    </row>
    <row r="997" spans="8:41" ht="15.75" customHeight="1" x14ac:dyDescent="0.3">
      <c r="H997" s="1"/>
      <c r="O997" s="1"/>
      <c r="R997" s="1"/>
      <c r="U997" s="1"/>
      <c r="Z997" s="1"/>
      <c r="AD997" s="1"/>
      <c r="AF997" s="1"/>
      <c r="AH997" s="1"/>
      <c r="AJ997" s="1"/>
      <c r="AO997" s="1"/>
    </row>
    <row r="998" spans="8:41" ht="15.75" customHeight="1" x14ac:dyDescent="0.3">
      <c r="H998" s="1"/>
      <c r="O998" s="1"/>
      <c r="R998" s="1"/>
      <c r="U998" s="1"/>
      <c r="Z998" s="1"/>
      <c r="AD998" s="1"/>
      <c r="AF998" s="1"/>
      <c r="AH998" s="1"/>
      <c r="AJ998" s="1"/>
      <c r="AO998" s="1"/>
    </row>
    <row r="999" spans="8:41" ht="15.75" customHeight="1" x14ac:dyDescent="0.3">
      <c r="H999" s="1"/>
      <c r="O999" s="1"/>
      <c r="R999" s="1"/>
      <c r="U999" s="1"/>
      <c r="Z999" s="1"/>
      <c r="AD999" s="1"/>
      <c r="AF999" s="1"/>
      <c r="AH999" s="1"/>
      <c r="AJ999" s="1"/>
      <c r="AO999" s="1"/>
    </row>
    <row r="1000" spans="8:41" ht="15.75" customHeight="1" x14ac:dyDescent="0.3">
      <c r="H1000" s="1"/>
      <c r="O1000" s="1"/>
      <c r="R1000" s="1"/>
      <c r="U1000" s="1"/>
      <c r="Z1000" s="1"/>
      <c r="AD1000" s="1"/>
      <c r="AF1000" s="1"/>
      <c r="AH1000" s="1"/>
      <c r="AJ1000" s="1"/>
      <c r="AO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2.59765625" defaultRowHeight="15" customHeight="1" x14ac:dyDescent="0.25"/>
  <cols>
    <col min="1" max="1" width="9.69921875" customWidth="1"/>
    <col min="2" max="2" width="12" customWidth="1"/>
    <col min="3" max="3" width="26.3984375" customWidth="1"/>
    <col min="4" max="4" width="11.69921875" customWidth="1"/>
    <col min="5" max="5" width="14.09765625" customWidth="1"/>
    <col min="6" max="6" width="11.19921875" customWidth="1"/>
    <col min="7" max="7" width="14.8984375" customWidth="1"/>
    <col min="8" max="8" width="31.69921875" customWidth="1"/>
    <col min="9" max="9" width="14.19921875" customWidth="1"/>
    <col min="10" max="10" width="9.898437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42.1992187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8" customWidth="1"/>
    <col min="25" max="25" width="32.09765625" customWidth="1"/>
    <col min="26" max="26" width="32" customWidth="1"/>
    <col min="27" max="27" width="12.39843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7.59765625" customWidth="1"/>
  </cols>
  <sheetData>
    <row r="1" spans="1:42" ht="15" customHeight="1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6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6" t="s">
        <v>66</v>
      </c>
      <c r="O1" s="3" t="s">
        <v>67</v>
      </c>
      <c r="P1" s="3" t="s">
        <v>68</v>
      </c>
      <c r="Q1" s="6" t="s">
        <v>69</v>
      </c>
      <c r="R1" s="3" t="s">
        <v>70</v>
      </c>
      <c r="S1" s="3" t="s">
        <v>71</v>
      </c>
      <c r="T1" s="6" t="s">
        <v>72</v>
      </c>
      <c r="U1" s="6" t="s">
        <v>73</v>
      </c>
      <c r="V1" s="6" t="s">
        <v>74</v>
      </c>
      <c r="W1" s="3" t="s">
        <v>75</v>
      </c>
      <c r="X1" s="3" t="s">
        <v>76</v>
      </c>
      <c r="Y1" s="6" t="s">
        <v>77</v>
      </c>
      <c r="Z1" s="3" t="s">
        <v>78</v>
      </c>
      <c r="AA1" s="3" t="s">
        <v>79</v>
      </c>
      <c r="AB1" s="3" t="s">
        <v>80</v>
      </c>
      <c r="AC1" s="6" t="s">
        <v>81</v>
      </c>
      <c r="AD1" s="3" t="s">
        <v>82</v>
      </c>
      <c r="AE1" s="6" t="s">
        <v>83</v>
      </c>
      <c r="AF1" s="3" t="s">
        <v>84</v>
      </c>
      <c r="AG1" s="6" t="s">
        <v>85</v>
      </c>
      <c r="AH1" s="3" t="s">
        <v>86</v>
      </c>
      <c r="AI1" s="6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6" t="s">
        <v>92</v>
      </c>
      <c r="AO1" s="3" t="s">
        <v>93</v>
      </c>
      <c r="AP1" s="3" t="s">
        <v>94</v>
      </c>
    </row>
    <row r="2" spans="1:42" ht="14.4" x14ac:dyDescent="0.3">
      <c r="A2" s="2" t="s">
        <v>95</v>
      </c>
      <c r="B2" s="2" t="s">
        <v>96</v>
      </c>
      <c r="C2" s="2" t="s">
        <v>97</v>
      </c>
      <c r="D2" s="3" t="s">
        <v>3</v>
      </c>
      <c r="E2" s="3" t="s">
        <v>4</v>
      </c>
      <c r="F2" s="2" t="s">
        <v>5</v>
      </c>
      <c r="G2" s="8" t="s">
        <v>6</v>
      </c>
      <c r="H2" s="11">
        <v>43388</v>
      </c>
      <c r="I2" s="5">
        <v>288</v>
      </c>
      <c r="J2" s="5">
        <v>2019</v>
      </c>
      <c r="K2" s="5">
        <v>1215</v>
      </c>
      <c r="L2" s="5">
        <v>1215</v>
      </c>
      <c r="M2" s="3" t="s">
        <v>6</v>
      </c>
      <c r="N2" s="3" t="s">
        <v>6</v>
      </c>
      <c r="O2" s="8" t="s">
        <v>6</v>
      </c>
      <c r="P2" s="7">
        <v>22.836493333333333</v>
      </c>
      <c r="Q2" s="7">
        <f t="shared" ref="Q2:Q13" si="0">P2-0.25</f>
        <v>22.586493333333333</v>
      </c>
      <c r="R2" s="8">
        <v>43903</v>
      </c>
      <c r="S2" s="7">
        <v>7.6625749999999995</v>
      </c>
      <c r="T2" s="7">
        <f t="shared" ref="T2:T13" si="1">S2-0.47</f>
        <v>7.1925749999999997</v>
      </c>
      <c r="U2" s="8">
        <v>43495</v>
      </c>
      <c r="V2" s="7">
        <v>0.27360000000000001</v>
      </c>
      <c r="W2" s="7">
        <f t="shared" ref="W2:W48" si="2">T2-V2</f>
        <v>6.9189749999999997</v>
      </c>
      <c r="X2" s="9">
        <v>0.1260175</v>
      </c>
      <c r="Y2" s="9">
        <f t="shared" ref="Y2:Y13" si="3">X2-0.0045</f>
        <v>0.1215175</v>
      </c>
      <c r="Z2" s="8">
        <v>43495</v>
      </c>
      <c r="AA2" s="3" t="s">
        <v>6</v>
      </c>
      <c r="AB2" s="3" t="s">
        <v>6</v>
      </c>
      <c r="AC2" s="3" t="s">
        <v>6</v>
      </c>
      <c r="AD2" s="3" t="s">
        <v>6</v>
      </c>
      <c r="AE2" s="9">
        <v>4.0000000000000001E-3</v>
      </c>
      <c r="AF2" s="8">
        <v>43897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/>
    </row>
    <row r="3" spans="1:42" ht="14.4" x14ac:dyDescent="0.3">
      <c r="A3" s="2" t="s">
        <v>98</v>
      </c>
      <c r="B3" s="2" t="s">
        <v>96</v>
      </c>
      <c r="C3" s="2" t="s">
        <v>97</v>
      </c>
      <c r="D3" s="3" t="s">
        <v>3</v>
      </c>
      <c r="E3" s="3" t="s">
        <v>4</v>
      </c>
      <c r="F3" s="2" t="s">
        <v>5</v>
      </c>
      <c r="G3" s="8" t="s">
        <v>6</v>
      </c>
      <c r="H3" s="11">
        <v>43388</v>
      </c>
      <c r="I3" s="5">
        <v>288</v>
      </c>
      <c r="J3" s="5">
        <v>2019</v>
      </c>
      <c r="K3" s="5">
        <v>1215</v>
      </c>
      <c r="L3" s="5">
        <v>1215</v>
      </c>
      <c r="M3" s="3" t="s">
        <v>6</v>
      </c>
      <c r="N3" s="3" t="s">
        <v>6</v>
      </c>
      <c r="O3" s="8" t="s">
        <v>6</v>
      </c>
      <c r="P3" s="7">
        <v>23.226493333333334</v>
      </c>
      <c r="Q3" s="7">
        <f t="shared" si="0"/>
        <v>22.976493333333334</v>
      </c>
      <c r="R3" s="8">
        <v>43903</v>
      </c>
      <c r="S3" s="7">
        <v>7.613575</v>
      </c>
      <c r="T3" s="7">
        <f t="shared" si="1"/>
        <v>7.1435750000000002</v>
      </c>
      <c r="U3" s="8">
        <v>43495</v>
      </c>
      <c r="V3" s="7">
        <v>0.27360000000000001</v>
      </c>
      <c r="W3" s="7">
        <f t="shared" si="2"/>
        <v>6.8699750000000002</v>
      </c>
      <c r="X3" s="9">
        <v>0.13431750000000001</v>
      </c>
      <c r="Y3" s="9">
        <f t="shared" si="3"/>
        <v>0.1298175</v>
      </c>
      <c r="Z3" s="8">
        <v>43495</v>
      </c>
      <c r="AA3" s="3" t="s">
        <v>6</v>
      </c>
      <c r="AB3" s="3" t="s">
        <v>6</v>
      </c>
      <c r="AC3" s="3" t="s">
        <v>6</v>
      </c>
      <c r="AD3" s="3" t="s">
        <v>6</v>
      </c>
      <c r="AE3" s="9">
        <v>6.0000000000000001E-3</v>
      </c>
      <c r="AF3" s="8">
        <v>43897</v>
      </c>
      <c r="AG3" s="3" t="s">
        <v>6</v>
      </c>
      <c r="AH3" s="3" t="s">
        <v>6</v>
      </c>
      <c r="AI3" s="3" t="s">
        <v>6</v>
      </c>
      <c r="AJ3" s="3" t="s">
        <v>6</v>
      </c>
      <c r="AK3" s="3" t="s">
        <v>6</v>
      </c>
      <c r="AL3" s="3" t="s">
        <v>6</v>
      </c>
      <c r="AM3" s="3" t="s">
        <v>6</v>
      </c>
      <c r="AN3" s="3" t="s">
        <v>6</v>
      </c>
      <c r="AO3" s="3" t="s">
        <v>6</v>
      </c>
      <c r="AP3" s="3"/>
    </row>
    <row r="4" spans="1:42" ht="14.4" x14ac:dyDescent="0.3">
      <c r="A4" s="2" t="s">
        <v>99</v>
      </c>
      <c r="B4" s="2" t="s">
        <v>96</v>
      </c>
      <c r="C4" s="2" t="s">
        <v>97</v>
      </c>
      <c r="D4" s="3" t="s">
        <v>3</v>
      </c>
      <c r="E4" s="3" t="s">
        <v>4</v>
      </c>
      <c r="F4" s="2" t="s">
        <v>5</v>
      </c>
      <c r="G4" s="8" t="s">
        <v>6</v>
      </c>
      <c r="H4" s="11">
        <v>43388</v>
      </c>
      <c r="I4" s="5">
        <v>288</v>
      </c>
      <c r="J4" s="5">
        <v>2019</v>
      </c>
      <c r="K4" s="5">
        <v>1215</v>
      </c>
      <c r="L4" s="5">
        <v>1215</v>
      </c>
      <c r="M4" s="3" t="s">
        <v>6</v>
      </c>
      <c r="N4" s="3" t="s">
        <v>6</v>
      </c>
      <c r="O4" s="8" t="s">
        <v>6</v>
      </c>
      <c r="P4" s="7">
        <v>23.056493333333336</v>
      </c>
      <c r="Q4" s="7">
        <f t="shared" si="0"/>
        <v>22.806493333333336</v>
      </c>
      <c r="R4" s="8">
        <v>43903</v>
      </c>
      <c r="S4" s="7">
        <v>7.0545749999999998</v>
      </c>
      <c r="T4" s="7">
        <f t="shared" si="1"/>
        <v>6.5845750000000001</v>
      </c>
      <c r="U4" s="8">
        <v>43495</v>
      </c>
      <c r="V4" s="7">
        <v>0.27360000000000001</v>
      </c>
      <c r="W4" s="7">
        <f t="shared" si="2"/>
        <v>6.310975</v>
      </c>
      <c r="X4" s="9">
        <v>0.11991750000000001</v>
      </c>
      <c r="Y4" s="9">
        <f t="shared" si="3"/>
        <v>0.11541750000000001</v>
      </c>
      <c r="Z4" s="8">
        <v>43495</v>
      </c>
      <c r="AA4" s="3" t="s">
        <v>6</v>
      </c>
      <c r="AB4" s="3" t="s">
        <v>6</v>
      </c>
      <c r="AC4" s="3" t="s">
        <v>6</v>
      </c>
      <c r="AD4" s="3" t="s">
        <v>6</v>
      </c>
      <c r="AE4" s="9">
        <v>3.0000000000000001E-3</v>
      </c>
      <c r="AF4" s="8">
        <v>43897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6</v>
      </c>
      <c r="AL4" s="3" t="s">
        <v>6</v>
      </c>
      <c r="AM4" s="3" t="s">
        <v>6</v>
      </c>
      <c r="AN4" s="3" t="s">
        <v>6</v>
      </c>
      <c r="AO4" s="3" t="s">
        <v>6</v>
      </c>
      <c r="AP4" s="3"/>
    </row>
    <row r="5" spans="1:42" ht="14.4" x14ac:dyDescent="0.3">
      <c r="A5" s="2" t="s">
        <v>100</v>
      </c>
      <c r="B5" s="2" t="s">
        <v>96</v>
      </c>
      <c r="C5" s="2" t="s">
        <v>97</v>
      </c>
      <c r="D5" s="3" t="s">
        <v>3</v>
      </c>
      <c r="E5" s="3" t="s">
        <v>4</v>
      </c>
      <c r="F5" s="2" t="s">
        <v>5</v>
      </c>
      <c r="G5" s="8" t="s">
        <v>6</v>
      </c>
      <c r="H5" s="11">
        <v>43404</v>
      </c>
      <c r="I5" s="5">
        <v>304</v>
      </c>
      <c r="J5" s="5">
        <v>2019</v>
      </c>
      <c r="K5" s="5">
        <v>1015</v>
      </c>
      <c r="L5" s="5">
        <v>1015</v>
      </c>
      <c r="M5" s="3" t="s">
        <v>6</v>
      </c>
      <c r="N5" s="3" t="s">
        <v>6</v>
      </c>
      <c r="O5" s="8" t="s">
        <v>6</v>
      </c>
      <c r="P5" s="7">
        <v>23.196493333333333</v>
      </c>
      <c r="Q5" s="7">
        <f t="shared" si="0"/>
        <v>22.946493333333333</v>
      </c>
      <c r="R5" s="8">
        <v>43903</v>
      </c>
      <c r="S5" s="7">
        <v>2.422714</v>
      </c>
      <c r="T5" s="7">
        <f t="shared" si="1"/>
        <v>1.9527140000000001</v>
      </c>
      <c r="U5" s="8">
        <v>43792</v>
      </c>
      <c r="V5" s="7">
        <v>0.22309999999999999</v>
      </c>
      <c r="W5" s="7">
        <f t="shared" si="2"/>
        <v>1.729614</v>
      </c>
      <c r="X5" s="9">
        <v>9.2080000000000009E-2</v>
      </c>
      <c r="Y5" s="9">
        <f t="shared" si="3"/>
        <v>8.7580000000000005E-2</v>
      </c>
      <c r="Z5" s="8">
        <v>43792</v>
      </c>
      <c r="AA5" s="3" t="s">
        <v>6</v>
      </c>
      <c r="AB5" s="3" t="s">
        <v>6</v>
      </c>
      <c r="AC5" s="3" t="s">
        <v>6</v>
      </c>
      <c r="AD5" s="3" t="s">
        <v>6</v>
      </c>
      <c r="AE5" s="9">
        <v>1.4999999999999999E-2</v>
      </c>
      <c r="AF5" s="8">
        <v>43897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  <c r="AP5" s="3"/>
    </row>
    <row r="6" spans="1:42" ht="14.4" x14ac:dyDescent="0.3">
      <c r="A6" s="2" t="s">
        <v>101</v>
      </c>
      <c r="B6" s="2" t="s">
        <v>96</v>
      </c>
      <c r="C6" s="2" t="s">
        <v>97</v>
      </c>
      <c r="D6" s="3" t="s">
        <v>3</v>
      </c>
      <c r="E6" s="3" t="s">
        <v>4</v>
      </c>
      <c r="F6" s="2" t="s">
        <v>5</v>
      </c>
      <c r="G6" s="8" t="s">
        <v>6</v>
      </c>
      <c r="H6" s="11">
        <v>43404</v>
      </c>
      <c r="I6" s="5">
        <v>304</v>
      </c>
      <c r="J6" s="5">
        <v>2019</v>
      </c>
      <c r="K6" s="5">
        <v>1015</v>
      </c>
      <c r="L6" s="5">
        <v>1015</v>
      </c>
      <c r="M6" s="3" t="s">
        <v>6</v>
      </c>
      <c r="N6" s="3" t="s">
        <v>6</v>
      </c>
      <c r="O6" s="8" t="s">
        <v>6</v>
      </c>
      <c r="P6" s="7">
        <v>22.726493333333334</v>
      </c>
      <c r="Q6" s="7">
        <f t="shared" si="0"/>
        <v>22.476493333333334</v>
      </c>
      <c r="R6" s="8">
        <v>43903</v>
      </c>
      <c r="S6" s="7">
        <v>2.5307140000000001</v>
      </c>
      <c r="T6" s="7">
        <f t="shared" si="1"/>
        <v>2.0607139999999999</v>
      </c>
      <c r="U6" s="8">
        <v>43792</v>
      </c>
      <c r="V6" s="7">
        <v>0.22309999999999999</v>
      </c>
      <c r="W6" s="7">
        <f t="shared" si="2"/>
        <v>1.8376139999999999</v>
      </c>
      <c r="X6" s="9">
        <v>8.8080000000000006E-2</v>
      </c>
      <c r="Y6" s="9">
        <f t="shared" si="3"/>
        <v>8.3580000000000002E-2</v>
      </c>
      <c r="Z6" s="8">
        <v>43792</v>
      </c>
      <c r="AA6" s="3" t="s">
        <v>6</v>
      </c>
      <c r="AB6" s="3" t="s">
        <v>6</v>
      </c>
      <c r="AC6" s="3" t="s">
        <v>6</v>
      </c>
      <c r="AD6" s="3" t="s">
        <v>6</v>
      </c>
      <c r="AE6" s="9">
        <v>1.2999999999999999E-2</v>
      </c>
      <c r="AF6" s="8">
        <v>43897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6</v>
      </c>
      <c r="AL6" s="3" t="s">
        <v>6</v>
      </c>
      <c r="AM6" s="3" t="s">
        <v>6</v>
      </c>
      <c r="AN6" s="3" t="s">
        <v>6</v>
      </c>
      <c r="AO6" s="3" t="s">
        <v>6</v>
      </c>
      <c r="AP6" s="3"/>
    </row>
    <row r="7" spans="1:42" ht="14.4" x14ac:dyDescent="0.3">
      <c r="A7" s="2" t="s">
        <v>102</v>
      </c>
      <c r="B7" s="2" t="s">
        <v>96</v>
      </c>
      <c r="C7" s="2" t="s">
        <v>97</v>
      </c>
      <c r="D7" s="3" t="s">
        <v>3</v>
      </c>
      <c r="E7" s="3" t="s">
        <v>4</v>
      </c>
      <c r="F7" s="2" t="s">
        <v>5</v>
      </c>
      <c r="G7" s="8" t="s">
        <v>6</v>
      </c>
      <c r="H7" s="11">
        <v>43404</v>
      </c>
      <c r="I7" s="5">
        <v>304</v>
      </c>
      <c r="J7" s="5">
        <v>2019</v>
      </c>
      <c r="K7" s="5">
        <v>1015</v>
      </c>
      <c r="L7" s="5">
        <v>1015</v>
      </c>
      <c r="M7" s="3" t="s">
        <v>6</v>
      </c>
      <c r="N7" s="3" t="s">
        <v>6</v>
      </c>
      <c r="O7" s="8" t="s">
        <v>6</v>
      </c>
      <c r="P7" s="7">
        <v>22.486493333333335</v>
      </c>
      <c r="Q7" s="7">
        <f t="shared" si="0"/>
        <v>22.236493333333335</v>
      </c>
      <c r="R7" s="8">
        <v>43903</v>
      </c>
      <c r="S7" s="7">
        <v>2.5487139999999999</v>
      </c>
      <c r="T7" s="7">
        <f t="shared" si="1"/>
        <v>2.0787139999999997</v>
      </c>
      <c r="U7" s="8">
        <v>43792</v>
      </c>
      <c r="V7" s="7">
        <v>0.22309999999999999</v>
      </c>
      <c r="W7" s="7">
        <f t="shared" si="2"/>
        <v>1.8556139999999997</v>
      </c>
      <c r="X7" s="9">
        <v>8.3080000000000001E-2</v>
      </c>
      <c r="Y7" s="9">
        <f t="shared" si="3"/>
        <v>7.8579999999999997E-2</v>
      </c>
      <c r="Z7" s="8">
        <v>43792</v>
      </c>
      <c r="AA7" s="3" t="s">
        <v>6</v>
      </c>
      <c r="AB7" s="3" t="s">
        <v>6</v>
      </c>
      <c r="AC7" s="3" t="s">
        <v>6</v>
      </c>
      <c r="AD7" s="3" t="s">
        <v>6</v>
      </c>
      <c r="AE7" s="9">
        <v>1.6E-2</v>
      </c>
      <c r="AF7" s="8">
        <v>43897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</v>
      </c>
      <c r="AL7" s="3" t="s">
        <v>6</v>
      </c>
      <c r="AM7" s="3" t="s">
        <v>6</v>
      </c>
      <c r="AN7" s="3" t="s">
        <v>6</v>
      </c>
      <c r="AO7" s="3" t="s">
        <v>6</v>
      </c>
      <c r="AP7" s="3"/>
    </row>
    <row r="8" spans="1:42" ht="14.4" x14ac:dyDescent="0.3">
      <c r="A8" s="2" t="s">
        <v>103</v>
      </c>
      <c r="B8" s="2" t="s">
        <v>96</v>
      </c>
      <c r="C8" s="2" t="s">
        <v>97</v>
      </c>
      <c r="D8" s="3" t="s">
        <v>3</v>
      </c>
      <c r="E8" s="3" t="s">
        <v>4</v>
      </c>
      <c r="F8" s="2" t="s">
        <v>5</v>
      </c>
      <c r="G8" s="8" t="s">
        <v>6</v>
      </c>
      <c r="H8" s="11">
        <v>43431</v>
      </c>
      <c r="I8" s="5">
        <v>331</v>
      </c>
      <c r="J8" s="5">
        <v>2019</v>
      </c>
      <c r="K8" s="5">
        <v>1225</v>
      </c>
      <c r="L8" s="5">
        <v>1230</v>
      </c>
      <c r="M8" s="3" t="s">
        <v>6</v>
      </c>
      <c r="N8" s="3" t="s">
        <v>6</v>
      </c>
      <c r="O8" s="8" t="s">
        <v>6</v>
      </c>
      <c r="P8" s="7">
        <v>19.916493333333335</v>
      </c>
      <c r="Q8" s="7">
        <f t="shared" si="0"/>
        <v>19.666493333333335</v>
      </c>
      <c r="R8" s="8">
        <v>43903</v>
      </c>
      <c r="S8" s="7">
        <v>2.019714</v>
      </c>
      <c r="T8" s="7">
        <f t="shared" si="1"/>
        <v>1.549714</v>
      </c>
      <c r="U8" s="8">
        <v>43792</v>
      </c>
      <c r="V8" s="7">
        <v>0.22309999999999999</v>
      </c>
      <c r="W8" s="7">
        <f t="shared" si="2"/>
        <v>1.326614</v>
      </c>
      <c r="X8" s="9">
        <v>8.6980000000000002E-2</v>
      </c>
      <c r="Y8" s="9">
        <f t="shared" si="3"/>
        <v>8.2479999999999998E-2</v>
      </c>
      <c r="Z8" s="8">
        <v>43792</v>
      </c>
      <c r="AA8" s="3" t="s">
        <v>6</v>
      </c>
      <c r="AB8" s="3" t="s">
        <v>6</v>
      </c>
      <c r="AC8" s="3" t="s">
        <v>6</v>
      </c>
      <c r="AD8" s="3" t="s">
        <v>6</v>
      </c>
      <c r="AE8" s="9">
        <v>5.0000000000000001E-3</v>
      </c>
      <c r="AF8" s="8">
        <v>43895</v>
      </c>
      <c r="AG8" s="3" t="s">
        <v>6</v>
      </c>
      <c r="AH8" s="3" t="s">
        <v>6</v>
      </c>
      <c r="AI8" s="3" t="s">
        <v>6</v>
      </c>
      <c r="AJ8" s="3" t="s">
        <v>6</v>
      </c>
      <c r="AK8" s="3" t="s">
        <v>6</v>
      </c>
      <c r="AL8" s="3" t="s">
        <v>6</v>
      </c>
      <c r="AM8" s="3" t="s">
        <v>6</v>
      </c>
      <c r="AN8" s="3" t="s">
        <v>6</v>
      </c>
      <c r="AO8" s="3" t="s">
        <v>6</v>
      </c>
      <c r="AP8" s="3"/>
    </row>
    <row r="9" spans="1:42" ht="14.4" x14ac:dyDescent="0.3">
      <c r="A9" s="2" t="s">
        <v>104</v>
      </c>
      <c r="B9" s="2" t="s">
        <v>96</v>
      </c>
      <c r="C9" s="2" t="s">
        <v>97</v>
      </c>
      <c r="D9" s="3" t="s">
        <v>3</v>
      </c>
      <c r="E9" s="3" t="s">
        <v>4</v>
      </c>
      <c r="F9" s="2" t="s">
        <v>5</v>
      </c>
      <c r="G9" s="8" t="s">
        <v>6</v>
      </c>
      <c r="H9" s="11">
        <v>43431</v>
      </c>
      <c r="I9" s="5">
        <v>331</v>
      </c>
      <c r="J9" s="5">
        <v>2019</v>
      </c>
      <c r="K9" s="5">
        <v>1225</v>
      </c>
      <c r="L9" s="5">
        <v>1230</v>
      </c>
      <c r="M9" s="3" t="s">
        <v>6</v>
      </c>
      <c r="N9" s="3" t="s">
        <v>6</v>
      </c>
      <c r="O9" s="8" t="s">
        <v>6</v>
      </c>
      <c r="P9" s="7">
        <v>20.216493333333336</v>
      </c>
      <c r="Q9" s="7">
        <f t="shared" si="0"/>
        <v>19.966493333333336</v>
      </c>
      <c r="R9" s="8">
        <v>43903</v>
      </c>
      <c r="S9" s="7">
        <v>1.9587140000000001</v>
      </c>
      <c r="T9" s="7">
        <f t="shared" si="1"/>
        <v>1.4887140000000001</v>
      </c>
      <c r="U9" s="8">
        <v>43792</v>
      </c>
      <c r="V9" s="7">
        <v>0.22309999999999999</v>
      </c>
      <c r="W9" s="7">
        <f t="shared" si="2"/>
        <v>1.265614</v>
      </c>
      <c r="X9" s="9">
        <v>7.3180000000000009E-2</v>
      </c>
      <c r="Y9" s="9">
        <f t="shared" si="3"/>
        <v>6.8680000000000005E-2</v>
      </c>
      <c r="Z9" s="8">
        <v>43792</v>
      </c>
      <c r="AA9" s="3" t="s">
        <v>6</v>
      </c>
      <c r="AB9" s="3" t="s">
        <v>6</v>
      </c>
      <c r="AC9" s="3" t="s">
        <v>6</v>
      </c>
      <c r="AD9" s="3" t="s">
        <v>6</v>
      </c>
      <c r="AE9" s="9">
        <v>5.0000000000000001E-3</v>
      </c>
      <c r="AF9" s="8">
        <v>43895</v>
      </c>
      <c r="AG9" s="3" t="s">
        <v>6</v>
      </c>
      <c r="AH9" s="3" t="s">
        <v>6</v>
      </c>
      <c r="AI9" s="3" t="s">
        <v>6</v>
      </c>
      <c r="AJ9" s="3" t="s">
        <v>6</v>
      </c>
      <c r="AK9" s="3" t="s">
        <v>6</v>
      </c>
      <c r="AL9" s="3" t="s">
        <v>6</v>
      </c>
      <c r="AM9" s="3" t="s">
        <v>6</v>
      </c>
      <c r="AN9" s="3" t="s">
        <v>6</v>
      </c>
      <c r="AO9" s="3" t="s">
        <v>6</v>
      </c>
      <c r="AP9" s="3"/>
    </row>
    <row r="10" spans="1:42" ht="14.4" x14ac:dyDescent="0.3">
      <c r="A10" s="2" t="s">
        <v>105</v>
      </c>
      <c r="B10" s="2" t="s">
        <v>96</v>
      </c>
      <c r="C10" s="2" t="s">
        <v>97</v>
      </c>
      <c r="D10" s="3" t="s">
        <v>3</v>
      </c>
      <c r="E10" s="3" t="s">
        <v>4</v>
      </c>
      <c r="F10" s="2" t="s">
        <v>5</v>
      </c>
      <c r="G10" s="8" t="s">
        <v>6</v>
      </c>
      <c r="H10" s="11">
        <v>43431</v>
      </c>
      <c r="I10" s="5">
        <v>331</v>
      </c>
      <c r="J10" s="5">
        <v>2019</v>
      </c>
      <c r="K10" s="5">
        <v>1225</v>
      </c>
      <c r="L10" s="5">
        <v>1230</v>
      </c>
      <c r="M10" s="3" t="s">
        <v>6</v>
      </c>
      <c r="N10" s="3" t="s">
        <v>6</v>
      </c>
      <c r="O10" s="8" t="s">
        <v>6</v>
      </c>
      <c r="P10" s="7">
        <v>20.086493333333333</v>
      </c>
      <c r="Q10" s="7">
        <f t="shared" si="0"/>
        <v>19.836493333333333</v>
      </c>
      <c r="R10" s="8">
        <v>43903</v>
      </c>
      <c r="S10" s="7">
        <v>1.8467140000000002</v>
      </c>
      <c r="T10" s="7">
        <f t="shared" si="1"/>
        <v>1.3767140000000002</v>
      </c>
      <c r="U10" s="8">
        <v>43792</v>
      </c>
      <c r="V10" s="7">
        <v>0.22309999999999999</v>
      </c>
      <c r="W10" s="7">
        <f t="shared" si="2"/>
        <v>1.1536140000000001</v>
      </c>
      <c r="X10" s="9">
        <v>6.7680000000000004E-2</v>
      </c>
      <c r="Y10" s="9">
        <f t="shared" si="3"/>
        <v>6.318E-2</v>
      </c>
      <c r="Z10" s="8">
        <v>43792</v>
      </c>
      <c r="AA10" s="3" t="s">
        <v>6</v>
      </c>
      <c r="AB10" s="3" t="s">
        <v>6</v>
      </c>
      <c r="AC10" s="3" t="s">
        <v>6</v>
      </c>
      <c r="AD10" s="3" t="s">
        <v>6</v>
      </c>
      <c r="AE10" s="9">
        <v>5.0000000000000001E-3</v>
      </c>
      <c r="AF10" s="8">
        <v>43895</v>
      </c>
      <c r="AG10" s="3" t="s">
        <v>6</v>
      </c>
      <c r="AH10" s="3" t="s">
        <v>6</v>
      </c>
      <c r="AI10" s="3" t="s">
        <v>6</v>
      </c>
      <c r="AJ10" s="3" t="s">
        <v>6</v>
      </c>
      <c r="AK10" s="3" t="s">
        <v>6</v>
      </c>
      <c r="AL10" s="3" t="s">
        <v>6</v>
      </c>
      <c r="AM10" s="3" t="s">
        <v>6</v>
      </c>
      <c r="AN10" s="3" t="s">
        <v>6</v>
      </c>
      <c r="AO10" s="3" t="s">
        <v>6</v>
      </c>
      <c r="AP10" s="3"/>
    </row>
    <row r="11" spans="1:42" ht="14.4" x14ac:dyDescent="0.3">
      <c r="A11" s="2" t="s">
        <v>106</v>
      </c>
      <c r="B11" s="2" t="s">
        <v>96</v>
      </c>
      <c r="C11" s="2" t="s">
        <v>97</v>
      </c>
      <c r="D11" s="3" t="s">
        <v>3</v>
      </c>
      <c r="E11" s="3" t="s">
        <v>4</v>
      </c>
      <c r="F11" s="2" t="s">
        <v>5</v>
      </c>
      <c r="G11" s="8" t="s">
        <v>6</v>
      </c>
      <c r="H11" s="11">
        <v>43452</v>
      </c>
      <c r="I11" s="5">
        <v>352</v>
      </c>
      <c r="J11" s="5">
        <v>2019</v>
      </c>
      <c r="K11" s="5">
        <v>1155</v>
      </c>
      <c r="L11" s="5">
        <v>1200</v>
      </c>
      <c r="M11" s="3" t="s">
        <v>6</v>
      </c>
      <c r="N11" s="3" t="s">
        <v>6</v>
      </c>
      <c r="O11" s="8" t="s">
        <v>6</v>
      </c>
      <c r="P11" s="7">
        <v>18.226493333333334</v>
      </c>
      <c r="Q11" s="7">
        <f t="shared" si="0"/>
        <v>17.976493333333334</v>
      </c>
      <c r="R11" s="8">
        <v>43903</v>
      </c>
      <c r="S11" s="7">
        <v>2.1947140000000003</v>
      </c>
      <c r="T11" s="7">
        <f t="shared" si="1"/>
        <v>1.7247140000000003</v>
      </c>
      <c r="U11" s="8">
        <v>43792</v>
      </c>
      <c r="V11" s="7">
        <v>0.22309999999999999</v>
      </c>
      <c r="W11" s="7">
        <f t="shared" si="2"/>
        <v>1.5016140000000002</v>
      </c>
      <c r="X11" s="9">
        <v>0.18808000000000002</v>
      </c>
      <c r="Y11" s="9">
        <f t="shared" si="3"/>
        <v>0.18358000000000002</v>
      </c>
      <c r="Z11" s="8">
        <v>43792</v>
      </c>
      <c r="AA11" s="3" t="s">
        <v>6</v>
      </c>
      <c r="AB11" s="3" t="s">
        <v>6</v>
      </c>
      <c r="AC11" s="3" t="s">
        <v>6</v>
      </c>
      <c r="AD11" s="3" t="s">
        <v>6</v>
      </c>
      <c r="AE11" s="9">
        <v>0</v>
      </c>
      <c r="AF11" s="8">
        <v>43897</v>
      </c>
      <c r="AG11" s="3" t="s">
        <v>6</v>
      </c>
      <c r="AH11" s="3" t="s">
        <v>6</v>
      </c>
      <c r="AI11" s="3" t="s">
        <v>6</v>
      </c>
      <c r="AJ11" s="3" t="s">
        <v>6</v>
      </c>
      <c r="AK11" s="3" t="s">
        <v>6</v>
      </c>
      <c r="AL11" s="3" t="s">
        <v>6</v>
      </c>
      <c r="AM11" s="3" t="s">
        <v>6</v>
      </c>
      <c r="AN11" s="3" t="s">
        <v>6</v>
      </c>
      <c r="AO11" s="3" t="s">
        <v>6</v>
      </c>
      <c r="AP11" s="3"/>
    </row>
    <row r="12" spans="1:42" ht="14.4" x14ac:dyDescent="0.3">
      <c r="A12" s="2" t="s">
        <v>107</v>
      </c>
      <c r="B12" s="2" t="s">
        <v>96</v>
      </c>
      <c r="C12" s="2" t="s">
        <v>97</v>
      </c>
      <c r="D12" s="3" t="s">
        <v>3</v>
      </c>
      <c r="E12" s="3" t="s">
        <v>4</v>
      </c>
      <c r="F12" s="2" t="s">
        <v>5</v>
      </c>
      <c r="G12" s="8" t="s">
        <v>6</v>
      </c>
      <c r="H12" s="11">
        <v>43452</v>
      </c>
      <c r="I12" s="5">
        <v>352</v>
      </c>
      <c r="J12" s="5">
        <v>2019</v>
      </c>
      <c r="K12" s="5">
        <v>1155</v>
      </c>
      <c r="L12" s="5">
        <v>1200</v>
      </c>
      <c r="M12" s="3" t="s">
        <v>6</v>
      </c>
      <c r="N12" s="3" t="s">
        <v>6</v>
      </c>
      <c r="O12" s="8" t="s">
        <v>6</v>
      </c>
      <c r="P12" s="7">
        <v>17.676493333333333</v>
      </c>
      <c r="Q12" s="7">
        <f t="shared" si="0"/>
        <v>17.426493333333333</v>
      </c>
      <c r="R12" s="8">
        <v>43903</v>
      </c>
      <c r="S12" s="7">
        <v>2.0977140000000003</v>
      </c>
      <c r="T12" s="7">
        <f t="shared" si="1"/>
        <v>1.6277140000000003</v>
      </c>
      <c r="U12" s="8">
        <v>43792</v>
      </c>
      <c r="V12" s="7">
        <v>0.22309999999999999</v>
      </c>
      <c r="W12" s="7">
        <f t="shared" si="2"/>
        <v>1.4046140000000003</v>
      </c>
      <c r="X12" s="9">
        <v>0.18778</v>
      </c>
      <c r="Y12" s="9">
        <f t="shared" si="3"/>
        <v>0.18328</v>
      </c>
      <c r="Z12" s="8">
        <v>43792</v>
      </c>
      <c r="AA12" s="3" t="s">
        <v>6</v>
      </c>
      <c r="AB12" s="3" t="s">
        <v>6</v>
      </c>
      <c r="AC12" s="3" t="s">
        <v>6</v>
      </c>
      <c r="AD12" s="3" t="s">
        <v>6</v>
      </c>
      <c r="AE12" s="9">
        <v>0</v>
      </c>
      <c r="AF12" s="8">
        <v>43897</v>
      </c>
      <c r="AG12" s="3" t="s">
        <v>6</v>
      </c>
      <c r="AH12" s="3" t="s">
        <v>6</v>
      </c>
      <c r="AI12" s="3" t="s">
        <v>6</v>
      </c>
      <c r="AJ12" s="3" t="s">
        <v>6</v>
      </c>
      <c r="AK12" s="3" t="s">
        <v>6</v>
      </c>
      <c r="AL12" s="3" t="s">
        <v>6</v>
      </c>
      <c r="AM12" s="3" t="s">
        <v>6</v>
      </c>
      <c r="AN12" s="3" t="s">
        <v>6</v>
      </c>
      <c r="AO12" s="3" t="s">
        <v>6</v>
      </c>
      <c r="AP12" s="3"/>
    </row>
    <row r="13" spans="1:42" ht="14.4" x14ac:dyDescent="0.3">
      <c r="A13" s="2" t="s">
        <v>108</v>
      </c>
      <c r="B13" s="2" t="s">
        <v>96</v>
      </c>
      <c r="C13" s="2" t="s">
        <v>97</v>
      </c>
      <c r="D13" s="3" t="s">
        <v>3</v>
      </c>
      <c r="E13" s="3" t="s">
        <v>4</v>
      </c>
      <c r="F13" s="2" t="s">
        <v>5</v>
      </c>
      <c r="G13" s="8" t="s">
        <v>6</v>
      </c>
      <c r="H13" s="11">
        <v>43452</v>
      </c>
      <c r="I13" s="5">
        <v>352</v>
      </c>
      <c r="J13" s="5">
        <v>2019</v>
      </c>
      <c r="K13" s="5">
        <v>1155</v>
      </c>
      <c r="L13" s="5">
        <v>1200</v>
      </c>
      <c r="M13" s="3" t="s">
        <v>6</v>
      </c>
      <c r="N13" s="3" t="s">
        <v>6</v>
      </c>
      <c r="O13" s="8" t="s">
        <v>6</v>
      </c>
      <c r="P13" s="7">
        <v>17.796493333333334</v>
      </c>
      <c r="Q13" s="7">
        <f t="shared" si="0"/>
        <v>17.546493333333334</v>
      </c>
      <c r="R13" s="8">
        <v>43903</v>
      </c>
      <c r="S13" s="7">
        <v>2.164714</v>
      </c>
      <c r="T13" s="7">
        <f t="shared" si="1"/>
        <v>1.6947140000000001</v>
      </c>
      <c r="U13" s="8">
        <v>43792</v>
      </c>
      <c r="V13" s="7">
        <v>0.22309999999999999</v>
      </c>
      <c r="W13" s="7">
        <f t="shared" si="2"/>
        <v>1.471614</v>
      </c>
      <c r="X13" s="9">
        <v>0.16498000000000002</v>
      </c>
      <c r="Y13" s="9">
        <f t="shared" si="3"/>
        <v>0.16048000000000001</v>
      </c>
      <c r="Z13" s="8">
        <v>43792</v>
      </c>
      <c r="AA13" s="3" t="s">
        <v>6</v>
      </c>
      <c r="AB13" s="3" t="s">
        <v>6</v>
      </c>
      <c r="AC13" s="3" t="s">
        <v>6</v>
      </c>
      <c r="AD13" s="3" t="s">
        <v>6</v>
      </c>
      <c r="AE13" s="9">
        <v>4.0000000000000001E-3</v>
      </c>
      <c r="AF13" s="8">
        <v>43897</v>
      </c>
      <c r="AG13" s="3" t="s">
        <v>6</v>
      </c>
      <c r="AH13" s="3" t="s">
        <v>6</v>
      </c>
      <c r="AI13" s="3" t="s">
        <v>6</v>
      </c>
      <c r="AJ13" s="3" t="s">
        <v>6</v>
      </c>
      <c r="AK13" s="3" t="s">
        <v>6</v>
      </c>
      <c r="AL13" s="3" t="s">
        <v>6</v>
      </c>
      <c r="AM13" s="3" t="s">
        <v>6</v>
      </c>
      <c r="AN13" s="3" t="s">
        <v>6</v>
      </c>
      <c r="AO13" s="3" t="s">
        <v>6</v>
      </c>
      <c r="AP13" s="3"/>
    </row>
    <row r="14" spans="1:42" ht="14.4" x14ac:dyDescent="0.3">
      <c r="A14" s="2" t="s">
        <v>109</v>
      </c>
      <c r="B14" s="2" t="s">
        <v>96</v>
      </c>
      <c r="C14" s="2" t="s">
        <v>97</v>
      </c>
      <c r="D14" s="3" t="s">
        <v>3</v>
      </c>
      <c r="E14" s="3" t="s">
        <v>4</v>
      </c>
      <c r="F14" s="2" t="s">
        <v>10</v>
      </c>
      <c r="G14" s="8" t="s">
        <v>6</v>
      </c>
      <c r="H14" s="11">
        <v>43452</v>
      </c>
      <c r="I14" s="5">
        <v>352</v>
      </c>
      <c r="J14" s="5">
        <v>2019</v>
      </c>
      <c r="K14" s="5">
        <v>1155</v>
      </c>
      <c r="L14" s="5">
        <v>1200</v>
      </c>
      <c r="M14" s="3" t="s">
        <v>6</v>
      </c>
      <c r="N14" s="3" t="s">
        <v>6</v>
      </c>
      <c r="O14" s="8" t="s">
        <v>6</v>
      </c>
      <c r="P14" s="7">
        <v>18.886493333333334</v>
      </c>
      <c r="Q14" s="7">
        <f>P14-0.740536</f>
        <v>18.145957333333335</v>
      </c>
      <c r="R14" s="8">
        <v>43903</v>
      </c>
      <c r="S14" s="7">
        <v>2.4157139999999999</v>
      </c>
      <c r="T14" s="7">
        <f>S14-0.7</f>
        <v>1.715714</v>
      </c>
      <c r="U14" s="8">
        <v>43792</v>
      </c>
      <c r="V14" s="7">
        <v>0.22309999999999999</v>
      </c>
      <c r="W14" s="7">
        <f t="shared" si="2"/>
        <v>1.4926139999999999</v>
      </c>
      <c r="X14" s="9">
        <v>0.17168</v>
      </c>
      <c r="Y14" s="9">
        <f>X14-0.0415</f>
        <v>0.13017999999999999</v>
      </c>
      <c r="Z14" s="8">
        <v>43792</v>
      </c>
      <c r="AA14" s="3" t="s">
        <v>6</v>
      </c>
      <c r="AB14" s="3" t="s">
        <v>6</v>
      </c>
      <c r="AC14" s="3" t="s">
        <v>6</v>
      </c>
      <c r="AD14" s="3" t="s">
        <v>6</v>
      </c>
      <c r="AE14" s="9">
        <v>6.0000000000000001E-3</v>
      </c>
      <c r="AF14" s="8">
        <v>43897</v>
      </c>
      <c r="AG14" s="3" t="s">
        <v>6</v>
      </c>
      <c r="AH14" s="3" t="s">
        <v>6</v>
      </c>
      <c r="AI14" s="3" t="s">
        <v>6</v>
      </c>
      <c r="AJ14" s="3" t="s">
        <v>6</v>
      </c>
      <c r="AK14" s="3" t="s">
        <v>6</v>
      </c>
      <c r="AL14" s="3" t="s">
        <v>6</v>
      </c>
      <c r="AM14" s="3" t="s">
        <v>6</v>
      </c>
      <c r="AN14" s="3" t="s">
        <v>6</v>
      </c>
      <c r="AO14" s="3" t="s">
        <v>6</v>
      </c>
      <c r="AP14" s="3"/>
    </row>
    <row r="15" spans="1:42" ht="14.4" x14ac:dyDescent="0.3">
      <c r="A15" s="2" t="s">
        <v>110</v>
      </c>
      <c r="B15" s="2" t="s">
        <v>96</v>
      </c>
      <c r="C15" s="2" t="s">
        <v>97</v>
      </c>
      <c r="D15" s="3" t="s">
        <v>3</v>
      </c>
      <c r="E15" s="3" t="s">
        <v>4</v>
      </c>
      <c r="F15" s="2" t="s">
        <v>5</v>
      </c>
      <c r="G15" s="8" t="s">
        <v>6</v>
      </c>
      <c r="H15" s="11">
        <v>43495</v>
      </c>
      <c r="I15" s="5">
        <v>30</v>
      </c>
      <c r="J15" s="5">
        <v>2019</v>
      </c>
      <c r="K15" s="5">
        <v>1200</v>
      </c>
      <c r="L15" s="5">
        <v>1200</v>
      </c>
      <c r="M15" s="3" t="s">
        <v>6</v>
      </c>
      <c r="N15" s="3" t="s">
        <v>6</v>
      </c>
      <c r="O15" s="8" t="s">
        <v>6</v>
      </c>
      <c r="P15" s="7">
        <v>18.676493333333333</v>
      </c>
      <c r="Q15" s="7">
        <f t="shared" ref="Q15:Q17" si="4">P15-0.25</f>
        <v>18.426493333333333</v>
      </c>
      <c r="R15" s="8">
        <v>43903</v>
      </c>
      <c r="S15" s="7">
        <v>1.5817140000000001</v>
      </c>
      <c r="T15" s="7">
        <f t="shared" ref="T15:T17" si="5">S15-0.47</f>
        <v>1.1117140000000001</v>
      </c>
      <c r="U15" s="8">
        <v>43792</v>
      </c>
      <c r="V15" s="7">
        <v>0.22309999999999999</v>
      </c>
      <c r="W15" s="7">
        <f t="shared" si="2"/>
        <v>0.88861400000000013</v>
      </c>
      <c r="X15" s="9">
        <v>0.19047999999999998</v>
      </c>
      <c r="Y15" s="9">
        <f t="shared" ref="Y15:Y17" si="6">X15-0.0045</f>
        <v>0.18597999999999998</v>
      </c>
      <c r="Z15" s="8">
        <v>43792</v>
      </c>
      <c r="AA15" s="3" t="s">
        <v>6</v>
      </c>
      <c r="AB15" s="3" t="s">
        <v>6</v>
      </c>
      <c r="AC15" s="3" t="s">
        <v>6</v>
      </c>
      <c r="AD15" s="3" t="s">
        <v>6</v>
      </c>
      <c r="AE15" s="9">
        <v>3.0000000000000001E-3</v>
      </c>
      <c r="AF15" s="8">
        <v>43897</v>
      </c>
      <c r="AG15" s="3" t="s">
        <v>6</v>
      </c>
      <c r="AH15" s="3" t="s">
        <v>6</v>
      </c>
      <c r="AI15" s="3" t="s">
        <v>6</v>
      </c>
      <c r="AJ15" s="3" t="s">
        <v>6</v>
      </c>
      <c r="AK15" s="3" t="s">
        <v>6</v>
      </c>
      <c r="AL15" s="3" t="s">
        <v>6</v>
      </c>
      <c r="AM15" s="3" t="s">
        <v>6</v>
      </c>
      <c r="AN15" s="3" t="s">
        <v>6</v>
      </c>
      <c r="AO15" s="3" t="s">
        <v>6</v>
      </c>
      <c r="AP15" s="3"/>
    </row>
    <row r="16" spans="1:42" ht="14.4" x14ac:dyDescent="0.3">
      <c r="A16" s="2" t="s">
        <v>111</v>
      </c>
      <c r="B16" s="2" t="s">
        <v>96</v>
      </c>
      <c r="C16" s="2" t="s">
        <v>97</v>
      </c>
      <c r="D16" s="3" t="s">
        <v>3</v>
      </c>
      <c r="E16" s="3" t="s">
        <v>4</v>
      </c>
      <c r="F16" s="2" t="s">
        <v>5</v>
      </c>
      <c r="G16" s="8" t="s">
        <v>6</v>
      </c>
      <c r="H16" s="11">
        <v>43495</v>
      </c>
      <c r="I16" s="5">
        <v>30</v>
      </c>
      <c r="J16" s="5">
        <v>2019</v>
      </c>
      <c r="K16" s="5">
        <v>1200</v>
      </c>
      <c r="L16" s="5">
        <v>1200</v>
      </c>
      <c r="M16" s="3" t="s">
        <v>6</v>
      </c>
      <c r="N16" s="3" t="s">
        <v>6</v>
      </c>
      <c r="O16" s="8" t="s">
        <v>6</v>
      </c>
      <c r="P16" s="7">
        <v>18.926493333333333</v>
      </c>
      <c r="Q16" s="7">
        <f t="shared" si="4"/>
        <v>18.676493333333333</v>
      </c>
      <c r="R16" s="8">
        <v>43903</v>
      </c>
      <c r="S16" s="7">
        <v>1.7087140000000001</v>
      </c>
      <c r="T16" s="7">
        <f t="shared" si="5"/>
        <v>1.2387140000000001</v>
      </c>
      <c r="U16" s="8">
        <v>43792</v>
      </c>
      <c r="V16" s="7">
        <v>0.22309999999999999</v>
      </c>
      <c r="W16" s="7">
        <f t="shared" si="2"/>
        <v>1.015614</v>
      </c>
      <c r="X16" s="9">
        <v>0.22177999999999998</v>
      </c>
      <c r="Y16" s="9">
        <f t="shared" si="6"/>
        <v>0.21727999999999997</v>
      </c>
      <c r="Z16" s="8">
        <v>43792</v>
      </c>
      <c r="AA16" s="3" t="s">
        <v>6</v>
      </c>
      <c r="AB16" s="3" t="s">
        <v>6</v>
      </c>
      <c r="AC16" s="3" t="s">
        <v>6</v>
      </c>
      <c r="AD16" s="3" t="s">
        <v>6</v>
      </c>
      <c r="AE16" s="9">
        <v>3.0000000000000001E-3</v>
      </c>
      <c r="AF16" s="8">
        <v>43897</v>
      </c>
      <c r="AG16" s="3" t="s">
        <v>6</v>
      </c>
      <c r="AH16" s="3" t="s">
        <v>6</v>
      </c>
      <c r="AI16" s="3" t="s">
        <v>6</v>
      </c>
      <c r="AJ16" s="3" t="s">
        <v>6</v>
      </c>
      <c r="AK16" s="3" t="s">
        <v>6</v>
      </c>
      <c r="AL16" s="3" t="s">
        <v>6</v>
      </c>
      <c r="AM16" s="3" t="s">
        <v>6</v>
      </c>
      <c r="AN16" s="3" t="s">
        <v>6</v>
      </c>
      <c r="AO16" s="3" t="s">
        <v>6</v>
      </c>
      <c r="AP16" s="3"/>
    </row>
    <row r="17" spans="1:42" ht="14.4" x14ac:dyDescent="0.3">
      <c r="A17" s="2" t="s">
        <v>112</v>
      </c>
      <c r="B17" s="2" t="s">
        <v>96</v>
      </c>
      <c r="C17" s="2" t="s">
        <v>97</v>
      </c>
      <c r="D17" s="3" t="s">
        <v>3</v>
      </c>
      <c r="E17" s="3" t="s">
        <v>4</v>
      </c>
      <c r="F17" s="2" t="s">
        <v>5</v>
      </c>
      <c r="G17" s="8" t="s">
        <v>6</v>
      </c>
      <c r="H17" s="11">
        <v>43495</v>
      </c>
      <c r="I17" s="5">
        <v>30</v>
      </c>
      <c r="J17" s="5">
        <v>2019</v>
      </c>
      <c r="K17" s="5">
        <v>1200</v>
      </c>
      <c r="L17" s="5">
        <v>1200</v>
      </c>
      <c r="M17" s="3" t="s">
        <v>6</v>
      </c>
      <c r="N17" s="3" t="s">
        <v>6</v>
      </c>
      <c r="O17" s="8" t="s">
        <v>6</v>
      </c>
      <c r="P17" s="7">
        <v>18.826493333333335</v>
      </c>
      <c r="Q17" s="7">
        <f t="shared" si="4"/>
        <v>18.576493333333335</v>
      </c>
      <c r="R17" s="8">
        <v>43903</v>
      </c>
      <c r="S17" s="7">
        <v>1.5747140000000002</v>
      </c>
      <c r="T17" s="7">
        <f t="shared" si="5"/>
        <v>1.1047140000000002</v>
      </c>
      <c r="U17" s="8">
        <v>43792</v>
      </c>
      <c r="V17" s="7">
        <v>0.22309999999999999</v>
      </c>
      <c r="W17" s="7">
        <f t="shared" si="2"/>
        <v>0.88161400000000023</v>
      </c>
      <c r="X17" s="9">
        <v>0.19408000000000003</v>
      </c>
      <c r="Y17" s="9">
        <f t="shared" si="6"/>
        <v>0.18958000000000003</v>
      </c>
      <c r="Z17" s="8">
        <v>43792</v>
      </c>
      <c r="AA17" s="3" t="s">
        <v>6</v>
      </c>
      <c r="AB17" s="3" t="s">
        <v>6</v>
      </c>
      <c r="AC17" s="3" t="s">
        <v>6</v>
      </c>
      <c r="AD17" s="3" t="s">
        <v>6</v>
      </c>
      <c r="AE17" s="9">
        <v>0.01</v>
      </c>
      <c r="AF17" s="8">
        <v>43897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6</v>
      </c>
      <c r="AL17" s="3" t="s">
        <v>6</v>
      </c>
      <c r="AM17" s="3" t="s">
        <v>6</v>
      </c>
      <c r="AN17" s="3" t="s">
        <v>6</v>
      </c>
      <c r="AO17" s="3" t="s">
        <v>6</v>
      </c>
      <c r="AP17" s="3"/>
    </row>
    <row r="18" spans="1:42" ht="14.4" x14ac:dyDescent="0.3">
      <c r="A18" s="2" t="s">
        <v>113</v>
      </c>
      <c r="B18" s="2" t="s">
        <v>96</v>
      </c>
      <c r="C18" s="2" t="s">
        <v>97</v>
      </c>
      <c r="D18" s="3" t="s">
        <v>3</v>
      </c>
      <c r="E18" s="3" t="s">
        <v>4</v>
      </c>
      <c r="F18" s="2" t="s">
        <v>10</v>
      </c>
      <c r="G18" s="8" t="s">
        <v>6</v>
      </c>
      <c r="H18" s="11">
        <v>43495</v>
      </c>
      <c r="I18" s="5">
        <v>30</v>
      </c>
      <c r="J18" s="5">
        <v>2019</v>
      </c>
      <c r="K18" s="5">
        <v>1200</v>
      </c>
      <c r="L18" s="5">
        <v>1200</v>
      </c>
      <c r="M18" s="3" t="s">
        <v>6</v>
      </c>
      <c r="N18" s="3" t="s">
        <v>6</v>
      </c>
      <c r="O18" s="8" t="s">
        <v>6</v>
      </c>
      <c r="P18" s="7">
        <v>19.206493333333334</v>
      </c>
      <c r="Q18" s="7">
        <f t="shared" ref="Q18:Q19" si="7">P18-0.740536</f>
        <v>18.465957333333336</v>
      </c>
      <c r="R18" s="8">
        <v>43903</v>
      </c>
      <c r="S18" s="7">
        <v>1.934714</v>
      </c>
      <c r="T18" s="7">
        <f t="shared" ref="T18:T19" si="8">S18-0.7</f>
        <v>1.2347140000000001</v>
      </c>
      <c r="U18" s="8">
        <v>43792</v>
      </c>
      <c r="V18" s="7">
        <v>0.22309999999999999</v>
      </c>
      <c r="W18" s="7">
        <f t="shared" si="2"/>
        <v>1.011614</v>
      </c>
      <c r="X18" s="9">
        <v>0.21727999999999997</v>
      </c>
      <c r="Y18" s="9">
        <f t="shared" ref="Y18:Y19" si="9">X18-0.0415</f>
        <v>0.17577999999999996</v>
      </c>
      <c r="Z18" s="8">
        <v>43792</v>
      </c>
      <c r="AA18" s="3" t="s">
        <v>6</v>
      </c>
      <c r="AB18" s="3" t="s">
        <v>6</v>
      </c>
      <c r="AC18" s="3" t="s">
        <v>6</v>
      </c>
      <c r="AD18" s="3" t="s">
        <v>6</v>
      </c>
      <c r="AE18" s="9">
        <v>0</v>
      </c>
      <c r="AF18" s="8">
        <v>43897</v>
      </c>
      <c r="AG18" s="3" t="s">
        <v>6</v>
      </c>
      <c r="AH18" s="3" t="s">
        <v>6</v>
      </c>
      <c r="AI18" s="3" t="s">
        <v>6</v>
      </c>
      <c r="AJ18" s="3" t="s">
        <v>6</v>
      </c>
      <c r="AK18" s="3" t="s">
        <v>6</v>
      </c>
      <c r="AL18" s="3" t="s">
        <v>6</v>
      </c>
      <c r="AM18" s="3" t="s">
        <v>6</v>
      </c>
      <c r="AN18" s="3" t="s">
        <v>6</v>
      </c>
      <c r="AO18" s="3" t="s">
        <v>6</v>
      </c>
      <c r="AP18" s="3"/>
    </row>
    <row r="19" spans="1:42" ht="14.4" x14ac:dyDescent="0.3">
      <c r="A19" s="2" t="s">
        <v>114</v>
      </c>
      <c r="B19" s="2" t="s">
        <v>96</v>
      </c>
      <c r="C19" s="2" t="s">
        <v>97</v>
      </c>
      <c r="D19" s="3" t="s">
        <v>3</v>
      </c>
      <c r="E19" s="3" t="s">
        <v>4</v>
      </c>
      <c r="F19" s="2" t="s">
        <v>10</v>
      </c>
      <c r="G19" s="8" t="s">
        <v>6</v>
      </c>
      <c r="H19" s="11">
        <v>43524</v>
      </c>
      <c r="I19" s="5">
        <v>59</v>
      </c>
      <c r="J19" s="5">
        <v>2019</v>
      </c>
      <c r="K19" s="5">
        <v>1720</v>
      </c>
      <c r="L19" s="5">
        <v>1715</v>
      </c>
      <c r="M19" s="3" t="s">
        <v>6</v>
      </c>
      <c r="N19" s="3" t="s">
        <v>6</v>
      </c>
      <c r="O19" s="8" t="s">
        <v>6</v>
      </c>
      <c r="P19" s="7">
        <v>11.466493333333334</v>
      </c>
      <c r="Q19" s="7">
        <f t="shared" si="7"/>
        <v>10.725957333333334</v>
      </c>
      <c r="R19" s="8">
        <v>43903</v>
      </c>
      <c r="S19" s="7">
        <v>5.2677139999999998</v>
      </c>
      <c r="T19" s="7">
        <f t="shared" si="8"/>
        <v>4.5677139999999996</v>
      </c>
      <c r="U19" s="8">
        <v>43792</v>
      </c>
      <c r="V19" s="7">
        <v>0.22309999999999999</v>
      </c>
      <c r="W19" s="7">
        <f t="shared" si="2"/>
        <v>4.344614</v>
      </c>
      <c r="X19" s="9">
        <v>0.33248</v>
      </c>
      <c r="Y19" s="9">
        <f t="shared" si="9"/>
        <v>0.29098000000000002</v>
      </c>
      <c r="Z19" s="8">
        <v>43792</v>
      </c>
      <c r="AA19" s="3" t="s">
        <v>6</v>
      </c>
      <c r="AB19" s="3" t="s">
        <v>6</v>
      </c>
      <c r="AC19" s="3" t="s">
        <v>6</v>
      </c>
      <c r="AD19" s="3" t="s">
        <v>6</v>
      </c>
      <c r="AE19" s="9">
        <v>4.7E-2</v>
      </c>
      <c r="AF19" s="8">
        <v>43897</v>
      </c>
      <c r="AG19" s="3" t="s">
        <v>6</v>
      </c>
      <c r="AH19" s="3" t="s">
        <v>6</v>
      </c>
      <c r="AI19" s="3" t="s">
        <v>6</v>
      </c>
      <c r="AJ19" s="3" t="s">
        <v>6</v>
      </c>
      <c r="AK19" s="3" t="s">
        <v>6</v>
      </c>
      <c r="AL19" s="3" t="s">
        <v>6</v>
      </c>
      <c r="AM19" s="3" t="s">
        <v>6</v>
      </c>
      <c r="AN19" s="3" t="s">
        <v>6</v>
      </c>
      <c r="AO19" s="3" t="s">
        <v>6</v>
      </c>
      <c r="AP19" s="3"/>
    </row>
    <row r="20" spans="1:42" ht="14.4" x14ac:dyDescent="0.3">
      <c r="A20" s="2" t="s">
        <v>115</v>
      </c>
      <c r="B20" s="2" t="s">
        <v>96</v>
      </c>
      <c r="C20" s="2" t="s">
        <v>97</v>
      </c>
      <c r="D20" s="3" t="s">
        <v>3</v>
      </c>
      <c r="E20" s="3" t="s">
        <v>4</v>
      </c>
      <c r="F20" s="2" t="s">
        <v>5</v>
      </c>
      <c r="G20" s="8" t="s">
        <v>6</v>
      </c>
      <c r="H20" s="11">
        <v>43524</v>
      </c>
      <c r="I20" s="5">
        <v>59</v>
      </c>
      <c r="J20" s="5">
        <v>2019</v>
      </c>
      <c r="K20" s="5">
        <v>1720</v>
      </c>
      <c r="L20" s="5">
        <v>1715</v>
      </c>
      <c r="M20" s="3" t="s">
        <v>6</v>
      </c>
      <c r="N20" s="3" t="s">
        <v>6</v>
      </c>
      <c r="O20" s="8" t="s">
        <v>6</v>
      </c>
      <c r="P20" s="7">
        <v>10.989783333333333</v>
      </c>
      <c r="Q20" s="7">
        <f t="shared" ref="Q20:Q25" si="10">P20-0.25</f>
        <v>10.739783333333333</v>
      </c>
      <c r="R20" s="8">
        <v>43902</v>
      </c>
      <c r="S20" s="7">
        <v>5.5917139999999996</v>
      </c>
      <c r="T20" s="7">
        <f t="shared" ref="T20:T25" si="11">S20-0.47</f>
        <v>5.1217139999999999</v>
      </c>
      <c r="U20" s="8">
        <v>43792</v>
      </c>
      <c r="V20" s="7">
        <v>0.22309999999999999</v>
      </c>
      <c r="W20" s="7">
        <f t="shared" si="2"/>
        <v>4.8986140000000002</v>
      </c>
      <c r="X20" s="9">
        <v>0.41887999999999997</v>
      </c>
      <c r="Y20" s="9">
        <f t="shared" ref="Y20:Y25" si="12">X20-0.0045</f>
        <v>0.41437999999999997</v>
      </c>
      <c r="Z20" s="8">
        <v>43792</v>
      </c>
      <c r="AA20" s="3" t="s">
        <v>6</v>
      </c>
      <c r="AB20" s="3" t="s">
        <v>6</v>
      </c>
      <c r="AC20" s="3" t="s">
        <v>6</v>
      </c>
      <c r="AD20" s="3" t="s">
        <v>6</v>
      </c>
      <c r="AE20" s="9">
        <v>5.3999999999999999E-2</v>
      </c>
      <c r="AF20" s="8">
        <v>43897</v>
      </c>
      <c r="AG20" s="3" t="s">
        <v>6</v>
      </c>
      <c r="AH20" s="3" t="s">
        <v>6</v>
      </c>
      <c r="AI20" s="3" t="s">
        <v>6</v>
      </c>
      <c r="AJ20" s="3" t="s">
        <v>6</v>
      </c>
      <c r="AK20" s="3" t="s">
        <v>6</v>
      </c>
      <c r="AL20" s="3" t="s">
        <v>6</v>
      </c>
      <c r="AM20" s="3" t="s">
        <v>6</v>
      </c>
      <c r="AN20" s="3" t="s">
        <v>6</v>
      </c>
      <c r="AO20" s="3" t="s">
        <v>6</v>
      </c>
      <c r="AP20" s="3"/>
    </row>
    <row r="21" spans="1:42" ht="15.75" customHeight="1" x14ac:dyDescent="0.3">
      <c r="A21" s="2" t="s">
        <v>116</v>
      </c>
      <c r="B21" s="2" t="s">
        <v>96</v>
      </c>
      <c r="C21" s="2" t="s">
        <v>97</v>
      </c>
      <c r="D21" s="3" t="s">
        <v>3</v>
      </c>
      <c r="E21" s="3" t="s">
        <v>4</v>
      </c>
      <c r="F21" s="2" t="s">
        <v>5</v>
      </c>
      <c r="G21" s="8" t="s">
        <v>6</v>
      </c>
      <c r="H21" s="11">
        <v>43524</v>
      </c>
      <c r="I21" s="5">
        <v>59</v>
      </c>
      <c r="J21" s="5">
        <v>2019</v>
      </c>
      <c r="K21" s="5">
        <v>1720</v>
      </c>
      <c r="L21" s="5">
        <v>1715</v>
      </c>
      <c r="M21" s="3" t="s">
        <v>6</v>
      </c>
      <c r="N21" s="3" t="s">
        <v>6</v>
      </c>
      <c r="O21" s="8" t="s">
        <v>6</v>
      </c>
      <c r="P21" s="7">
        <v>11.359783333333333</v>
      </c>
      <c r="Q21" s="7">
        <f t="shared" si="10"/>
        <v>11.109783333333333</v>
      </c>
      <c r="R21" s="8">
        <v>43902</v>
      </c>
      <c r="S21" s="7">
        <v>5.1787139999999994</v>
      </c>
      <c r="T21" s="7">
        <f t="shared" si="11"/>
        <v>4.7087139999999996</v>
      </c>
      <c r="U21" s="8">
        <v>43792</v>
      </c>
      <c r="V21" s="7">
        <v>0.22309999999999999</v>
      </c>
      <c r="W21" s="7">
        <f t="shared" si="2"/>
        <v>4.485614</v>
      </c>
      <c r="X21" s="9">
        <v>0.39017999999999997</v>
      </c>
      <c r="Y21" s="9">
        <f t="shared" si="12"/>
        <v>0.38567999999999997</v>
      </c>
      <c r="Z21" s="8">
        <v>43792</v>
      </c>
      <c r="AA21" s="3" t="s">
        <v>6</v>
      </c>
      <c r="AB21" s="3" t="s">
        <v>6</v>
      </c>
      <c r="AC21" s="3" t="s">
        <v>6</v>
      </c>
      <c r="AD21" s="3" t="s">
        <v>6</v>
      </c>
      <c r="AE21" s="9">
        <v>4.9000000000000002E-2</v>
      </c>
      <c r="AF21" s="8">
        <v>43897</v>
      </c>
      <c r="AG21" s="3" t="s">
        <v>6</v>
      </c>
      <c r="AH21" s="3" t="s">
        <v>6</v>
      </c>
      <c r="AI21" s="3" t="s">
        <v>6</v>
      </c>
      <c r="AJ21" s="3" t="s">
        <v>6</v>
      </c>
      <c r="AK21" s="3" t="s">
        <v>6</v>
      </c>
      <c r="AL21" s="3" t="s">
        <v>6</v>
      </c>
      <c r="AM21" s="3" t="s">
        <v>6</v>
      </c>
      <c r="AN21" s="3" t="s">
        <v>6</v>
      </c>
      <c r="AO21" s="3" t="s">
        <v>6</v>
      </c>
      <c r="AP21" s="3"/>
    </row>
    <row r="22" spans="1:42" ht="15.75" customHeight="1" x14ac:dyDescent="0.3">
      <c r="A22" s="2" t="s">
        <v>117</v>
      </c>
      <c r="B22" s="2" t="s">
        <v>96</v>
      </c>
      <c r="C22" s="2" t="s">
        <v>97</v>
      </c>
      <c r="D22" s="3" t="s">
        <v>3</v>
      </c>
      <c r="E22" s="3" t="s">
        <v>4</v>
      </c>
      <c r="F22" s="2" t="s">
        <v>5</v>
      </c>
      <c r="G22" s="8" t="s">
        <v>6</v>
      </c>
      <c r="H22" s="11">
        <v>43524</v>
      </c>
      <c r="I22" s="5">
        <v>59</v>
      </c>
      <c r="J22" s="5">
        <v>2019</v>
      </c>
      <c r="K22" s="5">
        <v>1720</v>
      </c>
      <c r="L22" s="5">
        <v>1715</v>
      </c>
      <c r="M22" s="3" t="s">
        <v>6</v>
      </c>
      <c r="N22" s="3" t="s">
        <v>6</v>
      </c>
      <c r="O22" s="8" t="s">
        <v>6</v>
      </c>
      <c r="P22" s="7">
        <v>11.669783333333333</v>
      </c>
      <c r="Q22" s="7">
        <f t="shared" si="10"/>
        <v>11.419783333333333</v>
      </c>
      <c r="R22" s="8">
        <v>43902</v>
      </c>
      <c r="S22" s="7">
        <v>5.9177139999999993</v>
      </c>
      <c r="T22" s="7">
        <f t="shared" si="11"/>
        <v>5.4477139999999995</v>
      </c>
      <c r="U22" s="8">
        <v>43792</v>
      </c>
      <c r="V22" s="7">
        <v>0.22309999999999999</v>
      </c>
      <c r="W22" s="7">
        <f t="shared" si="2"/>
        <v>5.2246139999999999</v>
      </c>
      <c r="X22" s="9">
        <v>0.41087999999999997</v>
      </c>
      <c r="Y22" s="9">
        <f t="shared" si="12"/>
        <v>0.40637999999999996</v>
      </c>
      <c r="Z22" s="8">
        <v>43792</v>
      </c>
      <c r="AA22" s="3" t="s">
        <v>6</v>
      </c>
      <c r="AB22" s="3" t="s">
        <v>6</v>
      </c>
      <c r="AC22" s="3" t="s">
        <v>6</v>
      </c>
      <c r="AD22" s="3" t="s">
        <v>6</v>
      </c>
      <c r="AE22" s="9">
        <v>5.6000000000000001E-2</v>
      </c>
      <c r="AF22" s="8">
        <v>43897</v>
      </c>
      <c r="AG22" s="3" t="s">
        <v>6</v>
      </c>
      <c r="AH22" s="3" t="s">
        <v>6</v>
      </c>
      <c r="AI22" s="3" t="s">
        <v>6</v>
      </c>
      <c r="AJ22" s="3" t="s">
        <v>6</v>
      </c>
      <c r="AK22" s="3" t="s">
        <v>6</v>
      </c>
      <c r="AL22" s="3" t="s">
        <v>6</v>
      </c>
      <c r="AM22" s="3" t="s">
        <v>6</v>
      </c>
      <c r="AN22" s="3" t="s">
        <v>6</v>
      </c>
      <c r="AO22" s="3" t="s">
        <v>6</v>
      </c>
      <c r="AP22" s="3"/>
    </row>
    <row r="23" spans="1:42" ht="15.75" customHeight="1" x14ac:dyDescent="0.3">
      <c r="A23" s="2" t="s">
        <v>118</v>
      </c>
      <c r="B23" s="2" t="s">
        <v>96</v>
      </c>
      <c r="C23" s="2" t="s">
        <v>97</v>
      </c>
      <c r="D23" s="3" t="s">
        <v>3</v>
      </c>
      <c r="E23" s="3" t="s">
        <v>4</v>
      </c>
      <c r="F23" s="2" t="s">
        <v>5</v>
      </c>
      <c r="G23" s="8" t="s">
        <v>6</v>
      </c>
      <c r="H23" s="11">
        <v>43550</v>
      </c>
      <c r="I23" s="5">
        <v>85</v>
      </c>
      <c r="J23" s="5">
        <v>2019</v>
      </c>
      <c r="K23" s="5">
        <v>1020</v>
      </c>
      <c r="L23" s="5">
        <v>1015</v>
      </c>
      <c r="M23" s="3" t="s">
        <v>6</v>
      </c>
      <c r="N23" s="3" t="s">
        <v>6</v>
      </c>
      <c r="O23" s="8" t="s">
        <v>6</v>
      </c>
      <c r="P23" s="7">
        <v>11.356493333333335</v>
      </c>
      <c r="Q23" s="7">
        <f t="shared" si="10"/>
        <v>11.106493333333335</v>
      </c>
      <c r="R23" s="8">
        <v>43903</v>
      </c>
      <c r="S23" s="7">
        <v>4.8233999999999995</v>
      </c>
      <c r="T23" s="7">
        <f t="shared" si="11"/>
        <v>4.3533999999999997</v>
      </c>
      <c r="U23" s="8">
        <v>43794</v>
      </c>
      <c r="V23" s="7">
        <v>0.20749999999999999</v>
      </c>
      <c r="W23" s="7">
        <f t="shared" si="2"/>
        <v>4.1459000000000001</v>
      </c>
      <c r="X23" s="9">
        <v>0.330206</v>
      </c>
      <c r="Y23" s="9">
        <f t="shared" si="12"/>
        <v>0.325706</v>
      </c>
      <c r="Z23" s="8">
        <v>43794</v>
      </c>
      <c r="AA23" s="3" t="s">
        <v>6</v>
      </c>
      <c r="AB23" s="3" t="s">
        <v>6</v>
      </c>
      <c r="AC23" s="3" t="s">
        <v>6</v>
      </c>
      <c r="AD23" s="3" t="s">
        <v>6</v>
      </c>
      <c r="AE23" s="9">
        <v>2.5000000000000001E-2</v>
      </c>
      <c r="AF23" s="8">
        <v>43897</v>
      </c>
      <c r="AG23" s="3" t="s">
        <v>6</v>
      </c>
      <c r="AH23" s="3" t="s">
        <v>6</v>
      </c>
      <c r="AI23" s="3" t="s">
        <v>6</v>
      </c>
      <c r="AJ23" s="3" t="s">
        <v>6</v>
      </c>
      <c r="AK23" s="3" t="s">
        <v>6</v>
      </c>
      <c r="AL23" s="3" t="s">
        <v>6</v>
      </c>
      <c r="AM23" s="3" t="s">
        <v>6</v>
      </c>
      <c r="AN23" s="3" t="s">
        <v>6</v>
      </c>
      <c r="AO23" s="3" t="s">
        <v>6</v>
      </c>
      <c r="AP23" s="3"/>
    </row>
    <row r="24" spans="1:42" ht="15.75" customHeight="1" x14ac:dyDescent="0.3">
      <c r="A24" s="2" t="s">
        <v>119</v>
      </c>
      <c r="B24" s="2" t="s">
        <v>96</v>
      </c>
      <c r="C24" s="2" t="s">
        <v>97</v>
      </c>
      <c r="D24" s="3" t="s">
        <v>3</v>
      </c>
      <c r="E24" s="3" t="s">
        <v>4</v>
      </c>
      <c r="F24" s="2" t="s">
        <v>5</v>
      </c>
      <c r="G24" s="8" t="s">
        <v>6</v>
      </c>
      <c r="H24" s="11">
        <v>43550</v>
      </c>
      <c r="I24" s="5">
        <v>85</v>
      </c>
      <c r="J24" s="5">
        <v>2019</v>
      </c>
      <c r="K24" s="5">
        <v>1020</v>
      </c>
      <c r="L24" s="5">
        <v>1015</v>
      </c>
      <c r="M24" s="3" t="s">
        <v>6</v>
      </c>
      <c r="N24" s="3" t="s">
        <v>6</v>
      </c>
      <c r="O24" s="8" t="s">
        <v>6</v>
      </c>
      <c r="P24" s="7">
        <v>11.056493333333334</v>
      </c>
      <c r="Q24" s="7">
        <f t="shared" si="10"/>
        <v>10.806493333333334</v>
      </c>
      <c r="R24" s="8">
        <v>43903</v>
      </c>
      <c r="S24" s="7">
        <v>4.9234</v>
      </c>
      <c r="T24" s="7">
        <f t="shared" si="11"/>
        <v>4.4534000000000002</v>
      </c>
      <c r="U24" s="8">
        <v>43794</v>
      </c>
      <c r="V24" s="7">
        <v>0.20749999999999999</v>
      </c>
      <c r="W24" s="7">
        <f t="shared" si="2"/>
        <v>4.2459000000000007</v>
      </c>
      <c r="X24" s="9">
        <v>0.31930600000000003</v>
      </c>
      <c r="Y24" s="9">
        <f t="shared" si="12"/>
        <v>0.31480600000000003</v>
      </c>
      <c r="Z24" s="8">
        <v>43794</v>
      </c>
      <c r="AA24" s="3" t="s">
        <v>6</v>
      </c>
      <c r="AB24" s="3" t="s">
        <v>6</v>
      </c>
      <c r="AC24" s="3" t="s">
        <v>6</v>
      </c>
      <c r="AD24" s="3" t="s">
        <v>6</v>
      </c>
      <c r="AE24" s="9">
        <v>2.1000000000000001E-2</v>
      </c>
      <c r="AF24" s="8">
        <v>43897</v>
      </c>
      <c r="AG24" s="3" t="s">
        <v>6</v>
      </c>
      <c r="AH24" s="3" t="s">
        <v>6</v>
      </c>
      <c r="AI24" s="3" t="s">
        <v>6</v>
      </c>
      <c r="AJ24" s="3" t="s">
        <v>6</v>
      </c>
      <c r="AK24" s="3" t="s">
        <v>6</v>
      </c>
      <c r="AL24" s="3" t="s">
        <v>6</v>
      </c>
      <c r="AM24" s="3" t="s">
        <v>6</v>
      </c>
      <c r="AN24" s="3" t="s">
        <v>6</v>
      </c>
      <c r="AO24" s="3" t="s">
        <v>6</v>
      </c>
      <c r="AP24" s="3"/>
    </row>
    <row r="25" spans="1:42" ht="15.75" customHeight="1" x14ac:dyDescent="0.3">
      <c r="A25" s="2" t="s">
        <v>120</v>
      </c>
      <c r="B25" s="2" t="s">
        <v>96</v>
      </c>
      <c r="C25" s="2" t="s">
        <v>97</v>
      </c>
      <c r="D25" s="3" t="s">
        <v>3</v>
      </c>
      <c r="E25" s="3" t="s">
        <v>4</v>
      </c>
      <c r="F25" s="2" t="s">
        <v>5</v>
      </c>
      <c r="G25" s="8" t="s">
        <v>6</v>
      </c>
      <c r="H25" s="11">
        <v>43550</v>
      </c>
      <c r="I25" s="5">
        <v>85</v>
      </c>
      <c r="J25" s="5">
        <v>2019</v>
      </c>
      <c r="K25" s="5">
        <v>1020</v>
      </c>
      <c r="L25" s="5">
        <v>1015</v>
      </c>
      <c r="M25" s="3" t="s">
        <v>6</v>
      </c>
      <c r="N25" s="3" t="s">
        <v>6</v>
      </c>
      <c r="O25" s="8" t="s">
        <v>6</v>
      </c>
      <c r="P25" s="7">
        <v>11.296493333333334</v>
      </c>
      <c r="Q25" s="7">
        <f t="shared" si="10"/>
        <v>11.046493333333334</v>
      </c>
      <c r="R25" s="8">
        <v>43903</v>
      </c>
      <c r="S25" s="7">
        <v>4.9113999999999995</v>
      </c>
      <c r="T25" s="7">
        <f t="shared" si="11"/>
        <v>4.4413999999999998</v>
      </c>
      <c r="U25" s="8">
        <v>43794</v>
      </c>
      <c r="V25" s="7">
        <v>0.20749999999999999</v>
      </c>
      <c r="W25" s="7">
        <f t="shared" si="2"/>
        <v>4.2339000000000002</v>
      </c>
      <c r="X25" s="9">
        <v>0.319606</v>
      </c>
      <c r="Y25" s="9">
        <f t="shared" si="12"/>
        <v>0.315106</v>
      </c>
      <c r="Z25" s="8">
        <v>43794</v>
      </c>
      <c r="AA25" s="3" t="s">
        <v>6</v>
      </c>
      <c r="AB25" s="3" t="s">
        <v>6</v>
      </c>
      <c r="AC25" s="3" t="s">
        <v>6</v>
      </c>
      <c r="AD25" s="3" t="s">
        <v>6</v>
      </c>
      <c r="AE25" s="9">
        <v>1.9E-2</v>
      </c>
      <c r="AF25" s="8">
        <v>43897</v>
      </c>
      <c r="AG25" s="3" t="s">
        <v>6</v>
      </c>
      <c r="AH25" s="3" t="s">
        <v>6</v>
      </c>
      <c r="AI25" s="3" t="s">
        <v>6</v>
      </c>
      <c r="AJ25" s="3" t="s">
        <v>6</v>
      </c>
      <c r="AK25" s="3" t="s">
        <v>6</v>
      </c>
      <c r="AL25" s="3" t="s">
        <v>6</v>
      </c>
      <c r="AM25" s="3" t="s">
        <v>6</v>
      </c>
      <c r="AN25" s="3" t="s">
        <v>6</v>
      </c>
      <c r="AO25" s="3" t="s">
        <v>6</v>
      </c>
      <c r="AP25" s="3"/>
    </row>
    <row r="26" spans="1:42" ht="15.75" customHeight="1" x14ac:dyDescent="0.3">
      <c r="A26" s="2" t="s">
        <v>121</v>
      </c>
      <c r="B26" s="2" t="s">
        <v>96</v>
      </c>
      <c r="C26" s="2" t="s">
        <v>97</v>
      </c>
      <c r="D26" s="3" t="s">
        <v>3</v>
      </c>
      <c r="E26" s="3" t="s">
        <v>4</v>
      </c>
      <c r="F26" s="2" t="s">
        <v>10</v>
      </c>
      <c r="G26" s="8" t="s">
        <v>6</v>
      </c>
      <c r="H26" s="11">
        <v>43550</v>
      </c>
      <c r="I26" s="5">
        <v>85</v>
      </c>
      <c r="J26" s="5">
        <v>2019</v>
      </c>
      <c r="K26" s="5">
        <v>1020</v>
      </c>
      <c r="L26" s="5">
        <v>1015</v>
      </c>
      <c r="M26" s="3" t="s">
        <v>6</v>
      </c>
      <c r="N26" s="3" t="s">
        <v>6</v>
      </c>
      <c r="O26" s="8" t="s">
        <v>6</v>
      </c>
      <c r="P26" s="7">
        <v>11.596493333333335</v>
      </c>
      <c r="Q26" s="7">
        <f>P26-0.740536</f>
        <v>10.855957333333334</v>
      </c>
      <c r="R26" s="8">
        <v>43903</v>
      </c>
      <c r="S26" s="7">
        <v>5.3023999999999996</v>
      </c>
      <c r="T26" s="7">
        <f>S26-0.7</f>
        <v>4.6023999999999994</v>
      </c>
      <c r="U26" s="8">
        <v>43794</v>
      </c>
      <c r="V26" s="7">
        <v>0.20749999999999999</v>
      </c>
      <c r="W26" s="7">
        <f t="shared" si="2"/>
        <v>4.3948999999999998</v>
      </c>
      <c r="X26" s="9">
        <v>0.35100600000000004</v>
      </c>
      <c r="Y26" s="9">
        <f>X26-0.0415</f>
        <v>0.30950600000000006</v>
      </c>
      <c r="Z26" s="8">
        <v>43794</v>
      </c>
      <c r="AA26" s="3" t="s">
        <v>6</v>
      </c>
      <c r="AB26" s="3" t="s">
        <v>6</v>
      </c>
      <c r="AC26" s="3" t="s">
        <v>6</v>
      </c>
      <c r="AD26" s="3" t="s">
        <v>6</v>
      </c>
      <c r="AE26" s="9">
        <v>2.5999999999999999E-2</v>
      </c>
      <c r="AF26" s="8">
        <v>43897</v>
      </c>
      <c r="AG26" s="3" t="s">
        <v>6</v>
      </c>
      <c r="AH26" s="3" t="s">
        <v>6</v>
      </c>
      <c r="AI26" s="3" t="s">
        <v>6</v>
      </c>
      <c r="AJ26" s="3" t="s">
        <v>6</v>
      </c>
      <c r="AK26" s="3" t="s">
        <v>6</v>
      </c>
      <c r="AL26" s="3" t="s">
        <v>6</v>
      </c>
      <c r="AM26" s="3" t="s">
        <v>6</v>
      </c>
      <c r="AN26" s="3" t="s">
        <v>6</v>
      </c>
      <c r="AO26" s="3" t="s">
        <v>6</v>
      </c>
      <c r="AP26" s="3"/>
    </row>
    <row r="27" spans="1:42" ht="15.75" customHeight="1" x14ac:dyDescent="0.3">
      <c r="A27" s="2" t="s">
        <v>122</v>
      </c>
      <c r="B27" s="2" t="s">
        <v>96</v>
      </c>
      <c r="C27" s="2" t="s">
        <v>97</v>
      </c>
      <c r="D27" s="3" t="s">
        <v>3</v>
      </c>
      <c r="E27" s="3" t="s">
        <v>4</v>
      </c>
      <c r="F27" s="2" t="s">
        <v>5</v>
      </c>
      <c r="G27" s="8" t="s">
        <v>6</v>
      </c>
      <c r="H27" s="11">
        <v>43578</v>
      </c>
      <c r="I27" s="5">
        <v>113</v>
      </c>
      <c r="J27" s="5">
        <v>2019</v>
      </c>
      <c r="K27" s="5">
        <v>1020</v>
      </c>
      <c r="L27" s="5">
        <v>1015</v>
      </c>
      <c r="M27" s="3" t="s">
        <v>6</v>
      </c>
      <c r="N27" s="3" t="s">
        <v>6</v>
      </c>
      <c r="O27" s="8" t="s">
        <v>6</v>
      </c>
      <c r="P27" s="7">
        <v>9.9897833333333335</v>
      </c>
      <c r="Q27" s="7">
        <f t="shared" ref="Q27:Q29" si="13">P27-0.25</f>
        <v>9.7397833333333335</v>
      </c>
      <c r="R27" s="8">
        <v>43902</v>
      </c>
      <c r="S27" s="7">
        <v>2.9744000000000002</v>
      </c>
      <c r="T27" s="7">
        <f t="shared" ref="T27:T29" si="14">S27-0.47</f>
        <v>2.5044000000000004</v>
      </c>
      <c r="U27" s="8">
        <v>43794</v>
      </c>
      <c r="V27" s="7">
        <v>0.20749999999999999</v>
      </c>
      <c r="W27" s="7">
        <f t="shared" si="2"/>
        <v>2.2969000000000004</v>
      </c>
      <c r="X27" s="9">
        <v>0.31260600000000005</v>
      </c>
      <c r="Y27" s="9">
        <f t="shared" ref="Y27:Y29" si="15">X27-0.0045</f>
        <v>0.30810600000000005</v>
      </c>
      <c r="Z27" s="8">
        <v>43794</v>
      </c>
      <c r="AA27" s="3" t="s">
        <v>6</v>
      </c>
      <c r="AB27" s="3" t="s">
        <v>6</v>
      </c>
      <c r="AC27" s="3" t="s">
        <v>6</v>
      </c>
      <c r="AD27" s="3" t="s">
        <v>6</v>
      </c>
      <c r="AE27" s="9">
        <v>2.5999999999999999E-2</v>
      </c>
      <c r="AF27" s="8">
        <v>43897</v>
      </c>
      <c r="AG27" s="3" t="s">
        <v>6</v>
      </c>
      <c r="AH27" s="3" t="s">
        <v>6</v>
      </c>
      <c r="AI27" s="3" t="s">
        <v>6</v>
      </c>
      <c r="AJ27" s="3" t="s">
        <v>6</v>
      </c>
      <c r="AK27" s="3" t="s">
        <v>6</v>
      </c>
      <c r="AL27" s="3" t="s">
        <v>6</v>
      </c>
      <c r="AM27" s="3" t="s">
        <v>6</v>
      </c>
      <c r="AN27" s="3" t="s">
        <v>6</v>
      </c>
      <c r="AO27" s="3" t="s">
        <v>6</v>
      </c>
      <c r="AP27" s="3"/>
    </row>
    <row r="28" spans="1:42" ht="15.75" customHeight="1" x14ac:dyDescent="0.3">
      <c r="A28" s="2" t="s">
        <v>123</v>
      </c>
      <c r="B28" s="2" t="s">
        <v>96</v>
      </c>
      <c r="C28" s="2" t="s">
        <v>97</v>
      </c>
      <c r="D28" s="3" t="s">
        <v>3</v>
      </c>
      <c r="E28" s="3" t="s">
        <v>4</v>
      </c>
      <c r="F28" s="2" t="s">
        <v>5</v>
      </c>
      <c r="G28" s="8" t="s">
        <v>6</v>
      </c>
      <c r="H28" s="11">
        <v>43578</v>
      </c>
      <c r="I28" s="5">
        <v>113</v>
      </c>
      <c r="J28" s="5">
        <v>2019</v>
      </c>
      <c r="K28" s="5">
        <v>1020</v>
      </c>
      <c r="L28" s="5">
        <v>1015</v>
      </c>
      <c r="M28" s="3" t="s">
        <v>6</v>
      </c>
      <c r="N28" s="3" t="s">
        <v>6</v>
      </c>
      <c r="O28" s="8" t="s">
        <v>6</v>
      </c>
      <c r="P28" s="7">
        <v>9.5117833333333337</v>
      </c>
      <c r="Q28" s="7">
        <f t="shared" si="13"/>
        <v>9.2617833333333337</v>
      </c>
      <c r="R28" s="8">
        <v>43902</v>
      </c>
      <c r="S28" s="7">
        <v>2.5514000000000001</v>
      </c>
      <c r="T28" s="7">
        <f t="shared" si="14"/>
        <v>2.0814000000000004</v>
      </c>
      <c r="U28" s="8">
        <v>43794</v>
      </c>
      <c r="V28" s="7">
        <v>0.20749999999999999</v>
      </c>
      <c r="W28" s="7">
        <f t="shared" si="2"/>
        <v>1.8739000000000003</v>
      </c>
      <c r="X28" s="9">
        <v>0.31190600000000002</v>
      </c>
      <c r="Y28" s="9">
        <f t="shared" si="15"/>
        <v>0.30740600000000001</v>
      </c>
      <c r="Z28" s="8">
        <v>43794</v>
      </c>
      <c r="AA28" s="3" t="s">
        <v>6</v>
      </c>
      <c r="AB28" s="3" t="s">
        <v>6</v>
      </c>
      <c r="AC28" s="3" t="s">
        <v>6</v>
      </c>
      <c r="AD28" s="3" t="s">
        <v>6</v>
      </c>
      <c r="AE28" s="9">
        <v>1.7000000000000001E-2</v>
      </c>
      <c r="AF28" s="8">
        <v>43897</v>
      </c>
      <c r="AG28" s="3" t="s">
        <v>6</v>
      </c>
      <c r="AH28" s="3" t="s">
        <v>6</v>
      </c>
      <c r="AI28" s="3" t="s">
        <v>6</v>
      </c>
      <c r="AJ28" s="3" t="s">
        <v>6</v>
      </c>
      <c r="AK28" s="3" t="s">
        <v>6</v>
      </c>
      <c r="AL28" s="3" t="s">
        <v>6</v>
      </c>
      <c r="AM28" s="3" t="s">
        <v>6</v>
      </c>
      <c r="AN28" s="3" t="s">
        <v>6</v>
      </c>
      <c r="AO28" s="3" t="s">
        <v>6</v>
      </c>
      <c r="AP28" s="3"/>
    </row>
    <row r="29" spans="1:42" ht="15.75" customHeight="1" x14ac:dyDescent="0.3">
      <c r="A29" s="2" t="s">
        <v>124</v>
      </c>
      <c r="B29" s="2" t="s">
        <v>96</v>
      </c>
      <c r="C29" s="2" t="s">
        <v>97</v>
      </c>
      <c r="D29" s="3" t="s">
        <v>3</v>
      </c>
      <c r="E29" s="3" t="s">
        <v>4</v>
      </c>
      <c r="F29" s="2" t="s">
        <v>5</v>
      </c>
      <c r="G29" s="8" t="s">
        <v>6</v>
      </c>
      <c r="H29" s="11">
        <v>43578</v>
      </c>
      <c r="I29" s="5">
        <v>113</v>
      </c>
      <c r="J29" s="5">
        <v>2019</v>
      </c>
      <c r="K29" s="5">
        <v>1020</v>
      </c>
      <c r="L29" s="5">
        <v>1015</v>
      </c>
      <c r="M29" s="3" t="s">
        <v>6</v>
      </c>
      <c r="N29" s="3" t="s">
        <v>6</v>
      </c>
      <c r="O29" s="8" t="s">
        <v>6</v>
      </c>
      <c r="P29" s="7">
        <v>9.6377833333333331</v>
      </c>
      <c r="Q29" s="7">
        <f t="shared" si="13"/>
        <v>9.3877833333333331</v>
      </c>
      <c r="R29" s="8">
        <v>43902</v>
      </c>
      <c r="S29" s="7">
        <v>2.9084000000000003</v>
      </c>
      <c r="T29" s="7">
        <f t="shared" si="14"/>
        <v>2.4384000000000006</v>
      </c>
      <c r="U29" s="8">
        <v>43794</v>
      </c>
      <c r="V29" s="7">
        <v>0.20749999999999999</v>
      </c>
      <c r="W29" s="7">
        <f t="shared" si="2"/>
        <v>2.2309000000000005</v>
      </c>
      <c r="X29" s="9">
        <v>0.302506</v>
      </c>
      <c r="Y29" s="9">
        <f t="shared" si="15"/>
        <v>0.29800599999999999</v>
      </c>
      <c r="Z29" s="8">
        <v>43794</v>
      </c>
      <c r="AA29" s="3" t="s">
        <v>6</v>
      </c>
      <c r="AB29" s="3" t="s">
        <v>6</v>
      </c>
      <c r="AC29" s="3" t="s">
        <v>6</v>
      </c>
      <c r="AD29" s="3" t="s">
        <v>6</v>
      </c>
      <c r="AE29" s="9">
        <v>2.9000000000000001E-2</v>
      </c>
      <c r="AF29" s="8">
        <v>43897</v>
      </c>
      <c r="AG29" s="3" t="s">
        <v>6</v>
      </c>
      <c r="AH29" s="3" t="s">
        <v>6</v>
      </c>
      <c r="AI29" s="3" t="s">
        <v>6</v>
      </c>
      <c r="AJ29" s="3" t="s">
        <v>6</v>
      </c>
      <c r="AK29" s="3" t="s">
        <v>6</v>
      </c>
      <c r="AL29" s="3" t="s">
        <v>6</v>
      </c>
      <c r="AM29" s="3" t="s">
        <v>6</v>
      </c>
      <c r="AN29" s="3" t="s">
        <v>6</v>
      </c>
      <c r="AO29" s="3" t="s">
        <v>6</v>
      </c>
      <c r="AP29" s="3"/>
    </row>
    <row r="30" spans="1:42" ht="15.75" customHeight="1" x14ac:dyDescent="0.3">
      <c r="A30" s="2" t="s">
        <v>125</v>
      </c>
      <c r="B30" s="2" t="s">
        <v>96</v>
      </c>
      <c r="C30" s="2" t="s">
        <v>97</v>
      </c>
      <c r="D30" s="3" t="s">
        <v>3</v>
      </c>
      <c r="E30" s="3" t="s">
        <v>4</v>
      </c>
      <c r="F30" s="2" t="s">
        <v>10</v>
      </c>
      <c r="G30" s="8" t="s">
        <v>6</v>
      </c>
      <c r="H30" s="11">
        <v>43578</v>
      </c>
      <c r="I30" s="5">
        <v>113</v>
      </c>
      <c r="J30" s="5">
        <v>2019</v>
      </c>
      <c r="K30" s="5">
        <v>1020</v>
      </c>
      <c r="L30" s="5">
        <v>1015</v>
      </c>
      <c r="M30" s="3" t="s">
        <v>6</v>
      </c>
      <c r="N30" s="3" t="s">
        <v>6</v>
      </c>
      <c r="O30" s="8" t="s">
        <v>6</v>
      </c>
      <c r="P30" s="7">
        <v>9.879783333333334</v>
      </c>
      <c r="Q30" s="7">
        <f>P30-0.740536</f>
        <v>9.1392473333333335</v>
      </c>
      <c r="R30" s="8">
        <v>43902</v>
      </c>
      <c r="S30" s="7">
        <v>2.9594</v>
      </c>
      <c r="T30" s="7">
        <f>S30-0.7</f>
        <v>2.2594000000000003</v>
      </c>
      <c r="U30" s="8">
        <v>43794</v>
      </c>
      <c r="V30" s="7">
        <v>0.20749999999999999</v>
      </c>
      <c r="W30" s="7">
        <f t="shared" si="2"/>
        <v>2.0519000000000003</v>
      </c>
      <c r="X30" s="9">
        <v>0.31800600000000001</v>
      </c>
      <c r="Y30" s="9">
        <f>X30-0.0415</f>
        <v>0.27650600000000003</v>
      </c>
      <c r="Z30" s="8">
        <v>43794</v>
      </c>
      <c r="AA30" s="3" t="s">
        <v>6</v>
      </c>
      <c r="AB30" s="3" t="s">
        <v>6</v>
      </c>
      <c r="AC30" s="3" t="s">
        <v>6</v>
      </c>
      <c r="AD30" s="3" t="s">
        <v>6</v>
      </c>
      <c r="AE30" s="9">
        <v>1.7999999999999999E-2</v>
      </c>
      <c r="AF30" s="8">
        <v>43897</v>
      </c>
      <c r="AG30" s="3" t="s">
        <v>6</v>
      </c>
      <c r="AH30" s="3" t="s">
        <v>6</v>
      </c>
      <c r="AI30" s="3" t="s">
        <v>6</v>
      </c>
      <c r="AJ30" s="3" t="s">
        <v>6</v>
      </c>
      <c r="AK30" s="3" t="s">
        <v>6</v>
      </c>
      <c r="AL30" s="3" t="s">
        <v>6</v>
      </c>
      <c r="AM30" s="3" t="s">
        <v>6</v>
      </c>
      <c r="AN30" s="3" t="s">
        <v>6</v>
      </c>
      <c r="AO30" s="3" t="s">
        <v>6</v>
      </c>
      <c r="AP30" s="3"/>
    </row>
    <row r="31" spans="1:42" ht="15.75" customHeight="1" x14ac:dyDescent="0.3">
      <c r="A31" s="2" t="s">
        <v>126</v>
      </c>
      <c r="B31" s="2" t="s">
        <v>96</v>
      </c>
      <c r="C31" s="2" t="s">
        <v>97</v>
      </c>
      <c r="D31" s="3" t="s">
        <v>3</v>
      </c>
      <c r="E31" s="3" t="s">
        <v>4</v>
      </c>
      <c r="F31" s="2" t="s">
        <v>5</v>
      </c>
      <c r="G31" s="8" t="s">
        <v>6</v>
      </c>
      <c r="H31" s="11">
        <v>43599</v>
      </c>
      <c r="I31" s="5">
        <v>134</v>
      </c>
      <c r="J31" s="5">
        <v>2019</v>
      </c>
      <c r="K31" s="5">
        <v>1059</v>
      </c>
      <c r="L31" s="5">
        <v>1100</v>
      </c>
      <c r="M31" s="3" t="s">
        <v>6</v>
      </c>
      <c r="N31" s="3" t="s">
        <v>6</v>
      </c>
      <c r="O31" s="8" t="s">
        <v>6</v>
      </c>
      <c r="P31" s="7">
        <v>8.6807833333333342</v>
      </c>
      <c r="Q31" s="7">
        <f t="shared" ref="Q31:Q48" si="16">P31-0.25</f>
        <v>8.4307833333333342</v>
      </c>
      <c r="R31" s="8">
        <v>43902</v>
      </c>
      <c r="S31" s="7">
        <v>1.8</v>
      </c>
      <c r="T31" s="7">
        <f t="shared" ref="T31:T48" si="17">S31-0.47</f>
        <v>1.33</v>
      </c>
      <c r="U31" s="8">
        <v>43794</v>
      </c>
      <c r="V31" s="7">
        <v>0.20749999999999999</v>
      </c>
      <c r="W31" s="7">
        <f t="shared" si="2"/>
        <v>1.1225000000000001</v>
      </c>
      <c r="X31" s="9">
        <v>0.13500000000000001</v>
      </c>
      <c r="Y31" s="9">
        <f t="shared" ref="Y31:Y48" si="18">X31-0.0045</f>
        <v>0.1305</v>
      </c>
      <c r="Z31" s="8">
        <v>43794</v>
      </c>
      <c r="AA31" s="3" t="s">
        <v>6</v>
      </c>
      <c r="AB31" s="3" t="s">
        <v>6</v>
      </c>
      <c r="AC31" s="3" t="s">
        <v>6</v>
      </c>
      <c r="AD31" s="3" t="s">
        <v>6</v>
      </c>
      <c r="AE31" s="9" t="s">
        <v>6</v>
      </c>
      <c r="AF31" s="9" t="s">
        <v>6</v>
      </c>
      <c r="AG31" s="3" t="s">
        <v>6</v>
      </c>
      <c r="AH31" s="3" t="s">
        <v>6</v>
      </c>
      <c r="AI31" s="3" t="s">
        <v>6</v>
      </c>
      <c r="AJ31" s="3" t="s">
        <v>6</v>
      </c>
      <c r="AK31" s="3" t="s">
        <v>6</v>
      </c>
      <c r="AL31" s="3" t="s">
        <v>6</v>
      </c>
      <c r="AM31" s="3" t="s">
        <v>6</v>
      </c>
      <c r="AN31" s="3" t="s">
        <v>6</v>
      </c>
      <c r="AO31" s="3" t="s">
        <v>6</v>
      </c>
      <c r="AP31" s="3"/>
    </row>
    <row r="32" spans="1:42" ht="15.75" customHeight="1" x14ac:dyDescent="0.3">
      <c r="A32" s="2" t="s">
        <v>127</v>
      </c>
      <c r="B32" s="2" t="s">
        <v>96</v>
      </c>
      <c r="C32" s="2" t="s">
        <v>97</v>
      </c>
      <c r="D32" s="3" t="s">
        <v>3</v>
      </c>
      <c r="E32" s="3" t="s">
        <v>4</v>
      </c>
      <c r="F32" s="2" t="s">
        <v>5</v>
      </c>
      <c r="G32" s="8" t="s">
        <v>6</v>
      </c>
      <c r="H32" s="11">
        <v>43599</v>
      </c>
      <c r="I32" s="5">
        <v>134</v>
      </c>
      <c r="J32" s="5">
        <v>2019</v>
      </c>
      <c r="K32" s="5">
        <v>1059</v>
      </c>
      <c r="L32" s="5">
        <v>1100</v>
      </c>
      <c r="M32" s="3" t="s">
        <v>6</v>
      </c>
      <c r="N32" s="3" t="s">
        <v>6</v>
      </c>
      <c r="O32" s="8" t="s">
        <v>6</v>
      </c>
      <c r="P32" s="7">
        <v>8.2827833333333327</v>
      </c>
      <c r="Q32" s="7">
        <f t="shared" si="16"/>
        <v>8.0327833333333327</v>
      </c>
      <c r="R32" s="8">
        <v>43902</v>
      </c>
      <c r="S32" s="7">
        <v>1.7793999999999999</v>
      </c>
      <c r="T32" s="7">
        <f t="shared" si="17"/>
        <v>1.3093999999999999</v>
      </c>
      <c r="U32" s="8">
        <v>43794</v>
      </c>
      <c r="V32" s="7">
        <v>0.20749999999999999</v>
      </c>
      <c r="W32" s="7">
        <f t="shared" si="2"/>
        <v>1.1018999999999999</v>
      </c>
      <c r="X32" s="9">
        <v>0.14060600000000001</v>
      </c>
      <c r="Y32" s="9">
        <f t="shared" si="18"/>
        <v>0.136106</v>
      </c>
      <c r="Z32" s="8">
        <v>43794</v>
      </c>
      <c r="AA32" s="3" t="s">
        <v>6</v>
      </c>
      <c r="AB32" s="3" t="s">
        <v>6</v>
      </c>
      <c r="AC32" s="3" t="s">
        <v>6</v>
      </c>
      <c r="AD32" s="3" t="s">
        <v>6</v>
      </c>
      <c r="AE32" s="9" t="s">
        <v>6</v>
      </c>
      <c r="AF32" s="9" t="s">
        <v>6</v>
      </c>
      <c r="AG32" s="3" t="s">
        <v>6</v>
      </c>
      <c r="AH32" s="3" t="s">
        <v>6</v>
      </c>
      <c r="AI32" s="3" t="s">
        <v>6</v>
      </c>
      <c r="AJ32" s="3" t="s">
        <v>6</v>
      </c>
      <c r="AK32" s="3" t="s">
        <v>6</v>
      </c>
      <c r="AL32" s="3" t="s">
        <v>6</v>
      </c>
      <c r="AM32" s="3" t="s">
        <v>6</v>
      </c>
      <c r="AN32" s="3" t="s">
        <v>6</v>
      </c>
      <c r="AO32" s="3" t="s">
        <v>6</v>
      </c>
      <c r="AP32" s="3"/>
    </row>
    <row r="33" spans="1:42" ht="15.75" customHeight="1" x14ac:dyDescent="0.3">
      <c r="A33" s="2" t="s">
        <v>128</v>
      </c>
      <c r="B33" s="2" t="s">
        <v>96</v>
      </c>
      <c r="C33" s="2" t="s">
        <v>97</v>
      </c>
      <c r="D33" s="3" t="s">
        <v>3</v>
      </c>
      <c r="E33" s="3" t="s">
        <v>4</v>
      </c>
      <c r="F33" s="2" t="s">
        <v>5</v>
      </c>
      <c r="G33" s="8" t="s">
        <v>6</v>
      </c>
      <c r="H33" s="11">
        <v>43599</v>
      </c>
      <c r="I33" s="5">
        <v>134</v>
      </c>
      <c r="J33" s="5">
        <v>2019</v>
      </c>
      <c r="K33" s="5">
        <v>1059</v>
      </c>
      <c r="L33" s="5">
        <v>1100</v>
      </c>
      <c r="M33" s="3" t="s">
        <v>6</v>
      </c>
      <c r="N33" s="3" t="s">
        <v>6</v>
      </c>
      <c r="O33" s="8" t="s">
        <v>6</v>
      </c>
      <c r="P33" s="7">
        <v>8.6407833333333333</v>
      </c>
      <c r="Q33" s="7">
        <f t="shared" si="16"/>
        <v>8.3907833333333333</v>
      </c>
      <c r="R33" s="8">
        <v>43902</v>
      </c>
      <c r="S33" s="7">
        <v>1.8673999999999997</v>
      </c>
      <c r="T33" s="7">
        <f t="shared" si="17"/>
        <v>1.3973999999999998</v>
      </c>
      <c r="U33" s="8">
        <v>43794</v>
      </c>
      <c r="V33" s="7">
        <v>0.20749999999999999</v>
      </c>
      <c r="W33" s="7">
        <f t="shared" si="2"/>
        <v>1.1898999999999997</v>
      </c>
      <c r="X33" s="9">
        <v>0.120306</v>
      </c>
      <c r="Y33" s="9">
        <f t="shared" si="18"/>
        <v>0.11580599999999999</v>
      </c>
      <c r="Z33" s="8">
        <v>43794</v>
      </c>
      <c r="AA33" s="3" t="s">
        <v>6</v>
      </c>
      <c r="AB33" s="3" t="s">
        <v>6</v>
      </c>
      <c r="AC33" s="3" t="s">
        <v>6</v>
      </c>
      <c r="AD33" s="3" t="s">
        <v>6</v>
      </c>
      <c r="AE33" s="9" t="s">
        <v>6</v>
      </c>
      <c r="AF33" s="9" t="s">
        <v>6</v>
      </c>
      <c r="AG33" s="3" t="s">
        <v>6</v>
      </c>
      <c r="AH33" s="3" t="s">
        <v>6</v>
      </c>
      <c r="AI33" s="3" t="s">
        <v>6</v>
      </c>
      <c r="AJ33" s="3" t="s">
        <v>6</v>
      </c>
      <c r="AK33" s="3" t="s">
        <v>6</v>
      </c>
      <c r="AL33" s="3" t="s">
        <v>6</v>
      </c>
      <c r="AM33" s="3" t="s">
        <v>6</v>
      </c>
      <c r="AN33" s="3" t="s">
        <v>6</v>
      </c>
      <c r="AO33" s="3" t="s">
        <v>6</v>
      </c>
      <c r="AP33" s="3"/>
    </row>
    <row r="34" spans="1:42" ht="15.75" customHeight="1" x14ac:dyDescent="0.3">
      <c r="A34" s="2" t="s">
        <v>129</v>
      </c>
      <c r="B34" s="2" t="s">
        <v>96</v>
      </c>
      <c r="C34" s="2" t="s">
        <v>97</v>
      </c>
      <c r="D34" s="3" t="s">
        <v>3</v>
      </c>
      <c r="E34" s="3" t="s">
        <v>4</v>
      </c>
      <c r="F34" s="2" t="s">
        <v>5</v>
      </c>
      <c r="G34" s="8" t="s">
        <v>6</v>
      </c>
      <c r="H34" s="11">
        <v>43620</v>
      </c>
      <c r="I34" s="5">
        <v>155</v>
      </c>
      <c r="J34" s="5">
        <v>2019</v>
      </c>
      <c r="K34" s="5">
        <v>1100</v>
      </c>
      <c r="L34" s="5">
        <v>1100</v>
      </c>
      <c r="M34" s="3" t="s">
        <v>6</v>
      </c>
      <c r="N34" s="3" t="s">
        <v>6</v>
      </c>
      <c r="O34" s="8" t="s">
        <v>6</v>
      </c>
      <c r="P34" s="7">
        <v>9.6007833333333341</v>
      </c>
      <c r="Q34" s="7">
        <f t="shared" si="16"/>
        <v>9.3507833333333341</v>
      </c>
      <c r="R34" s="8">
        <v>43902</v>
      </c>
      <c r="S34" s="7">
        <v>1.7853999999999999</v>
      </c>
      <c r="T34" s="7">
        <f t="shared" si="17"/>
        <v>1.3153999999999999</v>
      </c>
      <c r="U34" s="8">
        <v>43794</v>
      </c>
      <c r="V34" s="7">
        <v>0.20749999999999999</v>
      </c>
      <c r="W34" s="7">
        <f t="shared" si="2"/>
        <v>1.1078999999999999</v>
      </c>
      <c r="X34" s="9">
        <v>0.13580600000000001</v>
      </c>
      <c r="Y34" s="9">
        <f t="shared" si="18"/>
        <v>0.13130600000000001</v>
      </c>
      <c r="Z34" s="8">
        <v>43794</v>
      </c>
      <c r="AA34" s="3" t="s">
        <v>6</v>
      </c>
      <c r="AB34" s="3" t="s">
        <v>6</v>
      </c>
      <c r="AC34" s="3" t="s">
        <v>6</v>
      </c>
      <c r="AD34" s="3" t="s">
        <v>6</v>
      </c>
      <c r="AE34" s="9">
        <v>1.2999999999999999E-2</v>
      </c>
      <c r="AF34" s="8">
        <v>43897</v>
      </c>
      <c r="AG34" s="3" t="s">
        <v>6</v>
      </c>
      <c r="AH34" s="3" t="s">
        <v>6</v>
      </c>
      <c r="AI34" s="3" t="s">
        <v>6</v>
      </c>
      <c r="AJ34" s="3" t="s">
        <v>6</v>
      </c>
      <c r="AK34" s="3" t="s">
        <v>6</v>
      </c>
      <c r="AL34" s="3" t="s">
        <v>6</v>
      </c>
      <c r="AM34" s="3" t="s">
        <v>6</v>
      </c>
      <c r="AN34" s="3" t="s">
        <v>6</v>
      </c>
      <c r="AO34" s="3" t="s">
        <v>6</v>
      </c>
      <c r="AP34" s="3"/>
    </row>
    <row r="35" spans="1:42" ht="15.75" customHeight="1" x14ac:dyDescent="0.3">
      <c r="A35" s="2" t="s">
        <v>130</v>
      </c>
      <c r="B35" s="2" t="s">
        <v>96</v>
      </c>
      <c r="C35" s="2" t="s">
        <v>97</v>
      </c>
      <c r="D35" s="3" t="s">
        <v>3</v>
      </c>
      <c r="E35" s="3" t="s">
        <v>4</v>
      </c>
      <c r="F35" s="2" t="s">
        <v>5</v>
      </c>
      <c r="G35" s="8" t="s">
        <v>6</v>
      </c>
      <c r="H35" s="11">
        <v>43620</v>
      </c>
      <c r="I35" s="5">
        <v>155</v>
      </c>
      <c r="J35" s="5">
        <v>2019</v>
      </c>
      <c r="K35" s="5">
        <v>1100</v>
      </c>
      <c r="L35" s="5">
        <v>1100</v>
      </c>
      <c r="M35" s="3" t="s">
        <v>6</v>
      </c>
      <c r="N35" s="3" t="s">
        <v>6</v>
      </c>
      <c r="O35" s="8" t="s">
        <v>6</v>
      </c>
      <c r="P35" s="7">
        <v>9.7617833333333337</v>
      </c>
      <c r="Q35" s="7">
        <f t="shared" si="16"/>
        <v>9.5117833333333337</v>
      </c>
      <c r="R35" s="8">
        <v>43902</v>
      </c>
      <c r="S35" s="7">
        <v>1.5763999999999998</v>
      </c>
      <c r="T35" s="7">
        <f t="shared" si="17"/>
        <v>1.1063999999999998</v>
      </c>
      <c r="U35" s="8">
        <v>43794</v>
      </c>
      <c r="V35" s="7">
        <v>0.20749999999999999</v>
      </c>
      <c r="W35" s="7">
        <f t="shared" si="2"/>
        <v>0.89889999999999981</v>
      </c>
      <c r="X35" s="9">
        <v>8.3206000000000002E-2</v>
      </c>
      <c r="Y35" s="9">
        <f t="shared" si="18"/>
        <v>7.8705999999999998E-2</v>
      </c>
      <c r="Z35" s="8">
        <v>43794</v>
      </c>
      <c r="AA35" s="3" t="s">
        <v>6</v>
      </c>
      <c r="AB35" s="3" t="s">
        <v>6</v>
      </c>
      <c r="AC35" s="3" t="s">
        <v>6</v>
      </c>
      <c r="AD35" s="3" t="s">
        <v>6</v>
      </c>
      <c r="AE35" s="9">
        <v>1.7000000000000001E-2</v>
      </c>
      <c r="AF35" s="8">
        <v>43897</v>
      </c>
      <c r="AG35" s="3" t="s">
        <v>6</v>
      </c>
      <c r="AH35" s="3" t="s">
        <v>6</v>
      </c>
      <c r="AI35" s="3" t="s">
        <v>6</v>
      </c>
      <c r="AJ35" s="3" t="s">
        <v>6</v>
      </c>
      <c r="AK35" s="3" t="s">
        <v>6</v>
      </c>
      <c r="AL35" s="3" t="s">
        <v>6</v>
      </c>
      <c r="AM35" s="3" t="s">
        <v>6</v>
      </c>
      <c r="AN35" s="3" t="s">
        <v>6</v>
      </c>
      <c r="AO35" s="3" t="s">
        <v>6</v>
      </c>
      <c r="AP35" s="3"/>
    </row>
    <row r="36" spans="1:42" ht="15.75" customHeight="1" x14ac:dyDescent="0.3">
      <c r="A36" s="2" t="s">
        <v>131</v>
      </c>
      <c r="B36" s="2" t="s">
        <v>96</v>
      </c>
      <c r="C36" s="2" t="s">
        <v>97</v>
      </c>
      <c r="D36" s="3" t="s">
        <v>3</v>
      </c>
      <c r="E36" s="3" t="s">
        <v>4</v>
      </c>
      <c r="F36" s="2" t="s">
        <v>5</v>
      </c>
      <c r="G36" s="8" t="s">
        <v>6</v>
      </c>
      <c r="H36" s="11">
        <v>43620</v>
      </c>
      <c r="I36" s="5">
        <v>155</v>
      </c>
      <c r="J36" s="5">
        <v>2019</v>
      </c>
      <c r="K36" s="5">
        <v>1100</v>
      </c>
      <c r="L36" s="5">
        <v>1100</v>
      </c>
      <c r="M36" s="3" t="s">
        <v>6</v>
      </c>
      <c r="N36" s="3" t="s">
        <v>6</v>
      </c>
      <c r="O36" s="8" t="s">
        <v>6</v>
      </c>
      <c r="P36" s="7">
        <v>10.099783333333333</v>
      </c>
      <c r="Q36" s="7">
        <f t="shared" si="16"/>
        <v>9.8497833333333329</v>
      </c>
      <c r="R36" s="8">
        <v>43902</v>
      </c>
      <c r="S36" s="7">
        <v>1.8223999999999998</v>
      </c>
      <c r="T36" s="7">
        <f t="shared" si="17"/>
        <v>1.3523999999999998</v>
      </c>
      <c r="U36" s="8">
        <v>43794</v>
      </c>
      <c r="V36" s="7">
        <v>0.20749999999999999</v>
      </c>
      <c r="W36" s="7">
        <f t="shared" si="2"/>
        <v>1.1448999999999998</v>
      </c>
      <c r="X36" s="9">
        <v>8.2026000000000002E-2</v>
      </c>
      <c r="Y36" s="9">
        <f t="shared" si="18"/>
        <v>7.7525999999999998E-2</v>
      </c>
      <c r="Z36" s="8">
        <v>43794</v>
      </c>
      <c r="AA36" s="3" t="s">
        <v>6</v>
      </c>
      <c r="AB36" s="3" t="s">
        <v>6</v>
      </c>
      <c r="AC36" s="3" t="s">
        <v>6</v>
      </c>
      <c r="AD36" s="3" t="s">
        <v>6</v>
      </c>
      <c r="AE36" s="9">
        <v>1.6E-2</v>
      </c>
      <c r="AF36" s="8">
        <v>43897</v>
      </c>
      <c r="AG36" s="3" t="s">
        <v>6</v>
      </c>
      <c r="AH36" s="3" t="s">
        <v>6</v>
      </c>
      <c r="AI36" s="3" t="s">
        <v>6</v>
      </c>
      <c r="AJ36" s="3" t="s">
        <v>6</v>
      </c>
      <c r="AK36" s="3" t="s">
        <v>6</v>
      </c>
      <c r="AL36" s="3" t="s">
        <v>6</v>
      </c>
      <c r="AM36" s="3" t="s">
        <v>6</v>
      </c>
      <c r="AN36" s="3" t="s">
        <v>6</v>
      </c>
      <c r="AO36" s="3" t="s">
        <v>6</v>
      </c>
      <c r="AP36" s="3"/>
    </row>
    <row r="37" spans="1:42" ht="15.75" customHeight="1" x14ac:dyDescent="0.3">
      <c r="A37" s="2" t="s">
        <v>132</v>
      </c>
      <c r="B37" s="2" t="s">
        <v>96</v>
      </c>
      <c r="C37" s="2" t="s">
        <v>97</v>
      </c>
      <c r="D37" s="3" t="s">
        <v>3</v>
      </c>
      <c r="E37" s="3" t="s">
        <v>4</v>
      </c>
      <c r="F37" s="2" t="s">
        <v>5</v>
      </c>
      <c r="G37" s="8" t="s">
        <v>6</v>
      </c>
      <c r="H37" s="11">
        <v>43633</v>
      </c>
      <c r="I37" s="5">
        <v>168</v>
      </c>
      <c r="J37" s="5">
        <v>2019</v>
      </c>
      <c r="K37" s="5">
        <v>1141</v>
      </c>
      <c r="L37" s="5">
        <v>1145</v>
      </c>
      <c r="M37" s="3" t="s">
        <v>6</v>
      </c>
      <c r="N37" s="3" t="s">
        <v>6</v>
      </c>
      <c r="O37" s="8" t="s">
        <v>6</v>
      </c>
      <c r="P37" s="7">
        <v>12.449783333333333</v>
      </c>
      <c r="Q37" s="7">
        <f t="shared" si="16"/>
        <v>12.199783333333333</v>
      </c>
      <c r="R37" s="8">
        <v>43902</v>
      </c>
      <c r="S37" s="7">
        <v>1.8593999999999997</v>
      </c>
      <c r="T37" s="7">
        <f t="shared" si="17"/>
        <v>1.3893999999999997</v>
      </c>
      <c r="U37" s="8">
        <v>43794</v>
      </c>
      <c r="V37" s="7">
        <v>0.20749999999999999</v>
      </c>
      <c r="W37" s="7">
        <f t="shared" si="2"/>
        <v>1.1818999999999997</v>
      </c>
      <c r="X37" s="9">
        <v>0.104506</v>
      </c>
      <c r="Y37" s="9">
        <f t="shared" si="18"/>
        <v>0.100006</v>
      </c>
      <c r="Z37" s="8">
        <v>43794</v>
      </c>
      <c r="AA37" s="3" t="s">
        <v>6</v>
      </c>
      <c r="AB37" s="3" t="s">
        <v>6</v>
      </c>
      <c r="AC37" s="3" t="s">
        <v>6</v>
      </c>
      <c r="AD37" s="3" t="s">
        <v>6</v>
      </c>
      <c r="AE37" s="9">
        <v>1.4999999999999999E-2</v>
      </c>
      <c r="AF37" s="8">
        <v>43897</v>
      </c>
      <c r="AG37" s="3" t="s">
        <v>6</v>
      </c>
      <c r="AH37" s="3" t="s">
        <v>6</v>
      </c>
      <c r="AI37" s="3" t="s">
        <v>6</v>
      </c>
      <c r="AJ37" s="3" t="s">
        <v>6</v>
      </c>
      <c r="AK37" s="3" t="s">
        <v>6</v>
      </c>
      <c r="AL37" s="3" t="s">
        <v>6</v>
      </c>
      <c r="AM37" s="3" t="s">
        <v>6</v>
      </c>
      <c r="AN37" s="3" t="s">
        <v>6</v>
      </c>
      <c r="AO37" s="3" t="s">
        <v>6</v>
      </c>
      <c r="AP37" s="3"/>
    </row>
    <row r="38" spans="1:42" ht="15.75" customHeight="1" x14ac:dyDescent="0.3">
      <c r="A38" s="2" t="s">
        <v>133</v>
      </c>
      <c r="B38" s="2" t="s">
        <v>96</v>
      </c>
      <c r="C38" s="2" t="s">
        <v>97</v>
      </c>
      <c r="D38" s="3" t="s">
        <v>3</v>
      </c>
      <c r="E38" s="3" t="s">
        <v>4</v>
      </c>
      <c r="F38" s="2" t="s">
        <v>5</v>
      </c>
      <c r="G38" s="8" t="s">
        <v>6</v>
      </c>
      <c r="H38" s="11">
        <v>43633</v>
      </c>
      <c r="I38" s="5">
        <v>168</v>
      </c>
      <c r="J38" s="5">
        <v>2019</v>
      </c>
      <c r="K38" s="5">
        <v>1141</v>
      </c>
      <c r="L38" s="5">
        <v>1145</v>
      </c>
      <c r="M38" s="3" t="s">
        <v>6</v>
      </c>
      <c r="N38" s="3" t="s">
        <v>6</v>
      </c>
      <c r="O38" s="8" t="s">
        <v>6</v>
      </c>
      <c r="P38" s="7">
        <v>12.229783333333334</v>
      </c>
      <c r="Q38" s="7">
        <f t="shared" si="16"/>
        <v>11.979783333333334</v>
      </c>
      <c r="R38" s="8">
        <v>43902</v>
      </c>
      <c r="S38" s="7">
        <v>1.7303999999999999</v>
      </c>
      <c r="T38" s="7">
        <f t="shared" si="17"/>
        <v>1.2604</v>
      </c>
      <c r="U38" s="8">
        <v>43794</v>
      </c>
      <c r="V38" s="7">
        <v>0.20749999999999999</v>
      </c>
      <c r="W38" s="7">
        <f t="shared" si="2"/>
        <v>1.0528999999999999</v>
      </c>
      <c r="X38" s="9">
        <v>0.12620599999999998</v>
      </c>
      <c r="Y38" s="9">
        <f t="shared" si="18"/>
        <v>0.12170599999999998</v>
      </c>
      <c r="Z38" s="8">
        <v>43794</v>
      </c>
      <c r="AA38" s="3" t="s">
        <v>6</v>
      </c>
      <c r="AB38" s="3" t="s">
        <v>6</v>
      </c>
      <c r="AC38" s="3" t="s">
        <v>6</v>
      </c>
      <c r="AD38" s="3" t="s">
        <v>6</v>
      </c>
      <c r="AE38" s="9">
        <v>2.5000000000000001E-2</v>
      </c>
      <c r="AF38" s="8">
        <v>43897</v>
      </c>
      <c r="AG38" s="3" t="s">
        <v>6</v>
      </c>
      <c r="AH38" s="3" t="s">
        <v>6</v>
      </c>
      <c r="AI38" s="3" t="s">
        <v>6</v>
      </c>
      <c r="AJ38" s="3" t="s">
        <v>6</v>
      </c>
      <c r="AK38" s="3" t="s">
        <v>6</v>
      </c>
      <c r="AL38" s="3" t="s">
        <v>6</v>
      </c>
      <c r="AM38" s="3" t="s">
        <v>6</v>
      </c>
      <c r="AN38" s="3" t="s">
        <v>6</v>
      </c>
      <c r="AO38" s="3" t="s">
        <v>6</v>
      </c>
      <c r="AP38" s="3"/>
    </row>
    <row r="39" spans="1:42" ht="15.75" customHeight="1" x14ac:dyDescent="0.3">
      <c r="A39" s="2" t="s">
        <v>134</v>
      </c>
      <c r="B39" s="2" t="s">
        <v>96</v>
      </c>
      <c r="C39" s="2" t="s">
        <v>97</v>
      </c>
      <c r="D39" s="3" t="s">
        <v>3</v>
      </c>
      <c r="E39" s="3" t="s">
        <v>4</v>
      </c>
      <c r="F39" s="2" t="s">
        <v>5</v>
      </c>
      <c r="G39" s="8" t="s">
        <v>6</v>
      </c>
      <c r="H39" s="11">
        <v>43633</v>
      </c>
      <c r="I39" s="5">
        <v>168</v>
      </c>
      <c r="J39" s="5">
        <v>2019</v>
      </c>
      <c r="K39" s="5">
        <v>1141</v>
      </c>
      <c r="L39" s="5">
        <v>1145</v>
      </c>
      <c r="M39" s="3" t="s">
        <v>6</v>
      </c>
      <c r="N39" s="3" t="s">
        <v>6</v>
      </c>
      <c r="O39" s="8" t="s">
        <v>6</v>
      </c>
      <c r="P39" s="7">
        <v>12.149783333333334</v>
      </c>
      <c r="Q39" s="7">
        <f t="shared" si="16"/>
        <v>11.899783333333334</v>
      </c>
      <c r="R39" s="8">
        <v>43902</v>
      </c>
      <c r="S39" s="7">
        <v>1.6734</v>
      </c>
      <c r="T39" s="7">
        <f t="shared" si="17"/>
        <v>1.2034</v>
      </c>
      <c r="U39" s="8">
        <v>43794</v>
      </c>
      <c r="V39" s="7">
        <v>0.20749999999999999</v>
      </c>
      <c r="W39" s="7">
        <f t="shared" si="2"/>
        <v>0.99590000000000001</v>
      </c>
      <c r="X39" s="9">
        <v>0.10930599999999999</v>
      </c>
      <c r="Y39" s="9">
        <f t="shared" si="18"/>
        <v>0.10480599999999998</v>
      </c>
      <c r="Z39" s="8">
        <v>43794</v>
      </c>
      <c r="AA39" s="3" t="s">
        <v>6</v>
      </c>
      <c r="AB39" s="3" t="s">
        <v>6</v>
      </c>
      <c r="AC39" s="3" t="s">
        <v>6</v>
      </c>
      <c r="AD39" s="3" t="s">
        <v>6</v>
      </c>
      <c r="AE39" s="9">
        <v>8.9999999999999993E-3</v>
      </c>
      <c r="AF39" s="8">
        <v>43897</v>
      </c>
      <c r="AG39" s="3" t="s">
        <v>6</v>
      </c>
      <c r="AH39" s="3" t="s">
        <v>6</v>
      </c>
      <c r="AI39" s="3" t="s">
        <v>6</v>
      </c>
      <c r="AJ39" s="3" t="s">
        <v>6</v>
      </c>
      <c r="AK39" s="3" t="s">
        <v>6</v>
      </c>
      <c r="AL39" s="3" t="s">
        <v>6</v>
      </c>
      <c r="AM39" s="3" t="s">
        <v>6</v>
      </c>
      <c r="AN39" s="3" t="s">
        <v>6</v>
      </c>
      <c r="AO39" s="3" t="s">
        <v>6</v>
      </c>
      <c r="AP39" s="3"/>
    </row>
    <row r="40" spans="1:42" ht="15.75" customHeight="1" x14ac:dyDescent="0.3">
      <c r="A40" s="2" t="s">
        <v>135</v>
      </c>
      <c r="B40" s="2" t="s">
        <v>96</v>
      </c>
      <c r="C40" s="2" t="s">
        <v>97</v>
      </c>
      <c r="D40" s="3" t="s">
        <v>3</v>
      </c>
      <c r="E40" s="3" t="s">
        <v>4</v>
      </c>
      <c r="F40" s="2" t="s">
        <v>5</v>
      </c>
      <c r="G40" s="8" t="s">
        <v>6</v>
      </c>
      <c r="H40" s="11">
        <v>43663</v>
      </c>
      <c r="I40" s="5">
        <v>198</v>
      </c>
      <c r="J40" s="5">
        <v>2019</v>
      </c>
      <c r="K40" s="5">
        <v>1140</v>
      </c>
      <c r="L40" s="5">
        <v>1145</v>
      </c>
      <c r="M40" s="3" t="s">
        <v>6</v>
      </c>
      <c r="N40" s="3" t="s">
        <v>6</v>
      </c>
      <c r="O40" s="8" t="s">
        <v>6</v>
      </c>
      <c r="P40" s="7">
        <v>17.089783333333337</v>
      </c>
      <c r="Q40" s="7">
        <f t="shared" si="16"/>
        <v>16.839783333333337</v>
      </c>
      <c r="R40" s="8">
        <v>43902</v>
      </c>
      <c r="S40" s="7">
        <v>1.6083999999999998</v>
      </c>
      <c r="T40" s="7">
        <f t="shared" si="17"/>
        <v>1.1383999999999999</v>
      </c>
      <c r="U40" s="8">
        <v>43794</v>
      </c>
      <c r="V40" s="7">
        <v>0.20749999999999999</v>
      </c>
      <c r="W40" s="7">
        <f t="shared" si="2"/>
        <v>0.93089999999999984</v>
      </c>
      <c r="X40" s="9">
        <v>8.9105999999999991E-2</v>
      </c>
      <c r="Y40" s="9">
        <f t="shared" si="18"/>
        <v>8.4605999999999987E-2</v>
      </c>
      <c r="Z40" s="8">
        <v>43794</v>
      </c>
      <c r="AA40" s="3" t="s">
        <v>6</v>
      </c>
      <c r="AB40" s="3" t="s">
        <v>6</v>
      </c>
      <c r="AC40" s="3" t="s">
        <v>6</v>
      </c>
      <c r="AD40" s="3" t="s">
        <v>6</v>
      </c>
      <c r="AE40" s="9">
        <v>8.0000000000000002E-3</v>
      </c>
      <c r="AF40" s="8">
        <v>43897</v>
      </c>
      <c r="AG40" s="3" t="s">
        <v>6</v>
      </c>
      <c r="AH40" s="3" t="s">
        <v>6</v>
      </c>
      <c r="AI40" s="3" t="s">
        <v>6</v>
      </c>
      <c r="AJ40" s="3" t="s">
        <v>6</v>
      </c>
      <c r="AK40" s="3" t="s">
        <v>6</v>
      </c>
      <c r="AL40" s="3" t="s">
        <v>6</v>
      </c>
      <c r="AM40" s="3" t="s">
        <v>6</v>
      </c>
      <c r="AN40" s="3" t="s">
        <v>6</v>
      </c>
      <c r="AO40" s="3" t="s">
        <v>6</v>
      </c>
      <c r="AP40" s="3"/>
    </row>
    <row r="41" spans="1:42" ht="15.75" customHeight="1" x14ac:dyDescent="0.3">
      <c r="A41" s="2" t="s">
        <v>136</v>
      </c>
      <c r="B41" s="2" t="s">
        <v>96</v>
      </c>
      <c r="C41" s="2" t="s">
        <v>97</v>
      </c>
      <c r="D41" s="3" t="s">
        <v>3</v>
      </c>
      <c r="E41" s="3" t="s">
        <v>4</v>
      </c>
      <c r="F41" s="2" t="s">
        <v>5</v>
      </c>
      <c r="G41" s="8" t="s">
        <v>6</v>
      </c>
      <c r="H41" s="11">
        <v>43663</v>
      </c>
      <c r="I41" s="5">
        <v>198</v>
      </c>
      <c r="J41" s="5">
        <v>2019</v>
      </c>
      <c r="K41" s="5">
        <v>1140</v>
      </c>
      <c r="L41" s="5">
        <v>1145</v>
      </c>
      <c r="M41" s="3" t="s">
        <v>6</v>
      </c>
      <c r="N41" s="3" t="s">
        <v>6</v>
      </c>
      <c r="O41" s="8" t="s">
        <v>6</v>
      </c>
      <c r="P41" s="7">
        <v>17.509783333333331</v>
      </c>
      <c r="Q41" s="7">
        <f t="shared" si="16"/>
        <v>17.259783333333331</v>
      </c>
      <c r="R41" s="8">
        <v>43902</v>
      </c>
      <c r="S41" s="7">
        <v>1.94</v>
      </c>
      <c r="T41" s="7">
        <f t="shared" si="17"/>
        <v>1.47</v>
      </c>
      <c r="U41" s="8">
        <v>43795</v>
      </c>
      <c r="V41" s="7">
        <v>0.1724</v>
      </c>
      <c r="W41" s="7">
        <f t="shared" si="2"/>
        <v>1.2976000000000001</v>
      </c>
      <c r="X41" s="9">
        <v>0.33215749999999999</v>
      </c>
      <c r="Y41" s="9">
        <f t="shared" si="18"/>
        <v>0.32765749999999999</v>
      </c>
      <c r="Z41" s="8">
        <v>43795</v>
      </c>
      <c r="AA41" s="3" t="s">
        <v>6</v>
      </c>
      <c r="AB41" s="3" t="s">
        <v>6</v>
      </c>
      <c r="AC41" s="3" t="s">
        <v>6</v>
      </c>
      <c r="AD41" s="3" t="s">
        <v>6</v>
      </c>
      <c r="AE41" s="9">
        <v>3.9E-2</v>
      </c>
      <c r="AF41" s="8">
        <v>43897</v>
      </c>
      <c r="AG41" s="3" t="s">
        <v>6</v>
      </c>
      <c r="AH41" s="3" t="s">
        <v>6</v>
      </c>
      <c r="AI41" s="3" t="s">
        <v>6</v>
      </c>
      <c r="AJ41" s="3" t="s">
        <v>6</v>
      </c>
      <c r="AK41" s="3" t="s">
        <v>6</v>
      </c>
      <c r="AL41" s="3" t="s">
        <v>6</v>
      </c>
      <c r="AM41" s="3" t="s">
        <v>6</v>
      </c>
      <c r="AN41" s="3" t="s">
        <v>6</v>
      </c>
      <c r="AO41" s="3" t="s">
        <v>6</v>
      </c>
      <c r="AP41" s="3"/>
    </row>
    <row r="42" spans="1:42" ht="15.75" customHeight="1" x14ac:dyDescent="0.3">
      <c r="A42" s="2" t="s">
        <v>137</v>
      </c>
      <c r="B42" s="2" t="s">
        <v>96</v>
      </c>
      <c r="C42" s="2" t="s">
        <v>97</v>
      </c>
      <c r="D42" s="3" t="s">
        <v>3</v>
      </c>
      <c r="E42" s="3" t="s">
        <v>4</v>
      </c>
      <c r="F42" s="2" t="s">
        <v>5</v>
      </c>
      <c r="G42" s="8" t="s">
        <v>6</v>
      </c>
      <c r="H42" s="11">
        <v>43663</v>
      </c>
      <c r="I42" s="5">
        <v>198</v>
      </c>
      <c r="J42" s="5">
        <v>2019</v>
      </c>
      <c r="K42" s="5">
        <v>1140</v>
      </c>
      <c r="L42" s="5">
        <v>1145</v>
      </c>
      <c r="M42" s="3" t="s">
        <v>6</v>
      </c>
      <c r="N42" s="3" t="s">
        <v>6</v>
      </c>
      <c r="O42" s="8" t="s">
        <v>6</v>
      </c>
      <c r="P42" s="7">
        <v>17.639783333333334</v>
      </c>
      <c r="Q42" s="7">
        <f t="shared" si="16"/>
        <v>17.389783333333334</v>
      </c>
      <c r="R42" s="8">
        <v>43902</v>
      </c>
      <c r="S42" s="7">
        <v>1.796</v>
      </c>
      <c r="T42" s="7">
        <f t="shared" si="17"/>
        <v>1.3260000000000001</v>
      </c>
      <c r="U42" s="8">
        <v>43795</v>
      </c>
      <c r="V42" s="7">
        <v>0.1724</v>
      </c>
      <c r="W42" s="7">
        <f t="shared" si="2"/>
        <v>1.1536</v>
      </c>
      <c r="X42" s="9">
        <v>0.1645575</v>
      </c>
      <c r="Y42" s="9">
        <f t="shared" si="18"/>
        <v>0.16005749999999999</v>
      </c>
      <c r="Z42" s="8">
        <v>43795</v>
      </c>
      <c r="AA42" s="3" t="s">
        <v>6</v>
      </c>
      <c r="AB42" s="3" t="s">
        <v>6</v>
      </c>
      <c r="AC42" s="3" t="s">
        <v>6</v>
      </c>
      <c r="AD42" s="3" t="s">
        <v>6</v>
      </c>
      <c r="AE42" s="9">
        <v>2.7E-2</v>
      </c>
      <c r="AF42" s="8">
        <v>43897</v>
      </c>
      <c r="AG42" s="3" t="s">
        <v>6</v>
      </c>
      <c r="AH42" s="3" t="s">
        <v>6</v>
      </c>
      <c r="AI42" s="3" t="s">
        <v>6</v>
      </c>
      <c r="AJ42" s="3" t="s">
        <v>6</v>
      </c>
      <c r="AK42" s="3" t="s">
        <v>6</v>
      </c>
      <c r="AL42" s="3" t="s">
        <v>6</v>
      </c>
      <c r="AM42" s="3" t="s">
        <v>6</v>
      </c>
      <c r="AN42" s="3" t="s">
        <v>6</v>
      </c>
      <c r="AO42" s="3" t="s">
        <v>6</v>
      </c>
      <c r="AP42" s="3"/>
    </row>
    <row r="43" spans="1:42" ht="15.75" customHeight="1" x14ac:dyDescent="0.3">
      <c r="A43" s="5" t="s">
        <v>138</v>
      </c>
      <c r="B43" s="2" t="s">
        <v>96</v>
      </c>
      <c r="C43" s="2" t="s">
        <v>97</v>
      </c>
      <c r="D43" s="3" t="s">
        <v>3</v>
      </c>
      <c r="E43" s="3" t="s">
        <v>4</v>
      </c>
      <c r="F43" s="2" t="s">
        <v>5</v>
      </c>
      <c r="G43" s="8" t="s">
        <v>6</v>
      </c>
      <c r="H43" s="8">
        <v>43696</v>
      </c>
      <c r="I43" s="5">
        <v>231</v>
      </c>
      <c r="J43" s="5">
        <v>2019</v>
      </c>
      <c r="K43" s="3">
        <v>1045</v>
      </c>
      <c r="L43" s="3">
        <v>1045</v>
      </c>
      <c r="M43" s="3" t="s">
        <v>6</v>
      </c>
      <c r="N43" s="3" t="s">
        <v>6</v>
      </c>
      <c r="O43" s="8" t="s">
        <v>6</v>
      </c>
      <c r="P43" s="7">
        <v>23.039783333333332</v>
      </c>
      <c r="Q43" s="7">
        <f t="shared" si="16"/>
        <v>22.789783333333332</v>
      </c>
      <c r="R43" s="8">
        <v>43902</v>
      </c>
      <c r="S43" s="7">
        <v>2.3250000000000002</v>
      </c>
      <c r="T43" s="7">
        <f t="shared" si="17"/>
        <v>1.8550000000000002</v>
      </c>
      <c r="U43" s="8">
        <v>43795</v>
      </c>
      <c r="V43" s="7">
        <v>0.1724</v>
      </c>
      <c r="W43" s="7">
        <f t="shared" si="2"/>
        <v>1.6826000000000003</v>
      </c>
      <c r="X43" s="9">
        <v>0.18245749999999999</v>
      </c>
      <c r="Y43" s="9">
        <f t="shared" si="18"/>
        <v>0.17795749999999999</v>
      </c>
      <c r="Z43" s="8">
        <v>43795</v>
      </c>
      <c r="AA43" s="3" t="s">
        <v>6</v>
      </c>
      <c r="AB43" s="3" t="s">
        <v>6</v>
      </c>
      <c r="AC43" s="3" t="s">
        <v>6</v>
      </c>
      <c r="AD43" s="3" t="s">
        <v>6</v>
      </c>
      <c r="AE43" s="9">
        <v>3.6999999999999998E-2</v>
      </c>
      <c r="AF43" s="8">
        <v>43897</v>
      </c>
      <c r="AG43" s="3" t="s">
        <v>6</v>
      </c>
      <c r="AH43" s="3" t="s">
        <v>6</v>
      </c>
      <c r="AI43" s="3" t="s">
        <v>6</v>
      </c>
      <c r="AJ43" s="3" t="s">
        <v>6</v>
      </c>
      <c r="AK43" s="3" t="s">
        <v>6</v>
      </c>
      <c r="AL43" s="3" t="s">
        <v>6</v>
      </c>
      <c r="AM43" s="3" t="s">
        <v>6</v>
      </c>
      <c r="AN43" s="3" t="s">
        <v>6</v>
      </c>
      <c r="AO43" s="3" t="s">
        <v>6</v>
      </c>
      <c r="AP43" s="3"/>
    </row>
    <row r="44" spans="1:42" ht="15.75" customHeight="1" x14ac:dyDescent="0.3">
      <c r="A44" s="5" t="s">
        <v>139</v>
      </c>
      <c r="B44" s="2" t="s">
        <v>96</v>
      </c>
      <c r="C44" s="2" t="s">
        <v>97</v>
      </c>
      <c r="D44" s="3" t="s">
        <v>3</v>
      </c>
      <c r="E44" s="3" t="s">
        <v>4</v>
      </c>
      <c r="F44" s="2" t="s">
        <v>5</v>
      </c>
      <c r="G44" s="8" t="s">
        <v>6</v>
      </c>
      <c r="H44" s="8">
        <v>43696</v>
      </c>
      <c r="I44" s="5">
        <v>231</v>
      </c>
      <c r="J44" s="5">
        <v>2019</v>
      </c>
      <c r="K44" s="3">
        <v>1045</v>
      </c>
      <c r="L44" s="3">
        <v>1045</v>
      </c>
      <c r="M44" s="3" t="s">
        <v>6</v>
      </c>
      <c r="N44" s="3" t="s">
        <v>6</v>
      </c>
      <c r="O44" s="8" t="s">
        <v>6</v>
      </c>
      <c r="P44" s="7">
        <v>21.649783333333332</v>
      </c>
      <c r="Q44" s="7">
        <f t="shared" si="16"/>
        <v>21.399783333333332</v>
      </c>
      <c r="R44" s="8">
        <v>43902</v>
      </c>
      <c r="S44" s="7">
        <v>2.234</v>
      </c>
      <c r="T44" s="7">
        <f t="shared" si="17"/>
        <v>1.764</v>
      </c>
      <c r="U44" s="8">
        <v>43795</v>
      </c>
      <c r="V44" s="7">
        <v>0.1724</v>
      </c>
      <c r="W44" s="7">
        <f t="shared" si="2"/>
        <v>1.5916000000000001</v>
      </c>
      <c r="X44" s="9">
        <v>0.17855750000000001</v>
      </c>
      <c r="Y44" s="9">
        <f t="shared" si="18"/>
        <v>0.1740575</v>
      </c>
      <c r="Z44" s="8">
        <v>43795</v>
      </c>
      <c r="AA44" s="3" t="s">
        <v>6</v>
      </c>
      <c r="AB44" s="3" t="s">
        <v>6</v>
      </c>
      <c r="AC44" s="3" t="s">
        <v>6</v>
      </c>
      <c r="AD44" s="3" t="s">
        <v>6</v>
      </c>
      <c r="AE44" s="9">
        <v>2.9000000000000001E-2</v>
      </c>
      <c r="AF44" s="8">
        <v>43897</v>
      </c>
      <c r="AG44" s="3" t="s">
        <v>6</v>
      </c>
      <c r="AH44" s="3" t="s">
        <v>6</v>
      </c>
      <c r="AI44" s="3" t="s">
        <v>6</v>
      </c>
      <c r="AJ44" s="3" t="s">
        <v>6</v>
      </c>
      <c r="AK44" s="3" t="s">
        <v>6</v>
      </c>
      <c r="AL44" s="3" t="s">
        <v>6</v>
      </c>
      <c r="AM44" s="3" t="s">
        <v>6</v>
      </c>
      <c r="AN44" s="3" t="s">
        <v>6</v>
      </c>
      <c r="AO44" s="3" t="s">
        <v>6</v>
      </c>
      <c r="AP44" s="3"/>
    </row>
    <row r="45" spans="1:42" ht="15.75" customHeight="1" x14ac:dyDescent="0.3">
      <c r="A45" s="5" t="s">
        <v>140</v>
      </c>
      <c r="B45" s="2" t="s">
        <v>96</v>
      </c>
      <c r="C45" s="2" t="s">
        <v>97</v>
      </c>
      <c r="D45" s="3" t="s">
        <v>3</v>
      </c>
      <c r="E45" s="3" t="s">
        <v>4</v>
      </c>
      <c r="F45" s="2" t="s">
        <v>5</v>
      </c>
      <c r="G45" s="8" t="s">
        <v>6</v>
      </c>
      <c r="H45" s="8">
        <v>43696</v>
      </c>
      <c r="I45" s="5">
        <v>231</v>
      </c>
      <c r="J45" s="5">
        <v>2019</v>
      </c>
      <c r="K45" s="3">
        <v>1045</v>
      </c>
      <c r="L45" s="3">
        <v>1045</v>
      </c>
      <c r="M45" s="3" t="s">
        <v>6</v>
      </c>
      <c r="N45" s="3" t="s">
        <v>6</v>
      </c>
      <c r="O45" s="8" t="s">
        <v>6</v>
      </c>
      <c r="P45" s="7">
        <v>21.849783333333335</v>
      </c>
      <c r="Q45" s="7">
        <f t="shared" si="16"/>
        <v>21.599783333333335</v>
      </c>
      <c r="R45" s="8">
        <v>43902</v>
      </c>
      <c r="S45" s="7">
        <v>2.101</v>
      </c>
      <c r="T45" s="7">
        <f t="shared" si="17"/>
        <v>1.631</v>
      </c>
      <c r="U45" s="8">
        <v>43795</v>
      </c>
      <c r="V45" s="7">
        <v>0.1724</v>
      </c>
      <c r="W45" s="7">
        <f t="shared" si="2"/>
        <v>1.4586000000000001</v>
      </c>
      <c r="X45" s="9">
        <v>0.1675575</v>
      </c>
      <c r="Y45" s="9">
        <f t="shared" si="18"/>
        <v>0.16305749999999999</v>
      </c>
      <c r="Z45" s="8">
        <v>43795</v>
      </c>
      <c r="AA45" s="3" t="s">
        <v>6</v>
      </c>
      <c r="AB45" s="3" t="s">
        <v>6</v>
      </c>
      <c r="AC45" s="3" t="s">
        <v>6</v>
      </c>
      <c r="AD45" s="3" t="s">
        <v>6</v>
      </c>
      <c r="AE45" s="9">
        <v>5.5E-2</v>
      </c>
      <c r="AF45" s="8">
        <v>43897</v>
      </c>
      <c r="AG45" s="3" t="s">
        <v>6</v>
      </c>
      <c r="AH45" s="3" t="s">
        <v>6</v>
      </c>
      <c r="AI45" s="3" t="s">
        <v>6</v>
      </c>
      <c r="AJ45" s="3" t="s">
        <v>6</v>
      </c>
      <c r="AK45" s="3" t="s">
        <v>6</v>
      </c>
      <c r="AL45" s="3" t="s">
        <v>6</v>
      </c>
      <c r="AM45" s="3" t="s">
        <v>6</v>
      </c>
      <c r="AN45" s="3" t="s">
        <v>6</v>
      </c>
      <c r="AO45" s="3" t="s">
        <v>6</v>
      </c>
      <c r="AP45" s="3"/>
    </row>
    <row r="46" spans="1:42" ht="15.75" customHeight="1" x14ac:dyDescent="0.3">
      <c r="A46" s="5" t="s">
        <v>141</v>
      </c>
      <c r="B46" s="2" t="s">
        <v>96</v>
      </c>
      <c r="C46" s="2" t="s">
        <v>97</v>
      </c>
      <c r="D46" s="3" t="s">
        <v>3</v>
      </c>
      <c r="E46" s="3" t="s">
        <v>4</v>
      </c>
      <c r="F46" s="2" t="s">
        <v>5</v>
      </c>
      <c r="G46" s="8" t="s">
        <v>6</v>
      </c>
      <c r="H46" s="8">
        <v>43717</v>
      </c>
      <c r="I46" s="5">
        <v>252</v>
      </c>
      <c r="J46" s="5">
        <v>2019</v>
      </c>
      <c r="K46" s="5">
        <v>1137</v>
      </c>
      <c r="L46" s="3">
        <v>1130</v>
      </c>
      <c r="M46" s="3" t="s">
        <v>6</v>
      </c>
      <c r="N46" s="3" t="s">
        <v>6</v>
      </c>
      <c r="O46" s="8" t="s">
        <v>6</v>
      </c>
      <c r="P46" s="7">
        <v>24.00347</v>
      </c>
      <c r="Q46" s="7">
        <f t="shared" si="16"/>
        <v>23.75347</v>
      </c>
      <c r="R46" s="8">
        <v>43902</v>
      </c>
      <c r="S46" s="7">
        <v>2.3577249999999998</v>
      </c>
      <c r="T46" s="7">
        <f t="shared" si="17"/>
        <v>1.8877249999999999</v>
      </c>
      <c r="U46" s="8">
        <v>43795</v>
      </c>
      <c r="V46" s="7">
        <v>0.1724</v>
      </c>
      <c r="W46" s="7">
        <f t="shared" si="2"/>
        <v>1.715325</v>
      </c>
      <c r="X46" s="9">
        <v>0.1209575</v>
      </c>
      <c r="Y46" s="9">
        <f t="shared" si="18"/>
        <v>0.11645749999999999</v>
      </c>
      <c r="Z46" s="8">
        <v>43795</v>
      </c>
      <c r="AA46" s="3" t="s">
        <v>6</v>
      </c>
      <c r="AB46" s="3" t="s">
        <v>6</v>
      </c>
      <c r="AC46" s="3" t="s">
        <v>6</v>
      </c>
      <c r="AD46" s="3" t="s">
        <v>6</v>
      </c>
      <c r="AE46" s="9">
        <v>2.7E-2</v>
      </c>
      <c r="AF46" s="8">
        <v>43897</v>
      </c>
      <c r="AG46" s="3" t="s">
        <v>6</v>
      </c>
      <c r="AH46" s="3" t="s">
        <v>6</v>
      </c>
      <c r="AI46" s="3" t="s">
        <v>6</v>
      </c>
      <c r="AJ46" s="3" t="s">
        <v>6</v>
      </c>
      <c r="AK46" s="3" t="s">
        <v>6</v>
      </c>
      <c r="AL46" s="3" t="s">
        <v>6</v>
      </c>
      <c r="AM46" s="3" t="s">
        <v>6</v>
      </c>
      <c r="AN46" s="3" t="s">
        <v>6</v>
      </c>
      <c r="AO46" s="3" t="s">
        <v>6</v>
      </c>
      <c r="AP46" s="3"/>
    </row>
    <row r="47" spans="1:42" ht="15.75" customHeight="1" x14ac:dyDescent="0.3">
      <c r="A47" s="5" t="s">
        <v>142</v>
      </c>
      <c r="B47" s="2" t="s">
        <v>96</v>
      </c>
      <c r="C47" s="2" t="s">
        <v>97</v>
      </c>
      <c r="D47" s="3" t="s">
        <v>3</v>
      </c>
      <c r="E47" s="3" t="s">
        <v>4</v>
      </c>
      <c r="F47" s="2" t="s">
        <v>5</v>
      </c>
      <c r="G47" s="8" t="s">
        <v>6</v>
      </c>
      <c r="H47" s="8">
        <v>43717</v>
      </c>
      <c r="I47" s="5">
        <v>252</v>
      </c>
      <c r="J47" s="5">
        <v>2019</v>
      </c>
      <c r="K47" s="5">
        <v>1137</v>
      </c>
      <c r="L47" s="3">
        <v>1130</v>
      </c>
      <c r="M47" s="3" t="s">
        <v>6</v>
      </c>
      <c r="N47" s="3" t="s">
        <v>6</v>
      </c>
      <c r="O47" s="8" t="s">
        <v>6</v>
      </c>
      <c r="P47" s="7">
        <v>24.153470000000002</v>
      </c>
      <c r="Q47" s="7">
        <f t="shared" si="16"/>
        <v>23.903470000000002</v>
      </c>
      <c r="R47" s="8">
        <v>43902</v>
      </c>
      <c r="S47" s="7">
        <v>2.3187249999999997</v>
      </c>
      <c r="T47" s="7">
        <f t="shared" si="17"/>
        <v>1.8487249999999997</v>
      </c>
      <c r="U47" s="8">
        <v>43795</v>
      </c>
      <c r="V47" s="7">
        <v>0.1724</v>
      </c>
      <c r="W47" s="7">
        <f t="shared" si="2"/>
        <v>1.6763249999999998</v>
      </c>
      <c r="X47" s="9">
        <v>0.12125749999999999</v>
      </c>
      <c r="Y47" s="9">
        <f t="shared" si="18"/>
        <v>0.11675749999999999</v>
      </c>
      <c r="Z47" s="8">
        <v>43795</v>
      </c>
      <c r="AA47" s="3" t="s">
        <v>6</v>
      </c>
      <c r="AB47" s="3" t="s">
        <v>6</v>
      </c>
      <c r="AC47" s="3" t="s">
        <v>6</v>
      </c>
      <c r="AD47" s="3" t="s">
        <v>6</v>
      </c>
      <c r="AE47" s="9">
        <v>3.1E-2</v>
      </c>
      <c r="AF47" s="8">
        <v>43897</v>
      </c>
      <c r="AG47" s="3" t="s">
        <v>6</v>
      </c>
      <c r="AH47" s="3" t="s">
        <v>6</v>
      </c>
      <c r="AI47" s="3" t="s">
        <v>6</v>
      </c>
      <c r="AJ47" s="3" t="s">
        <v>6</v>
      </c>
      <c r="AK47" s="3" t="s">
        <v>6</v>
      </c>
      <c r="AL47" s="3" t="s">
        <v>6</v>
      </c>
      <c r="AM47" s="3" t="s">
        <v>6</v>
      </c>
      <c r="AN47" s="3" t="s">
        <v>6</v>
      </c>
      <c r="AO47" s="3" t="s">
        <v>6</v>
      </c>
      <c r="AP47" s="3"/>
    </row>
    <row r="48" spans="1:42" ht="15.75" customHeight="1" x14ac:dyDescent="0.3">
      <c r="A48" s="5" t="s">
        <v>143</v>
      </c>
      <c r="B48" s="2" t="s">
        <v>96</v>
      </c>
      <c r="C48" s="2" t="s">
        <v>97</v>
      </c>
      <c r="D48" s="3" t="s">
        <v>3</v>
      </c>
      <c r="E48" s="3" t="s">
        <v>4</v>
      </c>
      <c r="F48" s="2" t="s">
        <v>5</v>
      </c>
      <c r="G48" s="8" t="s">
        <v>6</v>
      </c>
      <c r="H48" s="8">
        <v>43717</v>
      </c>
      <c r="I48" s="5">
        <v>252</v>
      </c>
      <c r="J48" s="5">
        <v>2019</v>
      </c>
      <c r="K48" s="5">
        <v>1137</v>
      </c>
      <c r="L48" s="3">
        <v>1130</v>
      </c>
      <c r="M48" s="3" t="s">
        <v>6</v>
      </c>
      <c r="N48" s="3" t="s">
        <v>6</v>
      </c>
      <c r="O48" s="8" t="s">
        <v>6</v>
      </c>
      <c r="P48" s="7">
        <v>24.25347</v>
      </c>
      <c r="Q48" s="7">
        <f t="shared" si="16"/>
        <v>24.00347</v>
      </c>
      <c r="R48" s="8">
        <v>43902</v>
      </c>
      <c r="S48" s="7">
        <v>2.1367249999999998</v>
      </c>
      <c r="T48" s="7">
        <f t="shared" si="17"/>
        <v>1.6667249999999998</v>
      </c>
      <c r="U48" s="8">
        <v>43795</v>
      </c>
      <c r="V48" s="7">
        <v>0.1724</v>
      </c>
      <c r="W48" s="7">
        <f t="shared" si="2"/>
        <v>1.4943249999999999</v>
      </c>
      <c r="X48" s="9">
        <v>0.10735749999999999</v>
      </c>
      <c r="Y48" s="9">
        <f t="shared" si="18"/>
        <v>0.10285749999999999</v>
      </c>
      <c r="Z48" s="8">
        <v>43795</v>
      </c>
      <c r="AA48" s="3" t="s">
        <v>6</v>
      </c>
      <c r="AB48" s="3" t="s">
        <v>6</v>
      </c>
      <c r="AC48" s="3" t="s">
        <v>6</v>
      </c>
      <c r="AD48" s="3" t="s">
        <v>6</v>
      </c>
      <c r="AE48" s="9">
        <v>0.03</v>
      </c>
      <c r="AF48" s="8">
        <v>43897</v>
      </c>
      <c r="AG48" s="3" t="s">
        <v>6</v>
      </c>
      <c r="AH48" s="3" t="s">
        <v>6</v>
      </c>
      <c r="AI48" s="3" t="s">
        <v>6</v>
      </c>
      <c r="AJ48" s="3" t="s">
        <v>6</v>
      </c>
      <c r="AK48" s="3" t="s">
        <v>6</v>
      </c>
      <c r="AL48" s="3" t="s">
        <v>6</v>
      </c>
      <c r="AM48" s="3" t="s">
        <v>6</v>
      </c>
      <c r="AN48" s="3" t="s">
        <v>6</v>
      </c>
      <c r="AO48" s="3" t="s">
        <v>6</v>
      </c>
      <c r="AP48" s="3"/>
    </row>
    <row r="49" spans="8:41" ht="15.75" customHeight="1" x14ac:dyDescent="0.3">
      <c r="H49" s="12"/>
      <c r="O49" s="12"/>
      <c r="R49" s="12"/>
      <c r="U49" s="12"/>
      <c r="Z49" s="12"/>
      <c r="AD49" s="12"/>
      <c r="AE49" s="13"/>
      <c r="AF49" s="12"/>
      <c r="AH49" s="12"/>
      <c r="AJ49" s="12"/>
      <c r="AO49" s="12"/>
    </row>
    <row r="50" spans="8:41" ht="15.75" customHeight="1" x14ac:dyDescent="0.3">
      <c r="H50" s="12"/>
      <c r="O50" s="12"/>
      <c r="R50" s="12"/>
      <c r="U50" s="12"/>
      <c r="Z50" s="12"/>
      <c r="AD50" s="12"/>
      <c r="AE50" s="13"/>
      <c r="AF50" s="12"/>
      <c r="AH50" s="12"/>
      <c r="AJ50" s="12"/>
      <c r="AO50" s="12"/>
    </row>
    <row r="51" spans="8:41" ht="15.75" customHeight="1" x14ac:dyDescent="0.3">
      <c r="H51" s="12"/>
      <c r="O51" s="12"/>
      <c r="R51" s="12"/>
      <c r="U51" s="12"/>
      <c r="Z51" s="12"/>
      <c r="AD51" s="12"/>
      <c r="AE51" s="13"/>
      <c r="AF51" s="12"/>
      <c r="AH51" s="12"/>
      <c r="AJ51" s="12"/>
      <c r="AO51" s="12"/>
    </row>
    <row r="52" spans="8:41" ht="15.75" customHeight="1" x14ac:dyDescent="0.3">
      <c r="H52" s="12"/>
      <c r="O52" s="12"/>
      <c r="R52" s="12"/>
      <c r="U52" s="12"/>
      <c r="Z52" s="12"/>
      <c r="AD52" s="12"/>
      <c r="AE52" s="13"/>
      <c r="AF52" s="12"/>
      <c r="AH52" s="12"/>
      <c r="AJ52" s="12"/>
      <c r="AO52" s="12"/>
    </row>
    <row r="53" spans="8:41" ht="15.75" customHeight="1" x14ac:dyDescent="0.3">
      <c r="H53" s="12"/>
      <c r="O53" s="12"/>
      <c r="R53" s="12"/>
      <c r="U53" s="12"/>
      <c r="Z53" s="12"/>
      <c r="AD53" s="12"/>
      <c r="AE53" s="13"/>
      <c r="AF53" s="12"/>
      <c r="AH53" s="12"/>
      <c r="AJ53" s="12"/>
      <c r="AO53" s="12"/>
    </row>
    <row r="54" spans="8:41" ht="15.75" customHeight="1" x14ac:dyDescent="0.3">
      <c r="H54" s="12"/>
      <c r="O54" s="12"/>
      <c r="R54" s="12"/>
      <c r="U54" s="12"/>
      <c r="Z54" s="12"/>
      <c r="AD54" s="12"/>
      <c r="AE54" s="13"/>
      <c r="AF54" s="12"/>
      <c r="AH54" s="12"/>
      <c r="AJ54" s="12"/>
      <c r="AO54" s="12"/>
    </row>
    <row r="55" spans="8:41" ht="15.75" customHeight="1" x14ac:dyDescent="0.3">
      <c r="H55" s="12"/>
      <c r="O55" s="12"/>
      <c r="R55" s="12"/>
      <c r="U55" s="12"/>
      <c r="Z55" s="12"/>
      <c r="AD55" s="12"/>
      <c r="AE55" s="13"/>
      <c r="AF55" s="12"/>
      <c r="AH55" s="12"/>
      <c r="AJ55" s="12"/>
      <c r="AO55" s="12"/>
    </row>
    <row r="56" spans="8:41" ht="15.75" customHeight="1" x14ac:dyDescent="0.3">
      <c r="H56" s="12"/>
      <c r="O56" s="12"/>
      <c r="R56" s="12"/>
      <c r="U56" s="12"/>
      <c r="Z56" s="12"/>
      <c r="AD56" s="12"/>
      <c r="AE56" s="13"/>
      <c r="AF56" s="12"/>
      <c r="AH56" s="12"/>
      <c r="AJ56" s="12"/>
      <c r="AO56" s="12"/>
    </row>
    <row r="57" spans="8:41" ht="15.75" customHeight="1" x14ac:dyDescent="0.3">
      <c r="H57" s="12"/>
      <c r="O57" s="12"/>
      <c r="R57" s="12"/>
      <c r="U57" s="12"/>
      <c r="Z57" s="12"/>
      <c r="AD57" s="12"/>
      <c r="AE57" s="13"/>
      <c r="AF57" s="12"/>
      <c r="AH57" s="12"/>
      <c r="AJ57" s="12"/>
      <c r="AO57" s="12"/>
    </row>
    <row r="58" spans="8:41" ht="15.75" customHeight="1" x14ac:dyDescent="0.3">
      <c r="H58" s="12"/>
      <c r="O58" s="12"/>
      <c r="R58" s="12"/>
      <c r="U58" s="12"/>
      <c r="Z58" s="12"/>
      <c r="AD58" s="12"/>
      <c r="AE58" s="13"/>
      <c r="AF58" s="12"/>
      <c r="AH58" s="12"/>
      <c r="AJ58" s="12"/>
      <c r="AO58" s="12"/>
    </row>
    <row r="59" spans="8:41" ht="15.75" customHeight="1" x14ac:dyDescent="0.3">
      <c r="H59" s="12"/>
      <c r="O59" s="12"/>
      <c r="R59" s="12"/>
      <c r="U59" s="12"/>
      <c r="Z59" s="12"/>
      <c r="AD59" s="12"/>
      <c r="AE59" s="13"/>
      <c r="AF59" s="12"/>
      <c r="AH59" s="12"/>
      <c r="AJ59" s="12"/>
      <c r="AO59" s="12"/>
    </row>
    <row r="60" spans="8:41" ht="15.75" customHeight="1" x14ac:dyDescent="0.3">
      <c r="H60" s="12"/>
      <c r="O60" s="12"/>
      <c r="R60" s="12"/>
      <c r="U60" s="12"/>
      <c r="Z60" s="12"/>
      <c r="AD60" s="12"/>
      <c r="AE60" s="13"/>
      <c r="AF60" s="12"/>
      <c r="AH60" s="12"/>
      <c r="AJ60" s="12"/>
      <c r="AO60" s="12"/>
    </row>
    <row r="61" spans="8:41" ht="15.75" customHeight="1" x14ac:dyDescent="0.3">
      <c r="H61" s="12"/>
      <c r="O61" s="12"/>
      <c r="R61" s="12"/>
      <c r="U61" s="12"/>
      <c r="Z61" s="12"/>
      <c r="AD61" s="12"/>
      <c r="AE61" s="13"/>
      <c r="AF61" s="12"/>
      <c r="AH61" s="12"/>
      <c r="AJ61" s="12"/>
      <c r="AO61" s="12"/>
    </row>
    <row r="62" spans="8:41" ht="15.75" customHeight="1" x14ac:dyDescent="0.3">
      <c r="H62" s="12"/>
      <c r="O62" s="12"/>
      <c r="R62" s="12"/>
      <c r="U62" s="12"/>
      <c r="Z62" s="12"/>
      <c r="AD62" s="12"/>
      <c r="AE62" s="13"/>
      <c r="AF62" s="12"/>
      <c r="AH62" s="12"/>
      <c r="AJ62" s="12"/>
      <c r="AO62" s="12"/>
    </row>
    <row r="63" spans="8:41" ht="15.75" customHeight="1" x14ac:dyDescent="0.3">
      <c r="H63" s="12"/>
      <c r="O63" s="12"/>
      <c r="R63" s="12"/>
      <c r="U63" s="12"/>
      <c r="Z63" s="12"/>
      <c r="AD63" s="12"/>
      <c r="AE63" s="13"/>
      <c r="AF63" s="12"/>
      <c r="AH63" s="12"/>
      <c r="AJ63" s="12"/>
      <c r="AO63" s="12"/>
    </row>
    <row r="64" spans="8:41" ht="15.75" customHeight="1" x14ac:dyDescent="0.3">
      <c r="H64" s="12"/>
      <c r="O64" s="12"/>
      <c r="R64" s="12"/>
      <c r="U64" s="12"/>
      <c r="Z64" s="12"/>
      <c r="AD64" s="12"/>
      <c r="AE64" s="13"/>
      <c r="AF64" s="12"/>
      <c r="AH64" s="12"/>
      <c r="AJ64" s="12"/>
      <c r="AO64" s="12"/>
    </row>
    <row r="65" spans="8:41" ht="15.75" customHeight="1" x14ac:dyDescent="0.3">
      <c r="H65" s="12"/>
      <c r="O65" s="12"/>
      <c r="R65" s="12"/>
      <c r="U65" s="12"/>
      <c r="Z65" s="12"/>
      <c r="AD65" s="12"/>
      <c r="AE65" s="13"/>
      <c r="AF65" s="12"/>
      <c r="AH65" s="12"/>
      <c r="AJ65" s="12"/>
      <c r="AO65" s="12"/>
    </row>
    <row r="66" spans="8:41" ht="15.75" customHeight="1" x14ac:dyDescent="0.3">
      <c r="H66" s="12"/>
      <c r="O66" s="12"/>
      <c r="R66" s="12"/>
      <c r="U66" s="12"/>
      <c r="Z66" s="12"/>
      <c r="AD66" s="12"/>
      <c r="AE66" s="13"/>
      <c r="AF66" s="12"/>
      <c r="AH66" s="12"/>
      <c r="AJ66" s="12"/>
      <c r="AO66" s="12"/>
    </row>
    <row r="67" spans="8:41" ht="15.75" customHeight="1" x14ac:dyDescent="0.3">
      <c r="H67" s="12"/>
      <c r="O67" s="12"/>
      <c r="R67" s="12"/>
      <c r="U67" s="12"/>
      <c r="Z67" s="12"/>
      <c r="AD67" s="12"/>
      <c r="AE67" s="13"/>
      <c r="AF67" s="12"/>
      <c r="AH67" s="12"/>
      <c r="AJ67" s="12"/>
      <c r="AO67" s="12"/>
    </row>
    <row r="68" spans="8:41" ht="15.75" customHeight="1" x14ac:dyDescent="0.3">
      <c r="H68" s="12"/>
      <c r="O68" s="12"/>
      <c r="R68" s="12"/>
      <c r="U68" s="12"/>
      <c r="Z68" s="12"/>
      <c r="AD68" s="12"/>
      <c r="AE68" s="13"/>
      <c r="AF68" s="12"/>
      <c r="AH68" s="12"/>
      <c r="AJ68" s="12"/>
      <c r="AO68" s="12"/>
    </row>
    <row r="69" spans="8:41" ht="15.75" customHeight="1" x14ac:dyDescent="0.3">
      <c r="H69" s="12"/>
      <c r="O69" s="12"/>
      <c r="R69" s="12"/>
      <c r="U69" s="12"/>
      <c r="Z69" s="12"/>
      <c r="AD69" s="12"/>
      <c r="AE69" s="13"/>
      <c r="AF69" s="12"/>
      <c r="AH69" s="12"/>
      <c r="AJ69" s="12"/>
      <c r="AO69" s="12"/>
    </row>
    <row r="70" spans="8:41" ht="15.75" customHeight="1" x14ac:dyDescent="0.3">
      <c r="H70" s="12"/>
      <c r="O70" s="12"/>
      <c r="R70" s="12"/>
      <c r="U70" s="12"/>
      <c r="Z70" s="12"/>
      <c r="AD70" s="12"/>
      <c r="AE70" s="13"/>
      <c r="AF70" s="12"/>
      <c r="AH70" s="12"/>
      <c r="AJ70" s="12"/>
      <c r="AO70" s="12"/>
    </row>
    <row r="71" spans="8:41" ht="15.75" customHeight="1" x14ac:dyDescent="0.3">
      <c r="H71" s="12"/>
      <c r="O71" s="12"/>
      <c r="R71" s="12"/>
      <c r="U71" s="12"/>
      <c r="Z71" s="12"/>
      <c r="AD71" s="12"/>
      <c r="AE71" s="13"/>
      <c r="AF71" s="12"/>
      <c r="AH71" s="12"/>
      <c r="AJ71" s="12"/>
      <c r="AO71" s="12"/>
    </row>
    <row r="72" spans="8:41" ht="15.75" customHeight="1" x14ac:dyDescent="0.3">
      <c r="H72" s="12"/>
      <c r="O72" s="12"/>
      <c r="R72" s="12"/>
      <c r="U72" s="12"/>
      <c r="Z72" s="12"/>
      <c r="AD72" s="12"/>
      <c r="AE72" s="13"/>
      <c r="AF72" s="12"/>
      <c r="AH72" s="12"/>
      <c r="AJ72" s="12"/>
      <c r="AO72" s="12"/>
    </row>
    <row r="73" spans="8:41" ht="15.75" customHeight="1" x14ac:dyDescent="0.3">
      <c r="H73" s="12"/>
      <c r="O73" s="12"/>
      <c r="R73" s="12"/>
      <c r="U73" s="12"/>
      <c r="Z73" s="12"/>
      <c r="AD73" s="12"/>
      <c r="AE73" s="13"/>
      <c r="AF73" s="12"/>
      <c r="AH73" s="12"/>
      <c r="AJ73" s="12"/>
      <c r="AO73" s="12"/>
    </row>
    <row r="74" spans="8:41" ht="15.75" customHeight="1" x14ac:dyDescent="0.3">
      <c r="H74" s="12"/>
      <c r="O74" s="12"/>
      <c r="R74" s="12"/>
      <c r="U74" s="12"/>
      <c r="Z74" s="12"/>
      <c r="AD74" s="12"/>
      <c r="AE74" s="13"/>
      <c r="AF74" s="12"/>
      <c r="AH74" s="12"/>
      <c r="AJ74" s="12"/>
      <c r="AO74" s="12"/>
    </row>
    <row r="75" spans="8:41" ht="15.75" customHeight="1" x14ac:dyDescent="0.3">
      <c r="H75" s="12"/>
      <c r="O75" s="12"/>
      <c r="R75" s="12"/>
      <c r="U75" s="12"/>
      <c r="Z75" s="12"/>
      <c r="AD75" s="12"/>
      <c r="AE75" s="13"/>
      <c r="AF75" s="12"/>
      <c r="AH75" s="12"/>
      <c r="AJ75" s="12"/>
      <c r="AO75" s="12"/>
    </row>
    <row r="76" spans="8:41" ht="15.75" customHeight="1" x14ac:dyDescent="0.3">
      <c r="H76" s="12"/>
      <c r="O76" s="12"/>
      <c r="R76" s="12"/>
      <c r="U76" s="12"/>
      <c r="Z76" s="12"/>
      <c r="AD76" s="12"/>
      <c r="AE76" s="13"/>
      <c r="AF76" s="12"/>
      <c r="AH76" s="12"/>
      <c r="AJ76" s="12"/>
      <c r="AO76" s="12"/>
    </row>
    <row r="77" spans="8:41" ht="15.75" customHeight="1" x14ac:dyDescent="0.3">
      <c r="H77" s="12"/>
      <c r="O77" s="12"/>
      <c r="R77" s="12"/>
      <c r="U77" s="12"/>
      <c r="Z77" s="12"/>
      <c r="AD77" s="12"/>
      <c r="AE77" s="13"/>
      <c r="AF77" s="12"/>
      <c r="AH77" s="12"/>
      <c r="AJ77" s="12"/>
      <c r="AO77" s="12"/>
    </row>
    <row r="78" spans="8:41" ht="15.75" customHeight="1" x14ac:dyDescent="0.3">
      <c r="H78" s="12"/>
      <c r="O78" s="12"/>
      <c r="R78" s="12"/>
      <c r="U78" s="12"/>
      <c r="Z78" s="12"/>
      <c r="AD78" s="12"/>
      <c r="AE78" s="13"/>
      <c r="AF78" s="12"/>
      <c r="AH78" s="12"/>
      <c r="AJ78" s="12"/>
      <c r="AO78" s="12"/>
    </row>
    <row r="79" spans="8:41" ht="15.75" customHeight="1" x14ac:dyDescent="0.3">
      <c r="H79" s="12"/>
      <c r="O79" s="12"/>
      <c r="R79" s="12"/>
      <c r="U79" s="12"/>
      <c r="Z79" s="12"/>
      <c r="AD79" s="12"/>
      <c r="AE79" s="13"/>
      <c r="AF79" s="12"/>
      <c r="AH79" s="12"/>
      <c r="AJ79" s="12"/>
      <c r="AO79" s="12"/>
    </row>
    <row r="80" spans="8:41" ht="15.75" customHeight="1" x14ac:dyDescent="0.3">
      <c r="H80" s="12"/>
      <c r="O80" s="12"/>
      <c r="R80" s="12"/>
      <c r="U80" s="12"/>
      <c r="Z80" s="12"/>
      <c r="AD80" s="12"/>
      <c r="AE80" s="13"/>
      <c r="AF80" s="12"/>
      <c r="AH80" s="12"/>
      <c r="AJ80" s="12"/>
      <c r="AO80" s="12"/>
    </row>
    <row r="81" spans="8:41" ht="15.75" customHeight="1" x14ac:dyDescent="0.3">
      <c r="H81" s="12"/>
      <c r="O81" s="12"/>
      <c r="R81" s="12"/>
      <c r="U81" s="12"/>
      <c r="Z81" s="12"/>
      <c r="AD81" s="12"/>
      <c r="AE81" s="13"/>
      <c r="AF81" s="12"/>
      <c r="AH81" s="12"/>
      <c r="AJ81" s="12"/>
      <c r="AO81" s="12"/>
    </row>
    <row r="82" spans="8:41" ht="15.75" customHeight="1" x14ac:dyDescent="0.3">
      <c r="H82" s="12"/>
      <c r="O82" s="12"/>
      <c r="R82" s="12"/>
      <c r="U82" s="12"/>
      <c r="Z82" s="12"/>
      <c r="AD82" s="12"/>
      <c r="AE82" s="13"/>
      <c r="AF82" s="12"/>
      <c r="AH82" s="12"/>
      <c r="AJ82" s="12"/>
      <c r="AO82" s="12"/>
    </row>
    <row r="83" spans="8:41" ht="15.75" customHeight="1" x14ac:dyDescent="0.3">
      <c r="H83" s="12"/>
      <c r="O83" s="12"/>
      <c r="R83" s="12"/>
      <c r="U83" s="12"/>
      <c r="Z83" s="12"/>
      <c r="AD83" s="12"/>
      <c r="AE83" s="13"/>
      <c r="AF83" s="12"/>
      <c r="AH83" s="12"/>
      <c r="AJ83" s="12"/>
      <c r="AO83" s="12"/>
    </row>
    <row r="84" spans="8:41" ht="15.75" customHeight="1" x14ac:dyDescent="0.3">
      <c r="H84" s="12"/>
      <c r="O84" s="12"/>
      <c r="R84" s="12"/>
      <c r="U84" s="12"/>
      <c r="Z84" s="12"/>
      <c r="AD84" s="12"/>
      <c r="AE84" s="13"/>
      <c r="AF84" s="12"/>
      <c r="AH84" s="12"/>
      <c r="AJ84" s="12"/>
      <c r="AO84" s="12"/>
    </row>
    <row r="85" spans="8:41" ht="15.75" customHeight="1" x14ac:dyDescent="0.3">
      <c r="H85" s="12"/>
      <c r="O85" s="12"/>
      <c r="R85" s="12"/>
      <c r="U85" s="12"/>
      <c r="Z85" s="12"/>
      <c r="AD85" s="12"/>
      <c r="AE85" s="13"/>
      <c r="AF85" s="12"/>
      <c r="AH85" s="12"/>
      <c r="AJ85" s="12"/>
      <c r="AO85" s="12"/>
    </row>
    <row r="86" spans="8:41" ht="15.75" customHeight="1" x14ac:dyDescent="0.3">
      <c r="H86" s="12"/>
      <c r="O86" s="12"/>
      <c r="R86" s="12"/>
      <c r="U86" s="12"/>
      <c r="Z86" s="12"/>
      <c r="AD86" s="12"/>
      <c r="AE86" s="13"/>
      <c r="AF86" s="12"/>
      <c r="AH86" s="12"/>
      <c r="AJ86" s="12"/>
      <c r="AO86" s="12"/>
    </row>
    <row r="87" spans="8:41" ht="15.75" customHeight="1" x14ac:dyDescent="0.3">
      <c r="H87" s="12"/>
      <c r="O87" s="12"/>
      <c r="R87" s="12"/>
      <c r="U87" s="12"/>
      <c r="Z87" s="12"/>
      <c r="AD87" s="12"/>
      <c r="AE87" s="13"/>
      <c r="AF87" s="12"/>
      <c r="AH87" s="12"/>
      <c r="AJ87" s="12"/>
      <c r="AO87" s="12"/>
    </row>
    <row r="88" spans="8:41" ht="15.75" customHeight="1" x14ac:dyDescent="0.3">
      <c r="H88" s="12"/>
      <c r="O88" s="12"/>
      <c r="R88" s="12"/>
      <c r="U88" s="12"/>
      <c r="Z88" s="12"/>
      <c r="AD88" s="12"/>
      <c r="AE88" s="13"/>
      <c r="AF88" s="12"/>
      <c r="AH88" s="12"/>
      <c r="AJ88" s="12"/>
      <c r="AO88" s="12"/>
    </row>
    <row r="89" spans="8:41" ht="15.75" customHeight="1" x14ac:dyDescent="0.3">
      <c r="H89" s="12"/>
      <c r="O89" s="12"/>
      <c r="R89" s="12"/>
      <c r="U89" s="12"/>
      <c r="Z89" s="12"/>
      <c r="AD89" s="12"/>
      <c r="AE89" s="13"/>
      <c r="AF89" s="12"/>
      <c r="AH89" s="12"/>
      <c r="AJ89" s="12"/>
      <c r="AO89" s="12"/>
    </row>
    <row r="90" spans="8:41" ht="15.75" customHeight="1" x14ac:dyDescent="0.3">
      <c r="H90" s="12"/>
      <c r="O90" s="12"/>
      <c r="R90" s="12"/>
      <c r="U90" s="12"/>
      <c r="Z90" s="12"/>
      <c r="AD90" s="12"/>
      <c r="AE90" s="13"/>
      <c r="AF90" s="12"/>
      <c r="AH90" s="12"/>
      <c r="AJ90" s="12"/>
      <c r="AO90" s="12"/>
    </row>
    <row r="91" spans="8:41" ht="15.75" customHeight="1" x14ac:dyDescent="0.3">
      <c r="H91" s="12"/>
      <c r="O91" s="12"/>
      <c r="R91" s="12"/>
      <c r="U91" s="12"/>
      <c r="Z91" s="12"/>
      <c r="AD91" s="12"/>
      <c r="AE91" s="13"/>
      <c r="AF91" s="12"/>
      <c r="AH91" s="12"/>
      <c r="AJ91" s="12"/>
      <c r="AO91" s="12"/>
    </row>
    <row r="92" spans="8:41" ht="15.75" customHeight="1" x14ac:dyDescent="0.3">
      <c r="H92" s="12"/>
      <c r="O92" s="12"/>
      <c r="R92" s="12"/>
      <c r="U92" s="12"/>
      <c r="Z92" s="12"/>
      <c r="AD92" s="12"/>
      <c r="AE92" s="13"/>
      <c r="AF92" s="12"/>
      <c r="AH92" s="12"/>
      <c r="AJ92" s="12"/>
      <c r="AO92" s="12"/>
    </row>
    <row r="93" spans="8:41" ht="15.75" customHeight="1" x14ac:dyDescent="0.3">
      <c r="H93" s="12"/>
      <c r="O93" s="12"/>
      <c r="R93" s="12"/>
      <c r="U93" s="12"/>
      <c r="Z93" s="12"/>
      <c r="AD93" s="12"/>
      <c r="AE93" s="13"/>
      <c r="AF93" s="12"/>
      <c r="AH93" s="12"/>
      <c r="AJ93" s="12"/>
      <c r="AO93" s="12"/>
    </row>
    <row r="94" spans="8:41" ht="15.75" customHeight="1" x14ac:dyDescent="0.3">
      <c r="H94" s="12"/>
      <c r="O94" s="12"/>
      <c r="R94" s="12"/>
      <c r="U94" s="12"/>
      <c r="Z94" s="12"/>
      <c r="AD94" s="12"/>
      <c r="AE94" s="13"/>
      <c r="AF94" s="12"/>
      <c r="AH94" s="12"/>
      <c r="AJ94" s="12"/>
      <c r="AO94" s="12"/>
    </row>
    <row r="95" spans="8:41" ht="15.75" customHeight="1" x14ac:dyDescent="0.3">
      <c r="H95" s="12"/>
      <c r="O95" s="12"/>
      <c r="R95" s="12"/>
      <c r="U95" s="12"/>
      <c r="Z95" s="12"/>
      <c r="AD95" s="12"/>
      <c r="AE95" s="13"/>
      <c r="AF95" s="12"/>
      <c r="AH95" s="12"/>
      <c r="AJ95" s="12"/>
      <c r="AO95" s="12"/>
    </row>
    <row r="96" spans="8:41" ht="15.75" customHeight="1" x14ac:dyDescent="0.3">
      <c r="H96" s="12"/>
      <c r="O96" s="12"/>
      <c r="R96" s="12"/>
      <c r="U96" s="12"/>
      <c r="Z96" s="12"/>
      <c r="AD96" s="12"/>
      <c r="AE96" s="13"/>
      <c r="AF96" s="12"/>
      <c r="AH96" s="12"/>
      <c r="AJ96" s="12"/>
      <c r="AO96" s="12"/>
    </row>
    <row r="97" spans="8:41" ht="15.75" customHeight="1" x14ac:dyDescent="0.3">
      <c r="H97" s="12"/>
      <c r="O97" s="12"/>
      <c r="R97" s="12"/>
      <c r="U97" s="12"/>
      <c r="Z97" s="12"/>
      <c r="AD97" s="12"/>
      <c r="AE97" s="13"/>
      <c r="AF97" s="12"/>
      <c r="AH97" s="12"/>
      <c r="AJ97" s="12"/>
      <c r="AO97" s="12"/>
    </row>
    <row r="98" spans="8:41" ht="15.75" customHeight="1" x14ac:dyDescent="0.3">
      <c r="H98" s="12"/>
      <c r="O98" s="12"/>
      <c r="R98" s="12"/>
      <c r="U98" s="12"/>
      <c r="Z98" s="12"/>
      <c r="AD98" s="12"/>
      <c r="AE98" s="13"/>
      <c r="AF98" s="12"/>
      <c r="AH98" s="12"/>
      <c r="AJ98" s="12"/>
      <c r="AO98" s="12"/>
    </row>
    <row r="99" spans="8:41" ht="15.75" customHeight="1" x14ac:dyDescent="0.3">
      <c r="H99" s="12"/>
      <c r="O99" s="12"/>
      <c r="R99" s="12"/>
      <c r="U99" s="12"/>
      <c r="Z99" s="12"/>
      <c r="AD99" s="12"/>
      <c r="AE99" s="13"/>
      <c r="AF99" s="12"/>
      <c r="AH99" s="12"/>
      <c r="AJ99" s="12"/>
      <c r="AO99" s="12"/>
    </row>
    <row r="100" spans="8:41" ht="15.75" customHeight="1" x14ac:dyDescent="0.3">
      <c r="H100" s="12"/>
      <c r="O100" s="12"/>
      <c r="R100" s="12"/>
      <c r="U100" s="12"/>
      <c r="Z100" s="12"/>
      <c r="AD100" s="12"/>
      <c r="AE100" s="13"/>
      <c r="AF100" s="12"/>
      <c r="AH100" s="12"/>
      <c r="AJ100" s="12"/>
      <c r="AO100" s="12"/>
    </row>
    <row r="101" spans="8:41" ht="15.75" customHeight="1" x14ac:dyDescent="0.3">
      <c r="H101" s="12"/>
      <c r="O101" s="12"/>
      <c r="R101" s="12"/>
      <c r="U101" s="12"/>
      <c r="Z101" s="12"/>
      <c r="AD101" s="12"/>
      <c r="AE101" s="13"/>
      <c r="AF101" s="12"/>
      <c r="AH101" s="12"/>
      <c r="AJ101" s="12"/>
      <c r="AO101" s="12"/>
    </row>
    <row r="102" spans="8:41" ht="15.75" customHeight="1" x14ac:dyDescent="0.3">
      <c r="H102" s="12"/>
      <c r="O102" s="12"/>
      <c r="R102" s="12"/>
      <c r="U102" s="12"/>
      <c r="Z102" s="12"/>
      <c r="AD102" s="12"/>
      <c r="AE102" s="13"/>
      <c r="AF102" s="12"/>
      <c r="AH102" s="12"/>
      <c r="AJ102" s="12"/>
      <c r="AO102" s="12"/>
    </row>
    <row r="103" spans="8:41" ht="15.75" customHeight="1" x14ac:dyDescent="0.3">
      <c r="H103" s="12"/>
      <c r="O103" s="12"/>
      <c r="R103" s="12"/>
      <c r="U103" s="12"/>
      <c r="Z103" s="12"/>
      <c r="AD103" s="12"/>
      <c r="AE103" s="13"/>
      <c r="AF103" s="12"/>
      <c r="AH103" s="12"/>
      <c r="AJ103" s="12"/>
      <c r="AO103" s="12"/>
    </row>
    <row r="104" spans="8:41" ht="15.75" customHeight="1" x14ac:dyDescent="0.3">
      <c r="H104" s="12"/>
      <c r="O104" s="12"/>
      <c r="R104" s="12"/>
      <c r="U104" s="12"/>
      <c r="Z104" s="12"/>
      <c r="AD104" s="12"/>
      <c r="AE104" s="13"/>
      <c r="AF104" s="12"/>
      <c r="AH104" s="12"/>
      <c r="AJ104" s="12"/>
      <c r="AO104" s="12"/>
    </row>
    <row r="105" spans="8:41" ht="15.75" customHeight="1" x14ac:dyDescent="0.3">
      <c r="H105" s="12"/>
      <c r="O105" s="12"/>
      <c r="R105" s="12"/>
      <c r="U105" s="12"/>
      <c r="Z105" s="12"/>
      <c r="AD105" s="12"/>
      <c r="AE105" s="13"/>
      <c r="AF105" s="12"/>
      <c r="AH105" s="12"/>
      <c r="AJ105" s="12"/>
      <c r="AO105" s="12"/>
    </row>
    <row r="106" spans="8:41" ht="15.75" customHeight="1" x14ac:dyDescent="0.3">
      <c r="H106" s="12"/>
      <c r="O106" s="12"/>
      <c r="R106" s="12"/>
      <c r="U106" s="12"/>
      <c r="Z106" s="12"/>
      <c r="AD106" s="12"/>
      <c r="AE106" s="13"/>
      <c r="AF106" s="12"/>
      <c r="AH106" s="12"/>
      <c r="AJ106" s="12"/>
      <c r="AO106" s="12"/>
    </row>
    <row r="107" spans="8:41" ht="15.75" customHeight="1" x14ac:dyDescent="0.3">
      <c r="H107" s="12"/>
      <c r="O107" s="12"/>
      <c r="R107" s="12"/>
      <c r="U107" s="12"/>
      <c r="Z107" s="12"/>
      <c r="AD107" s="12"/>
      <c r="AE107" s="13"/>
      <c r="AF107" s="12"/>
      <c r="AH107" s="12"/>
      <c r="AJ107" s="12"/>
      <c r="AO107" s="12"/>
    </row>
    <row r="108" spans="8:41" ht="15.75" customHeight="1" x14ac:dyDescent="0.3">
      <c r="H108" s="12"/>
      <c r="O108" s="12"/>
      <c r="R108" s="12"/>
      <c r="U108" s="12"/>
      <c r="Z108" s="12"/>
      <c r="AD108" s="12"/>
      <c r="AE108" s="13"/>
      <c r="AF108" s="12"/>
      <c r="AH108" s="12"/>
      <c r="AJ108" s="12"/>
      <c r="AO108" s="12"/>
    </row>
    <row r="109" spans="8:41" ht="15.75" customHeight="1" x14ac:dyDescent="0.3">
      <c r="H109" s="12"/>
      <c r="O109" s="12"/>
      <c r="R109" s="12"/>
      <c r="U109" s="12"/>
      <c r="Z109" s="12"/>
      <c r="AD109" s="12"/>
      <c r="AE109" s="13"/>
      <c r="AF109" s="12"/>
      <c r="AH109" s="12"/>
      <c r="AJ109" s="12"/>
      <c r="AO109" s="12"/>
    </row>
    <row r="110" spans="8:41" ht="15.75" customHeight="1" x14ac:dyDescent="0.3">
      <c r="H110" s="12"/>
      <c r="O110" s="12"/>
      <c r="R110" s="12"/>
      <c r="U110" s="12"/>
      <c r="Z110" s="12"/>
      <c r="AD110" s="12"/>
      <c r="AE110" s="13"/>
      <c r="AF110" s="12"/>
      <c r="AH110" s="12"/>
      <c r="AJ110" s="12"/>
      <c r="AO110" s="12"/>
    </row>
    <row r="111" spans="8:41" ht="15.75" customHeight="1" x14ac:dyDescent="0.3">
      <c r="H111" s="12"/>
      <c r="O111" s="12"/>
      <c r="R111" s="12"/>
      <c r="U111" s="12"/>
      <c r="Z111" s="12"/>
      <c r="AD111" s="12"/>
      <c r="AE111" s="13"/>
      <c r="AF111" s="12"/>
      <c r="AH111" s="12"/>
      <c r="AJ111" s="12"/>
      <c r="AO111" s="12"/>
    </row>
    <row r="112" spans="8:41" ht="15.75" customHeight="1" x14ac:dyDescent="0.3">
      <c r="H112" s="12"/>
      <c r="O112" s="12"/>
      <c r="R112" s="12"/>
      <c r="U112" s="12"/>
      <c r="Z112" s="12"/>
      <c r="AD112" s="12"/>
      <c r="AE112" s="13"/>
      <c r="AF112" s="12"/>
      <c r="AH112" s="12"/>
      <c r="AJ112" s="12"/>
      <c r="AO112" s="12"/>
    </row>
    <row r="113" spans="8:41" ht="15.75" customHeight="1" x14ac:dyDescent="0.3">
      <c r="H113" s="12"/>
      <c r="O113" s="12"/>
      <c r="R113" s="12"/>
      <c r="U113" s="12"/>
      <c r="Z113" s="12"/>
      <c r="AD113" s="12"/>
      <c r="AE113" s="13"/>
      <c r="AF113" s="12"/>
      <c r="AH113" s="12"/>
      <c r="AJ113" s="12"/>
      <c r="AO113" s="12"/>
    </row>
    <row r="114" spans="8:41" ht="15.75" customHeight="1" x14ac:dyDescent="0.3">
      <c r="H114" s="12"/>
      <c r="O114" s="12"/>
      <c r="R114" s="12"/>
      <c r="U114" s="12"/>
      <c r="Z114" s="12"/>
      <c r="AD114" s="12"/>
      <c r="AE114" s="13"/>
      <c r="AF114" s="12"/>
      <c r="AH114" s="12"/>
      <c r="AJ114" s="12"/>
      <c r="AO114" s="12"/>
    </row>
    <row r="115" spans="8:41" ht="15.75" customHeight="1" x14ac:dyDescent="0.3">
      <c r="H115" s="12"/>
      <c r="O115" s="12"/>
      <c r="R115" s="12"/>
      <c r="U115" s="12"/>
      <c r="Z115" s="12"/>
      <c r="AD115" s="12"/>
      <c r="AE115" s="13"/>
      <c r="AF115" s="12"/>
      <c r="AH115" s="12"/>
      <c r="AJ115" s="12"/>
      <c r="AO115" s="12"/>
    </row>
    <row r="116" spans="8:41" ht="15.75" customHeight="1" x14ac:dyDescent="0.3">
      <c r="H116" s="12"/>
      <c r="O116" s="12"/>
      <c r="R116" s="12"/>
      <c r="U116" s="12"/>
      <c r="Z116" s="12"/>
      <c r="AD116" s="12"/>
      <c r="AE116" s="13"/>
      <c r="AF116" s="12"/>
      <c r="AH116" s="12"/>
      <c r="AJ116" s="12"/>
      <c r="AO116" s="12"/>
    </row>
    <row r="117" spans="8:41" ht="15.75" customHeight="1" x14ac:dyDescent="0.3">
      <c r="H117" s="12"/>
      <c r="O117" s="12"/>
      <c r="R117" s="12"/>
      <c r="U117" s="12"/>
      <c r="Z117" s="12"/>
      <c r="AD117" s="12"/>
      <c r="AE117" s="13"/>
      <c r="AF117" s="12"/>
      <c r="AH117" s="12"/>
      <c r="AJ117" s="12"/>
      <c r="AO117" s="12"/>
    </row>
    <row r="118" spans="8:41" ht="15.75" customHeight="1" x14ac:dyDescent="0.3">
      <c r="H118" s="12"/>
      <c r="O118" s="12"/>
      <c r="R118" s="12"/>
      <c r="U118" s="12"/>
      <c r="Z118" s="12"/>
      <c r="AD118" s="12"/>
      <c r="AE118" s="13"/>
      <c r="AF118" s="12"/>
      <c r="AH118" s="12"/>
      <c r="AJ118" s="12"/>
      <c r="AO118" s="12"/>
    </row>
    <row r="119" spans="8:41" ht="15.75" customHeight="1" x14ac:dyDescent="0.3">
      <c r="H119" s="12"/>
      <c r="O119" s="12"/>
      <c r="R119" s="12"/>
      <c r="U119" s="12"/>
      <c r="Z119" s="12"/>
      <c r="AD119" s="12"/>
      <c r="AE119" s="13"/>
      <c r="AF119" s="12"/>
      <c r="AH119" s="12"/>
      <c r="AJ119" s="12"/>
      <c r="AO119" s="12"/>
    </row>
    <row r="120" spans="8:41" ht="15.75" customHeight="1" x14ac:dyDescent="0.3">
      <c r="H120" s="12"/>
      <c r="O120" s="12"/>
      <c r="R120" s="12"/>
      <c r="U120" s="12"/>
      <c r="Z120" s="12"/>
      <c r="AD120" s="12"/>
      <c r="AE120" s="13"/>
      <c r="AF120" s="12"/>
      <c r="AH120" s="12"/>
      <c r="AJ120" s="12"/>
      <c r="AO120" s="12"/>
    </row>
    <row r="121" spans="8:41" ht="15.75" customHeight="1" x14ac:dyDescent="0.3">
      <c r="H121" s="12"/>
      <c r="O121" s="12"/>
      <c r="R121" s="12"/>
      <c r="U121" s="12"/>
      <c r="Z121" s="12"/>
      <c r="AD121" s="12"/>
      <c r="AE121" s="13"/>
      <c r="AF121" s="12"/>
      <c r="AH121" s="12"/>
      <c r="AJ121" s="12"/>
      <c r="AO121" s="12"/>
    </row>
    <row r="122" spans="8:41" ht="15.75" customHeight="1" x14ac:dyDescent="0.3">
      <c r="H122" s="12"/>
      <c r="O122" s="12"/>
      <c r="R122" s="12"/>
      <c r="U122" s="12"/>
      <c r="Z122" s="12"/>
      <c r="AD122" s="12"/>
      <c r="AE122" s="13"/>
      <c r="AF122" s="12"/>
      <c r="AH122" s="12"/>
      <c r="AJ122" s="12"/>
      <c r="AO122" s="12"/>
    </row>
    <row r="123" spans="8:41" ht="15.75" customHeight="1" x14ac:dyDescent="0.3">
      <c r="H123" s="12"/>
      <c r="O123" s="12"/>
      <c r="R123" s="12"/>
      <c r="U123" s="12"/>
      <c r="Z123" s="12"/>
      <c r="AD123" s="12"/>
      <c r="AE123" s="13"/>
      <c r="AF123" s="12"/>
      <c r="AH123" s="12"/>
      <c r="AJ123" s="12"/>
      <c r="AO123" s="12"/>
    </row>
    <row r="124" spans="8:41" ht="15.75" customHeight="1" x14ac:dyDescent="0.3">
      <c r="H124" s="12"/>
      <c r="O124" s="12"/>
      <c r="R124" s="12"/>
      <c r="U124" s="12"/>
      <c r="Z124" s="12"/>
      <c r="AD124" s="12"/>
      <c r="AE124" s="13"/>
      <c r="AF124" s="12"/>
      <c r="AH124" s="12"/>
      <c r="AJ124" s="12"/>
      <c r="AO124" s="12"/>
    </row>
    <row r="125" spans="8:41" ht="15.75" customHeight="1" x14ac:dyDescent="0.3">
      <c r="H125" s="12"/>
      <c r="O125" s="12"/>
      <c r="R125" s="12"/>
      <c r="U125" s="12"/>
      <c r="Z125" s="12"/>
      <c r="AD125" s="12"/>
      <c r="AE125" s="13"/>
      <c r="AF125" s="12"/>
      <c r="AH125" s="12"/>
      <c r="AJ125" s="12"/>
      <c r="AO125" s="12"/>
    </row>
    <row r="126" spans="8:41" ht="15.75" customHeight="1" x14ac:dyDescent="0.3">
      <c r="H126" s="12"/>
      <c r="O126" s="12"/>
      <c r="R126" s="12"/>
      <c r="U126" s="12"/>
      <c r="Z126" s="12"/>
      <c r="AD126" s="12"/>
      <c r="AE126" s="13"/>
      <c r="AF126" s="12"/>
      <c r="AH126" s="12"/>
      <c r="AJ126" s="12"/>
      <c r="AO126" s="12"/>
    </row>
    <row r="127" spans="8:41" ht="15.75" customHeight="1" x14ac:dyDescent="0.3">
      <c r="H127" s="12"/>
      <c r="O127" s="12"/>
      <c r="R127" s="12"/>
      <c r="U127" s="12"/>
      <c r="Z127" s="12"/>
      <c r="AD127" s="12"/>
      <c r="AE127" s="13"/>
      <c r="AF127" s="12"/>
      <c r="AH127" s="12"/>
      <c r="AJ127" s="12"/>
      <c r="AO127" s="12"/>
    </row>
    <row r="128" spans="8:41" ht="15.75" customHeight="1" x14ac:dyDescent="0.3">
      <c r="H128" s="12"/>
      <c r="O128" s="12"/>
      <c r="R128" s="12"/>
      <c r="U128" s="12"/>
      <c r="Z128" s="12"/>
      <c r="AD128" s="12"/>
      <c r="AE128" s="13"/>
      <c r="AF128" s="12"/>
      <c r="AH128" s="12"/>
      <c r="AJ128" s="12"/>
      <c r="AO128" s="12"/>
    </row>
    <row r="129" spans="8:41" ht="15.75" customHeight="1" x14ac:dyDescent="0.3">
      <c r="H129" s="12"/>
      <c r="O129" s="12"/>
      <c r="R129" s="12"/>
      <c r="U129" s="12"/>
      <c r="Z129" s="12"/>
      <c r="AD129" s="12"/>
      <c r="AE129" s="13"/>
      <c r="AF129" s="12"/>
      <c r="AH129" s="12"/>
      <c r="AJ129" s="12"/>
      <c r="AO129" s="12"/>
    </row>
    <row r="130" spans="8:41" ht="15.75" customHeight="1" x14ac:dyDescent="0.3">
      <c r="H130" s="12"/>
      <c r="O130" s="12"/>
      <c r="R130" s="12"/>
      <c r="U130" s="12"/>
      <c r="Z130" s="12"/>
      <c r="AD130" s="12"/>
      <c r="AE130" s="13"/>
      <c r="AF130" s="12"/>
      <c r="AH130" s="12"/>
      <c r="AJ130" s="12"/>
      <c r="AO130" s="12"/>
    </row>
    <row r="131" spans="8:41" ht="15.75" customHeight="1" x14ac:dyDescent="0.3">
      <c r="H131" s="12"/>
      <c r="O131" s="12"/>
      <c r="R131" s="12"/>
      <c r="U131" s="12"/>
      <c r="Z131" s="12"/>
      <c r="AD131" s="12"/>
      <c r="AE131" s="13"/>
      <c r="AF131" s="12"/>
      <c r="AH131" s="12"/>
      <c r="AJ131" s="12"/>
      <c r="AO131" s="12"/>
    </row>
    <row r="132" spans="8:41" ht="15.75" customHeight="1" x14ac:dyDescent="0.3">
      <c r="H132" s="12"/>
      <c r="O132" s="12"/>
      <c r="R132" s="12"/>
      <c r="U132" s="12"/>
      <c r="Z132" s="12"/>
      <c r="AD132" s="12"/>
      <c r="AE132" s="13"/>
      <c r="AF132" s="12"/>
      <c r="AH132" s="12"/>
      <c r="AJ132" s="12"/>
      <c r="AO132" s="12"/>
    </row>
    <row r="133" spans="8:41" ht="15.75" customHeight="1" x14ac:dyDescent="0.3">
      <c r="H133" s="12"/>
      <c r="O133" s="12"/>
      <c r="R133" s="12"/>
      <c r="U133" s="12"/>
      <c r="Z133" s="12"/>
      <c r="AD133" s="12"/>
      <c r="AE133" s="13"/>
      <c r="AF133" s="12"/>
      <c r="AH133" s="12"/>
      <c r="AJ133" s="12"/>
      <c r="AO133" s="12"/>
    </row>
    <row r="134" spans="8:41" ht="15.75" customHeight="1" x14ac:dyDescent="0.3">
      <c r="H134" s="12"/>
      <c r="O134" s="12"/>
      <c r="R134" s="12"/>
      <c r="U134" s="12"/>
      <c r="Z134" s="12"/>
      <c r="AD134" s="12"/>
      <c r="AE134" s="13"/>
      <c r="AF134" s="12"/>
      <c r="AH134" s="12"/>
      <c r="AJ134" s="12"/>
      <c r="AO134" s="12"/>
    </row>
    <row r="135" spans="8:41" ht="15.75" customHeight="1" x14ac:dyDescent="0.3">
      <c r="H135" s="12"/>
      <c r="O135" s="12"/>
      <c r="R135" s="12"/>
      <c r="U135" s="12"/>
      <c r="Z135" s="12"/>
      <c r="AD135" s="12"/>
      <c r="AE135" s="13"/>
      <c r="AF135" s="12"/>
      <c r="AH135" s="12"/>
      <c r="AJ135" s="12"/>
      <c r="AO135" s="12"/>
    </row>
    <row r="136" spans="8:41" ht="15.75" customHeight="1" x14ac:dyDescent="0.3">
      <c r="H136" s="12"/>
      <c r="O136" s="12"/>
      <c r="R136" s="12"/>
      <c r="U136" s="12"/>
      <c r="Z136" s="12"/>
      <c r="AD136" s="12"/>
      <c r="AE136" s="13"/>
      <c r="AF136" s="12"/>
      <c r="AH136" s="12"/>
      <c r="AJ136" s="12"/>
      <c r="AO136" s="12"/>
    </row>
    <row r="137" spans="8:41" ht="15.75" customHeight="1" x14ac:dyDescent="0.3">
      <c r="H137" s="12"/>
      <c r="O137" s="12"/>
      <c r="R137" s="12"/>
      <c r="U137" s="12"/>
      <c r="Z137" s="12"/>
      <c r="AD137" s="12"/>
      <c r="AE137" s="13"/>
      <c r="AF137" s="12"/>
      <c r="AH137" s="12"/>
      <c r="AJ137" s="12"/>
      <c r="AO137" s="12"/>
    </row>
    <row r="138" spans="8:41" ht="15.75" customHeight="1" x14ac:dyDescent="0.3">
      <c r="H138" s="12"/>
      <c r="O138" s="12"/>
      <c r="R138" s="12"/>
      <c r="U138" s="12"/>
      <c r="Z138" s="12"/>
      <c r="AD138" s="12"/>
      <c r="AE138" s="13"/>
      <c r="AF138" s="12"/>
      <c r="AH138" s="12"/>
      <c r="AJ138" s="12"/>
      <c r="AO138" s="12"/>
    </row>
    <row r="139" spans="8:41" ht="15.75" customHeight="1" x14ac:dyDescent="0.3">
      <c r="H139" s="12"/>
      <c r="O139" s="12"/>
      <c r="R139" s="12"/>
      <c r="U139" s="12"/>
      <c r="Z139" s="12"/>
      <c r="AD139" s="12"/>
      <c r="AE139" s="13"/>
      <c r="AF139" s="12"/>
      <c r="AH139" s="12"/>
      <c r="AJ139" s="12"/>
      <c r="AO139" s="12"/>
    </row>
    <row r="140" spans="8:41" ht="15.75" customHeight="1" x14ac:dyDescent="0.3">
      <c r="H140" s="12"/>
      <c r="O140" s="12"/>
      <c r="R140" s="12"/>
      <c r="U140" s="12"/>
      <c r="Z140" s="12"/>
      <c r="AD140" s="12"/>
      <c r="AE140" s="13"/>
      <c r="AF140" s="12"/>
      <c r="AH140" s="12"/>
      <c r="AJ140" s="12"/>
      <c r="AO140" s="12"/>
    </row>
    <row r="141" spans="8:41" ht="15.75" customHeight="1" x14ac:dyDescent="0.3">
      <c r="H141" s="12"/>
      <c r="O141" s="12"/>
      <c r="R141" s="12"/>
      <c r="U141" s="12"/>
      <c r="Z141" s="12"/>
      <c r="AD141" s="12"/>
      <c r="AE141" s="13"/>
      <c r="AF141" s="12"/>
      <c r="AH141" s="12"/>
      <c r="AJ141" s="12"/>
      <c r="AO141" s="12"/>
    </row>
    <row r="142" spans="8:41" ht="15.75" customHeight="1" x14ac:dyDescent="0.3">
      <c r="H142" s="12"/>
      <c r="O142" s="12"/>
      <c r="R142" s="12"/>
      <c r="U142" s="12"/>
      <c r="Z142" s="12"/>
      <c r="AD142" s="12"/>
      <c r="AE142" s="13"/>
      <c r="AF142" s="12"/>
      <c r="AH142" s="12"/>
      <c r="AJ142" s="12"/>
      <c r="AO142" s="12"/>
    </row>
    <row r="143" spans="8:41" ht="15.75" customHeight="1" x14ac:dyDescent="0.3">
      <c r="H143" s="12"/>
      <c r="O143" s="12"/>
      <c r="R143" s="12"/>
      <c r="U143" s="12"/>
      <c r="Z143" s="12"/>
      <c r="AD143" s="12"/>
      <c r="AE143" s="13"/>
      <c r="AF143" s="12"/>
      <c r="AH143" s="12"/>
      <c r="AJ143" s="12"/>
      <c r="AO143" s="12"/>
    </row>
    <row r="144" spans="8:41" ht="15.75" customHeight="1" x14ac:dyDescent="0.3">
      <c r="H144" s="12"/>
      <c r="O144" s="12"/>
      <c r="R144" s="12"/>
      <c r="U144" s="12"/>
      <c r="Z144" s="12"/>
      <c r="AD144" s="12"/>
      <c r="AE144" s="13"/>
      <c r="AF144" s="12"/>
      <c r="AH144" s="12"/>
      <c r="AJ144" s="12"/>
      <c r="AO144" s="12"/>
    </row>
    <row r="145" spans="8:41" ht="15.75" customHeight="1" x14ac:dyDescent="0.3">
      <c r="H145" s="12"/>
      <c r="O145" s="12"/>
      <c r="R145" s="12"/>
      <c r="U145" s="12"/>
      <c r="Z145" s="12"/>
      <c r="AD145" s="12"/>
      <c r="AE145" s="13"/>
      <c r="AF145" s="12"/>
      <c r="AH145" s="12"/>
      <c r="AJ145" s="12"/>
      <c r="AO145" s="12"/>
    </row>
    <row r="146" spans="8:41" ht="15.75" customHeight="1" x14ac:dyDescent="0.3">
      <c r="H146" s="12"/>
      <c r="O146" s="12"/>
      <c r="R146" s="12"/>
      <c r="U146" s="12"/>
      <c r="Z146" s="12"/>
      <c r="AD146" s="12"/>
      <c r="AE146" s="13"/>
      <c r="AF146" s="12"/>
      <c r="AH146" s="12"/>
      <c r="AJ146" s="12"/>
      <c r="AO146" s="12"/>
    </row>
    <row r="147" spans="8:41" ht="15.75" customHeight="1" x14ac:dyDescent="0.3">
      <c r="H147" s="12"/>
      <c r="O147" s="12"/>
      <c r="R147" s="12"/>
      <c r="U147" s="12"/>
      <c r="Z147" s="12"/>
      <c r="AD147" s="12"/>
      <c r="AE147" s="13"/>
      <c r="AF147" s="12"/>
      <c r="AH147" s="12"/>
      <c r="AJ147" s="12"/>
      <c r="AO147" s="12"/>
    </row>
    <row r="148" spans="8:41" ht="15.75" customHeight="1" x14ac:dyDescent="0.3">
      <c r="H148" s="12"/>
      <c r="O148" s="12"/>
      <c r="R148" s="12"/>
      <c r="U148" s="12"/>
      <c r="Z148" s="12"/>
      <c r="AD148" s="12"/>
      <c r="AE148" s="13"/>
      <c r="AF148" s="12"/>
      <c r="AH148" s="12"/>
      <c r="AJ148" s="12"/>
      <c r="AO148" s="12"/>
    </row>
    <row r="149" spans="8:41" ht="15.75" customHeight="1" x14ac:dyDescent="0.3">
      <c r="H149" s="12"/>
      <c r="O149" s="12"/>
      <c r="R149" s="12"/>
      <c r="U149" s="12"/>
      <c r="Z149" s="12"/>
      <c r="AD149" s="12"/>
      <c r="AE149" s="13"/>
      <c r="AF149" s="12"/>
      <c r="AH149" s="12"/>
      <c r="AJ149" s="12"/>
      <c r="AO149" s="12"/>
    </row>
    <row r="150" spans="8:41" ht="15.75" customHeight="1" x14ac:dyDescent="0.3">
      <c r="H150" s="12"/>
      <c r="O150" s="12"/>
      <c r="R150" s="12"/>
      <c r="U150" s="12"/>
      <c r="Z150" s="12"/>
      <c r="AD150" s="12"/>
      <c r="AE150" s="13"/>
      <c r="AF150" s="12"/>
      <c r="AH150" s="12"/>
      <c r="AJ150" s="12"/>
      <c r="AO150" s="12"/>
    </row>
    <row r="151" spans="8:41" ht="15.75" customHeight="1" x14ac:dyDescent="0.3">
      <c r="H151" s="12"/>
      <c r="O151" s="12"/>
      <c r="R151" s="12"/>
      <c r="U151" s="12"/>
      <c r="Z151" s="12"/>
      <c r="AD151" s="12"/>
      <c r="AE151" s="13"/>
      <c r="AF151" s="12"/>
      <c r="AH151" s="12"/>
      <c r="AJ151" s="12"/>
      <c r="AO151" s="12"/>
    </row>
    <row r="152" spans="8:41" ht="15.75" customHeight="1" x14ac:dyDescent="0.3">
      <c r="H152" s="12"/>
      <c r="O152" s="12"/>
      <c r="R152" s="12"/>
      <c r="U152" s="12"/>
      <c r="Z152" s="12"/>
      <c r="AD152" s="12"/>
      <c r="AE152" s="13"/>
      <c r="AF152" s="12"/>
      <c r="AH152" s="12"/>
      <c r="AJ152" s="12"/>
      <c r="AO152" s="12"/>
    </row>
    <row r="153" spans="8:41" ht="15.75" customHeight="1" x14ac:dyDescent="0.3">
      <c r="H153" s="12"/>
      <c r="O153" s="12"/>
      <c r="R153" s="12"/>
      <c r="U153" s="12"/>
      <c r="Z153" s="12"/>
      <c r="AD153" s="12"/>
      <c r="AE153" s="13"/>
      <c r="AF153" s="12"/>
      <c r="AH153" s="12"/>
      <c r="AJ153" s="12"/>
      <c r="AO153" s="12"/>
    </row>
    <row r="154" spans="8:41" ht="15.75" customHeight="1" x14ac:dyDescent="0.3">
      <c r="H154" s="12"/>
      <c r="O154" s="12"/>
      <c r="R154" s="12"/>
      <c r="U154" s="12"/>
      <c r="Z154" s="12"/>
      <c r="AD154" s="12"/>
      <c r="AE154" s="13"/>
      <c r="AF154" s="12"/>
      <c r="AH154" s="12"/>
      <c r="AJ154" s="12"/>
      <c r="AO154" s="12"/>
    </row>
    <row r="155" spans="8:41" ht="15.75" customHeight="1" x14ac:dyDescent="0.3">
      <c r="H155" s="12"/>
      <c r="O155" s="12"/>
      <c r="R155" s="12"/>
      <c r="U155" s="12"/>
      <c r="Z155" s="12"/>
      <c r="AD155" s="12"/>
      <c r="AE155" s="13"/>
      <c r="AF155" s="12"/>
      <c r="AH155" s="12"/>
      <c r="AJ155" s="12"/>
      <c r="AO155" s="12"/>
    </row>
    <row r="156" spans="8:41" ht="15.75" customHeight="1" x14ac:dyDescent="0.3">
      <c r="H156" s="12"/>
      <c r="O156" s="12"/>
      <c r="R156" s="12"/>
      <c r="U156" s="12"/>
      <c r="Z156" s="12"/>
      <c r="AD156" s="12"/>
      <c r="AE156" s="13"/>
      <c r="AF156" s="12"/>
      <c r="AH156" s="12"/>
      <c r="AJ156" s="12"/>
      <c r="AO156" s="12"/>
    </row>
    <row r="157" spans="8:41" ht="15.75" customHeight="1" x14ac:dyDescent="0.3">
      <c r="H157" s="12"/>
      <c r="O157" s="12"/>
      <c r="R157" s="12"/>
      <c r="U157" s="12"/>
      <c r="Z157" s="12"/>
      <c r="AD157" s="12"/>
      <c r="AE157" s="13"/>
      <c r="AF157" s="12"/>
      <c r="AH157" s="12"/>
      <c r="AJ157" s="12"/>
      <c r="AO157" s="12"/>
    </row>
    <row r="158" spans="8:41" ht="15.75" customHeight="1" x14ac:dyDescent="0.3">
      <c r="H158" s="12"/>
      <c r="O158" s="12"/>
      <c r="R158" s="12"/>
      <c r="U158" s="12"/>
      <c r="Z158" s="12"/>
      <c r="AD158" s="12"/>
      <c r="AE158" s="13"/>
      <c r="AF158" s="12"/>
      <c r="AH158" s="12"/>
      <c r="AJ158" s="12"/>
      <c r="AO158" s="12"/>
    </row>
    <row r="159" spans="8:41" ht="15.75" customHeight="1" x14ac:dyDescent="0.3">
      <c r="H159" s="12"/>
      <c r="O159" s="12"/>
      <c r="R159" s="12"/>
      <c r="U159" s="12"/>
      <c r="Z159" s="12"/>
      <c r="AD159" s="12"/>
      <c r="AE159" s="13"/>
      <c r="AF159" s="12"/>
      <c r="AH159" s="12"/>
      <c r="AJ159" s="12"/>
      <c r="AO159" s="12"/>
    </row>
    <row r="160" spans="8:41" ht="15.75" customHeight="1" x14ac:dyDescent="0.3">
      <c r="H160" s="12"/>
      <c r="O160" s="12"/>
      <c r="R160" s="12"/>
      <c r="U160" s="12"/>
      <c r="Z160" s="12"/>
      <c r="AD160" s="12"/>
      <c r="AE160" s="13"/>
      <c r="AF160" s="12"/>
      <c r="AH160" s="12"/>
      <c r="AJ160" s="12"/>
      <c r="AO160" s="12"/>
    </row>
    <row r="161" spans="8:41" ht="15.75" customHeight="1" x14ac:dyDescent="0.3">
      <c r="H161" s="12"/>
      <c r="O161" s="12"/>
      <c r="R161" s="12"/>
      <c r="U161" s="12"/>
      <c r="Z161" s="12"/>
      <c r="AD161" s="12"/>
      <c r="AE161" s="13"/>
      <c r="AF161" s="12"/>
      <c r="AH161" s="12"/>
      <c r="AJ161" s="12"/>
      <c r="AO161" s="12"/>
    </row>
    <row r="162" spans="8:41" ht="15.75" customHeight="1" x14ac:dyDescent="0.3">
      <c r="H162" s="12"/>
      <c r="O162" s="12"/>
      <c r="R162" s="12"/>
      <c r="U162" s="12"/>
      <c r="Z162" s="12"/>
      <c r="AD162" s="12"/>
      <c r="AE162" s="13"/>
      <c r="AF162" s="12"/>
      <c r="AH162" s="12"/>
      <c r="AJ162" s="12"/>
      <c r="AO162" s="12"/>
    </row>
    <row r="163" spans="8:41" ht="15.75" customHeight="1" x14ac:dyDescent="0.3">
      <c r="H163" s="12"/>
      <c r="O163" s="12"/>
      <c r="R163" s="12"/>
      <c r="U163" s="12"/>
      <c r="Z163" s="12"/>
      <c r="AD163" s="12"/>
      <c r="AE163" s="13"/>
      <c r="AF163" s="12"/>
      <c r="AH163" s="12"/>
      <c r="AJ163" s="12"/>
      <c r="AO163" s="12"/>
    </row>
    <row r="164" spans="8:41" ht="15.75" customHeight="1" x14ac:dyDescent="0.3">
      <c r="H164" s="12"/>
      <c r="O164" s="12"/>
      <c r="R164" s="12"/>
      <c r="U164" s="12"/>
      <c r="Z164" s="12"/>
      <c r="AD164" s="12"/>
      <c r="AE164" s="13"/>
      <c r="AF164" s="12"/>
      <c r="AH164" s="12"/>
      <c r="AJ164" s="12"/>
      <c r="AO164" s="12"/>
    </row>
    <row r="165" spans="8:41" ht="15.75" customHeight="1" x14ac:dyDescent="0.3">
      <c r="H165" s="12"/>
      <c r="O165" s="12"/>
      <c r="R165" s="12"/>
      <c r="U165" s="12"/>
      <c r="Z165" s="12"/>
      <c r="AD165" s="12"/>
      <c r="AE165" s="13"/>
      <c r="AF165" s="12"/>
      <c r="AH165" s="12"/>
      <c r="AJ165" s="12"/>
      <c r="AO165" s="12"/>
    </row>
    <row r="166" spans="8:41" ht="15.75" customHeight="1" x14ac:dyDescent="0.3">
      <c r="H166" s="12"/>
      <c r="O166" s="12"/>
      <c r="R166" s="12"/>
      <c r="U166" s="12"/>
      <c r="Z166" s="12"/>
      <c r="AD166" s="12"/>
      <c r="AE166" s="13"/>
      <c r="AF166" s="12"/>
      <c r="AH166" s="12"/>
      <c r="AJ166" s="12"/>
      <c r="AO166" s="12"/>
    </row>
    <row r="167" spans="8:41" ht="15.75" customHeight="1" x14ac:dyDescent="0.3">
      <c r="H167" s="12"/>
      <c r="O167" s="12"/>
      <c r="R167" s="12"/>
      <c r="U167" s="12"/>
      <c r="Z167" s="12"/>
      <c r="AD167" s="12"/>
      <c r="AE167" s="13"/>
      <c r="AF167" s="12"/>
      <c r="AH167" s="12"/>
      <c r="AJ167" s="12"/>
      <c r="AO167" s="12"/>
    </row>
    <row r="168" spans="8:41" ht="15.75" customHeight="1" x14ac:dyDescent="0.3">
      <c r="H168" s="12"/>
      <c r="O168" s="12"/>
      <c r="R168" s="12"/>
      <c r="U168" s="12"/>
      <c r="Z168" s="12"/>
      <c r="AD168" s="12"/>
      <c r="AE168" s="13"/>
      <c r="AF168" s="12"/>
      <c r="AH168" s="12"/>
      <c r="AJ168" s="12"/>
      <c r="AO168" s="12"/>
    </row>
    <row r="169" spans="8:41" ht="15.75" customHeight="1" x14ac:dyDescent="0.3">
      <c r="H169" s="12"/>
      <c r="O169" s="12"/>
      <c r="R169" s="12"/>
      <c r="U169" s="12"/>
      <c r="Z169" s="12"/>
      <c r="AD169" s="12"/>
      <c r="AE169" s="13"/>
      <c r="AF169" s="12"/>
      <c r="AH169" s="12"/>
      <c r="AJ169" s="12"/>
      <c r="AO169" s="12"/>
    </row>
    <row r="170" spans="8:41" ht="15.75" customHeight="1" x14ac:dyDescent="0.3">
      <c r="H170" s="12"/>
      <c r="O170" s="12"/>
      <c r="R170" s="12"/>
      <c r="U170" s="12"/>
      <c r="Z170" s="12"/>
      <c r="AD170" s="12"/>
      <c r="AE170" s="13"/>
      <c r="AF170" s="12"/>
      <c r="AH170" s="12"/>
      <c r="AJ170" s="12"/>
      <c r="AO170" s="12"/>
    </row>
    <row r="171" spans="8:41" ht="15.75" customHeight="1" x14ac:dyDescent="0.3">
      <c r="H171" s="12"/>
      <c r="O171" s="12"/>
      <c r="R171" s="12"/>
      <c r="U171" s="12"/>
      <c r="Z171" s="12"/>
      <c r="AD171" s="12"/>
      <c r="AE171" s="13"/>
      <c r="AF171" s="12"/>
      <c r="AH171" s="12"/>
      <c r="AJ171" s="12"/>
      <c r="AO171" s="12"/>
    </row>
    <row r="172" spans="8:41" ht="15.75" customHeight="1" x14ac:dyDescent="0.3">
      <c r="H172" s="12"/>
      <c r="O172" s="12"/>
      <c r="R172" s="12"/>
      <c r="U172" s="12"/>
      <c r="Z172" s="12"/>
      <c r="AD172" s="12"/>
      <c r="AE172" s="13"/>
      <c r="AF172" s="12"/>
      <c r="AH172" s="12"/>
      <c r="AJ172" s="12"/>
      <c r="AO172" s="12"/>
    </row>
    <row r="173" spans="8:41" ht="15.75" customHeight="1" x14ac:dyDescent="0.3">
      <c r="H173" s="12"/>
      <c r="O173" s="12"/>
      <c r="R173" s="12"/>
      <c r="U173" s="12"/>
      <c r="Z173" s="12"/>
      <c r="AD173" s="12"/>
      <c r="AE173" s="13"/>
      <c r="AF173" s="12"/>
      <c r="AH173" s="12"/>
      <c r="AJ173" s="12"/>
      <c r="AO173" s="12"/>
    </row>
    <row r="174" spans="8:41" ht="15.75" customHeight="1" x14ac:dyDescent="0.3">
      <c r="H174" s="12"/>
      <c r="O174" s="12"/>
      <c r="R174" s="12"/>
      <c r="U174" s="12"/>
      <c r="Z174" s="12"/>
      <c r="AD174" s="12"/>
      <c r="AE174" s="13"/>
      <c r="AF174" s="12"/>
      <c r="AH174" s="12"/>
      <c r="AJ174" s="12"/>
      <c r="AO174" s="12"/>
    </row>
    <row r="175" spans="8:41" ht="15.75" customHeight="1" x14ac:dyDescent="0.3">
      <c r="H175" s="12"/>
      <c r="O175" s="12"/>
      <c r="R175" s="12"/>
      <c r="U175" s="12"/>
      <c r="Z175" s="12"/>
      <c r="AD175" s="12"/>
      <c r="AE175" s="13"/>
      <c r="AF175" s="12"/>
      <c r="AH175" s="12"/>
      <c r="AJ175" s="12"/>
      <c r="AO175" s="12"/>
    </row>
    <row r="176" spans="8:41" ht="15.75" customHeight="1" x14ac:dyDescent="0.3">
      <c r="H176" s="12"/>
      <c r="O176" s="12"/>
      <c r="R176" s="12"/>
      <c r="U176" s="12"/>
      <c r="Z176" s="12"/>
      <c r="AD176" s="12"/>
      <c r="AE176" s="13"/>
      <c r="AF176" s="12"/>
      <c r="AH176" s="12"/>
      <c r="AJ176" s="12"/>
      <c r="AO176" s="12"/>
    </row>
    <row r="177" spans="8:41" ht="15.75" customHeight="1" x14ac:dyDescent="0.3">
      <c r="H177" s="12"/>
      <c r="O177" s="12"/>
      <c r="R177" s="12"/>
      <c r="U177" s="12"/>
      <c r="Z177" s="12"/>
      <c r="AD177" s="12"/>
      <c r="AE177" s="13"/>
      <c r="AF177" s="12"/>
      <c r="AH177" s="12"/>
      <c r="AJ177" s="12"/>
      <c r="AO177" s="12"/>
    </row>
    <row r="178" spans="8:41" ht="15.75" customHeight="1" x14ac:dyDescent="0.3">
      <c r="H178" s="12"/>
      <c r="O178" s="12"/>
      <c r="R178" s="12"/>
      <c r="U178" s="12"/>
      <c r="Z178" s="12"/>
      <c r="AD178" s="12"/>
      <c r="AE178" s="13"/>
      <c r="AF178" s="12"/>
      <c r="AH178" s="12"/>
      <c r="AJ178" s="12"/>
      <c r="AO178" s="12"/>
    </row>
    <row r="179" spans="8:41" ht="15.75" customHeight="1" x14ac:dyDescent="0.3">
      <c r="H179" s="12"/>
      <c r="O179" s="12"/>
      <c r="R179" s="12"/>
      <c r="U179" s="12"/>
      <c r="Z179" s="12"/>
      <c r="AD179" s="12"/>
      <c r="AE179" s="13"/>
      <c r="AF179" s="12"/>
      <c r="AH179" s="12"/>
      <c r="AJ179" s="12"/>
      <c r="AO179" s="12"/>
    </row>
    <row r="180" spans="8:41" ht="15.75" customHeight="1" x14ac:dyDescent="0.3">
      <c r="H180" s="12"/>
      <c r="O180" s="12"/>
      <c r="R180" s="12"/>
      <c r="U180" s="12"/>
      <c r="Z180" s="12"/>
      <c r="AD180" s="12"/>
      <c r="AE180" s="13"/>
      <c r="AF180" s="12"/>
      <c r="AH180" s="12"/>
      <c r="AJ180" s="12"/>
      <c r="AO180" s="12"/>
    </row>
    <row r="181" spans="8:41" ht="15.75" customHeight="1" x14ac:dyDescent="0.3">
      <c r="H181" s="12"/>
      <c r="O181" s="12"/>
      <c r="R181" s="12"/>
      <c r="U181" s="12"/>
      <c r="Z181" s="12"/>
      <c r="AD181" s="12"/>
      <c r="AE181" s="13"/>
      <c r="AF181" s="12"/>
      <c r="AH181" s="12"/>
      <c r="AJ181" s="12"/>
      <c r="AO181" s="12"/>
    </row>
    <row r="182" spans="8:41" ht="15.75" customHeight="1" x14ac:dyDescent="0.3">
      <c r="H182" s="12"/>
      <c r="O182" s="12"/>
      <c r="R182" s="12"/>
      <c r="U182" s="12"/>
      <c r="Z182" s="12"/>
      <c r="AD182" s="12"/>
      <c r="AE182" s="13"/>
      <c r="AF182" s="12"/>
      <c r="AH182" s="12"/>
      <c r="AJ182" s="12"/>
      <c r="AO182" s="12"/>
    </row>
    <row r="183" spans="8:41" ht="15.75" customHeight="1" x14ac:dyDescent="0.3">
      <c r="H183" s="12"/>
      <c r="O183" s="12"/>
      <c r="R183" s="12"/>
      <c r="U183" s="12"/>
      <c r="Z183" s="12"/>
      <c r="AD183" s="12"/>
      <c r="AE183" s="13"/>
      <c r="AF183" s="12"/>
      <c r="AH183" s="12"/>
      <c r="AJ183" s="12"/>
      <c r="AO183" s="12"/>
    </row>
    <row r="184" spans="8:41" ht="15.75" customHeight="1" x14ac:dyDescent="0.3">
      <c r="H184" s="12"/>
      <c r="O184" s="12"/>
      <c r="R184" s="12"/>
      <c r="U184" s="12"/>
      <c r="Z184" s="12"/>
      <c r="AD184" s="12"/>
      <c r="AE184" s="13"/>
      <c r="AF184" s="12"/>
      <c r="AH184" s="12"/>
      <c r="AJ184" s="12"/>
      <c r="AO184" s="12"/>
    </row>
    <row r="185" spans="8:41" ht="15.75" customHeight="1" x14ac:dyDescent="0.3">
      <c r="H185" s="12"/>
      <c r="O185" s="12"/>
      <c r="R185" s="12"/>
      <c r="U185" s="12"/>
      <c r="Z185" s="12"/>
      <c r="AD185" s="12"/>
      <c r="AE185" s="13"/>
      <c r="AF185" s="12"/>
      <c r="AH185" s="12"/>
      <c r="AJ185" s="12"/>
      <c r="AO185" s="12"/>
    </row>
    <row r="186" spans="8:41" ht="15.75" customHeight="1" x14ac:dyDescent="0.3">
      <c r="H186" s="12"/>
      <c r="O186" s="12"/>
      <c r="R186" s="12"/>
      <c r="U186" s="12"/>
      <c r="Z186" s="12"/>
      <c r="AD186" s="12"/>
      <c r="AE186" s="13"/>
      <c r="AF186" s="12"/>
      <c r="AH186" s="12"/>
      <c r="AJ186" s="12"/>
      <c r="AO186" s="12"/>
    </row>
    <row r="187" spans="8:41" ht="15.75" customHeight="1" x14ac:dyDescent="0.3">
      <c r="H187" s="12"/>
      <c r="O187" s="12"/>
      <c r="R187" s="12"/>
      <c r="U187" s="12"/>
      <c r="Z187" s="12"/>
      <c r="AD187" s="12"/>
      <c r="AE187" s="13"/>
      <c r="AF187" s="12"/>
      <c r="AH187" s="12"/>
      <c r="AJ187" s="12"/>
      <c r="AO187" s="12"/>
    </row>
    <row r="188" spans="8:41" ht="15.75" customHeight="1" x14ac:dyDescent="0.3">
      <c r="H188" s="12"/>
      <c r="O188" s="12"/>
      <c r="R188" s="12"/>
      <c r="U188" s="12"/>
      <c r="Z188" s="12"/>
      <c r="AD188" s="12"/>
      <c r="AE188" s="13"/>
      <c r="AF188" s="12"/>
      <c r="AH188" s="12"/>
      <c r="AJ188" s="12"/>
      <c r="AO188" s="12"/>
    </row>
    <row r="189" spans="8:41" ht="15.75" customHeight="1" x14ac:dyDescent="0.3">
      <c r="H189" s="12"/>
      <c r="O189" s="12"/>
      <c r="R189" s="12"/>
      <c r="U189" s="12"/>
      <c r="Z189" s="12"/>
      <c r="AD189" s="12"/>
      <c r="AE189" s="13"/>
      <c r="AF189" s="12"/>
      <c r="AH189" s="12"/>
      <c r="AJ189" s="12"/>
      <c r="AO189" s="12"/>
    </row>
    <row r="190" spans="8:41" ht="15.75" customHeight="1" x14ac:dyDescent="0.3">
      <c r="H190" s="12"/>
      <c r="O190" s="12"/>
      <c r="R190" s="12"/>
      <c r="U190" s="12"/>
      <c r="Z190" s="12"/>
      <c r="AD190" s="12"/>
      <c r="AE190" s="13"/>
      <c r="AF190" s="12"/>
      <c r="AH190" s="12"/>
      <c r="AJ190" s="12"/>
      <c r="AO190" s="12"/>
    </row>
    <row r="191" spans="8:41" ht="15.75" customHeight="1" x14ac:dyDescent="0.3">
      <c r="H191" s="12"/>
      <c r="O191" s="12"/>
      <c r="R191" s="12"/>
      <c r="U191" s="12"/>
      <c r="Z191" s="12"/>
      <c r="AD191" s="12"/>
      <c r="AE191" s="13"/>
      <c r="AF191" s="12"/>
      <c r="AH191" s="12"/>
      <c r="AJ191" s="12"/>
      <c r="AO191" s="12"/>
    </row>
    <row r="192" spans="8:41" ht="15.75" customHeight="1" x14ac:dyDescent="0.3">
      <c r="H192" s="12"/>
      <c r="O192" s="12"/>
      <c r="R192" s="12"/>
      <c r="U192" s="12"/>
      <c r="Z192" s="12"/>
      <c r="AD192" s="12"/>
      <c r="AE192" s="13"/>
      <c r="AF192" s="12"/>
      <c r="AH192" s="12"/>
      <c r="AJ192" s="12"/>
      <c r="AO192" s="12"/>
    </row>
    <row r="193" spans="8:41" ht="15.75" customHeight="1" x14ac:dyDescent="0.3">
      <c r="H193" s="12"/>
      <c r="O193" s="12"/>
      <c r="R193" s="12"/>
      <c r="U193" s="12"/>
      <c r="Z193" s="12"/>
      <c r="AD193" s="12"/>
      <c r="AE193" s="13"/>
      <c r="AF193" s="12"/>
      <c r="AH193" s="12"/>
      <c r="AJ193" s="12"/>
      <c r="AO193" s="12"/>
    </row>
    <row r="194" spans="8:41" ht="15.75" customHeight="1" x14ac:dyDescent="0.3">
      <c r="H194" s="12"/>
      <c r="O194" s="12"/>
      <c r="R194" s="12"/>
      <c r="U194" s="12"/>
      <c r="Z194" s="12"/>
      <c r="AD194" s="12"/>
      <c r="AE194" s="13"/>
      <c r="AF194" s="12"/>
      <c r="AH194" s="12"/>
      <c r="AJ194" s="12"/>
      <c r="AO194" s="12"/>
    </row>
    <row r="195" spans="8:41" ht="15.75" customHeight="1" x14ac:dyDescent="0.3">
      <c r="H195" s="12"/>
      <c r="O195" s="12"/>
      <c r="R195" s="12"/>
      <c r="U195" s="12"/>
      <c r="Z195" s="12"/>
      <c r="AD195" s="12"/>
      <c r="AE195" s="13"/>
      <c r="AF195" s="12"/>
      <c r="AH195" s="12"/>
      <c r="AJ195" s="12"/>
      <c r="AO195" s="12"/>
    </row>
    <row r="196" spans="8:41" ht="15.75" customHeight="1" x14ac:dyDescent="0.3">
      <c r="H196" s="12"/>
      <c r="O196" s="12"/>
      <c r="R196" s="12"/>
      <c r="U196" s="12"/>
      <c r="Z196" s="12"/>
      <c r="AD196" s="12"/>
      <c r="AE196" s="13"/>
      <c r="AF196" s="12"/>
      <c r="AH196" s="12"/>
      <c r="AJ196" s="12"/>
      <c r="AO196" s="12"/>
    </row>
    <row r="197" spans="8:41" ht="15.75" customHeight="1" x14ac:dyDescent="0.3">
      <c r="H197" s="12"/>
      <c r="O197" s="12"/>
      <c r="R197" s="12"/>
      <c r="U197" s="12"/>
      <c r="Z197" s="12"/>
      <c r="AD197" s="12"/>
      <c r="AE197" s="13"/>
      <c r="AF197" s="12"/>
      <c r="AH197" s="12"/>
      <c r="AJ197" s="12"/>
      <c r="AO197" s="12"/>
    </row>
    <row r="198" spans="8:41" ht="15.75" customHeight="1" x14ac:dyDescent="0.3">
      <c r="H198" s="12"/>
      <c r="O198" s="12"/>
      <c r="R198" s="12"/>
      <c r="U198" s="12"/>
      <c r="Z198" s="12"/>
      <c r="AD198" s="12"/>
      <c r="AE198" s="13"/>
      <c r="AF198" s="12"/>
      <c r="AH198" s="12"/>
      <c r="AJ198" s="12"/>
      <c r="AO198" s="12"/>
    </row>
    <row r="199" spans="8:41" ht="15.75" customHeight="1" x14ac:dyDescent="0.3">
      <c r="H199" s="12"/>
      <c r="O199" s="12"/>
      <c r="R199" s="12"/>
      <c r="U199" s="12"/>
      <c r="Z199" s="12"/>
      <c r="AD199" s="12"/>
      <c r="AE199" s="13"/>
      <c r="AF199" s="12"/>
      <c r="AH199" s="12"/>
      <c r="AJ199" s="12"/>
      <c r="AO199" s="12"/>
    </row>
    <row r="200" spans="8:41" ht="15.75" customHeight="1" x14ac:dyDescent="0.3">
      <c r="H200" s="12"/>
      <c r="O200" s="12"/>
      <c r="R200" s="12"/>
      <c r="U200" s="12"/>
      <c r="Z200" s="12"/>
      <c r="AD200" s="12"/>
      <c r="AE200" s="13"/>
      <c r="AF200" s="12"/>
      <c r="AH200" s="12"/>
      <c r="AJ200" s="12"/>
      <c r="AO200" s="12"/>
    </row>
    <row r="201" spans="8:41" ht="15.75" customHeight="1" x14ac:dyDescent="0.3">
      <c r="H201" s="12"/>
      <c r="O201" s="12"/>
      <c r="R201" s="12"/>
      <c r="U201" s="12"/>
      <c r="Z201" s="12"/>
      <c r="AD201" s="12"/>
      <c r="AE201" s="13"/>
      <c r="AF201" s="12"/>
      <c r="AH201" s="12"/>
      <c r="AJ201" s="12"/>
      <c r="AO201" s="12"/>
    </row>
    <row r="202" spans="8:41" ht="15.75" customHeight="1" x14ac:dyDescent="0.3">
      <c r="H202" s="12"/>
      <c r="O202" s="12"/>
      <c r="R202" s="12"/>
      <c r="U202" s="12"/>
      <c r="Z202" s="12"/>
      <c r="AD202" s="12"/>
      <c r="AE202" s="13"/>
      <c r="AF202" s="12"/>
      <c r="AH202" s="12"/>
      <c r="AJ202" s="12"/>
      <c r="AO202" s="12"/>
    </row>
    <row r="203" spans="8:41" ht="15.75" customHeight="1" x14ac:dyDescent="0.3">
      <c r="H203" s="12"/>
      <c r="O203" s="12"/>
      <c r="R203" s="12"/>
      <c r="U203" s="12"/>
      <c r="Z203" s="12"/>
      <c r="AD203" s="12"/>
      <c r="AE203" s="13"/>
      <c r="AF203" s="12"/>
      <c r="AH203" s="12"/>
      <c r="AJ203" s="12"/>
      <c r="AO203" s="12"/>
    </row>
    <row r="204" spans="8:41" ht="15.75" customHeight="1" x14ac:dyDescent="0.3">
      <c r="H204" s="12"/>
      <c r="O204" s="12"/>
      <c r="R204" s="12"/>
      <c r="U204" s="12"/>
      <c r="Z204" s="12"/>
      <c r="AD204" s="12"/>
      <c r="AE204" s="13"/>
      <c r="AF204" s="12"/>
      <c r="AH204" s="12"/>
      <c r="AJ204" s="12"/>
      <c r="AO204" s="12"/>
    </row>
    <row r="205" spans="8:41" ht="15.75" customHeight="1" x14ac:dyDescent="0.3">
      <c r="H205" s="12"/>
      <c r="O205" s="12"/>
      <c r="R205" s="12"/>
      <c r="U205" s="12"/>
      <c r="Z205" s="12"/>
      <c r="AD205" s="12"/>
      <c r="AE205" s="13"/>
      <c r="AF205" s="12"/>
      <c r="AH205" s="12"/>
      <c r="AJ205" s="12"/>
      <c r="AO205" s="12"/>
    </row>
    <row r="206" spans="8:41" ht="15.75" customHeight="1" x14ac:dyDescent="0.3">
      <c r="H206" s="12"/>
      <c r="O206" s="12"/>
      <c r="R206" s="12"/>
      <c r="U206" s="12"/>
      <c r="Z206" s="12"/>
      <c r="AD206" s="12"/>
      <c r="AE206" s="13"/>
      <c r="AF206" s="12"/>
      <c r="AH206" s="12"/>
      <c r="AJ206" s="12"/>
      <c r="AO206" s="12"/>
    </row>
    <row r="207" spans="8:41" ht="15.75" customHeight="1" x14ac:dyDescent="0.3">
      <c r="H207" s="12"/>
      <c r="O207" s="12"/>
      <c r="R207" s="12"/>
      <c r="U207" s="12"/>
      <c r="Z207" s="12"/>
      <c r="AD207" s="12"/>
      <c r="AE207" s="13"/>
      <c r="AF207" s="12"/>
      <c r="AH207" s="12"/>
      <c r="AJ207" s="12"/>
      <c r="AO207" s="12"/>
    </row>
    <row r="208" spans="8:41" ht="15.75" customHeight="1" x14ac:dyDescent="0.3">
      <c r="H208" s="12"/>
      <c r="O208" s="12"/>
      <c r="R208" s="12"/>
      <c r="U208" s="12"/>
      <c r="Z208" s="12"/>
      <c r="AD208" s="12"/>
      <c r="AE208" s="13"/>
      <c r="AF208" s="12"/>
      <c r="AH208" s="12"/>
      <c r="AJ208" s="12"/>
      <c r="AO208" s="12"/>
    </row>
    <row r="209" spans="8:41" ht="15.75" customHeight="1" x14ac:dyDescent="0.3">
      <c r="H209" s="12"/>
      <c r="O209" s="12"/>
      <c r="R209" s="12"/>
      <c r="U209" s="12"/>
      <c r="Z209" s="12"/>
      <c r="AD209" s="12"/>
      <c r="AE209" s="13"/>
      <c r="AF209" s="12"/>
      <c r="AH209" s="12"/>
      <c r="AJ209" s="12"/>
      <c r="AO209" s="12"/>
    </row>
    <row r="210" spans="8:41" ht="15.75" customHeight="1" x14ac:dyDescent="0.3">
      <c r="H210" s="12"/>
      <c r="O210" s="12"/>
      <c r="R210" s="12"/>
      <c r="U210" s="12"/>
      <c r="Z210" s="12"/>
      <c r="AD210" s="12"/>
      <c r="AE210" s="13"/>
      <c r="AF210" s="12"/>
      <c r="AH210" s="12"/>
      <c r="AJ210" s="12"/>
      <c r="AO210" s="12"/>
    </row>
    <row r="211" spans="8:41" ht="15.75" customHeight="1" x14ac:dyDescent="0.3">
      <c r="H211" s="12"/>
      <c r="O211" s="12"/>
      <c r="R211" s="12"/>
      <c r="U211" s="12"/>
      <c r="Z211" s="12"/>
      <c r="AD211" s="12"/>
      <c r="AE211" s="13"/>
      <c r="AF211" s="12"/>
      <c r="AH211" s="12"/>
      <c r="AJ211" s="12"/>
      <c r="AO211" s="12"/>
    </row>
    <row r="212" spans="8:41" ht="15.75" customHeight="1" x14ac:dyDescent="0.3">
      <c r="H212" s="12"/>
      <c r="O212" s="12"/>
      <c r="R212" s="12"/>
      <c r="U212" s="12"/>
      <c r="Z212" s="12"/>
      <c r="AD212" s="12"/>
      <c r="AE212" s="13"/>
      <c r="AF212" s="12"/>
      <c r="AH212" s="12"/>
      <c r="AJ212" s="12"/>
      <c r="AO212" s="12"/>
    </row>
    <row r="213" spans="8:41" ht="15.75" customHeight="1" x14ac:dyDescent="0.3">
      <c r="H213" s="12"/>
      <c r="O213" s="12"/>
      <c r="R213" s="12"/>
      <c r="U213" s="12"/>
      <c r="Z213" s="12"/>
      <c r="AD213" s="12"/>
      <c r="AE213" s="13"/>
      <c r="AF213" s="12"/>
      <c r="AH213" s="12"/>
      <c r="AJ213" s="12"/>
      <c r="AO213" s="12"/>
    </row>
    <row r="214" spans="8:41" ht="15.75" customHeight="1" x14ac:dyDescent="0.3">
      <c r="H214" s="12"/>
      <c r="O214" s="12"/>
      <c r="R214" s="12"/>
      <c r="U214" s="12"/>
      <c r="Z214" s="12"/>
      <c r="AD214" s="12"/>
      <c r="AE214" s="13"/>
      <c r="AF214" s="12"/>
      <c r="AH214" s="12"/>
      <c r="AJ214" s="12"/>
      <c r="AO214" s="12"/>
    </row>
    <row r="215" spans="8:41" ht="15.75" customHeight="1" x14ac:dyDescent="0.3">
      <c r="H215" s="12"/>
      <c r="O215" s="12"/>
      <c r="R215" s="12"/>
      <c r="U215" s="12"/>
      <c r="Z215" s="12"/>
      <c r="AD215" s="12"/>
      <c r="AE215" s="13"/>
      <c r="AF215" s="12"/>
      <c r="AH215" s="12"/>
      <c r="AJ215" s="12"/>
      <c r="AO215" s="12"/>
    </row>
    <row r="216" spans="8:41" ht="15.75" customHeight="1" x14ac:dyDescent="0.3">
      <c r="H216" s="12"/>
      <c r="O216" s="12"/>
      <c r="R216" s="12"/>
      <c r="U216" s="12"/>
      <c r="Z216" s="12"/>
      <c r="AD216" s="12"/>
      <c r="AE216" s="13"/>
      <c r="AF216" s="12"/>
      <c r="AH216" s="12"/>
      <c r="AJ216" s="12"/>
      <c r="AO216" s="12"/>
    </row>
    <row r="217" spans="8:41" ht="15.75" customHeight="1" x14ac:dyDescent="0.3">
      <c r="H217" s="12"/>
      <c r="O217" s="12"/>
      <c r="R217" s="12"/>
      <c r="U217" s="12"/>
      <c r="Z217" s="12"/>
      <c r="AD217" s="12"/>
      <c r="AE217" s="13"/>
      <c r="AF217" s="12"/>
      <c r="AH217" s="12"/>
      <c r="AJ217" s="12"/>
      <c r="AO217" s="12"/>
    </row>
    <row r="218" spans="8:41" ht="15.75" customHeight="1" x14ac:dyDescent="0.3">
      <c r="H218" s="12"/>
      <c r="O218" s="12"/>
      <c r="R218" s="12"/>
      <c r="U218" s="12"/>
      <c r="Z218" s="12"/>
      <c r="AD218" s="12"/>
      <c r="AE218" s="13"/>
      <c r="AF218" s="12"/>
      <c r="AH218" s="12"/>
      <c r="AJ218" s="12"/>
      <c r="AO218" s="12"/>
    </row>
    <row r="219" spans="8:41" ht="15.75" customHeight="1" x14ac:dyDescent="0.3">
      <c r="H219" s="12"/>
      <c r="O219" s="12"/>
      <c r="R219" s="12"/>
      <c r="U219" s="12"/>
      <c r="Z219" s="12"/>
      <c r="AD219" s="12"/>
      <c r="AE219" s="13"/>
      <c r="AF219" s="12"/>
      <c r="AH219" s="12"/>
      <c r="AJ219" s="12"/>
      <c r="AO219" s="12"/>
    </row>
    <row r="220" spans="8:41" ht="15.75" customHeight="1" x14ac:dyDescent="0.3">
      <c r="H220" s="12"/>
      <c r="O220" s="12"/>
      <c r="R220" s="12"/>
      <c r="U220" s="12"/>
      <c r="Z220" s="12"/>
      <c r="AD220" s="12"/>
      <c r="AE220" s="13"/>
      <c r="AF220" s="12"/>
      <c r="AH220" s="12"/>
      <c r="AJ220" s="12"/>
      <c r="AO220" s="12"/>
    </row>
    <row r="221" spans="8:41" ht="15.75" customHeight="1" x14ac:dyDescent="0.3">
      <c r="H221" s="12"/>
      <c r="O221" s="12"/>
      <c r="R221" s="12"/>
      <c r="U221" s="12"/>
      <c r="Z221" s="12"/>
      <c r="AD221" s="12"/>
      <c r="AE221" s="13"/>
      <c r="AF221" s="12"/>
      <c r="AH221" s="12"/>
      <c r="AJ221" s="12"/>
      <c r="AO221" s="12"/>
    </row>
    <row r="222" spans="8:41" ht="15.75" customHeight="1" x14ac:dyDescent="0.3">
      <c r="H222" s="12"/>
      <c r="O222" s="12"/>
      <c r="R222" s="12"/>
      <c r="U222" s="12"/>
      <c r="Z222" s="12"/>
      <c r="AD222" s="12"/>
      <c r="AE222" s="13"/>
      <c r="AF222" s="12"/>
      <c r="AH222" s="12"/>
      <c r="AJ222" s="12"/>
      <c r="AO222" s="12"/>
    </row>
    <row r="223" spans="8:41" ht="15.75" customHeight="1" x14ac:dyDescent="0.3">
      <c r="H223" s="12"/>
      <c r="O223" s="12"/>
      <c r="R223" s="12"/>
      <c r="U223" s="12"/>
      <c r="Z223" s="12"/>
      <c r="AD223" s="12"/>
      <c r="AE223" s="13"/>
      <c r="AF223" s="12"/>
      <c r="AH223" s="12"/>
      <c r="AJ223" s="12"/>
      <c r="AO223" s="12"/>
    </row>
    <row r="224" spans="8:41" ht="15.75" customHeight="1" x14ac:dyDescent="0.3">
      <c r="H224" s="12"/>
      <c r="O224" s="12"/>
      <c r="R224" s="12"/>
      <c r="U224" s="12"/>
      <c r="Z224" s="12"/>
      <c r="AD224" s="12"/>
      <c r="AE224" s="13"/>
      <c r="AF224" s="12"/>
      <c r="AH224" s="12"/>
      <c r="AJ224" s="12"/>
      <c r="AO224" s="12"/>
    </row>
    <row r="225" spans="8:41" ht="15.75" customHeight="1" x14ac:dyDescent="0.3">
      <c r="H225" s="12"/>
      <c r="O225" s="12"/>
      <c r="R225" s="12"/>
      <c r="U225" s="12"/>
      <c r="Z225" s="12"/>
      <c r="AD225" s="12"/>
      <c r="AE225" s="13"/>
      <c r="AF225" s="12"/>
      <c r="AH225" s="12"/>
      <c r="AJ225" s="12"/>
      <c r="AO225" s="12"/>
    </row>
    <row r="226" spans="8:41" ht="15.75" customHeight="1" x14ac:dyDescent="0.3">
      <c r="H226" s="12"/>
      <c r="O226" s="12"/>
      <c r="R226" s="12"/>
      <c r="U226" s="12"/>
      <c r="Z226" s="12"/>
      <c r="AD226" s="12"/>
      <c r="AE226" s="13"/>
      <c r="AF226" s="12"/>
      <c r="AH226" s="12"/>
      <c r="AJ226" s="12"/>
      <c r="AO226" s="12"/>
    </row>
    <row r="227" spans="8:41" ht="15.75" customHeight="1" x14ac:dyDescent="0.3">
      <c r="H227" s="12"/>
      <c r="O227" s="12"/>
      <c r="R227" s="12"/>
      <c r="U227" s="12"/>
      <c r="Z227" s="12"/>
      <c r="AD227" s="12"/>
      <c r="AE227" s="13"/>
      <c r="AF227" s="12"/>
      <c r="AH227" s="12"/>
      <c r="AJ227" s="12"/>
      <c r="AO227" s="12"/>
    </row>
    <row r="228" spans="8:41" ht="15.75" customHeight="1" x14ac:dyDescent="0.3">
      <c r="H228" s="12"/>
      <c r="O228" s="12"/>
      <c r="R228" s="12"/>
      <c r="U228" s="12"/>
      <c r="Z228" s="12"/>
      <c r="AD228" s="12"/>
      <c r="AE228" s="13"/>
      <c r="AF228" s="12"/>
      <c r="AH228" s="12"/>
      <c r="AJ228" s="12"/>
      <c r="AO228" s="12"/>
    </row>
    <row r="229" spans="8:41" ht="15.75" customHeight="1" x14ac:dyDescent="0.3">
      <c r="H229" s="12"/>
      <c r="O229" s="12"/>
      <c r="R229" s="12"/>
      <c r="U229" s="12"/>
      <c r="Z229" s="12"/>
      <c r="AD229" s="12"/>
      <c r="AE229" s="13"/>
      <c r="AF229" s="12"/>
      <c r="AH229" s="12"/>
      <c r="AJ229" s="12"/>
      <c r="AO229" s="12"/>
    </row>
    <row r="230" spans="8:41" ht="15.75" customHeight="1" x14ac:dyDescent="0.3">
      <c r="H230" s="12"/>
      <c r="O230" s="12"/>
      <c r="R230" s="12"/>
      <c r="U230" s="12"/>
      <c r="Z230" s="12"/>
      <c r="AD230" s="12"/>
      <c r="AE230" s="13"/>
      <c r="AF230" s="12"/>
      <c r="AH230" s="12"/>
      <c r="AJ230" s="12"/>
      <c r="AO230" s="12"/>
    </row>
    <row r="231" spans="8:41" ht="15.75" customHeight="1" x14ac:dyDescent="0.3">
      <c r="H231" s="12"/>
      <c r="O231" s="12"/>
      <c r="R231" s="12"/>
      <c r="U231" s="12"/>
      <c r="Z231" s="12"/>
      <c r="AD231" s="12"/>
      <c r="AE231" s="13"/>
      <c r="AF231" s="12"/>
      <c r="AH231" s="12"/>
      <c r="AJ231" s="12"/>
      <c r="AO231" s="12"/>
    </row>
    <row r="232" spans="8:41" ht="15.75" customHeight="1" x14ac:dyDescent="0.3">
      <c r="H232" s="12"/>
      <c r="O232" s="12"/>
      <c r="R232" s="12"/>
      <c r="U232" s="12"/>
      <c r="Z232" s="12"/>
      <c r="AD232" s="12"/>
      <c r="AE232" s="13"/>
      <c r="AF232" s="12"/>
      <c r="AH232" s="12"/>
      <c r="AJ232" s="12"/>
      <c r="AO232" s="12"/>
    </row>
    <row r="233" spans="8:41" ht="15.75" customHeight="1" x14ac:dyDescent="0.3">
      <c r="H233" s="12"/>
      <c r="O233" s="12"/>
      <c r="R233" s="12"/>
      <c r="U233" s="12"/>
      <c r="Z233" s="12"/>
      <c r="AD233" s="12"/>
      <c r="AE233" s="13"/>
      <c r="AF233" s="12"/>
      <c r="AH233" s="12"/>
      <c r="AJ233" s="12"/>
      <c r="AO233" s="12"/>
    </row>
    <row r="234" spans="8:41" ht="15.75" customHeight="1" x14ac:dyDescent="0.3">
      <c r="H234" s="12"/>
      <c r="O234" s="12"/>
      <c r="R234" s="12"/>
      <c r="U234" s="12"/>
      <c r="Z234" s="12"/>
      <c r="AD234" s="12"/>
      <c r="AE234" s="13"/>
      <c r="AF234" s="12"/>
      <c r="AH234" s="12"/>
      <c r="AJ234" s="12"/>
      <c r="AO234" s="12"/>
    </row>
    <row r="235" spans="8:41" ht="15.75" customHeight="1" x14ac:dyDescent="0.3">
      <c r="H235" s="12"/>
      <c r="O235" s="12"/>
      <c r="R235" s="12"/>
      <c r="U235" s="12"/>
      <c r="Z235" s="12"/>
      <c r="AD235" s="12"/>
      <c r="AE235" s="13"/>
      <c r="AF235" s="12"/>
      <c r="AH235" s="12"/>
      <c r="AJ235" s="12"/>
      <c r="AO235" s="12"/>
    </row>
    <row r="236" spans="8:41" ht="15.75" customHeight="1" x14ac:dyDescent="0.3">
      <c r="H236" s="12"/>
      <c r="O236" s="12"/>
      <c r="R236" s="12"/>
      <c r="U236" s="12"/>
      <c r="Z236" s="12"/>
      <c r="AD236" s="12"/>
      <c r="AE236" s="13"/>
      <c r="AF236" s="12"/>
      <c r="AH236" s="12"/>
      <c r="AJ236" s="12"/>
      <c r="AO236" s="12"/>
    </row>
    <row r="237" spans="8:41" ht="15.75" customHeight="1" x14ac:dyDescent="0.3">
      <c r="H237" s="12"/>
      <c r="O237" s="12"/>
      <c r="R237" s="12"/>
      <c r="U237" s="12"/>
      <c r="Z237" s="12"/>
      <c r="AD237" s="12"/>
      <c r="AE237" s="13"/>
      <c r="AF237" s="12"/>
      <c r="AH237" s="12"/>
      <c r="AJ237" s="12"/>
      <c r="AO237" s="12"/>
    </row>
    <row r="238" spans="8:41" ht="15.75" customHeight="1" x14ac:dyDescent="0.3">
      <c r="H238" s="12"/>
      <c r="O238" s="12"/>
      <c r="R238" s="12"/>
      <c r="U238" s="12"/>
      <c r="Z238" s="12"/>
      <c r="AD238" s="12"/>
      <c r="AE238" s="13"/>
      <c r="AF238" s="12"/>
      <c r="AH238" s="12"/>
      <c r="AJ238" s="12"/>
      <c r="AO238" s="12"/>
    </row>
    <row r="239" spans="8:41" ht="15.75" customHeight="1" x14ac:dyDescent="0.3">
      <c r="H239" s="12"/>
      <c r="O239" s="12"/>
      <c r="R239" s="12"/>
      <c r="U239" s="12"/>
      <c r="Z239" s="12"/>
      <c r="AD239" s="12"/>
      <c r="AE239" s="13"/>
      <c r="AF239" s="12"/>
      <c r="AH239" s="12"/>
      <c r="AJ239" s="12"/>
      <c r="AO239" s="12"/>
    </row>
    <row r="240" spans="8:41" ht="15.75" customHeight="1" x14ac:dyDescent="0.3">
      <c r="H240" s="12"/>
      <c r="O240" s="12"/>
      <c r="R240" s="12"/>
      <c r="U240" s="12"/>
      <c r="Z240" s="12"/>
      <c r="AD240" s="12"/>
      <c r="AE240" s="13"/>
      <c r="AF240" s="12"/>
      <c r="AH240" s="12"/>
      <c r="AJ240" s="12"/>
      <c r="AO240" s="12"/>
    </row>
    <row r="241" spans="8:41" ht="15.75" customHeight="1" x14ac:dyDescent="0.3">
      <c r="H241" s="12"/>
      <c r="O241" s="12"/>
      <c r="R241" s="12"/>
      <c r="U241" s="12"/>
      <c r="Z241" s="12"/>
      <c r="AD241" s="12"/>
      <c r="AE241" s="13"/>
      <c r="AF241" s="12"/>
      <c r="AH241" s="12"/>
      <c r="AJ241" s="12"/>
      <c r="AO241" s="12"/>
    </row>
    <row r="242" spans="8:41" ht="15.75" customHeight="1" x14ac:dyDescent="0.3">
      <c r="H242" s="12"/>
      <c r="O242" s="12"/>
      <c r="R242" s="12"/>
      <c r="U242" s="12"/>
      <c r="Z242" s="12"/>
      <c r="AD242" s="12"/>
      <c r="AE242" s="13"/>
      <c r="AF242" s="12"/>
      <c r="AH242" s="12"/>
      <c r="AJ242" s="12"/>
      <c r="AO242" s="12"/>
    </row>
    <row r="243" spans="8:41" ht="15.75" customHeight="1" x14ac:dyDescent="0.3">
      <c r="H243" s="12"/>
      <c r="O243" s="12"/>
      <c r="R243" s="12"/>
      <c r="U243" s="12"/>
      <c r="Z243" s="12"/>
      <c r="AD243" s="12"/>
      <c r="AE243" s="13"/>
      <c r="AF243" s="12"/>
      <c r="AH243" s="12"/>
      <c r="AJ243" s="12"/>
      <c r="AO243" s="12"/>
    </row>
    <row r="244" spans="8:41" ht="15.75" customHeight="1" x14ac:dyDescent="0.3">
      <c r="H244" s="12"/>
      <c r="O244" s="12"/>
      <c r="R244" s="12"/>
      <c r="U244" s="12"/>
      <c r="Z244" s="12"/>
      <c r="AD244" s="12"/>
      <c r="AE244" s="13"/>
      <c r="AF244" s="12"/>
      <c r="AH244" s="12"/>
      <c r="AJ244" s="12"/>
      <c r="AO244" s="12"/>
    </row>
    <row r="245" spans="8:41" ht="15.75" customHeight="1" x14ac:dyDescent="0.3">
      <c r="H245" s="12"/>
      <c r="O245" s="12"/>
      <c r="R245" s="12"/>
      <c r="U245" s="12"/>
      <c r="Z245" s="12"/>
      <c r="AD245" s="12"/>
      <c r="AE245" s="13"/>
      <c r="AF245" s="12"/>
      <c r="AH245" s="12"/>
      <c r="AJ245" s="12"/>
      <c r="AO245" s="12"/>
    </row>
    <row r="246" spans="8:41" ht="15.75" customHeight="1" x14ac:dyDescent="0.3">
      <c r="H246" s="12"/>
      <c r="O246" s="12"/>
      <c r="R246" s="12"/>
      <c r="U246" s="12"/>
      <c r="Z246" s="12"/>
      <c r="AD246" s="12"/>
      <c r="AE246" s="13"/>
      <c r="AF246" s="12"/>
      <c r="AH246" s="12"/>
      <c r="AJ246" s="12"/>
      <c r="AO246" s="12"/>
    </row>
    <row r="247" spans="8:41" ht="15.75" customHeight="1" x14ac:dyDescent="0.3">
      <c r="H247" s="12"/>
      <c r="O247" s="12"/>
      <c r="R247" s="12"/>
      <c r="U247" s="12"/>
      <c r="Z247" s="12"/>
      <c r="AD247" s="12"/>
      <c r="AE247" s="13"/>
      <c r="AF247" s="12"/>
      <c r="AH247" s="12"/>
      <c r="AJ247" s="12"/>
      <c r="AO247" s="12"/>
    </row>
    <row r="248" spans="8:41" ht="15.75" customHeight="1" x14ac:dyDescent="0.3">
      <c r="H248" s="12"/>
      <c r="O248" s="12"/>
      <c r="R248" s="12"/>
      <c r="U248" s="12"/>
      <c r="Z248" s="12"/>
      <c r="AD248" s="12"/>
      <c r="AE248" s="13"/>
      <c r="AF248" s="12"/>
      <c r="AH248" s="12"/>
      <c r="AJ248" s="12"/>
      <c r="AO248" s="12"/>
    </row>
    <row r="249" spans="8:41" ht="15.75" customHeight="1" x14ac:dyDescent="0.3">
      <c r="H249" s="12"/>
      <c r="O249" s="12"/>
      <c r="R249" s="12"/>
      <c r="U249" s="12"/>
      <c r="Z249" s="12"/>
      <c r="AD249" s="12"/>
      <c r="AE249" s="13"/>
      <c r="AF249" s="12"/>
      <c r="AH249" s="12"/>
      <c r="AJ249" s="12"/>
      <c r="AO249" s="12"/>
    </row>
    <row r="250" spans="8:41" ht="15.75" customHeight="1" x14ac:dyDescent="0.3">
      <c r="H250" s="12"/>
      <c r="O250" s="12"/>
      <c r="R250" s="12"/>
      <c r="U250" s="12"/>
      <c r="Z250" s="12"/>
      <c r="AD250" s="12"/>
      <c r="AE250" s="13"/>
      <c r="AF250" s="12"/>
      <c r="AH250" s="12"/>
      <c r="AJ250" s="12"/>
      <c r="AO250" s="12"/>
    </row>
    <row r="251" spans="8:41" ht="15.75" customHeight="1" x14ac:dyDescent="0.3">
      <c r="H251" s="12"/>
      <c r="O251" s="12"/>
      <c r="R251" s="12"/>
      <c r="U251" s="12"/>
      <c r="Z251" s="12"/>
      <c r="AD251" s="12"/>
      <c r="AE251" s="13"/>
      <c r="AF251" s="12"/>
      <c r="AH251" s="12"/>
      <c r="AJ251" s="12"/>
      <c r="AO251" s="12"/>
    </row>
    <row r="252" spans="8:41" ht="15.75" customHeight="1" x14ac:dyDescent="0.3">
      <c r="H252" s="12"/>
      <c r="O252" s="12"/>
      <c r="R252" s="12"/>
      <c r="U252" s="12"/>
      <c r="Z252" s="12"/>
      <c r="AD252" s="12"/>
      <c r="AE252" s="13"/>
      <c r="AF252" s="12"/>
      <c r="AH252" s="12"/>
      <c r="AJ252" s="12"/>
      <c r="AO252" s="12"/>
    </row>
    <row r="253" spans="8:41" ht="15.75" customHeight="1" x14ac:dyDescent="0.3">
      <c r="H253" s="12"/>
      <c r="O253" s="12"/>
      <c r="R253" s="12"/>
      <c r="U253" s="12"/>
      <c r="Z253" s="12"/>
      <c r="AD253" s="12"/>
      <c r="AE253" s="13"/>
      <c r="AF253" s="12"/>
      <c r="AH253" s="12"/>
      <c r="AJ253" s="12"/>
      <c r="AO253" s="12"/>
    </row>
    <row r="254" spans="8:41" ht="15.75" customHeight="1" x14ac:dyDescent="0.3">
      <c r="H254" s="12"/>
      <c r="O254" s="12"/>
      <c r="R254" s="12"/>
      <c r="U254" s="12"/>
      <c r="Z254" s="12"/>
      <c r="AD254" s="12"/>
      <c r="AE254" s="13"/>
      <c r="AF254" s="12"/>
      <c r="AH254" s="12"/>
      <c r="AJ254" s="12"/>
      <c r="AO254" s="12"/>
    </row>
    <row r="255" spans="8:41" ht="15.75" customHeight="1" x14ac:dyDescent="0.3">
      <c r="H255" s="12"/>
      <c r="O255" s="12"/>
      <c r="R255" s="12"/>
      <c r="U255" s="12"/>
      <c r="Z255" s="12"/>
      <c r="AD255" s="12"/>
      <c r="AE255" s="13"/>
      <c r="AF255" s="12"/>
      <c r="AH255" s="12"/>
      <c r="AJ255" s="12"/>
      <c r="AO255" s="12"/>
    </row>
    <row r="256" spans="8:41" ht="15.75" customHeight="1" x14ac:dyDescent="0.3">
      <c r="H256" s="12"/>
      <c r="O256" s="12"/>
      <c r="R256" s="12"/>
      <c r="U256" s="12"/>
      <c r="Z256" s="12"/>
      <c r="AD256" s="12"/>
      <c r="AE256" s="13"/>
      <c r="AF256" s="12"/>
      <c r="AH256" s="12"/>
      <c r="AJ256" s="12"/>
      <c r="AO256" s="12"/>
    </row>
    <row r="257" spans="8:41" ht="15.75" customHeight="1" x14ac:dyDescent="0.3">
      <c r="H257" s="12"/>
      <c r="O257" s="12"/>
      <c r="R257" s="12"/>
      <c r="U257" s="12"/>
      <c r="Z257" s="12"/>
      <c r="AD257" s="12"/>
      <c r="AE257" s="13"/>
      <c r="AF257" s="12"/>
      <c r="AH257" s="12"/>
      <c r="AJ257" s="12"/>
      <c r="AO257" s="12"/>
    </row>
    <row r="258" spans="8:41" ht="15.75" customHeight="1" x14ac:dyDescent="0.3">
      <c r="H258" s="12"/>
      <c r="O258" s="12"/>
      <c r="R258" s="12"/>
      <c r="U258" s="12"/>
      <c r="Z258" s="12"/>
      <c r="AD258" s="12"/>
      <c r="AE258" s="13"/>
      <c r="AF258" s="12"/>
      <c r="AH258" s="12"/>
      <c r="AJ258" s="12"/>
      <c r="AO258" s="12"/>
    </row>
    <row r="259" spans="8:41" ht="15.75" customHeight="1" x14ac:dyDescent="0.3">
      <c r="H259" s="12"/>
      <c r="O259" s="12"/>
      <c r="R259" s="12"/>
      <c r="U259" s="12"/>
      <c r="Z259" s="12"/>
      <c r="AD259" s="12"/>
      <c r="AE259" s="13"/>
      <c r="AF259" s="12"/>
      <c r="AH259" s="12"/>
      <c r="AJ259" s="12"/>
      <c r="AO259" s="12"/>
    </row>
    <row r="260" spans="8:41" ht="15.75" customHeight="1" x14ac:dyDescent="0.3">
      <c r="H260" s="12"/>
      <c r="O260" s="12"/>
      <c r="R260" s="12"/>
      <c r="U260" s="12"/>
      <c r="Z260" s="12"/>
      <c r="AD260" s="12"/>
      <c r="AE260" s="13"/>
      <c r="AF260" s="12"/>
      <c r="AH260" s="12"/>
      <c r="AJ260" s="12"/>
      <c r="AO260" s="12"/>
    </row>
    <row r="261" spans="8:41" ht="15.75" customHeight="1" x14ac:dyDescent="0.3">
      <c r="H261" s="12"/>
      <c r="O261" s="12"/>
      <c r="R261" s="12"/>
      <c r="U261" s="12"/>
      <c r="Z261" s="12"/>
      <c r="AD261" s="12"/>
      <c r="AE261" s="13"/>
      <c r="AF261" s="12"/>
      <c r="AH261" s="12"/>
      <c r="AJ261" s="12"/>
      <c r="AO261" s="12"/>
    </row>
    <row r="262" spans="8:41" ht="15.75" customHeight="1" x14ac:dyDescent="0.3">
      <c r="H262" s="12"/>
      <c r="O262" s="12"/>
      <c r="R262" s="12"/>
      <c r="U262" s="12"/>
      <c r="Z262" s="12"/>
      <c r="AD262" s="12"/>
      <c r="AE262" s="13"/>
      <c r="AF262" s="12"/>
      <c r="AH262" s="12"/>
      <c r="AJ262" s="12"/>
      <c r="AO262" s="12"/>
    </row>
    <row r="263" spans="8:41" ht="15.75" customHeight="1" x14ac:dyDescent="0.3">
      <c r="H263" s="12"/>
      <c r="O263" s="12"/>
      <c r="R263" s="12"/>
      <c r="U263" s="12"/>
      <c r="Z263" s="12"/>
      <c r="AD263" s="12"/>
      <c r="AE263" s="13"/>
      <c r="AF263" s="12"/>
      <c r="AH263" s="12"/>
      <c r="AJ263" s="12"/>
      <c r="AO263" s="12"/>
    </row>
    <row r="264" spans="8:41" ht="15.75" customHeight="1" x14ac:dyDescent="0.3">
      <c r="H264" s="12"/>
      <c r="O264" s="12"/>
      <c r="R264" s="12"/>
      <c r="U264" s="12"/>
      <c r="Z264" s="12"/>
      <c r="AD264" s="12"/>
      <c r="AE264" s="13"/>
      <c r="AF264" s="12"/>
      <c r="AH264" s="12"/>
      <c r="AJ264" s="12"/>
      <c r="AO264" s="12"/>
    </row>
    <row r="265" spans="8:41" ht="15.75" customHeight="1" x14ac:dyDescent="0.3">
      <c r="H265" s="12"/>
      <c r="O265" s="12"/>
      <c r="R265" s="12"/>
      <c r="U265" s="12"/>
      <c r="Z265" s="12"/>
      <c r="AD265" s="12"/>
      <c r="AE265" s="13"/>
      <c r="AF265" s="12"/>
      <c r="AH265" s="12"/>
      <c r="AJ265" s="12"/>
      <c r="AO265" s="12"/>
    </row>
    <row r="266" spans="8:41" ht="15.75" customHeight="1" x14ac:dyDescent="0.3">
      <c r="H266" s="12"/>
      <c r="O266" s="12"/>
      <c r="R266" s="12"/>
      <c r="U266" s="12"/>
      <c r="Z266" s="12"/>
      <c r="AD266" s="12"/>
      <c r="AE266" s="13"/>
      <c r="AF266" s="12"/>
      <c r="AH266" s="12"/>
      <c r="AJ266" s="12"/>
      <c r="AO266" s="12"/>
    </row>
    <row r="267" spans="8:41" ht="15.75" customHeight="1" x14ac:dyDescent="0.3">
      <c r="H267" s="12"/>
      <c r="O267" s="12"/>
      <c r="R267" s="12"/>
      <c r="U267" s="12"/>
      <c r="Z267" s="12"/>
      <c r="AD267" s="12"/>
      <c r="AE267" s="13"/>
      <c r="AF267" s="12"/>
      <c r="AH267" s="12"/>
      <c r="AJ267" s="12"/>
      <c r="AO267" s="12"/>
    </row>
    <row r="268" spans="8:41" ht="15.75" customHeight="1" x14ac:dyDescent="0.3">
      <c r="H268" s="12"/>
      <c r="O268" s="12"/>
      <c r="R268" s="12"/>
      <c r="U268" s="12"/>
      <c r="Z268" s="12"/>
      <c r="AD268" s="12"/>
      <c r="AE268" s="13"/>
      <c r="AF268" s="12"/>
      <c r="AH268" s="12"/>
      <c r="AJ268" s="12"/>
      <c r="AO268" s="12"/>
    </row>
    <row r="269" spans="8:41" ht="15.75" customHeight="1" x14ac:dyDescent="0.3">
      <c r="H269" s="12"/>
      <c r="O269" s="12"/>
      <c r="R269" s="12"/>
      <c r="U269" s="12"/>
      <c r="Z269" s="12"/>
      <c r="AD269" s="12"/>
      <c r="AE269" s="13"/>
      <c r="AF269" s="12"/>
      <c r="AH269" s="12"/>
      <c r="AJ269" s="12"/>
      <c r="AO269" s="12"/>
    </row>
    <row r="270" spans="8:41" ht="15.75" customHeight="1" x14ac:dyDescent="0.3">
      <c r="H270" s="12"/>
      <c r="O270" s="12"/>
      <c r="R270" s="12"/>
      <c r="U270" s="12"/>
      <c r="Z270" s="12"/>
      <c r="AD270" s="12"/>
      <c r="AE270" s="13"/>
      <c r="AF270" s="12"/>
      <c r="AH270" s="12"/>
      <c r="AJ270" s="12"/>
      <c r="AO270" s="12"/>
    </row>
    <row r="271" spans="8:41" ht="15.75" customHeight="1" x14ac:dyDescent="0.3">
      <c r="H271" s="12"/>
      <c r="O271" s="12"/>
      <c r="R271" s="12"/>
      <c r="U271" s="12"/>
      <c r="Z271" s="12"/>
      <c r="AD271" s="12"/>
      <c r="AE271" s="13"/>
      <c r="AF271" s="12"/>
      <c r="AH271" s="12"/>
      <c r="AJ271" s="12"/>
      <c r="AO271" s="12"/>
    </row>
    <row r="272" spans="8:41" ht="15.75" customHeight="1" x14ac:dyDescent="0.3">
      <c r="H272" s="12"/>
      <c r="O272" s="12"/>
      <c r="R272" s="12"/>
      <c r="U272" s="12"/>
      <c r="Z272" s="12"/>
      <c r="AD272" s="12"/>
      <c r="AE272" s="13"/>
      <c r="AF272" s="12"/>
      <c r="AH272" s="12"/>
      <c r="AJ272" s="12"/>
      <c r="AO272" s="12"/>
    </row>
    <row r="273" spans="8:41" ht="15.75" customHeight="1" x14ac:dyDescent="0.3">
      <c r="H273" s="12"/>
      <c r="O273" s="12"/>
      <c r="R273" s="12"/>
      <c r="U273" s="12"/>
      <c r="Z273" s="12"/>
      <c r="AD273" s="12"/>
      <c r="AE273" s="13"/>
      <c r="AF273" s="12"/>
      <c r="AH273" s="12"/>
      <c r="AJ273" s="12"/>
      <c r="AO273" s="12"/>
    </row>
    <row r="274" spans="8:41" ht="15.75" customHeight="1" x14ac:dyDescent="0.3">
      <c r="H274" s="12"/>
      <c r="O274" s="12"/>
      <c r="R274" s="12"/>
      <c r="U274" s="12"/>
      <c r="Z274" s="12"/>
      <c r="AD274" s="12"/>
      <c r="AE274" s="13"/>
      <c r="AF274" s="12"/>
      <c r="AH274" s="12"/>
      <c r="AJ274" s="12"/>
      <c r="AO274" s="12"/>
    </row>
    <row r="275" spans="8:41" ht="15.75" customHeight="1" x14ac:dyDescent="0.3">
      <c r="H275" s="12"/>
      <c r="O275" s="12"/>
      <c r="R275" s="12"/>
      <c r="U275" s="12"/>
      <c r="Z275" s="12"/>
      <c r="AD275" s="12"/>
      <c r="AE275" s="13"/>
      <c r="AF275" s="12"/>
      <c r="AH275" s="12"/>
      <c r="AJ275" s="12"/>
      <c r="AO275" s="12"/>
    </row>
    <row r="276" spans="8:41" ht="15.75" customHeight="1" x14ac:dyDescent="0.3">
      <c r="H276" s="12"/>
      <c r="O276" s="12"/>
      <c r="R276" s="12"/>
      <c r="U276" s="12"/>
      <c r="Z276" s="12"/>
      <c r="AD276" s="12"/>
      <c r="AE276" s="13"/>
      <c r="AF276" s="12"/>
      <c r="AH276" s="12"/>
      <c r="AJ276" s="12"/>
      <c r="AO276" s="12"/>
    </row>
    <row r="277" spans="8:41" ht="15.75" customHeight="1" x14ac:dyDescent="0.3">
      <c r="H277" s="12"/>
      <c r="O277" s="12"/>
      <c r="R277" s="12"/>
      <c r="U277" s="12"/>
      <c r="Z277" s="12"/>
      <c r="AD277" s="12"/>
      <c r="AE277" s="13"/>
      <c r="AF277" s="12"/>
      <c r="AH277" s="12"/>
      <c r="AJ277" s="12"/>
      <c r="AO277" s="12"/>
    </row>
    <row r="278" spans="8:41" ht="15.75" customHeight="1" x14ac:dyDescent="0.3">
      <c r="H278" s="12"/>
      <c r="O278" s="12"/>
      <c r="R278" s="12"/>
      <c r="U278" s="12"/>
      <c r="Z278" s="12"/>
      <c r="AD278" s="12"/>
      <c r="AE278" s="13"/>
      <c r="AF278" s="12"/>
      <c r="AH278" s="12"/>
      <c r="AJ278" s="12"/>
      <c r="AO278" s="12"/>
    </row>
    <row r="279" spans="8:41" ht="15.75" customHeight="1" x14ac:dyDescent="0.3">
      <c r="H279" s="12"/>
      <c r="O279" s="12"/>
      <c r="R279" s="12"/>
      <c r="U279" s="12"/>
      <c r="Z279" s="12"/>
      <c r="AD279" s="12"/>
      <c r="AE279" s="13"/>
      <c r="AF279" s="12"/>
      <c r="AH279" s="12"/>
      <c r="AJ279" s="12"/>
      <c r="AO279" s="12"/>
    </row>
    <row r="280" spans="8:41" ht="15.75" customHeight="1" x14ac:dyDescent="0.3">
      <c r="H280" s="12"/>
      <c r="O280" s="12"/>
      <c r="R280" s="12"/>
      <c r="U280" s="12"/>
      <c r="Z280" s="12"/>
      <c r="AD280" s="12"/>
      <c r="AE280" s="13"/>
      <c r="AF280" s="12"/>
      <c r="AH280" s="12"/>
      <c r="AJ280" s="12"/>
      <c r="AO280" s="12"/>
    </row>
    <row r="281" spans="8:41" ht="15.75" customHeight="1" x14ac:dyDescent="0.3">
      <c r="H281" s="12"/>
      <c r="O281" s="12"/>
      <c r="R281" s="12"/>
      <c r="U281" s="12"/>
      <c r="Z281" s="12"/>
      <c r="AD281" s="12"/>
      <c r="AE281" s="13"/>
      <c r="AF281" s="12"/>
      <c r="AH281" s="12"/>
      <c r="AJ281" s="12"/>
      <c r="AO281" s="12"/>
    </row>
    <row r="282" spans="8:41" ht="15.75" customHeight="1" x14ac:dyDescent="0.3">
      <c r="H282" s="12"/>
      <c r="O282" s="12"/>
      <c r="R282" s="12"/>
      <c r="U282" s="12"/>
      <c r="Z282" s="12"/>
      <c r="AD282" s="12"/>
      <c r="AE282" s="13"/>
      <c r="AF282" s="12"/>
      <c r="AH282" s="12"/>
      <c r="AJ282" s="12"/>
      <c r="AO282" s="12"/>
    </row>
    <row r="283" spans="8:41" ht="15.75" customHeight="1" x14ac:dyDescent="0.3">
      <c r="H283" s="12"/>
      <c r="O283" s="12"/>
      <c r="R283" s="12"/>
      <c r="U283" s="12"/>
      <c r="Z283" s="12"/>
      <c r="AD283" s="12"/>
      <c r="AE283" s="13"/>
      <c r="AF283" s="12"/>
      <c r="AH283" s="12"/>
      <c r="AJ283" s="12"/>
      <c r="AO283" s="12"/>
    </row>
    <row r="284" spans="8:41" ht="15.75" customHeight="1" x14ac:dyDescent="0.3">
      <c r="H284" s="12"/>
      <c r="O284" s="12"/>
      <c r="R284" s="12"/>
      <c r="U284" s="12"/>
      <c r="Z284" s="12"/>
      <c r="AD284" s="12"/>
      <c r="AE284" s="13"/>
      <c r="AF284" s="12"/>
      <c r="AH284" s="12"/>
      <c r="AJ284" s="12"/>
      <c r="AO284" s="12"/>
    </row>
    <row r="285" spans="8:41" ht="15.75" customHeight="1" x14ac:dyDescent="0.3">
      <c r="H285" s="12"/>
      <c r="O285" s="12"/>
      <c r="R285" s="12"/>
      <c r="U285" s="12"/>
      <c r="Z285" s="12"/>
      <c r="AD285" s="12"/>
      <c r="AE285" s="13"/>
      <c r="AF285" s="12"/>
      <c r="AH285" s="12"/>
      <c r="AJ285" s="12"/>
      <c r="AO285" s="12"/>
    </row>
    <row r="286" spans="8:41" ht="15.75" customHeight="1" x14ac:dyDescent="0.3">
      <c r="H286" s="12"/>
      <c r="O286" s="12"/>
      <c r="R286" s="12"/>
      <c r="U286" s="12"/>
      <c r="Z286" s="12"/>
      <c r="AD286" s="12"/>
      <c r="AE286" s="13"/>
      <c r="AF286" s="12"/>
      <c r="AH286" s="12"/>
      <c r="AJ286" s="12"/>
      <c r="AO286" s="12"/>
    </row>
    <row r="287" spans="8:41" ht="15.75" customHeight="1" x14ac:dyDescent="0.3">
      <c r="H287" s="12"/>
      <c r="O287" s="12"/>
      <c r="R287" s="12"/>
      <c r="U287" s="12"/>
      <c r="Z287" s="12"/>
      <c r="AD287" s="12"/>
      <c r="AE287" s="13"/>
      <c r="AF287" s="12"/>
      <c r="AH287" s="12"/>
      <c r="AJ287" s="12"/>
      <c r="AO287" s="12"/>
    </row>
    <row r="288" spans="8:41" ht="15.75" customHeight="1" x14ac:dyDescent="0.3">
      <c r="H288" s="12"/>
      <c r="O288" s="12"/>
      <c r="R288" s="12"/>
      <c r="U288" s="12"/>
      <c r="Z288" s="12"/>
      <c r="AD288" s="12"/>
      <c r="AE288" s="13"/>
      <c r="AF288" s="12"/>
      <c r="AH288" s="12"/>
      <c r="AJ288" s="12"/>
      <c r="AO288" s="12"/>
    </row>
    <row r="289" spans="8:41" ht="15.75" customHeight="1" x14ac:dyDescent="0.3">
      <c r="H289" s="12"/>
      <c r="O289" s="12"/>
      <c r="R289" s="12"/>
      <c r="U289" s="12"/>
      <c r="Z289" s="12"/>
      <c r="AD289" s="12"/>
      <c r="AE289" s="13"/>
      <c r="AF289" s="12"/>
      <c r="AH289" s="12"/>
      <c r="AJ289" s="12"/>
      <c r="AO289" s="12"/>
    </row>
    <row r="290" spans="8:41" ht="15.75" customHeight="1" x14ac:dyDescent="0.3">
      <c r="H290" s="12"/>
      <c r="O290" s="12"/>
      <c r="R290" s="12"/>
      <c r="U290" s="12"/>
      <c r="Z290" s="12"/>
      <c r="AD290" s="12"/>
      <c r="AE290" s="13"/>
      <c r="AF290" s="12"/>
      <c r="AH290" s="12"/>
      <c r="AJ290" s="12"/>
      <c r="AO290" s="12"/>
    </row>
    <row r="291" spans="8:41" ht="15.75" customHeight="1" x14ac:dyDescent="0.3">
      <c r="H291" s="12"/>
      <c r="O291" s="12"/>
      <c r="R291" s="12"/>
      <c r="U291" s="12"/>
      <c r="Z291" s="12"/>
      <c r="AD291" s="12"/>
      <c r="AE291" s="13"/>
      <c r="AF291" s="12"/>
      <c r="AH291" s="12"/>
      <c r="AJ291" s="12"/>
      <c r="AO291" s="12"/>
    </row>
    <row r="292" spans="8:41" ht="15.75" customHeight="1" x14ac:dyDescent="0.3">
      <c r="H292" s="12"/>
      <c r="O292" s="12"/>
      <c r="R292" s="12"/>
      <c r="U292" s="12"/>
      <c r="Z292" s="12"/>
      <c r="AD292" s="12"/>
      <c r="AE292" s="13"/>
      <c r="AF292" s="12"/>
      <c r="AH292" s="12"/>
      <c r="AJ292" s="12"/>
      <c r="AO292" s="12"/>
    </row>
    <row r="293" spans="8:41" ht="15.75" customHeight="1" x14ac:dyDescent="0.3">
      <c r="H293" s="12"/>
      <c r="O293" s="12"/>
      <c r="R293" s="12"/>
      <c r="U293" s="12"/>
      <c r="Z293" s="12"/>
      <c r="AD293" s="12"/>
      <c r="AE293" s="13"/>
      <c r="AF293" s="12"/>
      <c r="AH293" s="12"/>
      <c r="AJ293" s="12"/>
      <c r="AO293" s="12"/>
    </row>
    <row r="294" spans="8:41" ht="15.75" customHeight="1" x14ac:dyDescent="0.3">
      <c r="H294" s="12"/>
      <c r="O294" s="12"/>
      <c r="R294" s="12"/>
      <c r="U294" s="12"/>
      <c r="Z294" s="12"/>
      <c r="AD294" s="12"/>
      <c r="AE294" s="13"/>
      <c r="AF294" s="12"/>
      <c r="AH294" s="12"/>
      <c r="AJ294" s="12"/>
      <c r="AO294" s="12"/>
    </row>
    <row r="295" spans="8:41" ht="15.75" customHeight="1" x14ac:dyDescent="0.3">
      <c r="H295" s="12"/>
      <c r="O295" s="12"/>
      <c r="R295" s="12"/>
      <c r="U295" s="12"/>
      <c r="Z295" s="12"/>
      <c r="AD295" s="12"/>
      <c r="AE295" s="13"/>
      <c r="AF295" s="12"/>
      <c r="AH295" s="12"/>
      <c r="AJ295" s="12"/>
      <c r="AO295" s="12"/>
    </row>
    <row r="296" spans="8:41" ht="15.75" customHeight="1" x14ac:dyDescent="0.3">
      <c r="H296" s="12"/>
      <c r="O296" s="12"/>
      <c r="R296" s="12"/>
      <c r="U296" s="12"/>
      <c r="Z296" s="12"/>
      <c r="AD296" s="12"/>
      <c r="AE296" s="13"/>
      <c r="AF296" s="12"/>
      <c r="AH296" s="12"/>
      <c r="AJ296" s="12"/>
      <c r="AO296" s="12"/>
    </row>
    <row r="297" spans="8:41" ht="15.75" customHeight="1" x14ac:dyDescent="0.3">
      <c r="H297" s="12"/>
      <c r="O297" s="12"/>
      <c r="R297" s="12"/>
      <c r="U297" s="12"/>
      <c r="Z297" s="12"/>
      <c r="AD297" s="12"/>
      <c r="AE297" s="13"/>
      <c r="AF297" s="12"/>
      <c r="AH297" s="12"/>
      <c r="AJ297" s="12"/>
      <c r="AO297" s="12"/>
    </row>
    <row r="298" spans="8:41" ht="15.75" customHeight="1" x14ac:dyDescent="0.3">
      <c r="H298" s="12"/>
      <c r="O298" s="12"/>
      <c r="R298" s="12"/>
      <c r="U298" s="12"/>
      <c r="Z298" s="12"/>
      <c r="AD298" s="12"/>
      <c r="AE298" s="13"/>
      <c r="AF298" s="12"/>
      <c r="AH298" s="12"/>
      <c r="AJ298" s="12"/>
      <c r="AO298" s="12"/>
    </row>
    <row r="299" spans="8:41" ht="15.75" customHeight="1" x14ac:dyDescent="0.3">
      <c r="H299" s="12"/>
      <c r="O299" s="12"/>
      <c r="R299" s="12"/>
      <c r="U299" s="12"/>
      <c r="Z299" s="12"/>
      <c r="AD299" s="12"/>
      <c r="AE299" s="13"/>
      <c r="AF299" s="12"/>
      <c r="AH299" s="12"/>
      <c r="AJ299" s="12"/>
      <c r="AO299" s="12"/>
    </row>
    <row r="300" spans="8:41" ht="15.75" customHeight="1" x14ac:dyDescent="0.3">
      <c r="H300" s="12"/>
      <c r="O300" s="12"/>
      <c r="R300" s="12"/>
      <c r="U300" s="12"/>
      <c r="Z300" s="12"/>
      <c r="AD300" s="12"/>
      <c r="AE300" s="13"/>
      <c r="AF300" s="12"/>
      <c r="AH300" s="12"/>
      <c r="AJ300" s="12"/>
      <c r="AO300" s="12"/>
    </row>
    <row r="301" spans="8:41" ht="15.75" customHeight="1" x14ac:dyDescent="0.3">
      <c r="H301" s="12"/>
      <c r="O301" s="12"/>
      <c r="R301" s="12"/>
      <c r="U301" s="12"/>
      <c r="Z301" s="12"/>
      <c r="AD301" s="12"/>
      <c r="AE301" s="13"/>
      <c r="AF301" s="12"/>
      <c r="AH301" s="12"/>
      <c r="AJ301" s="12"/>
      <c r="AO301" s="12"/>
    </row>
    <row r="302" spans="8:41" ht="15.75" customHeight="1" x14ac:dyDescent="0.3">
      <c r="H302" s="12"/>
      <c r="O302" s="12"/>
      <c r="R302" s="12"/>
      <c r="U302" s="12"/>
      <c r="Z302" s="12"/>
      <c r="AD302" s="12"/>
      <c r="AE302" s="13"/>
      <c r="AF302" s="12"/>
      <c r="AH302" s="12"/>
      <c r="AJ302" s="12"/>
      <c r="AO302" s="12"/>
    </row>
    <row r="303" spans="8:41" ht="15.75" customHeight="1" x14ac:dyDescent="0.3">
      <c r="H303" s="12"/>
      <c r="O303" s="12"/>
      <c r="R303" s="12"/>
      <c r="U303" s="12"/>
      <c r="Z303" s="12"/>
      <c r="AD303" s="12"/>
      <c r="AE303" s="13"/>
      <c r="AF303" s="12"/>
      <c r="AH303" s="12"/>
      <c r="AJ303" s="12"/>
      <c r="AO303" s="12"/>
    </row>
    <row r="304" spans="8:41" ht="15.75" customHeight="1" x14ac:dyDescent="0.3">
      <c r="H304" s="12"/>
      <c r="O304" s="12"/>
      <c r="R304" s="12"/>
      <c r="U304" s="12"/>
      <c r="Z304" s="12"/>
      <c r="AD304" s="12"/>
      <c r="AE304" s="13"/>
      <c r="AF304" s="12"/>
      <c r="AH304" s="12"/>
      <c r="AJ304" s="12"/>
      <c r="AO304" s="12"/>
    </row>
    <row r="305" spans="8:41" ht="15.75" customHeight="1" x14ac:dyDescent="0.3">
      <c r="H305" s="12"/>
      <c r="O305" s="12"/>
      <c r="R305" s="12"/>
      <c r="U305" s="12"/>
      <c r="Z305" s="12"/>
      <c r="AD305" s="12"/>
      <c r="AE305" s="13"/>
      <c r="AF305" s="12"/>
      <c r="AH305" s="12"/>
      <c r="AJ305" s="12"/>
      <c r="AO305" s="12"/>
    </row>
    <row r="306" spans="8:41" ht="15.75" customHeight="1" x14ac:dyDescent="0.3">
      <c r="H306" s="12"/>
      <c r="O306" s="12"/>
      <c r="R306" s="12"/>
      <c r="U306" s="12"/>
      <c r="Z306" s="12"/>
      <c r="AD306" s="12"/>
      <c r="AE306" s="13"/>
      <c r="AF306" s="12"/>
      <c r="AH306" s="12"/>
      <c r="AJ306" s="12"/>
      <c r="AO306" s="12"/>
    </row>
    <row r="307" spans="8:41" ht="15.75" customHeight="1" x14ac:dyDescent="0.3">
      <c r="H307" s="12"/>
      <c r="O307" s="12"/>
      <c r="R307" s="12"/>
      <c r="U307" s="12"/>
      <c r="Z307" s="12"/>
      <c r="AD307" s="12"/>
      <c r="AE307" s="13"/>
      <c r="AF307" s="12"/>
      <c r="AH307" s="12"/>
      <c r="AJ307" s="12"/>
      <c r="AO307" s="12"/>
    </row>
    <row r="308" spans="8:41" ht="15.75" customHeight="1" x14ac:dyDescent="0.3">
      <c r="H308" s="12"/>
      <c r="O308" s="12"/>
      <c r="R308" s="12"/>
      <c r="U308" s="12"/>
      <c r="Z308" s="12"/>
      <c r="AD308" s="12"/>
      <c r="AE308" s="13"/>
      <c r="AF308" s="12"/>
      <c r="AH308" s="12"/>
      <c r="AJ308" s="12"/>
      <c r="AO308" s="12"/>
    </row>
    <row r="309" spans="8:41" ht="15.75" customHeight="1" x14ac:dyDescent="0.3">
      <c r="H309" s="12"/>
      <c r="O309" s="12"/>
      <c r="R309" s="12"/>
      <c r="U309" s="12"/>
      <c r="Z309" s="12"/>
      <c r="AD309" s="12"/>
      <c r="AE309" s="13"/>
      <c r="AF309" s="12"/>
      <c r="AH309" s="12"/>
      <c r="AJ309" s="12"/>
      <c r="AO309" s="12"/>
    </row>
    <row r="310" spans="8:41" ht="15.75" customHeight="1" x14ac:dyDescent="0.3">
      <c r="H310" s="12"/>
      <c r="O310" s="12"/>
      <c r="R310" s="12"/>
      <c r="U310" s="12"/>
      <c r="Z310" s="12"/>
      <c r="AD310" s="12"/>
      <c r="AE310" s="13"/>
      <c r="AF310" s="12"/>
      <c r="AH310" s="12"/>
      <c r="AJ310" s="12"/>
      <c r="AO310" s="12"/>
    </row>
    <row r="311" spans="8:41" ht="15.75" customHeight="1" x14ac:dyDescent="0.3">
      <c r="H311" s="12"/>
      <c r="O311" s="12"/>
      <c r="R311" s="12"/>
      <c r="U311" s="12"/>
      <c r="Z311" s="12"/>
      <c r="AD311" s="12"/>
      <c r="AE311" s="13"/>
      <c r="AF311" s="12"/>
      <c r="AH311" s="12"/>
      <c r="AJ311" s="12"/>
      <c r="AO311" s="12"/>
    </row>
    <row r="312" spans="8:41" ht="15.75" customHeight="1" x14ac:dyDescent="0.3">
      <c r="H312" s="12"/>
      <c r="O312" s="12"/>
      <c r="R312" s="12"/>
      <c r="U312" s="12"/>
      <c r="Z312" s="12"/>
      <c r="AD312" s="12"/>
      <c r="AE312" s="13"/>
      <c r="AF312" s="12"/>
      <c r="AH312" s="12"/>
      <c r="AJ312" s="12"/>
      <c r="AO312" s="12"/>
    </row>
    <row r="313" spans="8:41" ht="15.75" customHeight="1" x14ac:dyDescent="0.3">
      <c r="H313" s="12"/>
      <c r="O313" s="12"/>
      <c r="R313" s="12"/>
      <c r="U313" s="12"/>
      <c r="Z313" s="12"/>
      <c r="AD313" s="12"/>
      <c r="AE313" s="13"/>
      <c r="AF313" s="12"/>
      <c r="AH313" s="12"/>
      <c r="AJ313" s="12"/>
      <c r="AO313" s="12"/>
    </row>
    <row r="314" spans="8:41" ht="15.75" customHeight="1" x14ac:dyDescent="0.3">
      <c r="H314" s="12"/>
      <c r="O314" s="12"/>
      <c r="R314" s="12"/>
      <c r="U314" s="12"/>
      <c r="Z314" s="12"/>
      <c r="AD314" s="12"/>
      <c r="AE314" s="13"/>
      <c r="AF314" s="12"/>
      <c r="AH314" s="12"/>
      <c r="AJ314" s="12"/>
      <c r="AO314" s="12"/>
    </row>
    <row r="315" spans="8:41" ht="15.75" customHeight="1" x14ac:dyDescent="0.3">
      <c r="H315" s="12"/>
      <c r="O315" s="12"/>
      <c r="R315" s="12"/>
      <c r="U315" s="12"/>
      <c r="Z315" s="12"/>
      <c r="AD315" s="12"/>
      <c r="AE315" s="13"/>
      <c r="AF315" s="12"/>
      <c r="AH315" s="12"/>
      <c r="AJ315" s="12"/>
      <c r="AO315" s="12"/>
    </row>
    <row r="316" spans="8:41" ht="15.75" customHeight="1" x14ac:dyDescent="0.3">
      <c r="H316" s="12"/>
      <c r="O316" s="12"/>
      <c r="R316" s="12"/>
      <c r="U316" s="12"/>
      <c r="Z316" s="12"/>
      <c r="AD316" s="12"/>
      <c r="AE316" s="13"/>
      <c r="AF316" s="12"/>
      <c r="AH316" s="12"/>
      <c r="AJ316" s="12"/>
      <c r="AO316" s="12"/>
    </row>
    <row r="317" spans="8:41" ht="15.75" customHeight="1" x14ac:dyDescent="0.3">
      <c r="H317" s="12"/>
      <c r="O317" s="12"/>
      <c r="R317" s="12"/>
      <c r="U317" s="12"/>
      <c r="Z317" s="12"/>
      <c r="AD317" s="12"/>
      <c r="AE317" s="13"/>
      <c r="AF317" s="12"/>
      <c r="AH317" s="12"/>
      <c r="AJ317" s="12"/>
      <c r="AO317" s="12"/>
    </row>
    <row r="318" spans="8:41" ht="15.75" customHeight="1" x14ac:dyDescent="0.3">
      <c r="H318" s="12"/>
      <c r="O318" s="12"/>
      <c r="R318" s="12"/>
      <c r="U318" s="12"/>
      <c r="Z318" s="12"/>
      <c r="AD318" s="12"/>
      <c r="AE318" s="13"/>
      <c r="AF318" s="12"/>
      <c r="AH318" s="12"/>
      <c r="AJ318" s="12"/>
      <c r="AO318" s="12"/>
    </row>
    <row r="319" spans="8:41" ht="15.75" customHeight="1" x14ac:dyDescent="0.3">
      <c r="H319" s="12"/>
      <c r="O319" s="12"/>
      <c r="R319" s="12"/>
      <c r="U319" s="12"/>
      <c r="Z319" s="12"/>
      <c r="AD319" s="12"/>
      <c r="AE319" s="13"/>
      <c r="AF319" s="12"/>
      <c r="AH319" s="12"/>
      <c r="AJ319" s="12"/>
      <c r="AO319" s="12"/>
    </row>
    <row r="320" spans="8:41" ht="15.75" customHeight="1" x14ac:dyDescent="0.3">
      <c r="H320" s="12"/>
      <c r="O320" s="12"/>
      <c r="R320" s="12"/>
      <c r="U320" s="12"/>
      <c r="Z320" s="12"/>
      <c r="AD320" s="12"/>
      <c r="AE320" s="13"/>
      <c r="AF320" s="12"/>
      <c r="AH320" s="12"/>
      <c r="AJ320" s="12"/>
      <c r="AO320" s="12"/>
    </row>
    <row r="321" spans="8:41" ht="15.75" customHeight="1" x14ac:dyDescent="0.3">
      <c r="H321" s="12"/>
      <c r="O321" s="12"/>
      <c r="R321" s="12"/>
      <c r="U321" s="12"/>
      <c r="Z321" s="12"/>
      <c r="AD321" s="12"/>
      <c r="AE321" s="13"/>
      <c r="AF321" s="12"/>
      <c r="AH321" s="12"/>
      <c r="AJ321" s="12"/>
      <c r="AO321" s="12"/>
    </row>
    <row r="322" spans="8:41" ht="15.75" customHeight="1" x14ac:dyDescent="0.3">
      <c r="H322" s="12"/>
      <c r="O322" s="12"/>
      <c r="R322" s="12"/>
      <c r="U322" s="12"/>
      <c r="Z322" s="12"/>
      <c r="AD322" s="12"/>
      <c r="AE322" s="13"/>
      <c r="AF322" s="12"/>
      <c r="AH322" s="12"/>
      <c r="AJ322" s="12"/>
      <c r="AO322" s="12"/>
    </row>
    <row r="323" spans="8:41" ht="15.75" customHeight="1" x14ac:dyDescent="0.3">
      <c r="H323" s="12"/>
      <c r="O323" s="12"/>
      <c r="R323" s="12"/>
      <c r="U323" s="12"/>
      <c r="Z323" s="12"/>
      <c r="AD323" s="12"/>
      <c r="AE323" s="13"/>
      <c r="AF323" s="12"/>
      <c r="AH323" s="12"/>
      <c r="AJ323" s="12"/>
      <c r="AO323" s="12"/>
    </row>
    <row r="324" spans="8:41" ht="15.75" customHeight="1" x14ac:dyDescent="0.3">
      <c r="H324" s="12"/>
      <c r="O324" s="12"/>
      <c r="R324" s="12"/>
      <c r="U324" s="12"/>
      <c r="Z324" s="12"/>
      <c r="AD324" s="12"/>
      <c r="AE324" s="13"/>
      <c r="AF324" s="12"/>
      <c r="AH324" s="12"/>
      <c r="AJ324" s="12"/>
      <c r="AO324" s="12"/>
    </row>
    <row r="325" spans="8:41" ht="15.75" customHeight="1" x14ac:dyDescent="0.3">
      <c r="H325" s="12"/>
      <c r="O325" s="12"/>
      <c r="R325" s="12"/>
      <c r="U325" s="12"/>
      <c r="Z325" s="12"/>
      <c r="AD325" s="12"/>
      <c r="AE325" s="13"/>
      <c r="AF325" s="12"/>
      <c r="AH325" s="12"/>
      <c r="AJ325" s="12"/>
      <c r="AO325" s="12"/>
    </row>
    <row r="326" spans="8:41" ht="15.75" customHeight="1" x14ac:dyDescent="0.3">
      <c r="H326" s="12"/>
      <c r="O326" s="12"/>
      <c r="R326" s="12"/>
      <c r="U326" s="12"/>
      <c r="Z326" s="12"/>
      <c r="AD326" s="12"/>
      <c r="AE326" s="13"/>
      <c r="AF326" s="12"/>
      <c r="AH326" s="12"/>
      <c r="AJ326" s="12"/>
      <c r="AO326" s="12"/>
    </row>
    <row r="327" spans="8:41" ht="15.75" customHeight="1" x14ac:dyDescent="0.3">
      <c r="H327" s="12"/>
      <c r="O327" s="12"/>
      <c r="R327" s="12"/>
      <c r="U327" s="12"/>
      <c r="Z327" s="12"/>
      <c r="AD327" s="12"/>
      <c r="AE327" s="13"/>
      <c r="AF327" s="12"/>
      <c r="AH327" s="12"/>
      <c r="AJ327" s="12"/>
      <c r="AO327" s="12"/>
    </row>
    <row r="328" spans="8:41" ht="15.75" customHeight="1" x14ac:dyDescent="0.3">
      <c r="H328" s="12"/>
      <c r="O328" s="12"/>
      <c r="R328" s="12"/>
      <c r="U328" s="12"/>
      <c r="Z328" s="12"/>
      <c r="AD328" s="12"/>
      <c r="AE328" s="13"/>
      <c r="AF328" s="12"/>
      <c r="AH328" s="12"/>
      <c r="AJ328" s="12"/>
      <c r="AO328" s="12"/>
    </row>
    <row r="329" spans="8:41" ht="15.75" customHeight="1" x14ac:dyDescent="0.3">
      <c r="H329" s="12"/>
      <c r="O329" s="12"/>
      <c r="R329" s="12"/>
      <c r="U329" s="12"/>
      <c r="Z329" s="12"/>
      <c r="AD329" s="12"/>
      <c r="AE329" s="13"/>
      <c r="AF329" s="12"/>
      <c r="AH329" s="12"/>
      <c r="AJ329" s="12"/>
      <c r="AO329" s="12"/>
    </row>
    <row r="330" spans="8:41" ht="15.75" customHeight="1" x14ac:dyDescent="0.3">
      <c r="H330" s="12"/>
      <c r="O330" s="12"/>
      <c r="R330" s="12"/>
      <c r="U330" s="12"/>
      <c r="Z330" s="12"/>
      <c r="AD330" s="12"/>
      <c r="AE330" s="13"/>
      <c r="AF330" s="12"/>
      <c r="AH330" s="12"/>
      <c r="AJ330" s="12"/>
      <c r="AO330" s="12"/>
    </row>
    <row r="331" spans="8:41" ht="15.75" customHeight="1" x14ac:dyDescent="0.3">
      <c r="H331" s="12"/>
      <c r="O331" s="12"/>
      <c r="R331" s="12"/>
      <c r="U331" s="12"/>
      <c r="Z331" s="12"/>
      <c r="AD331" s="12"/>
      <c r="AE331" s="13"/>
      <c r="AF331" s="12"/>
      <c r="AH331" s="12"/>
      <c r="AJ331" s="12"/>
      <c r="AO331" s="12"/>
    </row>
    <row r="332" spans="8:41" ht="15.75" customHeight="1" x14ac:dyDescent="0.3">
      <c r="H332" s="12"/>
      <c r="O332" s="12"/>
      <c r="R332" s="12"/>
      <c r="U332" s="12"/>
      <c r="Z332" s="12"/>
      <c r="AD332" s="12"/>
      <c r="AE332" s="13"/>
      <c r="AF332" s="12"/>
      <c r="AH332" s="12"/>
      <c r="AJ332" s="12"/>
      <c r="AO332" s="12"/>
    </row>
    <row r="333" spans="8:41" ht="15.75" customHeight="1" x14ac:dyDescent="0.3">
      <c r="H333" s="12"/>
      <c r="O333" s="12"/>
      <c r="R333" s="12"/>
      <c r="U333" s="12"/>
      <c r="Z333" s="12"/>
      <c r="AD333" s="12"/>
      <c r="AE333" s="13"/>
      <c r="AF333" s="12"/>
      <c r="AH333" s="12"/>
      <c r="AJ333" s="12"/>
      <c r="AO333" s="12"/>
    </row>
    <row r="334" spans="8:41" ht="15.75" customHeight="1" x14ac:dyDescent="0.3">
      <c r="H334" s="12"/>
      <c r="O334" s="12"/>
      <c r="R334" s="12"/>
      <c r="U334" s="12"/>
      <c r="Z334" s="12"/>
      <c r="AD334" s="12"/>
      <c r="AE334" s="13"/>
      <c r="AF334" s="12"/>
      <c r="AH334" s="12"/>
      <c r="AJ334" s="12"/>
      <c r="AO334" s="12"/>
    </row>
    <row r="335" spans="8:41" ht="15.75" customHeight="1" x14ac:dyDescent="0.3">
      <c r="H335" s="12"/>
      <c r="O335" s="12"/>
      <c r="R335" s="12"/>
      <c r="U335" s="12"/>
      <c r="Z335" s="12"/>
      <c r="AD335" s="12"/>
      <c r="AE335" s="13"/>
      <c r="AF335" s="12"/>
      <c r="AH335" s="12"/>
      <c r="AJ335" s="12"/>
      <c r="AO335" s="12"/>
    </row>
    <row r="336" spans="8:41" ht="15.75" customHeight="1" x14ac:dyDescent="0.3">
      <c r="H336" s="12"/>
      <c r="O336" s="12"/>
      <c r="R336" s="12"/>
      <c r="U336" s="12"/>
      <c r="Z336" s="12"/>
      <c r="AD336" s="12"/>
      <c r="AE336" s="13"/>
      <c r="AF336" s="12"/>
      <c r="AH336" s="12"/>
      <c r="AJ336" s="12"/>
      <c r="AO336" s="12"/>
    </row>
    <row r="337" spans="8:41" ht="15.75" customHeight="1" x14ac:dyDescent="0.3">
      <c r="H337" s="12"/>
      <c r="O337" s="12"/>
      <c r="R337" s="12"/>
      <c r="U337" s="12"/>
      <c r="Z337" s="12"/>
      <c r="AD337" s="12"/>
      <c r="AE337" s="13"/>
      <c r="AF337" s="12"/>
      <c r="AH337" s="12"/>
      <c r="AJ337" s="12"/>
      <c r="AO337" s="12"/>
    </row>
    <row r="338" spans="8:41" ht="15.75" customHeight="1" x14ac:dyDescent="0.3">
      <c r="H338" s="12"/>
      <c r="O338" s="12"/>
      <c r="R338" s="12"/>
      <c r="U338" s="12"/>
      <c r="Z338" s="12"/>
      <c r="AD338" s="12"/>
      <c r="AE338" s="13"/>
      <c r="AF338" s="12"/>
      <c r="AH338" s="12"/>
      <c r="AJ338" s="12"/>
      <c r="AO338" s="12"/>
    </row>
    <row r="339" spans="8:41" ht="15.75" customHeight="1" x14ac:dyDescent="0.3">
      <c r="H339" s="12"/>
      <c r="O339" s="12"/>
      <c r="R339" s="12"/>
      <c r="U339" s="12"/>
      <c r="Z339" s="12"/>
      <c r="AD339" s="12"/>
      <c r="AE339" s="13"/>
      <c r="AF339" s="12"/>
      <c r="AH339" s="12"/>
      <c r="AJ339" s="12"/>
      <c r="AO339" s="12"/>
    </row>
    <row r="340" spans="8:41" ht="15.75" customHeight="1" x14ac:dyDescent="0.3">
      <c r="H340" s="12"/>
      <c r="O340" s="12"/>
      <c r="R340" s="12"/>
      <c r="U340" s="12"/>
      <c r="Z340" s="12"/>
      <c r="AD340" s="12"/>
      <c r="AE340" s="13"/>
      <c r="AF340" s="12"/>
      <c r="AH340" s="12"/>
      <c r="AJ340" s="12"/>
      <c r="AO340" s="12"/>
    </row>
    <row r="341" spans="8:41" ht="15.75" customHeight="1" x14ac:dyDescent="0.3">
      <c r="H341" s="12"/>
      <c r="O341" s="12"/>
      <c r="R341" s="12"/>
      <c r="U341" s="12"/>
      <c r="Z341" s="12"/>
      <c r="AD341" s="12"/>
      <c r="AE341" s="13"/>
      <c r="AF341" s="12"/>
      <c r="AH341" s="12"/>
      <c r="AJ341" s="12"/>
      <c r="AO341" s="12"/>
    </row>
    <row r="342" spans="8:41" ht="15.75" customHeight="1" x14ac:dyDescent="0.3">
      <c r="H342" s="12"/>
      <c r="O342" s="12"/>
      <c r="R342" s="12"/>
      <c r="U342" s="12"/>
      <c r="Z342" s="12"/>
      <c r="AD342" s="12"/>
      <c r="AE342" s="13"/>
      <c r="AF342" s="12"/>
      <c r="AH342" s="12"/>
      <c r="AJ342" s="12"/>
      <c r="AO342" s="12"/>
    </row>
    <row r="343" spans="8:41" ht="15.75" customHeight="1" x14ac:dyDescent="0.3">
      <c r="H343" s="12"/>
      <c r="O343" s="12"/>
      <c r="R343" s="12"/>
      <c r="U343" s="12"/>
      <c r="Z343" s="12"/>
      <c r="AD343" s="12"/>
      <c r="AE343" s="13"/>
      <c r="AF343" s="12"/>
      <c r="AH343" s="12"/>
      <c r="AJ343" s="12"/>
      <c r="AO343" s="12"/>
    </row>
    <row r="344" spans="8:41" ht="15.75" customHeight="1" x14ac:dyDescent="0.3">
      <c r="H344" s="12"/>
      <c r="O344" s="12"/>
      <c r="R344" s="12"/>
      <c r="U344" s="12"/>
      <c r="Z344" s="12"/>
      <c r="AD344" s="12"/>
      <c r="AE344" s="13"/>
      <c r="AF344" s="12"/>
      <c r="AH344" s="12"/>
      <c r="AJ344" s="12"/>
      <c r="AO344" s="12"/>
    </row>
    <row r="345" spans="8:41" ht="15.75" customHeight="1" x14ac:dyDescent="0.3">
      <c r="H345" s="12"/>
      <c r="O345" s="12"/>
      <c r="R345" s="12"/>
      <c r="U345" s="12"/>
      <c r="Z345" s="12"/>
      <c r="AD345" s="12"/>
      <c r="AE345" s="13"/>
      <c r="AF345" s="12"/>
      <c r="AH345" s="12"/>
      <c r="AJ345" s="12"/>
      <c r="AO345" s="12"/>
    </row>
    <row r="346" spans="8:41" ht="15.75" customHeight="1" x14ac:dyDescent="0.3">
      <c r="H346" s="12"/>
      <c r="O346" s="12"/>
      <c r="R346" s="12"/>
      <c r="U346" s="12"/>
      <c r="Z346" s="12"/>
      <c r="AD346" s="12"/>
      <c r="AE346" s="13"/>
      <c r="AF346" s="12"/>
      <c r="AH346" s="12"/>
      <c r="AJ346" s="12"/>
      <c r="AO346" s="12"/>
    </row>
    <row r="347" spans="8:41" ht="15.75" customHeight="1" x14ac:dyDescent="0.3">
      <c r="H347" s="12"/>
      <c r="O347" s="12"/>
      <c r="R347" s="12"/>
      <c r="U347" s="12"/>
      <c r="Z347" s="12"/>
      <c r="AD347" s="12"/>
      <c r="AE347" s="13"/>
      <c r="AF347" s="12"/>
      <c r="AH347" s="12"/>
      <c r="AJ347" s="12"/>
      <c r="AO347" s="12"/>
    </row>
    <row r="348" spans="8:41" ht="15.75" customHeight="1" x14ac:dyDescent="0.3">
      <c r="H348" s="12"/>
      <c r="O348" s="12"/>
      <c r="R348" s="12"/>
      <c r="U348" s="12"/>
      <c r="Z348" s="12"/>
      <c r="AD348" s="12"/>
      <c r="AE348" s="13"/>
      <c r="AF348" s="12"/>
      <c r="AH348" s="12"/>
      <c r="AJ348" s="12"/>
      <c r="AO348" s="12"/>
    </row>
    <row r="349" spans="8:41" ht="15.75" customHeight="1" x14ac:dyDescent="0.3">
      <c r="H349" s="12"/>
      <c r="O349" s="12"/>
      <c r="R349" s="12"/>
      <c r="U349" s="12"/>
      <c r="Z349" s="12"/>
      <c r="AD349" s="12"/>
      <c r="AE349" s="13"/>
      <c r="AF349" s="12"/>
      <c r="AH349" s="12"/>
      <c r="AJ349" s="12"/>
      <c r="AO349" s="12"/>
    </row>
    <row r="350" spans="8:41" ht="15.75" customHeight="1" x14ac:dyDescent="0.3">
      <c r="H350" s="12"/>
      <c r="O350" s="12"/>
      <c r="R350" s="12"/>
      <c r="U350" s="12"/>
      <c r="Z350" s="12"/>
      <c r="AD350" s="12"/>
      <c r="AE350" s="13"/>
      <c r="AF350" s="12"/>
      <c r="AH350" s="12"/>
      <c r="AJ350" s="12"/>
      <c r="AO350" s="12"/>
    </row>
    <row r="351" spans="8:41" ht="15.75" customHeight="1" x14ac:dyDescent="0.3">
      <c r="H351" s="12"/>
      <c r="O351" s="12"/>
      <c r="R351" s="12"/>
      <c r="U351" s="12"/>
      <c r="Z351" s="12"/>
      <c r="AD351" s="12"/>
      <c r="AE351" s="13"/>
      <c r="AF351" s="12"/>
      <c r="AH351" s="12"/>
      <c r="AJ351" s="12"/>
      <c r="AO351" s="12"/>
    </row>
    <row r="352" spans="8:41" ht="15.75" customHeight="1" x14ac:dyDescent="0.3">
      <c r="H352" s="12"/>
      <c r="O352" s="12"/>
      <c r="R352" s="12"/>
      <c r="U352" s="12"/>
      <c r="Z352" s="12"/>
      <c r="AD352" s="12"/>
      <c r="AE352" s="13"/>
      <c r="AF352" s="12"/>
      <c r="AH352" s="12"/>
      <c r="AJ352" s="12"/>
      <c r="AO352" s="12"/>
    </row>
    <row r="353" spans="8:41" ht="15.75" customHeight="1" x14ac:dyDescent="0.3">
      <c r="H353" s="12"/>
      <c r="O353" s="12"/>
      <c r="R353" s="12"/>
      <c r="U353" s="12"/>
      <c r="Z353" s="12"/>
      <c r="AD353" s="12"/>
      <c r="AE353" s="13"/>
      <c r="AF353" s="12"/>
      <c r="AH353" s="12"/>
      <c r="AJ353" s="12"/>
      <c r="AO353" s="12"/>
    </row>
    <row r="354" spans="8:41" ht="15.75" customHeight="1" x14ac:dyDescent="0.3">
      <c r="H354" s="12"/>
      <c r="O354" s="12"/>
      <c r="R354" s="12"/>
      <c r="U354" s="12"/>
      <c r="Z354" s="12"/>
      <c r="AD354" s="12"/>
      <c r="AE354" s="13"/>
      <c r="AF354" s="12"/>
      <c r="AH354" s="12"/>
      <c r="AJ354" s="12"/>
      <c r="AO354" s="12"/>
    </row>
    <row r="355" spans="8:41" ht="15.75" customHeight="1" x14ac:dyDescent="0.3">
      <c r="H355" s="12"/>
      <c r="O355" s="12"/>
      <c r="R355" s="12"/>
      <c r="U355" s="12"/>
      <c r="Z355" s="12"/>
      <c r="AD355" s="12"/>
      <c r="AE355" s="13"/>
      <c r="AF355" s="12"/>
      <c r="AH355" s="12"/>
      <c r="AJ355" s="12"/>
      <c r="AO355" s="12"/>
    </row>
    <row r="356" spans="8:41" ht="15.75" customHeight="1" x14ac:dyDescent="0.3">
      <c r="H356" s="12"/>
      <c r="O356" s="12"/>
      <c r="R356" s="12"/>
      <c r="U356" s="12"/>
      <c r="Z356" s="12"/>
      <c r="AD356" s="12"/>
      <c r="AE356" s="13"/>
      <c r="AF356" s="12"/>
      <c r="AH356" s="12"/>
      <c r="AJ356" s="12"/>
      <c r="AO356" s="12"/>
    </row>
    <row r="357" spans="8:41" ht="15.75" customHeight="1" x14ac:dyDescent="0.3">
      <c r="H357" s="12"/>
      <c r="O357" s="12"/>
      <c r="R357" s="12"/>
      <c r="U357" s="12"/>
      <c r="Z357" s="12"/>
      <c r="AD357" s="12"/>
      <c r="AE357" s="13"/>
      <c r="AF357" s="12"/>
      <c r="AH357" s="12"/>
      <c r="AJ357" s="12"/>
      <c r="AO357" s="12"/>
    </row>
    <row r="358" spans="8:41" ht="15.75" customHeight="1" x14ac:dyDescent="0.3">
      <c r="H358" s="12"/>
      <c r="O358" s="12"/>
      <c r="R358" s="12"/>
      <c r="U358" s="12"/>
      <c r="Z358" s="12"/>
      <c r="AD358" s="12"/>
      <c r="AE358" s="13"/>
      <c r="AF358" s="12"/>
      <c r="AH358" s="12"/>
      <c r="AJ358" s="12"/>
      <c r="AO358" s="12"/>
    </row>
    <row r="359" spans="8:41" ht="15.75" customHeight="1" x14ac:dyDescent="0.3">
      <c r="H359" s="12"/>
      <c r="O359" s="12"/>
      <c r="R359" s="12"/>
      <c r="U359" s="12"/>
      <c r="Z359" s="12"/>
      <c r="AD359" s="12"/>
      <c r="AE359" s="13"/>
      <c r="AF359" s="12"/>
      <c r="AH359" s="12"/>
      <c r="AJ359" s="12"/>
      <c r="AO359" s="12"/>
    </row>
    <row r="360" spans="8:41" ht="15.75" customHeight="1" x14ac:dyDescent="0.3">
      <c r="H360" s="12"/>
      <c r="O360" s="12"/>
      <c r="R360" s="12"/>
      <c r="U360" s="12"/>
      <c r="Z360" s="12"/>
      <c r="AD360" s="12"/>
      <c r="AE360" s="13"/>
      <c r="AF360" s="12"/>
      <c r="AH360" s="12"/>
      <c r="AJ360" s="12"/>
      <c r="AO360" s="12"/>
    </row>
    <row r="361" spans="8:41" ht="15.75" customHeight="1" x14ac:dyDescent="0.3">
      <c r="H361" s="12"/>
      <c r="O361" s="12"/>
      <c r="R361" s="12"/>
      <c r="U361" s="12"/>
      <c r="Z361" s="12"/>
      <c r="AD361" s="12"/>
      <c r="AE361" s="13"/>
      <c r="AF361" s="12"/>
      <c r="AH361" s="12"/>
      <c r="AJ361" s="12"/>
      <c r="AO361" s="12"/>
    </row>
    <row r="362" spans="8:41" ht="15.75" customHeight="1" x14ac:dyDescent="0.3">
      <c r="H362" s="12"/>
      <c r="O362" s="12"/>
      <c r="R362" s="12"/>
      <c r="U362" s="12"/>
      <c r="Z362" s="12"/>
      <c r="AD362" s="12"/>
      <c r="AE362" s="13"/>
      <c r="AF362" s="12"/>
      <c r="AH362" s="12"/>
      <c r="AJ362" s="12"/>
      <c r="AO362" s="12"/>
    </row>
    <row r="363" spans="8:41" ht="15.75" customHeight="1" x14ac:dyDescent="0.3">
      <c r="H363" s="12"/>
      <c r="O363" s="12"/>
      <c r="R363" s="12"/>
      <c r="U363" s="12"/>
      <c r="Z363" s="12"/>
      <c r="AD363" s="12"/>
      <c r="AE363" s="13"/>
      <c r="AF363" s="12"/>
      <c r="AH363" s="12"/>
      <c r="AJ363" s="12"/>
      <c r="AO363" s="12"/>
    </row>
    <row r="364" spans="8:41" ht="15.75" customHeight="1" x14ac:dyDescent="0.3">
      <c r="H364" s="12"/>
      <c r="O364" s="12"/>
      <c r="R364" s="12"/>
      <c r="U364" s="12"/>
      <c r="Z364" s="12"/>
      <c r="AD364" s="12"/>
      <c r="AE364" s="13"/>
      <c r="AF364" s="12"/>
      <c r="AH364" s="12"/>
      <c r="AJ364" s="12"/>
      <c r="AO364" s="12"/>
    </row>
    <row r="365" spans="8:41" ht="15.75" customHeight="1" x14ac:dyDescent="0.3">
      <c r="H365" s="12"/>
      <c r="O365" s="12"/>
      <c r="R365" s="12"/>
      <c r="U365" s="12"/>
      <c r="Z365" s="12"/>
      <c r="AD365" s="12"/>
      <c r="AE365" s="13"/>
      <c r="AF365" s="12"/>
      <c r="AH365" s="12"/>
      <c r="AJ365" s="12"/>
      <c r="AO365" s="12"/>
    </row>
    <row r="366" spans="8:41" ht="15.75" customHeight="1" x14ac:dyDescent="0.3">
      <c r="H366" s="12"/>
      <c r="O366" s="12"/>
      <c r="R366" s="12"/>
      <c r="U366" s="12"/>
      <c r="Z366" s="12"/>
      <c r="AD366" s="12"/>
      <c r="AE366" s="13"/>
      <c r="AF366" s="12"/>
      <c r="AH366" s="12"/>
      <c r="AJ366" s="12"/>
      <c r="AO366" s="12"/>
    </row>
    <row r="367" spans="8:41" ht="15.75" customHeight="1" x14ac:dyDescent="0.3">
      <c r="H367" s="12"/>
      <c r="O367" s="12"/>
      <c r="R367" s="12"/>
      <c r="U367" s="12"/>
      <c r="Z367" s="12"/>
      <c r="AD367" s="12"/>
      <c r="AE367" s="13"/>
      <c r="AF367" s="12"/>
      <c r="AH367" s="12"/>
      <c r="AJ367" s="12"/>
      <c r="AO367" s="12"/>
    </row>
    <row r="368" spans="8:41" ht="15.75" customHeight="1" x14ac:dyDescent="0.3">
      <c r="H368" s="12"/>
      <c r="O368" s="12"/>
      <c r="R368" s="12"/>
      <c r="U368" s="12"/>
      <c r="Z368" s="12"/>
      <c r="AD368" s="12"/>
      <c r="AE368" s="13"/>
      <c r="AF368" s="12"/>
      <c r="AH368" s="12"/>
      <c r="AJ368" s="12"/>
      <c r="AO368" s="12"/>
    </row>
    <row r="369" spans="8:41" ht="15.75" customHeight="1" x14ac:dyDescent="0.3">
      <c r="H369" s="12"/>
      <c r="O369" s="12"/>
      <c r="R369" s="12"/>
      <c r="U369" s="12"/>
      <c r="Z369" s="12"/>
      <c r="AD369" s="12"/>
      <c r="AE369" s="13"/>
      <c r="AF369" s="12"/>
      <c r="AH369" s="12"/>
      <c r="AJ369" s="12"/>
      <c r="AO369" s="12"/>
    </row>
    <row r="370" spans="8:41" ht="15.75" customHeight="1" x14ac:dyDescent="0.3">
      <c r="H370" s="12"/>
      <c r="O370" s="12"/>
      <c r="R370" s="12"/>
      <c r="U370" s="12"/>
      <c r="Z370" s="12"/>
      <c r="AD370" s="12"/>
      <c r="AE370" s="13"/>
      <c r="AF370" s="12"/>
      <c r="AH370" s="12"/>
      <c r="AJ370" s="12"/>
      <c r="AO370" s="12"/>
    </row>
    <row r="371" spans="8:41" ht="15.75" customHeight="1" x14ac:dyDescent="0.3">
      <c r="H371" s="12"/>
      <c r="O371" s="12"/>
      <c r="R371" s="12"/>
      <c r="U371" s="12"/>
      <c r="Z371" s="12"/>
      <c r="AD371" s="12"/>
      <c r="AE371" s="13"/>
      <c r="AF371" s="12"/>
      <c r="AH371" s="12"/>
      <c r="AJ371" s="12"/>
      <c r="AO371" s="12"/>
    </row>
    <row r="372" spans="8:41" ht="15.75" customHeight="1" x14ac:dyDescent="0.3">
      <c r="H372" s="12"/>
      <c r="O372" s="12"/>
      <c r="R372" s="12"/>
      <c r="U372" s="12"/>
      <c r="Z372" s="12"/>
      <c r="AD372" s="12"/>
      <c r="AE372" s="13"/>
      <c r="AF372" s="12"/>
      <c r="AH372" s="12"/>
      <c r="AJ372" s="12"/>
      <c r="AO372" s="12"/>
    </row>
    <row r="373" spans="8:41" ht="15.75" customHeight="1" x14ac:dyDescent="0.3">
      <c r="H373" s="12"/>
      <c r="O373" s="12"/>
      <c r="R373" s="12"/>
      <c r="U373" s="12"/>
      <c r="Z373" s="12"/>
      <c r="AD373" s="12"/>
      <c r="AE373" s="13"/>
      <c r="AF373" s="12"/>
      <c r="AH373" s="12"/>
      <c r="AJ373" s="12"/>
      <c r="AO373" s="12"/>
    </row>
    <row r="374" spans="8:41" ht="15.75" customHeight="1" x14ac:dyDescent="0.3">
      <c r="H374" s="12"/>
      <c r="O374" s="12"/>
      <c r="R374" s="12"/>
      <c r="U374" s="12"/>
      <c r="Z374" s="12"/>
      <c r="AD374" s="12"/>
      <c r="AE374" s="13"/>
      <c r="AF374" s="12"/>
      <c r="AH374" s="12"/>
      <c r="AJ374" s="12"/>
      <c r="AO374" s="12"/>
    </row>
    <row r="375" spans="8:41" ht="15.75" customHeight="1" x14ac:dyDescent="0.3">
      <c r="H375" s="12"/>
      <c r="O375" s="12"/>
      <c r="R375" s="12"/>
      <c r="U375" s="12"/>
      <c r="Z375" s="12"/>
      <c r="AD375" s="12"/>
      <c r="AE375" s="13"/>
      <c r="AF375" s="12"/>
      <c r="AH375" s="12"/>
      <c r="AJ375" s="12"/>
      <c r="AO375" s="12"/>
    </row>
    <row r="376" spans="8:41" ht="15.75" customHeight="1" x14ac:dyDescent="0.3">
      <c r="H376" s="12"/>
      <c r="O376" s="12"/>
      <c r="R376" s="12"/>
      <c r="U376" s="12"/>
      <c r="Z376" s="12"/>
      <c r="AD376" s="12"/>
      <c r="AE376" s="13"/>
      <c r="AF376" s="12"/>
      <c r="AH376" s="12"/>
      <c r="AJ376" s="12"/>
      <c r="AO376" s="12"/>
    </row>
    <row r="377" spans="8:41" ht="15.75" customHeight="1" x14ac:dyDescent="0.3">
      <c r="H377" s="12"/>
      <c r="O377" s="12"/>
      <c r="R377" s="12"/>
      <c r="U377" s="12"/>
      <c r="Z377" s="12"/>
      <c r="AD377" s="12"/>
      <c r="AE377" s="13"/>
      <c r="AF377" s="12"/>
      <c r="AH377" s="12"/>
      <c r="AJ377" s="12"/>
      <c r="AO377" s="12"/>
    </row>
    <row r="378" spans="8:41" ht="15.75" customHeight="1" x14ac:dyDescent="0.3">
      <c r="H378" s="12"/>
      <c r="O378" s="12"/>
      <c r="R378" s="12"/>
      <c r="U378" s="12"/>
      <c r="Z378" s="12"/>
      <c r="AD378" s="12"/>
      <c r="AE378" s="13"/>
      <c r="AF378" s="12"/>
      <c r="AH378" s="12"/>
      <c r="AJ378" s="12"/>
      <c r="AO378" s="12"/>
    </row>
    <row r="379" spans="8:41" ht="15.75" customHeight="1" x14ac:dyDescent="0.3">
      <c r="H379" s="12"/>
      <c r="O379" s="12"/>
      <c r="R379" s="12"/>
      <c r="U379" s="12"/>
      <c r="Z379" s="12"/>
      <c r="AD379" s="12"/>
      <c r="AE379" s="13"/>
      <c r="AF379" s="12"/>
      <c r="AH379" s="12"/>
      <c r="AJ379" s="12"/>
      <c r="AO379" s="12"/>
    </row>
    <row r="380" spans="8:41" ht="15.75" customHeight="1" x14ac:dyDescent="0.3">
      <c r="H380" s="12"/>
      <c r="O380" s="12"/>
      <c r="R380" s="12"/>
      <c r="U380" s="12"/>
      <c r="Z380" s="12"/>
      <c r="AD380" s="12"/>
      <c r="AE380" s="13"/>
      <c r="AF380" s="12"/>
      <c r="AH380" s="12"/>
      <c r="AJ380" s="12"/>
      <c r="AO380" s="12"/>
    </row>
    <row r="381" spans="8:41" ht="15.75" customHeight="1" x14ac:dyDescent="0.3">
      <c r="H381" s="12"/>
      <c r="O381" s="12"/>
      <c r="R381" s="12"/>
      <c r="U381" s="12"/>
      <c r="Z381" s="12"/>
      <c r="AD381" s="12"/>
      <c r="AE381" s="13"/>
      <c r="AF381" s="12"/>
      <c r="AH381" s="12"/>
      <c r="AJ381" s="12"/>
      <c r="AO381" s="12"/>
    </row>
    <row r="382" spans="8:41" ht="15.75" customHeight="1" x14ac:dyDescent="0.3">
      <c r="H382" s="12"/>
      <c r="O382" s="12"/>
      <c r="R382" s="12"/>
      <c r="U382" s="12"/>
      <c r="Z382" s="12"/>
      <c r="AD382" s="12"/>
      <c r="AE382" s="13"/>
      <c r="AF382" s="12"/>
      <c r="AH382" s="12"/>
      <c r="AJ382" s="12"/>
      <c r="AO382" s="12"/>
    </row>
    <row r="383" spans="8:41" ht="15.75" customHeight="1" x14ac:dyDescent="0.3">
      <c r="H383" s="12"/>
      <c r="O383" s="12"/>
      <c r="R383" s="12"/>
      <c r="U383" s="12"/>
      <c r="Z383" s="12"/>
      <c r="AD383" s="12"/>
      <c r="AE383" s="13"/>
      <c r="AF383" s="12"/>
      <c r="AH383" s="12"/>
      <c r="AJ383" s="12"/>
      <c r="AO383" s="12"/>
    </row>
    <row r="384" spans="8:41" ht="15.75" customHeight="1" x14ac:dyDescent="0.3">
      <c r="H384" s="12"/>
      <c r="O384" s="12"/>
      <c r="R384" s="12"/>
      <c r="U384" s="12"/>
      <c r="Z384" s="12"/>
      <c r="AD384" s="12"/>
      <c r="AE384" s="13"/>
      <c r="AF384" s="12"/>
      <c r="AH384" s="12"/>
      <c r="AJ384" s="12"/>
      <c r="AO384" s="12"/>
    </row>
    <row r="385" spans="8:41" ht="15.75" customHeight="1" x14ac:dyDescent="0.3">
      <c r="H385" s="12"/>
      <c r="O385" s="12"/>
      <c r="R385" s="12"/>
      <c r="U385" s="12"/>
      <c r="Z385" s="12"/>
      <c r="AD385" s="12"/>
      <c r="AE385" s="13"/>
      <c r="AF385" s="12"/>
      <c r="AH385" s="12"/>
      <c r="AJ385" s="12"/>
      <c r="AO385" s="12"/>
    </row>
    <row r="386" spans="8:41" ht="15.75" customHeight="1" x14ac:dyDescent="0.3">
      <c r="H386" s="12"/>
      <c r="O386" s="12"/>
      <c r="R386" s="12"/>
      <c r="U386" s="12"/>
      <c r="Z386" s="12"/>
      <c r="AD386" s="12"/>
      <c r="AE386" s="13"/>
      <c r="AF386" s="12"/>
      <c r="AH386" s="12"/>
      <c r="AJ386" s="12"/>
      <c r="AO386" s="12"/>
    </row>
    <row r="387" spans="8:41" ht="15.75" customHeight="1" x14ac:dyDescent="0.3">
      <c r="H387" s="12"/>
      <c r="O387" s="12"/>
      <c r="R387" s="12"/>
      <c r="U387" s="12"/>
      <c r="Z387" s="12"/>
      <c r="AD387" s="12"/>
      <c r="AE387" s="13"/>
      <c r="AF387" s="12"/>
      <c r="AH387" s="12"/>
      <c r="AJ387" s="12"/>
      <c r="AO387" s="12"/>
    </row>
    <row r="388" spans="8:41" ht="15.75" customHeight="1" x14ac:dyDescent="0.3">
      <c r="H388" s="12"/>
      <c r="O388" s="12"/>
      <c r="R388" s="12"/>
      <c r="U388" s="12"/>
      <c r="Z388" s="12"/>
      <c r="AD388" s="12"/>
      <c r="AE388" s="13"/>
      <c r="AF388" s="12"/>
      <c r="AH388" s="12"/>
      <c r="AJ388" s="12"/>
      <c r="AO388" s="12"/>
    </row>
    <row r="389" spans="8:41" ht="15.75" customHeight="1" x14ac:dyDescent="0.3">
      <c r="H389" s="12"/>
      <c r="O389" s="12"/>
      <c r="R389" s="12"/>
      <c r="U389" s="12"/>
      <c r="Z389" s="12"/>
      <c r="AD389" s="12"/>
      <c r="AE389" s="13"/>
      <c r="AF389" s="12"/>
      <c r="AH389" s="12"/>
      <c r="AJ389" s="12"/>
      <c r="AO389" s="12"/>
    </row>
    <row r="390" spans="8:41" ht="15.75" customHeight="1" x14ac:dyDescent="0.3">
      <c r="H390" s="12"/>
      <c r="O390" s="12"/>
      <c r="R390" s="12"/>
      <c r="U390" s="12"/>
      <c r="Z390" s="12"/>
      <c r="AD390" s="12"/>
      <c r="AE390" s="13"/>
      <c r="AF390" s="12"/>
      <c r="AH390" s="12"/>
      <c r="AJ390" s="12"/>
      <c r="AO390" s="12"/>
    </row>
    <row r="391" spans="8:41" ht="15.75" customHeight="1" x14ac:dyDescent="0.3">
      <c r="H391" s="12"/>
      <c r="O391" s="12"/>
      <c r="R391" s="12"/>
      <c r="U391" s="12"/>
      <c r="Z391" s="12"/>
      <c r="AD391" s="12"/>
      <c r="AE391" s="13"/>
      <c r="AF391" s="12"/>
      <c r="AH391" s="12"/>
      <c r="AJ391" s="12"/>
      <c r="AO391" s="12"/>
    </row>
    <row r="392" spans="8:41" ht="15.75" customHeight="1" x14ac:dyDescent="0.3">
      <c r="H392" s="12"/>
      <c r="O392" s="12"/>
      <c r="R392" s="12"/>
      <c r="U392" s="12"/>
      <c r="Z392" s="12"/>
      <c r="AD392" s="12"/>
      <c r="AE392" s="13"/>
      <c r="AF392" s="12"/>
      <c r="AH392" s="12"/>
      <c r="AJ392" s="12"/>
      <c r="AO392" s="12"/>
    </row>
    <row r="393" spans="8:41" ht="15.75" customHeight="1" x14ac:dyDescent="0.3">
      <c r="H393" s="12"/>
      <c r="O393" s="12"/>
      <c r="R393" s="12"/>
      <c r="U393" s="12"/>
      <c r="Z393" s="12"/>
      <c r="AD393" s="12"/>
      <c r="AE393" s="13"/>
      <c r="AF393" s="12"/>
      <c r="AH393" s="12"/>
      <c r="AJ393" s="12"/>
      <c r="AO393" s="12"/>
    </row>
    <row r="394" spans="8:41" ht="15.75" customHeight="1" x14ac:dyDescent="0.3">
      <c r="H394" s="12"/>
      <c r="O394" s="12"/>
      <c r="R394" s="12"/>
      <c r="U394" s="12"/>
      <c r="Z394" s="12"/>
      <c r="AD394" s="12"/>
      <c r="AE394" s="13"/>
      <c r="AF394" s="12"/>
      <c r="AH394" s="12"/>
      <c r="AJ394" s="12"/>
      <c r="AO394" s="12"/>
    </row>
    <row r="395" spans="8:41" ht="15.75" customHeight="1" x14ac:dyDescent="0.3">
      <c r="H395" s="12"/>
      <c r="O395" s="12"/>
      <c r="R395" s="12"/>
      <c r="U395" s="12"/>
      <c r="Z395" s="12"/>
      <c r="AD395" s="12"/>
      <c r="AE395" s="13"/>
      <c r="AF395" s="12"/>
      <c r="AH395" s="12"/>
      <c r="AJ395" s="12"/>
      <c r="AO395" s="12"/>
    </row>
    <row r="396" spans="8:41" ht="15.75" customHeight="1" x14ac:dyDescent="0.3">
      <c r="H396" s="12"/>
      <c r="O396" s="12"/>
      <c r="R396" s="12"/>
      <c r="U396" s="12"/>
      <c r="Z396" s="12"/>
      <c r="AD396" s="12"/>
      <c r="AE396" s="13"/>
      <c r="AF396" s="12"/>
      <c r="AH396" s="12"/>
      <c r="AJ396" s="12"/>
      <c r="AO396" s="12"/>
    </row>
    <row r="397" spans="8:41" ht="15.75" customHeight="1" x14ac:dyDescent="0.3">
      <c r="H397" s="12"/>
      <c r="O397" s="12"/>
      <c r="R397" s="12"/>
      <c r="U397" s="12"/>
      <c r="Z397" s="12"/>
      <c r="AD397" s="12"/>
      <c r="AE397" s="13"/>
      <c r="AF397" s="12"/>
      <c r="AH397" s="12"/>
      <c r="AJ397" s="12"/>
      <c r="AO397" s="12"/>
    </row>
    <row r="398" spans="8:41" ht="15.75" customHeight="1" x14ac:dyDescent="0.3">
      <c r="H398" s="12"/>
      <c r="O398" s="12"/>
      <c r="R398" s="12"/>
      <c r="U398" s="12"/>
      <c r="Z398" s="12"/>
      <c r="AD398" s="12"/>
      <c r="AE398" s="13"/>
      <c r="AF398" s="12"/>
      <c r="AH398" s="12"/>
      <c r="AJ398" s="12"/>
      <c r="AO398" s="12"/>
    </row>
    <row r="399" spans="8:41" ht="15.75" customHeight="1" x14ac:dyDescent="0.3">
      <c r="H399" s="12"/>
      <c r="O399" s="12"/>
      <c r="R399" s="12"/>
      <c r="U399" s="12"/>
      <c r="Z399" s="12"/>
      <c r="AD399" s="12"/>
      <c r="AE399" s="13"/>
      <c r="AF399" s="12"/>
      <c r="AH399" s="12"/>
      <c r="AJ399" s="12"/>
      <c r="AO399" s="12"/>
    </row>
    <row r="400" spans="8:41" ht="15.75" customHeight="1" x14ac:dyDescent="0.3">
      <c r="H400" s="12"/>
      <c r="O400" s="12"/>
      <c r="R400" s="12"/>
      <c r="U400" s="12"/>
      <c r="Z400" s="12"/>
      <c r="AD400" s="12"/>
      <c r="AE400" s="13"/>
      <c r="AF400" s="12"/>
      <c r="AH400" s="12"/>
      <c r="AJ400" s="12"/>
      <c r="AO400" s="12"/>
    </row>
    <row r="401" spans="8:41" ht="15.75" customHeight="1" x14ac:dyDescent="0.3">
      <c r="H401" s="12"/>
      <c r="O401" s="12"/>
      <c r="R401" s="12"/>
      <c r="U401" s="12"/>
      <c r="Z401" s="12"/>
      <c r="AD401" s="12"/>
      <c r="AE401" s="13"/>
      <c r="AF401" s="12"/>
      <c r="AH401" s="12"/>
      <c r="AJ401" s="12"/>
      <c r="AO401" s="12"/>
    </row>
    <row r="402" spans="8:41" ht="15.75" customHeight="1" x14ac:dyDescent="0.3">
      <c r="H402" s="12"/>
      <c r="O402" s="12"/>
      <c r="R402" s="12"/>
      <c r="U402" s="12"/>
      <c r="Z402" s="12"/>
      <c r="AD402" s="12"/>
      <c r="AE402" s="13"/>
      <c r="AF402" s="12"/>
      <c r="AH402" s="12"/>
      <c r="AJ402" s="12"/>
      <c r="AO402" s="12"/>
    </row>
    <row r="403" spans="8:41" ht="15.75" customHeight="1" x14ac:dyDescent="0.3">
      <c r="H403" s="12"/>
      <c r="O403" s="12"/>
      <c r="R403" s="12"/>
      <c r="U403" s="12"/>
      <c r="Z403" s="12"/>
      <c r="AD403" s="12"/>
      <c r="AE403" s="13"/>
      <c r="AF403" s="12"/>
      <c r="AH403" s="12"/>
      <c r="AJ403" s="12"/>
      <c r="AO403" s="12"/>
    </row>
    <row r="404" spans="8:41" ht="15.75" customHeight="1" x14ac:dyDescent="0.3">
      <c r="H404" s="12"/>
      <c r="O404" s="12"/>
      <c r="R404" s="12"/>
      <c r="U404" s="12"/>
      <c r="Z404" s="12"/>
      <c r="AD404" s="12"/>
      <c r="AE404" s="13"/>
      <c r="AF404" s="12"/>
      <c r="AH404" s="12"/>
      <c r="AJ404" s="12"/>
      <c r="AO404" s="12"/>
    </row>
    <row r="405" spans="8:41" ht="15.75" customHeight="1" x14ac:dyDescent="0.3">
      <c r="H405" s="12"/>
      <c r="O405" s="12"/>
      <c r="R405" s="12"/>
      <c r="U405" s="12"/>
      <c r="Z405" s="12"/>
      <c r="AD405" s="12"/>
      <c r="AE405" s="13"/>
      <c r="AF405" s="12"/>
      <c r="AH405" s="12"/>
      <c r="AJ405" s="12"/>
      <c r="AO405" s="12"/>
    </row>
    <row r="406" spans="8:41" ht="15.75" customHeight="1" x14ac:dyDescent="0.3">
      <c r="H406" s="12"/>
      <c r="O406" s="12"/>
      <c r="R406" s="12"/>
      <c r="U406" s="12"/>
      <c r="Z406" s="12"/>
      <c r="AD406" s="12"/>
      <c r="AE406" s="13"/>
      <c r="AF406" s="12"/>
      <c r="AH406" s="12"/>
      <c r="AJ406" s="12"/>
      <c r="AO406" s="12"/>
    </row>
    <row r="407" spans="8:41" ht="15.75" customHeight="1" x14ac:dyDescent="0.3">
      <c r="H407" s="12"/>
      <c r="O407" s="12"/>
      <c r="R407" s="12"/>
      <c r="U407" s="12"/>
      <c r="Z407" s="12"/>
      <c r="AD407" s="12"/>
      <c r="AE407" s="13"/>
      <c r="AF407" s="12"/>
      <c r="AH407" s="12"/>
      <c r="AJ407" s="12"/>
      <c r="AO407" s="12"/>
    </row>
    <row r="408" spans="8:41" ht="15.75" customHeight="1" x14ac:dyDescent="0.3">
      <c r="H408" s="12"/>
      <c r="O408" s="12"/>
      <c r="R408" s="12"/>
      <c r="U408" s="12"/>
      <c r="Z408" s="12"/>
      <c r="AD408" s="12"/>
      <c r="AE408" s="13"/>
      <c r="AF408" s="12"/>
      <c r="AH408" s="12"/>
      <c r="AJ408" s="12"/>
      <c r="AO408" s="12"/>
    </row>
    <row r="409" spans="8:41" ht="15.75" customHeight="1" x14ac:dyDescent="0.3">
      <c r="H409" s="12"/>
      <c r="O409" s="12"/>
      <c r="R409" s="12"/>
      <c r="U409" s="12"/>
      <c r="Z409" s="12"/>
      <c r="AD409" s="12"/>
      <c r="AE409" s="13"/>
      <c r="AF409" s="12"/>
      <c r="AH409" s="12"/>
      <c r="AJ409" s="12"/>
      <c r="AO409" s="12"/>
    </row>
    <row r="410" spans="8:41" ht="15.75" customHeight="1" x14ac:dyDescent="0.3">
      <c r="H410" s="12"/>
      <c r="O410" s="12"/>
      <c r="R410" s="12"/>
      <c r="U410" s="12"/>
      <c r="Z410" s="12"/>
      <c r="AD410" s="12"/>
      <c r="AE410" s="13"/>
      <c r="AF410" s="12"/>
      <c r="AH410" s="12"/>
      <c r="AJ410" s="12"/>
      <c r="AO410" s="12"/>
    </row>
    <row r="411" spans="8:41" ht="15.75" customHeight="1" x14ac:dyDescent="0.3">
      <c r="H411" s="12"/>
      <c r="O411" s="12"/>
      <c r="R411" s="12"/>
      <c r="U411" s="12"/>
      <c r="Z411" s="12"/>
      <c r="AD411" s="12"/>
      <c r="AE411" s="13"/>
      <c r="AF411" s="12"/>
      <c r="AH411" s="12"/>
      <c r="AJ411" s="12"/>
      <c r="AO411" s="12"/>
    </row>
    <row r="412" spans="8:41" ht="15.75" customHeight="1" x14ac:dyDescent="0.3">
      <c r="H412" s="12"/>
      <c r="O412" s="12"/>
      <c r="R412" s="12"/>
      <c r="U412" s="12"/>
      <c r="Z412" s="12"/>
      <c r="AD412" s="12"/>
      <c r="AE412" s="13"/>
      <c r="AF412" s="12"/>
      <c r="AH412" s="12"/>
      <c r="AJ412" s="12"/>
      <c r="AO412" s="12"/>
    </row>
    <row r="413" spans="8:41" ht="15.75" customHeight="1" x14ac:dyDescent="0.3">
      <c r="H413" s="12"/>
      <c r="O413" s="12"/>
      <c r="R413" s="12"/>
      <c r="U413" s="12"/>
      <c r="Z413" s="12"/>
      <c r="AD413" s="12"/>
      <c r="AE413" s="13"/>
      <c r="AF413" s="12"/>
      <c r="AH413" s="12"/>
      <c r="AJ413" s="12"/>
      <c r="AO413" s="12"/>
    </row>
    <row r="414" spans="8:41" ht="15.75" customHeight="1" x14ac:dyDescent="0.3">
      <c r="H414" s="12"/>
      <c r="O414" s="12"/>
      <c r="R414" s="12"/>
      <c r="U414" s="12"/>
      <c r="Z414" s="12"/>
      <c r="AD414" s="12"/>
      <c r="AE414" s="13"/>
      <c r="AF414" s="12"/>
      <c r="AH414" s="12"/>
      <c r="AJ414" s="12"/>
      <c r="AO414" s="12"/>
    </row>
    <row r="415" spans="8:41" ht="15.75" customHeight="1" x14ac:dyDescent="0.3">
      <c r="H415" s="12"/>
      <c r="O415" s="12"/>
      <c r="R415" s="12"/>
      <c r="U415" s="12"/>
      <c r="Z415" s="12"/>
      <c r="AD415" s="12"/>
      <c r="AE415" s="13"/>
      <c r="AF415" s="12"/>
      <c r="AH415" s="12"/>
      <c r="AJ415" s="12"/>
      <c r="AO415" s="12"/>
    </row>
    <row r="416" spans="8:41" ht="15.75" customHeight="1" x14ac:dyDescent="0.3">
      <c r="H416" s="12"/>
      <c r="O416" s="12"/>
      <c r="R416" s="12"/>
      <c r="U416" s="12"/>
      <c r="Z416" s="12"/>
      <c r="AD416" s="12"/>
      <c r="AE416" s="13"/>
      <c r="AF416" s="12"/>
      <c r="AH416" s="12"/>
      <c r="AJ416" s="12"/>
      <c r="AO416" s="12"/>
    </row>
    <row r="417" spans="8:41" ht="15.75" customHeight="1" x14ac:dyDescent="0.3">
      <c r="H417" s="12"/>
      <c r="O417" s="12"/>
      <c r="R417" s="12"/>
      <c r="U417" s="12"/>
      <c r="Z417" s="12"/>
      <c r="AD417" s="12"/>
      <c r="AE417" s="13"/>
      <c r="AF417" s="12"/>
      <c r="AH417" s="12"/>
      <c r="AJ417" s="12"/>
      <c r="AO417" s="12"/>
    </row>
    <row r="418" spans="8:41" ht="15.75" customHeight="1" x14ac:dyDescent="0.3">
      <c r="H418" s="12"/>
      <c r="O418" s="12"/>
      <c r="R418" s="12"/>
      <c r="U418" s="12"/>
      <c r="Z418" s="12"/>
      <c r="AD418" s="12"/>
      <c r="AE418" s="13"/>
      <c r="AF418" s="12"/>
      <c r="AH418" s="12"/>
      <c r="AJ418" s="12"/>
      <c r="AO418" s="12"/>
    </row>
    <row r="419" spans="8:41" ht="15.75" customHeight="1" x14ac:dyDescent="0.3">
      <c r="H419" s="12"/>
      <c r="O419" s="12"/>
      <c r="R419" s="12"/>
      <c r="U419" s="12"/>
      <c r="Z419" s="12"/>
      <c r="AD419" s="12"/>
      <c r="AE419" s="13"/>
      <c r="AF419" s="12"/>
      <c r="AH419" s="12"/>
      <c r="AJ419" s="12"/>
      <c r="AO419" s="12"/>
    </row>
    <row r="420" spans="8:41" ht="15.75" customHeight="1" x14ac:dyDescent="0.3">
      <c r="H420" s="12"/>
      <c r="O420" s="12"/>
      <c r="R420" s="12"/>
      <c r="U420" s="12"/>
      <c r="Z420" s="12"/>
      <c r="AD420" s="12"/>
      <c r="AE420" s="13"/>
      <c r="AF420" s="12"/>
      <c r="AH420" s="12"/>
      <c r="AJ420" s="12"/>
      <c r="AO420" s="12"/>
    </row>
    <row r="421" spans="8:41" ht="15.75" customHeight="1" x14ac:dyDescent="0.3">
      <c r="H421" s="12"/>
      <c r="O421" s="12"/>
      <c r="R421" s="12"/>
      <c r="U421" s="12"/>
      <c r="Z421" s="12"/>
      <c r="AD421" s="12"/>
      <c r="AE421" s="13"/>
      <c r="AF421" s="12"/>
      <c r="AH421" s="12"/>
      <c r="AJ421" s="12"/>
      <c r="AO421" s="12"/>
    </row>
    <row r="422" spans="8:41" ht="15.75" customHeight="1" x14ac:dyDescent="0.3">
      <c r="H422" s="12"/>
      <c r="O422" s="12"/>
      <c r="R422" s="12"/>
      <c r="U422" s="12"/>
      <c r="Z422" s="12"/>
      <c r="AD422" s="12"/>
      <c r="AE422" s="13"/>
      <c r="AF422" s="12"/>
      <c r="AH422" s="12"/>
      <c r="AJ422" s="12"/>
      <c r="AO422" s="12"/>
    </row>
    <row r="423" spans="8:41" ht="15.75" customHeight="1" x14ac:dyDescent="0.3">
      <c r="H423" s="12"/>
      <c r="O423" s="12"/>
      <c r="R423" s="12"/>
      <c r="U423" s="12"/>
      <c r="Z423" s="12"/>
      <c r="AD423" s="12"/>
      <c r="AE423" s="13"/>
      <c r="AF423" s="12"/>
      <c r="AH423" s="12"/>
      <c r="AJ423" s="12"/>
      <c r="AO423" s="12"/>
    </row>
    <row r="424" spans="8:41" ht="15.75" customHeight="1" x14ac:dyDescent="0.3">
      <c r="H424" s="12"/>
      <c r="O424" s="12"/>
      <c r="R424" s="12"/>
      <c r="U424" s="12"/>
      <c r="Z424" s="12"/>
      <c r="AD424" s="12"/>
      <c r="AE424" s="13"/>
      <c r="AF424" s="12"/>
      <c r="AH424" s="12"/>
      <c r="AJ424" s="12"/>
      <c r="AO424" s="12"/>
    </row>
    <row r="425" spans="8:41" ht="15.75" customHeight="1" x14ac:dyDescent="0.3">
      <c r="H425" s="12"/>
      <c r="O425" s="12"/>
      <c r="R425" s="12"/>
      <c r="U425" s="12"/>
      <c r="Z425" s="12"/>
      <c r="AD425" s="12"/>
      <c r="AE425" s="13"/>
      <c r="AF425" s="12"/>
      <c r="AH425" s="12"/>
      <c r="AJ425" s="12"/>
      <c r="AO425" s="12"/>
    </row>
    <row r="426" spans="8:41" ht="15.75" customHeight="1" x14ac:dyDescent="0.3">
      <c r="H426" s="12"/>
      <c r="O426" s="12"/>
      <c r="R426" s="12"/>
      <c r="U426" s="12"/>
      <c r="Z426" s="12"/>
      <c r="AD426" s="12"/>
      <c r="AE426" s="13"/>
      <c r="AF426" s="12"/>
      <c r="AH426" s="12"/>
      <c r="AJ426" s="12"/>
      <c r="AO426" s="12"/>
    </row>
    <row r="427" spans="8:41" ht="15.75" customHeight="1" x14ac:dyDescent="0.3">
      <c r="H427" s="12"/>
      <c r="O427" s="12"/>
      <c r="R427" s="12"/>
      <c r="U427" s="12"/>
      <c r="Z427" s="12"/>
      <c r="AD427" s="12"/>
      <c r="AE427" s="13"/>
      <c r="AF427" s="12"/>
      <c r="AH427" s="12"/>
      <c r="AJ427" s="12"/>
      <c r="AO427" s="12"/>
    </row>
    <row r="428" spans="8:41" ht="15.75" customHeight="1" x14ac:dyDescent="0.3">
      <c r="H428" s="12"/>
      <c r="O428" s="12"/>
      <c r="R428" s="12"/>
      <c r="U428" s="12"/>
      <c r="Z428" s="12"/>
      <c r="AD428" s="12"/>
      <c r="AE428" s="13"/>
      <c r="AF428" s="12"/>
      <c r="AH428" s="12"/>
      <c r="AJ428" s="12"/>
      <c r="AO428" s="12"/>
    </row>
    <row r="429" spans="8:41" ht="15.75" customHeight="1" x14ac:dyDescent="0.3">
      <c r="H429" s="12"/>
      <c r="O429" s="12"/>
      <c r="R429" s="12"/>
      <c r="U429" s="12"/>
      <c r="Z429" s="12"/>
      <c r="AD429" s="12"/>
      <c r="AE429" s="13"/>
      <c r="AF429" s="12"/>
      <c r="AH429" s="12"/>
      <c r="AJ429" s="12"/>
      <c r="AO429" s="12"/>
    </row>
    <row r="430" spans="8:41" ht="15.75" customHeight="1" x14ac:dyDescent="0.3">
      <c r="H430" s="12"/>
      <c r="O430" s="12"/>
      <c r="R430" s="12"/>
      <c r="U430" s="12"/>
      <c r="Z430" s="12"/>
      <c r="AD430" s="12"/>
      <c r="AE430" s="13"/>
      <c r="AF430" s="12"/>
      <c r="AH430" s="12"/>
      <c r="AJ430" s="12"/>
      <c r="AO430" s="12"/>
    </row>
    <row r="431" spans="8:41" ht="15.75" customHeight="1" x14ac:dyDescent="0.3">
      <c r="H431" s="12"/>
      <c r="O431" s="12"/>
      <c r="R431" s="12"/>
      <c r="U431" s="12"/>
      <c r="Z431" s="12"/>
      <c r="AD431" s="12"/>
      <c r="AE431" s="13"/>
      <c r="AF431" s="12"/>
      <c r="AH431" s="12"/>
      <c r="AJ431" s="12"/>
      <c r="AO431" s="12"/>
    </row>
    <row r="432" spans="8:41" ht="15.75" customHeight="1" x14ac:dyDescent="0.3">
      <c r="H432" s="12"/>
      <c r="O432" s="12"/>
      <c r="R432" s="12"/>
      <c r="U432" s="12"/>
      <c r="Z432" s="12"/>
      <c r="AD432" s="12"/>
      <c r="AE432" s="13"/>
      <c r="AF432" s="12"/>
      <c r="AH432" s="12"/>
      <c r="AJ432" s="12"/>
      <c r="AO432" s="12"/>
    </row>
    <row r="433" spans="8:41" ht="15.75" customHeight="1" x14ac:dyDescent="0.3">
      <c r="H433" s="12"/>
      <c r="O433" s="12"/>
      <c r="R433" s="12"/>
      <c r="U433" s="12"/>
      <c r="Z433" s="12"/>
      <c r="AD433" s="12"/>
      <c r="AE433" s="13"/>
      <c r="AF433" s="12"/>
      <c r="AH433" s="12"/>
      <c r="AJ433" s="12"/>
      <c r="AO433" s="12"/>
    </row>
    <row r="434" spans="8:41" ht="15.75" customHeight="1" x14ac:dyDescent="0.3">
      <c r="H434" s="12"/>
      <c r="O434" s="12"/>
      <c r="R434" s="12"/>
      <c r="U434" s="12"/>
      <c r="Z434" s="12"/>
      <c r="AD434" s="12"/>
      <c r="AE434" s="13"/>
      <c r="AF434" s="12"/>
      <c r="AH434" s="12"/>
      <c r="AJ434" s="12"/>
      <c r="AO434" s="12"/>
    </row>
    <row r="435" spans="8:41" ht="15.75" customHeight="1" x14ac:dyDescent="0.3">
      <c r="H435" s="12"/>
      <c r="O435" s="12"/>
      <c r="R435" s="12"/>
      <c r="U435" s="12"/>
      <c r="Z435" s="12"/>
      <c r="AD435" s="12"/>
      <c r="AE435" s="13"/>
      <c r="AF435" s="12"/>
      <c r="AH435" s="12"/>
      <c r="AJ435" s="12"/>
      <c r="AO435" s="12"/>
    </row>
    <row r="436" spans="8:41" ht="15.75" customHeight="1" x14ac:dyDescent="0.3">
      <c r="H436" s="12"/>
      <c r="O436" s="12"/>
      <c r="R436" s="12"/>
      <c r="U436" s="12"/>
      <c r="Z436" s="12"/>
      <c r="AD436" s="12"/>
      <c r="AE436" s="13"/>
      <c r="AF436" s="12"/>
      <c r="AH436" s="12"/>
      <c r="AJ436" s="12"/>
      <c r="AO436" s="12"/>
    </row>
    <row r="437" spans="8:41" ht="15.75" customHeight="1" x14ac:dyDescent="0.3">
      <c r="H437" s="12"/>
      <c r="O437" s="12"/>
      <c r="R437" s="12"/>
      <c r="U437" s="12"/>
      <c r="Z437" s="12"/>
      <c r="AD437" s="12"/>
      <c r="AE437" s="13"/>
      <c r="AF437" s="12"/>
      <c r="AH437" s="12"/>
      <c r="AJ437" s="12"/>
      <c r="AO437" s="12"/>
    </row>
    <row r="438" spans="8:41" ht="15.75" customHeight="1" x14ac:dyDescent="0.3">
      <c r="H438" s="12"/>
      <c r="O438" s="12"/>
      <c r="R438" s="12"/>
      <c r="U438" s="12"/>
      <c r="Z438" s="12"/>
      <c r="AD438" s="12"/>
      <c r="AE438" s="13"/>
      <c r="AF438" s="12"/>
      <c r="AH438" s="12"/>
      <c r="AJ438" s="12"/>
      <c r="AO438" s="12"/>
    </row>
    <row r="439" spans="8:41" ht="15.75" customHeight="1" x14ac:dyDescent="0.3">
      <c r="H439" s="12"/>
      <c r="O439" s="12"/>
      <c r="R439" s="12"/>
      <c r="U439" s="12"/>
      <c r="Z439" s="12"/>
      <c r="AD439" s="12"/>
      <c r="AE439" s="13"/>
      <c r="AF439" s="12"/>
      <c r="AH439" s="12"/>
      <c r="AJ439" s="12"/>
      <c r="AO439" s="12"/>
    </row>
    <row r="440" spans="8:41" ht="15.75" customHeight="1" x14ac:dyDescent="0.3">
      <c r="H440" s="12"/>
      <c r="O440" s="12"/>
      <c r="R440" s="12"/>
      <c r="U440" s="12"/>
      <c r="Z440" s="12"/>
      <c r="AD440" s="12"/>
      <c r="AE440" s="13"/>
      <c r="AF440" s="12"/>
      <c r="AH440" s="12"/>
      <c r="AJ440" s="12"/>
      <c r="AO440" s="12"/>
    </row>
    <row r="441" spans="8:41" ht="15.75" customHeight="1" x14ac:dyDescent="0.3">
      <c r="H441" s="12"/>
      <c r="O441" s="12"/>
      <c r="R441" s="12"/>
      <c r="U441" s="12"/>
      <c r="Z441" s="12"/>
      <c r="AD441" s="12"/>
      <c r="AE441" s="13"/>
      <c r="AF441" s="12"/>
      <c r="AH441" s="12"/>
      <c r="AJ441" s="12"/>
      <c r="AO441" s="12"/>
    </row>
    <row r="442" spans="8:41" ht="15.75" customHeight="1" x14ac:dyDescent="0.3">
      <c r="H442" s="12"/>
      <c r="O442" s="12"/>
      <c r="R442" s="12"/>
      <c r="U442" s="12"/>
      <c r="Z442" s="12"/>
      <c r="AD442" s="12"/>
      <c r="AE442" s="13"/>
      <c r="AF442" s="12"/>
      <c r="AH442" s="12"/>
      <c r="AJ442" s="12"/>
      <c r="AO442" s="12"/>
    </row>
    <row r="443" spans="8:41" ht="15.75" customHeight="1" x14ac:dyDescent="0.3">
      <c r="H443" s="12"/>
      <c r="O443" s="12"/>
      <c r="R443" s="12"/>
      <c r="U443" s="12"/>
      <c r="Z443" s="12"/>
      <c r="AD443" s="12"/>
      <c r="AE443" s="13"/>
      <c r="AF443" s="12"/>
      <c r="AH443" s="12"/>
      <c r="AJ443" s="12"/>
      <c r="AO443" s="12"/>
    </row>
    <row r="444" spans="8:41" ht="15.75" customHeight="1" x14ac:dyDescent="0.3">
      <c r="H444" s="12"/>
      <c r="O444" s="12"/>
      <c r="R444" s="12"/>
      <c r="U444" s="12"/>
      <c r="Z444" s="12"/>
      <c r="AD444" s="12"/>
      <c r="AE444" s="13"/>
      <c r="AF444" s="12"/>
      <c r="AH444" s="12"/>
      <c r="AJ444" s="12"/>
      <c r="AO444" s="12"/>
    </row>
    <row r="445" spans="8:41" ht="15.75" customHeight="1" x14ac:dyDescent="0.3">
      <c r="H445" s="12"/>
      <c r="O445" s="12"/>
      <c r="R445" s="12"/>
      <c r="U445" s="12"/>
      <c r="Z445" s="12"/>
      <c r="AD445" s="12"/>
      <c r="AE445" s="13"/>
      <c r="AF445" s="12"/>
      <c r="AH445" s="12"/>
      <c r="AJ445" s="12"/>
      <c r="AO445" s="12"/>
    </row>
    <row r="446" spans="8:41" ht="15.75" customHeight="1" x14ac:dyDescent="0.3">
      <c r="H446" s="12"/>
      <c r="O446" s="12"/>
      <c r="R446" s="12"/>
      <c r="U446" s="12"/>
      <c r="Z446" s="12"/>
      <c r="AD446" s="12"/>
      <c r="AE446" s="13"/>
      <c r="AF446" s="12"/>
      <c r="AH446" s="12"/>
      <c r="AJ446" s="12"/>
      <c r="AO446" s="12"/>
    </row>
    <row r="447" spans="8:41" ht="15.75" customHeight="1" x14ac:dyDescent="0.3">
      <c r="H447" s="12"/>
      <c r="O447" s="12"/>
      <c r="R447" s="12"/>
      <c r="U447" s="12"/>
      <c r="Z447" s="12"/>
      <c r="AD447" s="12"/>
      <c r="AE447" s="13"/>
      <c r="AF447" s="12"/>
      <c r="AH447" s="12"/>
      <c r="AJ447" s="12"/>
      <c r="AO447" s="12"/>
    </row>
    <row r="448" spans="8:41" ht="15.75" customHeight="1" x14ac:dyDescent="0.3">
      <c r="H448" s="12"/>
      <c r="O448" s="12"/>
      <c r="R448" s="12"/>
      <c r="U448" s="12"/>
      <c r="Z448" s="12"/>
      <c r="AD448" s="12"/>
      <c r="AE448" s="13"/>
      <c r="AF448" s="12"/>
      <c r="AH448" s="12"/>
      <c r="AJ448" s="12"/>
      <c r="AO448" s="12"/>
    </row>
    <row r="449" spans="8:41" ht="15.75" customHeight="1" x14ac:dyDescent="0.3">
      <c r="H449" s="12"/>
      <c r="O449" s="12"/>
      <c r="R449" s="12"/>
      <c r="U449" s="12"/>
      <c r="Z449" s="12"/>
      <c r="AD449" s="12"/>
      <c r="AE449" s="13"/>
      <c r="AF449" s="12"/>
      <c r="AH449" s="12"/>
      <c r="AJ449" s="12"/>
      <c r="AO449" s="12"/>
    </row>
    <row r="450" spans="8:41" ht="15.75" customHeight="1" x14ac:dyDescent="0.3">
      <c r="H450" s="12"/>
      <c r="O450" s="12"/>
      <c r="R450" s="12"/>
      <c r="U450" s="12"/>
      <c r="Z450" s="12"/>
      <c r="AD450" s="12"/>
      <c r="AE450" s="13"/>
      <c r="AF450" s="12"/>
      <c r="AH450" s="12"/>
      <c r="AJ450" s="12"/>
      <c r="AO450" s="12"/>
    </row>
    <row r="451" spans="8:41" ht="15.75" customHeight="1" x14ac:dyDescent="0.3">
      <c r="H451" s="12"/>
      <c r="O451" s="12"/>
      <c r="R451" s="12"/>
      <c r="U451" s="12"/>
      <c r="Z451" s="12"/>
      <c r="AD451" s="12"/>
      <c r="AE451" s="13"/>
      <c r="AF451" s="12"/>
      <c r="AH451" s="12"/>
      <c r="AJ451" s="12"/>
      <c r="AO451" s="12"/>
    </row>
    <row r="452" spans="8:41" ht="15.75" customHeight="1" x14ac:dyDescent="0.3">
      <c r="H452" s="12"/>
      <c r="O452" s="12"/>
      <c r="R452" s="12"/>
      <c r="U452" s="12"/>
      <c r="Z452" s="12"/>
      <c r="AD452" s="12"/>
      <c r="AE452" s="13"/>
      <c r="AF452" s="12"/>
      <c r="AH452" s="12"/>
      <c r="AJ452" s="12"/>
      <c r="AO452" s="12"/>
    </row>
    <row r="453" spans="8:41" ht="15.75" customHeight="1" x14ac:dyDescent="0.3">
      <c r="H453" s="12"/>
      <c r="O453" s="12"/>
      <c r="R453" s="12"/>
      <c r="U453" s="12"/>
      <c r="Z453" s="12"/>
      <c r="AD453" s="12"/>
      <c r="AE453" s="13"/>
      <c r="AF453" s="12"/>
      <c r="AH453" s="12"/>
      <c r="AJ453" s="12"/>
      <c r="AO453" s="12"/>
    </row>
    <row r="454" spans="8:41" ht="15.75" customHeight="1" x14ac:dyDescent="0.3">
      <c r="H454" s="12"/>
      <c r="O454" s="12"/>
      <c r="R454" s="12"/>
      <c r="U454" s="12"/>
      <c r="Z454" s="12"/>
      <c r="AD454" s="12"/>
      <c r="AE454" s="13"/>
      <c r="AF454" s="12"/>
      <c r="AH454" s="12"/>
      <c r="AJ454" s="12"/>
      <c r="AO454" s="12"/>
    </row>
    <row r="455" spans="8:41" ht="15.75" customHeight="1" x14ac:dyDescent="0.3">
      <c r="H455" s="12"/>
      <c r="O455" s="12"/>
      <c r="R455" s="12"/>
      <c r="U455" s="12"/>
      <c r="Z455" s="12"/>
      <c r="AD455" s="12"/>
      <c r="AE455" s="13"/>
      <c r="AF455" s="12"/>
      <c r="AH455" s="12"/>
      <c r="AJ455" s="12"/>
      <c r="AO455" s="12"/>
    </row>
    <row r="456" spans="8:41" ht="15.75" customHeight="1" x14ac:dyDescent="0.3">
      <c r="H456" s="12"/>
      <c r="O456" s="12"/>
      <c r="R456" s="12"/>
      <c r="U456" s="12"/>
      <c r="Z456" s="12"/>
      <c r="AD456" s="12"/>
      <c r="AE456" s="13"/>
      <c r="AF456" s="12"/>
      <c r="AH456" s="12"/>
      <c r="AJ456" s="12"/>
      <c r="AO456" s="12"/>
    </row>
    <row r="457" spans="8:41" ht="15.75" customHeight="1" x14ac:dyDescent="0.3">
      <c r="H457" s="12"/>
      <c r="O457" s="12"/>
      <c r="R457" s="12"/>
      <c r="U457" s="12"/>
      <c r="Z457" s="12"/>
      <c r="AD457" s="12"/>
      <c r="AE457" s="13"/>
      <c r="AF457" s="12"/>
      <c r="AH457" s="12"/>
      <c r="AJ457" s="12"/>
      <c r="AO457" s="12"/>
    </row>
    <row r="458" spans="8:41" ht="15.75" customHeight="1" x14ac:dyDescent="0.3">
      <c r="H458" s="12"/>
      <c r="O458" s="12"/>
      <c r="R458" s="12"/>
      <c r="U458" s="12"/>
      <c r="Z458" s="12"/>
      <c r="AD458" s="12"/>
      <c r="AE458" s="13"/>
      <c r="AF458" s="12"/>
      <c r="AH458" s="12"/>
      <c r="AJ458" s="12"/>
      <c r="AO458" s="12"/>
    </row>
    <row r="459" spans="8:41" ht="15.75" customHeight="1" x14ac:dyDescent="0.3">
      <c r="H459" s="12"/>
      <c r="O459" s="12"/>
      <c r="R459" s="12"/>
      <c r="U459" s="12"/>
      <c r="Z459" s="12"/>
      <c r="AD459" s="12"/>
      <c r="AE459" s="13"/>
      <c r="AF459" s="12"/>
      <c r="AH459" s="12"/>
      <c r="AJ459" s="12"/>
      <c r="AO459" s="12"/>
    </row>
    <row r="460" spans="8:41" ht="15.75" customHeight="1" x14ac:dyDescent="0.3">
      <c r="H460" s="12"/>
      <c r="O460" s="12"/>
      <c r="R460" s="12"/>
      <c r="U460" s="12"/>
      <c r="Z460" s="12"/>
      <c r="AD460" s="12"/>
      <c r="AE460" s="13"/>
      <c r="AF460" s="12"/>
      <c r="AH460" s="12"/>
      <c r="AJ460" s="12"/>
      <c r="AO460" s="12"/>
    </row>
    <row r="461" spans="8:41" ht="15.75" customHeight="1" x14ac:dyDescent="0.3">
      <c r="H461" s="12"/>
      <c r="O461" s="12"/>
      <c r="R461" s="12"/>
      <c r="U461" s="12"/>
      <c r="Z461" s="12"/>
      <c r="AD461" s="12"/>
      <c r="AE461" s="13"/>
      <c r="AF461" s="12"/>
      <c r="AH461" s="12"/>
      <c r="AJ461" s="12"/>
      <c r="AO461" s="12"/>
    </row>
    <row r="462" spans="8:41" ht="15.75" customHeight="1" x14ac:dyDescent="0.3">
      <c r="H462" s="12"/>
      <c r="O462" s="12"/>
      <c r="R462" s="12"/>
      <c r="U462" s="12"/>
      <c r="Z462" s="12"/>
      <c r="AD462" s="12"/>
      <c r="AE462" s="13"/>
      <c r="AF462" s="12"/>
      <c r="AH462" s="12"/>
      <c r="AJ462" s="12"/>
      <c r="AO462" s="12"/>
    </row>
    <row r="463" spans="8:41" ht="15.75" customHeight="1" x14ac:dyDescent="0.3">
      <c r="H463" s="12"/>
      <c r="O463" s="12"/>
      <c r="R463" s="12"/>
      <c r="U463" s="12"/>
      <c r="Z463" s="12"/>
      <c r="AD463" s="12"/>
      <c r="AE463" s="13"/>
      <c r="AF463" s="12"/>
      <c r="AH463" s="12"/>
      <c r="AJ463" s="12"/>
      <c r="AO463" s="12"/>
    </row>
    <row r="464" spans="8:41" ht="15.75" customHeight="1" x14ac:dyDescent="0.3">
      <c r="H464" s="12"/>
      <c r="O464" s="12"/>
      <c r="R464" s="12"/>
      <c r="U464" s="12"/>
      <c r="Z464" s="12"/>
      <c r="AD464" s="12"/>
      <c r="AE464" s="13"/>
      <c r="AF464" s="12"/>
      <c r="AH464" s="12"/>
      <c r="AJ464" s="12"/>
      <c r="AO464" s="12"/>
    </row>
    <row r="465" spans="8:41" ht="15.75" customHeight="1" x14ac:dyDescent="0.3">
      <c r="H465" s="12"/>
      <c r="O465" s="12"/>
      <c r="R465" s="12"/>
      <c r="U465" s="12"/>
      <c r="Z465" s="12"/>
      <c r="AD465" s="12"/>
      <c r="AE465" s="13"/>
      <c r="AF465" s="12"/>
      <c r="AH465" s="12"/>
      <c r="AJ465" s="12"/>
      <c r="AO465" s="12"/>
    </row>
    <row r="466" spans="8:41" ht="15.75" customHeight="1" x14ac:dyDescent="0.3">
      <c r="H466" s="12"/>
      <c r="O466" s="12"/>
      <c r="R466" s="12"/>
      <c r="U466" s="12"/>
      <c r="Z466" s="12"/>
      <c r="AD466" s="12"/>
      <c r="AE466" s="13"/>
      <c r="AF466" s="12"/>
      <c r="AH466" s="12"/>
      <c r="AJ466" s="12"/>
      <c r="AO466" s="12"/>
    </row>
    <row r="467" spans="8:41" ht="15.75" customHeight="1" x14ac:dyDescent="0.3">
      <c r="H467" s="12"/>
      <c r="O467" s="12"/>
      <c r="R467" s="12"/>
      <c r="U467" s="12"/>
      <c r="Z467" s="12"/>
      <c r="AD467" s="12"/>
      <c r="AE467" s="13"/>
      <c r="AF467" s="12"/>
      <c r="AH467" s="12"/>
      <c r="AJ467" s="12"/>
      <c r="AO467" s="12"/>
    </row>
    <row r="468" spans="8:41" ht="15.75" customHeight="1" x14ac:dyDescent="0.3">
      <c r="H468" s="12"/>
      <c r="O468" s="12"/>
      <c r="R468" s="12"/>
      <c r="U468" s="12"/>
      <c r="Z468" s="12"/>
      <c r="AD468" s="12"/>
      <c r="AE468" s="13"/>
      <c r="AF468" s="12"/>
      <c r="AH468" s="12"/>
      <c r="AJ468" s="12"/>
      <c r="AO468" s="12"/>
    </row>
    <row r="469" spans="8:41" ht="15.75" customHeight="1" x14ac:dyDescent="0.3">
      <c r="H469" s="12"/>
      <c r="O469" s="12"/>
      <c r="R469" s="12"/>
      <c r="U469" s="12"/>
      <c r="Z469" s="12"/>
      <c r="AD469" s="12"/>
      <c r="AE469" s="13"/>
      <c r="AF469" s="12"/>
      <c r="AH469" s="12"/>
      <c r="AJ469" s="12"/>
      <c r="AO469" s="12"/>
    </row>
    <row r="470" spans="8:41" ht="15.75" customHeight="1" x14ac:dyDescent="0.3">
      <c r="H470" s="12"/>
      <c r="O470" s="12"/>
      <c r="R470" s="12"/>
      <c r="U470" s="12"/>
      <c r="Z470" s="12"/>
      <c r="AD470" s="12"/>
      <c r="AE470" s="13"/>
      <c r="AF470" s="12"/>
      <c r="AH470" s="12"/>
      <c r="AJ470" s="12"/>
      <c r="AO470" s="12"/>
    </row>
    <row r="471" spans="8:41" ht="15.75" customHeight="1" x14ac:dyDescent="0.3">
      <c r="H471" s="12"/>
      <c r="O471" s="12"/>
      <c r="R471" s="12"/>
      <c r="U471" s="12"/>
      <c r="Z471" s="12"/>
      <c r="AD471" s="12"/>
      <c r="AE471" s="13"/>
      <c r="AF471" s="12"/>
      <c r="AH471" s="12"/>
      <c r="AJ471" s="12"/>
      <c r="AO471" s="12"/>
    </row>
    <row r="472" spans="8:41" ht="15.75" customHeight="1" x14ac:dyDescent="0.3">
      <c r="H472" s="12"/>
      <c r="O472" s="12"/>
      <c r="R472" s="12"/>
      <c r="U472" s="12"/>
      <c r="Z472" s="12"/>
      <c r="AD472" s="12"/>
      <c r="AE472" s="13"/>
      <c r="AF472" s="12"/>
      <c r="AH472" s="12"/>
      <c r="AJ472" s="12"/>
      <c r="AO472" s="12"/>
    </row>
    <row r="473" spans="8:41" ht="15.75" customHeight="1" x14ac:dyDescent="0.3">
      <c r="H473" s="12"/>
      <c r="O473" s="12"/>
      <c r="R473" s="12"/>
      <c r="U473" s="12"/>
      <c r="Z473" s="12"/>
      <c r="AD473" s="12"/>
      <c r="AE473" s="13"/>
      <c r="AF473" s="12"/>
      <c r="AH473" s="12"/>
      <c r="AJ473" s="12"/>
      <c r="AO473" s="12"/>
    </row>
    <row r="474" spans="8:41" ht="15.75" customHeight="1" x14ac:dyDescent="0.3">
      <c r="H474" s="12"/>
      <c r="O474" s="12"/>
      <c r="R474" s="12"/>
      <c r="U474" s="12"/>
      <c r="Z474" s="12"/>
      <c r="AD474" s="12"/>
      <c r="AE474" s="13"/>
      <c r="AF474" s="12"/>
      <c r="AH474" s="12"/>
      <c r="AJ474" s="12"/>
      <c r="AO474" s="12"/>
    </row>
    <row r="475" spans="8:41" ht="15.75" customHeight="1" x14ac:dyDescent="0.3">
      <c r="H475" s="12"/>
      <c r="O475" s="12"/>
      <c r="R475" s="12"/>
      <c r="U475" s="12"/>
      <c r="Z475" s="12"/>
      <c r="AD475" s="12"/>
      <c r="AE475" s="13"/>
      <c r="AF475" s="12"/>
      <c r="AH475" s="12"/>
      <c r="AJ475" s="12"/>
      <c r="AO475" s="12"/>
    </row>
    <row r="476" spans="8:41" ht="15.75" customHeight="1" x14ac:dyDescent="0.3">
      <c r="H476" s="12"/>
      <c r="O476" s="12"/>
      <c r="R476" s="12"/>
      <c r="U476" s="12"/>
      <c r="Z476" s="12"/>
      <c r="AD476" s="12"/>
      <c r="AE476" s="13"/>
      <c r="AF476" s="12"/>
      <c r="AH476" s="12"/>
      <c r="AJ476" s="12"/>
      <c r="AO476" s="12"/>
    </row>
    <row r="477" spans="8:41" ht="15.75" customHeight="1" x14ac:dyDescent="0.3">
      <c r="H477" s="12"/>
      <c r="O477" s="12"/>
      <c r="R477" s="12"/>
      <c r="U477" s="12"/>
      <c r="Z477" s="12"/>
      <c r="AD477" s="12"/>
      <c r="AE477" s="13"/>
      <c r="AF477" s="12"/>
      <c r="AH477" s="12"/>
      <c r="AJ477" s="12"/>
      <c r="AO477" s="12"/>
    </row>
    <row r="478" spans="8:41" ht="15.75" customHeight="1" x14ac:dyDescent="0.3">
      <c r="H478" s="12"/>
      <c r="O478" s="12"/>
      <c r="R478" s="12"/>
      <c r="U478" s="12"/>
      <c r="Z478" s="12"/>
      <c r="AD478" s="12"/>
      <c r="AE478" s="13"/>
      <c r="AF478" s="12"/>
      <c r="AH478" s="12"/>
      <c r="AJ478" s="12"/>
      <c r="AO478" s="12"/>
    </row>
    <row r="479" spans="8:41" ht="15.75" customHeight="1" x14ac:dyDescent="0.3">
      <c r="H479" s="12"/>
      <c r="O479" s="12"/>
      <c r="R479" s="12"/>
      <c r="U479" s="12"/>
      <c r="Z479" s="12"/>
      <c r="AD479" s="12"/>
      <c r="AE479" s="13"/>
      <c r="AF479" s="12"/>
      <c r="AH479" s="12"/>
      <c r="AJ479" s="12"/>
      <c r="AO479" s="12"/>
    </row>
    <row r="480" spans="8:41" ht="15.75" customHeight="1" x14ac:dyDescent="0.3">
      <c r="H480" s="12"/>
      <c r="O480" s="12"/>
      <c r="R480" s="12"/>
      <c r="U480" s="12"/>
      <c r="Z480" s="12"/>
      <c r="AD480" s="12"/>
      <c r="AE480" s="13"/>
      <c r="AF480" s="12"/>
      <c r="AH480" s="12"/>
      <c r="AJ480" s="12"/>
      <c r="AO480" s="12"/>
    </row>
    <row r="481" spans="8:41" ht="15.75" customHeight="1" x14ac:dyDescent="0.3">
      <c r="H481" s="12"/>
      <c r="O481" s="12"/>
      <c r="R481" s="12"/>
      <c r="U481" s="12"/>
      <c r="Z481" s="12"/>
      <c r="AD481" s="12"/>
      <c r="AE481" s="13"/>
      <c r="AF481" s="12"/>
      <c r="AH481" s="12"/>
      <c r="AJ481" s="12"/>
      <c r="AO481" s="12"/>
    </row>
    <row r="482" spans="8:41" ht="15.75" customHeight="1" x14ac:dyDescent="0.3">
      <c r="H482" s="12"/>
      <c r="O482" s="12"/>
      <c r="R482" s="12"/>
      <c r="U482" s="12"/>
      <c r="Z482" s="12"/>
      <c r="AD482" s="12"/>
      <c r="AE482" s="13"/>
      <c r="AF482" s="12"/>
      <c r="AH482" s="12"/>
      <c r="AJ482" s="12"/>
      <c r="AO482" s="12"/>
    </row>
    <row r="483" spans="8:41" ht="15.75" customHeight="1" x14ac:dyDescent="0.3">
      <c r="H483" s="12"/>
      <c r="O483" s="12"/>
      <c r="R483" s="12"/>
      <c r="U483" s="12"/>
      <c r="Z483" s="12"/>
      <c r="AD483" s="12"/>
      <c r="AE483" s="13"/>
      <c r="AF483" s="12"/>
      <c r="AH483" s="12"/>
      <c r="AJ483" s="12"/>
      <c r="AO483" s="12"/>
    </row>
    <row r="484" spans="8:41" ht="15.75" customHeight="1" x14ac:dyDescent="0.3">
      <c r="H484" s="12"/>
      <c r="O484" s="12"/>
      <c r="R484" s="12"/>
      <c r="U484" s="12"/>
      <c r="Z484" s="12"/>
      <c r="AD484" s="12"/>
      <c r="AE484" s="13"/>
      <c r="AF484" s="12"/>
      <c r="AH484" s="12"/>
      <c r="AJ484" s="12"/>
      <c r="AO484" s="12"/>
    </row>
    <row r="485" spans="8:41" ht="15.75" customHeight="1" x14ac:dyDescent="0.3">
      <c r="H485" s="12"/>
      <c r="O485" s="12"/>
      <c r="R485" s="12"/>
      <c r="U485" s="12"/>
      <c r="Z485" s="12"/>
      <c r="AD485" s="12"/>
      <c r="AE485" s="13"/>
      <c r="AF485" s="12"/>
      <c r="AH485" s="12"/>
      <c r="AJ485" s="12"/>
      <c r="AO485" s="12"/>
    </row>
    <row r="486" spans="8:41" ht="15.75" customHeight="1" x14ac:dyDescent="0.3">
      <c r="H486" s="12"/>
      <c r="O486" s="12"/>
      <c r="R486" s="12"/>
      <c r="U486" s="12"/>
      <c r="Z486" s="12"/>
      <c r="AD486" s="12"/>
      <c r="AE486" s="13"/>
      <c r="AF486" s="12"/>
      <c r="AH486" s="12"/>
      <c r="AJ486" s="12"/>
      <c r="AO486" s="12"/>
    </row>
    <row r="487" spans="8:41" ht="15.75" customHeight="1" x14ac:dyDescent="0.3">
      <c r="H487" s="12"/>
      <c r="O487" s="12"/>
      <c r="R487" s="12"/>
      <c r="U487" s="12"/>
      <c r="Z487" s="12"/>
      <c r="AD487" s="12"/>
      <c r="AE487" s="13"/>
      <c r="AF487" s="12"/>
      <c r="AH487" s="12"/>
      <c r="AJ487" s="12"/>
      <c r="AO487" s="12"/>
    </row>
    <row r="488" spans="8:41" ht="15.75" customHeight="1" x14ac:dyDescent="0.3">
      <c r="H488" s="12"/>
      <c r="O488" s="12"/>
      <c r="R488" s="12"/>
      <c r="U488" s="12"/>
      <c r="Z488" s="12"/>
      <c r="AD488" s="12"/>
      <c r="AE488" s="13"/>
      <c r="AF488" s="12"/>
      <c r="AH488" s="12"/>
      <c r="AJ488" s="12"/>
      <c r="AO488" s="12"/>
    </row>
    <row r="489" spans="8:41" ht="15.75" customHeight="1" x14ac:dyDescent="0.3">
      <c r="H489" s="12"/>
      <c r="O489" s="12"/>
      <c r="R489" s="12"/>
      <c r="U489" s="12"/>
      <c r="Z489" s="12"/>
      <c r="AD489" s="12"/>
      <c r="AE489" s="13"/>
      <c r="AF489" s="12"/>
      <c r="AH489" s="12"/>
      <c r="AJ489" s="12"/>
      <c r="AO489" s="12"/>
    </row>
    <row r="490" spans="8:41" ht="15.75" customHeight="1" x14ac:dyDescent="0.3">
      <c r="H490" s="12"/>
      <c r="O490" s="12"/>
      <c r="R490" s="12"/>
      <c r="U490" s="12"/>
      <c r="Z490" s="12"/>
      <c r="AD490" s="12"/>
      <c r="AE490" s="13"/>
      <c r="AF490" s="12"/>
      <c r="AH490" s="12"/>
      <c r="AJ490" s="12"/>
      <c r="AO490" s="12"/>
    </row>
    <row r="491" spans="8:41" ht="15.75" customHeight="1" x14ac:dyDescent="0.3">
      <c r="H491" s="12"/>
      <c r="O491" s="12"/>
      <c r="R491" s="12"/>
      <c r="U491" s="12"/>
      <c r="Z491" s="12"/>
      <c r="AD491" s="12"/>
      <c r="AE491" s="13"/>
      <c r="AF491" s="12"/>
      <c r="AH491" s="12"/>
      <c r="AJ491" s="12"/>
      <c r="AO491" s="12"/>
    </row>
    <row r="492" spans="8:41" ht="15.75" customHeight="1" x14ac:dyDescent="0.3">
      <c r="H492" s="12"/>
      <c r="O492" s="12"/>
      <c r="R492" s="12"/>
      <c r="U492" s="12"/>
      <c r="Z492" s="12"/>
      <c r="AD492" s="12"/>
      <c r="AE492" s="13"/>
      <c r="AF492" s="12"/>
      <c r="AH492" s="12"/>
      <c r="AJ492" s="12"/>
      <c r="AO492" s="12"/>
    </row>
    <row r="493" spans="8:41" ht="15.75" customHeight="1" x14ac:dyDescent="0.3">
      <c r="H493" s="12"/>
      <c r="O493" s="12"/>
      <c r="R493" s="12"/>
      <c r="U493" s="12"/>
      <c r="Z493" s="12"/>
      <c r="AD493" s="12"/>
      <c r="AE493" s="13"/>
      <c r="AF493" s="12"/>
      <c r="AH493" s="12"/>
      <c r="AJ493" s="12"/>
      <c r="AO493" s="12"/>
    </row>
    <row r="494" spans="8:41" ht="15.75" customHeight="1" x14ac:dyDescent="0.3">
      <c r="H494" s="12"/>
      <c r="O494" s="12"/>
      <c r="R494" s="12"/>
      <c r="U494" s="12"/>
      <c r="Z494" s="12"/>
      <c r="AD494" s="12"/>
      <c r="AE494" s="13"/>
      <c r="AF494" s="12"/>
      <c r="AH494" s="12"/>
      <c r="AJ494" s="12"/>
      <c r="AO494" s="12"/>
    </row>
    <row r="495" spans="8:41" ht="15.75" customHeight="1" x14ac:dyDescent="0.3">
      <c r="H495" s="12"/>
      <c r="O495" s="12"/>
      <c r="R495" s="12"/>
      <c r="U495" s="12"/>
      <c r="Z495" s="12"/>
      <c r="AD495" s="12"/>
      <c r="AE495" s="13"/>
      <c r="AF495" s="12"/>
      <c r="AH495" s="12"/>
      <c r="AJ495" s="12"/>
      <c r="AO495" s="12"/>
    </row>
    <row r="496" spans="8:41" ht="15.75" customHeight="1" x14ac:dyDescent="0.3">
      <c r="H496" s="12"/>
      <c r="O496" s="12"/>
      <c r="R496" s="12"/>
      <c r="U496" s="12"/>
      <c r="Z496" s="12"/>
      <c r="AD496" s="12"/>
      <c r="AE496" s="13"/>
      <c r="AF496" s="12"/>
      <c r="AH496" s="12"/>
      <c r="AJ496" s="12"/>
      <c r="AO496" s="12"/>
    </row>
    <row r="497" spans="8:41" ht="15.75" customHeight="1" x14ac:dyDescent="0.3">
      <c r="H497" s="12"/>
      <c r="O497" s="12"/>
      <c r="R497" s="12"/>
      <c r="U497" s="12"/>
      <c r="Z497" s="12"/>
      <c r="AD497" s="12"/>
      <c r="AE497" s="13"/>
      <c r="AF497" s="12"/>
      <c r="AH497" s="12"/>
      <c r="AJ497" s="12"/>
      <c r="AO497" s="12"/>
    </row>
    <row r="498" spans="8:41" ht="15.75" customHeight="1" x14ac:dyDescent="0.3">
      <c r="H498" s="12"/>
      <c r="O498" s="12"/>
      <c r="R498" s="12"/>
      <c r="U498" s="12"/>
      <c r="Z498" s="12"/>
      <c r="AD498" s="12"/>
      <c r="AE498" s="13"/>
      <c r="AF498" s="12"/>
      <c r="AH498" s="12"/>
      <c r="AJ498" s="12"/>
      <c r="AO498" s="12"/>
    </row>
    <row r="499" spans="8:41" ht="15.75" customHeight="1" x14ac:dyDescent="0.3">
      <c r="H499" s="12"/>
      <c r="O499" s="12"/>
      <c r="R499" s="12"/>
      <c r="U499" s="12"/>
      <c r="Z499" s="12"/>
      <c r="AD499" s="12"/>
      <c r="AE499" s="13"/>
      <c r="AF499" s="12"/>
      <c r="AH499" s="12"/>
      <c r="AJ499" s="12"/>
      <c r="AO499" s="12"/>
    </row>
    <row r="500" spans="8:41" ht="15.75" customHeight="1" x14ac:dyDescent="0.3">
      <c r="H500" s="12"/>
      <c r="O500" s="12"/>
      <c r="R500" s="12"/>
      <c r="U500" s="12"/>
      <c r="Z500" s="12"/>
      <c r="AD500" s="12"/>
      <c r="AE500" s="13"/>
      <c r="AF500" s="12"/>
      <c r="AH500" s="12"/>
      <c r="AJ500" s="12"/>
      <c r="AO500" s="12"/>
    </row>
    <row r="501" spans="8:41" ht="15.75" customHeight="1" x14ac:dyDescent="0.3">
      <c r="H501" s="12"/>
      <c r="O501" s="12"/>
      <c r="R501" s="12"/>
      <c r="U501" s="12"/>
      <c r="Z501" s="12"/>
      <c r="AD501" s="12"/>
      <c r="AE501" s="13"/>
      <c r="AF501" s="12"/>
      <c r="AH501" s="12"/>
      <c r="AJ501" s="12"/>
      <c r="AO501" s="12"/>
    </row>
    <row r="502" spans="8:41" ht="15.75" customHeight="1" x14ac:dyDescent="0.3">
      <c r="H502" s="12"/>
      <c r="O502" s="12"/>
      <c r="R502" s="12"/>
      <c r="U502" s="12"/>
      <c r="Z502" s="12"/>
      <c r="AD502" s="12"/>
      <c r="AE502" s="13"/>
      <c r="AF502" s="12"/>
      <c r="AH502" s="12"/>
      <c r="AJ502" s="12"/>
      <c r="AO502" s="12"/>
    </row>
    <row r="503" spans="8:41" ht="15.75" customHeight="1" x14ac:dyDescent="0.3">
      <c r="H503" s="12"/>
      <c r="O503" s="12"/>
      <c r="R503" s="12"/>
      <c r="U503" s="12"/>
      <c r="Z503" s="12"/>
      <c r="AD503" s="12"/>
      <c r="AE503" s="13"/>
      <c r="AF503" s="12"/>
      <c r="AH503" s="12"/>
      <c r="AJ503" s="12"/>
      <c r="AO503" s="12"/>
    </row>
    <row r="504" spans="8:41" ht="15.75" customHeight="1" x14ac:dyDescent="0.3">
      <c r="H504" s="12"/>
      <c r="O504" s="12"/>
      <c r="R504" s="12"/>
      <c r="U504" s="12"/>
      <c r="Z504" s="12"/>
      <c r="AD504" s="12"/>
      <c r="AE504" s="13"/>
      <c r="AF504" s="12"/>
      <c r="AH504" s="12"/>
      <c r="AJ504" s="12"/>
      <c r="AO504" s="12"/>
    </row>
    <row r="505" spans="8:41" ht="15.75" customHeight="1" x14ac:dyDescent="0.3">
      <c r="H505" s="12"/>
      <c r="O505" s="12"/>
      <c r="R505" s="12"/>
      <c r="U505" s="12"/>
      <c r="Z505" s="12"/>
      <c r="AD505" s="12"/>
      <c r="AE505" s="13"/>
      <c r="AF505" s="12"/>
      <c r="AH505" s="12"/>
      <c r="AJ505" s="12"/>
      <c r="AO505" s="12"/>
    </row>
    <row r="506" spans="8:41" ht="15.75" customHeight="1" x14ac:dyDescent="0.3">
      <c r="H506" s="12"/>
      <c r="O506" s="12"/>
      <c r="R506" s="12"/>
      <c r="U506" s="12"/>
      <c r="Z506" s="12"/>
      <c r="AD506" s="12"/>
      <c r="AE506" s="13"/>
      <c r="AF506" s="12"/>
      <c r="AH506" s="12"/>
      <c r="AJ506" s="12"/>
      <c r="AO506" s="12"/>
    </row>
    <row r="507" spans="8:41" ht="15.75" customHeight="1" x14ac:dyDescent="0.3">
      <c r="H507" s="12"/>
      <c r="O507" s="12"/>
      <c r="R507" s="12"/>
      <c r="U507" s="12"/>
      <c r="Z507" s="12"/>
      <c r="AD507" s="12"/>
      <c r="AE507" s="13"/>
      <c r="AF507" s="12"/>
      <c r="AH507" s="12"/>
      <c r="AJ507" s="12"/>
      <c r="AO507" s="12"/>
    </row>
    <row r="508" spans="8:41" ht="15.75" customHeight="1" x14ac:dyDescent="0.3">
      <c r="H508" s="12"/>
      <c r="O508" s="12"/>
      <c r="R508" s="12"/>
      <c r="U508" s="12"/>
      <c r="Z508" s="12"/>
      <c r="AD508" s="12"/>
      <c r="AE508" s="13"/>
      <c r="AF508" s="12"/>
      <c r="AH508" s="12"/>
      <c r="AJ508" s="12"/>
      <c r="AO508" s="12"/>
    </row>
    <row r="509" spans="8:41" ht="15.75" customHeight="1" x14ac:dyDescent="0.3">
      <c r="H509" s="12"/>
      <c r="O509" s="12"/>
      <c r="R509" s="12"/>
      <c r="U509" s="12"/>
      <c r="Z509" s="12"/>
      <c r="AD509" s="12"/>
      <c r="AE509" s="13"/>
      <c r="AF509" s="12"/>
      <c r="AH509" s="12"/>
      <c r="AJ509" s="12"/>
      <c r="AO509" s="12"/>
    </row>
    <row r="510" spans="8:41" ht="15.75" customHeight="1" x14ac:dyDescent="0.3">
      <c r="H510" s="12"/>
      <c r="O510" s="12"/>
      <c r="R510" s="12"/>
      <c r="U510" s="12"/>
      <c r="Z510" s="12"/>
      <c r="AD510" s="12"/>
      <c r="AE510" s="13"/>
      <c r="AF510" s="12"/>
      <c r="AH510" s="12"/>
      <c r="AJ510" s="12"/>
      <c r="AO510" s="12"/>
    </row>
    <row r="511" spans="8:41" ht="15.75" customHeight="1" x14ac:dyDescent="0.3">
      <c r="H511" s="12"/>
      <c r="O511" s="12"/>
      <c r="R511" s="12"/>
      <c r="U511" s="12"/>
      <c r="Z511" s="12"/>
      <c r="AD511" s="12"/>
      <c r="AE511" s="13"/>
      <c r="AF511" s="12"/>
      <c r="AH511" s="12"/>
      <c r="AJ511" s="12"/>
      <c r="AO511" s="12"/>
    </row>
    <row r="512" spans="8:41" ht="15.75" customHeight="1" x14ac:dyDescent="0.3">
      <c r="H512" s="12"/>
      <c r="O512" s="12"/>
      <c r="R512" s="12"/>
      <c r="U512" s="12"/>
      <c r="Z512" s="12"/>
      <c r="AD512" s="12"/>
      <c r="AE512" s="13"/>
      <c r="AF512" s="12"/>
      <c r="AH512" s="12"/>
      <c r="AJ512" s="12"/>
      <c r="AO512" s="12"/>
    </row>
    <row r="513" spans="8:41" ht="15.75" customHeight="1" x14ac:dyDescent="0.3">
      <c r="H513" s="12"/>
      <c r="O513" s="12"/>
      <c r="R513" s="12"/>
      <c r="U513" s="12"/>
      <c r="Z513" s="12"/>
      <c r="AD513" s="12"/>
      <c r="AE513" s="13"/>
      <c r="AF513" s="12"/>
      <c r="AH513" s="12"/>
      <c r="AJ513" s="12"/>
      <c r="AO513" s="12"/>
    </row>
    <row r="514" spans="8:41" ht="15.75" customHeight="1" x14ac:dyDescent="0.3">
      <c r="H514" s="12"/>
      <c r="O514" s="12"/>
      <c r="R514" s="12"/>
      <c r="U514" s="12"/>
      <c r="Z514" s="12"/>
      <c r="AD514" s="12"/>
      <c r="AE514" s="13"/>
      <c r="AF514" s="12"/>
      <c r="AH514" s="12"/>
      <c r="AJ514" s="12"/>
      <c r="AO514" s="12"/>
    </row>
    <row r="515" spans="8:41" ht="15.75" customHeight="1" x14ac:dyDescent="0.3">
      <c r="H515" s="12"/>
      <c r="O515" s="12"/>
      <c r="R515" s="12"/>
      <c r="U515" s="12"/>
      <c r="Z515" s="12"/>
      <c r="AD515" s="12"/>
      <c r="AE515" s="13"/>
      <c r="AF515" s="12"/>
      <c r="AH515" s="12"/>
      <c r="AJ515" s="12"/>
      <c r="AO515" s="12"/>
    </row>
    <row r="516" spans="8:41" ht="15.75" customHeight="1" x14ac:dyDescent="0.3">
      <c r="H516" s="12"/>
      <c r="O516" s="12"/>
      <c r="R516" s="12"/>
      <c r="U516" s="12"/>
      <c r="Z516" s="12"/>
      <c r="AD516" s="12"/>
      <c r="AE516" s="13"/>
      <c r="AF516" s="12"/>
      <c r="AH516" s="12"/>
      <c r="AJ516" s="12"/>
      <c r="AO516" s="12"/>
    </row>
    <row r="517" spans="8:41" ht="15.75" customHeight="1" x14ac:dyDescent="0.3">
      <c r="H517" s="12"/>
      <c r="O517" s="12"/>
      <c r="R517" s="12"/>
      <c r="U517" s="12"/>
      <c r="Z517" s="12"/>
      <c r="AD517" s="12"/>
      <c r="AE517" s="13"/>
      <c r="AF517" s="12"/>
      <c r="AH517" s="12"/>
      <c r="AJ517" s="12"/>
      <c r="AO517" s="12"/>
    </row>
    <row r="518" spans="8:41" ht="15.75" customHeight="1" x14ac:dyDescent="0.3">
      <c r="H518" s="12"/>
      <c r="O518" s="12"/>
      <c r="R518" s="12"/>
      <c r="U518" s="12"/>
      <c r="Z518" s="12"/>
      <c r="AD518" s="12"/>
      <c r="AE518" s="13"/>
      <c r="AF518" s="12"/>
      <c r="AH518" s="12"/>
      <c r="AJ518" s="12"/>
      <c r="AO518" s="12"/>
    </row>
    <row r="519" spans="8:41" ht="15.75" customHeight="1" x14ac:dyDescent="0.3">
      <c r="H519" s="12"/>
      <c r="O519" s="12"/>
      <c r="R519" s="12"/>
      <c r="U519" s="12"/>
      <c r="Z519" s="12"/>
      <c r="AD519" s="12"/>
      <c r="AE519" s="13"/>
      <c r="AF519" s="12"/>
      <c r="AH519" s="12"/>
      <c r="AJ519" s="12"/>
      <c r="AO519" s="12"/>
    </row>
    <row r="520" spans="8:41" ht="15.75" customHeight="1" x14ac:dyDescent="0.3">
      <c r="H520" s="12"/>
      <c r="O520" s="12"/>
      <c r="R520" s="12"/>
      <c r="U520" s="12"/>
      <c r="Z520" s="12"/>
      <c r="AD520" s="12"/>
      <c r="AE520" s="13"/>
      <c r="AF520" s="12"/>
      <c r="AH520" s="12"/>
      <c r="AJ520" s="12"/>
      <c r="AO520" s="12"/>
    </row>
    <row r="521" spans="8:41" ht="15.75" customHeight="1" x14ac:dyDescent="0.3">
      <c r="H521" s="12"/>
      <c r="O521" s="12"/>
      <c r="R521" s="12"/>
      <c r="U521" s="12"/>
      <c r="Z521" s="12"/>
      <c r="AD521" s="12"/>
      <c r="AE521" s="13"/>
      <c r="AF521" s="12"/>
      <c r="AH521" s="12"/>
      <c r="AJ521" s="12"/>
      <c r="AO521" s="12"/>
    </row>
    <row r="522" spans="8:41" ht="15.75" customHeight="1" x14ac:dyDescent="0.3">
      <c r="H522" s="12"/>
      <c r="O522" s="12"/>
      <c r="R522" s="12"/>
      <c r="U522" s="12"/>
      <c r="Z522" s="12"/>
      <c r="AD522" s="12"/>
      <c r="AE522" s="13"/>
      <c r="AF522" s="12"/>
      <c r="AH522" s="12"/>
      <c r="AJ522" s="12"/>
      <c r="AO522" s="12"/>
    </row>
    <row r="523" spans="8:41" ht="15.75" customHeight="1" x14ac:dyDescent="0.3">
      <c r="H523" s="12"/>
      <c r="O523" s="12"/>
      <c r="R523" s="12"/>
      <c r="U523" s="12"/>
      <c r="Z523" s="12"/>
      <c r="AD523" s="12"/>
      <c r="AE523" s="13"/>
      <c r="AF523" s="12"/>
      <c r="AH523" s="12"/>
      <c r="AJ523" s="12"/>
      <c r="AO523" s="12"/>
    </row>
    <row r="524" spans="8:41" ht="15.75" customHeight="1" x14ac:dyDescent="0.3">
      <c r="H524" s="12"/>
      <c r="O524" s="12"/>
      <c r="R524" s="12"/>
      <c r="U524" s="12"/>
      <c r="Z524" s="12"/>
      <c r="AD524" s="12"/>
      <c r="AE524" s="13"/>
      <c r="AF524" s="12"/>
      <c r="AH524" s="12"/>
      <c r="AJ524" s="12"/>
      <c r="AO524" s="12"/>
    </row>
    <row r="525" spans="8:41" ht="15.75" customHeight="1" x14ac:dyDescent="0.3">
      <c r="H525" s="12"/>
      <c r="O525" s="12"/>
      <c r="R525" s="12"/>
      <c r="U525" s="12"/>
      <c r="Z525" s="12"/>
      <c r="AD525" s="12"/>
      <c r="AE525" s="13"/>
      <c r="AF525" s="12"/>
      <c r="AH525" s="12"/>
      <c r="AJ525" s="12"/>
      <c r="AO525" s="12"/>
    </row>
    <row r="526" spans="8:41" ht="15.75" customHeight="1" x14ac:dyDescent="0.3">
      <c r="H526" s="12"/>
      <c r="O526" s="12"/>
      <c r="R526" s="12"/>
      <c r="U526" s="12"/>
      <c r="Z526" s="12"/>
      <c r="AD526" s="12"/>
      <c r="AE526" s="13"/>
      <c r="AF526" s="12"/>
      <c r="AH526" s="12"/>
      <c r="AJ526" s="12"/>
      <c r="AO526" s="12"/>
    </row>
    <row r="527" spans="8:41" ht="15.75" customHeight="1" x14ac:dyDescent="0.3">
      <c r="H527" s="12"/>
      <c r="O527" s="12"/>
      <c r="R527" s="12"/>
      <c r="U527" s="12"/>
      <c r="Z527" s="12"/>
      <c r="AD527" s="12"/>
      <c r="AE527" s="13"/>
      <c r="AF527" s="12"/>
      <c r="AH527" s="12"/>
      <c r="AJ527" s="12"/>
      <c r="AO527" s="12"/>
    </row>
    <row r="528" spans="8:41" ht="15.75" customHeight="1" x14ac:dyDescent="0.3">
      <c r="H528" s="12"/>
      <c r="O528" s="12"/>
      <c r="R528" s="12"/>
      <c r="U528" s="12"/>
      <c r="Z528" s="12"/>
      <c r="AD528" s="12"/>
      <c r="AE528" s="13"/>
      <c r="AF528" s="12"/>
      <c r="AH528" s="12"/>
      <c r="AJ528" s="12"/>
      <c r="AO528" s="12"/>
    </row>
    <row r="529" spans="8:41" ht="15.75" customHeight="1" x14ac:dyDescent="0.3">
      <c r="H529" s="12"/>
      <c r="O529" s="12"/>
      <c r="R529" s="12"/>
      <c r="U529" s="12"/>
      <c r="Z529" s="12"/>
      <c r="AD529" s="12"/>
      <c r="AE529" s="13"/>
      <c r="AF529" s="12"/>
      <c r="AH529" s="12"/>
      <c r="AJ529" s="12"/>
      <c r="AO529" s="12"/>
    </row>
    <row r="530" spans="8:41" ht="15.75" customHeight="1" x14ac:dyDescent="0.3">
      <c r="H530" s="12"/>
      <c r="O530" s="12"/>
      <c r="R530" s="12"/>
      <c r="U530" s="12"/>
      <c r="Z530" s="12"/>
      <c r="AD530" s="12"/>
      <c r="AE530" s="13"/>
      <c r="AF530" s="12"/>
      <c r="AH530" s="12"/>
      <c r="AJ530" s="12"/>
      <c r="AO530" s="12"/>
    </row>
    <row r="531" spans="8:41" ht="15.75" customHeight="1" x14ac:dyDescent="0.3">
      <c r="H531" s="12"/>
      <c r="O531" s="12"/>
      <c r="R531" s="12"/>
      <c r="U531" s="12"/>
      <c r="Z531" s="12"/>
      <c r="AD531" s="12"/>
      <c r="AE531" s="13"/>
      <c r="AF531" s="12"/>
      <c r="AH531" s="12"/>
      <c r="AJ531" s="12"/>
      <c r="AO531" s="12"/>
    </row>
    <row r="532" spans="8:41" ht="15.75" customHeight="1" x14ac:dyDescent="0.3">
      <c r="H532" s="12"/>
      <c r="O532" s="12"/>
      <c r="R532" s="12"/>
      <c r="U532" s="12"/>
      <c r="Z532" s="12"/>
      <c r="AD532" s="12"/>
      <c r="AE532" s="13"/>
      <c r="AF532" s="12"/>
      <c r="AH532" s="12"/>
      <c r="AJ532" s="12"/>
      <c r="AO532" s="12"/>
    </row>
    <row r="533" spans="8:41" ht="15.75" customHeight="1" x14ac:dyDescent="0.3">
      <c r="H533" s="12"/>
      <c r="O533" s="12"/>
      <c r="R533" s="12"/>
      <c r="U533" s="12"/>
      <c r="Z533" s="12"/>
      <c r="AD533" s="12"/>
      <c r="AE533" s="13"/>
      <c r="AF533" s="12"/>
      <c r="AH533" s="12"/>
      <c r="AJ533" s="12"/>
      <c r="AO533" s="12"/>
    </row>
    <row r="534" spans="8:41" ht="15.75" customHeight="1" x14ac:dyDescent="0.3">
      <c r="H534" s="12"/>
      <c r="O534" s="12"/>
      <c r="R534" s="12"/>
      <c r="U534" s="12"/>
      <c r="Z534" s="12"/>
      <c r="AD534" s="12"/>
      <c r="AE534" s="13"/>
      <c r="AF534" s="12"/>
      <c r="AH534" s="12"/>
      <c r="AJ534" s="12"/>
      <c r="AO534" s="12"/>
    </row>
    <row r="535" spans="8:41" ht="15.75" customHeight="1" x14ac:dyDescent="0.3">
      <c r="H535" s="12"/>
      <c r="O535" s="12"/>
      <c r="R535" s="12"/>
      <c r="U535" s="12"/>
      <c r="Z535" s="12"/>
      <c r="AD535" s="12"/>
      <c r="AE535" s="13"/>
      <c r="AF535" s="12"/>
      <c r="AH535" s="12"/>
      <c r="AJ535" s="12"/>
      <c r="AO535" s="12"/>
    </row>
    <row r="536" spans="8:41" ht="15.75" customHeight="1" x14ac:dyDescent="0.3">
      <c r="H536" s="12"/>
      <c r="O536" s="12"/>
      <c r="R536" s="12"/>
      <c r="U536" s="12"/>
      <c r="Z536" s="12"/>
      <c r="AD536" s="12"/>
      <c r="AE536" s="13"/>
      <c r="AF536" s="12"/>
      <c r="AH536" s="12"/>
      <c r="AJ536" s="12"/>
      <c r="AO536" s="12"/>
    </row>
    <row r="537" spans="8:41" ht="15.75" customHeight="1" x14ac:dyDescent="0.3">
      <c r="H537" s="12"/>
      <c r="O537" s="12"/>
      <c r="R537" s="12"/>
      <c r="U537" s="12"/>
      <c r="Z537" s="12"/>
      <c r="AD537" s="12"/>
      <c r="AE537" s="13"/>
      <c r="AF537" s="12"/>
      <c r="AH537" s="12"/>
      <c r="AJ537" s="12"/>
      <c r="AO537" s="12"/>
    </row>
    <row r="538" spans="8:41" ht="15.75" customHeight="1" x14ac:dyDescent="0.3">
      <c r="H538" s="12"/>
      <c r="O538" s="12"/>
      <c r="R538" s="12"/>
      <c r="U538" s="12"/>
      <c r="Z538" s="12"/>
      <c r="AD538" s="12"/>
      <c r="AE538" s="13"/>
      <c r="AF538" s="12"/>
      <c r="AH538" s="12"/>
      <c r="AJ538" s="12"/>
      <c r="AO538" s="12"/>
    </row>
    <row r="539" spans="8:41" ht="15.75" customHeight="1" x14ac:dyDescent="0.3">
      <c r="H539" s="12"/>
      <c r="O539" s="12"/>
      <c r="R539" s="12"/>
      <c r="U539" s="12"/>
      <c r="Z539" s="12"/>
      <c r="AD539" s="12"/>
      <c r="AE539" s="13"/>
      <c r="AF539" s="12"/>
      <c r="AH539" s="12"/>
      <c r="AJ539" s="12"/>
      <c r="AO539" s="12"/>
    </row>
    <row r="540" spans="8:41" ht="15.75" customHeight="1" x14ac:dyDescent="0.3">
      <c r="H540" s="12"/>
      <c r="O540" s="12"/>
      <c r="R540" s="12"/>
      <c r="U540" s="12"/>
      <c r="Z540" s="12"/>
      <c r="AD540" s="12"/>
      <c r="AE540" s="13"/>
      <c r="AF540" s="12"/>
      <c r="AH540" s="12"/>
      <c r="AJ540" s="12"/>
      <c r="AO540" s="12"/>
    </row>
    <row r="541" spans="8:41" ht="15.75" customHeight="1" x14ac:dyDescent="0.3">
      <c r="H541" s="12"/>
      <c r="O541" s="12"/>
      <c r="R541" s="12"/>
      <c r="U541" s="12"/>
      <c r="Z541" s="12"/>
      <c r="AD541" s="12"/>
      <c r="AE541" s="13"/>
      <c r="AF541" s="12"/>
      <c r="AH541" s="12"/>
      <c r="AJ541" s="12"/>
      <c r="AO541" s="12"/>
    </row>
    <row r="542" spans="8:41" ht="15.75" customHeight="1" x14ac:dyDescent="0.3">
      <c r="H542" s="12"/>
      <c r="O542" s="12"/>
      <c r="R542" s="12"/>
      <c r="U542" s="12"/>
      <c r="Z542" s="12"/>
      <c r="AD542" s="12"/>
      <c r="AE542" s="13"/>
      <c r="AF542" s="12"/>
      <c r="AH542" s="12"/>
      <c r="AJ542" s="12"/>
      <c r="AO542" s="12"/>
    </row>
    <row r="543" spans="8:41" ht="15.75" customHeight="1" x14ac:dyDescent="0.3">
      <c r="H543" s="12"/>
      <c r="O543" s="12"/>
      <c r="R543" s="12"/>
      <c r="U543" s="12"/>
      <c r="Z543" s="12"/>
      <c r="AD543" s="12"/>
      <c r="AE543" s="13"/>
      <c r="AF543" s="12"/>
      <c r="AH543" s="12"/>
      <c r="AJ543" s="12"/>
      <c r="AO543" s="12"/>
    </row>
    <row r="544" spans="8:41" ht="15.75" customHeight="1" x14ac:dyDescent="0.3">
      <c r="H544" s="12"/>
      <c r="O544" s="12"/>
      <c r="R544" s="12"/>
      <c r="U544" s="12"/>
      <c r="Z544" s="12"/>
      <c r="AD544" s="12"/>
      <c r="AE544" s="13"/>
      <c r="AF544" s="12"/>
      <c r="AH544" s="12"/>
      <c r="AJ544" s="12"/>
      <c r="AO544" s="12"/>
    </row>
    <row r="545" spans="8:41" ht="15.75" customHeight="1" x14ac:dyDescent="0.3">
      <c r="H545" s="12"/>
      <c r="O545" s="12"/>
      <c r="R545" s="12"/>
      <c r="U545" s="12"/>
      <c r="Z545" s="12"/>
      <c r="AD545" s="12"/>
      <c r="AE545" s="13"/>
      <c r="AF545" s="12"/>
      <c r="AH545" s="12"/>
      <c r="AJ545" s="12"/>
      <c r="AO545" s="12"/>
    </row>
    <row r="546" spans="8:41" ht="15.75" customHeight="1" x14ac:dyDescent="0.3">
      <c r="H546" s="12"/>
      <c r="O546" s="12"/>
      <c r="R546" s="12"/>
      <c r="U546" s="12"/>
      <c r="Z546" s="12"/>
      <c r="AD546" s="12"/>
      <c r="AE546" s="13"/>
      <c r="AF546" s="12"/>
      <c r="AH546" s="12"/>
      <c r="AJ546" s="12"/>
      <c r="AO546" s="12"/>
    </row>
    <row r="547" spans="8:41" ht="15.75" customHeight="1" x14ac:dyDescent="0.3">
      <c r="H547" s="12"/>
      <c r="O547" s="12"/>
      <c r="R547" s="12"/>
      <c r="U547" s="12"/>
      <c r="Z547" s="12"/>
      <c r="AD547" s="12"/>
      <c r="AE547" s="13"/>
      <c r="AF547" s="12"/>
      <c r="AH547" s="12"/>
      <c r="AJ547" s="12"/>
      <c r="AO547" s="12"/>
    </row>
    <row r="548" spans="8:41" ht="15.75" customHeight="1" x14ac:dyDescent="0.3">
      <c r="H548" s="12"/>
      <c r="O548" s="12"/>
      <c r="R548" s="12"/>
      <c r="U548" s="12"/>
      <c r="Z548" s="12"/>
      <c r="AD548" s="12"/>
      <c r="AE548" s="13"/>
      <c r="AF548" s="12"/>
      <c r="AH548" s="12"/>
      <c r="AJ548" s="12"/>
      <c r="AO548" s="12"/>
    </row>
    <row r="549" spans="8:41" ht="15.75" customHeight="1" x14ac:dyDescent="0.3">
      <c r="H549" s="12"/>
      <c r="O549" s="12"/>
      <c r="R549" s="12"/>
      <c r="U549" s="12"/>
      <c r="Z549" s="12"/>
      <c r="AD549" s="12"/>
      <c r="AE549" s="13"/>
      <c r="AF549" s="12"/>
      <c r="AH549" s="12"/>
      <c r="AJ549" s="12"/>
      <c r="AO549" s="12"/>
    </row>
    <row r="550" spans="8:41" ht="15.75" customHeight="1" x14ac:dyDescent="0.3">
      <c r="H550" s="12"/>
      <c r="O550" s="12"/>
      <c r="R550" s="12"/>
      <c r="U550" s="12"/>
      <c r="Z550" s="12"/>
      <c r="AD550" s="12"/>
      <c r="AE550" s="13"/>
      <c r="AF550" s="12"/>
      <c r="AH550" s="12"/>
      <c r="AJ550" s="12"/>
      <c r="AO550" s="12"/>
    </row>
    <row r="551" spans="8:41" ht="15.75" customHeight="1" x14ac:dyDescent="0.3">
      <c r="H551" s="12"/>
      <c r="O551" s="12"/>
      <c r="R551" s="12"/>
      <c r="U551" s="12"/>
      <c r="Z551" s="12"/>
      <c r="AD551" s="12"/>
      <c r="AE551" s="13"/>
      <c r="AF551" s="12"/>
      <c r="AH551" s="12"/>
      <c r="AJ551" s="12"/>
      <c r="AO551" s="12"/>
    </row>
    <row r="552" spans="8:41" ht="15.75" customHeight="1" x14ac:dyDescent="0.3">
      <c r="H552" s="12"/>
      <c r="O552" s="12"/>
      <c r="R552" s="12"/>
      <c r="U552" s="12"/>
      <c r="Z552" s="12"/>
      <c r="AD552" s="12"/>
      <c r="AE552" s="13"/>
      <c r="AF552" s="12"/>
      <c r="AH552" s="12"/>
      <c r="AJ552" s="12"/>
      <c r="AO552" s="12"/>
    </row>
    <row r="553" spans="8:41" ht="15.75" customHeight="1" x14ac:dyDescent="0.3">
      <c r="H553" s="12"/>
      <c r="O553" s="12"/>
      <c r="R553" s="12"/>
      <c r="U553" s="12"/>
      <c r="Z553" s="12"/>
      <c r="AD553" s="12"/>
      <c r="AE553" s="13"/>
      <c r="AF553" s="12"/>
      <c r="AH553" s="12"/>
      <c r="AJ553" s="12"/>
      <c r="AO553" s="12"/>
    </row>
    <row r="554" spans="8:41" ht="15.75" customHeight="1" x14ac:dyDescent="0.3">
      <c r="H554" s="12"/>
      <c r="O554" s="12"/>
      <c r="R554" s="12"/>
      <c r="U554" s="12"/>
      <c r="Z554" s="12"/>
      <c r="AD554" s="12"/>
      <c r="AE554" s="13"/>
      <c r="AF554" s="12"/>
      <c r="AH554" s="12"/>
      <c r="AJ554" s="12"/>
      <c r="AO554" s="12"/>
    </row>
    <row r="555" spans="8:41" ht="15.75" customHeight="1" x14ac:dyDescent="0.3">
      <c r="H555" s="12"/>
      <c r="O555" s="12"/>
      <c r="R555" s="12"/>
      <c r="U555" s="12"/>
      <c r="Z555" s="12"/>
      <c r="AD555" s="12"/>
      <c r="AE555" s="13"/>
      <c r="AF555" s="12"/>
      <c r="AH555" s="12"/>
      <c r="AJ555" s="12"/>
      <c r="AO555" s="12"/>
    </row>
    <row r="556" spans="8:41" ht="15.75" customHeight="1" x14ac:dyDescent="0.3">
      <c r="H556" s="12"/>
      <c r="O556" s="12"/>
      <c r="R556" s="12"/>
      <c r="U556" s="12"/>
      <c r="Z556" s="12"/>
      <c r="AD556" s="12"/>
      <c r="AE556" s="13"/>
      <c r="AF556" s="12"/>
      <c r="AH556" s="12"/>
      <c r="AJ556" s="12"/>
      <c r="AO556" s="12"/>
    </row>
    <row r="557" spans="8:41" ht="15.75" customHeight="1" x14ac:dyDescent="0.3">
      <c r="H557" s="12"/>
      <c r="O557" s="12"/>
      <c r="R557" s="12"/>
      <c r="U557" s="12"/>
      <c r="Z557" s="12"/>
      <c r="AD557" s="12"/>
      <c r="AE557" s="13"/>
      <c r="AF557" s="12"/>
      <c r="AH557" s="12"/>
      <c r="AJ557" s="12"/>
      <c r="AO557" s="12"/>
    </row>
    <row r="558" spans="8:41" ht="15.75" customHeight="1" x14ac:dyDescent="0.3">
      <c r="H558" s="12"/>
      <c r="O558" s="12"/>
      <c r="R558" s="12"/>
      <c r="U558" s="12"/>
      <c r="Z558" s="12"/>
      <c r="AD558" s="12"/>
      <c r="AE558" s="13"/>
      <c r="AF558" s="12"/>
      <c r="AH558" s="12"/>
      <c r="AJ558" s="12"/>
      <c r="AO558" s="12"/>
    </row>
    <row r="559" spans="8:41" ht="15.75" customHeight="1" x14ac:dyDescent="0.3">
      <c r="H559" s="12"/>
      <c r="O559" s="12"/>
      <c r="R559" s="12"/>
      <c r="U559" s="12"/>
      <c r="Z559" s="12"/>
      <c r="AD559" s="12"/>
      <c r="AE559" s="13"/>
      <c r="AF559" s="12"/>
      <c r="AH559" s="12"/>
      <c r="AJ559" s="12"/>
      <c r="AO559" s="12"/>
    </row>
    <row r="560" spans="8:41" ht="15.75" customHeight="1" x14ac:dyDescent="0.3">
      <c r="H560" s="12"/>
      <c r="O560" s="12"/>
      <c r="R560" s="12"/>
      <c r="U560" s="12"/>
      <c r="Z560" s="12"/>
      <c r="AD560" s="12"/>
      <c r="AE560" s="13"/>
      <c r="AF560" s="12"/>
      <c r="AH560" s="12"/>
      <c r="AJ560" s="12"/>
      <c r="AO560" s="12"/>
    </row>
    <row r="561" spans="8:41" ht="15.75" customHeight="1" x14ac:dyDescent="0.3">
      <c r="H561" s="12"/>
      <c r="O561" s="12"/>
      <c r="R561" s="12"/>
      <c r="U561" s="12"/>
      <c r="Z561" s="12"/>
      <c r="AD561" s="12"/>
      <c r="AE561" s="13"/>
      <c r="AF561" s="12"/>
      <c r="AH561" s="12"/>
      <c r="AJ561" s="12"/>
      <c r="AO561" s="12"/>
    </row>
    <row r="562" spans="8:41" ht="15.75" customHeight="1" x14ac:dyDescent="0.3">
      <c r="H562" s="12"/>
      <c r="O562" s="12"/>
      <c r="R562" s="12"/>
      <c r="U562" s="12"/>
      <c r="Z562" s="12"/>
      <c r="AD562" s="12"/>
      <c r="AE562" s="13"/>
      <c r="AF562" s="12"/>
      <c r="AH562" s="12"/>
      <c r="AJ562" s="12"/>
      <c r="AO562" s="12"/>
    </row>
    <row r="563" spans="8:41" ht="15.75" customHeight="1" x14ac:dyDescent="0.3">
      <c r="H563" s="12"/>
      <c r="O563" s="12"/>
      <c r="R563" s="12"/>
      <c r="U563" s="12"/>
      <c r="Z563" s="12"/>
      <c r="AD563" s="12"/>
      <c r="AE563" s="13"/>
      <c r="AF563" s="12"/>
      <c r="AH563" s="12"/>
      <c r="AJ563" s="12"/>
      <c r="AO563" s="12"/>
    </row>
    <row r="564" spans="8:41" ht="15.75" customHeight="1" x14ac:dyDescent="0.3">
      <c r="H564" s="12"/>
      <c r="O564" s="12"/>
      <c r="R564" s="12"/>
      <c r="U564" s="12"/>
      <c r="Z564" s="12"/>
      <c r="AD564" s="12"/>
      <c r="AE564" s="13"/>
      <c r="AF564" s="12"/>
      <c r="AH564" s="12"/>
      <c r="AJ564" s="12"/>
      <c r="AO564" s="12"/>
    </row>
    <row r="565" spans="8:41" ht="15.75" customHeight="1" x14ac:dyDescent="0.3">
      <c r="H565" s="12"/>
      <c r="O565" s="12"/>
      <c r="R565" s="12"/>
      <c r="U565" s="12"/>
      <c r="Z565" s="12"/>
      <c r="AD565" s="12"/>
      <c r="AE565" s="13"/>
      <c r="AF565" s="12"/>
      <c r="AH565" s="12"/>
      <c r="AJ565" s="12"/>
      <c r="AO565" s="12"/>
    </row>
    <row r="566" spans="8:41" ht="15.75" customHeight="1" x14ac:dyDescent="0.3">
      <c r="H566" s="12"/>
      <c r="O566" s="12"/>
      <c r="R566" s="12"/>
      <c r="U566" s="12"/>
      <c r="Z566" s="12"/>
      <c r="AD566" s="12"/>
      <c r="AE566" s="13"/>
      <c r="AF566" s="12"/>
      <c r="AH566" s="12"/>
      <c r="AJ566" s="12"/>
      <c r="AO566" s="12"/>
    </row>
    <row r="567" spans="8:41" ht="15.75" customHeight="1" x14ac:dyDescent="0.3">
      <c r="H567" s="12"/>
      <c r="O567" s="12"/>
      <c r="R567" s="12"/>
      <c r="U567" s="12"/>
      <c r="Z567" s="12"/>
      <c r="AD567" s="12"/>
      <c r="AE567" s="13"/>
      <c r="AF567" s="12"/>
      <c r="AH567" s="12"/>
      <c r="AJ567" s="12"/>
      <c r="AO567" s="12"/>
    </row>
    <row r="568" spans="8:41" ht="15.75" customHeight="1" x14ac:dyDescent="0.3">
      <c r="H568" s="12"/>
      <c r="O568" s="12"/>
      <c r="R568" s="12"/>
      <c r="U568" s="12"/>
      <c r="Z568" s="12"/>
      <c r="AD568" s="12"/>
      <c r="AE568" s="13"/>
      <c r="AF568" s="12"/>
      <c r="AH568" s="12"/>
      <c r="AJ568" s="12"/>
      <c r="AO568" s="12"/>
    </row>
    <row r="569" spans="8:41" ht="15.75" customHeight="1" x14ac:dyDescent="0.3">
      <c r="H569" s="12"/>
      <c r="O569" s="12"/>
      <c r="R569" s="12"/>
      <c r="U569" s="12"/>
      <c r="Z569" s="12"/>
      <c r="AD569" s="12"/>
      <c r="AE569" s="13"/>
      <c r="AF569" s="12"/>
      <c r="AH569" s="12"/>
      <c r="AJ569" s="12"/>
      <c r="AO569" s="12"/>
    </row>
    <row r="570" spans="8:41" ht="15.75" customHeight="1" x14ac:dyDescent="0.3">
      <c r="H570" s="12"/>
      <c r="O570" s="12"/>
      <c r="R570" s="12"/>
      <c r="U570" s="12"/>
      <c r="Z570" s="12"/>
      <c r="AD570" s="12"/>
      <c r="AE570" s="13"/>
      <c r="AF570" s="12"/>
      <c r="AH570" s="12"/>
      <c r="AJ570" s="12"/>
      <c r="AO570" s="12"/>
    </row>
    <row r="571" spans="8:41" ht="15.75" customHeight="1" x14ac:dyDescent="0.3">
      <c r="H571" s="12"/>
      <c r="O571" s="12"/>
      <c r="R571" s="12"/>
      <c r="U571" s="12"/>
      <c r="Z571" s="12"/>
      <c r="AD571" s="12"/>
      <c r="AE571" s="13"/>
      <c r="AF571" s="12"/>
      <c r="AH571" s="12"/>
      <c r="AJ571" s="12"/>
      <c r="AO571" s="12"/>
    </row>
    <row r="572" spans="8:41" ht="15.75" customHeight="1" x14ac:dyDescent="0.3">
      <c r="H572" s="12"/>
      <c r="O572" s="12"/>
      <c r="R572" s="12"/>
      <c r="U572" s="12"/>
      <c r="Z572" s="12"/>
      <c r="AD572" s="12"/>
      <c r="AE572" s="13"/>
      <c r="AF572" s="12"/>
      <c r="AH572" s="12"/>
      <c r="AJ572" s="12"/>
      <c r="AO572" s="12"/>
    </row>
    <row r="573" spans="8:41" ht="15.75" customHeight="1" x14ac:dyDescent="0.3">
      <c r="H573" s="12"/>
      <c r="O573" s="12"/>
      <c r="R573" s="12"/>
      <c r="U573" s="12"/>
      <c r="Z573" s="12"/>
      <c r="AD573" s="12"/>
      <c r="AE573" s="13"/>
      <c r="AF573" s="12"/>
      <c r="AH573" s="12"/>
      <c r="AJ573" s="12"/>
      <c r="AO573" s="12"/>
    </row>
    <row r="574" spans="8:41" ht="15.75" customHeight="1" x14ac:dyDescent="0.3">
      <c r="H574" s="12"/>
      <c r="O574" s="12"/>
      <c r="R574" s="12"/>
      <c r="U574" s="12"/>
      <c r="Z574" s="12"/>
      <c r="AD574" s="12"/>
      <c r="AE574" s="13"/>
      <c r="AF574" s="12"/>
      <c r="AH574" s="12"/>
      <c r="AJ574" s="12"/>
      <c r="AO574" s="12"/>
    </row>
    <row r="575" spans="8:41" ht="15.75" customHeight="1" x14ac:dyDescent="0.3">
      <c r="H575" s="12"/>
      <c r="O575" s="12"/>
      <c r="R575" s="12"/>
      <c r="U575" s="12"/>
      <c r="Z575" s="12"/>
      <c r="AD575" s="12"/>
      <c r="AE575" s="13"/>
      <c r="AF575" s="12"/>
      <c r="AH575" s="12"/>
      <c r="AJ575" s="12"/>
      <c r="AO575" s="12"/>
    </row>
    <row r="576" spans="8:41" ht="15.75" customHeight="1" x14ac:dyDescent="0.3">
      <c r="H576" s="12"/>
      <c r="O576" s="12"/>
      <c r="R576" s="12"/>
      <c r="U576" s="12"/>
      <c r="Z576" s="12"/>
      <c r="AD576" s="12"/>
      <c r="AE576" s="13"/>
      <c r="AF576" s="12"/>
      <c r="AH576" s="12"/>
      <c r="AJ576" s="12"/>
      <c r="AO576" s="12"/>
    </row>
    <row r="577" spans="8:41" ht="15.75" customHeight="1" x14ac:dyDescent="0.3">
      <c r="H577" s="12"/>
      <c r="O577" s="12"/>
      <c r="R577" s="12"/>
      <c r="U577" s="12"/>
      <c r="Z577" s="12"/>
      <c r="AD577" s="12"/>
      <c r="AE577" s="13"/>
      <c r="AF577" s="12"/>
      <c r="AH577" s="12"/>
      <c r="AJ577" s="12"/>
      <c r="AO577" s="12"/>
    </row>
    <row r="578" spans="8:41" ht="15.75" customHeight="1" x14ac:dyDescent="0.3">
      <c r="H578" s="12"/>
      <c r="O578" s="12"/>
      <c r="R578" s="12"/>
      <c r="U578" s="12"/>
      <c r="Z578" s="12"/>
      <c r="AD578" s="12"/>
      <c r="AE578" s="13"/>
      <c r="AF578" s="12"/>
      <c r="AH578" s="12"/>
      <c r="AJ578" s="12"/>
      <c r="AO578" s="12"/>
    </row>
    <row r="579" spans="8:41" ht="15.75" customHeight="1" x14ac:dyDescent="0.3">
      <c r="H579" s="12"/>
      <c r="O579" s="12"/>
      <c r="R579" s="12"/>
      <c r="U579" s="12"/>
      <c r="Z579" s="12"/>
      <c r="AD579" s="12"/>
      <c r="AE579" s="13"/>
      <c r="AF579" s="12"/>
      <c r="AH579" s="12"/>
      <c r="AJ579" s="12"/>
      <c r="AO579" s="12"/>
    </row>
    <row r="580" spans="8:41" ht="15.75" customHeight="1" x14ac:dyDescent="0.3">
      <c r="H580" s="12"/>
      <c r="O580" s="12"/>
      <c r="R580" s="12"/>
      <c r="U580" s="12"/>
      <c r="Z580" s="12"/>
      <c r="AD580" s="12"/>
      <c r="AE580" s="13"/>
      <c r="AF580" s="12"/>
      <c r="AH580" s="12"/>
      <c r="AJ580" s="12"/>
      <c r="AO580" s="12"/>
    </row>
    <row r="581" spans="8:41" ht="15.75" customHeight="1" x14ac:dyDescent="0.3">
      <c r="H581" s="12"/>
      <c r="O581" s="12"/>
      <c r="R581" s="12"/>
      <c r="U581" s="12"/>
      <c r="Z581" s="12"/>
      <c r="AD581" s="12"/>
      <c r="AE581" s="13"/>
      <c r="AF581" s="12"/>
      <c r="AH581" s="12"/>
      <c r="AJ581" s="12"/>
      <c r="AO581" s="12"/>
    </row>
    <row r="582" spans="8:41" ht="15.75" customHeight="1" x14ac:dyDescent="0.3">
      <c r="H582" s="12"/>
      <c r="O582" s="12"/>
      <c r="R582" s="12"/>
      <c r="U582" s="12"/>
      <c r="Z582" s="12"/>
      <c r="AD582" s="12"/>
      <c r="AE582" s="13"/>
      <c r="AF582" s="12"/>
      <c r="AH582" s="12"/>
      <c r="AJ582" s="12"/>
      <c r="AO582" s="12"/>
    </row>
    <row r="583" spans="8:41" ht="15.75" customHeight="1" x14ac:dyDescent="0.3">
      <c r="H583" s="12"/>
      <c r="O583" s="12"/>
      <c r="R583" s="12"/>
      <c r="U583" s="12"/>
      <c r="Z583" s="12"/>
      <c r="AD583" s="12"/>
      <c r="AE583" s="13"/>
      <c r="AF583" s="12"/>
      <c r="AH583" s="12"/>
      <c r="AJ583" s="12"/>
      <c r="AO583" s="12"/>
    </row>
    <row r="584" spans="8:41" ht="15.75" customHeight="1" x14ac:dyDescent="0.3">
      <c r="H584" s="12"/>
      <c r="O584" s="12"/>
      <c r="R584" s="12"/>
      <c r="U584" s="12"/>
      <c r="Z584" s="12"/>
      <c r="AD584" s="12"/>
      <c r="AE584" s="13"/>
      <c r="AF584" s="12"/>
      <c r="AH584" s="12"/>
      <c r="AJ584" s="12"/>
      <c r="AO584" s="12"/>
    </row>
    <row r="585" spans="8:41" ht="15.75" customHeight="1" x14ac:dyDescent="0.3">
      <c r="H585" s="12"/>
      <c r="O585" s="12"/>
      <c r="R585" s="12"/>
      <c r="U585" s="12"/>
      <c r="Z585" s="12"/>
      <c r="AD585" s="12"/>
      <c r="AE585" s="13"/>
      <c r="AF585" s="12"/>
      <c r="AH585" s="12"/>
      <c r="AJ585" s="12"/>
      <c r="AO585" s="12"/>
    </row>
    <row r="586" spans="8:41" ht="15.75" customHeight="1" x14ac:dyDescent="0.3">
      <c r="H586" s="12"/>
      <c r="O586" s="12"/>
      <c r="R586" s="12"/>
      <c r="U586" s="12"/>
      <c r="Z586" s="12"/>
      <c r="AD586" s="12"/>
      <c r="AE586" s="13"/>
      <c r="AF586" s="12"/>
      <c r="AH586" s="12"/>
      <c r="AJ586" s="12"/>
      <c r="AO586" s="12"/>
    </row>
    <row r="587" spans="8:41" ht="15.75" customHeight="1" x14ac:dyDescent="0.3">
      <c r="H587" s="12"/>
      <c r="O587" s="12"/>
      <c r="R587" s="12"/>
      <c r="U587" s="12"/>
      <c r="Z587" s="12"/>
      <c r="AD587" s="12"/>
      <c r="AE587" s="13"/>
      <c r="AF587" s="12"/>
      <c r="AH587" s="12"/>
      <c r="AJ587" s="12"/>
      <c r="AO587" s="12"/>
    </row>
    <row r="588" spans="8:41" ht="15.75" customHeight="1" x14ac:dyDescent="0.3">
      <c r="H588" s="12"/>
      <c r="O588" s="12"/>
      <c r="R588" s="12"/>
      <c r="U588" s="12"/>
      <c r="Z588" s="12"/>
      <c r="AD588" s="12"/>
      <c r="AE588" s="13"/>
      <c r="AF588" s="12"/>
      <c r="AH588" s="12"/>
      <c r="AJ588" s="12"/>
      <c r="AO588" s="12"/>
    </row>
    <row r="589" spans="8:41" ht="15.75" customHeight="1" x14ac:dyDescent="0.3">
      <c r="H589" s="12"/>
      <c r="O589" s="12"/>
      <c r="R589" s="12"/>
      <c r="U589" s="12"/>
      <c r="Z589" s="12"/>
      <c r="AD589" s="12"/>
      <c r="AE589" s="13"/>
      <c r="AF589" s="12"/>
      <c r="AH589" s="12"/>
      <c r="AJ589" s="12"/>
      <c r="AO589" s="12"/>
    </row>
    <row r="590" spans="8:41" ht="15.75" customHeight="1" x14ac:dyDescent="0.3">
      <c r="H590" s="12"/>
      <c r="O590" s="12"/>
      <c r="R590" s="12"/>
      <c r="U590" s="12"/>
      <c r="Z590" s="12"/>
      <c r="AD590" s="12"/>
      <c r="AE590" s="13"/>
      <c r="AF590" s="12"/>
      <c r="AH590" s="12"/>
      <c r="AJ590" s="12"/>
      <c r="AO590" s="12"/>
    </row>
    <row r="591" spans="8:41" ht="15.75" customHeight="1" x14ac:dyDescent="0.3">
      <c r="H591" s="12"/>
      <c r="O591" s="12"/>
      <c r="R591" s="12"/>
      <c r="U591" s="12"/>
      <c r="Z591" s="12"/>
      <c r="AD591" s="12"/>
      <c r="AE591" s="13"/>
      <c r="AF591" s="12"/>
      <c r="AH591" s="12"/>
      <c r="AJ591" s="12"/>
      <c r="AO591" s="12"/>
    </row>
    <row r="592" spans="8:41" ht="15.75" customHeight="1" x14ac:dyDescent="0.3">
      <c r="H592" s="12"/>
      <c r="O592" s="12"/>
      <c r="R592" s="12"/>
      <c r="U592" s="12"/>
      <c r="Z592" s="12"/>
      <c r="AD592" s="12"/>
      <c r="AE592" s="13"/>
      <c r="AF592" s="12"/>
      <c r="AH592" s="12"/>
      <c r="AJ592" s="12"/>
      <c r="AO592" s="12"/>
    </row>
    <row r="593" spans="8:41" ht="15.75" customHeight="1" x14ac:dyDescent="0.3">
      <c r="H593" s="12"/>
      <c r="O593" s="12"/>
      <c r="R593" s="12"/>
      <c r="U593" s="12"/>
      <c r="Z593" s="12"/>
      <c r="AD593" s="12"/>
      <c r="AE593" s="13"/>
      <c r="AF593" s="12"/>
      <c r="AH593" s="12"/>
      <c r="AJ593" s="12"/>
      <c r="AO593" s="12"/>
    </row>
    <row r="594" spans="8:41" ht="15.75" customHeight="1" x14ac:dyDescent="0.3">
      <c r="H594" s="12"/>
      <c r="O594" s="12"/>
      <c r="R594" s="12"/>
      <c r="U594" s="12"/>
      <c r="Z594" s="12"/>
      <c r="AD594" s="12"/>
      <c r="AE594" s="13"/>
      <c r="AF594" s="12"/>
      <c r="AH594" s="12"/>
      <c r="AJ594" s="12"/>
      <c r="AO594" s="12"/>
    </row>
    <row r="595" spans="8:41" ht="15.75" customHeight="1" x14ac:dyDescent="0.3">
      <c r="H595" s="12"/>
      <c r="O595" s="12"/>
      <c r="R595" s="12"/>
      <c r="U595" s="12"/>
      <c r="Z595" s="12"/>
      <c r="AD595" s="12"/>
      <c r="AE595" s="13"/>
      <c r="AF595" s="12"/>
      <c r="AH595" s="12"/>
      <c r="AJ595" s="12"/>
      <c r="AO595" s="12"/>
    </row>
    <row r="596" spans="8:41" ht="15.75" customHeight="1" x14ac:dyDescent="0.3">
      <c r="H596" s="12"/>
      <c r="O596" s="12"/>
      <c r="R596" s="12"/>
      <c r="U596" s="12"/>
      <c r="Z596" s="12"/>
      <c r="AD596" s="12"/>
      <c r="AE596" s="13"/>
      <c r="AF596" s="12"/>
      <c r="AH596" s="12"/>
      <c r="AJ596" s="12"/>
      <c r="AO596" s="12"/>
    </row>
    <row r="597" spans="8:41" ht="15.75" customHeight="1" x14ac:dyDescent="0.3">
      <c r="H597" s="12"/>
      <c r="O597" s="12"/>
      <c r="R597" s="12"/>
      <c r="U597" s="12"/>
      <c r="Z597" s="12"/>
      <c r="AD597" s="12"/>
      <c r="AE597" s="13"/>
      <c r="AF597" s="12"/>
      <c r="AH597" s="12"/>
      <c r="AJ597" s="12"/>
      <c r="AO597" s="12"/>
    </row>
    <row r="598" spans="8:41" ht="15.75" customHeight="1" x14ac:dyDescent="0.3">
      <c r="H598" s="12"/>
      <c r="O598" s="12"/>
      <c r="R598" s="12"/>
      <c r="U598" s="12"/>
      <c r="Z598" s="12"/>
      <c r="AD598" s="12"/>
      <c r="AE598" s="13"/>
      <c r="AF598" s="12"/>
      <c r="AH598" s="12"/>
      <c r="AJ598" s="12"/>
      <c r="AO598" s="12"/>
    </row>
    <row r="599" spans="8:41" ht="15.75" customHeight="1" x14ac:dyDescent="0.3">
      <c r="H599" s="12"/>
      <c r="O599" s="12"/>
      <c r="R599" s="12"/>
      <c r="U599" s="12"/>
      <c r="Z599" s="12"/>
      <c r="AD599" s="12"/>
      <c r="AE599" s="13"/>
      <c r="AF599" s="12"/>
      <c r="AH599" s="12"/>
      <c r="AJ599" s="12"/>
      <c r="AO599" s="12"/>
    </row>
    <row r="600" spans="8:41" ht="15.75" customHeight="1" x14ac:dyDescent="0.3">
      <c r="H600" s="12"/>
      <c r="O600" s="12"/>
      <c r="R600" s="12"/>
      <c r="U600" s="12"/>
      <c r="Z600" s="12"/>
      <c r="AD600" s="12"/>
      <c r="AE600" s="13"/>
      <c r="AF600" s="12"/>
      <c r="AH600" s="12"/>
      <c r="AJ600" s="12"/>
      <c r="AO600" s="12"/>
    </row>
    <row r="601" spans="8:41" ht="15.75" customHeight="1" x14ac:dyDescent="0.3">
      <c r="H601" s="12"/>
      <c r="O601" s="12"/>
      <c r="R601" s="12"/>
      <c r="U601" s="12"/>
      <c r="Z601" s="12"/>
      <c r="AD601" s="12"/>
      <c r="AE601" s="13"/>
      <c r="AF601" s="12"/>
      <c r="AH601" s="12"/>
      <c r="AJ601" s="12"/>
      <c r="AO601" s="12"/>
    </row>
    <row r="602" spans="8:41" ht="15.75" customHeight="1" x14ac:dyDescent="0.3">
      <c r="H602" s="12"/>
      <c r="O602" s="12"/>
      <c r="R602" s="12"/>
      <c r="U602" s="12"/>
      <c r="Z602" s="12"/>
      <c r="AD602" s="12"/>
      <c r="AE602" s="13"/>
      <c r="AF602" s="12"/>
      <c r="AH602" s="12"/>
      <c r="AJ602" s="12"/>
      <c r="AO602" s="12"/>
    </row>
    <row r="603" spans="8:41" ht="15.75" customHeight="1" x14ac:dyDescent="0.3">
      <c r="H603" s="12"/>
      <c r="O603" s="12"/>
      <c r="R603" s="12"/>
      <c r="U603" s="12"/>
      <c r="Z603" s="12"/>
      <c r="AD603" s="12"/>
      <c r="AE603" s="13"/>
      <c r="AF603" s="12"/>
      <c r="AH603" s="12"/>
      <c r="AJ603" s="12"/>
      <c r="AO603" s="12"/>
    </row>
    <row r="604" spans="8:41" ht="15.75" customHeight="1" x14ac:dyDescent="0.3">
      <c r="H604" s="12"/>
      <c r="O604" s="12"/>
      <c r="R604" s="12"/>
      <c r="U604" s="12"/>
      <c r="Z604" s="12"/>
      <c r="AD604" s="12"/>
      <c r="AE604" s="13"/>
      <c r="AF604" s="12"/>
      <c r="AH604" s="12"/>
      <c r="AJ604" s="12"/>
      <c r="AO604" s="12"/>
    </row>
    <row r="605" spans="8:41" ht="15.75" customHeight="1" x14ac:dyDescent="0.3">
      <c r="H605" s="12"/>
      <c r="O605" s="12"/>
      <c r="R605" s="12"/>
      <c r="U605" s="12"/>
      <c r="Z605" s="12"/>
      <c r="AD605" s="12"/>
      <c r="AE605" s="13"/>
      <c r="AF605" s="12"/>
      <c r="AH605" s="12"/>
      <c r="AJ605" s="12"/>
      <c r="AO605" s="12"/>
    </row>
    <row r="606" spans="8:41" ht="15.75" customHeight="1" x14ac:dyDescent="0.3">
      <c r="H606" s="12"/>
      <c r="O606" s="12"/>
      <c r="R606" s="12"/>
      <c r="U606" s="12"/>
      <c r="Z606" s="12"/>
      <c r="AD606" s="12"/>
      <c r="AE606" s="13"/>
      <c r="AF606" s="12"/>
      <c r="AH606" s="12"/>
      <c r="AJ606" s="12"/>
      <c r="AO606" s="12"/>
    </row>
    <row r="607" spans="8:41" ht="15.75" customHeight="1" x14ac:dyDescent="0.3">
      <c r="H607" s="12"/>
      <c r="O607" s="12"/>
      <c r="R607" s="12"/>
      <c r="U607" s="12"/>
      <c r="Z607" s="12"/>
      <c r="AD607" s="12"/>
      <c r="AE607" s="13"/>
      <c r="AF607" s="12"/>
      <c r="AH607" s="12"/>
      <c r="AJ607" s="12"/>
      <c r="AO607" s="12"/>
    </row>
    <row r="608" spans="8:41" ht="15.75" customHeight="1" x14ac:dyDescent="0.3">
      <c r="H608" s="12"/>
      <c r="O608" s="12"/>
      <c r="R608" s="12"/>
      <c r="U608" s="12"/>
      <c r="Z608" s="12"/>
      <c r="AD608" s="12"/>
      <c r="AE608" s="13"/>
      <c r="AF608" s="12"/>
      <c r="AH608" s="12"/>
      <c r="AJ608" s="12"/>
      <c r="AO608" s="12"/>
    </row>
    <row r="609" spans="8:41" ht="15.75" customHeight="1" x14ac:dyDescent="0.3">
      <c r="H609" s="12"/>
      <c r="O609" s="12"/>
      <c r="R609" s="12"/>
      <c r="U609" s="12"/>
      <c r="Z609" s="12"/>
      <c r="AD609" s="12"/>
      <c r="AE609" s="13"/>
      <c r="AF609" s="12"/>
      <c r="AH609" s="12"/>
      <c r="AJ609" s="12"/>
      <c r="AO609" s="12"/>
    </row>
    <row r="610" spans="8:41" ht="15.75" customHeight="1" x14ac:dyDescent="0.3">
      <c r="H610" s="12"/>
      <c r="O610" s="12"/>
      <c r="R610" s="12"/>
      <c r="U610" s="12"/>
      <c r="Z610" s="12"/>
      <c r="AD610" s="12"/>
      <c r="AE610" s="13"/>
      <c r="AF610" s="12"/>
      <c r="AH610" s="12"/>
      <c r="AJ610" s="12"/>
      <c r="AO610" s="12"/>
    </row>
    <row r="611" spans="8:41" ht="15.75" customHeight="1" x14ac:dyDescent="0.3">
      <c r="H611" s="12"/>
      <c r="O611" s="12"/>
      <c r="R611" s="12"/>
      <c r="U611" s="12"/>
      <c r="Z611" s="12"/>
      <c r="AD611" s="12"/>
      <c r="AE611" s="13"/>
      <c r="AF611" s="12"/>
      <c r="AH611" s="12"/>
      <c r="AJ611" s="12"/>
      <c r="AO611" s="12"/>
    </row>
    <row r="612" spans="8:41" ht="15.75" customHeight="1" x14ac:dyDescent="0.3">
      <c r="H612" s="12"/>
      <c r="O612" s="12"/>
      <c r="R612" s="12"/>
      <c r="U612" s="12"/>
      <c r="Z612" s="12"/>
      <c r="AD612" s="12"/>
      <c r="AE612" s="13"/>
      <c r="AF612" s="12"/>
      <c r="AH612" s="12"/>
      <c r="AJ612" s="12"/>
      <c r="AO612" s="12"/>
    </row>
    <row r="613" spans="8:41" ht="15.75" customHeight="1" x14ac:dyDescent="0.3">
      <c r="H613" s="12"/>
      <c r="O613" s="12"/>
      <c r="R613" s="12"/>
      <c r="U613" s="12"/>
      <c r="Z613" s="12"/>
      <c r="AD613" s="12"/>
      <c r="AE613" s="13"/>
      <c r="AF613" s="12"/>
      <c r="AH613" s="12"/>
      <c r="AJ613" s="12"/>
      <c r="AO613" s="12"/>
    </row>
    <row r="614" spans="8:41" ht="15.75" customHeight="1" x14ac:dyDescent="0.3">
      <c r="H614" s="12"/>
      <c r="O614" s="12"/>
      <c r="R614" s="12"/>
      <c r="U614" s="12"/>
      <c r="Z614" s="12"/>
      <c r="AD614" s="12"/>
      <c r="AE614" s="13"/>
      <c r="AF614" s="12"/>
      <c r="AH614" s="12"/>
      <c r="AJ614" s="12"/>
      <c r="AO614" s="12"/>
    </row>
    <row r="615" spans="8:41" ht="15.75" customHeight="1" x14ac:dyDescent="0.3">
      <c r="H615" s="12"/>
      <c r="O615" s="12"/>
      <c r="R615" s="12"/>
      <c r="U615" s="12"/>
      <c r="Z615" s="12"/>
      <c r="AD615" s="12"/>
      <c r="AE615" s="13"/>
      <c r="AF615" s="12"/>
      <c r="AH615" s="12"/>
      <c r="AJ615" s="12"/>
      <c r="AO615" s="12"/>
    </row>
    <row r="616" spans="8:41" ht="15.75" customHeight="1" x14ac:dyDescent="0.3">
      <c r="H616" s="12"/>
      <c r="O616" s="12"/>
      <c r="R616" s="12"/>
      <c r="U616" s="12"/>
      <c r="Z616" s="12"/>
      <c r="AD616" s="12"/>
      <c r="AE616" s="13"/>
      <c r="AF616" s="12"/>
      <c r="AH616" s="12"/>
      <c r="AJ616" s="12"/>
      <c r="AO616" s="12"/>
    </row>
    <row r="617" spans="8:41" ht="15.75" customHeight="1" x14ac:dyDescent="0.3">
      <c r="H617" s="12"/>
      <c r="O617" s="12"/>
      <c r="R617" s="12"/>
      <c r="U617" s="12"/>
      <c r="Z617" s="12"/>
      <c r="AD617" s="12"/>
      <c r="AE617" s="13"/>
      <c r="AF617" s="12"/>
      <c r="AH617" s="12"/>
      <c r="AJ617" s="12"/>
      <c r="AO617" s="12"/>
    </row>
    <row r="618" spans="8:41" ht="15.75" customHeight="1" x14ac:dyDescent="0.3">
      <c r="H618" s="12"/>
      <c r="O618" s="12"/>
      <c r="R618" s="12"/>
      <c r="U618" s="12"/>
      <c r="Z618" s="12"/>
      <c r="AD618" s="12"/>
      <c r="AE618" s="13"/>
      <c r="AF618" s="12"/>
      <c r="AH618" s="12"/>
      <c r="AJ618" s="12"/>
      <c r="AO618" s="12"/>
    </row>
    <row r="619" spans="8:41" ht="15.75" customHeight="1" x14ac:dyDescent="0.3">
      <c r="H619" s="12"/>
      <c r="O619" s="12"/>
      <c r="R619" s="12"/>
      <c r="U619" s="12"/>
      <c r="Z619" s="12"/>
      <c r="AD619" s="12"/>
      <c r="AE619" s="13"/>
      <c r="AF619" s="12"/>
      <c r="AH619" s="12"/>
      <c r="AJ619" s="12"/>
      <c r="AO619" s="12"/>
    </row>
    <row r="620" spans="8:41" ht="15.75" customHeight="1" x14ac:dyDescent="0.3">
      <c r="H620" s="12"/>
      <c r="O620" s="12"/>
      <c r="R620" s="12"/>
      <c r="U620" s="12"/>
      <c r="Z620" s="12"/>
      <c r="AD620" s="12"/>
      <c r="AE620" s="13"/>
      <c r="AF620" s="12"/>
      <c r="AH620" s="12"/>
      <c r="AJ620" s="12"/>
      <c r="AO620" s="12"/>
    </row>
    <row r="621" spans="8:41" ht="15.75" customHeight="1" x14ac:dyDescent="0.3">
      <c r="H621" s="12"/>
      <c r="O621" s="12"/>
      <c r="R621" s="12"/>
      <c r="U621" s="12"/>
      <c r="Z621" s="12"/>
      <c r="AD621" s="12"/>
      <c r="AE621" s="13"/>
      <c r="AF621" s="12"/>
      <c r="AH621" s="12"/>
      <c r="AJ621" s="12"/>
      <c r="AO621" s="12"/>
    </row>
    <row r="622" spans="8:41" ht="15.75" customHeight="1" x14ac:dyDescent="0.3">
      <c r="H622" s="12"/>
      <c r="O622" s="12"/>
      <c r="R622" s="12"/>
      <c r="U622" s="12"/>
      <c r="Z622" s="12"/>
      <c r="AD622" s="12"/>
      <c r="AE622" s="13"/>
      <c r="AF622" s="12"/>
      <c r="AH622" s="12"/>
      <c r="AJ622" s="12"/>
      <c r="AO622" s="12"/>
    </row>
    <row r="623" spans="8:41" ht="15.75" customHeight="1" x14ac:dyDescent="0.3">
      <c r="H623" s="12"/>
      <c r="O623" s="12"/>
      <c r="R623" s="12"/>
      <c r="U623" s="12"/>
      <c r="Z623" s="12"/>
      <c r="AD623" s="12"/>
      <c r="AE623" s="13"/>
      <c r="AF623" s="12"/>
      <c r="AH623" s="12"/>
      <c r="AJ623" s="12"/>
      <c r="AO623" s="12"/>
    </row>
    <row r="624" spans="8:41" ht="15.75" customHeight="1" x14ac:dyDescent="0.3">
      <c r="H624" s="12"/>
      <c r="O624" s="12"/>
      <c r="R624" s="12"/>
      <c r="U624" s="12"/>
      <c r="Z624" s="12"/>
      <c r="AD624" s="12"/>
      <c r="AE624" s="13"/>
      <c r="AF624" s="12"/>
      <c r="AH624" s="12"/>
      <c r="AJ624" s="12"/>
      <c r="AO624" s="12"/>
    </row>
    <row r="625" spans="8:41" ht="15.75" customHeight="1" x14ac:dyDescent="0.3">
      <c r="H625" s="12"/>
      <c r="O625" s="12"/>
      <c r="R625" s="12"/>
      <c r="U625" s="12"/>
      <c r="Z625" s="12"/>
      <c r="AD625" s="12"/>
      <c r="AE625" s="13"/>
      <c r="AF625" s="12"/>
      <c r="AH625" s="12"/>
      <c r="AJ625" s="12"/>
      <c r="AO625" s="12"/>
    </row>
    <row r="626" spans="8:41" ht="15.75" customHeight="1" x14ac:dyDescent="0.3">
      <c r="H626" s="12"/>
      <c r="O626" s="12"/>
      <c r="R626" s="12"/>
      <c r="U626" s="12"/>
      <c r="Z626" s="12"/>
      <c r="AD626" s="12"/>
      <c r="AE626" s="13"/>
      <c r="AF626" s="12"/>
      <c r="AH626" s="12"/>
      <c r="AJ626" s="12"/>
      <c r="AO626" s="12"/>
    </row>
    <row r="627" spans="8:41" ht="15.75" customHeight="1" x14ac:dyDescent="0.3">
      <c r="H627" s="12"/>
      <c r="O627" s="12"/>
      <c r="R627" s="12"/>
      <c r="U627" s="12"/>
      <c r="Z627" s="12"/>
      <c r="AD627" s="12"/>
      <c r="AE627" s="13"/>
      <c r="AF627" s="12"/>
      <c r="AH627" s="12"/>
      <c r="AJ627" s="12"/>
      <c r="AO627" s="12"/>
    </row>
    <row r="628" spans="8:41" ht="15.75" customHeight="1" x14ac:dyDescent="0.3">
      <c r="H628" s="12"/>
      <c r="O628" s="12"/>
      <c r="R628" s="12"/>
      <c r="U628" s="12"/>
      <c r="Z628" s="12"/>
      <c r="AD628" s="12"/>
      <c r="AE628" s="13"/>
      <c r="AF628" s="12"/>
      <c r="AH628" s="12"/>
      <c r="AJ628" s="12"/>
      <c r="AO628" s="12"/>
    </row>
    <row r="629" spans="8:41" ht="15.75" customHeight="1" x14ac:dyDescent="0.3">
      <c r="H629" s="12"/>
      <c r="O629" s="12"/>
      <c r="R629" s="12"/>
      <c r="U629" s="12"/>
      <c r="Z629" s="12"/>
      <c r="AD629" s="12"/>
      <c r="AE629" s="13"/>
      <c r="AF629" s="12"/>
      <c r="AH629" s="12"/>
      <c r="AJ629" s="12"/>
      <c r="AO629" s="12"/>
    </row>
    <row r="630" spans="8:41" ht="15.75" customHeight="1" x14ac:dyDescent="0.3">
      <c r="H630" s="12"/>
      <c r="O630" s="12"/>
      <c r="R630" s="12"/>
      <c r="U630" s="12"/>
      <c r="Z630" s="12"/>
      <c r="AD630" s="12"/>
      <c r="AE630" s="13"/>
      <c r="AF630" s="12"/>
      <c r="AH630" s="12"/>
      <c r="AJ630" s="12"/>
      <c r="AO630" s="12"/>
    </row>
    <row r="631" spans="8:41" ht="15.75" customHeight="1" x14ac:dyDescent="0.3">
      <c r="H631" s="12"/>
      <c r="O631" s="12"/>
      <c r="R631" s="12"/>
      <c r="U631" s="12"/>
      <c r="Z631" s="12"/>
      <c r="AD631" s="12"/>
      <c r="AE631" s="13"/>
      <c r="AF631" s="12"/>
      <c r="AH631" s="12"/>
      <c r="AJ631" s="12"/>
      <c r="AO631" s="12"/>
    </row>
    <row r="632" spans="8:41" ht="15.75" customHeight="1" x14ac:dyDescent="0.3">
      <c r="H632" s="12"/>
      <c r="O632" s="12"/>
      <c r="R632" s="12"/>
      <c r="U632" s="12"/>
      <c r="Z632" s="12"/>
      <c r="AD632" s="12"/>
      <c r="AE632" s="13"/>
      <c r="AF632" s="12"/>
      <c r="AH632" s="12"/>
      <c r="AJ632" s="12"/>
      <c r="AO632" s="12"/>
    </row>
    <row r="633" spans="8:41" ht="15.75" customHeight="1" x14ac:dyDescent="0.3">
      <c r="H633" s="12"/>
      <c r="O633" s="12"/>
      <c r="R633" s="12"/>
      <c r="U633" s="12"/>
      <c r="Z633" s="12"/>
      <c r="AD633" s="12"/>
      <c r="AE633" s="13"/>
      <c r="AF633" s="12"/>
      <c r="AH633" s="12"/>
      <c r="AJ633" s="12"/>
      <c r="AO633" s="12"/>
    </row>
    <row r="634" spans="8:41" ht="15.75" customHeight="1" x14ac:dyDescent="0.3">
      <c r="H634" s="12"/>
      <c r="O634" s="12"/>
      <c r="R634" s="12"/>
      <c r="U634" s="12"/>
      <c r="Z634" s="12"/>
      <c r="AD634" s="12"/>
      <c r="AE634" s="13"/>
      <c r="AF634" s="12"/>
      <c r="AH634" s="12"/>
      <c r="AJ634" s="12"/>
      <c r="AO634" s="12"/>
    </row>
    <row r="635" spans="8:41" ht="15.75" customHeight="1" x14ac:dyDescent="0.3">
      <c r="H635" s="12"/>
      <c r="O635" s="12"/>
      <c r="R635" s="12"/>
      <c r="U635" s="12"/>
      <c r="Z635" s="12"/>
      <c r="AD635" s="12"/>
      <c r="AE635" s="13"/>
      <c r="AF635" s="12"/>
      <c r="AH635" s="12"/>
      <c r="AJ635" s="12"/>
      <c r="AO635" s="12"/>
    </row>
    <row r="636" spans="8:41" ht="15.75" customHeight="1" x14ac:dyDescent="0.3">
      <c r="H636" s="12"/>
      <c r="O636" s="12"/>
      <c r="R636" s="12"/>
      <c r="U636" s="12"/>
      <c r="Z636" s="12"/>
      <c r="AD636" s="12"/>
      <c r="AE636" s="13"/>
      <c r="AF636" s="12"/>
      <c r="AH636" s="12"/>
      <c r="AJ636" s="12"/>
      <c r="AO636" s="12"/>
    </row>
    <row r="637" spans="8:41" ht="15.75" customHeight="1" x14ac:dyDescent="0.3">
      <c r="H637" s="12"/>
      <c r="O637" s="12"/>
      <c r="R637" s="12"/>
      <c r="U637" s="12"/>
      <c r="Z637" s="12"/>
      <c r="AD637" s="12"/>
      <c r="AE637" s="13"/>
      <c r="AF637" s="12"/>
      <c r="AH637" s="12"/>
      <c r="AJ637" s="12"/>
      <c r="AO637" s="12"/>
    </row>
    <row r="638" spans="8:41" ht="15.75" customHeight="1" x14ac:dyDescent="0.3">
      <c r="H638" s="12"/>
      <c r="O638" s="12"/>
      <c r="R638" s="12"/>
      <c r="U638" s="12"/>
      <c r="Z638" s="12"/>
      <c r="AD638" s="12"/>
      <c r="AE638" s="13"/>
      <c r="AF638" s="12"/>
      <c r="AH638" s="12"/>
      <c r="AJ638" s="12"/>
      <c r="AO638" s="12"/>
    </row>
    <row r="639" spans="8:41" ht="15.75" customHeight="1" x14ac:dyDescent="0.3">
      <c r="H639" s="12"/>
      <c r="O639" s="12"/>
      <c r="R639" s="12"/>
      <c r="U639" s="12"/>
      <c r="Z639" s="12"/>
      <c r="AD639" s="12"/>
      <c r="AE639" s="13"/>
      <c r="AF639" s="12"/>
      <c r="AH639" s="12"/>
      <c r="AJ639" s="12"/>
      <c r="AO639" s="12"/>
    </row>
    <row r="640" spans="8:41" ht="15.75" customHeight="1" x14ac:dyDescent="0.3">
      <c r="H640" s="12"/>
      <c r="O640" s="12"/>
      <c r="R640" s="12"/>
      <c r="U640" s="12"/>
      <c r="Z640" s="12"/>
      <c r="AD640" s="12"/>
      <c r="AE640" s="13"/>
      <c r="AF640" s="12"/>
      <c r="AH640" s="12"/>
      <c r="AJ640" s="12"/>
      <c r="AO640" s="12"/>
    </row>
    <row r="641" spans="8:41" ht="15.75" customHeight="1" x14ac:dyDescent="0.3">
      <c r="H641" s="12"/>
      <c r="O641" s="12"/>
      <c r="R641" s="12"/>
      <c r="U641" s="12"/>
      <c r="Z641" s="12"/>
      <c r="AD641" s="12"/>
      <c r="AE641" s="13"/>
      <c r="AF641" s="12"/>
      <c r="AH641" s="12"/>
      <c r="AJ641" s="12"/>
      <c r="AO641" s="12"/>
    </row>
    <row r="642" spans="8:41" ht="15.75" customHeight="1" x14ac:dyDescent="0.3">
      <c r="H642" s="12"/>
      <c r="O642" s="12"/>
      <c r="R642" s="12"/>
      <c r="U642" s="12"/>
      <c r="Z642" s="12"/>
      <c r="AD642" s="12"/>
      <c r="AE642" s="13"/>
      <c r="AF642" s="12"/>
      <c r="AH642" s="12"/>
      <c r="AJ642" s="12"/>
      <c r="AO642" s="12"/>
    </row>
    <row r="643" spans="8:41" ht="15.75" customHeight="1" x14ac:dyDescent="0.3">
      <c r="H643" s="12"/>
      <c r="O643" s="12"/>
      <c r="R643" s="12"/>
      <c r="U643" s="12"/>
      <c r="Z643" s="12"/>
      <c r="AD643" s="12"/>
      <c r="AE643" s="13"/>
      <c r="AF643" s="12"/>
      <c r="AH643" s="12"/>
      <c r="AJ643" s="12"/>
      <c r="AO643" s="12"/>
    </row>
    <row r="644" spans="8:41" ht="15.75" customHeight="1" x14ac:dyDescent="0.3">
      <c r="H644" s="12"/>
      <c r="O644" s="12"/>
      <c r="R644" s="12"/>
      <c r="U644" s="12"/>
      <c r="Z644" s="12"/>
      <c r="AD644" s="12"/>
      <c r="AE644" s="13"/>
      <c r="AF644" s="12"/>
      <c r="AH644" s="12"/>
      <c r="AJ644" s="12"/>
      <c r="AO644" s="12"/>
    </row>
    <row r="645" spans="8:41" ht="15.75" customHeight="1" x14ac:dyDescent="0.3">
      <c r="H645" s="12"/>
      <c r="O645" s="12"/>
      <c r="R645" s="12"/>
      <c r="U645" s="12"/>
      <c r="Z645" s="12"/>
      <c r="AD645" s="12"/>
      <c r="AE645" s="13"/>
      <c r="AF645" s="12"/>
      <c r="AH645" s="12"/>
      <c r="AJ645" s="12"/>
      <c r="AO645" s="12"/>
    </row>
    <row r="646" spans="8:41" ht="15.75" customHeight="1" x14ac:dyDescent="0.3">
      <c r="H646" s="12"/>
      <c r="O646" s="12"/>
      <c r="R646" s="12"/>
      <c r="U646" s="12"/>
      <c r="Z646" s="12"/>
      <c r="AD646" s="12"/>
      <c r="AE646" s="13"/>
      <c r="AF646" s="12"/>
      <c r="AH646" s="12"/>
      <c r="AJ646" s="12"/>
      <c r="AO646" s="12"/>
    </row>
    <row r="647" spans="8:41" ht="15.75" customHeight="1" x14ac:dyDescent="0.3">
      <c r="H647" s="12"/>
      <c r="O647" s="12"/>
      <c r="R647" s="12"/>
      <c r="U647" s="12"/>
      <c r="Z647" s="12"/>
      <c r="AD647" s="12"/>
      <c r="AE647" s="13"/>
      <c r="AF647" s="12"/>
      <c r="AH647" s="12"/>
      <c r="AJ647" s="12"/>
      <c r="AO647" s="12"/>
    </row>
    <row r="648" spans="8:41" ht="15.75" customHeight="1" x14ac:dyDescent="0.3">
      <c r="H648" s="12"/>
      <c r="O648" s="12"/>
      <c r="R648" s="12"/>
      <c r="U648" s="12"/>
      <c r="Z648" s="12"/>
      <c r="AD648" s="12"/>
      <c r="AE648" s="13"/>
      <c r="AF648" s="12"/>
      <c r="AH648" s="12"/>
      <c r="AJ648" s="12"/>
      <c r="AO648" s="12"/>
    </row>
    <row r="649" spans="8:41" ht="15.75" customHeight="1" x14ac:dyDescent="0.3">
      <c r="H649" s="12"/>
      <c r="O649" s="12"/>
      <c r="R649" s="12"/>
      <c r="U649" s="12"/>
      <c r="Z649" s="12"/>
      <c r="AD649" s="12"/>
      <c r="AE649" s="13"/>
      <c r="AF649" s="12"/>
      <c r="AH649" s="12"/>
      <c r="AJ649" s="12"/>
      <c r="AO649" s="12"/>
    </row>
    <row r="650" spans="8:41" ht="15.75" customHeight="1" x14ac:dyDescent="0.3">
      <c r="H650" s="12"/>
      <c r="O650" s="12"/>
      <c r="R650" s="12"/>
      <c r="U650" s="12"/>
      <c r="Z650" s="12"/>
      <c r="AD650" s="12"/>
      <c r="AE650" s="13"/>
      <c r="AF650" s="12"/>
      <c r="AH650" s="12"/>
      <c r="AJ650" s="12"/>
      <c r="AO650" s="12"/>
    </row>
    <row r="651" spans="8:41" ht="15.75" customHeight="1" x14ac:dyDescent="0.3">
      <c r="H651" s="12"/>
      <c r="O651" s="12"/>
      <c r="R651" s="12"/>
      <c r="U651" s="12"/>
      <c r="Z651" s="12"/>
      <c r="AD651" s="12"/>
      <c r="AE651" s="13"/>
      <c r="AF651" s="12"/>
      <c r="AH651" s="12"/>
      <c r="AJ651" s="12"/>
      <c r="AO651" s="12"/>
    </row>
    <row r="652" spans="8:41" ht="15.75" customHeight="1" x14ac:dyDescent="0.3">
      <c r="H652" s="12"/>
      <c r="O652" s="12"/>
      <c r="R652" s="12"/>
      <c r="U652" s="12"/>
      <c r="Z652" s="12"/>
      <c r="AD652" s="12"/>
      <c r="AE652" s="13"/>
      <c r="AF652" s="12"/>
      <c r="AH652" s="12"/>
      <c r="AJ652" s="12"/>
      <c r="AO652" s="12"/>
    </row>
    <row r="653" spans="8:41" ht="15.75" customHeight="1" x14ac:dyDescent="0.3">
      <c r="H653" s="12"/>
      <c r="O653" s="12"/>
      <c r="R653" s="12"/>
      <c r="U653" s="12"/>
      <c r="Z653" s="12"/>
      <c r="AD653" s="12"/>
      <c r="AE653" s="13"/>
      <c r="AF653" s="12"/>
      <c r="AH653" s="12"/>
      <c r="AJ653" s="12"/>
      <c r="AO653" s="12"/>
    </row>
    <row r="654" spans="8:41" ht="15.75" customHeight="1" x14ac:dyDescent="0.3">
      <c r="H654" s="12"/>
      <c r="O654" s="12"/>
      <c r="R654" s="12"/>
      <c r="U654" s="12"/>
      <c r="Z654" s="12"/>
      <c r="AD654" s="12"/>
      <c r="AE654" s="13"/>
      <c r="AF654" s="12"/>
      <c r="AH654" s="12"/>
      <c r="AJ654" s="12"/>
      <c r="AO654" s="12"/>
    </row>
    <row r="655" spans="8:41" ht="15.75" customHeight="1" x14ac:dyDescent="0.3">
      <c r="H655" s="12"/>
      <c r="O655" s="12"/>
      <c r="R655" s="12"/>
      <c r="U655" s="12"/>
      <c r="Z655" s="12"/>
      <c r="AD655" s="12"/>
      <c r="AE655" s="13"/>
      <c r="AF655" s="12"/>
      <c r="AH655" s="12"/>
      <c r="AJ655" s="12"/>
      <c r="AO655" s="12"/>
    </row>
    <row r="656" spans="8:41" ht="15.75" customHeight="1" x14ac:dyDescent="0.3">
      <c r="H656" s="12"/>
      <c r="O656" s="12"/>
      <c r="R656" s="12"/>
      <c r="U656" s="12"/>
      <c r="Z656" s="12"/>
      <c r="AD656" s="12"/>
      <c r="AE656" s="13"/>
      <c r="AF656" s="12"/>
      <c r="AH656" s="12"/>
      <c r="AJ656" s="12"/>
      <c r="AO656" s="12"/>
    </row>
    <row r="657" spans="8:41" ht="15.75" customHeight="1" x14ac:dyDescent="0.3">
      <c r="H657" s="12"/>
      <c r="O657" s="12"/>
      <c r="R657" s="12"/>
      <c r="U657" s="12"/>
      <c r="Z657" s="12"/>
      <c r="AD657" s="12"/>
      <c r="AE657" s="13"/>
      <c r="AF657" s="12"/>
      <c r="AH657" s="12"/>
      <c r="AJ657" s="12"/>
      <c r="AO657" s="12"/>
    </row>
    <row r="658" spans="8:41" ht="15.75" customHeight="1" x14ac:dyDescent="0.3">
      <c r="H658" s="12"/>
      <c r="O658" s="12"/>
      <c r="R658" s="12"/>
      <c r="U658" s="12"/>
      <c r="Z658" s="12"/>
      <c r="AD658" s="12"/>
      <c r="AE658" s="13"/>
      <c r="AF658" s="12"/>
      <c r="AH658" s="12"/>
      <c r="AJ658" s="12"/>
      <c r="AO658" s="12"/>
    </row>
    <row r="659" spans="8:41" ht="15.75" customHeight="1" x14ac:dyDescent="0.3">
      <c r="H659" s="12"/>
      <c r="O659" s="12"/>
      <c r="R659" s="12"/>
      <c r="U659" s="12"/>
      <c r="Z659" s="12"/>
      <c r="AD659" s="12"/>
      <c r="AE659" s="13"/>
      <c r="AF659" s="12"/>
      <c r="AH659" s="12"/>
      <c r="AJ659" s="12"/>
      <c r="AO659" s="12"/>
    </row>
    <row r="660" spans="8:41" ht="15.75" customHeight="1" x14ac:dyDescent="0.3">
      <c r="H660" s="12"/>
      <c r="O660" s="12"/>
      <c r="R660" s="12"/>
      <c r="U660" s="12"/>
      <c r="Z660" s="12"/>
      <c r="AD660" s="12"/>
      <c r="AE660" s="13"/>
      <c r="AF660" s="12"/>
      <c r="AH660" s="12"/>
      <c r="AJ660" s="12"/>
      <c r="AO660" s="12"/>
    </row>
    <row r="661" spans="8:41" ht="15.75" customHeight="1" x14ac:dyDescent="0.3">
      <c r="H661" s="12"/>
      <c r="O661" s="12"/>
      <c r="R661" s="12"/>
      <c r="U661" s="12"/>
      <c r="Z661" s="12"/>
      <c r="AD661" s="12"/>
      <c r="AE661" s="13"/>
      <c r="AF661" s="12"/>
      <c r="AH661" s="12"/>
      <c r="AJ661" s="12"/>
      <c r="AO661" s="12"/>
    </row>
    <row r="662" spans="8:41" ht="15.75" customHeight="1" x14ac:dyDescent="0.3">
      <c r="H662" s="12"/>
      <c r="O662" s="12"/>
      <c r="R662" s="12"/>
      <c r="U662" s="12"/>
      <c r="Z662" s="12"/>
      <c r="AD662" s="12"/>
      <c r="AE662" s="13"/>
      <c r="AF662" s="12"/>
      <c r="AH662" s="12"/>
      <c r="AJ662" s="12"/>
      <c r="AO662" s="12"/>
    </row>
    <row r="663" spans="8:41" ht="15.75" customHeight="1" x14ac:dyDescent="0.3">
      <c r="H663" s="12"/>
      <c r="O663" s="12"/>
      <c r="R663" s="12"/>
      <c r="U663" s="12"/>
      <c r="Z663" s="12"/>
      <c r="AD663" s="12"/>
      <c r="AE663" s="13"/>
      <c r="AF663" s="12"/>
      <c r="AH663" s="12"/>
      <c r="AJ663" s="12"/>
      <c r="AO663" s="12"/>
    </row>
    <row r="664" spans="8:41" ht="15.75" customHeight="1" x14ac:dyDescent="0.3">
      <c r="H664" s="12"/>
      <c r="O664" s="12"/>
      <c r="R664" s="12"/>
      <c r="U664" s="12"/>
      <c r="Z664" s="12"/>
      <c r="AD664" s="12"/>
      <c r="AE664" s="13"/>
      <c r="AF664" s="12"/>
      <c r="AH664" s="12"/>
      <c r="AJ664" s="12"/>
      <c r="AO664" s="12"/>
    </row>
    <row r="665" spans="8:41" ht="15.75" customHeight="1" x14ac:dyDescent="0.3">
      <c r="H665" s="12"/>
      <c r="O665" s="12"/>
      <c r="R665" s="12"/>
      <c r="U665" s="12"/>
      <c r="Z665" s="12"/>
      <c r="AD665" s="12"/>
      <c r="AE665" s="13"/>
      <c r="AF665" s="12"/>
      <c r="AH665" s="12"/>
      <c r="AJ665" s="12"/>
      <c r="AO665" s="12"/>
    </row>
    <row r="666" spans="8:41" ht="15.75" customHeight="1" x14ac:dyDescent="0.3">
      <c r="H666" s="12"/>
      <c r="O666" s="12"/>
      <c r="R666" s="12"/>
      <c r="U666" s="12"/>
      <c r="Z666" s="12"/>
      <c r="AD666" s="12"/>
      <c r="AE666" s="13"/>
      <c r="AF666" s="12"/>
      <c r="AH666" s="12"/>
      <c r="AJ666" s="12"/>
      <c r="AO666" s="12"/>
    </row>
    <row r="667" spans="8:41" ht="15.75" customHeight="1" x14ac:dyDescent="0.3">
      <c r="H667" s="12"/>
      <c r="O667" s="12"/>
      <c r="R667" s="12"/>
      <c r="U667" s="12"/>
      <c r="Z667" s="12"/>
      <c r="AD667" s="12"/>
      <c r="AE667" s="13"/>
      <c r="AF667" s="12"/>
      <c r="AH667" s="12"/>
      <c r="AJ667" s="12"/>
      <c r="AO667" s="12"/>
    </row>
    <row r="668" spans="8:41" ht="15.75" customHeight="1" x14ac:dyDescent="0.3">
      <c r="H668" s="12"/>
      <c r="O668" s="12"/>
      <c r="R668" s="12"/>
      <c r="U668" s="12"/>
      <c r="Z668" s="12"/>
      <c r="AD668" s="12"/>
      <c r="AE668" s="13"/>
      <c r="AF668" s="12"/>
      <c r="AH668" s="12"/>
      <c r="AJ668" s="12"/>
      <c r="AO668" s="12"/>
    </row>
    <row r="669" spans="8:41" ht="15.75" customHeight="1" x14ac:dyDescent="0.3">
      <c r="H669" s="12"/>
      <c r="O669" s="12"/>
      <c r="R669" s="12"/>
      <c r="U669" s="12"/>
      <c r="Z669" s="12"/>
      <c r="AD669" s="12"/>
      <c r="AE669" s="13"/>
      <c r="AF669" s="12"/>
      <c r="AH669" s="12"/>
      <c r="AJ669" s="12"/>
      <c r="AO669" s="12"/>
    </row>
    <row r="670" spans="8:41" ht="15.75" customHeight="1" x14ac:dyDescent="0.3">
      <c r="H670" s="12"/>
      <c r="O670" s="12"/>
      <c r="R670" s="12"/>
      <c r="U670" s="12"/>
      <c r="Z670" s="12"/>
      <c r="AD670" s="12"/>
      <c r="AE670" s="13"/>
      <c r="AF670" s="12"/>
      <c r="AH670" s="12"/>
      <c r="AJ670" s="12"/>
      <c r="AO670" s="12"/>
    </row>
    <row r="671" spans="8:41" ht="15.75" customHeight="1" x14ac:dyDescent="0.3">
      <c r="H671" s="12"/>
      <c r="O671" s="12"/>
      <c r="R671" s="12"/>
      <c r="U671" s="12"/>
      <c r="Z671" s="12"/>
      <c r="AD671" s="12"/>
      <c r="AE671" s="13"/>
      <c r="AF671" s="12"/>
      <c r="AH671" s="12"/>
      <c r="AJ671" s="12"/>
      <c r="AO671" s="12"/>
    </row>
    <row r="672" spans="8:41" ht="15.75" customHeight="1" x14ac:dyDescent="0.3">
      <c r="H672" s="12"/>
      <c r="O672" s="12"/>
      <c r="R672" s="12"/>
      <c r="U672" s="12"/>
      <c r="Z672" s="12"/>
      <c r="AD672" s="12"/>
      <c r="AE672" s="13"/>
      <c r="AF672" s="12"/>
      <c r="AH672" s="12"/>
      <c r="AJ672" s="12"/>
      <c r="AO672" s="12"/>
    </row>
    <row r="673" spans="8:41" ht="15.75" customHeight="1" x14ac:dyDescent="0.3">
      <c r="H673" s="12"/>
      <c r="O673" s="12"/>
      <c r="R673" s="12"/>
      <c r="U673" s="12"/>
      <c r="Z673" s="12"/>
      <c r="AD673" s="12"/>
      <c r="AE673" s="13"/>
      <c r="AF673" s="12"/>
      <c r="AH673" s="12"/>
      <c r="AJ673" s="12"/>
      <c r="AO673" s="12"/>
    </row>
    <row r="674" spans="8:41" ht="15.75" customHeight="1" x14ac:dyDescent="0.3">
      <c r="H674" s="12"/>
      <c r="O674" s="12"/>
      <c r="R674" s="12"/>
      <c r="U674" s="12"/>
      <c r="Z674" s="12"/>
      <c r="AD674" s="12"/>
      <c r="AE674" s="13"/>
      <c r="AF674" s="12"/>
      <c r="AH674" s="12"/>
      <c r="AJ674" s="12"/>
      <c r="AO674" s="12"/>
    </row>
    <row r="675" spans="8:41" ht="15.75" customHeight="1" x14ac:dyDescent="0.3">
      <c r="H675" s="12"/>
      <c r="O675" s="12"/>
      <c r="R675" s="12"/>
      <c r="U675" s="12"/>
      <c r="Z675" s="12"/>
      <c r="AD675" s="12"/>
      <c r="AE675" s="13"/>
      <c r="AF675" s="12"/>
      <c r="AH675" s="12"/>
      <c r="AJ675" s="12"/>
      <c r="AO675" s="12"/>
    </row>
    <row r="676" spans="8:41" ht="15.75" customHeight="1" x14ac:dyDescent="0.3">
      <c r="H676" s="12"/>
      <c r="O676" s="12"/>
      <c r="R676" s="12"/>
      <c r="U676" s="12"/>
      <c r="Z676" s="12"/>
      <c r="AD676" s="12"/>
      <c r="AE676" s="13"/>
      <c r="AF676" s="12"/>
      <c r="AH676" s="12"/>
      <c r="AJ676" s="12"/>
      <c r="AO676" s="12"/>
    </row>
    <row r="677" spans="8:41" ht="15.75" customHeight="1" x14ac:dyDescent="0.3">
      <c r="H677" s="12"/>
      <c r="O677" s="12"/>
      <c r="R677" s="12"/>
      <c r="U677" s="12"/>
      <c r="Z677" s="12"/>
      <c r="AD677" s="12"/>
      <c r="AE677" s="13"/>
      <c r="AF677" s="12"/>
      <c r="AH677" s="12"/>
      <c r="AJ677" s="12"/>
      <c r="AO677" s="12"/>
    </row>
    <row r="678" spans="8:41" ht="15.75" customHeight="1" x14ac:dyDescent="0.3">
      <c r="H678" s="12"/>
      <c r="O678" s="12"/>
      <c r="R678" s="12"/>
      <c r="U678" s="12"/>
      <c r="Z678" s="12"/>
      <c r="AD678" s="12"/>
      <c r="AE678" s="13"/>
      <c r="AF678" s="12"/>
      <c r="AH678" s="12"/>
      <c r="AJ678" s="12"/>
      <c r="AO678" s="12"/>
    </row>
    <row r="679" spans="8:41" ht="15.75" customHeight="1" x14ac:dyDescent="0.3">
      <c r="H679" s="12"/>
      <c r="O679" s="12"/>
      <c r="R679" s="12"/>
      <c r="U679" s="12"/>
      <c r="Z679" s="12"/>
      <c r="AD679" s="12"/>
      <c r="AE679" s="13"/>
      <c r="AF679" s="12"/>
      <c r="AH679" s="12"/>
      <c r="AJ679" s="12"/>
      <c r="AO679" s="12"/>
    </row>
    <row r="680" spans="8:41" ht="15.75" customHeight="1" x14ac:dyDescent="0.3">
      <c r="H680" s="12"/>
      <c r="O680" s="12"/>
      <c r="R680" s="12"/>
      <c r="U680" s="12"/>
      <c r="Z680" s="12"/>
      <c r="AD680" s="12"/>
      <c r="AE680" s="13"/>
      <c r="AF680" s="12"/>
      <c r="AH680" s="12"/>
      <c r="AJ680" s="12"/>
      <c r="AO680" s="12"/>
    </row>
    <row r="681" spans="8:41" ht="15.75" customHeight="1" x14ac:dyDescent="0.3">
      <c r="H681" s="12"/>
      <c r="O681" s="12"/>
      <c r="R681" s="12"/>
      <c r="U681" s="12"/>
      <c r="Z681" s="12"/>
      <c r="AD681" s="12"/>
      <c r="AE681" s="13"/>
      <c r="AF681" s="12"/>
      <c r="AH681" s="12"/>
      <c r="AJ681" s="12"/>
      <c r="AO681" s="12"/>
    </row>
    <row r="682" spans="8:41" ht="15.75" customHeight="1" x14ac:dyDescent="0.3">
      <c r="H682" s="12"/>
      <c r="O682" s="12"/>
      <c r="R682" s="12"/>
      <c r="U682" s="12"/>
      <c r="Z682" s="12"/>
      <c r="AD682" s="12"/>
      <c r="AE682" s="13"/>
      <c r="AF682" s="12"/>
      <c r="AH682" s="12"/>
      <c r="AJ682" s="12"/>
      <c r="AO682" s="12"/>
    </row>
    <row r="683" spans="8:41" ht="15.75" customHeight="1" x14ac:dyDescent="0.3">
      <c r="H683" s="12"/>
      <c r="O683" s="12"/>
      <c r="R683" s="12"/>
      <c r="U683" s="12"/>
      <c r="Z683" s="12"/>
      <c r="AD683" s="12"/>
      <c r="AE683" s="13"/>
      <c r="AF683" s="12"/>
      <c r="AH683" s="12"/>
      <c r="AJ683" s="12"/>
      <c r="AO683" s="12"/>
    </row>
    <row r="684" spans="8:41" ht="15.75" customHeight="1" x14ac:dyDescent="0.3">
      <c r="H684" s="12"/>
      <c r="O684" s="12"/>
      <c r="R684" s="12"/>
      <c r="U684" s="12"/>
      <c r="Z684" s="12"/>
      <c r="AD684" s="12"/>
      <c r="AE684" s="13"/>
      <c r="AF684" s="12"/>
      <c r="AH684" s="12"/>
      <c r="AJ684" s="12"/>
      <c r="AO684" s="12"/>
    </row>
    <row r="685" spans="8:41" ht="15.75" customHeight="1" x14ac:dyDescent="0.3">
      <c r="H685" s="12"/>
      <c r="O685" s="12"/>
      <c r="R685" s="12"/>
      <c r="U685" s="12"/>
      <c r="Z685" s="12"/>
      <c r="AD685" s="12"/>
      <c r="AE685" s="13"/>
      <c r="AF685" s="12"/>
      <c r="AH685" s="12"/>
      <c r="AJ685" s="12"/>
      <c r="AO685" s="12"/>
    </row>
    <row r="686" spans="8:41" ht="15.75" customHeight="1" x14ac:dyDescent="0.3">
      <c r="H686" s="12"/>
      <c r="O686" s="12"/>
      <c r="R686" s="12"/>
      <c r="U686" s="12"/>
      <c r="Z686" s="12"/>
      <c r="AD686" s="12"/>
      <c r="AE686" s="13"/>
      <c r="AF686" s="12"/>
      <c r="AH686" s="12"/>
      <c r="AJ686" s="12"/>
      <c r="AO686" s="12"/>
    </row>
    <row r="687" spans="8:41" ht="15.75" customHeight="1" x14ac:dyDescent="0.3">
      <c r="H687" s="12"/>
      <c r="O687" s="12"/>
      <c r="R687" s="12"/>
      <c r="U687" s="12"/>
      <c r="Z687" s="12"/>
      <c r="AD687" s="12"/>
      <c r="AE687" s="13"/>
      <c r="AF687" s="12"/>
      <c r="AH687" s="12"/>
      <c r="AJ687" s="12"/>
      <c r="AO687" s="12"/>
    </row>
    <row r="688" spans="8:41" ht="15.75" customHeight="1" x14ac:dyDescent="0.3">
      <c r="H688" s="12"/>
      <c r="O688" s="12"/>
      <c r="R688" s="12"/>
      <c r="U688" s="12"/>
      <c r="Z688" s="12"/>
      <c r="AD688" s="12"/>
      <c r="AE688" s="13"/>
      <c r="AF688" s="12"/>
      <c r="AH688" s="12"/>
      <c r="AJ688" s="12"/>
      <c r="AO688" s="12"/>
    </row>
    <row r="689" spans="8:41" ht="15.75" customHeight="1" x14ac:dyDescent="0.3">
      <c r="H689" s="12"/>
      <c r="O689" s="12"/>
      <c r="R689" s="12"/>
      <c r="U689" s="12"/>
      <c r="Z689" s="12"/>
      <c r="AD689" s="12"/>
      <c r="AE689" s="13"/>
      <c r="AF689" s="12"/>
      <c r="AH689" s="12"/>
      <c r="AJ689" s="12"/>
      <c r="AO689" s="12"/>
    </row>
    <row r="690" spans="8:41" ht="15.75" customHeight="1" x14ac:dyDescent="0.3">
      <c r="H690" s="12"/>
      <c r="O690" s="12"/>
      <c r="R690" s="12"/>
      <c r="U690" s="12"/>
      <c r="Z690" s="12"/>
      <c r="AD690" s="12"/>
      <c r="AE690" s="13"/>
      <c r="AF690" s="12"/>
      <c r="AH690" s="12"/>
      <c r="AJ690" s="12"/>
      <c r="AO690" s="12"/>
    </row>
    <row r="691" spans="8:41" ht="15.75" customHeight="1" x14ac:dyDescent="0.3">
      <c r="H691" s="12"/>
      <c r="O691" s="12"/>
      <c r="R691" s="12"/>
      <c r="U691" s="12"/>
      <c r="Z691" s="12"/>
      <c r="AD691" s="12"/>
      <c r="AE691" s="13"/>
      <c r="AF691" s="12"/>
      <c r="AH691" s="12"/>
      <c r="AJ691" s="12"/>
      <c r="AO691" s="12"/>
    </row>
    <row r="692" spans="8:41" ht="15.75" customHeight="1" x14ac:dyDescent="0.3">
      <c r="H692" s="12"/>
      <c r="O692" s="12"/>
      <c r="R692" s="12"/>
      <c r="U692" s="12"/>
      <c r="Z692" s="12"/>
      <c r="AD692" s="12"/>
      <c r="AE692" s="13"/>
      <c r="AF692" s="12"/>
      <c r="AH692" s="12"/>
      <c r="AJ692" s="12"/>
      <c r="AO692" s="12"/>
    </row>
    <row r="693" spans="8:41" ht="15.75" customHeight="1" x14ac:dyDescent="0.3">
      <c r="H693" s="12"/>
      <c r="O693" s="12"/>
      <c r="R693" s="12"/>
      <c r="U693" s="12"/>
      <c r="Z693" s="12"/>
      <c r="AD693" s="12"/>
      <c r="AE693" s="13"/>
      <c r="AF693" s="12"/>
      <c r="AH693" s="12"/>
      <c r="AJ693" s="12"/>
      <c r="AO693" s="12"/>
    </row>
    <row r="694" spans="8:41" ht="15.75" customHeight="1" x14ac:dyDescent="0.3">
      <c r="H694" s="12"/>
      <c r="O694" s="12"/>
      <c r="R694" s="12"/>
      <c r="U694" s="12"/>
      <c r="Z694" s="12"/>
      <c r="AD694" s="12"/>
      <c r="AE694" s="13"/>
      <c r="AF694" s="12"/>
      <c r="AH694" s="12"/>
      <c r="AJ694" s="12"/>
      <c r="AO694" s="12"/>
    </row>
    <row r="695" spans="8:41" ht="15.75" customHeight="1" x14ac:dyDescent="0.3">
      <c r="H695" s="12"/>
      <c r="O695" s="12"/>
      <c r="R695" s="12"/>
      <c r="U695" s="12"/>
      <c r="Z695" s="12"/>
      <c r="AD695" s="12"/>
      <c r="AE695" s="13"/>
      <c r="AF695" s="12"/>
      <c r="AH695" s="12"/>
      <c r="AJ695" s="12"/>
      <c r="AO695" s="12"/>
    </row>
    <row r="696" spans="8:41" ht="15.75" customHeight="1" x14ac:dyDescent="0.3">
      <c r="H696" s="12"/>
      <c r="O696" s="12"/>
      <c r="R696" s="12"/>
      <c r="U696" s="12"/>
      <c r="Z696" s="12"/>
      <c r="AD696" s="12"/>
      <c r="AE696" s="13"/>
      <c r="AF696" s="12"/>
      <c r="AH696" s="12"/>
      <c r="AJ696" s="12"/>
      <c r="AO696" s="12"/>
    </row>
    <row r="697" spans="8:41" ht="15.75" customHeight="1" x14ac:dyDescent="0.3">
      <c r="H697" s="12"/>
      <c r="O697" s="12"/>
      <c r="R697" s="12"/>
      <c r="U697" s="12"/>
      <c r="Z697" s="12"/>
      <c r="AD697" s="12"/>
      <c r="AE697" s="13"/>
      <c r="AF697" s="12"/>
      <c r="AH697" s="12"/>
      <c r="AJ697" s="12"/>
      <c r="AO697" s="12"/>
    </row>
    <row r="698" spans="8:41" ht="15.75" customHeight="1" x14ac:dyDescent="0.3">
      <c r="H698" s="12"/>
      <c r="O698" s="12"/>
      <c r="R698" s="12"/>
      <c r="U698" s="12"/>
      <c r="Z698" s="12"/>
      <c r="AD698" s="12"/>
      <c r="AE698" s="13"/>
      <c r="AF698" s="12"/>
      <c r="AH698" s="12"/>
      <c r="AJ698" s="12"/>
      <c r="AO698" s="12"/>
    </row>
    <row r="699" spans="8:41" ht="15.75" customHeight="1" x14ac:dyDescent="0.3">
      <c r="H699" s="12"/>
      <c r="O699" s="12"/>
      <c r="R699" s="12"/>
      <c r="U699" s="12"/>
      <c r="Z699" s="12"/>
      <c r="AD699" s="12"/>
      <c r="AE699" s="13"/>
      <c r="AF699" s="12"/>
      <c r="AH699" s="12"/>
      <c r="AJ699" s="12"/>
      <c r="AO699" s="12"/>
    </row>
    <row r="700" spans="8:41" ht="15.75" customHeight="1" x14ac:dyDescent="0.3">
      <c r="H700" s="12"/>
      <c r="O700" s="12"/>
      <c r="R700" s="12"/>
      <c r="U700" s="12"/>
      <c r="Z700" s="12"/>
      <c r="AD700" s="12"/>
      <c r="AE700" s="13"/>
      <c r="AF700" s="12"/>
      <c r="AH700" s="12"/>
      <c r="AJ700" s="12"/>
      <c r="AO700" s="12"/>
    </row>
    <row r="701" spans="8:41" ht="15.75" customHeight="1" x14ac:dyDescent="0.3">
      <c r="H701" s="12"/>
      <c r="O701" s="12"/>
      <c r="R701" s="12"/>
      <c r="U701" s="12"/>
      <c r="Z701" s="12"/>
      <c r="AD701" s="12"/>
      <c r="AE701" s="13"/>
      <c r="AF701" s="12"/>
      <c r="AH701" s="12"/>
      <c r="AJ701" s="12"/>
      <c r="AO701" s="12"/>
    </row>
    <row r="702" spans="8:41" ht="15.75" customHeight="1" x14ac:dyDescent="0.3">
      <c r="H702" s="12"/>
      <c r="O702" s="12"/>
      <c r="R702" s="12"/>
      <c r="U702" s="12"/>
      <c r="Z702" s="12"/>
      <c r="AD702" s="12"/>
      <c r="AE702" s="13"/>
      <c r="AF702" s="12"/>
      <c r="AH702" s="12"/>
      <c r="AJ702" s="12"/>
      <c r="AO702" s="12"/>
    </row>
    <row r="703" spans="8:41" ht="15.75" customHeight="1" x14ac:dyDescent="0.3">
      <c r="H703" s="12"/>
      <c r="O703" s="12"/>
      <c r="R703" s="12"/>
      <c r="U703" s="12"/>
      <c r="Z703" s="12"/>
      <c r="AD703" s="12"/>
      <c r="AE703" s="13"/>
      <c r="AF703" s="12"/>
      <c r="AH703" s="12"/>
      <c r="AJ703" s="12"/>
      <c r="AO703" s="12"/>
    </row>
    <row r="704" spans="8:41" ht="15.75" customHeight="1" x14ac:dyDescent="0.3">
      <c r="H704" s="12"/>
      <c r="O704" s="12"/>
      <c r="R704" s="12"/>
      <c r="U704" s="12"/>
      <c r="Z704" s="12"/>
      <c r="AD704" s="12"/>
      <c r="AE704" s="13"/>
      <c r="AF704" s="12"/>
      <c r="AH704" s="12"/>
      <c r="AJ704" s="12"/>
      <c r="AO704" s="12"/>
    </row>
    <row r="705" spans="8:41" ht="15.75" customHeight="1" x14ac:dyDescent="0.3">
      <c r="H705" s="12"/>
      <c r="O705" s="12"/>
      <c r="R705" s="12"/>
      <c r="U705" s="12"/>
      <c r="Z705" s="12"/>
      <c r="AD705" s="12"/>
      <c r="AE705" s="13"/>
      <c r="AF705" s="12"/>
      <c r="AH705" s="12"/>
      <c r="AJ705" s="12"/>
      <c r="AO705" s="12"/>
    </row>
    <row r="706" spans="8:41" ht="15.75" customHeight="1" x14ac:dyDescent="0.3">
      <c r="H706" s="12"/>
      <c r="O706" s="12"/>
      <c r="R706" s="12"/>
      <c r="U706" s="12"/>
      <c r="Z706" s="12"/>
      <c r="AD706" s="12"/>
      <c r="AE706" s="13"/>
      <c r="AF706" s="12"/>
      <c r="AH706" s="12"/>
      <c r="AJ706" s="12"/>
      <c r="AO706" s="12"/>
    </row>
    <row r="707" spans="8:41" ht="15.75" customHeight="1" x14ac:dyDescent="0.3">
      <c r="H707" s="12"/>
      <c r="O707" s="12"/>
      <c r="R707" s="12"/>
      <c r="U707" s="12"/>
      <c r="Z707" s="12"/>
      <c r="AD707" s="12"/>
      <c r="AE707" s="13"/>
      <c r="AF707" s="12"/>
      <c r="AH707" s="12"/>
      <c r="AJ707" s="12"/>
      <c r="AO707" s="12"/>
    </row>
    <row r="708" spans="8:41" ht="15.75" customHeight="1" x14ac:dyDescent="0.3">
      <c r="H708" s="12"/>
      <c r="O708" s="12"/>
      <c r="R708" s="12"/>
      <c r="U708" s="12"/>
      <c r="Z708" s="12"/>
      <c r="AD708" s="12"/>
      <c r="AE708" s="13"/>
      <c r="AF708" s="12"/>
      <c r="AH708" s="12"/>
      <c r="AJ708" s="12"/>
      <c r="AO708" s="12"/>
    </row>
    <row r="709" spans="8:41" ht="15.75" customHeight="1" x14ac:dyDescent="0.3">
      <c r="H709" s="12"/>
      <c r="O709" s="12"/>
      <c r="R709" s="12"/>
      <c r="U709" s="12"/>
      <c r="Z709" s="12"/>
      <c r="AD709" s="12"/>
      <c r="AE709" s="13"/>
      <c r="AF709" s="12"/>
      <c r="AH709" s="12"/>
      <c r="AJ709" s="12"/>
      <c r="AO709" s="12"/>
    </row>
    <row r="710" spans="8:41" ht="15.75" customHeight="1" x14ac:dyDescent="0.3">
      <c r="H710" s="12"/>
      <c r="O710" s="12"/>
      <c r="R710" s="12"/>
      <c r="U710" s="12"/>
      <c r="Z710" s="12"/>
      <c r="AD710" s="12"/>
      <c r="AE710" s="13"/>
      <c r="AF710" s="12"/>
      <c r="AH710" s="12"/>
      <c r="AJ710" s="12"/>
      <c r="AO710" s="12"/>
    </row>
    <row r="711" spans="8:41" ht="15.75" customHeight="1" x14ac:dyDescent="0.3">
      <c r="H711" s="12"/>
      <c r="O711" s="12"/>
      <c r="R711" s="12"/>
      <c r="U711" s="12"/>
      <c r="Z711" s="12"/>
      <c r="AD711" s="12"/>
      <c r="AE711" s="13"/>
      <c r="AF711" s="12"/>
      <c r="AH711" s="12"/>
      <c r="AJ711" s="12"/>
      <c r="AO711" s="12"/>
    </row>
    <row r="712" spans="8:41" ht="15.75" customHeight="1" x14ac:dyDescent="0.3">
      <c r="H712" s="12"/>
      <c r="O712" s="12"/>
      <c r="R712" s="12"/>
      <c r="U712" s="12"/>
      <c r="Z712" s="12"/>
      <c r="AD712" s="12"/>
      <c r="AE712" s="13"/>
      <c r="AF712" s="12"/>
      <c r="AH712" s="12"/>
      <c r="AJ712" s="12"/>
      <c r="AO712" s="12"/>
    </row>
    <row r="713" spans="8:41" ht="15.75" customHeight="1" x14ac:dyDescent="0.3">
      <c r="H713" s="12"/>
      <c r="O713" s="12"/>
      <c r="R713" s="12"/>
      <c r="U713" s="12"/>
      <c r="Z713" s="12"/>
      <c r="AD713" s="12"/>
      <c r="AE713" s="13"/>
      <c r="AF713" s="12"/>
      <c r="AH713" s="12"/>
      <c r="AJ713" s="12"/>
      <c r="AO713" s="12"/>
    </row>
    <row r="714" spans="8:41" ht="15.75" customHeight="1" x14ac:dyDescent="0.3">
      <c r="H714" s="12"/>
      <c r="O714" s="12"/>
      <c r="R714" s="12"/>
      <c r="U714" s="12"/>
      <c r="Z714" s="12"/>
      <c r="AD714" s="12"/>
      <c r="AE714" s="13"/>
      <c r="AF714" s="12"/>
      <c r="AH714" s="12"/>
      <c r="AJ714" s="12"/>
      <c r="AO714" s="12"/>
    </row>
    <row r="715" spans="8:41" ht="15.75" customHeight="1" x14ac:dyDescent="0.3">
      <c r="H715" s="12"/>
      <c r="O715" s="12"/>
      <c r="R715" s="12"/>
      <c r="U715" s="12"/>
      <c r="Z715" s="12"/>
      <c r="AD715" s="12"/>
      <c r="AE715" s="13"/>
      <c r="AF715" s="12"/>
      <c r="AH715" s="12"/>
      <c r="AJ715" s="12"/>
      <c r="AO715" s="12"/>
    </row>
    <row r="716" spans="8:41" ht="15.75" customHeight="1" x14ac:dyDescent="0.3">
      <c r="H716" s="12"/>
      <c r="O716" s="12"/>
      <c r="R716" s="12"/>
      <c r="U716" s="12"/>
      <c r="Z716" s="12"/>
      <c r="AD716" s="12"/>
      <c r="AE716" s="13"/>
      <c r="AF716" s="12"/>
      <c r="AH716" s="12"/>
      <c r="AJ716" s="12"/>
      <c r="AO716" s="12"/>
    </row>
    <row r="717" spans="8:41" ht="15.75" customHeight="1" x14ac:dyDescent="0.3">
      <c r="H717" s="12"/>
      <c r="O717" s="12"/>
      <c r="R717" s="12"/>
      <c r="U717" s="12"/>
      <c r="Z717" s="12"/>
      <c r="AD717" s="12"/>
      <c r="AE717" s="13"/>
      <c r="AF717" s="12"/>
      <c r="AH717" s="12"/>
      <c r="AJ717" s="12"/>
      <c r="AO717" s="12"/>
    </row>
    <row r="718" spans="8:41" ht="15.75" customHeight="1" x14ac:dyDescent="0.3">
      <c r="H718" s="12"/>
      <c r="O718" s="12"/>
      <c r="R718" s="12"/>
      <c r="U718" s="12"/>
      <c r="Z718" s="12"/>
      <c r="AD718" s="12"/>
      <c r="AE718" s="13"/>
      <c r="AF718" s="12"/>
      <c r="AH718" s="12"/>
      <c r="AJ718" s="12"/>
      <c r="AO718" s="12"/>
    </row>
    <row r="719" spans="8:41" ht="15.75" customHeight="1" x14ac:dyDescent="0.3">
      <c r="H719" s="12"/>
      <c r="O719" s="12"/>
      <c r="R719" s="12"/>
      <c r="U719" s="12"/>
      <c r="Z719" s="12"/>
      <c r="AD719" s="12"/>
      <c r="AE719" s="13"/>
      <c r="AF719" s="12"/>
      <c r="AH719" s="12"/>
      <c r="AJ719" s="12"/>
      <c r="AO719" s="12"/>
    </row>
    <row r="720" spans="8:41" ht="15.75" customHeight="1" x14ac:dyDescent="0.3">
      <c r="H720" s="12"/>
      <c r="O720" s="12"/>
      <c r="R720" s="12"/>
      <c r="U720" s="12"/>
      <c r="Z720" s="12"/>
      <c r="AD720" s="12"/>
      <c r="AE720" s="13"/>
      <c r="AF720" s="12"/>
      <c r="AH720" s="12"/>
      <c r="AJ720" s="12"/>
      <c r="AO720" s="12"/>
    </row>
    <row r="721" spans="8:41" ht="15.75" customHeight="1" x14ac:dyDescent="0.3">
      <c r="H721" s="12"/>
      <c r="O721" s="12"/>
      <c r="R721" s="12"/>
      <c r="U721" s="12"/>
      <c r="Z721" s="12"/>
      <c r="AD721" s="12"/>
      <c r="AE721" s="13"/>
      <c r="AF721" s="12"/>
      <c r="AH721" s="12"/>
      <c r="AJ721" s="12"/>
      <c r="AO721" s="12"/>
    </row>
    <row r="722" spans="8:41" ht="15.75" customHeight="1" x14ac:dyDescent="0.3">
      <c r="H722" s="12"/>
      <c r="O722" s="12"/>
      <c r="R722" s="12"/>
      <c r="U722" s="12"/>
      <c r="Z722" s="12"/>
      <c r="AD722" s="12"/>
      <c r="AE722" s="13"/>
      <c r="AF722" s="12"/>
      <c r="AH722" s="12"/>
      <c r="AJ722" s="12"/>
      <c r="AO722" s="12"/>
    </row>
    <row r="723" spans="8:41" ht="15.75" customHeight="1" x14ac:dyDescent="0.3">
      <c r="H723" s="12"/>
      <c r="O723" s="12"/>
      <c r="R723" s="12"/>
      <c r="U723" s="12"/>
      <c r="Z723" s="12"/>
      <c r="AD723" s="12"/>
      <c r="AE723" s="13"/>
      <c r="AF723" s="12"/>
      <c r="AH723" s="12"/>
      <c r="AJ723" s="12"/>
      <c r="AO723" s="12"/>
    </row>
    <row r="724" spans="8:41" ht="15.75" customHeight="1" x14ac:dyDescent="0.3">
      <c r="H724" s="12"/>
      <c r="O724" s="12"/>
      <c r="R724" s="12"/>
      <c r="U724" s="12"/>
      <c r="Z724" s="12"/>
      <c r="AD724" s="12"/>
      <c r="AE724" s="13"/>
      <c r="AF724" s="12"/>
      <c r="AH724" s="12"/>
      <c r="AJ724" s="12"/>
      <c r="AO724" s="12"/>
    </row>
    <row r="725" spans="8:41" ht="15.75" customHeight="1" x14ac:dyDescent="0.3">
      <c r="H725" s="12"/>
      <c r="O725" s="12"/>
      <c r="R725" s="12"/>
      <c r="U725" s="12"/>
      <c r="Z725" s="12"/>
      <c r="AD725" s="12"/>
      <c r="AE725" s="13"/>
      <c r="AF725" s="12"/>
      <c r="AH725" s="12"/>
      <c r="AJ725" s="12"/>
      <c r="AO725" s="12"/>
    </row>
    <row r="726" spans="8:41" ht="15.75" customHeight="1" x14ac:dyDescent="0.3">
      <c r="H726" s="12"/>
      <c r="O726" s="12"/>
      <c r="R726" s="12"/>
      <c r="U726" s="12"/>
      <c r="Z726" s="12"/>
      <c r="AD726" s="12"/>
      <c r="AE726" s="13"/>
      <c r="AF726" s="12"/>
      <c r="AH726" s="12"/>
      <c r="AJ726" s="12"/>
      <c r="AO726" s="12"/>
    </row>
    <row r="727" spans="8:41" ht="15.75" customHeight="1" x14ac:dyDescent="0.3">
      <c r="H727" s="12"/>
      <c r="O727" s="12"/>
      <c r="R727" s="12"/>
      <c r="U727" s="12"/>
      <c r="Z727" s="12"/>
      <c r="AD727" s="12"/>
      <c r="AE727" s="13"/>
      <c r="AF727" s="12"/>
      <c r="AH727" s="12"/>
      <c r="AJ727" s="12"/>
      <c r="AO727" s="12"/>
    </row>
    <row r="728" spans="8:41" ht="15.75" customHeight="1" x14ac:dyDescent="0.3">
      <c r="H728" s="12"/>
      <c r="O728" s="12"/>
      <c r="R728" s="12"/>
      <c r="U728" s="12"/>
      <c r="Z728" s="12"/>
      <c r="AD728" s="12"/>
      <c r="AE728" s="13"/>
      <c r="AF728" s="12"/>
      <c r="AH728" s="12"/>
      <c r="AJ728" s="12"/>
      <c r="AO728" s="12"/>
    </row>
    <row r="729" spans="8:41" ht="15.75" customHeight="1" x14ac:dyDescent="0.3">
      <c r="H729" s="12"/>
      <c r="O729" s="12"/>
      <c r="R729" s="12"/>
      <c r="U729" s="12"/>
      <c r="Z729" s="12"/>
      <c r="AD729" s="12"/>
      <c r="AE729" s="13"/>
      <c r="AF729" s="12"/>
      <c r="AH729" s="12"/>
      <c r="AJ729" s="12"/>
      <c r="AO729" s="12"/>
    </row>
    <row r="730" spans="8:41" ht="15.75" customHeight="1" x14ac:dyDescent="0.3">
      <c r="H730" s="12"/>
      <c r="O730" s="12"/>
      <c r="R730" s="12"/>
      <c r="U730" s="12"/>
      <c r="Z730" s="12"/>
      <c r="AD730" s="12"/>
      <c r="AE730" s="13"/>
      <c r="AF730" s="12"/>
      <c r="AH730" s="12"/>
      <c r="AJ730" s="12"/>
      <c r="AO730" s="12"/>
    </row>
    <row r="731" spans="8:41" ht="15.75" customHeight="1" x14ac:dyDescent="0.3">
      <c r="H731" s="12"/>
      <c r="O731" s="12"/>
      <c r="R731" s="12"/>
      <c r="U731" s="12"/>
      <c r="Z731" s="12"/>
      <c r="AD731" s="12"/>
      <c r="AE731" s="13"/>
      <c r="AF731" s="12"/>
      <c r="AH731" s="12"/>
      <c r="AJ731" s="12"/>
      <c r="AO731" s="12"/>
    </row>
    <row r="732" spans="8:41" ht="15.75" customHeight="1" x14ac:dyDescent="0.3">
      <c r="H732" s="12"/>
      <c r="O732" s="12"/>
      <c r="R732" s="12"/>
      <c r="U732" s="12"/>
      <c r="Z732" s="12"/>
      <c r="AD732" s="12"/>
      <c r="AE732" s="13"/>
      <c r="AF732" s="12"/>
      <c r="AH732" s="12"/>
      <c r="AJ732" s="12"/>
      <c r="AO732" s="12"/>
    </row>
    <row r="733" spans="8:41" ht="15.75" customHeight="1" x14ac:dyDescent="0.3">
      <c r="H733" s="12"/>
      <c r="O733" s="12"/>
      <c r="R733" s="12"/>
      <c r="U733" s="12"/>
      <c r="Z733" s="12"/>
      <c r="AD733" s="12"/>
      <c r="AE733" s="13"/>
      <c r="AF733" s="12"/>
      <c r="AH733" s="12"/>
      <c r="AJ733" s="12"/>
      <c r="AO733" s="12"/>
    </row>
    <row r="734" spans="8:41" ht="15.75" customHeight="1" x14ac:dyDescent="0.3">
      <c r="H734" s="12"/>
      <c r="O734" s="12"/>
      <c r="R734" s="12"/>
      <c r="U734" s="12"/>
      <c r="Z734" s="12"/>
      <c r="AD734" s="12"/>
      <c r="AE734" s="13"/>
      <c r="AF734" s="12"/>
      <c r="AH734" s="12"/>
      <c r="AJ734" s="12"/>
      <c r="AO734" s="12"/>
    </row>
    <row r="735" spans="8:41" ht="15.75" customHeight="1" x14ac:dyDescent="0.3">
      <c r="H735" s="12"/>
      <c r="O735" s="12"/>
      <c r="R735" s="12"/>
      <c r="U735" s="12"/>
      <c r="Z735" s="12"/>
      <c r="AD735" s="12"/>
      <c r="AE735" s="13"/>
      <c r="AF735" s="12"/>
      <c r="AH735" s="12"/>
      <c r="AJ735" s="12"/>
      <c r="AO735" s="12"/>
    </row>
    <row r="736" spans="8:41" ht="15.75" customHeight="1" x14ac:dyDescent="0.3">
      <c r="H736" s="12"/>
      <c r="O736" s="12"/>
      <c r="R736" s="12"/>
      <c r="U736" s="12"/>
      <c r="Z736" s="12"/>
      <c r="AD736" s="12"/>
      <c r="AE736" s="13"/>
      <c r="AF736" s="12"/>
      <c r="AH736" s="12"/>
      <c r="AJ736" s="12"/>
      <c r="AO736" s="12"/>
    </row>
    <row r="737" spans="8:41" ht="15.75" customHeight="1" x14ac:dyDescent="0.3">
      <c r="H737" s="12"/>
      <c r="O737" s="12"/>
      <c r="R737" s="12"/>
      <c r="U737" s="12"/>
      <c r="Z737" s="12"/>
      <c r="AD737" s="12"/>
      <c r="AE737" s="13"/>
      <c r="AF737" s="12"/>
      <c r="AH737" s="12"/>
      <c r="AJ737" s="12"/>
      <c r="AO737" s="12"/>
    </row>
    <row r="738" spans="8:41" ht="15.75" customHeight="1" x14ac:dyDescent="0.3">
      <c r="H738" s="12"/>
      <c r="O738" s="12"/>
      <c r="R738" s="12"/>
      <c r="U738" s="12"/>
      <c r="Z738" s="12"/>
      <c r="AD738" s="12"/>
      <c r="AE738" s="13"/>
      <c r="AF738" s="12"/>
      <c r="AH738" s="12"/>
      <c r="AJ738" s="12"/>
      <c r="AO738" s="12"/>
    </row>
    <row r="739" spans="8:41" ht="15.75" customHeight="1" x14ac:dyDescent="0.3">
      <c r="H739" s="12"/>
      <c r="O739" s="12"/>
      <c r="R739" s="12"/>
      <c r="U739" s="12"/>
      <c r="Z739" s="12"/>
      <c r="AD739" s="12"/>
      <c r="AE739" s="13"/>
      <c r="AF739" s="12"/>
      <c r="AH739" s="12"/>
      <c r="AJ739" s="12"/>
      <c r="AO739" s="12"/>
    </row>
    <row r="740" spans="8:41" ht="15.75" customHeight="1" x14ac:dyDescent="0.3">
      <c r="H740" s="12"/>
      <c r="O740" s="12"/>
      <c r="R740" s="12"/>
      <c r="U740" s="12"/>
      <c r="Z740" s="12"/>
      <c r="AD740" s="12"/>
      <c r="AE740" s="13"/>
      <c r="AF740" s="12"/>
      <c r="AH740" s="12"/>
      <c r="AJ740" s="12"/>
      <c r="AO740" s="12"/>
    </row>
    <row r="741" spans="8:41" ht="15.75" customHeight="1" x14ac:dyDescent="0.3">
      <c r="H741" s="12"/>
      <c r="O741" s="12"/>
      <c r="R741" s="12"/>
      <c r="U741" s="12"/>
      <c r="Z741" s="12"/>
      <c r="AD741" s="12"/>
      <c r="AE741" s="13"/>
      <c r="AF741" s="12"/>
      <c r="AH741" s="12"/>
      <c r="AJ741" s="12"/>
      <c r="AO741" s="12"/>
    </row>
    <row r="742" spans="8:41" ht="15.75" customHeight="1" x14ac:dyDescent="0.3">
      <c r="H742" s="12"/>
      <c r="O742" s="12"/>
      <c r="R742" s="12"/>
      <c r="U742" s="12"/>
      <c r="Z742" s="12"/>
      <c r="AD742" s="12"/>
      <c r="AE742" s="13"/>
      <c r="AF742" s="12"/>
      <c r="AH742" s="12"/>
      <c r="AJ742" s="12"/>
      <c r="AO742" s="12"/>
    </row>
    <row r="743" spans="8:41" ht="15.75" customHeight="1" x14ac:dyDescent="0.3">
      <c r="H743" s="12"/>
      <c r="O743" s="12"/>
      <c r="R743" s="12"/>
      <c r="U743" s="12"/>
      <c r="Z743" s="12"/>
      <c r="AD743" s="12"/>
      <c r="AE743" s="13"/>
      <c r="AF743" s="12"/>
      <c r="AH743" s="12"/>
      <c r="AJ743" s="12"/>
      <c r="AO743" s="12"/>
    </row>
    <row r="744" spans="8:41" ht="15.75" customHeight="1" x14ac:dyDescent="0.3">
      <c r="H744" s="12"/>
      <c r="O744" s="12"/>
      <c r="R744" s="12"/>
      <c r="U744" s="12"/>
      <c r="Z744" s="12"/>
      <c r="AD744" s="12"/>
      <c r="AE744" s="13"/>
      <c r="AF744" s="12"/>
      <c r="AH744" s="12"/>
      <c r="AJ744" s="12"/>
      <c r="AO744" s="12"/>
    </row>
    <row r="745" spans="8:41" ht="15.75" customHeight="1" x14ac:dyDescent="0.3">
      <c r="H745" s="12"/>
      <c r="O745" s="12"/>
      <c r="R745" s="12"/>
      <c r="U745" s="12"/>
      <c r="Z745" s="12"/>
      <c r="AD745" s="12"/>
      <c r="AE745" s="13"/>
      <c r="AF745" s="12"/>
      <c r="AH745" s="12"/>
      <c r="AJ745" s="12"/>
      <c r="AO745" s="12"/>
    </row>
    <row r="746" spans="8:41" ht="15.75" customHeight="1" x14ac:dyDescent="0.3">
      <c r="H746" s="12"/>
      <c r="O746" s="12"/>
      <c r="R746" s="12"/>
      <c r="U746" s="12"/>
      <c r="Z746" s="12"/>
      <c r="AD746" s="12"/>
      <c r="AE746" s="13"/>
      <c r="AF746" s="12"/>
      <c r="AH746" s="12"/>
      <c r="AJ746" s="12"/>
      <c r="AO746" s="12"/>
    </row>
    <row r="747" spans="8:41" ht="15.75" customHeight="1" x14ac:dyDescent="0.3">
      <c r="H747" s="12"/>
      <c r="O747" s="12"/>
      <c r="R747" s="12"/>
      <c r="U747" s="12"/>
      <c r="Z747" s="12"/>
      <c r="AD747" s="12"/>
      <c r="AE747" s="13"/>
      <c r="AF747" s="12"/>
      <c r="AH747" s="12"/>
      <c r="AJ747" s="12"/>
      <c r="AO747" s="12"/>
    </row>
    <row r="748" spans="8:41" ht="15.75" customHeight="1" x14ac:dyDescent="0.3">
      <c r="H748" s="12"/>
      <c r="O748" s="12"/>
      <c r="R748" s="12"/>
      <c r="U748" s="12"/>
      <c r="Z748" s="12"/>
      <c r="AD748" s="12"/>
      <c r="AE748" s="13"/>
      <c r="AF748" s="12"/>
      <c r="AH748" s="12"/>
      <c r="AJ748" s="12"/>
      <c r="AO748" s="12"/>
    </row>
    <row r="749" spans="8:41" ht="15.75" customHeight="1" x14ac:dyDescent="0.3">
      <c r="H749" s="12"/>
      <c r="O749" s="12"/>
      <c r="R749" s="12"/>
      <c r="U749" s="12"/>
      <c r="Z749" s="12"/>
      <c r="AD749" s="12"/>
      <c r="AE749" s="13"/>
      <c r="AF749" s="12"/>
      <c r="AH749" s="12"/>
      <c r="AJ749" s="12"/>
      <c r="AO749" s="12"/>
    </row>
    <row r="750" spans="8:41" ht="15.75" customHeight="1" x14ac:dyDescent="0.3">
      <c r="H750" s="12"/>
      <c r="O750" s="12"/>
      <c r="R750" s="12"/>
      <c r="U750" s="12"/>
      <c r="Z750" s="12"/>
      <c r="AD750" s="12"/>
      <c r="AE750" s="13"/>
      <c r="AF750" s="12"/>
      <c r="AH750" s="12"/>
      <c r="AJ750" s="12"/>
      <c r="AO750" s="12"/>
    </row>
    <row r="751" spans="8:41" ht="15.75" customHeight="1" x14ac:dyDescent="0.3">
      <c r="H751" s="12"/>
      <c r="O751" s="12"/>
      <c r="R751" s="12"/>
      <c r="U751" s="12"/>
      <c r="Z751" s="12"/>
      <c r="AD751" s="12"/>
      <c r="AE751" s="13"/>
      <c r="AF751" s="12"/>
      <c r="AH751" s="12"/>
      <c r="AJ751" s="12"/>
      <c r="AO751" s="12"/>
    </row>
    <row r="752" spans="8:41" ht="15.75" customHeight="1" x14ac:dyDescent="0.3">
      <c r="H752" s="12"/>
      <c r="O752" s="12"/>
      <c r="R752" s="12"/>
      <c r="U752" s="12"/>
      <c r="Z752" s="12"/>
      <c r="AD752" s="12"/>
      <c r="AE752" s="13"/>
      <c r="AF752" s="12"/>
      <c r="AH752" s="12"/>
      <c r="AJ752" s="12"/>
      <c r="AO752" s="12"/>
    </row>
    <row r="753" spans="8:41" ht="15.75" customHeight="1" x14ac:dyDescent="0.3">
      <c r="H753" s="12"/>
      <c r="O753" s="12"/>
      <c r="R753" s="12"/>
      <c r="U753" s="12"/>
      <c r="Z753" s="12"/>
      <c r="AD753" s="12"/>
      <c r="AE753" s="13"/>
      <c r="AF753" s="12"/>
      <c r="AH753" s="12"/>
      <c r="AJ753" s="12"/>
      <c r="AO753" s="12"/>
    </row>
    <row r="754" spans="8:41" ht="15.75" customHeight="1" x14ac:dyDescent="0.3">
      <c r="H754" s="12"/>
      <c r="O754" s="12"/>
      <c r="R754" s="12"/>
      <c r="U754" s="12"/>
      <c r="Z754" s="12"/>
      <c r="AD754" s="12"/>
      <c r="AE754" s="13"/>
      <c r="AF754" s="12"/>
      <c r="AH754" s="12"/>
      <c r="AJ754" s="12"/>
      <c r="AO754" s="12"/>
    </row>
    <row r="755" spans="8:41" ht="15.75" customHeight="1" x14ac:dyDescent="0.3">
      <c r="H755" s="12"/>
      <c r="O755" s="12"/>
      <c r="R755" s="12"/>
      <c r="U755" s="12"/>
      <c r="Z755" s="12"/>
      <c r="AD755" s="12"/>
      <c r="AE755" s="13"/>
      <c r="AF755" s="12"/>
      <c r="AH755" s="12"/>
      <c r="AJ755" s="12"/>
      <c r="AO755" s="12"/>
    </row>
    <row r="756" spans="8:41" ht="15.75" customHeight="1" x14ac:dyDescent="0.3">
      <c r="H756" s="12"/>
      <c r="O756" s="12"/>
      <c r="R756" s="12"/>
      <c r="U756" s="12"/>
      <c r="Z756" s="12"/>
      <c r="AD756" s="12"/>
      <c r="AE756" s="13"/>
      <c r="AF756" s="12"/>
      <c r="AH756" s="12"/>
      <c r="AJ756" s="12"/>
      <c r="AO756" s="12"/>
    </row>
    <row r="757" spans="8:41" ht="15.75" customHeight="1" x14ac:dyDescent="0.3">
      <c r="H757" s="12"/>
      <c r="O757" s="12"/>
      <c r="R757" s="12"/>
      <c r="U757" s="12"/>
      <c r="Z757" s="12"/>
      <c r="AD757" s="12"/>
      <c r="AE757" s="13"/>
      <c r="AF757" s="12"/>
      <c r="AH757" s="12"/>
      <c r="AJ757" s="12"/>
      <c r="AO757" s="12"/>
    </row>
    <row r="758" spans="8:41" ht="15.75" customHeight="1" x14ac:dyDescent="0.3">
      <c r="H758" s="12"/>
      <c r="O758" s="12"/>
      <c r="R758" s="12"/>
      <c r="U758" s="12"/>
      <c r="Z758" s="12"/>
      <c r="AD758" s="12"/>
      <c r="AE758" s="13"/>
      <c r="AF758" s="12"/>
      <c r="AH758" s="12"/>
      <c r="AJ758" s="12"/>
      <c r="AO758" s="12"/>
    </row>
    <row r="759" spans="8:41" ht="15.75" customHeight="1" x14ac:dyDescent="0.3">
      <c r="H759" s="12"/>
      <c r="O759" s="12"/>
      <c r="R759" s="12"/>
      <c r="U759" s="12"/>
      <c r="Z759" s="12"/>
      <c r="AD759" s="12"/>
      <c r="AE759" s="13"/>
      <c r="AF759" s="12"/>
      <c r="AH759" s="12"/>
      <c r="AJ759" s="12"/>
      <c r="AO759" s="12"/>
    </row>
    <row r="760" spans="8:41" ht="15.75" customHeight="1" x14ac:dyDescent="0.3">
      <c r="H760" s="12"/>
      <c r="O760" s="12"/>
      <c r="R760" s="12"/>
      <c r="U760" s="12"/>
      <c r="Z760" s="12"/>
      <c r="AD760" s="12"/>
      <c r="AE760" s="13"/>
      <c r="AF760" s="12"/>
      <c r="AH760" s="12"/>
      <c r="AJ760" s="12"/>
      <c r="AO760" s="12"/>
    </row>
    <row r="761" spans="8:41" ht="15.75" customHeight="1" x14ac:dyDescent="0.3">
      <c r="H761" s="12"/>
      <c r="O761" s="12"/>
      <c r="R761" s="12"/>
      <c r="U761" s="12"/>
      <c r="Z761" s="12"/>
      <c r="AD761" s="12"/>
      <c r="AE761" s="13"/>
      <c r="AF761" s="12"/>
      <c r="AH761" s="12"/>
      <c r="AJ761" s="12"/>
      <c r="AO761" s="12"/>
    </row>
    <row r="762" spans="8:41" ht="15.75" customHeight="1" x14ac:dyDescent="0.3">
      <c r="H762" s="12"/>
      <c r="O762" s="12"/>
      <c r="R762" s="12"/>
      <c r="U762" s="12"/>
      <c r="Z762" s="12"/>
      <c r="AD762" s="12"/>
      <c r="AE762" s="13"/>
      <c r="AF762" s="12"/>
      <c r="AH762" s="12"/>
      <c r="AJ762" s="12"/>
      <c r="AO762" s="12"/>
    </row>
    <row r="763" spans="8:41" ht="15.75" customHeight="1" x14ac:dyDescent="0.3">
      <c r="H763" s="12"/>
      <c r="O763" s="12"/>
      <c r="R763" s="12"/>
      <c r="U763" s="12"/>
      <c r="Z763" s="12"/>
      <c r="AD763" s="12"/>
      <c r="AE763" s="13"/>
      <c r="AF763" s="12"/>
      <c r="AH763" s="12"/>
      <c r="AJ763" s="12"/>
      <c r="AO763" s="12"/>
    </row>
    <row r="764" spans="8:41" ht="15.75" customHeight="1" x14ac:dyDescent="0.3">
      <c r="H764" s="12"/>
      <c r="O764" s="12"/>
      <c r="R764" s="12"/>
      <c r="U764" s="12"/>
      <c r="Z764" s="12"/>
      <c r="AD764" s="12"/>
      <c r="AE764" s="13"/>
      <c r="AF764" s="12"/>
      <c r="AH764" s="12"/>
      <c r="AJ764" s="12"/>
      <c r="AO764" s="12"/>
    </row>
    <row r="765" spans="8:41" ht="15.75" customHeight="1" x14ac:dyDescent="0.3">
      <c r="H765" s="12"/>
      <c r="O765" s="12"/>
      <c r="R765" s="12"/>
      <c r="U765" s="12"/>
      <c r="Z765" s="12"/>
      <c r="AD765" s="12"/>
      <c r="AE765" s="13"/>
      <c r="AF765" s="12"/>
      <c r="AH765" s="12"/>
      <c r="AJ765" s="12"/>
      <c r="AO765" s="12"/>
    </row>
    <row r="766" spans="8:41" ht="15.75" customHeight="1" x14ac:dyDescent="0.3">
      <c r="H766" s="12"/>
      <c r="O766" s="12"/>
      <c r="R766" s="12"/>
      <c r="U766" s="12"/>
      <c r="Z766" s="12"/>
      <c r="AD766" s="12"/>
      <c r="AE766" s="13"/>
      <c r="AF766" s="12"/>
      <c r="AH766" s="12"/>
      <c r="AJ766" s="12"/>
      <c r="AO766" s="12"/>
    </row>
    <row r="767" spans="8:41" ht="15.75" customHeight="1" x14ac:dyDescent="0.3">
      <c r="H767" s="12"/>
      <c r="O767" s="12"/>
      <c r="R767" s="12"/>
      <c r="U767" s="12"/>
      <c r="Z767" s="12"/>
      <c r="AD767" s="12"/>
      <c r="AE767" s="13"/>
      <c r="AF767" s="12"/>
      <c r="AH767" s="12"/>
      <c r="AJ767" s="12"/>
      <c r="AO767" s="12"/>
    </row>
    <row r="768" spans="8:41" ht="15.75" customHeight="1" x14ac:dyDescent="0.3">
      <c r="H768" s="12"/>
      <c r="O768" s="12"/>
      <c r="R768" s="12"/>
      <c r="U768" s="12"/>
      <c r="Z768" s="12"/>
      <c r="AD768" s="12"/>
      <c r="AE768" s="13"/>
      <c r="AF768" s="12"/>
      <c r="AH768" s="12"/>
      <c r="AJ768" s="12"/>
      <c r="AO768" s="12"/>
    </row>
    <row r="769" spans="8:41" ht="15.75" customHeight="1" x14ac:dyDescent="0.3">
      <c r="H769" s="12"/>
      <c r="O769" s="12"/>
      <c r="R769" s="12"/>
      <c r="U769" s="12"/>
      <c r="Z769" s="12"/>
      <c r="AD769" s="12"/>
      <c r="AE769" s="13"/>
      <c r="AF769" s="12"/>
      <c r="AH769" s="12"/>
      <c r="AJ769" s="12"/>
      <c r="AO769" s="12"/>
    </row>
    <row r="770" spans="8:41" ht="15.75" customHeight="1" x14ac:dyDescent="0.3">
      <c r="H770" s="12"/>
      <c r="O770" s="12"/>
      <c r="R770" s="12"/>
      <c r="U770" s="12"/>
      <c r="Z770" s="12"/>
      <c r="AD770" s="12"/>
      <c r="AE770" s="13"/>
      <c r="AF770" s="12"/>
      <c r="AH770" s="12"/>
      <c r="AJ770" s="12"/>
      <c r="AO770" s="12"/>
    </row>
    <row r="771" spans="8:41" ht="15.75" customHeight="1" x14ac:dyDescent="0.3">
      <c r="H771" s="12"/>
      <c r="O771" s="12"/>
      <c r="R771" s="12"/>
      <c r="U771" s="12"/>
      <c r="Z771" s="12"/>
      <c r="AD771" s="12"/>
      <c r="AE771" s="13"/>
      <c r="AF771" s="12"/>
      <c r="AH771" s="12"/>
      <c r="AJ771" s="12"/>
      <c r="AO771" s="12"/>
    </row>
    <row r="772" spans="8:41" ht="15.75" customHeight="1" x14ac:dyDescent="0.3">
      <c r="H772" s="12"/>
      <c r="O772" s="12"/>
      <c r="R772" s="12"/>
      <c r="U772" s="12"/>
      <c r="Z772" s="12"/>
      <c r="AD772" s="12"/>
      <c r="AE772" s="13"/>
      <c r="AF772" s="12"/>
      <c r="AH772" s="12"/>
      <c r="AJ772" s="12"/>
      <c r="AO772" s="12"/>
    </row>
    <row r="773" spans="8:41" ht="15.75" customHeight="1" x14ac:dyDescent="0.3">
      <c r="H773" s="12"/>
      <c r="O773" s="12"/>
      <c r="R773" s="12"/>
      <c r="U773" s="12"/>
      <c r="Z773" s="12"/>
      <c r="AD773" s="12"/>
      <c r="AE773" s="13"/>
      <c r="AF773" s="12"/>
      <c r="AH773" s="12"/>
      <c r="AJ773" s="12"/>
      <c r="AO773" s="12"/>
    </row>
    <row r="774" spans="8:41" ht="15.75" customHeight="1" x14ac:dyDescent="0.3">
      <c r="H774" s="12"/>
      <c r="O774" s="12"/>
      <c r="R774" s="12"/>
      <c r="U774" s="12"/>
      <c r="Z774" s="12"/>
      <c r="AD774" s="12"/>
      <c r="AE774" s="13"/>
      <c r="AF774" s="12"/>
      <c r="AH774" s="12"/>
      <c r="AJ774" s="12"/>
      <c r="AO774" s="12"/>
    </row>
    <row r="775" spans="8:41" ht="15.75" customHeight="1" x14ac:dyDescent="0.3">
      <c r="H775" s="12"/>
      <c r="O775" s="12"/>
      <c r="R775" s="12"/>
      <c r="U775" s="12"/>
      <c r="Z775" s="12"/>
      <c r="AD775" s="12"/>
      <c r="AE775" s="13"/>
      <c r="AF775" s="12"/>
      <c r="AH775" s="12"/>
      <c r="AJ775" s="12"/>
      <c r="AO775" s="12"/>
    </row>
    <row r="776" spans="8:41" ht="15.75" customHeight="1" x14ac:dyDescent="0.3">
      <c r="H776" s="12"/>
      <c r="O776" s="12"/>
      <c r="R776" s="12"/>
      <c r="U776" s="12"/>
      <c r="Z776" s="12"/>
      <c r="AD776" s="12"/>
      <c r="AE776" s="13"/>
      <c r="AF776" s="12"/>
      <c r="AH776" s="12"/>
      <c r="AJ776" s="12"/>
      <c r="AO776" s="12"/>
    </row>
    <row r="777" spans="8:41" ht="15.75" customHeight="1" x14ac:dyDescent="0.3">
      <c r="H777" s="12"/>
      <c r="O777" s="12"/>
      <c r="R777" s="12"/>
      <c r="U777" s="12"/>
      <c r="Z777" s="12"/>
      <c r="AD777" s="12"/>
      <c r="AE777" s="13"/>
      <c r="AF777" s="12"/>
      <c r="AH777" s="12"/>
      <c r="AJ777" s="12"/>
      <c r="AO777" s="12"/>
    </row>
    <row r="778" spans="8:41" ht="15.75" customHeight="1" x14ac:dyDescent="0.3">
      <c r="H778" s="12"/>
      <c r="O778" s="12"/>
      <c r="R778" s="12"/>
      <c r="U778" s="12"/>
      <c r="Z778" s="12"/>
      <c r="AD778" s="12"/>
      <c r="AE778" s="13"/>
      <c r="AF778" s="12"/>
      <c r="AH778" s="12"/>
      <c r="AJ778" s="12"/>
      <c r="AO778" s="12"/>
    </row>
    <row r="779" spans="8:41" ht="15.75" customHeight="1" x14ac:dyDescent="0.3">
      <c r="H779" s="12"/>
      <c r="O779" s="12"/>
      <c r="R779" s="12"/>
      <c r="U779" s="12"/>
      <c r="Z779" s="12"/>
      <c r="AD779" s="12"/>
      <c r="AE779" s="13"/>
      <c r="AF779" s="12"/>
      <c r="AH779" s="12"/>
      <c r="AJ779" s="12"/>
      <c r="AO779" s="12"/>
    </row>
    <row r="780" spans="8:41" ht="15.75" customHeight="1" x14ac:dyDescent="0.3">
      <c r="H780" s="12"/>
      <c r="O780" s="12"/>
      <c r="R780" s="12"/>
      <c r="U780" s="12"/>
      <c r="Z780" s="12"/>
      <c r="AD780" s="12"/>
      <c r="AE780" s="13"/>
      <c r="AF780" s="12"/>
      <c r="AH780" s="12"/>
      <c r="AJ780" s="12"/>
      <c r="AO780" s="12"/>
    </row>
    <row r="781" spans="8:41" ht="15.75" customHeight="1" x14ac:dyDescent="0.3">
      <c r="H781" s="12"/>
      <c r="O781" s="12"/>
      <c r="R781" s="12"/>
      <c r="U781" s="12"/>
      <c r="Z781" s="12"/>
      <c r="AD781" s="12"/>
      <c r="AE781" s="13"/>
      <c r="AF781" s="12"/>
      <c r="AH781" s="12"/>
      <c r="AJ781" s="12"/>
      <c r="AO781" s="12"/>
    </row>
    <row r="782" spans="8:41" ht="15.75" customHeight="1" x14ac:dyDescent="0.3">
      <c r="H782" s="12"/>
      <c r="O782" s="12"/>
      <c r="R782" s="12"/>
      <c r="U782" s="12"/>
      <c r="Z782" s="12"/>
      <c r="AD782" s="12"/>
      <c r="AE782" s="13"/>
      <c r="AF782" s="12"/>
      <c r="AH782" s="12"/>
      <c r="AJ782" s="12"/>
      <c r="AO782" s="12"/>
    </row>
    <row r="783" spans="8:41" ht="15.75" customHeight="1" x14ac:dyDescent="0.3">
      <c r="H783" s="12"/>
      <c r="O783" s="12"/>
      <c r="R783" s="12"/>
      <c r="U783" s="12"/>
      <c r="Z783" s="12"/>
      <c r="AD783" s="12"/>
      <c r="AE783" s="13"/>
      <c r="AF783" s="12"/>
      <c r="AH783" s="12"/>
      <c r="AJ783" s="12"/>
      <c r="AO783" s="12"/>
    </row>
    <row r="784" spans="8:41" ht="15.75" customHeight="1" x14ac:dyDescent="0.3">
      <c r="H784" s="12"/>
      <c r="O784" s="12"/>
      <c r="R784" s="12"/>
      <c r="U784" s="12"/>
      <c r="Z784" s="12"/>
      <c r="AD784" s="12"/>
      <c r="AE784" s="13"/>
      <c r="AF784" s="12"/>
      <c r="AH784" s="12"/>
      <c r="AJ784" s="12"/>
      <c r="AO784" s="12"/>
    </row>
    <row r="785" spans="8:41" ht="15.75" customHeight="1" x14ac:dyDescent="0.3">
      <c r="H785" s="12"/>
      <c r="O785" s="12"/>
      <c r="R785" s="12"/>
      <c r="U785" s="12"/>
      <c r="Z785" s="12"/>
      <c r="AD785" s="12"/>
      <c r="AE785" s="13"/>
      <c r="AF785" s="12"/>
      <c r="AH785" s="12"/>
      <c r="AJ785" s="12"/>
      <c r="AO785" s="12"/>
    </row>
    <row r="786" spans="8:41" ht="15.75" customHeight="1" x14ac:dyDescent="0.3">
      <c r="H786" s="12"/>
      <c r="O786" s="12"/>
      <c r="R786" s="12"/>
      <c r="U786" s="12"/>
      <c r="Z786" s="12"/>
      <c r="AD786" s="12"/>
      <c r="AE786" s="13"/>
      <c r="AF786" s="12"/>
      <c r="AH786" s="12"/>
      <c r="AJ786" s="12"/>
      <c r="AO786" s="12"/>
    </row>
    <row r="787" spans="8:41" ht="15.75" customHeight="1" x14ac:dyDescent="0.3">
      <c r="H787" s="12"/>
      <c r="O787" s="12"/>
      <c r="R787" s="12"/>
      <c r="U787" s="12"/>
      <c r="Z787" s="12"/>
      <c r="AD787" s="12"/>
      <c r="AE787" s="13"/>
      <c r="AF787" s="12"/>
      <c r="AH787" s="12"/>
      <c r="AJ787" s="12"/>
      <c r="AO787" s="12"/>
    </row>
    <row r="788" spans="8:41" ht="15.75" customHeight="1" x14ac:dyDescent="0.3">
      <c r="H788" s="12"/>
      <c r="O788" s="12"/>
      <c r="R788" s="12"/>
      <c r="U788" s="12"/>
      <c r="Z788" s="12"/>
      <c r="AD788" s="12"/>
      <c r="AE788" s="13"/>
      <c r="AF788" s="12"/>
      <c r="AH788" s="12"/>
      <c r="AJ788" s="12"/>
      <c r="AO788" s="12"/>
    </row>
    <row r="789" spans="8:41" ht="15.75" customHeight="1" x14ac:dyDescent="0.3">
      <c r="H789" s="12"/>
      <c r="O789" s="12"/>
      <c r="R789" s="12"/>
      <c r="U789" s="12"/>
      <c r="Z789" s="12"/>
      <c r="AD789" s="12"/>
      <c r="AE789" s="13"/>
      <c r="AF789" s="12"/>
      <c r="AH789" s="12"/>
      <c r="AJ789" s="12"/>
      <c r="AO789" s="12"/>
    </row>
    <row r="790" spans="8:41" ht="15.75" customHeight="1" x14ac:dyDescent="0.3">
      <c r="H790" s="12"/>
      <c r="O790" s="12"/>
      <c r="R790" s="12"/>
      <c r="U790" s="12"/>
      <c r="Z790" s="12"/>
      <c r="AD790" s="12"/>
      <c r="AE790" s="13"/>
      <c r="AF790" s="12"/>
      <c r="AH790" s="12"/>
      <c r="AJ790" s="12"/>
      <c r="AO790" s="12"/>
    </row>
    <row r="791" spans="8:41" ht="15.75" customHeight="1" x14ac:dyDescent="0.3">
      <c r="H791" s="12"/>
      <c r="O791" s="12"/>
      <c r="R791" s="12"/>
      <c r="U791" s="12"/>
      <c r="Z791" s="12"/>
      <c r="AD791" s="12"/>
      <c r="AE791" s="13"/>
      <c r="AF791" s="12"/>
      <c r="AH791" s="12"/>
      <c r="AJ791" s="12"/>
      <c r="AO791" s="12"/>
    </row>
    <row r="792" spans="8:41" ht="15.75" customHeight="1" x14ac:dyDescent="0.3">
      <c r="H792" s="12"/>
      <c r="O792" s="12"/>
      <c r="R792" s="12"/>
      <c r="U792" s="12"/>
      <c r="Z792" s="12"/>
      <c r="AD792" s="12"/>
      <c r="AE792" s="13"/>
      <c r="AF792" s="12"/>
      <c r="AH792" s="12"/>
      <c r="AJ792" s="12"/>
      <c r="AO792" s="12"/>
    </row>
    <row r="793" spans="8:41" ht="15.75" customHeight="1" x14ac:dyDescent="0.3">
      <c r="H793" s="12"/>
      <c r="O793" s="12"/>
      <c r="R793" s="12"/>
      <c r="U793" s="12"/>
      <c r="Z793" s="12"/>
      <c r="AD793" s="12"/>
      <c r="AE793" s="13"/>
      <c r="AF793" s="12"/>
      <c r="AH793" s="12"/>
      <c r="AJ793" s="12"/>
      <c r="AO793" s="12"/>
    </row>
    <row r="794" spans="8:41" ht="15.75" customHeight="1" x14ac:dyDescent="0.3">
      <c r="H794" s="12"/>
      <c r="O794" s="12"/>
      <c r="R794" s="12"/>
      <c r="U794" s="12"/>
      <c r="Z794" s="12"/>
      <c r="AD794" s="12"/>
      <c r="AE794" s="13"/>
      <c r="AF794" s="12"/>
      <c r="AH794" s="12"/>
      <c r="AJ794" s="12"/>
      <c r="AO794" s="12"/>
    </row>
    <row r="795" spans="8:41" ht="15.75" customHeight="1" x14ac:dyDescent="0.3">
      <c r="H795" s="12"/>
      <c r="O795" s="12"/>
      <c r="R795" s="12"/>
      <c r="U795" s="12"/>
      <c r="Z795" s="12"/>
      <c r="AD795" s="12"/>
      <c r="AE795" s="13"/>
      <c r="AF795" s="12"/>
      <c r="AH795" s="12"/>
      <c r="AJ795" s="12"/>
      <c r="AO795" s="12"/>
    </row>
    <row r="796" spans="8:41" ht="15.75" customHeight="1" x14ac:dyDescent="0.3">
      <c r="H796" s="12"/>
      <c r="O796" s="12"/>
      <c r="R796" s="12"/>
      <c r="U796" s="12"/>
      <c r="Z796" s="12"/>
      <c r="AD796" s="12"/>
      <c r="AE796" s="13"/>
      <c r="AF796" s="12"/>
      <c r="AH796" s="12"/>
      <c r="AJ796" s="12"/>
      <c r="AO796" s="12"/>
    </row>
    <row r="797" spans="8:41" ht="15.75" customHeight="1" x14ac:dyDescent="0.3">
      <c r="H797" s="12"/>
      <c r="O797" s="12"/>
      <c r="R797" s="12"/>
      <c r="U797" s="12"/>
      <c r="Z797" s="12"/>
      <c r="AD797" s="12"/>
      <c r="AE797" s="13"/>
      <c r="AF797" s="12"/>
      <c r="AH797" s="12"/>
      <c r="AJ797" s="12"/>
      <c r="AO797" s="12"/>
    </row>
    <row r="798" spans="8:41" ht="15.75" customHeight="1" x14ac:dyDescent="0.3">
      <c r="H798" s="12"/>
      <c r="O798" s="12"/>
      <c r="R798" s="12"/>
      <c r="U798" s="12"/>
      <c r="Z798" s="12"/>
      <c r="AD798" s="12"/>
      <c r="AE798" s="13"/>
      <c r="AF798" s="12"/>
      <c r="AH798" s="12"/>
      <c r="AJ798" s="12"/>
      <c r="AO798" s="12"/>
    </row>
    <row r="799" spans="8:41" ht="15.75" customHeight="1" x14ac:dyDescent="0.3">
      <c r="H799" s="12"/>
      <c r="O799" s="12"/>
      <c r="R799" s="12"/>
      <c r="U799" s="12"/>
      <c r="Z799" s="12"/>
      <c r="AD799" s="12"/>
      <c r="AE799" s="13"/>
      <c r="AF799" s="12"/>
      <c r="AH799" s="12"/>
      <c r="AJ799" s="12"/>
      <c r="AO799" s="12"/>
    </row>
    <row r="800" spans="8:41" ht="15.75" customHeight="1" x14ac:dyDescent="0.3">
      <c r="H800" s="12"/>
      <c r="O800" s="12"/>
      <c r="R800" s="12"/>
      <c r="U800" s="12"/>
      <c r="Z800" s="12"/>
      <c r="AD800" s="12"/>
      <c r="AE800" s="13"/>
      <c r="AF800" s="12"/>
      <c r="AH800" s="12"/>
      <c r="AJ800" s="12"/>
      <c r="AO800" s="12"/>
    </row>
    <row r="801" spans="8:41" ht="15.75" customHeight="1" x14ac:dyDescent="0.3">
      <c r="H801" s="12"/>
      <c r="O801" s="12"/>
      <c r="R801" s="12"/>
      <c r="U801" s="12"/>
      <c r="Z801" s="12"/>
      <c r="AD801" s="12"/>
      <c r="AE801" s="13"/>
      <c r="AF801" s="12"/>
      <c r="AH801" s="12"/>
      <c r="AJ801" s="12"/>
      <c r="AO801" s="12"/>
    </row>
    <row r="802" spans="8:41" ht="15.75" customHeight="1" x14ac:dyDescent="0.3">
      <c r="H802" s="12"/>
      <c r="O802" s="12"/>
      <c r="R802" s="12"/>
      <c r="U802" s="12"/>
      <c r="Z802" s="12"/>
      <c r="AD802" s="12"/>
      <c r="AE802" s="13"/>
      <c r="AF802" s="12"/>
      <c r="AH802" s="12"/>
      <c r="AJ802" s="12"/>
      <c r="AO802" s="12"/>
    </row>
    <row r="803" spans="8:41" ht="15.75" customHeight="1" x14ac:dyDescent="0.3">
      <c r="H803" s="12"/>
      <c r="O803" s="12"/>
      <c r="R803" s="12"/>
      <c r="U803" s="12"/>
      <c r="Z803" s="12"/>
      <c r="AD803" s="12"/>
      <c r="AE803" s="13"/>
      <c r="AF803" s="12"/>
      <c r="AH803" s="12"/>
      <c r="AJ803" s="12"/>
      <c r="AO803" s="12"/>
    </row>
    <row r="804" spans="8:41" ht="15.75" customHeight="1" x14ac:dyDescent="0.3">
      <c r="H804" s="12"/>
      <c r="O804" s="12"/>
      <c r="R804" s="12"/>
      <c r="U804" s="12"/>
      <c r="Z804" s="12"/>
      <c r="AD804" s="12"/>
      <c r="AE804" s="13"/>
      <c r="AF804" s="12"/>
      <c r="AH804" s="12"/>
      <c r="AJ804" s="12"/>
      <c r="AO804" s="12"/>
    </row>
    <row r="805" spans="8:41" ht="15.75" customHeight="1" x14ac:dyDescent="0.3">
      <c r="H805" s="12"/>
      <c r="O805" s="12"/>
      <c r="R805" s="12"/>
      <c r="U805" s="12"/>
      <c r="Z805" s="12"/>
      <c r="AD805" s="12"/>
      <c r="AE805" s="13"/>
      <c r="AF805" s="12"/>
      <c r="AH805" s="12"/>
      <c r="AJ805" s="12"/>
      <c r="AO805" s="12"/>
    </row>
    <row r="806" spans="8:41" ht="15.75" customHeight="1" x14ac:dyDescent="0.3">
      <c r="H806" s="12"/>
      <c r="O806" s="12"/>
      <c r="R806" s="12"/>
      <c r="U806" s="12"/>
      <c r="Z806" s="12"/>
      <c r="AD806" s="12"/>
      <c r="AE806" s="13"/>
      <c r="AF806" s="12"/>
      <c r="AH806" s="12"/>
      <c r="AJ806" s="12"/>
      <c r="AO806" s="12"/>
    </row>
    <row r="807" spans="8:41" ht="15.75" customHeight="1" x14ac:dyDescent="0.3">
      <c r="H807" s="12"/>
      <c r="O807" s="12"/>
      <c r="R807" s="12"/>
      <c r="U807" s="12"/>
      <c r="Z807" s="12"/>
      <c r="AD807" s="12"/>
      <c r="AE807" s="13"/>
      <c r="AF807" s="12"/>
      <c r="AH807" s="12"/>
      <c r="AJ807" s="12"/>
      <c r="AO807" s="12"/>
    </row>
    <row r="808" spans="8:41" ht="15.75" customHeight="1" x14ac:dyDescent="0.3">
      <c r="H808" s="12"/>
      <c r="O808" s="12"/>
      <c r="R808" s="12"/>
      <c r="U808" s="12"/>
      <c r="Z808" s="12"/>
      <c r="AD808" s="12"/>
      <c r="AE808" s="13"/>
      <c r="AF808" s="12"/>
      <c r="AH808" s="12"/>
      <c r="AJ808" s="12"/>
      <c r="AO808" s="12"/>
    </row>
    <row r="809" spans="8:41" ht="15.75" customHeight="1" x14ac:dyDescent="0.3">
      <c r="H809" s="12"/>
      <c r="O809" s="12"/>
      <c r="R809" s="12"/>
      <c r="U809" s="12"/>
      <c r="Z809" s="12"/>
      <c r="AD809" s="12"/>
      <c r="AE809" s="13"/>
      <c r="AF809" s="12"/>
      <c r="AH809" s="12"/>
      <c r="AJ809" s="12"/>
      <c r="AO809" s="12"/>
    </row>
    <row r="810" spans="8:41" ht="15.75" customHeight="1" x14ac:dyDescent="0.3">
      <c r="H810" s="12"/>
      <c r="O810" s="12"/>
      <c r="R810" s="12"/>
      <c r="U810" s="12"/>
      <c r="Z810" s="12"/>
      <c r="AD810" s="12"/>
      <c r="AE810" s="13"/>
      <c r="AF810" s="12"/>
      <c r="AH810" s="12"/>
      <c r="AJ810" s="12"/>
      <c r="AO810" s="12"/>
    </row>
    <row r="811" spans="8:41" ht="15.75" customHeight="1" x14ac:dyDescent="0.3">
      <c r="H811" s="12"/>
      <c r="O811" s="12"/>
      <c r="R811" s="12"/>
      <c r="U811" s="12"/>
      <c r="Z811" s="12"/>
      <c r="AD811" s="12"/>
      <c r="AE811" s="13"/>
      <c r="AF811" s="12"/>
      <c r="AH811" s="12"/>
      <c r="AJ811" s="12"/>
      <c r="AO811" s="12"/>
    </row>
    <row r="812" spans="8:41" ht="15.75" customHeight="1" x14ac:dyDescent="0.3">
      <c r="H812" s="12"/>
      <c r="O812" s="12"/>
      <c r="R812" s="12"/>
      <c r="U812" s="12"/>
      <c r="Z812" s="12"/>
      <c r="AD812" s="12"/>
      <c r="AE812" s="13"/>
      <c r="AF812" s="12"/>
      <c r="AH812" s="12"/>
      <c r="AJ812" s="12"/>
      <c r="AO812" s="12"/>
    </row>
    <row r="813" spans="8:41" ht="15.75" customHeight="1" x14ac:dyDescent="0.3">
      <c r="H813" s="12"/>
      <c r="O813" s="12"/>
      <c r="R813" s="12"/>
      <c r="U813" s="12"/>
      <c r="Z813" s="12"/>
      <c r="AD813" s="12"/>
      <c r="AE813" s="13"/>
      <c r="AF813" s="12"/>
      <c r="AH813" s="12"/>
      <c r="AJ813" s="12"/>
      <c r="AO813" s="12"/>
    </row>
    <row r="814" spans="8:41" ht="15.75" customHeight="1" x14ac:dyDescent="0.3">
      <c r="H814" s="12"/>
      <c r="O814" s="12"/>
      <c r="R814" s="12"/>
      <c r="U814" s="12"/>
      <c r="Z814" s="12"/>
      <c r="AD814" s="12"/>
      <c r="AE814" s="13"/>
      <c r="AF814" s="12"/>
      <c r="AH814" s="12"/>
      <c r="AJ814" s="12"/>
      <c r="AO814" s="12"/>
    </row>
    <row r="815" spans="8:41" ht="15.75" customHeight="1" x14ac:dyDescent="0.3">
      <c r="H815" s="12"/>
      <c r="O815" s="12"/>
      <c r="R815" s="12"/>
      <c r="U815" s="12"/>
      <c r="Z815" s="12"/>
      <c r="AD815" s="12"/>
      <c r="AE815" s="13"/>
      <c r="AF815" s="12"/>
      <c r="AH815" s="12"/>
      <c r="AJ815" s="12"/>
      <c r="AO815" s="12"/>
    </row>
    <row r="816" spans="8:41" ht="15.75" customHeight="1" x14ac:dyDescent="0.3">
      <c r="H816" s="12"/>
      <c r="O816" s="12"/>
      <c r="R816" s="12"/>
      <c r="U816" s="12"/>
      <c r="Z816" s="12"/>
      <c r="AD816" s="12"/>
      <c r="AE816" s="13"/>
      <c r="AF816" s="12"/>
      <c r="AH816" s="12"/>
      <c r="AJ816" s="12"/>
      <c r="AO816" s="12"/>
    </row>
    <row r="817" spans="8:41" ht="15.75" customHeight="1" x14ac:dyDescent="0.3">
      <c r="H817" s="12"/>
      <c r="O817" s="12"/>
      <c r="R817" s="12"/>
      <c r="U817" s="12"/>
      <c r="Z817" s="12"/>
      <c r="AD817" s="12"/>
      <c r="AE817" s="13"/>
      <c r="AF817" s="12"/>
      <c r="AH817" s="12"/>
      <c r="AJ817" s="12"/>
      <c r="AO817" s="12"/>
    </row>
    <row r="818" spans="8:41" ht="15.75" customHeight="1" x14ac:dyDescent="0.3">
      <c r="H818" s="12"/>
      <c r="O818" s="12"/>
      <c r="R818" s="12"/>
      <c r="U818" s="12"/>
      <c r="Z818" s="12"/>
      <c r="AD818" s="12"/>
      <c r="AE818" s="13"/>
      <c r="AF818" s="12"/>
      <c r="AH818" s="12"/>
      <c r="AJ818" s="12"/>
      <c r="AO818" s="12"/>
    </row>
    <row r="819" spans="8:41" ht="15.75" customHeight="1" x14ac:dyDescent="0.3">
      <c r="H819" s="12"/>
      <c r="O819" s="12"/>
      <c r="R819" s="12"/>
      <c r="U819" s="12"/>
      <c r="Z819" s="12"/>
      <c r="AD819" s="12"/>
      <c r="AE819" s="13"/>
      <c r="AF819" s="12"/>
      <c r="AH819" s="12"/>
      <c r="AJ819" s="12"/>
      <c r="AO819" s="12"/>
    </row>
    <row r="820" spans="8:41" ht="15.75" customHeight="1" x14ac:dyDescent="0.3">
      <c r="H820" s="12"/>
      <c r="O820" s="12"/>
      <c r="R820" s="12"/>
      <c r="U820" s="12"/>
      <c r="Z820" s="12"/>
      <c r="AD820" s="12"/>
      <c r="AE820" s="13"/>
      <c r="AF820" s="12"/>
      <c r="AH820" s="12"/>
      <c r="AJ820" s="12"/>
      <c r="AO820" s="12"/>
    </row>
    <row r="821" spans="8:41" ht="15.75" customHeight="1" x14ac:dyDescent="0.3">
      <c r="H821" s="12"/>
      <c r="O821" s="12"/>
      <c r="R821" s="12"/>
      <c r="U821" s="12"/>
      <c r="Z821" s="12"/>
      <c r="AD821" s="12"/>
      <c r="AE821" s="13"/>
      <c r="AF821" s="12"/>
      <c r="AH821" s="12"/>
      <c r="AJ821" s="12"/>
      <c r="AO821" s="12"/>
    </row>
    <row r="822" spans="8:41" ht="15.75" customHeight="1" x14ac:dyDescent="0.3">
      <c r="H822" s="12"/>
      <c r="O822" s="12"/>
      <c r="R822" s="12"/>
      <c r="U822" s="12"/>
      <c r="Z822" s="12"/>
      <c r="AD822" s="12"/>
      <c r="AE822" s="13"/>
      <c r="AF822" s="12"/>
      <c r="AH822" s="12"/>
      <c r="AJ822" s="12"/>
      <c r="AO822" s="12"/>
    </row>
    <row r="823" spans="8:41" ht="15.75" customHeight="1" x14ac:dyDescent="0.3">
      <c r="H823" s="12"/>
      <c r="O823" s="12"/>
      <c r="R823" s="12"/>
      <c r="U823" s="12"/>
      <c r="Z823" s="12"/>
      <c r="AD823" s="12"/>
      <c r="AE823" s="13"/>
      <c r="AF823" s="12"/>
      <c r="AH823" s="12"/>
      <c r="AJ823" s="12"/>
      <c r="AO823" s="12"/>
    </row>
    <row r="824" spans="8:41" ht="15.75" customHeight="1" x14ac:dyDescent="0.3">
      <c r="H824" s="12"/>
      <c r="O824" s="12"/>
      <c r="R824" s="12"/>
      <c r="U824" s="12"/>
      <c r="Z824" s="12"/>
      <c r="AD824" s="12"/>
      <c r="AE824" s="13"/>
      <c r="AF824" s="12"/>
      <c r="AH824" s="12"/>
      <c r="AJ824" s="12"/>
      <c r="AO824" s="12"/>
    </row>
    <row r="825" spans="8:41" ht="15.75" customHeight="1" x14ac:dyDescent="0.3">
      <c r="H825" s="12"/>
      <c r="O825" s="12"/>
      <c r="R825" s="12"/>
      <c r="U825" s="12"/>
      <c r="Z825" s="12"/>
      <c r="AD825" s="12"/>
      <c r="AE825" s="13"/>
      <c r="AF825" s="12"/>
      <c r="AH825" s="12"/>
      <c r="AJ825" s="12"/>
      <c r="AO825" s="12"/>
    </row>
    <row r="826" spans="8:41" ht="15.75" customHeight="1" x14ac:dyDescent="0.3">
      <c r="H826" s="12"/>
      <c r="O826" s="12"/>
      <c r="R826" s="12"/>
      <c r="U826" s="12"/>
      <c r="Z826" s="12"/>
      <c r="AD826" s="12"/>
      <c r="AE826" s="13"/>
      <c r="AF826" s="12"/>
      <c r="AH826" s="12"/>
      <c r="AJ826" s="12"/>
      <c r="AO826" s="12"/>
    </row>
    <row r="827" spans="8:41" ht="15.75" customHeight="1" x14ac:dyDescent="0.3">
      <c r="H827" s="12"/>
      <c r="O827" s="12"/>
      <c r="R827" s="12"/>
      <c r="U827" s="12"/>
      <c r="Z827" s="12"/>
      <c r="AD827" s="12"/>
      <c r="AE827" s="13"/>
      <c r="AF827" s="12"/>
      <c r="AH827" s="12"/>
      <c r="AJ827" s="12"/>
      <c r="AO827" s="12"/>
    </row>
    <row r="828" spans="8:41" ht="15.75" customHeight="1" x14ac:dyDescent="0.3">
      <c r="H828" s="12"/>
      <c r="O828" s="12"/>
      <c r="R828" s="12"/>
      <c r="U828" s="12"/>
      <c r="Z828" s="12"/>
      <c r="AD828" s="12"/>
      <c r="AE828" s="13"/>
      <c r="AF828" s="12"/>
      <c r="AH828" s="12"/>
      <c r="AJ828" s="12"/>
      <c r="AO828" s="12"/>
    </row>
    <row r="829" spans="8:41" ht="15.75" customHeight="1" x14ac:dyDescent="0.3">
      <c r="H829" s="12"/>
      <c r="O829" s="12"/>
      <c r="R829" s="12"/>
      <c r="U829" s="12"/>
      <c r="Z829" s="12"/>
      <c r="AD829" s="12"/>
      <c r="AE829" s="13"/>
      <c r="AF829" s="12"/>
      <c r="AH829" s="12"/>
      <c r="AJ829" s="12"/>
      <c r="AO829" s="12"/>
    </row>
    <row r="830" spans="8:41" ht="15.75" customHeight="1" x14ac:dyDescent="0.3">
      <c r="H830" s="12"/>
      <c r="O830" s="12"/>
      <c r="R830" s="12"/>
      <c r="U830" s="12"/>
      <c r="Z830" s="12"/>
      <c r="AD830" s="12"/>
      <c r="AE830" s="13"/>
      <c r="AF830" s="12"/>
      <c r="AH830" s="12"/>
      <c r="AJ830" s="12"/>
      <c r="AO830" s="12"/>
    </row>
    <row r="831" spans="8:41" ht="15.75" customHeight="1" x14ac:dyDescent="0.3">
      <c r="H831" s="12"/>
      <c r="O831" s="12"/>
      <c r="R831" s="12"/>
      <c r="U831" s="12"/>
      <c r="Z831" s="12"/>
      <c r="AD831" s="12"/>
      <c r="AE831" s="13"/>
      <c r="AF831" s="12"/>
      <c r="AH831" s="12"/>
      <c r="AJ831" s="12"/>
      <c r="AO831" s="12"/>
    </row>
    <row r="832" spans="8:41" ht="15.75" customHeight="1" x14ac:dyDescent="0.3">
      <c r="H832" s="12"/>
      <c r="O832" s="12"/>
      <c r="R832" s="12"/>
      <c r="U832" s="12"/>
      <c r="Z832" s="12"/>
      <c r="AD832" s="12"/>
      <c r="AE832" s="13"/>
      <c r="AF832" s="12"/>
      <c r="AH832" s="12"/>
      <c r="AJ832" s="12"/>
      <c r="AO832" s="12"/>
    </row>
    <row r="833" spans="8:41" ht="15.75" customHeight="1" x14ac:dyDescent="0.3">
      <c r="H833" s="12"/>
      <c r="O833" s="12"/>
      <c r="R833" s="12"/>
      <c r="U833" s="12"/>
      <c r="Z833" s="12"/>
      <c r="AD833" s="12"/>
      <c r="AE833" s="13"/>
      <c r="AF833" s="12"/>
      <c r="AH833" s="12"/>
      <c r="AJ833" s="12"/>
      <c r="AO833" s="12"/>
    </row>
    <row r="834" spans="8:41" ht="15.75" customHeight="1" x14ac:dyDescent="0.3">
      <c r="H834" s="12"/>
      <c r="O834" s="12"/>
      <c r="R834" s="12"/>
      <c r="U834" s="12"/>
      <c r="Z834" s="12"/>
      <c r="AD834" s="12"/>
      <c r="AE834" s="13"/>
      <c r="AF834" s="12"/>
      <c r="AH834" s="12"/>
      <c r="AJ834" s="12"/>
      <c r="AO834" s="12"/>
    </row>
    <row r="835" spans="8:41" ht="15.75" customHeight="1" x14ac:dyDescent="0.3">
      <c r="H835" s="12"/>
      <c r="O835" s="12"/>
      <c r="R835" s="12"/>
      <c r="U835" s="12"/>
      <c r="Z835" s="12"/>
      <c r="AD835" s="12"/>
      <c r="AE835" s="13"/>
      <c r="AF835" s="12"/>
      <c r="AH835" s="12"/>
      <c r="AJ835" s="12"/>
      <c r="AO835" s="12"/>
    </row>
    <row r="836" spans="8:41" ht="15.75" customHeight="1" x14ac:dyDescent="0.3">
      <c r="H836" s="12"/>
      <c r="O836" s="12"/>
      <c r="R836" s="12"/>
      <c r="U836" s="12"/>
      <c r="Z836" s="12"/>
      <c r="AD836" s="12"/>
      <c r="AE836" s="13"/>
      <c r="AF836" s="12"/>
      <c r="AH836" s="12"/>
      <c r="AJ836" s="12"/>
      <c r="AO836" s="12"/>
    </row>
    <row r="837" spans="8:41" ht="15.75" customHeight="1" x14ac:dyDescent="0.3">
      <c r="H837" s="12"/>
      <c r="O837" s="12"/>
      <c r="R837" s="12"/>
      <c r="U837" s="12"/>
      <c r="Z837" s="12"/>
      <c r="AD837" s="12"/>
      <c r="AE837" s="13"/>
      <c r="AF837" s="12"/>
      <c r="AH837" s="12"/>
      <c r="AJ837" s="12"/>
      <c r="AO837" s="12"/>
    </row>
    <row r="838" spans="8:41" ht="15.75" customHeight="1" x14ac:dyDescent="0.3">
      <c r="H838" s="12"/>
      <c r="O838" s="12"/>
      <c r="R838" s="12"/>
      <c r="U838" s="12"/>
      <c r="Z838" s="12"/>
      <c r="AD838" s="12"/>
      <c r="AE838" s="13"/>
      <c r="AF838" s="12"/>
      <c r="AH838" s="12"/>
      <c r="AJ838" s="12"/>
      <c r="AO838" s="12"/>
    </row>
    <row r="839" spans="8:41" ht="15.75" customHeight="1" x14ac:dyDescent="0.3">
      <c r="H839" s="12"/>
      <c r="O839" s="12"/>
      <c r="R839" s="12"/>
      <c r="U839" s="12"/>
      <c r="Z839" s="12"/>
      <c r="AD839" s="12"/>
      <c r="AE839" s="13"/>
      <c r="AF839" s="12"/>
      <c r="AH839" s="12"/>
      <c r="AJ839" s="12"/>
      <c r="AO839" s="12"/>
    </row>
    <row r="840" spans="8:41" ht="15.75" customHeight="1" x14ac:dyDescent="0.3">
      <c r="H840" s="12"/>
      <c r="O840" s="12"/>
      <c r="R840" s="12"/>
      <c r="U840" s="12"/>
      <c r="Z840" s="12"/>
      <c r="AD840" s="12"/>
      <c r="AE840" s="13"/>
      <c r="AF840" s="12"/>
      <c r="AH840" s="12"/>
      <c r="AJ840" s="12"/>
      <c r="AO840" s="12"/>
    </row>
    <row r="841" spans="8:41" ht="15.75" customHeight="1" x14ac:dyDescent="0.3">
      <c r="H841" s="12"/>
      <c r="O841" s="12"/>
      <c r="R841" s="12"/>
      <c r="U841" s="12"/>
      <c r="Z841" s="12"/>
      <c r="AD841" s="12"/>
      <c r="AE841" s="13"/>
      <c r="AF841" s="12"/>
      <c r="AH841" s="12"/>
      <c r="AJ841" s="12"/>
      <c r="AO841" s="12"/>
    </row>
    <row r="842" spans="8:41" ht="15.75" customHeight="1" x14ac:dyDescent="0.3">
      <c r="H842" s="12"/>
      <c r="O842" s="12"/>
      <c r="R842" s="12"/>
      <c r="U842" s="12"/>
      <c r="Z842" s="12"/>
      <c r="AD842" s="12"/>
      <c r="AE842" s="13"/>
      <c r="AF842" s="12"/>
      <c r="AH842" s="12"/>
      <c r="AJ842" s="12"/>
      <c r="AO842" s="12"/>
    </row>
    <row r="843" spans="8:41" ht="15.75" customHeight="1" x14ac:dyDescent="0.3">
      <c r="H843" s="12"/>
      <c r="O843" s="12"/>
      <c r="R843" s="12"/>
      <c r="U843" s="12"/>
      <c r="Z843" s="12"/>
      <c r="AD843" s="12"/>
      <c r="AE843" s="13"/>
      <c r="AF843" s="12"/>
      <c r="AH843" s="12"/>
      <c r="AJ843" s="12"/>
      <c r="AO843" s="12"/>
    </row>
    <row r="844" spans="8:41" ht="15.75" customHeight="1" x14ac:dyDescent="0.3">
      <c r="H844" s="12"/>
      <c r="O844" s="12"/>
      <c r="R844" s="12"/>
      <c r="U844" s="12"/>
      <c r="Z844" s="12"/>
      <c r="AD844" s="12"/>
      <c r="AE844" s="13"/>
      <c r="AF844" s="12"/>
      <c r="AH844" s="12"/>
      <c r="AJ844" s="12"/>
      <c r="AO844" s="12"/>
    </row>
    <row r="845" spans="8:41" ht="15.75" customHeight="1" x14ac:dyDescent="0.3">
      <c r="H845" s="12"/>
      <c r="O845" s="12"/>
      <c r="R845" s="12"/>
      <c r="U845" s="12"/>
      <c r="Z845" s="12"/>
      <c r="AD845" s="12"/>
      <c r="AE845" s="13"/>
      <c r="AF845" s="12"/>
      <c r="AH845" s="12"/>
      <c r="AJ845" s="12"/>
      <c r="AO845" s="12"/>
    </row>
    <row r="846" spans="8:41" ht="15.75" customHeight="1" x14ac:dyDescent="0.3">
      <c r="H846" s="12"/>
      <c r="O846" s="12"/>
      <c r="R846" s="12"/>
      <c r="U846" s="12"/>
      <c r="Z846" s="12"/>
      <c r="AD846" s="12"/>
      <c r="AE846" s="13"/>
      <c r="AF846" s="12"/>
      <c r="AH846" s="12"/>
      <c r="AJ846" s="12"/>
      <c r="AO846" s="12"/>
    </row>
    <row r="847" spans="8:41" ht="15.75" customHeight="1" x14ac:dyDescent="0.3">
      <c r="H847" s="12"/>
      <c r="O847" s="12"/>
      <c r="R847" s="12"/>
      <c r="U847" s="12"/>
      <c r="Z847" s="12"/>
      <c r="AD847" s="12"/>
      <c r="AE847" s="13"/>
      <c r="AF847" s="12"/>
      <c r="AH847" s="12"/>
      <c r="AJ847" s="12"/>
      <c r="AO847" s="12"/>
    </row>
    <row r="848" spans="8:41" ht="15.75" customHeight="1" x14ac:dyDescent="0.3">
      <c r="H848" s="12"/>
      <c r="O848" s="12"/>
      <c r="R848" s="12"/>
      <c r="U848" s="12"/>
      <c r="Z848" s="12"/>
      <c r="AD848" s="12"/>
      <c r="AE848" s="13"/>
      <c r="AF848" s="12"/>
      <c r="AH848" s="12"/>
      <c r="AJ848" s="12"/>
      <c r="AO848" s="12"/>
    </row>
    <row r="849" spans="8:41" ht="15.75" customHeight="1" x14ac:dyDescent="0.3">
      <c r="H849" s="12"/>
      <c r="O849" s="12"/>
      <c r="R849" s="12"/>
      <c r="U849" s="12"/>
      <c r="Z849" s="12"/>
      <c r="AD849" s="12"/>
      <c r="AE849" s="13"/>
      <c r="AF849" s="12"/>
      <c r="AH849" s="12"/>
      <c r="AJ849" s="12"/>
      <c r="AO849" s="12"/>
    </row>
    <row r="850" spans="8:41" ht="15.75" customHeight="1" x14ac:dyDescent="0.3">
      <c r="H850" s="12"/>
      <c r="O850" s="12"/>
      <c r="R850" s="12"/>
      <c r="U850" s="12"/>
      <c r="Z850" s="12"/>
      <c r="AD850" s="12"/>
      <c r="AE850" s="13"/>
      <c r="AF850" s="12"/>
      <c r="AH850" s="12"/>
      <c r="AJ850" s="12"/>
      <c r="AO850" s="12"/>
    </row>
    <row r="851" spans="8:41" ht="15.75" customHeight="1" x14ac:dyDescent="0.3">
      <c r="H851" s="12"/>
      <c r="O851" s="12"/>
      <c r="R851" s="12"/>
      <c r="U851" s="12"/>
      <c r="Z851" s="12"/>
      <c r="AD851" s="12"/>
      <c r="AE851" s="13"/>
      <c r="AF851" s="12"/>
      <c r="AH851" s="12"/>
      <c r="AJ851" s="12"/>
      <c r="AO851" s="12"/>
    </row>
    <row r="852" spans="8:41" ht="15.75" customHeight="1" x14ac:dyDescent="0.3">
      <c r="H852" s="12"/>
      <c r="O852" s="12"/>
      <c r="R852" s="12"/>
      <c r="U852" s="12"/>
      <c r="Z852" s="12"/>
      <c r="AD852" s="12"/>
      <c r="AE852" s="13"/>
      <c r="AF852" s="12"/>
      <c r="AH852" s="12"/>
      <c r="AJ852" s="12"/>
      <c r="AO852" s="12"/>
    </row>
    <row r="853" spans="8:41" ht="15.75" customHeight="1" x14ac:dyDescent="0.3">
      <c r="H853" s="12"/>
      <c r="O853" s="12"/>
      <c r="R853" s="12"/>
      <c r="U853" s="12"/>
      <c r="Z853" s="12"/>
      <c r="AD853" s="12"/>
      <c r="AE853" s="13"/>
      <c r="AF853" s="12"/>
      <c r="AH853" s="12"/>
      <c r="AJ853" s="12"/>
      <c r="AO853" s="12"/>
    </row>
    <row r="854" spans="8:41" ht="15.75" customHeight="1" x14ac:dyDescent="0.3">
      <c r="H854" s="12"/>
      <c r="O854" s="12"/>
      <c r="R854" s="12"/>
      <c r="U854" s="12"/>
      <c r="Z854" s="12"/>
      <c r="AD854" s="12"/>
      <c r="AE854" s="13"/>
      <c r="AF854" s="12"/>
      <c r="AH854" s="12"/>
      <c r="AJ854" s="12"/>
      <c r="AO854" s="12"/>
    </row>
    <row r="855" spans="8:41" ht="15.75" customHeight="1" x14ac:dyDescent="0.3">
      <c r="H855" s="12"/>
      <c r="O855" s="12"/>
      <c r="R855" s="12"/>
      <c r="U855" s="12"/>
      <c r="Z855" s="12"/>
      <c r="AD855" s="12"/>
      <c r="AE855" s="13"/>
      <c r="AF855" s="12"/>
      <c r="AH855" s="12"/>
      <c r="AJ855" s="12"/>
      <c r="AO855" s="12"/>
    </row>
    <row r="856" spans="8:41" ht="15.75" customHeight="1" x14ac:dyDescent="0.3">
      <c r="H856" s="12"/>
      <c r="O856" s="12"/>
      <c r="R856" s="12"/>
      <c r="U856" s="12"/>
      <c r="Z856" s="12"/>
      <c r="AD856" s="12"/>
      <c r="AE856" s="13"/>
      <c r="AF856" s="12"/>
      <c r="AH856" s="12"/>
      <c r="AJ856" s="12"/>
      <c r="AO856" s="12"/>
    </row>
    <row r="857" spans="8:41" ht="15.75" customHeight="1" x14ac:dyDescent="0.3">
      <c r="H857" s="12"/>
      <c r="O857" s="12"/>
      <c r="R857" s="12"/>
      <c r="U857" s="12"/>
      <c r="Z857" s="12"/>
      <c r="AD857" s="12"/>
      <c r="AE857" s="13"/>
      <c r="AF857" s="12"/>
      <c r="AH857" s="12"/>
      <c r="AJ857" s="12"/>
      <c r="AO857" s="12"/>
    </row>
    <row r="858" spans="8:41" ht="15.75" customHeight="1" x14ac:dyDescent="0.3">
      <c r="H858" s="12"/>
      <c r="O858" s="12"/>
      <c r="R858" s="12"/>
      <c r="U858" s="12"/>
      <c r="Z858" s="12"/>
      <c r="AD858" s="12"/>
      <c r="AE858" s="13"/>
      <c r="AF858" s="12"/>
      <c r="AH858" s="12"/>
      <c r="AJ858" s="12"/>
      <c r="AO858" s="12"/>
    </row>
    <row r="859" spans="8:41" ht="15.75" customHeight="1" x14ac:dyDescent="0.3">
      <c r="H859" s="12"/>
      <c r="O859" s="12"/>
      <c r="R859" s="12"/>
      <c r="U859" s="12"/>
      <c r="Z859" s="12"/>
      <c r="AD859" s="12"/>
      <c r="AE859" s="13"/>
      <c r="AF859" s="12"/>
      <c r="AH859" s="12"/>
      <c r="AJ859" s="12"/>
      <c r="AO859" s="12"/>
    </row>
    <row r="860" spans="8:41" ht="15.75" customHeight="1" x14ac:dyDescent="0.3">
      <c r="H860" s="12"/>
      <c r="O860" s="12"/>
      <c r="R860" s="12"/>
      <c r="U860" s="12"/>
      <c r="Z860" s="12"/>
      <c r="AD860" s="12"/>
      <c r="AE860" s="13"/>
      <c r="AF860" s="12"/>
      <c r="AH860" s="12"/>
      <c r="AJ860" s="12"/>
      <c r="AO860" s="12"/>
    </row>
    <row r="861" spans="8:41" ht="15.75" customHeight="1" x14ac:dyDescent="0.3">
      <c r="H861" s="12"/>
      <c r="O861" s="12"/>
      <c r="R861" s="12"/>
      <c r="U861" s="12"/>
      <c r="Z861" s="12"/>
      <c r="AD861" s="12"/>
      <c r="AE861" s="13"/>
      <c r="AF861" s="12"/>
      <c r="AH861" s="12"/>
      <c r="AJ861" s="12"/>
      <c r="AO861" s="12"/>
    </row>
    <row r="862" spans="8:41" ht="15.75" customHeight="1" x14ac:dyDescent="0.3">
      <c r="H862" s="12"/>
      <c r="O862" s="12"/>
      <c r="R862" s="12"/>
      <c r="U862" s="12"/>
      <c r="Z862" s="12"/>
      <c r="AD862" s="12"/>
      <c r="AE862" s="13"/>
      <c r="AF862" s="12"/>
      <c r="AH862" s="12"/>
      <c r="AJ862" s="12"/>
      <c r="AO862" s="12"/>
    </row>
    <row r="863" spans="8:41" ht="15.75" customHeight="1" x14ac:dyDescent="0.3">
      <c r="H863" s="12"/>
      <c r="O863" s="12"/>
      <c r="R863" s="12"/>
      <c r="U863" s="12"/>
      <c r="Z863" s="12"/>
      <c r="AD863" s="12"/>
      <c r="AE863" s="13"/>
      <c r="AF863" s="12"/>
      <c r="AH863" s="12"/>
      <c r="AJ863" s="12"/>
      <c r="AO863" s="12"/>
    </row>
    <row r="864" spans="8:41" ht="15.75" customHeight="1" x14ac:dyDescent="0.3">
      <c r="H864" s="12"/>
      <c r="O864" s="12"/>
      <c r="R864" s="12"/>
      <c r="U864" s="12"/>
      <c r="Z864" s="12"/>
      <c r="AD864" s="12"/>
      <c r="AE864" s="13"/>
      <c r="AF864" s="12"/>
      <c r="AH864" s="12"/>
      <c r="AJ864" s="12"/>
      <c r="AO864" s="12"/>
    </row>
    <row r="865" spans="8:41" ht="15.75" customHeight="1" x14ac:dyDescent="0.3">
      <c r="H865" s="12"/>
      <c r="O865" s="12"/>
      <c r="R865" s="12"/>
      <c r="U865" s="12"/>
      <c r="Z865" s="12"/>
      <c r="AD865" s="12"/>
      <c r="AE865" s="13"/>
      <c r="AF865" s="12"/>
      <c r="AH865" s="12"/>
      <c r="AJ865" s="12"/>
      <c r="AO865" s="12"/>
    </row>
    <row r="866" spans="8:41" ht="15.75" customHeight="1" x14ac:dyDescent="0.3">
      <c r="H866" s="12"/>
      <c r="O866" s="12"/>
      <c r="R866" s="12"/>
      <c r="U866" s="12"/>
      <c r="Z866" s="12"/>
      <c r="AD866" s="12"/>
      <c r="AE866" s="13"/>
      <c r="AF866" s="12"/>
      <c r="AH866" s="12"/>
      <c r="AJ866" s="12"/>
      <c r="AO866" s="12"/>
    </row>
    <row r="867" spans="8:41" ht="15.75" customHeight="1" x14ac:dyDescent="0.3">
      <c r="H867" s="12"/>
      <c r="O867" s="12"/>
      <c r="R867" s="12"/>
      <c r="U867" s="12"/>
      <c r="Z867" s="12"/>
      <c r="AD867" s="12"/>
      <c r="AE867" s="13"/>
      <c r="AF867" s="12"/>
      <c r="AH867" s="12"/>
      <c r="AJ867" s="12"/>
      <c r="AO867" s="12"/>
    </row>
    <row r="868" spans="8:41" ht="15.75" customHeight="1" x14ac:dyDescent="0.3">
      <c r="H868" s="12"/>
      <c r="O868" s="12"/>
      <c r="R868" s="12"/>
      <c r="U868" s="12"/>
      <c r="Z868" s="12"/>
      <c r="AD868" s="12"/>
      <c r="AE868" s="13"/>
      <c r="AF868" s="12"/>
      <c r="AH868" s="12"/>
      <c r="AJ868" s="12"/>
      <c r="AO868" s="12"/>
    </row>
    <row r="869" spans="8:41" ht="15.75" customHeight="1" x14ac:dyDescent="0.3">
      <c r="H869" s="12"/>
      <c r="O869" s="12"/>
      <c r="R869" s="12"/>
      <c r="U869" s="12"/>
      <c r="Z869" s="12"/>
      <c r="AD869" s="12"/>
      <c r="AE869" s="13"/>
      <c r="AF869" s="12"/>
      <c r="AH869" s="12"/>
      <c r="AJ869" s="12"/>
      <c r="AO869" s="12"/>
    </row>
    <row r="870" spans="8:41" ht="15.75" customHeight="1" x14ac:dyDescent="0.3">
      <c r="H870" s="12"/>
      <c r="O870" s="12"/>
      <c r="R870" s="12"/>
      <c r="U870" s="12"/>
      <c r="Z870" s="12"/>
      <c r="AD870" s="12"/>
      <c r="AE870" s="13"/>
      <c r="AF870" s="12"/>
      <c r="AH870" s="12"/>
      <c r="AJ870" s="12"/>
      <c r="AO870" s="12"/>
    </row>
    <row r="871" spans="8:41" ht="15.75" customHeight="1" x14ac:dyDescent="0.3">
      <c r="H871" s="12"/>
      <c r="O871" s="12"/>
      <c r="R871" s="12"/>
      <c r="U871" s="12"/>
      <c r="Z871" s="12"/>
      <c r="AD871" s="12"/>
      <c r="AE871" s="13"/>
      <c r="AF871" s="12"/>
      <c r="AH871" s="12"/>
      <c r="AJ871" s="12"/>
      <c r="AO871" s="12"/>
    </row>
    <row r="872" spans="8:41" ht="15.75" customHeight="1" x14ac:dyDescent="0.3">
      <c r="H872" s="12"/>
      <c r="O872" s="12"/>
      <c r="R872" s="12"/>
      <c r="U872" s="12"/>
      <c r="Z872" s="12"/>
      <c r="AD872" s="12"/>
      <c r="AE872" s="13"/>
      <c r="AF872" s="12"/>
      <c r="AH872" s="12"/>
      <c r="AJ872" s="12"/>
      <c r="AO872" s="12"/>
    </row>
    <row r="873" spans="8:41" ht="15.75" customHeight="1" x14ac:dyDescent="0.3">
      <c r="H873" s="12"/>
      <c r="O873" s="12"/>
      <c r="R873" s="12"/>
      <c r="U873" s="12"/>
      <c r="Z873" s="12"/>
      <c r="AD873" s="12"/>
      <c r="AE873" s="13"/>
      <c r="AF873" s="12"/>
      <c r="AH873" s="12"/>
      <c r="AJ873" s="12"/>
      <c r="AO873" s="12"/>
    </row>
    <row r="874" spans="8:41" ht="15.75" customHeight="1" x14ac:dyDescent="0.3">
      <c r="H874" s="12"/>
      <c r="O874" s="12"/>
      <c r="R874" s="12"/>
      <c r="U874" s="12"/>
      <c r="Z874" s="12"/>
      <c r="AD874" s="12"/>
      <c r="AE874" s="13"/>
      <c r="AF874" s="12"/>
      <c r="AH874" s="12"/>
      <c r="AJ874" s="12"/>
      <c r="AO874" s="12"/>
    </row>
    <row r="875" spans="8:41" ht="15.75" customHeight="1" x14ac:dyDescent="0.3">
      <c r="H875" s="12"/>
      <c r="O875" s="12"/>
      <c r="R875" s="12"/>
      <c r="U875" s="12"/>
      <c r="Z875" s="12"/>
      <c r="AD875" s="12"/>
      <c r="AE875" s="13"/>
      <c r="AF875" s="12"/>
      <c r="AH875" s="12"/>
      <c r="AJ875" s="12"/>
      <c r="AO875" s="12"/>
    </row>
    <row r="876" spans="8:41" ht="15.75" customHeight="1" x14ac:dyDescent="0.3">
      <c r="H876" s="12"/>
      <c r="O876" s="12"/>
      <c r="R876" s="12"/>
      <c r="U876" s="12"/>
      <c r="Z876" s="12"/>
      <c r="AD876" s="12"/>
      <c r="AE876" s="13"/>
      <c r="AF876" s="12"/>
      <c r="AH876" s="12"/>
      <c r="AJ876" s="12"/>
      <c r="AO876" s="12"/>
    </row>
    <row r="877" spans="8:41" ht="15.75" customHeight="1" x14ac:dyDescent="0.3">
      <c r="H877" s="12"/>
      <c r="O877" s="12"/>
      <c r="R877" s="12"/>
      <c r="U877" s="12"/>
      <c r="Z877" s="12"/>
      <c r="AD877" s="12"/>
      <c r="AE877" s="13"/>
      <c r="AF877" s="12"/>
      <c r="AH877" s="12"/>
      <c r="AJ877" s="12"/>
      <c r="AO877" s="12"/>
    </row>
    <row r="878" spans="8:41" ht="15.75" customHeight="1" x14ac:dyDescent="0.3">
      <c r="H878" s="12"/>
      <c r="O878" s="12"/>
      <c r="R878" s="12"/>
      <c r="U878" s="12"/>
      <c r="Z878" s="12"/>
      <c r="AD878" s="12"/>
      <c r="AE878" s="13"/>
      <c r="AF878" s="12"/>
      <c r="AH878" s="12"/>
      <c r="AJ878" s="12"/>
      <c r="AO878" s="12"/>
    </row>
    <row r="879" spans="8:41" ht="15.75" customHeight="1" x14ac:dyDescent="0.3">
      <c r="H879" s="12"/>
      <c r="O879" s="12"/>
      <c r="R879" s="12"/>
      <c r="U879" s="12"/>
      <c r="Z879" s="12"/>
      <c r="AD879" s="12"/>
      <c r="AE879" s="13"/>
      <c r="AF879" s="12"/>
      <c r="AH879" s="12"/>
      <c r="AJ879" s="12"/>
      <c r="AO879" s="12"/>
    </row>
    <row r="880" spans="8:41" ht="15.75" customHeight="1" x14ac:dyDescent="0.3">
      <c r="H880" s="12"/>
      <c r="O880" s="12"/>
      <c r="R880" s="12"/>
      <c r="U880" s="12"/>
      <c r="Z880" s="12"/>
      <c r="AD880" s="12"/>
      <c r="AE880" s="13"/>
      <c r="AF880" s="12"/>
      <c r="AH880" s="12"/>
      <c r="AJ880" s="12"/>
      <c r="AO880" s="12"/>
    </row>
    <row r="881" spans="8:41" ht="15.75" customHeight="1" x14ac:dyDescent="0.3">
      <c r="H881" s="12"/>
      <c r="O881" s="12"/>
      <c r="R881" s="12"/>
      <c r="U881" s="12"/>
      <c r="Z881" s="12"/>
      <c r="AD881" s="12"/>
      <c r="AE881" s="13"/>
      <c r="AF881" s="12"/>
      <c r="AH881" s="12"/>
      <c r="AJ881" s="12"/>
      <c r="AO881" s="12"/>
    </row>
    <row r="882" spans="8:41" ht="15.75" customHeight="1" x14ac:dyDescent="0.3">
      <c r="H882" s="12"/>
      <c r="O882" s="12"/>
      <c r="R882" s="12"/>
      <c r="U882" s="12"/>
      <c r="Z882" s="12"/>
      <c r="AD882" s="12"/>
      <c r="AE882" s="13"/>
      <c r="AF882" s="12"/>
      <c r="AH882" s="12"/>
      <c r="AJ882" s="12"/>
      <c r="AO882" s="12"/>
    </row>
    <row r="883" spans="8:41" ht="15.75" customHeight="1" x14ac:dyDescent="0.3">
      <c r="H883" s="12"/>
      <c r="O883" s="12"/>
      <c r="R883" s="12"/>
      <c r="U883" s="12"/>
      <c r="Z883" s="12"/>
      <c r="AD883" s="12"/>
      <c r="AE883" s="13"/>
      <c r="AF883" s="12"/>
      <c r="AH883" s="12"/>
      <c r="AJ883" s="12"/>
      <c r="AO883" s="12"/>
    </row>
    <row r="884" spans="8:41" ht="15.75" customHeight="1" x14ac:dyDescent="0.3">
      <c r="H884" s="12"/>
      <c r="O884" s="12"/>
      <c r="R884" s="12"/>
      <c r="U884" s="12"/>
      <c r="Z884" s="12"/>
      <c r="AD884" s="12"/>
      <c r="AE884" s="13"/>
      <c r="AF884" s="12"/>
      <c r="AH884" s="12"/>
      <c r="AJ884" s="12"/>
      <c r="AO884" s="12"/>
    </row>
    <row r="885" spans="8:41" ht="15.75" customHeight="1" x14ac:dyDescent="0.3">
      <c r="H885" s="12"/>
      <c r="O885" s="12"/>
      <c r="R885" s="12"/>
      <c r="U885" s="12"/>
      <c r="Z885" s="12"/>
      <c r="AD885" s="12"/>
      <c r="AE885" s="13"/>
      <c r="AF885" s="12"/>
      <c r="AH885" s="12"/>
      <c r="AJ885" s="12"/>
      <c r="AO885" s="12"/>
    </row>
    <row r="886" spans="8:41" ht="15.75" customHeight="1" x14ac:dyDescent="0.3">
      <c r="H886" s="12"/>
      <c r="O886" s="12"/>
      <c r="R886" s="12"/>
      <c r="U886" s="12"/>
      <c r="Z886" s="12"/>
      <c r="AD886" s="12"/>
      <c r="AE886" s="13"/>
      <c r="AF886" s="12"/>
      <c r="AH886" s="12"/>
      <c r="AJ886" s="12"/>
      <c r="AO886" s="12"/>
    </row>
    <row r="887" spans="8:41" ht="15.75" customHeight="1" x14ac:dyDescent="0.3">
      <c r="H887" s="12"/>
      <c r="O887" s="12"/>
      <c r="R887" s="12"/>
      <c r="U887" s="12"/>
      <c r="Z887" s="12"/>
      <c r="AD887" s="12"/>
      <c r="AE887" s="13"/>
      <c r="AF887" s="12"/>
      <c r="AH887" s="12"/>
      <c r="AJ887" s="12"/>
      <c r="AO887" s="12"/>
    </row>
    <row r="888" spans="8:41" ht="15.75" customHeight="1" x14ac:dyDescent="0.3">
      <c r="H888" s="12"/>
      <c r="O888" s="12"/>
      <c r="R888" s="12"/>
      <c r="U888" s="12"/>
      <c r="Z888" s="12"/>
      <c r="AD888" s="12"/>
      <c r="AE888" s="13"/>
      <c r="AF888" s="12"/>
      <c r="AH888" s="12"/>
      <c r="AJ888" s="12"/>
      <c r="AO888" s="12"/>
    </row>
    <row r="889" spans="8:41" ht="15.75" customHeight="1" x14ac:dyDescent="0.3">
      <c r="H889" s="12"/>
      <c r="O889" s="12"/>
      <c r="R889" s="12"/>
      <c r="U889" s="12"/>
      <c r="Z889" s="12"/>
      <c r="AD889" s="12"/>
      <c r="AE889" s="13"/>
      <c r="AF889" s="12"/>
      <c r="AH889" s="12"/>
      <c r="AJ889" s="12"/>
      <c r="AO889" s="12"/>
    </row>
    <row r="890" spans="8:41" ht="15.75" customHeight="1" x14ac:dyDescent="0.3">
      <c r="H890" s="12"/>
      <c r="O890" s="12"/>
      <c r="R890" s="12"/>
      <c r="U890" s="12"/>
      <c r="Z890" s="12"/>
      <c r="AD890" s="12"/>
      <c r="AE890" s="13"/>
      <c r="AF890" s="12"/>
      <c r="AH890" s="12"/>
      <c r="AJ890" s="12"/>
      <c r="AO890" s="12"/>
    </row>
    <row r="891" spans="8:41" ht="15.75" customHeight="1" x14ac:dyDescent="0.3">
      <c r="H891" s="12"/>
      <c r="O891" s="12"/>
      <c r="R891" s="12"/>
      <c r="U891" s="12"/>
      <c r="Z891" s="12"/>
      <c r="AD891" s="12"/>
      <c r="AE891" s="13"/>
      <c r="AF891" s="12"/>
      <c r="AH891" s="12"/>
      <c r="AJ891" s="12"/>
      <c r="AO891" s="12"/>
    </row>
    <row r="892" spans="8:41" ht="15.75" customHeight="1" x14ac:dyDescent="0.3">
      <c r="H892" s="12"/>
      <c r="O892" s="12"/>
      <c r="R892" s="12"/>
      <c r="U892" s="12"/>
      <c r="Z892" s="12"/>
      <c r="AD892" s="12"/>
      <c r="AE892" s="13"/>
      <c r="AF892" s="12"/>
      <c r="AH892" s="12"/>
      <c r="AJ892" s="12"/>
      <c r="AO892" s="12"/>
    </row>
    <row r="893" spans="8:41" ht="15.75" customHeight="1" x14ac:dyDescent="0.3">
      <c r="H893" s="12"/>
      <c r="O893" s="12"/>
      <c r="R893" s="12"/>
      <c r="U893" s="12"/>
      <c r="Z893" s="12"/>
      <c r="AD893" s="12"/>
      <c r="AE893" s="13"/>
      <c r="AF893" s="12"/>
      <c r="AH893" s="12"/>
      <c r="AJ893" s="12"/>
      <c r="AO893" s="12"/>
    </row>
    <row r="894" spans="8:41" ht="15.75" customHeight="1" x14ac:dyDescent="0.3">
      <c r="H894" s="12"/>
      <c r="O894" s="12"/>
      <c r="R894" s="12"/>
      <c r="U894" s="12"/>
      <c r="Z894" s="12"/>
      <c r="AD894" s="12"/>
      <c r="AE894" s="13"/>
      <c r="AF894" s="12"/>
      <c r="AH894" s="12"/>
      <c r="AJ894" s="12"/>
      <c r="AO894" s="12"/>
    </row>
    <row r="895" spans="8:41" ht="15.75" customHeight="1" x14ac:dyDescent="0.3">
      <c r="H895" s="12"/>
      <c r="O895" s="12"/>
      <c r="R895" s="12"/>
      <c r="U895" s="12"/>
      <c r="Z895" s="12"/>
      <c r="AD895" s="12"/>
      <c r="AE895" s="13"/>
      <c r="AF895" s="12"/>
      <c r="AH895" s="12"/>
      <c r="AJ895" s="12"/>
      <c r="AO895" s="12"/>
    </row>
    <row r="896" spans="8:41" ht="15.75" customHeight="1" x14ac:dyDescent="0.3">
      <c r="H896" s="12"/>
      <c r="O896" s="12"/>
      <c r="R896" s="12"/>
      <c r="U896" s="12"/>
      <c r="Z896" s="12"/>
      <c r="AD896" s="12"/>
      <c r="AE896" s="13"/>
      <c r="AF896" s="12"/>
      <c r="AH896" s="12"/>
      <c r="AJ896" s="12"/>
      <c r="AO896" s="12"/>
    </row>
    <row r="897" spans="8:41" ht="15.75" customHeight="1" x14ac:dyDescent="0.3">
      <c r="H897" s="12"/>
      <c r="O897" s="12"/>
      <c r="R897" s="12"/>
      <c r="U897" s="12"/>
      <c r="Z897" s="12"/>
      <c r="AD897" s="12"/>
      <c r="AE897" s="13"/>
      <c r="AF897" s="12"/>
      <c r="AH897" s="12"/>
      <c r="AJ897" s="12"/>
      <c r="AO897" s="12"/>
    </row>
    <row r="898" spans="8:41" ht="15.75" customHeight="1" x14ac:dyDescent="0.3">
      <c r="H898" s="12"/>
      <c r="O898" s="12"/>
      <c r="R898" s="12"/>
      <c r="U898" s="12"/>
      <c r="Z898" s="12"/>
      <c r="AD898" s="12"/>
      <c r="AE898" s="13"/>
      <c r="AF898" s="12"/>
      <c r="AH898" s="12"/>
      <c r="AJ898" s="12"/>
      <c r="AO898" s="12"/>
    </row>
    <row r="899" spans="8:41" ht="15.75" customHeight="1" x14ac:dyDescent="0.3">
      <c r="H899" s="12"/>
      <c r="O899" s="12"/>
      <c r="R899" s="12"/>
      <c r="U899" s="12"/>
      <c r="Z899" s="12"/>
      <c r="AD899" s="12"/>
      <c r="AE899" s="13"/>
      <c r="AF899" s="12"/>
      <c r="AH899" s="12"/>
      <c r="AJ899" s="12"/>
      <c r="AO899" s="12"/>
    </row>
    <row r="900" spans="8:41" ht="15.75" customHeight="1" x14ac:dyDescent="0.3">
      <c r="H900" s="12"/>
      <c r="O900" s="12"/>
      <c r="R900" s="12"/>
      <c r="U900" s="12"/>
      <c r="Z900" s="12"/>
      <c r="AD900" s="12"/>
      <c r="AE900" s="13"/>
      <c r="AF900" s="12"/>
      <c r="AH900" s="12"/>
      <c r="AJ900" s="12"/>
      <c r="AO900" s="12"/>
    </row>
    <row r="901" spans="8:41" ht="15.75" customHeight="1" x14ac:dyDescent="0.3">
      <c r="H901" s="12"/>
      <c r="O901" s="12"/>
      <c r="R901" s="12"/>
      <c r="U901" s="12"/>
      <c r="Z901" s="12"/>
      <c r="AD901" s="12"/>
      <c r="AE901" s="13"/>
      <c r="AF901" s="12"/>
      <c r="AH901" s="12"/>
      <c r="AJ901" s="12"/>
      <c r="AO901" s="12"/>
    </row>
    <row r="902" spans="8:41" ht="15.75" customHeight="1" x14ac:dyDescent="0.3">
      <c r="H902" s="12"/>
      <c r="O902" s="12"/>
      <c r="R902" s="12"/>
      <c r="U902" s="12"/>
      <c r="Z902" s="12"/>
      <c r="AD902" s="12"/>
      <c r="AE902" s="13"/>
      <c r="AF902" s="12"/>
      <c r="AH902" s="12"/>
      <c r="AJ902" s="12"/>
      <c r="AO902" s="12"/>
    </row>
    <row r="903" spans="8:41" ht="15.75" customHeight="1" x14ac:dyDescent="0.3">
      <c r="H903" s="12"/>
      <c r="O903" s="12"/>
      <c r="R903" s="12"/>
      <c r="U903" s="12"/>
      <c r="Z903" s="12"/>
      <c r="AD903" s="12"/>
      <c r="AE903" s="13"/>
      <c r="AF903" s="12"/>
      <c r="AH903" s="12"/>
      <c r="AJ903" s="12"/>
      <c r="AO903" s="12"/>
    </row>
    <row r="904" spans="8:41" ht="15.75" customHeight="1" x14ac:dyDescent="0.3">
      <c r="H904" s="12"/>
      <c r="O904" s="12"/>
      <c r="R904" s="12"/>
      <c r="U904" s="12"/>
      <c r="Z904" s="12"/>
      <c r="AD904" s="12"/>
      <c r="AE904" s="13"/>
      <c r="AF904" s="12"/>
      <c r="AH904" s="12"/>
      <c r="AJ904" s="12"/>
      <c r="AO904" s="12"/>
    </row>
    <row r="905" spans="8:41" ht="15.75" customHeight="1" x14ac:dyDescent="0.3">
      <c r="H905" s="12"/>
      <c r="O905" s="12"/>
      <c r="R905" s="12"/>
      <c r="U905" s="12"/>
      <c r="Z905" s="12"/>
      <c r="AD905" s="12"/>
      <c r="AE905" s="13"/>
      <c r="AF905" s="12"/>
      <c r="AH905" s="12"/>
      <c r="AJ905" s="12"/>
      <c r="AO905" s="12"/>
    </row>
    <row r="906" spans="8:41" ht="15.75" customHeight="1" x14ac:dyDescent="0.3">
      <c r="H906" s="12"/>
      <c r="O906" s="12"/>
      <c r="R906" s="12"/>
      <c r="U906" s="12"/>
      <c r="Z906" s="12"/>
      <c r="AD906" s="12"/>
      <c r="AE906" s="13"/>
      <c r="AF906" s="12"/>
      <c r="AH906" s="12"/>
      <c r="AJ906" s="12"/>
      <c r="AO906" s="12"/>
    </row>
    <row r="907" spans="8:41" ht="15.75" customHeight="1" x14ac:dyDescent="0.3">
      <c r="H907" s="12"/>
      <c r="O907" s="12"/>
      <c r="R907" s="12"/>
      <c r="U907" s="12"/>
      <c r="Z907" s="12"/>
      <c r="AD907" s="12"/>
      <c r="AE907" s="13"/>
      <c r="AF907" s="12"/>
      <c r="AH907" s="12"/>
      <c r="AJ907" s="12"/>
      <c r="AO907" s="12"/>
    </row>
    <row r="908" spans="8:41" ht="15.75" customHeight="1" x14ac:dyDescent="0.3">
      <c r="H908" s="12"/>
      <c r="O908" s="12"/>
      <c r="R908" s="12"/>
      <c r="U908" s="12"/>
      <c r="Z908" s="12"/>
      <c r="AD908" s="12"/>
      <c r="AE908" s="13"/>
      <c r="AF908" s="12"/>
      <c r="AH908" s="12"/>
      <c r="AJ908" s="12"/>
      <c r="AO908" s="12"/>
    </row>
    <row r="909" spans="8:41" ht="15.75" customHeight="1" x14ac:dyDescent="0.3">
      <c r="H909" s="12"/>
      <c r="O909" s="12"/>
      <c r="R909" s="12"/>
      <c r="U909" s="12"/>
      <c r="Z909" s="12"/>
      <c r="AD909" s="12"/>
      <c r="AE909" s="13"/>
      <c r="AF909" s="12"/>
      <c r="AH909" s="12"/>
      <c r="AJ909" s="12"/>
      <c r="AO909" s="12"/>
    </row>
    <row r="910" spans="8:41" ht="15.75" customHeight="1" x14ac:dyDescent="0.3">
      <c r="H910" s="12"/>
      <c r="O910" s="12"/>
      <c r="R910" s="12"/>
      <c r="U910" s="12"/>
      <c r="Z910" s="12"/>
      <c r="AD910" s="12"/>
      <c r="AE910" s="13"/>
      <c r="AF910" s="12"/>
      <c r="AH910" s="12"/>
      <c r="AJ910" s="12"/>
      <c r="AO910" s="12"/>
    </row>
    <row r="911" spans="8:41" ht="15.75" customHeight="1" x14ac:dyDescent="0.3">
      <c r="H911" s="12"/>
      <c r="O911" s="12"/>
      <c r="R911" s="12"/>
      <c r="U911" s="12"/>
      <c r="Z911" s="12"/>
      <c r="AD911" s="12"/>
      <c r="AE911" s="13"/>
      <c r="AF911" s="12"/>
      <c r="AH911" s="12"/>
      <c r="AJ911" s="12"/>
      <c r="AO911" s="12"/>
    </row>
    <row r="912" spans="8:41" ht="15.75" customHeight="1" x14ac:dyDescent="0.3">
      <c r="H912" s="12"/>
      <c r="O912" s="12"/>
      <c r="R912" s="12"/>
      <c r="U912" s="12"/>
      <c r="Z912" s="12"/>
      <c r="AD912" s="12"/>
      <c r="AE912" s="13"/>
      <c r="AF912" s="12"/>
      <c r="AH912" s="12"/>
      <c r="AJ912" s="12"/>
      <c r="AO912" s="12"/>
    </row>
    <row r="913" spans="8:41" ht="15.75" customHeight="1" x14ac:dyDescent="0.3">
      <c r="H913" s="12"/>
      <c r="O913" s="12"/>
      <c r="R913" s="12"/>
      <c r="U913" s="12"/>
      <c r="Z913" s="12"/>
      <c r="AD913" s="12"/>
      <c r="AE913" s="13"/>
      <c r="AF913" s="12"/>
      <c r="AH913" s="12"/>
      <c r="AJ913" s="12"/>
      <c r="AO913" s="12"/>
    </row>
    <row r="914" spans="8:41" ht="15.75" customHeight="1" x14ac:dyDescent="0.3">
      <c r="H914" s="12"/>
      <c r="O914" s="12"/>
      <c r="R914" s="12"/>
      <c r="U914" s="12"/>
      <c r="Z914" s="12"/>
      <c r="AD914" s="12"/>
      <c r="AE914" s="13"/>
      <c r="AF914" s="12"/>
      <c r="AH914" s="12"/>
      <c r="AJ914" s="12"/>
      <c r="AO914" s="12"/>
    </row>
    <row r="915" spans="8:41" ht="15.75" customHeight="1" x14ac:dyDescent="0.3">
      <c r="H915" s="12"/>
      <c r="O915" s="12"/>
      <c r="R915" s="12"/>
      <c r="U915" s="12"/>
      <c r="Z915" s="12"/>
      <c r="AD915" s="12"/>
      <c r="AE915" s="13"/>
      <c r="AF915" s="12"/>
      <c r="AH915" s="12"/>
      <c r="AJ915" s="12"/>
      <c r="AO915" s="12"/>
    </row>
    <row r="916" spans="8:41" ht="15.75" customHeight="1" x14ac:dyDescent="0.3">
      <c r="H916" s="12"/>
      <c r="O916" s="12"/>
      <c r="R916" s="12"/>
      <c r="U916" s="12"/>
      <c r="Z916" s="12"/>
      <c r="AD916" s="12"/>
      <c r="AE916" s="13"/>
      <c r="AF916" s="12"/>
      <c r="AH916" s="12"/>
      <c r="AJ916" s="12"/>
      <c r="AO916" s="12"/>
    </row>
    <row r="917" spans="8:41" ht="15.75" customHeight="1" x14ac:dyDescent="0.3">
      <c r="H917" s="12"/>
      <c r="O917" s="12"/>
      <c r="R917" s="12"/>
      <c r="U917" s="12"/>
      <c r="Z917" s="12"/>
      <c r="AD917" s="12"/>
      <c r="AE917" s="13"/>
      <c r="AF917" s="12"/>
      <c r="AH917" s="12"/>
      <c r="AJ917" s="12"/>
      <c r="AO917" s="12"/>
    </row>
    <row r="918" spans="8:41" ht="15.75" customHeight="1" x14ac:dyDescent="0.3">
      <c r="H918" s="12"/>
      <c r="O918" s="12"/>
      <c r="R918" s="12"/>
      <c r="U918" s="12"/>
      <c r="Z918" s="12"/>
      <c r="AD918" s="12"/>
      <c r="AE918" s="13"/>
      <c r="AF918" s="12"/>
      <c r="AH918" s="12"/>
      <c r="AJ918" s="12"/>
      <c r="AO918" s="12"/>
    </row>
    <row r="919" spans="8:41" ht="15.75" customHeight="1" x14ac:dyDescent="0.3">
      <c r="H919" s="12"/>
      <c r="O919" s="12"/>
      <c r="R919" s="12"/>
      <c r="U919" s="12"/>
      <c r="Z919" s="12"/>
      <c r="AD919" s="12"/>
      <c r="AE919" s="13"/>
      <c r="AF919" s="12"/>
      <c r="AH919" s="12"/>
      <c r="AJ919" s="12"/>
      <c r="AO919" s="12"/>
    </row>
    <row r="920" spans="8:41" ht="15.75" customHeight="1" x14ac:dyDescent="0.3">
      <c r="H920" s="12"/>
      <c r="O920" s="12"/>
      <c r="R920" s="12"/>
      <c r="U920" s="12"/>
      <c r="Z920" s="12"/>
      <c r="AD920" s="12"/>
      <c r="AE920" s="13"/>
      <c r="AF920" s="12"/>
      <c r="AH920" s="12"/>
      <c r="AJ920" s="12"/>
      <c r="AO920" s="12"/>
    </row>
    <row r="921" spans="8:41" ht="15.75" customHeight="1" x14ac:dyDescent="0.3">
      <c r="H921" s="12"/>
      <c r="O921" s="12"/>
      <c r="R921" s="12"/>
      <c r="U921" s="12"/>
      <c r="Z921" s="12"/>
      <c r="AD921" s="12"/>
      <c r="AE921" s="13"/>
      <c r="AF921" s="12"/>
      <c r="AH921" s="12"/>
      <c r="AJ921" s="12"/>
      <c r="AO921" s="12"/>
    </row>
    <row r="922" spans="8:41" ht="15.75" customHeight="1" x14ac:dyDescent="0.3">
      <c r="H922" s="12"/>
      <c r="O922" s="12"/>
      <c r="R922" s="12"/>
      <c r="U922" s="12"/>
      <c r="Z922" s="12"/>
      <c r="AD922" s="12"/>
      <c r="AE922" s="13"/>
      <c r="AF922" s="12"/>
      <c r="AH922" s="12"/>
      <c r="AJ922" s="12"/>
      <c r="AO922" s="12"/>
    </row>
    <row r="923" spans="8:41" ht="15.75" customHeight="1" x14ac:dyDescent="0.3">
      <c r="H923" s="12"/>
      <c r="O923" s="12"/>
      <c r="R923" s="12"/>
      <c r="U923" s="12"/>
      <c r="Z923" s="12"/>
      <c r="AD923" s="12"/>
      <c r="AE923" s="13"/>
      <c r="AF923" s="12"/>
      <c r="AH923" s="12"/>
      <c r="AJ923" s="12"/>
      <c r="AO923" s="12"/>
    </row>
    <row r="924" spans="8:41" ht="15.75" customHeight="1" x14ac:dyDescent="0.3">
      <c r="H924" s="12"/>
      <c r="O924" s="12"/>
      <c r="R924" s="12"/>
      <c r="U924" s="12"/>
      <c r="Z924" s="12"/>
      <c r="AD924" s="12"/>
      <c r="AE924" s="13"/>
      <c r="AF924" s="12"/>
      <c r="AH924" s="12"/>
      <c r="AJ924" s="12"/>
      <c r="AO924" s="12"/>
    </row>
    <row r="925" spans="8:41" ht="15.75" customHeight="1" x14ac:dyDescent="0.3">
      <c r="H925" s="12"/>
      <c r="O925" s="12"/>
      <c r="R925" s="12"/>
      <c r="U925" s="12"/>
      <c r="Z925" s="12"/>
      <c r="AD925" s="12"/>
      <c r="AE925" s="13"/>
      <c r="AF925" s="12"/>
      <c r="AH925" s="12"/>
      <c r="AJ925" s="12"/>
      <c r="AO925" s="12"/>
    </row>
    <row r="926" spans="8:41" ht="15.75" customHeight="1" x14ac:dyDescent="0.3">
      <c r="H926" s="12"/>
      <c r="O926" s="12"/>
      <c r="R926" s="12"/>
      <c r="U926" s="12"/>
      <c r="Z926" s="12"/>
      <c r="AD926" s="12"/>
      <c r="AE926" s="13"/>
      <c r="AF926" s="12"/>
      <c r="AH926" s="12"/>
      <c r="AJ926" s="12"/>
      <c r="AO926" s="12"/>
    </row>
    <row r="927" spans="8:41" ht="15.75" customHeight="1" x14ac:dyDescent="0.3">
      <c r="H927" s="12"/>
      <c r="O927" s="12"/>
      <c r="R927" s="12"/>
      <c r="U927" s="12"/>
      <c r="Z927" s="12"/>
      <c r="AD927" s="12"/>
      <c r="AE927" s="13"/>
      <c r="AF927" s="12"/>
      <c r="AH927" s="12"/>
      <c r="AJ927" s="12"/>
      <c r="AO927" s="12"/>
    </row>
    <row r="928" spans="8:41" ht="15.75" customHeight="1" x14ac:dyDescent="0.3">
      <c r="H928" s="12"/>
      <c r="O928" s="12"/>
      <c r="R928" s="12"/>
      <c r="U928" s="12"/>
      <c r="Z928" s="12"/>
      <c r="AD928" s="12"/>
      <c r="AE928" s="13"/>
      <c r="AF928" s="12"/>
      <c r="AH928" s="12"/>
      <c r="AJ928" s="12"/>
      <c r="AO928" s="12"/>
    </row>
    <row r="929" spans="8:41" ht="15.75" customHeight="1" x14ac:dyDescent="0.3">
      <c r="H929" s="12"/>
      <c r="O929" s="12"/>
      <c r="R929" s="12"/>
      <c r="U929" s="12"/>
      <c r="Z929" s="12"/>
      <c r="AD929" s="12"/>
      <c r="AE929" s="13"/>
      <c r="AF929" s="12"/>
      <c r="AH929" s="12"/>
      <c r="AJ929" s="12"/>
      <c r="AO929" s="12"/>
    </row>
    <row r="930" spans="8:41" ht="15.75" customHeight="1" x14ac:dyDescent="0.3">
      <c r="H930" s="12"/>
      <c r="O930" s="12"/>
      <c r="R930" s="12"/>
      <c r="U930" s="12"/>
      <c r="Z930" s="12"/>
      <c r="AD930" s="12"/>
      <c r="AE930" s="13"/>
      <c r="AF930" s="12"/>
      <c r="AH930" s="12"/>
      <c r="AJ930" s="12"/>
      <c r="AO930" s="12"/>
    </row>
    <row r="931" spans="8:41" ht="15.75" customHeight="1" x14ac:dyDescent="0.3">
      <c r="H931" s="12"/>
      <c r="O931" s="12"/>
      <c r="R931" s="12"/>
      <c r="U931" s="12"/>
      <c r="Z931" s="12"/>
      <c r="AD931" s="12"/>
      <c r="AE931" s="13"/>
      <c r="AF931" s="12"/>
      <c r="AH931" s="12"/>
      <c r="AJ931" s="12"/>
      <c r="AO931" s="12"/>
    </row>
    <row r="932" spans="8:41" ht="15.75" customHeight="1" x14ac:dyDescent="0.3">
      <c r="H932" s="12"/>
      <c r="O932" s="12"/>
      <c r="R932" s="12"/>
      <c r="U932" s="12"/>
      <c r="Z932" s="12"/>
      <c r="AD932" s="12"/>
      <c r="AE932" s="13"/>
      <c r="AF932" s="12"/>
      <c r="AH932" s="12"/>
      <c r="AJ932" s="12"/>
      <c r="AO932" s="12"/>
    </row>
    <row r="933" spans="8:41" ht="15.75" customHeight="1" x14ac:dyDescent="0.3">
      <c r="H933" s="12"/>
      <c r="O933" s="12"/>
      <c r="R933" s="12"/>
      <c r="U933" s="12"/>
      <c r="Z933" s="12"/>
      <c r="AD933" s="12"/>
      <c r="AE933" s="13"/>
      <c r="AF933" s="12"/>
      <c r="AH933" s="12"/>
      <c r="AJ933" s="12"/>
      <c r="AO933" s="12"/>
    </row>
    <row r="934" spans="8:41" ht="15.75" customHeight="1" x14ac:dyDescent="0.3">
      <c r="H934" s="12"/>
      <c r="O934" s="12"/>
      <c r="R934" s="12"/>
      <c r="U934" s="12"/>
      <c r="Z934" s="12"/>
      <c r="AD934" s="12"/>
      <c r="AE934" s="13"/>
      <c r="AF934" s="12"/>
      <c r="AH934" s="12"/>
      <c r="AJ934" s="12"/>
      <c r="AO934" s="12"/>
    </row>
    <row r="935" spans="8:41" ht="15.75" customHeight="1" x14ac:dyDescent="0.3">
      <c r="H935" s="12"/>
      <c r="O935" s="12"/>
      <c r="R935" s="12"/>
      <c r="U935" s="12"/>
      <c r="Z935" s="12"/>
      <c r="AD935" s="12"/>
      <c r="AE935" s="13"/>
      <c r="AF935" s="12"/>
      <c r="AH935" s="12"/>
      <c r="AJ935" s="12"/>
      <c r="AO935" s="12"/>
    </row>
    <row r="936" spans="8:41" ht="15.75" customHeight="1" x14ac:dyDescent="0.3">
      <c r="H936" s="12"/>
      <c r="O936" s="12"/>
      <c r="R936" s="12"/>
      <c r="U936" s="12"/>
      <c r="Z936" s="12"/>
      <c r="AD936" s="12"/>
      <c r="AE936" s="13"/>
      <c r="AF936" s="12"/>
      <c r="AH936" s="12"/>
      <c r="AJ936" s="12"/>
      <c r="AO936" s="12"/>
    </row>
    <row r="937" spans="8:41" ht="15.75" customHeight="1" x14ac:dyDescent="0.3">
      <c r="H937" s="12"/>
      <c r="O937" s="12"/>
      <c r="R937" s="12"/>
      <c r="U937" s="12"/>
      <c r="Z937" s="12"/>
      <c r="AD937" s="12"/>
      <c r="AE937" s="13"/>
      <c r="AF937" s="12"/>
      <c r="AH937" s="12"/>
      <c r="AJ937" s="12"/>
      <c r="AO937" s="12"/>
    </row>
    <row r="938" spans="8:41" ht="15.75" customHeight="1" x14ac:dyDescent="0.3">
      <c r="H938" s="12"/>
      <c r="O938" s="12"/>
      <c r="R938" s="12"/>
      <c r="U938" s="12"/>
      <c r="Z938" s="12"/>
      <c r="AD938" s="12"/>
      <c r="AE938" s="13"/>
      <c r="AF938" s="12"/>
      <c r="AH938" s="12"/>
      <c r="AJ938" s="12"/>
      <c r="AO938" s="12"/>
    </row>
    <row r="939" spans="8:41" ht="15.75" customHeight="1" x14ac:dyDescent="0.3">
      <c r="H939" s="12"/>
      <c r="O939" s="12"/>
      <c r="R939" s="12"/>
      <c r="U939" s="12"/>
      <c r="Z939" s="12"/>
      <c r="AD939" s="12"/>
      <c r="AE939" s="13"/>
      <c r="AF939" s="12"/>
      <c r="AH939" s="12"/>
      <c r="AJ939" s="12"/>
      <c r="AO939" s="12"/>
    </row>
    <row r="940" spans="8:41" ht="15.75" customHeight="1" x14ac:dyDescent="0.3">
      <c r="H940" s="12"/>
      <c r="O940" s="12"/>
      <c r="R940" s="12"/>
      <c r="U940" s="12"/>
      <c r="Z940" s="12"/>
      <c r="AD940" s="12"/>
      <c r="AE940" s="13"/>
      <c r="AF940" s="12"/>
      <c r="AH940" s="12"/>
      <c r="AJ940" s="12"/>
      <c r="AO940" s="12"/>
    </row>
    <row r="941" spans="8:41" ht="15.75" customHeight="1" x14ac:dyDescent="0.3">
      <c r="H941" s="12"/>
      <c r="O941" s="12"/>
      <c r="R941" s="12"/>
      <c r="U941" s="12"/>
      <c r="Z941" s="12"/>
      <c r="AD941" s="12"/>
      <c r="AE941" s="13"/>
      <c r="AF941" s="12"/>
      <c r="AH941" s="12"/>
      <c r="AJ941" s="12"/>
      <c r="AO941" s="12"/>
    </row>
    <row r="942" spans="8:41" ht="15.75" customHeight="1" x14ac:dyDescent="0.3">
      <c r="H942" s="12"/>
      <c r="O942" s="12"/>
      <c r="R942" s="12"/>
      <c r="U942" s="12"/>
      <c r="Z942" s="12"/>
      <c r="AD942" s="12"/>
      <c r="AE942" s="13"/>
      <c r="AF942" s="12"/>
      <c r="AH942" s="12"/>
      <c r="AJ942" s="12"/>
      <c r="AO942" s="12"/>
    </row>
    <row r="943" spans="8:41" ht="15.75" customHeight="1" x14ac:dyDescent="0.3">
      <c r="H943" s="12"/>
      <c r="O943" s="12"/>
      <c r="R943" s="12"/>
      <c r="U943" s="12"/>
      <c r="Z943" s="12"/>
      <c r="AD943" s="12"/>
      <c r="AE943" s="13"/>
      <c r="AF943" s="12"/>
      <c r="AH943" s="12"/>
      <c r="AJ943" s="12"/>
      <c r="AO943" s="12"/>
    </row>
    <row r="944" spans="8:41" ht="15.75" customHeight="1" x14ac:dyDescent="0.3">
      <c r="H944" s="12"/>
      <c r="O944" s="12"/>
      <c r="R944" s="12"/>
      <c r="U944" s="12"/>
      <c r="Z944" s="12"/>
      <c r="AD944" s="12"/>
      <c r="AE944" s="13"/>
      <c r="AF944" s="12"/>
      <c r="AH944" s="12"/>
      <c r="AJ944" s="12"/>
      <c r="AO944" s="12"/>
    </row>
    <row r="945" spans="8:41" ht="15.75" customHeight="1" x14ac:dyDescent="0.3">
      <c r="H945" s="12"/>
      <c r="O945" s="12"/>
      <c r="R945" s="12"/>
      <c r="U945" s="12"/>
      <c r="Z945" s="12"/>
      <c r="AD945" s="12"/>
      <c r="AE945" s="13"/>
      <c r="AF945" s="12"/>
      <c r="AH945" s="12"/>
      <c r="AJ945" s="12"/>
      <c r="AO945" s="12"/>
    </row>
    <row r="946" spans="8:41" ht="15.75" customHeight="1" x14ac:dyDescent="0.3">
      <c r="H946" s="12"/>
      <c r="O946" s="12"/>
      <c r="R946" s="12"/>
      <c r="U946" s="12"/>
      <c r="Z946" s="12"/>
      <c r="AD946" s="12"/>
      <c r="AE946" s="13"/>
      <c r="AF946" s="12"/>
      <c r="AH946" s="12"/>
      <c r="AJ946" s="12"/>
      <c r="AO946" s="12"/>
    </row>
    <row r="947" spans="8:41" ht="15.75" customHeight="1" x14ac:dyDescent="0.3">
      <c r="H947" s="12"/>
      <c r="O947" s="12"/>
      <c r="R947" s="12"/>
      <c r="U947" s="12"/>
      <c r="Z947" s="12"/>
      <c r="AD947" s="12"/>
      <c r="AE947" s="13"/>
      <c r="AF947" s="12"/>
      <c r="AH947" s="12"/>
      <c r="AJ947" s="12"/>
      <c r="AO947" s="12"/>
    </row>
    <row r="948" spans="8:41" ht="15.75" customHeight="1" x14ac:dyDescent="0.3">
      <c r="H948" s="12"/>
      <c r="O948" s="12"/>
      <c r="R948" s="12"/>
      <c r="U948" s="12"/>
      <c r="Z948" s="12"/>
      <c r="AD948" s="12"/>
      <c r="AE948" s="13"/>
      <c r="AF948" s="12"/>
      <c r="AH948" s="12"/>
      <c r="AJ948" s="12"/>
      <c r="AO948" s="12"/>
    </row>
    <row r="949" spans="8:41" ht="15.75" customHeight="1" x14ac:dyDescent="0.3">
      <c r="H949" s="12"/>
      <c r="O949" s="12"/>
      <c r="R949" s="12"/>
      <c r="U949" s="12"/>
      <c r="Z949" s="12"/>
      <c r="AD949" s="12"/>
      <c r="AE949" s="13"/>
      <c r="AF949" s="12"/>
      <c r="AH949" s="12"/>
      <c r="AJ949" s="12"/>
      <c r="AO949" s="12"/>
    </row>
    <row r="950" spans="8:41" ht="15.75" customHeight="1" x14ac:dyDescent="0.3">
      <c r="H950" s="12"/>
      <c r="O950" s="12"/>
      <c r="R950" s="12"/>
      <c r="U950" s="12"/>
      <c r="Z950" s="12"/>
      <c r="AD950" s="12"/>
      <c r="AE950" s="13"/>
      <c r="AF950" s="12"/>
      <c r="AH950" s="12"/>
      <c r="AJ950" s="12"/>
      <c r="AO950" s="12"/>
    </row>
    <row r="951" spans="8:41" ht="15.75" customHeight="1" x14ac:dyDescent="0.3">
      <c r="H951" s="12"/>
      <c r="O951" s="12"/>
      <c r="R951" s="12"/>
      <c r="U951" s="12"/>
      <c r="Z951" s="12"/>
      <c r="AD951" s="12"/>
      <c r="AE951" s="13"/>
      <c r="AF951" s="12"/>
      <c r="AH951" s="12"/>
      <c r="AJ951" s="12"/>
      <c r="AO951" s="12"/>
    </row>
    <row r="952" spans="8:41" ht="15.75" customHeight="1" x14ac:dyDescent="0.3">
      <c r="H952" s="12"/>
      <c r="O952" s="12"/>
      <c r="R952" s="12"/>
      <c r="U952" s="12"/>
      <c r="Z952" s="12"/>
      <c r="AD952" s="12"/>
      <c r="AE952" s="13"/>
      <c r="AF952" s="12"/>
      <c r="AH952" s="12"/>
      <c r="AJ952" s="12"/>
      <c r="AO952" s="12"/>
    </row>
    <row r="953" spans="8:41" ht="15.75" customHeight="1" x14ac:dyDescent="0.3">
      <c r="H953" s="12"/>
      <c r="O953" s="12"/>
      <c r="R953" s="12"/>
      <c r="U953" s="12"/>
      <c r="Z953" s="12"/>
      <c r="AD953" s="12"/>
      <c r="AE953" s="13"/>
      <c r="AF953" s="12"/>
      <c r="AH953" s="12"/>
      <c r="AJ953" s="12"/>
      <c r="AO953" s="12"/>
    </row>
    <row r="954" spans="8:41" ht="15.75" customHeight="1" x14ac:dyDescent="0.3">
      <c r="H954" s="12"/>
      <c r="O954" s="12"/>
      <c r="R954" s="12"/>
      <c r="U954" s="12"/>
      <c r="Z954" s="12"/>
      <c r="AD954" s="12"/>
      <c r="AE954" s="13"/>
      <c r="AF954" s="12"/>
      <c r="AH954" s="12"/>
      <c r="AJ954" s="12"/>
      <c r="AO954" s="12"/>
    </row>
    <row r="955" spans="8:41" ht="15.75" customHeight="1" x14ac:dyDescent="0.3">
      <c r="H955" s="12"/>
      <c r="O955" s="12"/>
      <c r="R955" s="12"/>
      <c r="U955" s="12"/>
      <c r="Z955" s="12"/>
      <c r="AD955" s="12"/>
      <c r="AE955" s="13"/>
      <c r="AF955" s="12"/>
      <c r="AH955" s="12"/>
      <c r="AJ955" s="12"/>
      <c r="AO955" s="12"/>
    </row>
    <row r="956" spans="8:41" ht="15.75" customHeight="1" x14ac:dyDescent="0.3">
      <c r="H956" s="12"/>
      <c r="O956" s="12"/>
      <c r="R956" s="12"/>
      <c r="U956" s="12"/>
      <c r="Z956" s="12"/>
      <c r="AD956" s="12"/>
      <c r="AE956" s="13"/>
      <c r="AF956" s="12"/>
      <c r="AH956" s="12"/>
      <c r="AJ956" s="12"/>
      <c r="AO956" s="12"/>
    </row>
    <row r="957" spans="8:41" ht="15.75" customHeight="1" x14ac:dyDescent="0.3">
      <c r="H957" s="12"/>
      <c r="O957" s="12"/>
      <c r="R957" s="12"/>
      <c r="U957" s="12"/>
      <c r="Z957" s="12"/>
      <c r="AD957" s="12"/>
      <c r="AE957" s="13"/>
      <c r="AF957" s="12"/>
      <c r="AH957" s="12"/>
      <c r="AJ957" s="12"/>
      <c r="AO957" s="12"/>
    </row>
    <row r="958" spans="8:41" ht="15.75" customHeight="1" x14ac:dyDescent="0.3">
      <c r="H958" s="12"/>
      <c r="O958" s="12"/>
      <c r="R958" s="12"/>
      <c r="U958" s="12"/>
      <c r="Z958" s="12"/>
      <c r="AD958" s="12"/>
      <c r="AE958" s="13"/>
      <c r="AF958" s="12"/>
      <c r="AH958" s="12"/>
      <c r="AJ958" s="12"/>
      <c r="AO958" s="12"/>
    </row>
    <row r="959" spans="8:41" ht="15.75" customHeight="1" x14ac:dyDescent="0.3">
      <c r="H959" s="12"/>
      <c r="O959" s="12"/>
      <c r="R959" s="12"/>
      <c r="U959" s="12"/>
      <c r="Z959" s="12"/>
      <c r="AD959" s="12"/>
      <c r="AE959" s="13"/>
      <c r="AF959" s="12"/>
      <c r="AH959" s="12"/>
      <c r="AJ959" s="12"/>
      <c r="AO959" s="12"/>
    </row>
    <row r="960" spans="8:41" ht="15.75" customHeight="1" x14ac:dyDescent="0.3">
      <c r="H960" s="12"/>
      <c r="O960" s="12"/>
      <c r="R960" s="12"/>
      <c r="U960" s="12"/>
      <c r="Z960" s="12"/>
      <c r="AD960" s="12"/>
      <c r="AE960" s="13"/>
      <c r="AF960" s="12"/>
      <c r="AH960" s="12"/>
      <c r="AJ960" s="12"/>
      <c r="AO960" s="12"/>
    </row>
    <row r="961" spans="8:41" ht="15.75" customHeight="1" x14ac:dyDescent="0.3">
      <c r="H961" s="12"/>
      <c r="O961" s="12"/>
      <c r="R961" s="12"/>
      <c r="U961" s="12"/>
      <c r="Z961" s="12"/>
      <c r="AD961" s="12"/>
      <c r="AE961" s="13"/>
      <c r="AF961" s="12"/>
      <c r="AH961" s="12"/>
      <c r="AJ961" s="12"/>
      <c r="AO961" s="12"/>
    </row>
    <row r="962" spans="8:41" ht="15.75" customHeight="1" x14ac:dyDescent="0.3">
      <c r="H962" s="12"/>
      <c r="O962" s="12"/>
      <c r="R962" s="12"/>
      <c r="U962" s="12"/>
      <c r="Z962" s="12"/>
      <c r="AD962" s="12"/>
      <c r="AE962" s="13"/>
      <c r="AF962" s="12"/>
      <c r="AH962" s="12"/>
      <c r="AJ962" s="12"/>
      <c r="AO962" s="12"/>
    </row>
    <row r="963" spans="8:41" ht="15.75" customHeight="1" x14ac:dyDescent="0.3">
      <c r="H963" s="12"/>
      <c r="O963" s="12"/>
      <c r="R963" s="12"/>
      <c r="U963" s="12"/>
      <c r="Z963" s="12"/>
      <c r="AD963" s="12"/>
      <c r="AE963" s="13"/>
      <c r="AF963" s="12"/>
      <c r="AH963" s="12"/>
      <c r="AJ963" s="12"/>
      <c r="AO963" s="12"/>
    </row>
    <row r="964" spans="8:41" ht="15.75" customHeight="1" x14ac:dyDescent="0.3">
      <c r="H964" s="12"/>
      <c r="O964" s="12"/>
      <c r="R964" s="12"/>
      <c r="U964" s="12"/>
      <c r="Z964" s="12"/>
      <c r="AD964" s="12"/>
      <c r="AE964" s="13"/>
      <c r="AF964" s="12"/>
      <c r="AH964" s="12"/>
      <c r="AJ964" s="12"/>
      <c r="AO964" s="12"/>
    </row>
    <row r="965" spans="8:41" ht="15.75" customHeight="1" x14ac:dyDescent="0.3">
      <c r="H965" s="12"/>
      <c r="O965" s="12"/>
      <c r="R965" s="12"/>
      <c r="U965" s="12"/>
      <c r="Z965" s="12"/>
      <c r="AD965" s="12"/>
      <c r="AE965" s="13"/>
      <c r="AF965" s="12"/>
      <c r="AH965" s="12"/>
      <c r="AJ965" s="12"/>
      <c r="AO965" s="12"/>
    </row>
    <row r="966" spans="8:41" ht="15.75" customHeight="1" x14ac:dyDescent="0.3">
      <c r="H966" s="12"/>
      <c r="O966" s="12"/>
      <c r="R966" s="12"/>
      <c r="U966" s="12"/>
      <c r="Z966" s="12"/>
      <c r="AD966" s="12"/>
      <c r="AE966" s="13"/>
      <c r="AF966" s="12"/>
      <c r="AH966" s="12"/>
      <c r="AJ966" s="12"/>
      <c r="AO966" s="12"/>
    </row>
    <row r="967" spans="8:41" ht="15.75" customHeight="1" x14ac:dyDescent="0.3">
      <c r="H967" s="12"/>
      <c r="O967" s="12"/>
      <c r="R967" s="12"/>
      <c r="U967" s="12"/>
      <c r="Z967" s="12"/>
      <c r="AD967" s="12"/>
      <c r="AE967" s="13"/>
      <c r="AF967" s="12"/>
      <c r="AH967" s="12"/>
      <c r="AJ967" s="12"/>
      <c r="AO967" s="12"/>
    </row>
    <row r="968" spans="8:41" ht="15.75" customHeight="1" x14ac:dyDescent="0.3">
      <c r="H968" s="12"/>
      <c r="O968" s="12"/>
      <c r="R968" s="12"/>
      <c r="U968" s="12"/>
      <c r="Z968" s="12"/>
      <c r="AD968" s="12"/>
      <c r="AE968" s="13"/>
      <c r="AF968" s="12"/>
      <c r="AH968" s="12"/>
      <c r="AJ968" s="12"/>
      <c r="AO968" s="12"/>
    </row>
    <row r="969" spans="8:41" ht="15.75" customHeight="1" x14ac:dyDescent="0.3">
      <c r="H969" s="12"/>
      <c r="O969" s="12"/>
      <c r="R969" s="12"/>
      <c r="U969" s="12"/>
      <c r="Z969" s="12"/>
      <c r="AD969" s="12"/>
      <c r="AE969" s="13"/>
      <c r="AF969" s="12"/>
      <c r="AH969" s="12"/>
      <c r="AJ969" s="12"/>
      <c r="AO969" s="12"/>
    </row>
    <row r="970" spans="8:41" ht="15.75" customHeight="1" x14ac:dyDescent="0.3">
      <c r="H970" s="12"/>
      <c r="O970" s="12"/>
      <c r="R970" s="12"/>
      <c r="U970" s="12"/>
      <c r="Z970" s="12"/>
      <c r="AD970" s="12"/>
      <c r="AE970" s="13"/>
      <c r="AF970" s="12"/>
      <c r="AH970" s="12"/>
      <c r="AJ970" s="12"/>
      <c r="AO970" s="12"/>
    </row>
    <row r="971" spans="8:41" ht="15.75" customHeight="1" x14ac:dyDescent="0.3">
      <c r="H971" s="12"/>
      <c r="O971" s="12"/>
      <c r="R971" s="12"/>
      <c r="U971" s="12"/>
      <c r="Z971" s="12"/>
      <c r="AD971" s="12"/>
      <c r="AE971" s="13"/>
      <c r="AF971" s="12"/>
      <c r="AH971" s="12"/>
      <c r="AJ971" s="12"/>
      <c r="AO971" s="12"/>
    </row>
    <row r="972" spans="8:41" ht="15.75" customHeight="1" x14ac:dyDescent="0.3">
      <c r="H972" s="12"/>
      <c r="O972" s="12"/>
      <c r="R972" s="12"/>
      <c r="U972" s="12"/>
      <c r="Z972" s="12"/>
      <c r="AD972" s="12"/>
      <c r="AE972" s="13"/>
      <c r="AF972" s="12"/>
      <c r="AH972" s="12"/>
      <c r="AJ972" s="12"/>
      <c r="AO972" s="12"/>
    </row>
    <row r="973" spans="8:41" ht="15.75" customHeight="1" x14ac:dyDescent="0.3">
      <c r="H973" s="12"/>
      <c r="O973" s="12"/>
      <c r="R973" s="12"/>
      <c r="U973" s="12"/>
      <c r="Z973" s="12"/>
      <c r="AD973" s="12"/>
      <c r="AE973" s="13"/>
      <c r="AF973" s="12"/>
      <c r="AH973" s="12"/>
      <c r="AJ973" s="12"/>
      <c r="AO973" s="12"/>
    </row>
    <row r="974" spans="8:41" ht="15.75" customHeight="1" x14ac:dyDescent="0.3">
      <c r="H974" s="12"/>
      <c r="O974" s="12"/>
      <c r="R974" s="12"/>
      <c r="U974" s="12"/>
      <c r="Z974" s="12"/>
      <c r="AD974" s="12"/>
      <c r="AE974" s="13"/>
      <c r="AF974" s="12"/>
      <c r="AH974" s="12"/>
      <c r="AJ974" s="12"/>
      <c r="AO974" s="12"/>
    </row>
    <row r="975" spans="8:41" ht="15.75" customHeight="1" x14ac:dyDescent="0.3">
      <c r="H975" s="12"/>
      <c r="O975" s="12"/>
      <c r="R975" s="12"/>
      <c r="U975" s="12"/>
      <c r="Z975" s="12"/>
      <c r="AD975" s="12"/>
      <c r="AE975" s="13"/>
      <c r="AF975" s="12"/>
      <c r="AH975" s="12"/>
      <c r="AJ975" s="12"/>
      <c r="AO975" s="12"/>
    </row>
    <row r="976" spans="8:41" ht="15.75" customHeight="1" x14ac:dyDescent="0.3">
      <c r="H976" s="12"/>
      <c r="O976" s="12"/>
      <c r="R976" s="12"/>
      <c r="U976" s="12"/>
      <c r="Z976" s="12"/>
      <c r="AD976" s="12"/>
      <c r="AE976" s="13"/>
      <c r="AF976" s="12"/>
      <c r="AH976" s="12"/>
      <c r="AJ976" s="12"/>
      <c r="AO976" s="12"/>
    </row>
    <row r="977" spans="8:41" ht="15.75" customHeight="1" x14ac:dyDescent="0.3">
      <c r="H977" s="12"/>
      <c r="O977" s="12"/>
      <c r="R977" s="12"/>
      <c r="U977" s="12"/>
      <c r="Z977" s="12"/>
      <c r="AD977" s="12"/>
      <c r="AE977" s="13"/>
      <c r="AF977" s="12"/>
      <c r="AH977" s="12"/>
      <c r="AJ977" s="12"/>
      <c r="AO977" s="12"/>
    </row>
    <row r="978" spans="8:41" ht="15.75" customHeight="1" x14ac:dyDescent="0.3">
      <c r="H978" s="12"/>
      <c r="O978" s="12"/>
      <c r="R978" s="12"/>
      <c r="U978" s="12"/>
      <c r="Z978" s="12"/>
      <c r="AD978" s="12"/>
      <c r="AE978" s="13"/>
      <c r="AF978" s="12"/>
      <c r="AH978" s="12"/>
      <c r="AJ978" s="12"/>
      <c r="AO978" s="12"/>
    </row>
    <row r="979" spans="8:41" ht="15.75" customHeight="1" x14ac:dyDescent="0.3">
      <c r="H979" s="12"/>
      <c r="O979" s="12"/>
      <c r="R979" s="12"/>
      <c r="U979" s="12"/>
      <c r="Z979" s="12"/>
      <c r="AD979" s="12"/>
      <c r="AE979" s="13"/>
      <c r="AF979" s="12"/>
      <c r="AH979" s="12"/>
      <c r="AJ979" s="12"/>
      <c r="AO979" s="12"/>
    </row>
    <row r="980" spans="8:41" ht="15.75" customHeight="1" x14ac:dyDescent="0.3">
      <c r="H980" s="12"/>
      <c r="O980" s="12"/>
      <c r="R980" s="12"/>
      <c r="U980" s="12"/>
      <c r="Z980" s="12"/>
      <c r="AD980" s="12"/>
      <c r="AE980" s="13"/>
      <c r="AF980" s="12"/>
      <c r="AH980" s="12"/>
      <c r="AJ980" s="12"/>
      <c r="AO980" s="12"/>
    </row>
    <row r="981" spans="8:41" ht="15.75" customHeight="1" x14ac:dyDescent="0.3">
      <c r="H981" s="12"/>
      <c r="O981" s="12"/>
      <c r="R981" s="12"/>
      <c r="U981" s="12"/>
      <c r="Z981" s="12"/>
      <c r="AD981" s="12"/>
      <c r="AE981" s="13"/>
      <c r="AF981" s="12"/>
      <c r="AH981" s="12"/>
      <c r="AJ981" s="12"/>
      <c r="AO981" s="12"/>
    </row>
    <row r="982" spans="8:41" ht="15.75" customHeight="1" x14ac:dyDescent="0.3">
      <c r="H982" s="12"/>
      <c r="O982" s="12"/>
      <c r="R982" s="12"/>
      <c r="U982" s="12"/>
      <c r="Z982" s="12"/>
      <c r="AD982" s="12"/>
      <c r="AE982" s="13"/>
      <c r="AF982" s="12"/>
      <c r="AH982" s="12"/>
      <c r="AJ982" s="12"/>
      <c r="AO982" s="12"/>
    </row>
    <row r="983" spans="8:41" ht="15.75" customHeight="1" x14ac:dyDescent="0.3">
      <c r="H983" s="12"/>
      <c r="O983" s="12"/>
      <c r="R983" s="12"/>
      <c r="U983" s="12"/>
      <c r="Z983" s="12"/>
      <c r="AD983" s="12"/>
      <c r="AE983" s="13"/>
      <c r="AF983" s="12"/>
      <c r="AH983" s="12"/>
      <c r="AJ983" s="12"/>
      <c r="AO983" s="12"/>
    </row>
    <row r="984" spans="8:41" ht="15.75" customHeight="1" x14ac:dyDescent="0.3">
      <c r="H984" s="12"/>
      <c r="O984" s="12"/>
      <c r="R984" s="12"/>
      <c r="U984" s="12"/>
      <c r="Z984" s="12"/>
      <c r="AD984" s="12"/>
      <c r="AE984" s="13"/>
      <c r="AF984" s="12"/>
      <c r="AH984" s="12"/>
      <c r="AJ984" s="12"/>
      <c r="AO984" s="12"/>
    </row>
    <row r="985" spans="8:41" ht="15.75" customHeight="1" x14ac:dyDescent="0.3">
      <c r="H985" s="12"/>
      <c r="O985" s="12"/>
      <c r="R985" s="12"/>
      <c r="U985" s="12"/>
      <c r="Z985" s="12"/>
      <c r="AD985" s="12"/>
      <c r="AE985" s="13"/>
      <c r="AF985" s="12"/>
      <c r="AH985" s="12"/>
      <c r="AJ985" s="12"/>
      <c r="AO985" s="12"/>
    </row>
    <row r="986" spans="8:41" ht="15.75" customHeight="1" x14ac:dyDescent="0.3">
      <c r="H986" s="12"/>
      <c r="O986" s="12"/>
      <c r="R986" s="12"/>
      <c r="U986" s="12"/>
      <c r="Z986" s="12"/>
      <c r="AD986" s="12"/>
      <c r="AE986" s="13"/>
      <c r="AF986" s="12"/>
      <c r="AH986" s="12"/>
      <c r="AJ986" s="12"/>
      <c r="AO986" s="12"/>
    </row>
    <row r="987" spans="8:41" ht="15.75" customHeight="1" x14ac:dyDescent="0.3">
      <c r="H987" s="12"/>
      <c r="O987" s="12"/>
      <c r="R987" s="12"/>
      <c r="U987" s="12"/>
      <c r="Z987" s="12"/>
      <c r="AD987" s="12"/>
      <c r="AE987" s="13"/>
      <c r="AF987" s="12"/>
      <c r="AH987" s="12"/>
      <c r="AJ987" s="12"/>
      <c r="AO987" s="12"/>
    </row>
    <row r="988" spans="8:41" ht="15.75" customHeight="1" x14ac:dyDescent="0.3">
      <c r="H988" s="12"/>
      <c r="O988" s="12"/>
      <c r="R988" s="12"/>
      <c r="U988" s="12"/>
      <c r="Z988" s="12"/>
      <c r="AD988" s="12"/>
      <c r="AE988" s="13"/>
      <c r="AF988" s="12"/>
      <c r="AH988" s="12"/>
      <c r="AJ988" s="12"/>
      <c r="AO988" s="12"/>
    </row>
    <row r="989" spans="8:41" ht="15.75" customHeight="1" x14ac:dyDescent="0.3">
      <c r="H989" s="12"/>
      <c r="O989" s="12"/>
      <c r="R989" s="12"/>
      <c r="U989" s="12"/>
      <c r="Z989" s="12"/>
      <c r="AD989" s="12"/>
      <c r="AE989" s="13"/>
      <c r="AF989" s="12"/>
      <c r="AH989" s="12"/>
      <c r="AJ989" s="12"/>
      <c r="AO989" s="12"/>
    </row>
    <row r="990" spans="8:41" ht="15.75" customHeight="1" x14ac:dyDescent="0.3">
      <c r="H990" s="12"/>
      <c r="O990" s="12"/>
      <c r="R990" s="12"/>
      <c r="U990" s="12"/>
      <c r="Z990" s="12"/>
      <c r="AD990" s="12"/>
      <c r="AE990" s="13"/>
      <c r="AF990" s="12"/>
      <c r="AH990" s="12"/>
      <c r="AJ990" s="12"/>
      <c r="AO990" s="12"/>
    </row>
    <row r="991" spans="8:41" ht="15.75" customHeight="1" x14ac:dyDescent="0.3">
      <c r="H991" s="12"/>
      <c r="O991" s="12"/>
      <c r="R991" s="12"/>
      <c r="U991" s="12"/>
      <c r="Z991" s="12"/>
      <c r="AD991" s="12"/>
      <c r="AE991" s="13"/>
      <c r="AF991" s="12"/>
      <c r="AH991" s="12"/>
      <c r="AJ991" s="12"/>
      <c r="AO991" s="12"/>
    </row>
    <row r="992" spans="8:41" ht="15.75" customHeight="1" x14ac:dyDescent="0.3">
      <c r="H992" s="12"/>
      <c r="O992" s="12"/>
      <c r="R992" s="12"/>
      <c r="U992" s="12"/>
      <c r="Z992" s="12"/>
      <c r="AD992" s="12"/>
      <c r="AE992" s="13"/>
      <c r="AF992" s="12"/>
      <c r="AH992" s="12"/>
      <c r="AJ992" s="12"/>
      <c r="AO992" s="12"/>
    </row>
    <row r="993" spans="8:41" ht="15.75" customHeight="1" x14ac:dyDescent="0.3">
      <c r="H993" s="12"/>
      <c r="O993" s="12"/>
      <c r="R993" s="12"/>
      <c r="U993" s="12"/>
      <c r="Z993" s="12"/>
      <c r="AD993" s="12"/>
      <c r="AE993" s="13"/>
      <c r="AF993" s="12"/>
      <c r="AH993" s="12"/>
      <c r="AJ993" s="12"/>
      <c r="AO993" s="12"/>
    </row>
    <row r="994" spans="8:41" ht="15.75" customHeight="1" x14ac:dyDescent="0.3">
      <c r="H994" s="12"/>
      <c r="O994" s="12"/>
      <c r="R994" s="12"/>
      <c r="U994" s="12"/>
      <c r="Z994" s="12"/>
      <c r="AD994" s="12"/>
      <c r="AE994" s="13"/>
      <c r="AF994" s="12"/>
      <c r="AH994" s="12"/>
      <c r="AJ994" s="12"/>
      <c r="AO994" s="12"/>
    </row>
    <row r="995" spans="8:41" ht="15.75" customHeight="1" x14ac:dyDescent="0.3">
      <c r="H995" s="12"/>
      <c r="O995" s="12"/>
      <c r="R995" s="12"/>
      <c r="U995" s="12"/>
      <c r="Z995" s="12"/>
      <c r="AD995" s="12"/>
      <c r="AE995" s="13"/>
      <c r="AF995" s="12"/>
      <c r="AH995" s="12"/>
      <c r="AJ995" s="12"/>
      <c r="AO995" s="12"/>
    </row>
    <row r="996" spans="8:41" ht="15.75" customHeight="1" x14ac:dyDescent="0.3">
      <c r="H996" s="12"/>
      <c r="O996" s="12"/>
      <c r="R996" s="12"/>
      <c r="U996" s="12"/>
      <c r="Z996" s="12"/>
      <c r="AD996" s="12"/>
      <c r="AE996" s="13"/>
      <c r="AF996" s="12"/>
      <c r="AH996" s="12"/>
      <c r="AJ996" s="12"/>
      <c r="AO996" s="12"/>
    </row>
    <row r="997" spans="8:41" ht="15.75" customHeight="1" x14ac:dyDescent="0.3">
      <c r="H997" s="12"/>
      <c r="O997" s="12"/>
      <c r="R997" s="12"/>
      <c r="U997" s="12"/>
      <c r="Z997" s="12"/>
      <c r="AD997" s="12"/>
      <c r="AE997" s="13"/>
      <c r="AF997" s="12"/>
      <c r="AH997" s="12"/>
      <c r="AJ997" s="12"/>
      <c r="AO997" s="12"/>
    </row>
    <row r="998" spans="8:41" ht="15.75" customHeight="1" x14ac:dyDescent="0.3">
      <c r="H998" s="12"/>
      <c r="O998" s="12"/>
      <c r="R998" s="12"/>
      <c r="U998" s="12"/>
      <c r="Z998" s="12"/>
      <c r="AD998" s="12"/>
      <c r="AE998" s="13"/>
      <c r="AF998" s="12"/>
      <c r="AH998" s="12"/>
      <c r="AJ998" s="12"/>
      <c r="AO998" s="12"/>
    </row>
    <row r="999" spans="8:41" ht="15.75" customHeight="1" x14ac:dyDescent="0.3">
      <c r="H999" s="12"/>
      <c r="O999" s="12"/>
      <c r="R999" s="12"/>
      <c r="U999" s="12"/>
      <c r="Z999" s="12"/>
      <c r="AD999" s="12"/>
      <c r="AE999" s="13"/>
      <c r="AF999" s="12"/>
      <c r="AH999" s="12"/>
      <c r="AJ999" s="12"/>
      <c r="AO999" s="12"/>
    </row>
    <row r="1000" spans="8:41" ht="15.75" customHeight="1" x14ac:dyDescent="0.3">
      <c r="H1000" s="12"/>
      <c r="O1000" s="12"/>
      <c r="R1000" s="12"/>
      <c r="U1000" s="12"/>
      <c r="Z1000" s="12"/>
      <c r="AD1000" s="12"/>
      <c r="AE1000" s="13"/>
      <c r="AF1000" s="12"/>
      <c r="AH1000" s="12"/>
      <c r="AJ1000" s="12"/>
      <c r="AO1000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defaultColWidth="12.59765625" defaultRowHeight="15" customHeight="1" x14ac:dyDescent="0.25"/>
  <cols>
    <col min="1" max="1" width="14.19921875" customWidth="1"/>
    <col min="2" max="2" width="11.69921875" customWidth="1"/>
    <col min="3" max="3" width="9.5" customWidth="1"/>
    <col min="4" max="4" width="11.69921875" customWidth="1"/>
    <col min="5" max="5" width="14.09765625" customWidth="1"/>
    <col min="6" max="6" width="11.3984375" customWidth="1"/>
    <col min="7" max="7" width="14.8984375" customWidth="1"/>
    <col min="8" max="8" width="31.69921875" customWidth="1"/>
    <col min="9" max="9" width="14.19921875" customWidth="1"/>
    <col min="10" max="10" width="10.0976562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42.1992187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8" customWidth="1"/>
    <col min="25" max="25" width="32.09765625" customWidth="1"/>
    <col min="26" max="26" width="32" customWidth="1"/>
    <col min="27" max="27" width="12.39843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9.19921875" customWidth="1"/>
  </cols>
  <sheetData>
    <row r="1" spans="1:42" ht="15" customHeight="1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6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6" t="s">
        <v>66</v>
      </c>
      <c r="O1" s="3" t="s">
        <v>67</v>
      </c>
      <c r="P1" s="3" t="s">
        <v>68</v>
      </c>
      <c r="Q1" s="6" t="s">
        <v>69</v>
      </c>
      <c r="R1" s="3" t="s">
        <v>70</v>
      </c>
      <c r="S1" s="3" t="s">
        <v>71</v>
      </c>
      <c r="T1" s="6" t="s">
        <v>72</v>
      </c>
      <c r="U1" s="6" t="s">
        <v>73</v>
      </c>
      <c r="V1" s="6" t="s">
        <v>74</v>
      </c>
      <c r="W1" s="3" t="s">
        <v>75</v>
      </c>
      <c r="X1" s="3" t="s">
        <v>76</v>
      </c>
      <c r="Y1" s="6" t="s">
        <v>77</v>
      </c>
      <c r="Z1" s="3" t="s">
        <v>78</v>
      </c>
      <c r="AA1" s="3" t="s">
        <v>79</v>
      </c>
      <c r="AB1" s="3" t="s">
        <v>80</v>
      </c>
      <c r="AC1" s="6" t="s">
        <v>81</v>
      </c>
      <c r="AD1" s="3" t="s">
        <v>82</v>
      </c>
      <c r="AE1" s="6" t="s">
        <v>83</v>
      </c>
      <c r="AF1" s="3" t="s">
        <v>84</v>
      </c>
      <c r="AG1" s="6" t="s">
        <v>85</v>
      </c>
      <c r="AH1" s="3" t="s">
        <v>86</v>
      </c>
      <c r="AI1" s="6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6" t="s">
        <v>92</v>
      </c>
      <c r="AO1" s="3" t="s">
        <v>93</v>
      </c>
      <c r="AP1" s="3" t="s">
        <v>94</v>
      </c>
    </row>
    <row r="2" spans="1:42" ht="14.4" x14ac:dyDescent="0.3">
      <c r="A2" s="2" t="s">
        <v>144</v>
      </c>
      <c r="B2" s="2" t="s">
        <v>145</v>
      </c>
      <c r="C2" s="2" t="s">
        <v>146</v>
      </c>
      <c r="D2" s="3" t="s">
        <v>3</v>
      </c>
      <c r="E2" s="3" t="s">
        <v>4</v>
      </c>
      <c r="F2" s="2" t="s">
        <v>5</v>
      </c>
      <c r="G2" s="5" t="s">
        <v>6</v>
      </c>
      <c r="H2" s="11">
        <v>43404</v>
      </c>
      <c r="I2" s="5">
        <v>304</v>
      </c>
      <c r="J2" s="5">
        <v>2019</v>
      </c>
      <c r="K2" s="5">
        <v>1000</v>
      </c>
      <c r="L2" s="5">
        <v>1000</v>
      </c>
      <c r="M2" s="5" t="s">
        <v>6</v>
      </c>
      <c r="N2" s="5" t="s">
        <v>6</v>
      </c>
      <c r="O2" s="5" t="s">
        <v>6</v>
      </c>
      <c r="P2" s="7">
        <v>18.624505000000003</v>
      </c>
      <c r="Q2" s="7">
        <f t="shared" ref="Q2:Q10" si="0">P2-0.25</f>
        <v>18.374505000000003</v>
      </c>
      <c r="R2" s="8">
        <v>43892</v>
      </c>
      <c r="S2" s="7">
        <v>4.3772140000000004</v>
      </c>
      <c r="T2" s="7">
        <f t="shared" ref="T2:T10" si="1">S2-0.47</f>
        <v>3.9072140000000006</v>
      </c>
      <c r="U2" s="8">
        <v>43795</v>
      </c>
      <c r="V2" s="7">
        <v>0.1724</v>
      </c>
      <c r="W2" s="7">
        <f t="shared" ref="W2:W77" si="2">T2-V2</f>
        <v>3.7348140000000005</v>
      </c>
      <c r="X2" s="9">
        <v>0.71783400000000008</v>
      </c>
      <c r="Y2" s="9">
        <f t="shared" ref="Y2:Y10" si="3">X2-0.0045</f>
        <v>0.71333400000000013</v>
      </c>
      <c r="Z2" s="8">
        <v>43795</v>
      </c>
      <c r="AA2" s="5" t="s">
        <v>6</v>
      </c>
      <c r="AB2" s="5" t="s">
        <v>6</v>
      </c>
      <c r="AC2" s="5" t="s">
        <v>6</v>
      </c>
      <c r="AD2" s="5" t="s">
        <v>6</v>
      </c>
      <c r="AE2" s="9">
        <v>3.6999999999999998E-2</v>
      </c>
      <c r="AF2" s="8">
        <v>43894</v>
      </c>
      <c r="AG2" s="5" t="s">
        <v>6</v>
      </c>
      <c r="AH2" s="5" t="s">
        <v>6</v>
      </c>
      <c r="AI2" s="5" t="s">
        <v>6</v>
      </c>
      <c r="AJ2" s="5" t="s">
        <v>6</v>
      </c>
      <c r="AK2" s="5" t="s">
        <v>6</v>
      </c>
      <c r="AL2" s="5" t="s">
        <v>6</v>
      </c>
      <c r="AM2" s="5" t="s">
        <v>6</v>
      </c>
      <c r="AN2" s="5" t="s">
        <v>6</v>
      </c>
      <c r="AO2" s="5" t="s">
        <v>6</v>
      </c>
    </row>
    <row r="3" spans="1:42" ht="14.4" x14ac:dyDescent="0.3">
      <c r="A3" s="2" t="s">
        <v>147</v>
      </c>
      <c r="B3" s="2" t="s">
        <v>145</v>
      </c>
      <c r="C3" s="2" t="s">
        <v>146</v>
      </c>
      <c r="D3" s="3" t="s">
        <v>3</v>
      </c>
      <c r="E3" s="3" t="s">
        <v>4</v>
      </c>
      <c r="F3" s="2" t="s">
        <v>5</v>
      </c>
      <c r="G3" s="5" t="s">
        <v>6</v>
      </c>
      <c r="H3" s="11">
        <v>43404</v>
      </c>
      <c r="I3" s="5">
        <v>304</v>
      </c>
      <c r="J3" s="5">
        <v>2019</v>
      </c>
      <c r="K3" s="5">
        <v>1000</v>
      </c>
      <c r="L3" s="5">
        <v>1000</v>
      </c>
      <c r="M3" s="5" t="s">
        <v>6</v>
      </c>
      <c r="N3" s="5" t="s">
        <v>6</v>
      </c>
      <c r="O3" s="5" t="s">
        <v>6</v>
      </c>
      <c r="P3" s="7">
        <v>18.464505000000003</v>
      </c>
      <c r="Q3" s="7">
        <f t="shared" si="0"/>
        <v>18.214505000000003</v>
      </c>
      <c r="R3" s="8">
        <v>43888</v>
      </c>
      <c r="S3" s="7">
        <v>4.4082140000000001</v>
      </c>
      <c r="T3" s="7">
        <f t="shared" si="1"/>
        <v>3.9382140000000003</v>
      </c>
      <c r="U3" s="8">
        <v>43795</v>
      </c>
      <c r="V3" s="7">
        <v>0.1724</v>
      </c>
      <c r="W3" s="7">
        <f t="shared" si="2"/>
        <v>3.7658140000000002</v>
      </c>
      <c r="X3" s="9">
        <v>0.70553399999999999</v>
      </c>
      <c r="Y3" s="9">
        <f t="shared" si="3"/>
        <v>0.70103400000000005</v>
      </c>
      <c r="Z3" s="8">
        <v>43795</v>
      </c>
      <c r="AA3" s="5" t="s">
        <v>6</v>
      </c>
      <c r="AB3" s="5" t="s">
        <v>6</v>
      </c>
      <c r="AC3" s="5" t="s">
        <v>6</v>
      </c>
      <c r="AD3" s="5" t="s">
        <v>6</v>
      </c>
      <c r="AE3" s="9">
        <v>3.4000000000000002E-2</v>
      </c>
      <c r="AF3" s="8">
        <v>43894</v>
      </c>
      <c r="AG3" s="5" t="s">
        <v>6</v>
      </c>
      <c r="AH3" s="5" t="s">
        <v>6</v>
      </c>
      <c r="AI3" s="5" t="s">
        <v>6</v>
      </c>
      <c r="AJ3" s="5" t="s">
        <v>6</v>
      </c>
      <c r="AK3" s="5" t="s">
        <v>6</v>
      </c>
      <c r="AL3" s="5" t="s">
        <v>6</v>
      </c>
      <c r="AM3" s="5" t="s">
        <v>6</v>
      </c>
      <c r="AN3" s="5" t="s">
        <v>6</v>
      </c>
      <c r="AO3" s="5" t="s">
        <v>6</v>
      </c>
    </row>
    <row r="4" spans="1:42" ht="14.4" x14ac:dyDescent="0.3">
      <c r="A4" s="2" t="s">
        <v>148</v>
      </c>
      <c r="B4" s="2" t="s">
        <v>145</v>
      </c>
      <c r="C4" s="2" t="s">
        <v>146</v>
      </c>
      <c r="D4" s="3" t="s">
        <v>3</v>
      </c>
      <c r="E4" s="3" t="s">
        <v>4</v>
      </c>
      <c r="F4" s="2" t="s">
        <v>5</v>
      </c>
      <c r="G4" s="5" t="s">
        <v>6</v>
      </c>
      <c r="H4" s="11">
        <v>43404</v>
      </c>
      <c r="I4" s="5">
        <v>304</v>
      </c>
      <c r="J4" s="5">
        <v>2019</v>
      </c>
      <c r="K4" s="5">
        <v>1000</v>
      </c>
      <c r="L4" s="5">
        <v>1000</v>
      </c>
      <c r="M4" s="5" t="s">
        <v>6</v>
      </c>
      <c r="N4" s="5" t="s">
        <v>6</v>
      </c>
      <c r="O4" s="5" t="s">
        <v>6</v>
      </c>
      <c r="P4" s="7">
        <v>18.834505</v>
      </c>
      <c r="Q4" s="7">
        <f t="shared" si="0"/>
        <v>18.584505</v>
      </c>
      <c r="R4" s="8">
        <v>43888</v>
      </c>
      <c r="S4" s="7">
        <v>4.5322139999999997</v>
      </c>
      <c r="T4" s="7">
        <f t="shared" si="1"/>
        <v>4.062214</v>
      </c>
      <c r="U4" s="8">
        <v>43795</v>
      </c>
      <c r="V4" s="7">
        <v>0.1724</v>
      </c>
      <c r="W4" s="7">
        <f t="shared" si="2"/>
        <v>3.8898139999999999</v>
      </c>
      <c r="X4" s="9">
        <v>0.70823400000000003</v>
      </c>
      <c r="Y4" s="9">
        <f t="shared" si="3"/>
        <v>0.70373400000000008</v>
      </c>
      <c r="Z4" s="8">
        <v>43795</v>
      </c>
      <c r="AA4" s="5" t="s">
        <v>6</v>
      </c>
      <c r="AB4" s="5" t="s">
        <v>6</v>
      </c>
      <c r="AC4" s="5" t="s">
        <v>6</v>
      </c>
      <c r="AD4" s="5" t="s">
        <v>6</v>
      </c>
      <c r="AE4" s="9">
        <v>4.3999999999999997E-2</v>
      </c>
      <c r="AF4" s="8">
        <v>43894</v>
      </c>
      <c r="AG4" s="5" t="s">
        <v>6</v>
      </c>
      <c r="AH4" s="5" t="s">
        <v>6</v>
      </c>
      <c r="AI4" s="5" t="s">
        <v>6</v>
      </c>
      <c r="AJ4" s="5" t="s">
        <v>6</v>
      </c>
      <c r="AK4" s="5" t="s">
        <v>6</v>
      </c>
      <c r="AL4" s="5" t="s">
        <v>6</v>
      </c>
      <c r="AM4" s="5" t="s">
        <v>6</v>
      </c>
      <c r="AN4" s="5" t="s">
        <v>6</v>
      </c>
      <c r="AO4" s="5" t="s">
        <v>6</v>
      </c>
    </row>
    <row r="5" spans="1:42" ht="14.4" x14ac:dyDescent="0.3">
      <c r="A5" s="2" t="s">
        <v>149</v>
      </c>
      <c r="B5" s="2" t="s">
        <v>145</v>
      </c>
      <c r="C5" s="2" t="s">
        <v>146</v>
      </c>
      <c r="D5" s="3" t="s">
        <v>3</v>
      </c>
      <c r="E5" s="3" t="s">
        <v>4</v>
      </c>
      <c r="F5" s="2" t="s">
        <v>5</v>
      </c>
      <c r="G5" s="5" t="s">
        <v>6</v>
      </c>
      <c r="H5" s="11">
        <v>43431</v>
      </c>
      <c r="I5" s="5">
        <v>331</v>
      </c>
      <c r="J5" s="5">
        <v>2019</v>
      </c>
      <c r="K5" s="5">
        <v>1215</v>
      </c>
      <c r="L5" s="5">
        <v>1215</v>
      </c>
      <c r="M5" s="5" t="s">
        <v>6</v>
      </c>
      <c r="N5" s="5" t="s">
        <v>6</v>
      </c>
      <c r="O5" s="5" t="s">
        <v>6</v>
      </c>
      <c r="P5" s="7">
        <v>18.454505000000001</v>
      </c>
      <c r="Q5" s="7">
        <f t="shared" si="0"/>
        <v>18.204505000000001</v>
      </c>
      <c r="R5" s="8">
        <v>43892</v>
      </c>
      <c r="S5" s="7">
        <v>3.5212140000000001</v>
      </c>
      <c r="T5" s="7">
        <f t="shared" si="1"/>
        <v>3.0512139999999999</v>
      </c>
      <c r="U5" s="8">
        <v>43795</v>
      </c>
      <c r="V5" s="7">
        <v>0.1724</v>
      </c>
      <c r="W5" s="7">
        <f t="shared" si="2"/>
        <v>2.8788139999999998</v>
      </c>
      <c r="X5" s="9">
        <v>0.17203399999999999</v>
      </c>
      <c r="Y5" s="9">
        <f t="shared" si="3"/>
        <v>0.16753399999999999</v>
      </c>
      <c r="Z5" s="8">
        <v>43795</v>
      </c>
      <c r="AA5" s="5" t="s">
        <v>6</v>
      </c>
      <c r="AB5" s="5" t="s">
        <v>6</v>
      </c>
      <c r="AC5" s="5" t="s">
        <v>6</v>
      </c>
      <c r="AD5" s="5" t="s">
        <v>6</v>
      </c>
      <c r="AE5" s="3">
        <v>1.4E-2</v>
      </c>
      <c r="AF5" s="8">
        <v>43895</v>
      </c>
      <c r="AG5" s="5" t="s">
        <v>6</v>
      </c>
      <c r="AH5" s="5" t="s">
        <v>6</v>
      </c>
      <c r="AI5" s="5" t="s">
        <v>6</v>
      </c>
      <c r="AJ5" s="5" t="s">
        <v>6</v>
      </c>
      <c r="AK5" s="5" t="s">
        <v>6</v>
      </c>
      <c r="AL5" s="5" t="s">
        <v>6</v>
      </c>
      <c r="AM5" s="5" t="s">
        <v>6</v>
      </c>
      <c r="AN5" s="5" t="s">
        <v>6</v>
      </c>
      <c r="AO5" s="5" t="s">
        <v>6</v>
      </c>
    </row>
    <row r="6" spans="1:42" ht="14.4" x14ac:dyDescent="0.3">
      <c r="A6" s="2" t="s">
        <v>150</v>
      </c>
      <c r="B6" s="2" t="s">
        <v>145</v>
      </c>
      <c r="C6" s="2" t="s">
        <v>146</v>
      </c>
      <c r="D6" s="3" t="s">
        <v>3</v>
      </c>
      <c r="E6" s="3" t="s">
        <v>4</v>
      </c>
      <c r="F6" s="2" t="s">
        <v>5</v>
      </c>
      <c r="G6" s="5" t="s">
        <v>6</v>
      </c>
      <c r="H6" s="11">
        <v>43431</v>
      </c>
      <c r="I6" s="5">
        <v>331</v>
      </c>
      <c r="J6" s="5">
        <v>2019</v>
      </c>
      <c r="K6" s="5">
        <v>1215</v>
      </c>
      <c r="L6" s="5">
        <v>1215</v>
      </c>
      <c r="M6" s="5" t="s">
        <v>6</v>
      </c>
      <c r="N6" s="5" t="s">
        <v>6</v>
      </c>
      <c r="O6" s="5" t="s">
        <v>6</v>
      </c>
      <c r="P6" s="7">
        <v>18.600276000000001</v>
      </c>
      <c r="Q6" s="7">
        <f t="shared" si="0"/>
        <v>18.350276000000001</v>
      </c>
      <c r="R6" s="8">
        <v>43892</v>
      </c>
      <c r="S6" s="7">
        <v>3.461214</v>
      </c>
      <c r="T6" s="7">
        <f t="shared" si="1"/>
        <v>2.9912140000000003</v>
      </c>
      <c r="U6" s="8">
        <v>43795</v>
      </c>
      <c r="V6" s="7">
        <v>0.1724</v>
      </c>
      <c r="W6" s="7">
        <f t="shared" si="2"/>
        <v>2.8188140000000002</v>
      </c>
      <c r="X6" s="9">
        <v>0.17313399999999998</v>
      </c>
      <c r="Y6" s="9">
        <f t="shared" si="3"/>
        <v>0.16863399999999998</v>
      </c>
      <c r="Z6" s="8">
        <v>43795</v>
      </c>
      <c r="AA6" s="5" t="s">
        <v>6</v>
      </c>
      <c r="AB6" s="5" t="s">
        <v>6</v>
      </c>
      <c r="AC6" s="5" t="s">
        <v>6</v>
      </c>
      <c r="AD6" s="5" t="s">
        <v>6</v>
      </c>
      <c r="AE6" s="3">
        <v>2.5000000000000001E-2</v>
      </c>
      <c r="AF6" s="8">
        <v>43895</v>
      </c>
      <c r="AG6" s="5" t="s">
        <v>6</v>
      </c>
      <c r="AH6" s="5" t="s">
        <v>6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6</v>
      </c>
      <c r="AN6" s="5" t="s">
        <v>6</v>
      </c>
      <c r="AO6" s="5" t="s">
        <v>6</v>
      </c>
    </row>
    <row r="7" spans="1:42" ht="14.4" x14ac:dyDescent="0.3">
      <c r="A7" s="2" t="s">
        <v>151</v>
      </c>
      <c r="B7" s="2" t="s">
        <v>145</v>
      </c>
      <c r="C7" s="2" t="s">
        <v>146</v>
      </c>
      <c r="D7" s="3" t="s">
        <v>3</v>
      </c>
      <c r="E7" s="3" t="s">
        <v>4</v>
      </c>
      <c r="F7" s="2" t="s">
        <v>5</v>
      </c>
      <c r="G7" s="5" t="s">
        <v>6</v>
      </c>
      <c r="H7" s="11">
        <v>43431</v>
      </c>
      <c r="I7" s="5">
        <v>331</v>
      </c>
      <c r="J7" s="5">
        <v>2019</v>
      </c>
      <c r="K7" s="5">
        <v>1215</v>
      </c>
      <c r="L7" s="5">
        <v>1215</v>
      </c>
      <c r="M7" s="5" t="s">
        <v>6</v>
      </c>
      <c r="N7" s="5" t="s">
        <v>6</v>
      </c>
      <c r="O7" s="5" t="s">
        <v>6</v>
      </c>
      <c r="P7" s="7">
        <v>18.980276</v>
      </c>
      <c r="Q7" s="7">
        <f t="shared" si="0"/>
        <v>18.730276</v>
      </c>
      <c r="R7" s="8">
        <v>43892</v>
      </c>
      <c r="S7" s="7">
        <v>3.3572139999999999</v>
      </c>
      <c r="T7" s="7">
        <f t="shared" si="1"/>
        <v>2.8872140000000002</v>
      </c>
      <c r="U7" s="8">
        <v>43795</v>
      </c>
      <c r="V7" s="7">
        <v>0.1724</v>
      </c>
      <c r="W7" s="7">
        <f t="shared" si="2"/>
        <v>2.7148140000000001</v>
      </c>
      <c r="X7" s="9">
        <v>0.176534</v>
      </c>
      <c r="Y7" s="9">
        <f t="shared" si="3"/>
        <v>0.17203399999999999</v>
      </c>
      <c r="Z7" s="8">
        <v>43795</v>
      </c>
      <c r="AA7" s="5" t="s">
        <v>6</v>
      </c>
      <c r="AB7" s="5" t="s">
        <v>6</v>
      </c>
      <c r="AC7" s="5" t="s">
        <v>6</v>
      </c>
      <c r="AD7" s="5" t="s">
        <v>6</v>
      </c>
      <c r="AE7" s="3">
        <v>3.4000000000000002E-2</v>
      </c>
      <c r="AF7" s="8">
        <v>43895</v>
      </c>
      <c r="AG7" s="5" t="s">
        <v>6</v>
      </c>
      <c r="AH7" s="5" t="s">
        <v>6</v>
      </c>
      <c r="AI7" s="5" t="s">
        <v>6</v>
      </c>
      <c r="AJ7" s="5" t="s">
        <v>6</v>
      </c>
      <c r="AK7" s="5" t="s">
        <v>6</v>
      </c>
      <c r="AL7" s="5" t="s">
        <v>6</v>
      </c>
      <c r="AM7" s="5" t="s">
        <v>6</v>
      </c>
      <c r="AN7" s="5" t="s">
        <v>6</v>
      </c>
      <c r="AO7" s="5" t="s">
        <v>6</v>
      </c>
    </row>
    <row r="8" spans="1:42" ht="14.4" x14ac:dyDescent="0.3">
      <c r="A8" s="2" t="s">
        <v>152</v>
      </c>
      <c r="B8" s="2" t="s">
        <v>145</v>
      </c>
      <c r="C8" s="2" t="s">
        <v>146</v>
      </c>
      <c r="D8" s="3" t="s">
        <v>3</v>
      </c>
      <c r="E8" s="3" t="s">
        <v>4</v>
      </c>
      <c r="F8" s="2" t="s">
        <v>5</v>
      </c>
      <c r="G8" s="5" t="s">
        <v>6</v>
      </c>
      <c r="H8" s="11">
        <v>43452</v>
      </c>
      <c r="I8" s="5">
        <v>352</v>
      </c>
      <c r="J8" s="5">
        <v>2019</v>
      </c>
      <c r="K8" s="5">
        <v>1210</v>
      </c>
      <c r="L8" s="5">
        <v>1215</v>
      </c>
      <c r="M8" s="5" t="s">
        <v>6</v>
      </c>
      <c r="N8" s="5" t="s">
        <v>6</v>
      </c>
      <c r="O8" s="5" t="s">
        <v>6</v>
      </c>
      <c r="P8" s="7">
        <v>19.554505000000002</v>
      </c>
      <c r="Q8" s="7">
        <f t="shared" si="0"/>
        <v>19.304505000000002</v>
      </c>
      <c r="R8" s="8">
        <v>43892</v>
      </c>
      <c r="S8" s="7">
        <v>3.0802139999999998</v>
      </c>
      <c r="T8" s="7">
        <f t="shared" si="1"/>
        <v>2.610214</v>
      </c>
      <c r="U8" s="8">
        <v>43795</v>
      </c>
      <c r="V8" s="7">
        <v>0.1724</v>
      </c>
      <c r="W8" s="7">
        <f t="shared" si="2"/>
        <v>2.4378139999999999</v>
      </c>
      <c r="X8" s="9">
        <v>0.152834</v>
      </c>
      <c r="Y8" s="9">
        <f t="shared" si="3"/>
        <v>0.14833399999999999</v>
      </c>
      <c r="Z8" s="8">
        <v>43795</v>
      </c>
      <c r="AA8" s="5" t="s">
        <v>6</v>
      </c>
      <c r="AB8" s="5" t="s">
        <v>6</v>
      </c>
      <c r="AC8" s="5" t="s">
        <v>6</v>
      </c>
      <c r="AD8" s="5" t="s">
        <v>6</v>
      </c>
      <c r="AE8" s="9">
        <v>3.0000000000000001E-3</v>
      </c>
      <c r="AF8" s="8">
        <v>43894</v>
      </c>
      <c r="AG8" s="5" t="s">
        <v>6</v>
      </c>
      <c r="AH8" s="5" t="s">
        <v>6</v>
      </c>
      <c r="AI8" s="5" t="s">
        <v>6</v>
      </c>
      <c r="AJ8" s="5" t="s">
        <v>6</v>
      </c>
      <c r="AK8" s="5" t="s">
        <v>6</v>
      </c>
      <c r="AL8" s="5" t="s">
        <v>6</v>
      </c>
      <c r="AM8" s="5" t="s">
        <v>6</v>
      </c>
      <c r="AN8" s="5" t="s">
        <v>6</v>
      </c>
      <c r="AO8" s="5" t="s">
        <v>6</v>
      </c>
    </row>
    <row r="9" spans="1:42" ht="14.4" x14ac:dyDescent="0.3">
      <c r="A9" s="2" t="s">
        <v>153</v>
      </c>
      <c r="B9" s="2" t="s">
        <v>145</v>
      </c>
      <c r="C9" s="2" t="s">
        <v>146</v>
      </c>
      <c r="D9" s="3" t="s">
        <v>3</v>
      </c>
      <c r="E9" s="3" t="s">
        <v>4</v>
      </c>
      <c r="F9" s="2" t="s">
        <v>5</v>
      </c>
      <c r="G9" s="5" t="s">
        <v>6</v>
      </c>
      <c r="H9" s="11">
        <v>43452</v>
      </c>
      <c r="I9" s="5">
        <v>352</v>
      </c>
      <c r="J9" s="5">
        <v>2019</v>
      </c>
      <c r="K9" s="5">
        <v>1210</v>
      </c>
      <c r="L9" s="5">
        <v>1215</v>
      </c>
      <c r="M9" s="5" t="s">
        <v>6</v>
      </c>
      <c r="N9" s="5" t="s">
        <v>6</v>
      </c>
      <c r="O9" s="5" t="s">
        <v>6</v>
      </c>
      <c r="P9" s="7">
        <v>11.216493333333334</v>
      </c>
      <c r="Q9" s="7">
        <f t="shared" si="0"/>
        <v>10.966493333333334</v>
      </c>
      <c r="R9" s="12">
        <v>43903</v>
      </c>
      <c r="S9" s="7">
        <v>2.9632139999999998</v>
      </c>
      <c r="T9" s="7">
        <f t="shared" si="1"/>
        <v>2.493214</v>
      </c>
      <c r="U9" s="8">
        <v>43795</v>
      </c>
      <c r="V9" s="7">
        <v>0.1724</v>
      </c>
      <c r="W9" s="7">
        <f t="shared" si="2"/>
        <v>2.3208139999999999</v>
      </c>
      <c r="X9" s="9">
        <v>0.14293400000000001</v>
      </c>
      <c r="Y9" s="9">
        <f t="shared" si="3"/>
        <v>0.138434</v>
      </c>
      <c r="Z9" s="8">
        <v>43795</v>
      </c>
      <c r="AA9" s="5" t="s">
        <v>6</v>
      </c>
      <c r="AB9" s="5" t="s">
        <v>6</v>
      </c>
      <c r="AC9" s="5" t="s">
        <v>6</v>
      </c>
      <c r="AD9" s="5" t="s">
        <v>6</v>
      </c>
      <c r="AE9" s="9">
        <v>0</v>
      </c>
      <c r="AF9" s="8">
        <v>43894</v>
      </c>
      <c r="AG9" s="5" t="s">
        <v>6</v>
      </c>
      <c r="AH9" s="5" t="s">
        <v>6</v>
      </c>
      <c r="AI9" s="5" t="s">
        <v>6</v>
      </c>
      <c r="AJ9" s="5" t="s">
        <v>6</v>
      </c>
      <c r="AK9" s="5" t="s">
        <v>6</v>
      </c>
      <c r="AL9" s="5" t="s">
        <v>6</v>
      </c>
      <c r="AM9" s="5" t="s">
        <v>6</v>
      </c>
      <c r="AN9" s="5" t="s">
        <v>6</v>
      </c>
      <c r="AO9" s="5" t="s">
        <v>6</v>
      </c>
    </row>
    <row r="10" spans="1:42" ht="14.4" x14ac:dyDescent="0.3">
      <c r="A10" s="2" t="s">
        <v>154</v>
      </c>
      <c r="B10" s="2" t="s">
        <v>145</v>
      </c>
      <c r="C10" s="2" t="s">
        <v>146</v>
      </c>
      <c r="D10" s="3" t="s">
        <v>3</v>
      </c>
      <c r="E10" s="3" t="s">
        <v>4</v>
      </c>
      <c r="F10" s="2" t="s">
        <v>5</v>
      </c>
      <c r="G10" s="5" t="s">
        <v>6</v>
      </c>
      <c r="H10" s="11">
        <v>43452</v>
      </c>
      <c r="I10" s="5">
        <v>352</v>
      </c>
      <c r="J10" s="5">
        <v>2019</v>
      </c>
      <c r="K10" s="5">
        <v>1210</v>
      </c>
      <c r="L10" s="5">
        <v>1215</v>
      </c>
      <c r="M10" s="5" t="s">
        <v>6</v>
      </c>
      <c r="N10" s="5" t="s">
        <v>6</v>
      </c>
      <c r="O10" s="5" t="s">
        <v>6</v>
      </c>
      <c r="P10" s="7">
        <v>19.814505</v>
      </c>
      <c r="Q10" s="7">
        <f t="shared" si="0"/>
        <v>19.564505</v>
      </c>
      <c r="R10" s="8">
        <v>43892</v>
      </c>
      <c r="S10" s="7">
        <v>2.9872139999999998</v>
      </c>
      <c r="T10" s="7">
        <f t="shared" si="1"/>
        <v>2.5172140000000001</v>
      </c>
      <c r="U10" s="8">
        <v>43795</v>
      </c>
      <c r="V10" s="7">
        <v>0.1724</v>
      </c>
      <c r="W10" s="7">
        <f t="shared" si="2"/>
        <v>2.344814</v>
      </c>
      <c r="X10" s="9">
        <v>0.141234</v>
      </c>
      <c r="Y10" s="9">
        <f t="shared" si="3"/>
        <v>0.13673399999999999</v>
      </c>
      <c r="Z10" s="8">
        <v>43795</v>
      </c>
      <c r="AA10" s="5" t="s">
        <v>6</v>
      </c>
      <c r="AB10" s="5" t="s">
        <v>6</v>
      </c>
      <c r="AC10" s="5" t="s">
        <v>6</v>
      </c>
      <c r="AD10" s="5" t="s">
        <v>6</v>
      </c>
      <c r="AE10" s="9">
        <v>0.01</v>
      </c>
      <c r="AF10" s="8">
        <v>43894</v>
      </c>
      <c r="AG10" s="5" t="s">
        <v>6</v>
      </c>
      <c r="AH10" s="5" t="s">
        <v>6</v>
      </c>
      <c r="AI10" s="5" t="s">
        <v>6</v>
      </c>
      <c r="AJ10" s="5" t="s">
        <v>6</v>
      </c>
      <c r="AK10" s="5" t="s">
        <v>6</v>
      </c>
      <c r="AL10" s="5" t="s">
        <v>6</v>
      </c>
      <c r="AM10" s="5" t="s">
        <v>6</v>
      </c>
      <c r="AN10" s="5" t="s">
        <v>6</v>
      </c>
      <c r="AO10" s="5" t="s">
        <v>6</v>
      </c>
    </row>
    <row r="11" spans="1:42" ht="14.4" x14ac:dyDescent="0.3">
      <c r="A11" s="2" t="s">
        <v>155</v>
      </c>
      <c r="B11" s="2" t="s">
        <v>145</v>
      </c>
      <c r="C11" s="2" t="s">
        <v>146</v>
      </c>
      <c r="D11" s="3" t="s">
        <v>3</v>
      </c>
      <c r="E11" s="3" t="s">
        <v>4</v>
      </c>
      <c r="F11" s="2" t="s">
        <v>10</v>
      </c>
      <c r="G11" s="5" t="s">
        <v>6</v>
      </c>
      <c r="H11" s="11">
        <v>43452</v>
      </c>
      <c r="I11" s="5">
        <v>352</v>
      </c>
      <c r="J11" s="5">
        <v>2019</v>
      </c>
      <c r="K11" s="5">
        <v>1210</v>
      </c>
      <c r="L11" s="5">
        <v>1215</v>
      </c>
      <c r="M11" s="5" t="s">
        <v>6</v>
      </c>
      <c r="N11" s="5" t="s">
        <v>6</v>
      </c>
      <c r="O11" s="5" t="s">
        <v>6</v>
      </c>
      <c r="P11" s="7">
        <v>20.284505000000003</v>
      </c>
      <c r="Q11" s="7">
        <f>P11-0.556459</f>
        <v>19.728046000000003</v>
      </c>
      <c r="R11" s="8">
        <v>43892</v>
      </c>
      <c r="S11" s="7">
        <v>3.2142140000000001</v>
      </c>
      <c r="T11" s="7">
        <f>S11-0.29</f>
        <v>2.9242140000000001</v>
      </c>
      <c r="U11" s="8">
        <v>43795</v>
      </c>
      <c r="V11" s="7">
        <v>0.1724</v>
      </c>
      <c r="W11" s="7">
        <f t="shared" si="2"/>
        <v>2.751814</v>
      </c>
      <c r="X11" s="9">
        <v>0.163434</v>
      </c>
      <c r="Y11" s="9">
        <f>X11-0.0359</f>
        <v>0.12753399999999998</v>
      </c>
      <c r="Z11" s="8">
        <v>43795</v>
      </c>
      <c r="AA11" s="5" t="s">
        <v>6</v>
      </c>
      <c r="AB11" s="5" t="s">
        <v>6</v>
      </c>
      <c r="AC11" s="5" t="s">
        <v>6</v>
      </c>
      <c r="AD11" s="5" t="s">
        <v>6</v>
      </c>
      <c r="AE11" s="9">
        <v>0.01</v>
      </c>
      <c r="AF11" s="8">
        <v>43894</v>
      </c>
      <c r="AG11" s="5" t="s">
        <v>6</v>
      </c>
      <c r="AH11" s="5" t="s">
        <v>6</v>
      </c>
      <c r="AI11" s="5" t="s">
        <v>6</v>
      </c>
      <c r="AJ11" s="5" t="s">
        <v>6</v>
      </c>
      <c r="AK11" s="5" t="s">
        <v>6</v>
      </c>
      <c r="AL11" s="5" t="s">
        <v>6</v>
      </c>
      <c r="AM11" s="5" t="s">
        <v>6</v>
      </c>
      <c r="AN11" s="5" t="s">
        <v>6</v>
      </c>
      <c r="AO11" s="5" t="s">
        <v>6</v>
      </c>
    </row>
    <row r="12" spans="1:42" ht="14.4" x14ac:dyDescent="0.3">
      <c r="A12" s="2" t="s">
        <v>156</v>
      </c>
      <c r="B12" s="2" t="s">
        <v>145</v>
      </c>
      <c r="C12" s="2" t="s">
        <v>146</v>
      </c>
      <c r="D12" s="3" t="s">
        <v>3</v>
      </c>
      <c r="E12" s="3" t="s">
        <v>4</v>
      </c>
      <c r="F12" s="2" t="s">
        <v>5</v>
      </c>
      <c r="G12" s="5" t="s">
        <v>6</v>
      </c>
      <c r="H12" s="11">
        <v>43495</v>
      </c>
      <c r="I12" s="5">
        <v>30</v>
      </c>
      <c r="J12" s="5">
        <v>2019</v>
      </c>
      <c r="K12" s="5">
        <v>1100</v>
      </c>
      <c r="L12" s="5">
        <v>1100</v>
      </c>
      <c r="M12" s="5" t="s">
        <v>6</v>
      </c>
      <c r="N12" s="5" t="s">
        <v>6</v>
      </c>
      <c r="O12" s="5" t="s">
        <v>6</v>
      </c>
      <c r="P12" s="7">
        <v>16.440276000000001</v>
      </c>
      <c r="Q12" s="7">
        <f t="shared" ref="Q12:Q14" si="4">P12-0.25</f>
        <v>16.190276000000001</v>
      </c>
      <c r="R12" s="14">
        <v>43893</v>
      </c>
      <c r="S12" s="7">
        <v>2.8952140000000002</v>
      </c>
      <c r="T12" s="7">
        <f t="shared" ref="T12:T14" si="5">S12-0.47</f>
        <v>2.4252140000000004</v>
      </c>
      <c r="U12" s="8">
        <v>43795</v>
      </c>
      <c r="V12" s="7">
        <v>0.1724</v>
      </c>
      <c r="W12" s="7">
        <f t="shared" si="2"/>
        <v>2.2528140000000003</v>
      </c>
      <c r="X12" s="9">
        <v>0.124734</v>
      </c>
      <c r="Y12" s="9">
        <f t="shared" ref="Y12:Y14" si="6">X12-0.0045</f>
        <v>0.12023399999999999</v>
      </c>
      <c r="Z12" s="8">
        <v>43795</v>
      </c>
      <c r="AA12" s="5" t="s">
        <v>6</v>
      </c>
      <c r="AB12" s="5" t="s">
        <v>6</v>
      </c>
      <c r="AC12" s="5" t="s">
        <v>6</v>
      </c>
      <c r="AD12" s="5" t="s">
        <v>6</v>
      </c>
      <c r="AE12" s="9">
        <v>2.1999999999999999E-2</v>
      </c>
      <c r="AF12" s="8">
        <v>43894</v>
      </c>
      <c r="AG12" s="5" t="s">
        <v>6</v>
      </c>
      <c r="AH12" s="5" t="s">
        <v>6</v>
      </c>
      <c r="AI12" s="5" t="s">
        <v>6</v>
      </c>
      <c r="AJ12" s="5" t="s">
        <v>6</v>
      </c>
      <c r="AK12" s="5" t="s">
        <v>6</v>
      </c>
      <c r="AL12" s="5" t="s">
        <v>6</v>
      </c>
      <c r="AM12" s="5" t="s">
        <v>6</v>
      </c>
      <c r="AN12" s="5" t="s">
        <v>6</v>
      </c>
      <c r="AO12" s="5" t="s">
        <v>6</v>
      </c>
    </row>
    <row r="13" spans="1:42" ht="14.4" x14ac:dyDescent="0.3">
      <c r="A13" s="2" t="s">
        <v>157</v>
      </c>
      <c r="B13" s="2" t="s">
        <v>145</v>
      </c>
      <c r="C13" s="2" t="s">
        <v>146</v>
      </c>
      <c r="D13" s="3" t="s">
        <v>3</v>
      </c>
      <c r="E13" s="3" t="s">
        <v>4</v>
      </c>
      <c r="F13" s="2" t="s">
        <v>5</v>
      </c>
      <c r="G13" s="5" t="s">
        <v>6</v>
      </c>
      <c r="H13" s="11">
        <v>43495</v>
      </c>
      <c r="I13" s="5">
        <v>30</v>
      </c>
      <c r="J13" s="5">
        <v>2019</v>
      </c>
      <c r="K13" s="5">
        <v>1100</v>
      </c>
      <c r="L13" s="5">
        <v>1100</v>
      </c>
      <c r="M13" s="5" t="s">
        <v>6</v>
      </c>
      <c r="N13" s="5" t="s">
        <v>6</v>
      </c>
      <c r="O13" s="5" t="s">
        <v>6</v>
      </c>
      <c r="P13" s="7">
        <v>15.920276000000001</v>
      </c>
      <c r="Q13" s="7">
        <f t="shared" si="4"/>
        <v>15.670276000000001</v>
      </c>
      <c r="R13" s="14">
        <v>43893</v>
      </c>
      <c r="S13" s="7">
        <v>2.7742140000000002</v>
      </c>
      <c r="T13" s="7">
        <f t="shared" si="5"/>
        <v>2.304214</v>
      </c>
      <c r="U13" s="8">
        <v>43795</v>
      </c>
      <c r="V13" s="7">
        <v>0.1724</v>
      </c>
      <c r="W13" s="7">
        <f t="shared" si="2"/>
        <v>2.1318139999999999</v>
      </c>
      <c r="X13" s="9">
        <v>0.12033400000000001</v>
      </c>
      <c r="Y13" s="9">
        <f t="shared" si="6"/>
        <v>0.11583400000000001</v>
      </c>
      <c r="Z13" s="8">
        <v>43795</v>
      </c>
      <c r="AA13" s="5" t="s">
        <v>6</v>
      </c>
      <c r="AB13" s="5" t="s">
        <v>6</v>
      </c>
      <c r="AC13" s="5" t="s">
        <v>6</v>
      </c>
      <c r="AD13" s="5" t="s">
        <v>6</v>
      </c>
      <c r="AE13" s="9">
        <v>1.9E-2</v>
      </c>
      <c r="AF13" s="8">
        <v>43894</v>
      </c>
      <c r="AG13" s="5" t="s">
        <v>6</v>
      </c>
      <c r="AH13" s="5" t="s">
        <v>6</v>
      </c>
      <c r="AI13" s="5" t="s">
        <v>6</v>
      </c>
      <c r="AJ13" s="5" t="s">
        <v>6</v>
      </c>
      <c r="AK13" s="5" t="s">
        <v>6</v>
      </c>
      <c r="AL13" s="5" t="s">
        <v>6</v>
      </c>
      <c r="AM13" s="5" t="s">
        <v>6</v>
      </c>
      <c r="AN13" s="5" t="s">
        <v>6</v>
      </c>
      <c r="AO13" s="5" t="s">
        <v>6</v>
      </c>
    </row>
    <row r="14" spans="1:42" ht="14.4" x14ac:dyDescent="0.3">
      <c r="A14" s="2" t="s">
        <v>158</v>
      </c>
      <c r="B14" s="2" t="s">
        <v>145</v>
      </c>
      <c r="C14" s="2" t="s">
        <v>146</v>
      </c>
      <c r="D14" s="3" t="s">
        <v>3</v>
      </c>
      <c r="E14" s="3" t="s">
        <v>4</v>
      </c>
      <c r="F14" s="2" t="s">
        <v>5</v>
      </c>
      <c r="G14" s="5" t="s">
        <v>6</v>
      </c>
      <c r="H14" s="11">
        <v>43495</v>
      </c>
      <c r="I14" s="5">
        <v>30</v>
      </c>
      <c r="J14" s="5">
        <v>2019</v>
      </c>
      <c r="K14" s="5">
        <v>1100</v>
      </c>
      <c r="L14" s="5">
        <v>1100</v>
      </c>
      <c r="M14" s="5" t="s">
        <v>6</v>
      </c>
      <c r="N14" s="5" t="s">
        <v>6</v>
      </c>
      <c r="O14" s="5" t="s">
        <v>6</v>
      </c>
      <c r="P14" s="7">
        <v>16.110275999999999</v>
      </c>
      <c r="Q14" s="7">
        <f t="shared" si="4"/>
        <v>15.860275999999999</v>
      </c>
      <c r="R14" s="14">
        <v>43893</v>
      </c>
      <c r="S14" s="7">
        <v>2.9102139999999999</v>
      </c>
      <c r="T14" s="7">
        <f t="shared" si="5"/>
        <v>2.4402140000000001</v>
      </c>
      <c r="U14" s="8">
        <v>43795</v>
      </c>
      <c r="V14" s="7">
        <v>0.1724</v>
      </c>
      <c r="W14" s="7">
        <f t="shared" si="2"/>
        <v>2.267814</v>
      </c>
      <c r="X14" s="9">
        <v>0.123234</v>
      </c>
      <c r="Y14" s="9">
        <f t="shared" si="6"/>
        <v>0.11873399999999999</v>
      </c>
      <c r="Z14" s="8">
        <v>43795</v>
      </c>
      <c r="AA14" s="5" t="s">
        <v>6</v>
      </c>
      <c r="AB14" s="5" t="s">
        <v>6</v>
      </c>
      <c r="AC14" s="5" t="s">
        <v>6</v>
      </c>
      <c r="AD14" s="5" t="s">
        <v>6</v>
      </c>
      <c r="AE14" s="9">
        <v>2.5999999999999999E-2</v>
      </c>
      <c r="AF14" s="8">
        <v>43894</v>
      </c>
      <c r="AG14" s="5" t="s">
        <v>6</v>
      </c>
      <c r="AH14" s="5" t="s">
        <v>6</v>
      </c>
      <c r="AI14" s="5" t="s">
        <v>6</v>
      </c>
      <c r="AJ14" s="5" t="s">
        <v>6</v>
      </c>
      <c r="AK14" s="5" t="s">
        <v>6</v>
      </c>
      <c r="AL14" s="5" t="s">
        <v>6</v>
      </c>
      <c r="AM14" s="5" t="s">
        <v>6</v>
      </c>
      <c r="AN14" s="5" t="s">
        <v>6</v>
      </c>
      <c r="AO14" s="5" t="s">
        <v>6</v>
      </c>
    </row>
    <row r="15" spans="1:42" ht="14.4" x14ac:dyDescent="0.3">
      <c r="A15" s="2" t="s">
        <v>159</v>
      </c>
      <c r="B15" s="2" t="s">
        <v>145</v>
      </c>
      <c r="C15" s="2" t="s">
        <v>146</v>
      </c>
      <c r="D15" s="3" t="s">
        <v>3</v>
      </c>
      <c r="E15" s="3" t="s">
        <v>4</v>
      </c>
      <c r="F15" s="2" t="s">
        <v>10</v>
      </c>
      <c r="G15" s="5" t="s">
        <v>6</v>
      </c>
      <c r="H15" s="11">
        <v>43495</v>
      </c>
      <c r="I15" s="5">
        <v>30</v>
      </c>
      <c r="J15" s="5">
        <v>2019</v>
      </c>
      <c r="K15" s="5">
        <v>1100</v>
      </c>
      <c r="L15" s="5">
        <v>1100</v>
      </c>
      <c r="M15" s="5" t="s">
        <v>6</v>
      </c>
      <c r="N15" s="5" t="s">
        <v>6</v>
      </c>
      <c r="O15" s="5" t="s">
        <v>6</v>
      </c>
      <c r="P15" s="7">
        <v>16.270275999999999</v>
      </c>
      <c r="Q15" s="7">
        <f t="shared" ref="Q15:Q21" si="7">P15-0.556459</f>
        <v>15.713816999999999</v>
      </c>
      <c r="R15" s="14">
        <v>43893</v>
      </c>
      <c r="S15" s="7">
        <v>2.8752140000000002</v>
      </c>
      <c r="T15" s="7">
        <f t="shared" ref="T15:T21" si="8">S15-0.29</f>
        <v>2.5852140000000001</v>
      </c>
      <c r="U15" s="8">
        <v>43795</v>
      </c>
      <c r="V15" s="7">
        <v>0.1724</v>
      </c>
      <c r="W15" s="7">
        <f t="shared" si="2"/>
        <v>2.412814</v>
      </c>
      <c r="X15" s="9">
        <v>0.12643399999999999</v>
      </c>
      <c r="Y15" s="9">
        <f t="shared" ref="Y15:Y21" si="9">X15-0.0359</f>
        <v>9.0533999999999989E-2</v>
      </c>
      <c r="Z15" s="8">
        <v>43795</v>
      </c>
      <c r="AA15" s="5" t="s">
        <v>6</v>
      </c>
      <c r="AB15" s="5" t="s">
        <v>6</v>
      </c>
      <c r="AC15" s="5" t="s">
        <v>6</v>
      </c>
      <c r="AD15" s="5" t="s">
        <v>6</v>
      </c>
      <c r="AE15" s="9">
        <v>3.2000000000000001E-2</v>
      </c>
      <c r="AF15" s="8">
        <v>43894</v>
      </c>
      <c r="AG15" s="5" t="s">
        <v>6</v>
      </c>
      <c r="AH15" s="5" t="s">
        <v>6</v>
      </c>
      <c r="AI15" s="5" t="s">
        <v>6</v>
      </c>
      <c r="AJ15" s="5" t="s">
        <v>6</v>
      </c>
      <c r="AK15" s="5" t="s">
        <v>6</v>
      </c>
      <c r="AL15" s="5" t="s">
        <v>6</v>
      </c>
      <c r="AM15" s="5" t="s">
        <v>6</v>
      </c>
      <c r="AN15" s="5" t="s">
        <v>6</v>
      </c>
      <c r="AO15" s="5" t="s">
        <v>6</v>
      </c>
    </row>
    <row r="16" spans="1:42" ht="14.4" x14ac:dyDescent="0.3">
      <c r="A16" s="2" t="s">
        <v>160</v>
      </c>
      <c r="B16" s="2" t="s">
        <v>145</v>
      </c>
      <c r="C16" s="2" t="s">
        <v>146</v>
      </c>
      <c r="D16" s="3" t="s">
        <v>3</v>
      </c>
      <c r="E16" s="3" t="s">
        <v>4</v>
      </c>
      <c r="F16" s="2" t="s">
        <v>161</v>
      </c>
      <c r="G16" s="5" t="s">
        <v>6</v>
      </c>
      <c r="H16" s="11">
        <v>43510</v>
      </c>
      <c r="I16" s="5">
        <v>45</v>
      </c>
      <c r="J16" s="5">
        <v>2019</v>
      </c>
      <c r="K16" s="5">
        <v>1400</v>
      </c>
      <c r="L16" s="5">
        <v>1400</v>
      </c>
      <c r="M16" s="5" t="s">
        <v>6</v>
      </c>
      <c r="N16" s="5" t="s">
        <v>6</v>
      </c>
      <c r="O16" s="5" t="s">
        <v>6</v>
      </c>
      <c r="P16" s="7">
        <v>9.728276000000001</v>
      </c>
      <c r="Q16" s="7">
        <f t="shared" si="7"/>
        <v>9.1718170000000008</v>
      </c>
      <c r="R16" s="14">
        <v>43893</v>
      </c>
      <c r="S16" s="7">
        <v>7.695214</v>
      </c>
      <c r="T16" s="7">
        <f t="shared" si="8"/>
        <v>7.405214</v>
      </c>
      <c r="U16" s="8">
        <v>43795</v>
      </c>
      <c r="V16" s="7">
        <v>0.1724</v>
      </c>
      <c r="W16" s="7">
        <f t="shared" si="2"/>
        <v>7.2328140000000003</v>
      </c>
      <c r="X16" s="9">
        <v>0.42313400000000001</v>
      </c>
      <c r="Y16" s="9">
        <f t="shared" si="9"/>
        <v>0.38723400000000002</v>
      </c>
      <c r="Z16" s="8">
        <v>43795</v>
      </c>
      <c r="AA16" s="5" t="s">
        <v>6</v>
      </c>
      <c r="AB16" s="5" t="s">
        <v>6</v>
      </c>
      <c r="AC16" s="5" t="s">
        <v>6</v>
      </c>
      <c r="AD16" s="5" t="s">
        <v>6</v>
      </c>
      <c r="AE16" s="9">
        <v>0.11799999999999999</v>
      </c>
      <c r="AF16" s="8">
        <v>43894</v>
      </c>
      <c r="AG16" s="5" t="s">
        <v>6</v>
      </c>
      <c r="AH16" s="5" t="s">
        <v>6</v>
      </c>
      <c r="AI16" s="5" t="s">
        <v>6</v>
      </c>
      <c r="AJ16" s="5" t="s">
        <v>6</v>
      </c>
      <c r="AK16" s="5" t="s">
        <v>6</v>
      </c>
      <c r="AL16" s="5" t="s">
        <v>6</v>
      </c>
      <c r="AM16" s="5" t="s">
        <v>6</v>
      </c>
      <c r="AN16" s="5" t="s">
        <v>6</v>
      </c>
      <c r="AO16" s="5" t="s">
        <v>6</v>
      </c>
    </row>
    <row r="17" spans="1:41" ht="14.4" x14ac:dyDescent="0.3">
      <c r="A17" s="2" t="s">
        <v>162</v>
      </c>
      <c r="B17" s="2" t="s">
        <v>145</v>
      </c>
      <c r="C17" s="2" t="s">
        <v>146</v>
      </c>
      <c r="D17" s="3" t="s">
        <v>3</v>
      </c>
      <c r="E17" s="3" t="s">
        <v>4</v>
      </c>
      <c r="F17" s="2" t="s">
        <v>163</v>
      </c>
      <c r="G17" s="5" t="s">
        <v>6</v>
      </c>
      <c r="H17" s="5" t="s">
        <v>6</v>
      </c>
      <c r="I17" s="5" t="s">
        <v>6</v>
      </c>
      <c r="J17" s="5">
        <v>2019</v>
      </c>
      <c r="K17" s="5">
        <v>1550</v>
      </c>
      <c r="L17" s="5">
        <v>1545</v>
      </c>
      <c r="M17" s="5" t="s">
        <v>6</v>
      </c>
      <c r="N17" s="5" t="s">
        <v>6</v>
      </c>
      <c r="O17" s="5" t="s">
        <v>6</v>
      </c>
      <c r="P17" s="7">
        <v>6.9165049999999999</v>
      </c>
      <c r="Q17" s="7">
        <f t="shared" si="7"/>
        <v>6.3600459999999996</v>
      </c>
      <c r="R17" s="8">
        <v>43892</v>
      </c>
      <c r="S17" s="7">
        <v>4.2510000000000003</v>
      </c>
      <c r="T17" s="7">
        <f t="shared" si="8"/>
        <v>3.9610000000000003</v>
      </c>
      <c r="U17" s="8">
        <v>43838</v>
      </c>
      <c r="V17" s="7">
        <v>0.21390000000000001</v>
      </c>
      <c r="W17" s="7">
        <f t="shared" si="2"/>
        <v>3.7471000000000001</v>
      </c>
      <c r="X17" s="9">
        <v>0.17504500000000001</v>
      </c>
      <c r="Y17" s="9">
        <f t="shared" si="9"/>
        <v>0.13914500000000002</v>
      </c>
      <c r="Z17" s="8">
        <v>43838</v>
      </c>
      <c r="AA17" s="5" t="s">
        <v>6</v>
      </c>
      <c r="AB17" s="5" t="s">
        <v>6</v>
      </c>
      <c r="AC17" s="5" t="s">
        <v>6</v>
      </c>
      <c r="AD17" s="5" t="s">
        <v>6</v>
      </c>
      <c r="AE17" s="9">
        <v>1.4E-2</v>
      </c>
      <c r="AF17" s="8">
        <v>43894</v>
      </c>
      <c r="AG17" s="5" t="s">
        <v>6</v>
      </c>
      <c r="AH17" s="5" t="s">
        <v>6</v>
      </c>
      <c r="AI17" s="5" t="s">
        <v>6</v>
      </c>
      <c r="AJ17" s="5" t="s">
        <v>6</v>
      </c>
      <c r="AK17" s="5" t="s">
        <v>6</v>
      </c>
      <c r="AL17" s="5" t="s">
        <v>6</v>
      </c>
      <c r="AM17" s="5" t="s">
        <v>6</v>
      </c>
      <c r="AN17" s="5" t="s">
        <v>6</v>
      </c>
      <c r="AO17" s="5" t="s">
        <v>6</v>
      </c>
    </row>
    <row r="18" spans="1:41" ht="14.4" x14ac:dyDescent="0.3">
      <c r="A18" s="2" t="s">
        <v>164</v>
      </c>
      <c r="B18" s="2" t="s">
        <v>145</v>
      </c>
      <c r="C18" s="2" t="s">
        <v>146</v>
      </c>
      <c r="D18" s="3" t="s">
        <v>3</v>
      </c>
      <c r="E18" s="3" t="s">
        <v>4</v>
      </c>
      <c r="F18" s="2" t="s">
        <v>163</v>
      </c>
      <c r="G18" s="5" t="s">
        <v>6</v>
      </c>
      <c r="H18" s="5" t="s">
        <v>6</v>
      </c>
      <c r="I18" s="5" t="s">
        <v>6</v>
      </c>
      <c r="J18" s="5">
        <v>2019</v>
      </c>
      <c r="K18" s="5">
        <v>1550</v>
      </c>
      <c r="L18" s="5">
        <v>1545</v>
      </c>
      <c r="M18" s="5" t="s">
        <v>6</v>
      </c>
      <c r="N18" s="5" t="s">
        <v>6</v>
      </c>
      <c r="O18" s="5" t="s">
        <v>6</v>
      </c>
      <c r="P18" s="7">
        <v>7.068505</v>
      </c>
      <c r="Q18" s="7">
        <f t="shared" si="7"/>
        <v>6.5120459999999998</v>
      </c>
      <c r="R18" s="8">
        <v>43892</v>
      </c>
      <c r="S18" s="7">
        <v>5.25</v>
      </c>
      <c r="T18" s="7">
        <f t="shared" si="8"/>
        <v>4.96</v>
      </c>
      <c r="U18" s="8">
        <v>43838</v>
      </c>
      <c r="V18" s="7">
        <v>0.21390000000000001</v>
      </c>
      <c r="W18" s="7">
        <f t="shared" si="2"/>
        <v>4.7461000000000002</v>
      </c>
      <c r="X18" s="9">
        <v>0.24494500000000002</v>
      </c>
      <c r="Y18" s="9">
        <f t="shared" si="9"/>
        <v>0.20904500000000004</v>
      </c>
      <c r="Z18" s="8">
        <v>43838</v>
      </c>
      <c r="AA18" s="5" t="s">
        <v>6</v>
      </c>
      <c r="AB18" s="5" t="s">
        <v>6</v>
      </c>
      <c r="AC18" s="5" t="s">
        <v>6</v>
      </c>
      <c r="AD18" s="5" t="s">
        <v>6</v>
      </c>
      <c r="AE18" s="9">
        <v>2.5999999999999999E-2</v>
      </c>
      <c r="AF18" s="8">
        <v>43894</v>
      </c>
      <c r="AG18" s="5" t="s">
        <v>6</v>
      </c>
      <c r="AH18" s="5" t="s">
        <v>6</v>
      </c>
      <c r="AI18" s="5" t="s">
        <v>6</v>
      </c>
      <c r="AJ18" s="5" t="s">
        <v>6</v>
      </c>
      <c r="AK18" s="5" t="s">
        <v>6</v>
      </c>
      <c r="AL18" s="5" t="s">
        <v>6</v>
      </c>
      <c r="AM18" s="5" t="s">
        <v>6</v>
      </c>
      <c r="AN18" s="5" t="s">
        <v>6</v>
      </c>
      <c r="AO18" s="5" t="s">
        <v>6</v>
      </c>
    </row>
    <row r="19" spans="1:41" ht="14.4" x14ac:dyDescent="0.3">
      <c r="A19" s="2" t="s">
        <v>165</v>
      </c>
      <c r="B19" s="2" t="s">
        <v>145</v>
      </c>
      <c r="C19" s="2" t="s">
        <v>146</v>
      </c>
      <c r="D19" s="3" t="s">
        <v>3</v>
      </c>
      <c r="E19" s="3" t="s">
        <v>4</v>
      </c>
      <c r="F19" s="2" t="s">
        <v>163</v>
      </c>
      <c r="G19" s="5" t="s">
        <v>6</v>
      </c>
      <c r="H19" s="5" t="s">
        <v>6</v>
      </c>
      <c r="I19" s="5" t="s">
        <v>6</v>
      </c>
      <c r="J19" s="5">
        <v>2019</v>
      </c>
      <c r="K19" s="5">
        <v>1550</v>
      </c>
      <c r="L19" s="5">
        <v>1545</v>
      </c>
      <c r="M19" s="5" t="s">
        <v>6</v>
      </c>
      <c r="N19" s="5" t="s">
        <v>6</v>
      </c>
      <c r="O19" s="5" t="s">
        <v>6</v>
      </c>
      <c r="P19" s="7">
        <v>12.554505000000001</v>
      </c>
      <c r="Q19" s="7">
        <f t="shared" si="7"/>
        <v>11.998046</v>
      </c>
      <c r="R19" s="8">
        <v>43892</v>
      </c>
      <c r="S19" s="7">
        <v>8.197000000000001</v>
      </c>
      <c r="T19" s="7">
        <f t="shared" si="8"/>
        <v>7.9070000000000009</v>
      </c>
      <c r="U19" s="8">
        <v>43838</v>
      </c>
      <c r="V19" s="7">
        <v>0.21390000000000001</v>
      </c>
      <c r="W19" s="7">
        <f t="shared" si="2"/>
        <v>7.6931000000000012</v>
      </c>
      <c r="X19" s="9">
        <v>0.31074499999999999</v>
      </c>
      <c r="Y19" s="9">
        <f t="shared" si="9"/>
        <v>0.27484500000000001</v>
      </c>
      <c r="Z19" s="8">
        <v>43838</v>
      </c>
      <c r="AA19" s="5" t="s">
        <v>6</v>
      </c>
      <c r="AB19" s="5" t="s">
        <v>6</v>
      </c>
      <c r="AC19" s="5" t="s">
        <v>6</v>
      </c>
      <c r="AD19" s="5" t="s">
        <v>6</v>
      </c>
      <c r="AE19" s="9">
        <v>0.121</v>
      </c>
      <c r="AF19" s="8">
        <v>43894</v>
      </c>
      <c r="AG19" s="5" t="s">
        <v>6</v>
      </c>
      <c r="AH19" s="5" t="s">
        <v>6</v>
      </c>
      <c r="AI19" s="5" t="s">
        <v>6</v>
      </c>
      <c r="AJ19" s="5" t="s">
        <v>6</v>
      </c>
      <c r="AK19" s="5" t="s">
        <v>6</v>
      </c>
      <c r="AL19" s="5" t="s">
        <v>6</v>
      </c>
      <c r="AM19" s="5" t="s">
        <v>6</v>
      </c>
      <c r="AN19" s="5" t="s">
        <v>6</v>
      </c>
      <c r="AO19" s="5" t="s">
        <v>6</v>
      </c>
    </row>
    <row r="20" spans="1:41" ht="14.4" x14ac:dyDescent="0.3">
      <c r="A20" s="2" t="s">
        <v>166</v>
      </c>
      <c r="B20" s="2" t="s">
        <v>145</v>
      </c>
      <c r="C20" s="2" t="s">
        <v>146</v>
      </c>
      <c r="D20" s="3" t="s">
        <v>3</v>
      </c>
      <c r="E20" s="3" t="s">
        <v>4</v>
      </c>
      <c r="F20" s="2" t="s">
        <v>163</v>
      </c>
      <c r="G20" s="5" t="s">
        <v>6</v>
      </c>
      <c r="H20" s="5" t="s">
        <v>6</v>
      </c>
      <c r="I20" s="5" t="s">
        <v>6</v>
      </c>
      <c r="J20" s="5">
        <v>2019</v>
      </c>
      <c r="K20" s="5">
        <v>1550</v>
      </c>
      <c r="L20" s="5">
        <v>1545</v>
      </c>
      <c r="M20" s="5" t="s">
        <v>6</v>
      </c>
      <c r="N20" s="5" t="s">
        <v>6</v>
      </c>
      <c r="O20" s="5" t="s">
        <v>6</v>
      </c>
      <c r="P20" s="7">
        <v>10.954504999999999</v>
      </c>
      <c r="Q20" s="7">
        <f t="shared" si="7"/>
        <v>10.398045999999999</v>
      </c>
      <c r="R20" s="8">
        <v>43892</v>
      </c>
      <c r="S20" s="7">
        <v>7.4559999999999995</v>
      </c>
      <c r="T20" s="7">
        <f t="shared" si="8"/>
        <v>7.1659999999999995</v>
      </c>
      <c r="U20" s="8">
        <v>43838</v>
      </c>
      <c r="V20" s="7">
        <v>0.21390000000000001</v>
      </c>
      <c r="W20" s="7">
        <f t="shared" si="2"/>
        <v>6.9520999999999997</v>
      </c>
      <c r="X20" s="9">
        <v>0.316745</v>
      </c>
      <c r="Y20" s="9">
        <f t="shared" si="9"/>
        <v>0.28084500000000001</v>
      </c>
      <c r="Z20" s="8">
        <v>43838</v>
      </c>
      <c r="AA20" s="5" t="s">
        <v>6</v>
      </c>
      <c r="AB20" s="5" t="s">
        <v>6</v>
      </c>
      <c r="AC20" s="5" t="s">
        <v>6</v>
      </c>
      <c r="AD20" s="5" t="s">
        <v>6</v>
      </c>
      <c r="AE20" s="9">
        <v>7.8E-2</v>
      </c>
      <c r="AF20" s="8">
        <v>43894</v>
      </c>
      <c r="AG20" s="5" t="s">
        <v>6</v>
      </c>
      <c r="AH20" s="5" t="s">
        <v>6</v>
      </c>
      <c r="AI20" s="5" t="s">
        <v>6</v>
      </c>
      <c r="AJ20" s="5" t="s">
        <v>6</v>
      </c>
      <c r="AK20" s="5" t="s">
        <v>6</v>
      </c>
      <c r="AL20" s="5" t="s">
        <v>6</v>
      </c>
      <c r="AM20" s="5" t="s">
        <v>6</v>
      </c>
      <c r="AN20" s="5" t="s">
        <v>6</v>
      </c>
      <c r="AO20" s="5" t="s">
        <v>6</v>
      </c>
    </row>
    <row r="21" spans="1:41" ht="15.75" customHeight="1" x14ac:dyDescent="0.3">
      <c r="A21" s="2" t="s">
        <v>167</v>
      </c>
      <c r="B21" s="2" t="s">
        <v>145</v>
      </c>
      <c r="C21" s="2" t="s">
        <v>146</v>
      </c>
      <c r="D21" s="3" t="s">
        <v>3</v>
      </c>
      <c r="E21" s="3" t="s">
        <v>4</v>
      </c>
      <c r="F21" s="2" t="s">
        <v>10</v>
      </c>
      <c r="G21" s="5" t="s">
        <v>6</v>
      </c>
      <c r="H21" s="11">
        <v>43524</v>
      </c>
      <c r="I21" s="5">
        <v>59</v>
      </c>
      <c r="J21" s="5">
        <v>2019</v>
      </c>
      <c r="K21" s="5">
        <v>1550</v>
      </c>
      <c r="L21" s="5">
        <v>1545</v>
      </c>
      <c r="M21" s="5" t="s">
        <v>6</v>
      </c>
      <c r="N21" s="5" t="s">
        <v>6</v>
      </c>
      <c r="O21" s="5" t="s">
        <v>6</v>
      </c>
      <c r="P21" s="7">
        <v>8.6015049999999995</v>
      </c>
      <c r="Q21" s="7">
        <f t="shared" si="7"/>
        <v>8.0450459999999993</v>
      </c>
      <c r="R21" s="8">
        <v>43892</v>
      </c>
      <c r="S21" s="7">
        <v>8.5040000000000013</v>
      </c>
      <c r="T21" s="7">
        <f t="shared" si="8"/>
        <v>8.2140000000000022</v>
      </c>
      <c r="U21" s="8">
        <v>43838</v>
      </c>
      <c r="V21" s="7">
        <v>0.21390000000000001</v>
      </c>
      <c r="W21" s="7">
        <f t="shared" si="2"/>
        <v>8.0001000000000015</v>
      </c>
      <c r="X21" s="9">
        <v>0.34814499999999998</v>
      </c>
      <c r="Y21" s="9">
        <f t="shared" si="9"/>
        <v>0.31224499999999999</v>
      </c>
      <c r="Z21" s="8">
        <v>43838</v>
      </c>
      <c r="AA21" s="5" t="s">
        <v>6</v>
      </c>
      <c r="AB21" s="5" t="s">
        <v>6</v>
      </c>
      <c r="AC21" s="5" t="s">
        <v>6</v>
      </c>
      <c r="AD21" s="5" t="s">
        <v>6</v>
      </c>
      <c r="AE21" s="9">
        <v>7.3999999999999996E-2</v>
      </c>
      <c r="AF21" s="8">
        <v>43894</v>
      </c>
      <c r="AG21" s="5" t="s">
        <v>6</v>
      </c>
      <c r="AH21" s="5" t="s">
        <v>6</v>
      </c>
      <c r="AI21" s="5" t="s">
        <v>6</v>
      </c>
      <c r="AJ21" s="5" t="s">
        <v>6</v>
      </c>
      <c r="AK21" s="5" t="s">
        <v>6</v>
      </c>
      <c r="AL21" s="5" t="s">
        <v>6</v>
      </c>
      <c r="AM21" s="5" t="s">
        <v>6</v>
      </c>
      <c r="AN21" s="5" t="s">
        <v>6</v>
      </c>
      <c r="AO21" s="5" t="s">
        <v>6</v>
      </c>
    </row>
    <row r="22" spans="1:41" ht="15.75" customHeight="1" x14ac:dyDescent="0.3">
      <c r="A22" s="2" t="s">
        <v>168</v>
      </c>
      <c r="B22" s="2" t="s">
        <v>145</v>
      </c>
      <c r="C22" s="2" t="s">
        <v>146</v>
      </c>
      <c r="D22" s="3" t="s">
        <v>3</v>
      </c>
      <c r="E22" s="3" t="s">
        <v>4</v>
      </c>
      <c r="F22" s="2" t="s">
        <v>5</v>
      </c>
      <c r="G22" s="5" t="s">
        <v>6</v>
      </c>
      <c r="H22" s="11">
        <v>43524</v>
      </c>
      <c r="I22" s="5">
        <v>59</v>
      </c>
      <c r="J22" s="5">
        <v>2019</v>
      </c>
      <c r="K22" s="5">
        <v>1550</v>
      </c>
      <c r="L22" s="5">
        <v>1545</v>
      </c>
      <c r="M22" s="5" t="s">
        <v>6</v>
      </c>
      <c r="N22" s="5" t="s">
        <v>6</v>
      </c>
      <c r="O22" s="5" t="s">
        <v>6</v>
      </c>
      <c r="P22" s="7">
        <v>7.9125049999999995</v>
      </c>
      <c r="Q22" s="7">
        <f t="shared" ref="Q22:Q27" si="10">P22-0.25</f>
        <v>7.6625049999999995</v>
      </c>
      <c r="R22" s="8">
        <v>43892</v>
      </c>
      <c r="S22" s="7">
        <v>7.7389999999999999</v>
      </c>
      <c r="T22" s="7">
        <f t="shared" ref="T22:T27" si="11">S22-0.47</f>
        <v>7.2690000000000001</v>
      </c>
      <c r="U22" s="8">
        <v>43838</v>
      </c>
      <c r="V22" s="7">
        <v>0.21390000000000001</v>
      </c>
      <c r="W22" s="7">
        <f t="shared" si="2"/>
        <v>7.0551000000000004</v>
      </c>
      <c r="X22" s="3">
        <v>0.33699999999999997</v>
      </c>
      <c r="Y22" s="9">
        <f t="shared" ref="Y22:Y27" si="12">X22-0.0045</f>
        <v>0.33249999999999996</v>
      </c>
      <c r="Z22" s="8">
        <v>43839</v>
      </c>
      <c r="AA22" s="5" t="s">
        <v>6</v>
      </c>
      <c r="AB22" s="5" t="s">
        <v>6</v>
      </c>
      <c r="AC22" s="5" t="s">
        <v>6</v>
      </c>
      <c r="AD22" s="5" t="s">
        <v>6</v>
      </c>
      <c r="AE22" s="9">
        <v>8.7999999999999995E-2</v>
      </c>
      <c r="AF22" s="8">
        <v>43894</v>
      </c>
      <c r="AG22" s="5" t="s">
        <v>6</v>
      </c>
      <c r="AH22" s="5" t="s">
        <v>6</v>
      </c>
      <c r="AI22" s="5" t="s">
        <v>6</v>
      </c>
      <c r="AJ22" s="5" t="s">
        <v>6</v>
      </c>
      <c r="AK22" s="5" t="s">
        <v>6</v>
      </c>
      <c r="AL22" s="5" t="s">
        <v>6</v>
      </c>
      <c r="AM22" s="5" t="s">
        <v>6</v>
      </c>
      <c r="AN22" s="5" t="s">
        <v>6</v>
      </c>
      <c r="AO22" s="5" t="s">
        <v>6</v>
      </c>
    </row>
    <row r="23" spans="1:41" ht="15.75" customHeight="1" x14ac:dyDescent="0.3">
      <c r="A23" s="2" t="s">
        <v>169</v>
      </c>
      <c r="B23" s="2" t="s">
        <v>145</v>
      </c>
      <c r="C23" s="2" t="s">
        <v>146</v>
      </c>
      <c r="D23" s="3" t="s">
        <v>3</v>
      </c>
      <c r="E23" s="3" t="s">
        <v>4</v>
      </c>
      <c r="F23" s="2" t="s">
        <v>5</v>
      </c>
      <c r="G23" s="5" t="s">
        <v>6</v>
      </c>
      <c r="H23" s="11">
        <v>43524</v>
      </c>
      <c r="I23" s="5">
        <v>59</v>
      </c>
      <c r="J23" s="5">
        <v>2019</v>
      </c>
      <c r="K23" s="5">
        <v>1550</v>
      </c>
      <c r="L23" s="5">
        <v>1545</v>
      </c>
      <c r="M23" s="5" t="s">
        <v>6</v>
      </c>
      <c r="N23" s="5" t="s">
        <v>6</v>
      </c>
      <c r="O23" s="5" t="s">
        <v>6</v>
      </c>
      <c r="P23" s="7">
        <v>7.2595049999999999</v>
      </c>
      <c r="Q23" s="7">
        <f t="shared" si="10"/>
        <v>7.0095049999999999</v>
      </c>
      <c r="R23" s="8">
        <v>43892</v>
      </c>
      <c r="S23" s="7">
        <v>7.5979999999999999</v>
      </c>
      <c r="T23" s="7">
        <f t="shared" si="11"/>
        <v>7.1280000000000001</v>
      </c>
      <c r="U23" s="8">
        <v>43838</v>
      </c>
      <c r="V23" s="7">
        <v>0.21390000000000001</v>
      </c>
      <c r="W23" s="7">
        <f t="shared" si="2"/>
        <v>6.9141000000000004</v>
      </c>
      <c r="X23" s="3">
        <v>0.28499999999999998</v>
      </c>
      <c r="Y23" s="9">
        <f t="shared" si="12"/>
        <v>0.28049999999999997</v>
      </c>
      <c r="Z23" s="8">
        <v>43839</v>
      </c>
      <c r="AA23" s="5" t="s">
        <v>6</v>
      </c>
      <c r="AB23" s="5" t="s">
        <v>6</v>
      </c>
      <c r="AC23" s="5" t="s">
        <v>6</v>
      </c>
      <c r="AD23" s="5" t="s">
        <v>6</v>
      </c>
      <c r="AE23" s="9">
        <v>8.5000000000000006E-2</v>
      </c>
      <c r="AF23" s="8">
        <v>43894</v>
      </c>
      <c r="AG23" s="5" t="s">
        <v>6</v>
      </c>
      <c r="AH23" s="5" t="s">
        <v>6</v>
      </c>
      <c r="AI23" s="5" t="s">
        <v>6</v>
      </c>
      <c r="AJ23" s="5" t="s">
        <v>6</v>
      </c>
      <c r="AK23" s="5" t="s">
        <v>6</v>
      </c>
      <c r="AL23" s="5" t="s">
        <v>6</v>
      </c>
      <c r="AM23" s="5" t="s">
        <v>6</v>
      </c>
      <c r="AN23" s="5" t="s">
        <v>6</v>
      </c>
      <c r="AO23" s="5" t="s">
        <v>6</v>
      </c>
    </row>
    <row r="24" spans="1:41" ht="15.75" customHeight="1" x14ac:dyDescent="0.3">
      <c r="A24" s="2" t="s">
        <v>170</v>
      </c>
      <c r="B24" s="2" t="s">
        <v>145</v>
      </c>
      <c r="C24" s="2" t="s">
        <v>146</v>
      </c>
      <c r="D24" s="3" t="s">
        <v>3</v>
      </c>
      <c r="E24" s="3" t="s">
        <v>4</v>
      </c>
      <c r="F24" s="2" t="s">
        <v>5</v>
      </c>
      <c r="G24" s="5" t="s">
        <v>6</v>
      </c>
      <c r="H24" s="11">
        <v>43524</v>
      </c>
      <c r="I24" s="5">
        <v>59</v>
      </c>
      <c r="J24" s="5">
        <v>2019</v>
      </c>
      <c r="K24" s="5">
        <v>1550</v>
      </c>
      <c r="L24" s="5">
        <v>1545</v>
      </c>
      <c r="M24" s="5" t="s">
        <v>6</v>
      </c>
      <c r="N24" s="5" t="s">
        <v>6</v>
      </c>
      <c r="O24" s="5" t="s">
        <v>6</v>
      </c>
      <c r="P24" s="7">
        <v>5.0145049999999998</v>
      </c>
      <c r="Q24" s="7">
        <f t="shared" si="10"/>
        <v>4.7645049999999998</v>
      </c>
      <c r="R24" s="8">
        <v>43892</v>
      </c>
      <c r="S24" s="7">
        <v>7.5259999999999998</v>
      </c>
      <c r="T24" s="7">
        <f t="shared" si="11"/>
        <v>7.056</v>
      </c>
      <c r="U24" s="8">
        <v>43838</v>
      </c>
      <c r="V24" s="7">
        <v>0.21390000000000001</v>
      </c>
      <c r="W24" s="7">
        <f t="shared" si="2"/>
        <v>6.8421000000000003</v>
      </c>
      <c r="X24" s="9">
        <v>0.30404500000000001</v>
      </c>
      <c r="Y24" s="9">
        <f t="shared" si="12"/>
        <v>0.29954500000000001</v>
      </c>
      <c r="Z24" s="8">
        <v>43838</v>
      </c>
      <c r="AA24" s="5" t="s">
        <v>6</v>
      </c>
      <c r="AB24" s="5" t="s">
        <v>6</v>
      </c>
      <c r="AC24" s="5" t="s">
        <v>6</v>
      </c>
      <c r="AD24" s="5" t="s">
        <v>6</v>
      </c>
      <c r="AE24" s="9">
        <v>9.0999999999999998E-2</v>
      </c>
      <c r="AF24" s="8">
        <v>43894</v>
      </c>
      <c r="AG24" s="5" t="s">
        <v>6</v>
      </c>
      <c r="AH24" s="5" t="s">
        <v>6</v>
      </c>
      <c r="AI24" s="5" t="s">
        <v>6</v>
      </c>
      <c r="AJ24" s="5" t="s">
        <v>6</v>
      </c>
      <c r="AK24" s="5" t="s">
        <v>6</v>
      </c>
      <c r="AL24" s="5" t="s">
        <v>6</v>
      </c>
      <c r="AM24" s="5" t="s">
        <v>6</v>
      </c>
      <c r="AN24" s="5" t="s">
        <v>6</v>
      </c>
      <c r="AO24" s="5" t="s">
        <v>6</v>
      </c>
    </row>
    <row r="25" spans="1:41" ht="15.75" customHeight="1" x14ac:dyDescent="0.3">
      <c r="A25" s="2" t="s">
        <v>171</v>
      </c>
      <c r="B25" s="2" t="s">
        <v>145</v>
      </c>
      <c r="C25" s="2" t="s">
        <v>146</v>
      </c>
      <c r="D25" s="3" t="s">
        <v>3</v>
      </c>
      <c r="E25" s="3" t="s">
        <v>4</v>
      </c>
      <c r="F25" s="2" t="s">
        <v>5</v>
      </c>
      <c r="G25" s="5" t="s">
        <v>6</v>
      </c>
      <c r="H25" s="11">
        <v>43550</v>
      </c>
      <c r="I25" s="5">
        <v>85</v>
      </c>
      <c r="J25" s="5">
        <v>2019</v>
      </c>
      <c r="K25" s="5">
        <v>1040</v>
      </c>
      <c r="L25" s="5">
        <v>1045</v>
      </c>
      <c r="M25" s="5" t="s">
        <v>6</v>
      </c>
      <c r="N25" s="5" t="s">
        <v>6</v>
      </c>
      <c r="O25" s="5" t="s">
        <v>6</v>
      </c>
      <c r="P25" s="7">
        <v>5.7075050000000003</v>
      </c>
      <c r="Q25" s="7">
        <f t="shared" si="10"/>
        <v>5.4575050000000003</v>
      </c>
      <c r="R25" s="8">
        <v>43892</v>
      </c>
      <c r="S25" s="7">
        <v>7.1059999999999999</v>
      </c>
      <c r="T25" s="7">
        <f t="shared" si="11"/>
        <v>6.6360000000000001</v>
      </c>
      <c r="U25" s="8">
        <v>43838</v>
      </c>
      <c r="V25" s="7">
        <v>0.21390000000000001</v>
      </c>
      <c r="W25" s="7">
        <f t="shared" si="2"/>
        <v>6.4221000000000004</v>
      </c>
      <c r="X25" s="9">
        <v>0.315</v>
      </c>
      <c r="Y25" s="9">
        <f t="shared" si="12"/>
        <v>0.3105</v>
      </c>
      <c r="Z25" s="8">
        <v>43839</v>
      </c>
      <c r="AA25" s="5" t="s">
        <v>6</v>
      </c>
      <c r="AB25" s="5" t="s">
        <v>6</v>
      </c>
      <c r="AC25" s="5" t="s">
        <v>6</v>
      </c>
      <c r="AD25" s="5" t="s">
        <v>6</v>
      </c>
      <c r="AE25" s="9">
        <v>4.5999999999999999E-2</v>
      </c>
      <c r="AF25" s="8">
        <v>43894</v>
      </c>
      <c r="AG25" s="5" t="s">
        <v>6</v>
      </c>
      <c r="AH25" s="5" t="s">
        <v>6</v>
      </c>
      <c r="AI25" s="5" t="s">
        <v>6</v>
      </c>
      <c r="AJ25" s="5" t="s">
        <v>6</v>
      </c>
      <c r="AK25" s="5" t="s">
        <v>6</v>
      </c>
      <c r="AL25" s="5" t="s">
        <v>6</v>
      </c>
      <c r="AM25" s="5" t="s">
        <v>6</v>
      </c>
      <c r="AN25" s="5" t="s">
        <v>6</v>
      </c>
      <c r="AO25" s="5" t="s">
        <v>6</v>
      </c>
    </row>
    <row r="26" spans="1:41" ht="15.75" customHeight="1" x14ac:dyDescent="0.3">
      <c r="A26" s="2" t="s">
        <v>172</v>
      </c>
      <c r="B26" s="2" t="s">
        <v>145</v>
      </c>
      <c r="C26" s="2" t="s">
        <v>146</v>
      </c>
      <c r="D26" s="3" t="s">
        <v>3</v>
      </c>
      <c r="E26" s="3" t="s">
        <v>4</v>
      </c>
      <c r="F26" s="2" t="s">
        <v>5</v>
      </c>
      <c r="G26" s="5" t="s">
        <v>6</v>
      </c>
      <c r="H26" s="11">
        <v>43550</v>
      </c>
      <c r="I26" s="5">
        <v>85</v>
      </c>
      <c r="J26" s="5">
        <v>2019</v>
      </c>
      <c r="K26" s="5">
        <v>1040</v>
      </c>
      <c r="L26" s="5">
        <v>1045</v>
      </c>
      <c r="M26" s="5" t="s">
        <v>6</v>
      </c>
      <c r="N26" s="5" t="s">
        <v>6</v>
      </c>
      <c r="O26" s="5" t="s">
        <v>6</v>
      </c>
      <c r="P26" s="7">
        <v>6.0375049999999995</v>
      </c>
      <c r="Q26" s="7">
        <f t="shared" si="10"/>
        <v>5.7875049999999995</v>
      </c>
      <c r="R26" s="8">
        <v>43892</v>
      </c>
      <c r="S26" s="7">
        <v>6.7219999999999995</v>
      </c>
      <c r="T26" s="7">
        <f t="shared" si="11"/>
        <v>6.2519999999999998</v>
      </c>
      <c r="U26" s="8">
        <v>43838</v>
      </c>
      <c r="V26" s="7">
        <v>0.21390000000000001</v>
      </c>
      <c r="W26" s="7">
        <f t="shared" si="2"/>
        <v>6.0381</v>
      </c>
      <c r="X26" s="9">
        <v>0.29794500000000002</v>
      </c>
      <c r="Y26" s="9">
        <f t="shared" si="12"/>
        <v>0.29344500000000001</v>
      </c>
      <c r="Z26" s="8">
        <v>43838</v>
      </c>
      <c r="AA26" s="5" t="s">
        <v>6</v>
      </c>
      <c r="AB26" s="5" t="s">
        <v>6</v>
      </c>
      <c r="AC26" s="5" t="s">
        <v>6</v>
      </c>
      <c r="AD26" s="5" t="s">
        <v>6</v>
      </c>
      <c r="AE26" s="9">
        <v>3.9E-2</v>
      </c>
      <c r="AF26" s="8">
        <v>43894</v>
      </c>
      <c r="AG26" s="5" t="s">
        <v>6</v>
      </c>
      <c r="AH26" s="5" t="s">
        <v>6</v>
      </c>
      <c r="AI26" s="5" t="s">
        <v>6</v>
      </c>
      <c r="AJ26" s="5" t="s">
        <v>6</v>
      </c>
      <c r="AK26" s="5" t="s">
        <v>6</v>
      </c>
      <c r="AL26" s="5" t="s">
        <v>6</v>
      </c>
      <c r="AM26" s="5" t="s">
        <v>6</v>
      </c>
      <c r="AN26" s="5" t="s">
        <v>6</v>
      </c>
      <c r="AO26" s="5" t="s">
        <v>6</v>
      </c>
    </row>
    <row r="27" spans="1:41" ht="15.75" customHeight="1" x14ac:dyDescent="0.3">
      <c r="A27" s="2" t="s">
        <v>173</v>
      </c>
      <c r="B27" s="2" t="s">
        <v>145</v>
      </c>
      <c r="C27" s="2" t="s">
        <v>146</v>
      </c>
      <c r="D27" s="3" t="s">
        <v>3</v>
      </c>
      <c r="E27" s="3" t="s">
        <v>4</v>
      </c>
      <c r="F27" s="2" t="s">
        <v>5</v>
      </c>
      <c r="G27" s="5" t="s">
        <v>6</v>
      </c>
      <c r="H27" s="11">
        <v>43550</v>
      </c>
      <c r="I27" s="5">
        <v>85</v>
      </c>
      <c r="J27" s="5">
        <v>2019</v>
      </c>
      <c r="K27" s="5">
        <v>1040</v>
      </c>
      <c r="L27" s="5">
        <v>1045</v>
      </c>
      <c r="M27" s="5" t="s">
        <v>6</v>
      </c>
      <c r="N27" s="5" t="s">
        <v>6</v>
      </c>
      <c r="O27" s="5" t="s">
        <v>6</v>
      </c>
      <c r="P27" s="7">
        <v>5.7055049999999996</v>
      </c>
      <c r="Q27" s="7">
        <f t="shared" si="10"/>
        <v>5.4555049999999996</v>
      </c>
      <c r="R27" s="8">
        <v>43892</v>
      </c>
      <c r="S27" s="7">
        <v>6.984</v>
      </c>
      <c r="T27" s="7">
        <f t="shared" si="11"/>
        <v>6.5140000000000002</v>
      </c>
      <c r="U27" s="8">
        <v>43838</v>
      </c>
      <c r="V27" s="7">
        <v>0.21390000000000001</v>
      </c>
      <c r="W27" s="7">
        <f t="shared" si="2"/>
        <v>6.3001000000000005</v>
      </c>
      <c r="X27" s="9">
        <v>0.30204500000000001</v>
      </c>
      <c r="Y27" s="9">
        <f t="shared" si="12"/>
        <v>0.297545</v>
      </c>
      <c r="Z27" s="8">
        <v>43838</v>
      </c>
      <c r="AA27" s="5" t="s">
        <v>6</v>
      </c>
      <c r="AB27" s="5" t="s">
        <v>6</v>
      </c>
      <c r="AC27" s="5" t="s">
        <v>6</v>
      </c>
      <c r="AD27" s="5" t="s">
        <v>6</v>
      </c>
      <c r="AE27" s="9">
        <v>4.3999999999999997E-2</v>
      </c>
      <c r="AF27" s="8">
        <v>43894</v>
      </c>
      <c r="AG27" s="5" t="s">
        <v>6</v>
      </c>
      <c r="AH27" s="5" t="s">
        <v>6</v>
      </c>
      <c r="AI27" s="5" t="s">
        <v>6</v>
      </c>
      <c r="AJ27" s="5" t="s">
        <v>6</v>
      </c>
      <c r="AK27" s="5" t="s">
        <v>6</v>
      </c>
      <c r="AL27" s="5" t="s">
        <v>6</v>
      </c>
      <c r="AM27" s="5" t="s">
        <v>6</v>
      </c>
      <c r="AN27" s="5" t="s">
        <v>6</v>
      </c>
      <c r="AO27" s="5" t="s">
        <v>6</v>
      </c>
    </row>
    <row r="28" spans="1:41" ht="15.75" customHeight="1" x14ac:dyDescent="0.3">
      <c r="A28" s="2" t="s">
        <v>174</v>
      </c>
      <c r="B28" s="2" t="s">
        <v>145</v>
      </c>
      <c r="C28" s="2" t="s">
        <v>146</v>
      </c>
      <c r="D28" s="3" t="s">
        <v>3</v>
      </c>
      <c r="E28" s="3" t="s">
        <v>4</v>
      </c>
      <c r="F28" s="2" t="s">
        <v>10</v>
      </c>
      <c r="G28" s="5" t="s">
        <v>6</v>
      </c>
      <c r="H28" s="11">
        <v>43550</v>
      </c>
      <c r="I28" s="5">
        <v>85</v>
      </c>
      <c r="J28" s="5">
        <v>2019</v>
      </c>
      <c r="K28" s="5">
        <v>1040</v>
      </c>
      <c r="L28" s="5">
        <v>1045</v>
      </c>
      <c r="M28" s="5" t="s">
        <v>6</v>
      </c>
      <c r="N28" s="5" t="s">
        <v>6</v>
      </c>
      <c r="O28" s="5" t="s">
        <v>6</v>
      </c>
      <c r="P28" s="7">
        <v>6.129505</v>
      </c>
      <c r="Q28" s="7">
        <f>P28-0.556459</f>
        <v>5.5730459999999997</v>
      </c>
      <c r="R28" s="8">
        <v>43892</v>
      </c>
      <c r="S28" s="7">
        <v>6.5250000000000004</v>
      </c>
      <c r="T28" s="7">
        <f t="shared" ref="T28:T32" si="13">S28-0.29</f>
        <v>6.2350000000000003</v>
      </c>
      <c r="U28" s="8">
        <v>43838</v>
      </c>
      <c r="V28" s="7">
        <v>0.21390000000000001</v>
      </c>
      <c r="W28" s="7">
        <f t="shared" si="2"/>
        <v>6.0211000000000006</v>
      </c>
      <c r="X28" s="9">
        <v>0.296045</v>
      </c>
      <c r="Y28" s="9">
        <f t="shared" ref="Y28:Y32" si="14">X28-0.0359</f>
        <v>0.26014500000000002</v>
      </c>
      <c r="Z28" s="8">
        <v>43838</v>
      </c>
      <c r="AA28" s="5" t="s">
        <v>6</v>
      </c>
      <c r="AB28" s="5" t="s">
        <v>6</v>
      </c>
      <c r="AC28" s="5" t="s">
        <v>6</v>
      </c>
      <c r="AD28" s="5" t="s">
        <v>6</v>
      </c>
      <c r="AE28" s="9">
        <v>3.9E-2</v>
      </c>
      <c r="AF28" s="8">
        <v>43894</v>
      </c>
      <c r="AG28" s="5" t="s">
        <v>6</v>
      </c>
      <c r="AH28" s="5" t="s">
        <v>6</v>
      </c>
      <c r="AI28" s="5" t="s">
        <v>6</v>
      </c>
      <c r="AJ28" s="5" t="s">
        <v>6</v>
      </c>
      <c r="AK28" s="5" t="s">
        <v>6</v>
      </c>
      <c r="AL28" s="5" t="s">
        <v>6</v>
      </c>
      <c r="AM28" s="5" t="s">
        <v>6</v>
      </c>
      <c r="AN28" s="5" t="s">
        <v>6</v>
      </c>
      <c r="AO28" s="5" t="s">
        <v>6</v>
      </c>
    </row>
    <row r="29" spans="1:41" ht="15.75" customHeight="1" x14ac:dyDescent="0.3">
      <c r="A29" s="2" t="s">
        <v>175</v>
      </c>
      <c r="B29" s="2" t="s">
        <v>145</v>
      </c>
      <c r="C29" s="2" t="s">
        <v>146</v>
      </c>
      <c r="D29" s="3" t="s">
        <v>3</v>
      </c>
      <c r="E29" s="3" t="s">
        <v>4</v>
      </c>
      <c r="F29" s="2" t="s">
        <v>163</v>
      </c>
      <c r="G29" s="5" t="s">
        <v>6</v>
      </c>
      <c r="H29" s="5" t="s">
        <v>6</v>
      </c>
      <c r="I29" s="5" t="s">
        <v>6</v>
      </c>
      <c r="J29" s="5">
        <v>2019</v>
      </c>
      <c r="K29" s="5">
        <v>1015</v>
      </c>
      <c r="L29" s="5">
        <v>1015</v>
      </c>
      <c r="M29" s="5" t="s">
        <v>6</v>
      </c>
      <c r="N29" s="5" t="s">
        <v>6</v>
      </c>
      <c r="O29" s="5" t="s">
        <v>6</v>
      </c>
      <c r="P29" s="7">
        <v>6.3512759999999995</v>
      </c>
      <c r="Q29" s="7">
        <f t="shared" ref="Q29:Q31" si="15">P29-0.25</f>
        <v>6.1012759999999995</v>
      </c>
      <c r="R29" s="8">
        <v>43892</v>
      </c>
      <c r="S29" s="7">
        <v>6.2345920000000001</v>
      </c>
      <c r="T29" s="7">
        <f t="shared" si="13"/>
        <v>5.9445920000000001</v>
      </c>
      <c r="U29" s="8">
        <v>43839</v>
      </c>
      <c r="V29" s="7">
        <v>0.18770000000000001</v>
      </c>
      <c r="W29" s="7">
        <f t="shared" si="2"/>
        <v>5.7568919999999997</v>
      </c>
      <c r="X29" s="9">
        <v>0.35399999999999998</v>
      </c>
      <c r="Y29" s="9">
        <f t="shared" si="14"/>
        <v>0.31809999999999999</v>
      </c>
      <c r="Z29" s="8">
        <v>43839</v>
      </c>
      <c r="AA29" s="5" t="s">
        <v>6</v>
      </c>
      <c r="AB29" s="5" t="s">
        <v>6</v>
      </c>
      <c r="AC29" s="5" t="s">
        <v>6</v>
      </c>
      <c r="AD29" s="5" t="s">
        <v>6</v>
      </c>
      <c r="AE29" s="9">
        <v>5.6000000000000001E-2</v>
      </c>
      <c r="AF29" s="8">
        <v>43894</v>
      </c>
      <c r="AG29" s="5" t="s">
        <v>6</v>
      </c>
      <c r="AH29" s="5" t="s">
        <v>6</v>
      </c>
      <c r="AI29" s="5" t="s">
        <v>6</v>
      </c>
      <c r="AJ29" s="5" t="s">
        <v>6</v>
      </c>
      <c r="AK29" s="5" t="s">
        <v>6</v>
      </c>
      <c r="AL29" s="5" t="s">
        <v>6</v>
      </c>
      <c r="AM29" s="5" t="s">
        <v>6</v>
      </c>
      <c r="AN29" s="5" t="s">
        <v>6</v>
      </c>
      <c r="AO29" s="5" t="s">
        <v>6</v>
      </c>
    </row>
    <row r="30" spans="1:41" ht="15.75" customHeight="1" x14ac:dyDescent="0.3">
      <c r="A30" s="2" t="s">
        <v>176</v>
      </c>
      <c r="B30" s="2" t="s">
        <v>145</v>
      </c>
      <c r="C30" s="2" t="s">
        <v>146</v>
      </c>
      <c r="D30" s="3" t="s">
        <v>3</v>
      </c>
      <c r="E30" s="3" t="s">
        <v>4</v>
      </c>
      <c r="F30" s="2" t="s">
        <v>163</v>
      </c>
      <c r="G30" s="5" t="s">
        <v>6</v>
      </c>
      <c r="H30" s="5" t="s">
        <v>6</v>
      </c>
      <c r="I30" s="5" t="s">
        <v>6</v>
      </c>
      <c r="J30" s="5">
        <v>2019</v>
      </c>
      <c r="K30" s="5">
        <v>1015</v>
      </c>
      <c r="L30" s="5">
        <v>1015</v>
      </c>
      <c r="M30" s="5" t="s">
        <v>6</v>
      </c>
      <c r="N30" s="5" t="s">
        <v>6</v>
      </c>
      <c r="O30" s="5" t="s">
        <v>6</v>
      </c>
      <c r="P30" s="7">
        <v>6.5212759999999994</v>
      </c>
      <c r="Q30" s="7">
        <f t="shared" si="15"/>
        <v>6.2712759999999994</v>
      </c>
      <c r="R30" s="8">
        <v>43892</v>
      </c>
      <c r="S30" s="7">
        <v>6.247592</v>
      </c>
      <c r="T30" s="7">
        <f t="shared" si="13"/>
        <v>5.957592</v>
      </c>
      <c r="U30" s="8">
        <v>43839</v>
      </c>
      <c r="V30" s="7">
        <v>0.18770000000000001</v>
      </c>
      <c r="W30" s="7">
        <f t="shared" si="2"/>
        <v>5.7698919999999996</v>
      </c>
      <c r="X30" s="9">
        <v>0.315</v>
      </c>
      <c r="Y30" s="9">
        <f t="shared" si="14"/>
        <v>0.27910000000000001</v>
      </c>
      <c r="Z30" s="8">
        <v>43839</v>
      </c>
      <c r="AA30" s="5" t="s">
        <v>6</v>
      </c>
      <c r="AB30" s="5" t="s">
        <v>6</v>
      </c>
      <c r="AC30" s="5" t="s">
        <v>6</v>
      </c>
      <c r="AD30" s="5" t="s">
        <v>6</v>
      </c>
      <c r="AE30" s="9">
        <v>3.6999999999999998E-2</v>
      </c>
      <c r="AF30" s="8">
        <v>43894</v>
      </c>
      <c r="AG30" s="5" t="s">
        <v>6</v>
      </c>
      <c r="AH30" s="5" t="s">
        <v>6</v>
      </c>
      <c r="AI30" s="5" t="s">
        <v>6</v>
      </c>
      <c r="AJ30" s="5" t="s">
        <v>6</v>
      </c>
      <c r="AK30" s="5" t="s">
        <v>6</v>
      </c>
      <c r="AL30" s="5" t="s">
        <v>6</v>
      </c>
      <c r="AM30" s="5" t="s">
        <v>6</v>
      </c>
      <c r="AN30" s="5" t="s">
        <v>6</v>
      </c>
      <c r="AO30" s="5" t="s">
        <v>6</v>
      </c>
    </row>
    <row r="31" spans="1:41" ht="15.75" customHeight="1" x14ac:dyDescent="0.3">
      <c r="A31" s="2" t="s">
        <v>177</v>
      </c>
      <c r="B31" s="2" t="s">
        <v>145</v>
      </c>
      <c r="C31" s="2" t="s">
        <v>146</v>
      </c>
      <c r="D31" s="3" t="s">
        <v>3</v>
      </c>
      <c r="E31" s="3" t="s">
        <v>4</v>
      </c>
      <c r="F31" s="2" t="s">
        <v>163</v>
      </c>
      <c r="G31" s="5" t="s">
        <v>6</v>
      </c>
      <c r="H31" s="5" t="s">
        <v>6</v>
      </c>
      <c r="I31" s="5" t="s">
        <v>6</v>
      </c>
      <c r="J31" s="5">
        <v>2019</v>
      </c>
      <c r="K31" s="5">
        <v>1015</v>
      </c>
      <c r="L31" s="5">
        <v>1015</v>
      </c>
      <c r="M31" s="5" t="s">
        <v>6</v>
      </c>
      <c r="N31" s="5" t="s">
        <v>6</v>
      </c>
      <c r="O31" s="5" t="s">
        <v>6</v>
      </c>
      <c r="P31" s="7">
        <v>6.7122759999999992</v>
      </c>
      <c r="Q31" s="7">
        <f t="shared" si="15"/>
        <v>6.4622759999999992</v>
      </c>
      <c r="R31" s="8">
        <v>43892</v>
      </c>
      <c r="S31" s="7">
        <v>8.696591999999999</v>
      </c>
      <c r="T31" s="7">
        <f t="shared" si="13"/>
        <v>8.4065919999999998</v>
      </c>
      <c r="U31" s="8">
        <v>43839</v>
      </c>
      <c r="V31" s="7">
        <v>0.18770000000000001</v>
      </c>
      <c r="W31" s="7">
        <f t="shared" si="2"/>
        <v>8.2188920000000003</v>
      </c>
      <c r="X31" s="9">
        <v>0.435</v>
      </c>
      <c r="Y31" s="9">
        <f t="shared" si="14"/>
        <v>0.39910000000000001</v>
      </c>
      <c r="Z31" s="8">
        <v>43839</v>
      </c>
      <c r="AA31" s="5" t="s">
        <v>6</v>
      </c>
      <c r="AB31" s="5" t="s">
        <v>6</v>
      </c>
      <c r="AC31" s="5" t="s">
        <v>6</v>
      </c>
      <c r="AD31" s="5" t="s">
        <v>6</v>
      </c>
      <c r="AE31" s="9">
        <v>0.125</v>
      </c>
      <c r="AF31" s="8">
        <v>43894</v>
      </c>
      <c r="AG31" s="5" t="s">
        <v>6</v>
      </c>
      <c r="AH31" s="5" t="s">
        <v>6</v>
      </c>
      <c r="AI31" s="5" t="s">
        <v>6</v>
      </c>
      <c r="AJ31" s="5" t="s">
        <v>6</v>
      </c>
      <c r="AK31" s="5" t="s">
        <v>6</v>
      </c>
      <c r="AL31" s="5" t="s">
        <v>6</v>
      </c>
      <c r="AM31" s="5" t="s">
        <v>6</v>
      </c>
      <c r="AN31" s="5" t="s">
        <v>6</v>
      </c>
      <c r="AO31" s="5" t="s">
        <v>6</v>
      </c>
    </row>
    <row r="32" spans="1:41" ht="15.75" customHeight="1" x14ac:dyDescent="0.3">
      <c r="A32" s="2" t="s">
        <v>178</v>
      </c>
      <c r="B32" s="2" t="s">
        <v>145</v>
      </c>
      <c r="C32" s="2" t="s">
        <v>146</v>
      </c>
      <c r="D32" s="3" t="s">
        <v>3</v>
      </c>
      <c r="E32" s="3" t="s">
        <v>4</v>
      </c>
      <c r="F32" s="2" t="s">
        <v>10</v>
      </c>
      <c r="G32" s="5" t="s">
        <v>6</v>
      </c>
      <c r="H32" s="11">
        <v>43564</v>
      </c>
      <c r="I32" s="5">
        <v>99</v>
      </c>
      <c r="J32" s="5">
        <v>2019</v>
      </c>
      <c r="K32" s="5">
        <v>1015</v>
      </c>
      <c r="L32" s="5">
        <v>1015</v>
      </c>
      <c r="M32" s="5" t="s">
        <v>6</v>
      </c>
      <c r="N32" s="5" t="s">
        <v>6</v>
      </c>
      <c r="O32" s="5" t="s">
        <v>6</v>
      </c>
      <c r="P32" s="7">
        <v>6.6232759999999997</v>
      </c>
      <c r="Q32" s="7">
        <f>P32-0.556459</f>
        <v>6.0668169999999995</v>
      </c>
      <c r="R32" s="8">
        <v>43892</v>
      </c>
      <c r="S32" s="7">
        <v>7.1855920000000006</v>
      </c>
      <c r="T32" s="7">
        <f t="shared" si="13"/>
        <v>6.8955920000000006</v>
      </c>
      <c r="U32" s="8">
        <v>43839</v>
      </c>
      <c r="V32" s="7">
        <v>0.18770000000000001</v>
      </c>
      <c r="W32" s="7">
        <f t="shared" si="2"/>
        <v>6.7078920000000002</v>
      </c>
      <c r="X32" s="9">
        <v>0.41099999999999998</v>
      </c>
      <c r="Y32" s="9">
        <f t="shared" si="14"/>
        <v>0.37509999999999999</v>
      </c>
      <c r="Z32" s="8">
        <v>43839</v>
      </c>
      <c r="AA32" s="5" t="s">
        <v>6</v>
      </c>
      <c r="AB32" s="5" t="s">
        <v>6</v>
      </c>
      <c r="AC32" s="5" t="s">
        <v>6</v>
      </c>
      <c r="AD32" s="5" t="s">
        <v>6</v>
      </c>
      <c r="AE32" s="9">
        <v>7.0000000000000007E-2</v>
      </c>
      <c r="AF32" s="8">
        <v>43894</v>
      </c>
      <c r="AG32" s="5" t="s">
        <v>6</v>
      </c>
      <c r="AH32" s="5" t="s">
        <v>6</v>
      </c>
      <c r="AI32" s="5" t="s">
        <v>6</v>
      </c>
      <c r="AJ32" s="5" t="s">
        <v>6</v>
      </c>
      <c r="AK32" s="5" t="s">
        <v>6</v>
      </c>
      <c r="AL32" s="5" t="s">
        <v>6</v>
      </c>
      <c r="AM32" s="5" t="s">
        <v>6</v>
      </c>
      <c r="AN32" s="5" t="s">
        <v>6</v>
      </c>
      <c r="AO32" s="5" t="s">
        <v>6</v>
      </c>
    </row>
    <row r="33" spans="1:41" ht="15.75" customHeight="1" x14ac:dyDescent="0.3">
      <c r="A33" s="2" t="s">
        <v>179</v>
      </c>
      <c r="B33" s="2" t="s">
        <v>145</v>
      </c>
      <c r="C33" s="2" t="s">
        <v>146</v>
      </c>
      <c r="D33" s="3" t="s">
        <v>3</v>
      </c>
      <c r="E33" s="3" t="s">
        <v>4</v>
      </c>
      <c r="F33" s="2" t="s">
        <v>5</v>
      </c>
      <c r="G33" s="5" t="s">
        <v>6</v>
      </c>
      <c r="H33" s="11">
        <v>43564</v>
      </c>
      <c r="I33" s="5">
        <v>99</v>
      </c>
      <c r="J33" s="5">
        <v>2019</v>
      </c>
      <c r="K33" s="5">
        <v>1015</v>
      </c>
      <c r="L33" s="5">
        <v>1015</v>
      </c>
      <c r="M33" s="5" t="s">
        <v>6</v>
      </c>
      <c r="N33" s="5" t="s">
        <v>6</v>
      </c>
      <c r="O33" s="5" t="s">
        <v>6</v>
      </c>
      <c r="P33" s="7">
        <v>5.2170019999999999</v>
      </c>
      <c r="Q33" s="7">
        <f t="shared" ref="Q33:Q38" si="16">P33-0.25</f>
        <v>4.9670019999999999</v>
      </c>
      <c r="R33" s="8">
        <v>43892</v>
      </c>
      <c r="S33" s="7">
        <v>7.6665920000000005</v>
      </c>
      <c r="T33" s="7">
        <f t="shared" ref="T33:T42" si="17">S33-0.47</f>
        <v>7.1965920000000008</v>
      </c>
      <c r="U33" s="8">
        <v>43839</v>
      </c>
      <c r="V33" s="7">
        <v>0.18770000000000001</v>
      </c>
      <c r="W33" s="7">
        <f t="shared" si="2"/>
        <v>7.0088920000000003</v>
      </c>
      <c r="X33" s="9">
        <v>0.40210999999999997</v>
      </c>
      <c r="Y33" s="9">
        <f t="shared" ref="Y33:Y42" si="18">X33-0.0045</f>
        <v>0.39760999999999996</v>
      </c>
      <c r="Z33" s="8">
        <v>43839</v>
      </c>
      <c r="AA33" s="5" t="s">
        <v>6</v>
      </c>
      <c r="AB33" s="5" t="s">
        <v>6</v>
      </c>
      <c r="AC33" s="5" t="s">
        <v>6</v>
      </c>
      <c r="AD33" s="5" t="s">
        <v>6</v>
      </c>
      <c r="AE33" s="9">
        <v>0.126</v>
      </c>
      <c r="AF33" s="8">
        <v>43894</v>
      </c>
      <c r="AG33" s="5" t="s">
        <v>6</v>
      </c>
      <c r="AH33" s="5" t="s">
        <v>6</v>
      </c>
      <c r="AI33" s="5" t="s">
        <v>6</v>
      </c>
      <c r="AJ33" s="5" t="s">
        <v>6</v>
      </c>
      <c r="AK33" s="5" t="s">
        <v>6</v>
      </c>
      <c r="AL33" s="5" t="s">
        <v>6</v>
      </c>
      <c r="AM33" s="5" t="s">
        <v>6</v>
      </c>
      <c r="AN33" s="5" t="s">
        <v>6</v>
      </c>
      <c r="AO33" s="5" t="s">
        <v>6</v>
      </c>
    </row>
    <row r="34" spans="1:41" ht="15.75" customHeight="1" x14ac:dyDescent="0.3">
      <c r="A34" s="2" t="s">
        <v>180</v>
      </c>
      <c r="B34" s="2" t="s">
        <v>145</v>
      </c>
      <c r="C34" s="2" t="s">
        <v>146</v>
      </c>
      <c r="D34" s="3" t="s">
        <v>3</v>
      </c>
      <c r="E34" s="3" t="s">
        <v>4</v>
      </c>
      <c r="F34" s="2" t="s">
        <v>5</v>
      </c>
      <c r="G34" s="5" t="s">
        <v>6</v>
      </c>
      <c r="H34" s="11">
        <v>43564</v>
      </c>
      <c r="I34" s="5">
        <v>99</v>
      </c>
      <c r="J34" s="5">
        <v>2019</v>
      </c>
      <c r="K34" s="5">
        <v>1015</v>
      </c>
      <c r="L34" s="5">
        <v>1015</v>
      </c>
      <c r="M34" s="5" t="s">
        <v>6</v>
      </c>
      <c r="N34" s="5" t="s">
        <v>6</v>
      </c>
      <c r="O34" s="5" t="s">
        <v>6</v>
      </c>
      <c r="P34" s="7">
        <v>5.2530019999999995</v>
      </c>
      <c r="Q34" s="7">
        <f t="shared" si="16"/>
        <v>5.0030019999999995</v>
      </c>
      <c r="R34" s="8">
        <v>43892</v>
      </c>
      <c r="S34" s="7">
        <v>7.8905920000000007</v>
      </c>
      <c r="T34" s="7">
        <f t="shared" si="17"/>
        <v>7.420592000000001</v>
      </c>
      <c r="U34" s="8">
        <v>43839</v>
      </c>
      <c r="V34" s="7">
        <v>0.18770000000000001</v>
      </c>
      <c r="W34" s="7">
        <f t="shared" si="2"/>
        <v>7.2328920000000005</v>
      </c>
      <c r="X34" s="9">
        <v>0.36899999999999999</v>
      </c>
      <c r="Y34" s="9">
        <f t="shared" si="18"/>
        <v>0.36449999999999999</v>
      </c>
      <c r="Z34" s="8">
        <v>43839</v>
      </c>
      <c r="AA34" s="5" t="s">
        <v>6</v>
      </c>
      <c r="AB34" s="5" t="s">
        <v>6</v>
      </c>
      <c r="AC34" s="5" t="s">
        <v>6</v>
      </c>
      <c r="AD34" s="5" t="s">
        <v>6</v>
      </c>
      <c r="AE34" s="9">
        <v>0.13600000000000001</v>
      </c>
      <c r="AF34" s="8">
        <v>43894</v>
      </c>
      <c r="AG34" s="5" t="s">
        <v>6</v>
      </c>
      <c r="AH34" s="5" t="s">
        <v>6</v>
      </c>
      <c r="AI34" s="5" t="s">
        <v>6</v>
      </c>
      <c r="AJ34" s="5" t="s">
        <v>6</v>
      </c>
      <c r="AK34" s="5" t="s">
        <v>6</v>
      </c>
      <c r="AL34" s="5" t="s">
        <v>6</v>
      </c>
      <c r="AM34" s="5" t="s">
        <v>6</v>
      </c>
      <c r="AN34" s="5" t="s">
        <v>6</v>
      </c>
      <c r="AO34" s="5" t="s">
        <v>6</v>
      </c>
    </row>
    <row r="35" spans="1:41" ht="15.75" customHeight="1" x14ac:dyDescent="0.3">
      <c r="A35" s="2" t="s">
        <v>181</v>
      </c>
      <c r="B35" s="2" t="s">
        <v>145</v>
      </c>
      <c r="C35" s="2" t="s">
        <v>146</v>
      </c>
      <c r="D35" s="3" t="s">
        <v>3</v>
      </c>
      <c r="E35" s="3" t="s">
        <v>4</v>
      </c>
      <c r="F35" s="2" t="s">
        <v>5</v>
      </c>
      <c r="G35" s="5" t="s">
        <v>6</v>
      </c>
      <c r="H35" s="11">
        <v>43564</v>
      </c>
      <c r="I35" s="5">
        <v>99</v>
      </c>
      <c r="J35" s="5">
        <v>2019</v>
      </c>
      <c r="K35" s="5">
        <v>1015</v>
      </c>
      <c r="L35" s="5">
        <v>1015</v>
      </c>
      <c r="M35" s="5" t="s">
        <v>6</v>
      </c>
      <c r="N35" s="5" t="s">
        <v>6</v>
      </c>
      <c r="O35" s="5" t="s">
        <v>6</v>
      </c>
      <c r="P35" s="7">
        <v>5.2330019999999999</v>
      </c>
      <c r="Q35" s="7">
        <f t="shared" si="16"/>
        <v>4.9830019999999999</v>
      </c>
      <c r="R35" s="8">
        <v>43892</v>
      </c>
      <c r="S35" s="7">
        <v>7.7815920000000007</v>
      </c>
      <c r="T35" s="7">
        <f t="shared" si="17"/>
        <v>7.311592000000001</v>
      </c>
      <c r="U35" s="8">
        <v>43839</v>
      </c>
      <c r="V35" s="7">
        <v>0.18770000000000001</v>
      </c>
      <c r="W35" s="7">
        <f t="shared" si="2"/>
        <v>7.1238920000000006</v>
      </c>
      <c r="X35" s="9">
        <v>0.379</v>
      </c>
      <c r="Y35" s="9">
        <f t="shared" si="18"/>
        <v>0.3745</v>
      </c>
      <c r="Z35" s="8">
        <v>43839</v>
      </c>
      <c r="AA35" s="5" t="s">
        <v>6</v>
      </c>
      <c r="AB35" s="5" t="s">
        <v>6</v>
      </c>
      <c r="AC35" s="5" t="s">
        <v>6</v>
      </c>
      <c r="AD35" s="5" t="s">
        <v>6</v>
      </c>
      <c r="AE35" s="9">
        <v>7.1999999999999995E-2</v>
      </c>
      <c r="AF35" s="8">
        <v>43894</v>
      </c>
      <c r="AG35" s="5" t="s">
        <v>6</v>
      </c>
      <c r="AH35" s="5" t="s">
        <v>6</v>
      </c>
      <c r="AI35" s="5" t="s">
        <v>6</v>
      </c>
      <c r="AJ35" s="5" t="s">
        <v>6</v>
      </c>
      <c r="AK35" s="5" t="s">
        <v>6</v>
      </c>
      <c r="AL35" s="5" t="s">
        <v>6</v>
      </c>
      <c r="AM35" s="5" t="s">
        <v>6</v>
      </c>
      <c r="AN35" s="5" t="s">
        <v>6</v>
      </c>
      <c r="AO35" s="5" t="s">
        <v>6</v>
      </c>
    </row>
    <row r="36" spans="1:41" ht="15.75" customHeight="1" x14ac:dyDescent="0.3">
      <c r="A36" s="2" t="s">
        <v>182</v>
      </c>
      <c r="B36" s="2" t="s">
        <v>145</v>
      </c>
      <c r="C36" s="2" t="s">
        <v>146</v>
      </c>
      <c r="D36" s="3" t="s">
        <v>3</v>
      </c>
      <c r="E36" s="3" t="s">
        <v>4</v>
      </c>
      <c r="F36" s="2" t="s">
        <v>5</v>
      </c>
      <c r="G36" s="5" t="s">
        <v>6</v>
      </c>
      <c r="H36" s="11">
        <v>43578</v>
      </c>
      <c r="I36" s="5">
        <v>113</v>
      </c>
      <c r="J36" s="5">
        <v>2019</v>
      </c>
      <c r="K36" s="5">
        <v>1040</v>
      </c>
      <c r="L36" s="5">
        <v>1045</v>
      </c>
      <c r="M36" s="5" t="s">
        <v>6</v>
      </c>
      <c r="N36" s="5" t="s">
        <v>6</v>
      </c>
      <c r="O36" s="5" t="s">
        <v>6</v>
      </c>
      <c r="P36" s="7">
        <v>5.2170019999999999</v>
      </c>
      <c r="Q36" s="7">
        <f t="shared" si="16"/>
        <v>4.9670019999999999</v>
      </c>
      <c r="R36" s="8">
        <v>43892</v>
      </c>
      <c r="S36" s="7">
        <v>5.9185920000000003</v>
      </c>
      <c r="T36" s="7">
        <f t="shared" si="17"/>
        <v>5.4485920000000005</v>
      </c>
      <c r="U36" s="8">
        <v>43839</v>
      </c>
      <c r="V36" s="7">
        <v>0.18770000000000001</v>
      </c>
      <c r="W36" s="7">
        <f t="shared" si="2"/>
        <v>5.2608920000000001</v>
      </c>
      <c r="X36" s="9">
        <v>0.27599999999999997</v>
      </c>
      <c r="Y36" s="9">
        <f t="shared" si="18"/>
        <v>0.27149999999999996</v>
      </c>
      <c r="Z36" s="8">
        <v>43839</v>
      </c>
      <c r="AA36" s="5" t="s">
        <v>6</v>
      </c>
      <c r="AB36" s="5" t="s">
        <v>6</v>
      </c>
      <c r="AC36" s="5" t="s">
        <v>6</v>
      </c>
      <c r="AD36" s="5" t="s">
        <v>6</v>
      </c>
      <c r="AE36" s="9">
        <v>4.5999999999999999E-2</v>
      </c>
      <c r="AF36" s="8">
        <v>43894</v>
      </c>
      <c r="AG36" s="5" t="s">
        <v>6</v>
      </c>
      <c r="AH36" s="5" t="s">
        <v>6</v>
      </c>
      <c r="AI36" s="5" t="s">
        <v>6</v>
      </c>
      <c r="AJ36" s="5" t="s">
        <v>6</v>
      </c>
      <c r="AK36" s="5" t="s">
        <v>6</v>
      </c>
      <c r="AL36" s="5" t="s">
        <v>6</v>
      </c>
      <c r="AM36" s="5" t="s">
        <v>6</v>
      </c>
      <c r="AN36" s="5" t="s">
        <v>6</v>
      </c>
      <c r="AO36" s="5" t="s">
        <v>6</v>
      </c>
    </row>
    <row r="37" spans="1:41" ht="15.75" customHeight="1" x14ac:dyDescent="0.3">
      <c r="A37" s="2" t="s">
        <v>183</v>
      </c>
      <c r="B37" s="2" t="s">
        <v>145</v>
      </c>
      <c r="C37" s="2" t="s">
        <v>146</v>
      </c>
      <c r="D37" s="3" t="s">
        <v>3</v>
      </c>
      <c r="E37" s="3" t="s">
        <v>4</v>
      </c>
      <c r="F37" s="2" t="s">
        <v>5</v>
      </c>
      <c r="G37" s="5" t="s">
        <v>6</v>
      </c>
      <c r="H37" s="11">
        <v>43578</v>
      </c>
      <c r="I37" s="5">
        <v>113</v>
      </c>
      <c r="J37" s="5">
        <v>2019</v>
      </c>
      <c r="K37" s="5">
        <v>1040</v>
      </c>
      <c r="L37" s="5">
        <v>1045</v>
      </c>
      <c r="M37" s="5" t="s">
        <v>6</v>
      </c>
      <c r="N37" s="5" t="s">
        <v>6</v>
      </c>
      <c r="O37" s="5" t="s">
        <v>6</v>
      </c>
      <c r="P37" s="7">
        <v>5.2530019999999995</v>
      </c>
      <c r="Q37" s="7">
        <f t="shared" si="16"/>
        <v>5.0030019999999995</v>
      </c>
      <c r="R37" s="8">
        <v>43892</v>
      </c>
      <c r="S37" s="7">
        <v>6.1025920000000005</v>
      </c>
      <c r="T37" s="7">
        <f t="shared" si="17"/>
        <v>5.6325920000000007</v>
      </c>
      <c r="U37" s="8">
        <v>43839</v>
      </c>
      <c r="V37" s="7">
        <v>0.18770000000000001</v>
      </c>
      <c r="W37" s="7">
        <f t="shared" si="2"/>
        <v>5.4448920000000003</v>
      </c>
      <c r="X37" s="9">
        <v>0.28999999999999998</v>
      </c>
      <c r="Y37" s="9">
        <f t="shared" si="18"/>
        <v>0.28549999999999998</v>
      </c>
      <c r="Z37" s="8">
        <v>43839</v>
      </c>
      <c r="AA37" s="5" t="s">
        <v>6</v>
      </c>
      <c r="AB37" s="5" t="s">
        <v>6</v>
      </c>
      <c r="AC37" s="5" t="s">
        <v>6</v>
      </c>
      <c r="AD37" s="5" t="s">
        <v>6</v>
      </c>
      <c r="AE37" s="9">
        <v>4.1000000000000002E-2</v>
      </c>
      <c r="AF37" s="8">
        <v>43894</v>
      </c>
      <c r="AG37" s="5" t="s">
        <v>6</v>
      </c>
      <c r="AH37" s="5" t="s">
        <v>6</v>
      </c>
      <c r="AI37" s="5" t="s">
        <v>6</v>
      </c>
      <c r="AJ37" s="5" t="s">
        <v>6</v>
      </c>
      <c r="AK37" s="5" t="s">
        <v>6</v>
      </c>
      <c r="AL37" s="5" t="s">
        <v>6</v>
      </c>
      <c r="AM37" s="5" t="s">
        <v>6</v>
      </c>
      <c r="AN37" s="5" t="s">
        <v>6</v>
      </c>
      <c r="AO37" s="5" t="s">
        <v>6</v>
      </c>
    </row>
    <row r="38" spans="1:41" ht="15.75" customHeight="1" x14ac:dyDescent="0.3">
      <c r="A38" s="2" t="s">
        <v>184</v>
      </c>
      <c r="B38" s="2" t="s">
        <v>145</v>
      </c>
      <c r="C38" s="2" t="s">
        <v>146</v>
      </c>
      <c r="D38" s="3" t="s">
        <v>3</v>
      </c>
      <c r="E38" s="3" t="s">
        <v>4</v>
      </c>
      <c r="F38" s="2" t="s">
        <v>5</v>
      </c>
      <c r="G38" s="5" t="s">
        <v>6</v>
      </c>
      <c r="H38" s="11">
        <v>43578</v>
      </c>
      <c r="I38" s="5">
        <v>113</v>
      </c>
      <c r="J38" s="5">
        <v>2019</v>
      </c>
      <c r="K38" s="5">
        <v>1040</v>
      </c>
      <c r="L38" s="5">
        <v>1045</v>
      </c>
      <c r="M38" s="5" t="s">
        <v>6</v>
      </c>
      <c r="N38" s="5" t="s">
        <v>6</v>
      </c>
      <c r="O38" s="5" t="s">
        <v>6</v>
      </c>
      <c r="P38" s="7">
        <v>5.2330019999999999</v>
      </c>
      <c r="Q38" s="7">
        <f t="shared" si="16"/>
        <v>4.9830019999999999</v>
      </c>
      <c r="R38" s="8">
        <v>43892</v>
      </c>
      <c r="S38" s="7">
        <v>5.6715920000000004</v>
      </c>
      <c r="T38" s="7">
        <f t="shared" si="17"/>
        <v>5.2015920000000007</v>
      </c>
      <c r="U38" s="8">
        <v>43839</v>
      </c>
      <c r="V38" s="7">
        <v>0.18770000000000001</v>
      </c>
      <c r="W38" s="7">
        <f t="shared" si="2"/>
        <v>5.0138920000000002</v>
      </c>
      <c r="X38" s="9">
        <v>0.28917999999999999</v>
      </c>
      <c r="Y38" s="9">
        <f t="shared" si="18"/>
        <v>0.28467999999999999</v>
      </c>
      <c r="Z38" s="8">
        <v>43839</v>
      </c>
      <c r="AA38" s="5" t="s">
        <v>6</v>
      </c>
      <c r="AB38" s="5" t="s">
        <v>6</v>
      </c>
      <c r="AC38" s="5" t="s">
        <v>6</v>
      </c>
      <c r="AD38" s="5" t="s">
        <v>6</v>
      </c>
      <c r="AE38" s="9">
        <v>3.6999999999999998E-2</v>
      </c>
      <c r="AF38" s="8">
        <v>43894</v>
      </c>
      <c r="AG38" s="5" t="s">
        <v>6</v>
      </c>
      <c r="AH38" s="5" t="s">
        <v>6</v>
      </c>
      <c r="AI38" s="5" t="s">
        <v>6</v>
      </c>
      <c r="AJ38" s="5" t="s">
        <v>6</v>
      </c>
      <c r="AK38" s="5" t="s">
        <v>6</v>
      </c>
      <c r="AL38" s="5" t="s">
        <v>6</v>
      </c>
      <c r="AM38" s="5" t="s">
        <v>6</v>
      </c>
      <c r="AN38" s="5" t="s">
        <v>6</v>
      </c>
      <c r="AO38" s="5" t="s">
        <v>6</v>
      </c>
    </row>
    <row r="39" spans="1:41" ht="15.75" customHeight="1" x14ac:dyDescent="0.3">
      <c r="A39" s="2" t="s">
        <v>185</v>
      </c>
      <c r="B39" s="2" t="s">
        <v>145</v>
      </c>
      <c r="C39" s="2" t="s">
        <v>146</v>
      </c>
      <c r="D39" s="3" t="s">
        <v>3</v>
      </c>
      <c r="E39" s="3" t="s">
        <v>4</v>
      </c>
      <c r="F39" s="2" t="s">
        <v>10</v>
      </c>
      <c r="G39" s="5" t="s">
        <v>6</v>
      </c>
      <c r="H39" s="11">
        <v>43578</v>
      </c>
      <c r="I39" s="5">
        <v>113</v>
      </c>
      <c r="J39" s="5">
        <v>2019</v>
      </c>
      <c r="K39" s="5">
        <v>1040</v>
      </c>
      <c r="L39" s="5">
        <v>1045</v>
      </c>
      <c r="M39" s="5" t="s">
        <v>6</v>
      </c>
      <c r="N39" s="5" t="s">
        <v>6</v>
      </c>
      <c r="O39" s="5" t="s">
        <v>6</v>
      </c>
      <c r="P39" s="7">
        <v>5.0110019999999995</v>
      </c>
      <c r="Q39" s="7">
        <f>P39-0.556459</f>
        <v>4.4545429999999993</v>
      </c>
      <c r="R39" s="8">
        <v>43892</v>
      </c>
      <c r="S39" s="7">
        <v>5.4805920000000006</v>
      </c>
      <c r="T39" s="7">
        <f t="shared" si="17"/>
        <v>5.0105920000000008</v>
      </c>
      <c r="U39" s="8">
        <v>43839</v>
      </c>
      <c r="V39" s="7">
        <v>0.18770000000000001</v>
      </c>
      <c r="W39" s="7">
        <f t="shared" si="2"/>
        <v>4.8228920000000004</v>
      </c>
      <c r="X39" s="9">
        <v>0.25</v>
      </c>
      <c r="Y39" s="9">
        <f t="shared" si="18"/>
        <v>0.2455</v>
      </c>
      <c r="Z39" s="8">
        <v>43839</v>
      </c>
      <c r="AA39" s="5" t="s">
        <v>6</v>
      </c>
      <c r="AB39" s="5" t="s">
        <v>6</v>
      </c>
      <c r="AC39" s="5" t="s">
        <v>6</v>
      </c>
      <c r="AD39" s="5" t="s">
        <v>6</v>
      </c>
      <c r="AE39" s="9">
        <v>2.7E-2</v>
      </c>
      <c r="AF39" s="8">
        <v>43894</v>
      </c>
      <c r="AG39" s="5" t="s">
        <v>6</v>
      </c>
      <c r="AH39" s="5" t="s">
        <v>6</v>
      </c>
      <c r="AI39" s="5" t="s">
        <v>6</v>
      </c>
      <c r="AJ39" s="5" t="s">
        <v>6</v>
      </c>
      <c r="AK39" s="5" t="s">
        <v>6</v>
      </c>
      <c r="AL39" s="5" t="s">
        <v>6</v>
      </c>
      <c r="AM39" s="5" t="s">
        <v>6</v>
      </c>
      <c r="AN39" s="5" t="s">
        <v>6</v>
      </c>
      <c r="AO39" s="5" t="s">
        <v>6</v>
      </c>
    </row>
    <row r="40" spans="1:41" ht="15.75" customHeight="1" x14ac:dyDescent="0.3">
      <c r="A40" s="2" t="s">
        <v>186</v>
      </c>
      <c r="B40" s="2" t="s">
        <v>145</v>
      </c>
      <c r="C40" s="2" t="s">
        <v>146</v>
      </c>
      <c r="D40" s="3" t="s">
        <v>3</v>
      </c>
      <c r="E40" s="3" t="s">
        <v>4</v>
      </c>
      <c r="F40" s="2" t="s">
        <v>5</v>
      </c>
      <c r="G40" s="5" t="s">
        <v>6</v>
      </c>
      <c r="H40" s="11">
        <v>43591</v>
      </c>
      <c r="I40" s="5">
        <v>126</v>
      </c>
      <c r="J40" s="5">
        <v>2019</v>
      </c>
      <c r="K40" s="5">
        <v>1150</v>
      </c>
      <c r="L40" s="5">
        <v>1145</v>
      </c>
      <c r="M40" s="5" t="s">
        <v>6</v>
      </c>
      <c r="N40" s="5" t="s">
        <v>6</v>
      </c>
      <c r="O40" s="5" t="s">
        <v>6</v>
      </c>
      <c r="P40" s="7">
        <v>8.5310020000000009</v>
      </c>
      <c r="Q40" s="7">
        <f t="shared" ref="Q40:Q42" si="19">P40-0.25</f>
        <v>8.2810020000000009</v>
      </c>
      <c r="R40" s="8">
        <v>43892</v>
      </c>
      <c r="S40" s="7">
        <v>4.5845920000000007</v>
      </c>
      <c r="T40" s="7">
        <f t="shared" si="17"/>
        <v>4.1145920000000009</v>
      </c>
      <c r="U40" s="8">
        <v>43839</v>
      </c>
      <c r="V40" s="7">
        <v>0.18770000000000001</v>
      </c>
      <c r="W40" s="7">
        <f t="shared" si="2"/>
        <v>3.9268920000000009</v>
      </c>
      <c r="X40" s="9">
        <v>0.23300000000000001</v>
      </c>
      <c r="Y40" s="9">
        <f t="shared" si="18"/>
        <v>0.22850000000000001</v>
      </c>
      <c r="Z40" s="8">
        <v>43839</v>
      </c>
      <c r="AA40" s="5" t="s">
        <v>6</v>
      </c>
      <c r="AB40" s="5" t="s">
        <v>6</v>
      </c>
      <c r="AC40" s="5" t="s">
        <v>6</v>
      </c>
      <c r="AD40" s="5" t="s">
        <v>6</v>
      </c>
      <c r="AE40" s="9">
        <v>4.5999999999999999E-2</v>
      </c>
      <c r="AF40" s="8">
        <v>43894</v>
      </c>
      <c r="AG40" s="5" t="s">
        <v>6</v>
      </c>
      <c r="AH40" s="5" t="s">
        <v>6</v>
      </c>
      <c r="AI40" s="5" t="s">
        <v>6</v>
      </c>
      <c r="AJ40" s="5" t="s">
        <v>6</v>
      </c>
      <c r="AK40" s="5" t="s">
        <v>6</v>
      </c>
      <c r="AL40" s="5" t="s">
        <v>6</v>
      </c>
      <c r="AM40" s="5" t="s">
        <v>6</v>
      </c>
      <c r="AN40" s="5" t="s">
        <v>6</v>
      </c>
      <c r="AO40" s="5" t="s">
        <v>6</v>
      </c>
    </row>
    <row r="41" spans="1:41" ht="15.75" customHeight="1" x14ac:dyDescent="0.3">
      <c r="A41" s="2" t="s">
        <v>187</v>
      </c>
      <c r="B41" s="2" t="s">
        <v>145</v>
      </c>
      <c r="C41" s="2" t="s">
        <v>146</v>
      </c>
      <c r="D41" s="3" t="s">
        <v>3</v>
      </c>
      <c r="E41" s="3" t="s">
        <v>4</v>
      </c>
      <c r="F41" s="2" t="s">
        <v>5</v>
      </c>
      <c r="G41" s="5" t="s">
        <v>6</v>
      </c>
      <c r="H41" s="11">
        <v>43591</v>
      </c>
      <c r="I41" s="5">
        <v>126</v>
      </c>
      <c r="J41" s="5">
        <v>2019</v>
      </c>
      <c r="K41" s="5">
        <v>1150</v>
      </c>
      <c r="L41" s="5">
        <v>1145</v>
      </c>
      <c r="M41" s="5" t="s">
        <v>6</v>
      </c>
      <c r="N41" s="5" t="s">
        <v>6</v>
      </c>
      <c r="O41" s="5" t="s">
        <v>6</v>
      </c>
      <c r="P41" s="7">
        <v>8.6040020000000013</v>
      </c>
      <c r="Q41" s="7">
        <f t="shared" si="19"/>
        <v>8.3540020000000013</v>
      </c>
      <c r="R41" s="8">
        <v>43892</v>
      </c>
      <c r="S41" s="7">
        <v>4.7295920000000002</v>
      </c>
      <c r="T41" s="7">
        <f t="shared" si="17"/>
        <v>4.2595920000000005</v>
      </c>
      <c r="U41" s="8">
        <v>43839</v>
      </c>
      <c r="V41" s="7">
        <v>0.18770000000000001</v>
      </c>
      <c r="W41" s="7">
        <f t="shared" si="2"/>
        <v>4.0718920000000001</v>
      </c>
      <c r="X41" s="9">
        <v>0.25</v>
      </c>
      <c r="Y41" s="9">
        <f t="shared" si="18"/>
        <v>0.2455</v>
      </c>
      <c r="Z41" s="8">
        <v>43839</v>
      </c>
      <c r="AA41" s="5" t="s">
        <v>6</v>
      </c>
      <c r="AB41" s="5" t="s">
        <v>6</v>
      </c>
      <c r="AC41" s="5" t="s">
        <v>6</v>
      </c>
      <c r="AD41" s="5" t="s">
        <v>6</v>
      </c>
      <c r="AE41" s="9">
        <v>4.7E-2</v>
      </c>
      <c r="AF41" s="8">
        <v>43894</v>
      </c>
      <c r="AG41" s="5" t="s">
        <v>6</v>
      </c>
      <c r="AH41" s="5" t="s">
        <v>6</v>
      </c>
      <c r="AI41" s="5" t="s">
        <v>6</v>
      </c>
      <c r="AJ41" s="5" t="s">
        <v>6</v>
      </c>
      <c r="AK41" s="5" t="s">
        <v>6</v>
      </c>
      <c r="AL41" s="5" t="s">
        <v>6</v>
      </c>
      <c r="AM41" s="5" t="s">
        <v>6</v>
      </c>
      <c r="AN41" s="5" t="s">
        <v>6</v>
      </c>
      <c r="AO41" s="5" t="s">
        <v>6</v>
      </c>
    </row>
    <row r="42" spans="1:41" ht="15.75" customHeight="1" x14ac:dyDescent="0.3">
      <c r="A42" s="2" t="s">
        <v>188</v>
      </c>
      <c r="B42" s="2" t="s">
        <v>145</v>
      </c>
      <c r="C42" s="2" t="s">
        <v>146</v>
      </c>
      <c r="D42" s="3" t="s">
        <v>3</v>
      </c>
      <c r="E42" s="3" t="s">
        <v>4</v>
      </c>
      <c r="F42" s="2" t="s">
        <v>5</v>
      </c>
      <c r="G42" s="5" t="s">
        <v>6</v>
      </c>
      <c r="H42" s="11">
        <v>43591</v>
      </c>
      <c r="I42" s="5">
        <v>126</v>
      </c>
      <c r="J42" s="5">
        <v>2019</v>
      </c>
      <c r="K42" s="5">
        <v>1150</v>
      </c>
      <c r="L42" s="5">
        <v>1145</v>
      </c>
      <c r="M42" s="5" t="s">
        <v>6</v>
      </c>
      <c r="N42" s="5" t="s">
        <v>6</v>
      </c>
      <c r="O42" s="5" t="s">
        <v>6</v>
      </c>
      <c r="P42" s="7">
        <v>8.4260020000000004</v>
      </c>
      <c r="Q42" s="7">
        <f t="shared" si="19"/>
        <v>8.1760020000000004</v>
      </c>
      <c r="R42" s="8">
        <v>43892</v>
      </c>
      <c r="S42" s="7">
        <v>4.6715920000000004</v>
      </c>
      <c r="T42" s="7">
        <f t="shared" si="17"/>
        <v>4.2015920000000007</v>
      </c>
      <c r="U42" s="8">
        <v>43839</v>
      </c>
      <c r="V42" s="7">
        <v>0.18770000000000001</v>
      </c>
      <c r="W42" s="7">
        <f t="shared" si="2"/>
        <v>4.0138920000000002</v>
      </c>
      <c r="X42" s="9">
        <v>0.20400000000000001</v>
      </c>
      <c r="Y42" s="9">
        <f t="shared" si="18"/>
        <v>0.19950000000000001</v>
      </c>
      <c r="Z42" s="8">
        <v>43839</v>
      </c>
      <c r="AA42" s="5" t="s">
        <v>6</v>
      </c>
      <c r="AB42" s="5" t="s">
        <v>6</v>
      </c>
      <c r="AC42" s="5" t="s">
        <v>6</v>
      </c>
      <c r="AD42" s="5" t="s">
        <v>6</v>
      </c>
      <c r="AE42" s="9">
        <v>3.7999999999999999E-2</v>
      </c>
      <c r="AF42" s="8">
        <v>43894</v>
      </c>
      <c r="AG42" s="5" t="s">
        <v>6</v>
      </c>
      <c r="AH42" s="5" t="s">
        <v>6</v>
      </c>
      <c r="AI42" s="5" t="s">
        <v>6</v>
      </c>
      <c r="AJ42" s="5" t="s">
        <v>6</v>
      </c>
      <c r="AK42" s="5" t="s">
        <v>6</v>
      </c>
      <c r="AL42" s="5" t="s">
        <v>6</v>
      </c>
      <c r="AM42" s="5" t="s">
        <v>6</v>
      </c>
      <c r="AN42" s="5" t="s">
        <v>6</v>
      </c>
      <c r="AO42" s="5" t="s">
        <v>6</v>
      </c>
    </row>
    <row r="43" spans="1:41" ht="15.75" customHeight="1" x14ac:dyDescent="0.3">
      <c r="A43" s="2" t="s">
        <v>189</v>
      </c>
      <c r="B43" s="2" t="s">
        <v>145</v>
      </c>
      <c r="C43" s="2" t="s">
        <v>146</v>
      </c>
      <c r="D43" s="3" t="s">
        <v>3</v>
      </c>
      <c r="E43" s="3" t="s">
        <v>4</v>
      </c>
      <c r="F43" s="2" t="s">
        <v>10</v>
      </c>
      <c r="G43" s="5" t="s">
        <v>6</v>
      </c>
      <c r="H43" s="11">
        <v>43591</v>
      </c>
      <c r="I43" s="5">
        <v>126</v>
      </c>
      <c r="J43" s="5">
        <v>2019</v>
      </c>
      <c r="K43" s="5">
        <v>1150</v>
      </c>
      <c r="L43" s="5">
        <v>1145</v>
      </c>
      <c r="M43" s="5" t="s">
        <v>6</v>
      </c>
      <c r="N43" s="5" t="s">
        <v>6</v>
      </c>
      <c r="O43" s="5" t="s">
        <v>6</v>
      </c>
      <c r="P43" s="7">
        <v>4.7560019999999996</v>
      </c>
      <c r="Q43" s="7">
        <f>P43-0.556459</f>
        <v>4.1995429999999994</v>
      </c>
      <c r="R43" s="8">
        <v>43892</v>
      </c>
      <c r="S43" s="7">
        <v>4.7815920000000007</v>
      </c>
      <c r="T43" s="7">
        <f>S43-0.29</f>
        <v>4.4915920000000007</v>
      </c>
      <c r="U43" s="8">
        <v>43839</v>
      </c>
      <c r="V43" s="7">
        <v>0.18770000000000001</v>
      </c>
      <c r="W43" s="7">
        <f t="shared" si="2"/>
        <v>4.3038920000000003</v>
      </c>
      <c r="X43" s="9">
        <v>0.24400000000000002</v>
      </c>
      <c r="Y43" s="9">
        <f>X43-0.0359</f>
        <v>0.20810000000000001</v>
      </c>
      <c r="Z43" s="8">
        <v>43839</v>
      </c>
      <c r="AA43" s="5" t="s">
        <v>6</v>
      </c>
      <c r="AB43" s="5" t="s">
        <v>6</v>
      </c>
      <c r="AC43" s="5" t="s">
        <v>6</v>
      </c>
      <c r="AD43" s="5" t="s">
        <v>6</v>
      </c>
      <c r="AE43" s="9">
        <v>3.3000000000000002E-2</v>
      </c>
      <c r="AF43" s="8">
        <v>43894</v>
      </c>
      <c r="AG43" s="5" t="s">
        <v>6</v>
      </c>
      <c r="AH43" s="5" t="s">
        <v>6</v>
      </c>
      <c r="AI43" s="5" t="s">
        <v>6</v>
      </c>
      <c r="AJ43" s="5" t="s">
        <v>6</v>
      </c>
      <c r="AK43" s="5" t="s">
        <v>6</v>
      </c>
      <c r="AL43" s="5" t="s">
        <v>6</v>
      </c>
      <c r="AM43" s="5" t="s">
        <v>6</v>
      </c>
      <c r="AN43" s="5" t="s">
        <v>6</v>
      </c>
      <c r="AO43" s="5" t="s">
        <v>6</v>
      </c>
    </row>
    <row r="44" spans="1:41" ht="15.75" customHeight="1" x14ac:dyDescent="0.3">
      <c r="A44" s="2" t="s">
        <v>190</v>
      </c>
      <c r="B44" s="2" t="s">
        <v>145</v>
      </c>
      <c r="C44" s="2" t="s">
        <v>146</v>
      </c>
      <c r="D44" s="3" t="s">
        <v>3</v>
      </c>
      <c r="E44" s="3" t="s">
        <v>4</v>
      </c>
      <c r="F44" s="2" t="s">
        <v>5</v>
      </c>
      <c r="G44" s="5" t="s">
        <v>6</v>
      </c>
      <c r="H44" s="11">
        <v>43599</v>
      </c>
      <c r="I44" s="5">
        <v>134</v>
      </c>
      <c r="J44" s="5">
        <v>2019</v>
      </c>
      <c r="K44" s="5">
        <v>1046</v>
      </c>
      <c r="L44" s="5">
        <v>1045</v>
      </c>
      <c r="M44" s="5" t="s">
        <v>6</v>
      </c>
      <c r="N44" s="5" t="s">
        <v>6</v>
      </c>
      <c r="O44" s="5" t="s">
        <v>6</v>
      </c>
      <c r="P44" s="7">
        <v>8.832002000000001</v>
      </c>
      <c r="Q44" s="7">
        <f t="shared" ref="Q44:Q49" si="20">P44-0.25</f>
        <v>8.582002000000001</v>
      </c>
      <c r="R44" s="8">
        <v>43892</v>
      </c>
      <c r="S44" s="7">
        <v>4.2620949999999995</v>
      </c>
      <c r="T44" s="7">
        <f t="shared" ref="T44:T49" si="21">S44-0.47</f>
        <v>3.7920949999999998</v>
      </c>
      <c r="U44" s="8">
        <v>43844</v>
      </c>
      <c r="V44" s="7">
        <v>0.2029</v>
      </c>
      <c r="W44" s="7">
        <f t="shared" si="2"/>
        <v>3.5891949999999997</v>
      </c>
      <c r="X44" s="9">
        <v>0.18516000000000002</v>
      </c>
      <c r="Y44" s="9">
        <f t="shared" ref="Y44:Y49" si="22">X44-0.0045</f>
        <v>0.18066000000000002</v>
      </c>
      <c r="Z44" s="8">
        <v>43844</v>
      </c>
      <c r="AA44" s="5" t="s">
        <v>6</v>
      </c>
      <c r="AB44" s="5" t="s">
        <v>6</v>
      </c>
      <c r="AC44" s="5" t="s">
        <v>6</v>
      </c>
      <c r="AD44" s="5" t="s">
        <v>6</v>
      </c>
      <c r="AE44" s="9">
        <v>3.4000000000000002E-2</v>
      </c>
      <c r="AF44" s="8">
        <v>43894</v>
      </c>
      <c r="AG44" s="5" t="s">
        <v>6</v>
      </c>
      <c r="AH44" s="5" t="s">
        <v>6</v>
      </c>
      <c r="AI44" s="5" t="s">
        <v>6</v>
      </c>
      <c r="AJ44" s="5" t="s">
        <v>6</v>
      </c>
      <c r="AK44" s="5" t="s">
        <v>6</v>
      </c>
      <c r="AL44" s="5" t="s">
        <v>6</v>
      </c>
      <c r="AM44" s="5" t="s">
        <v>6</v>
      </c>
      <c r="AN44" s="5" t="s">
        <v>6</v>
      </c>
      <c r="AO44" s="5" t="s">
        <v>6</v>
      </c>
    </row>
    <row r="45" spans="1:41" ht="15.75" customHeight="1" x14ac:dyDescent="0.3">
      <c r="A45" s="2" t="s">
        <v>191</v>
      </c>
      <c r="B45" s="2" t="s">
        <v>145</v>
      </c>
      <c r="C45" s="2" t="s">
        <v>146</v>
      </c>
      <c r="D45" s="3" t="s">
        <v>3</v>
      </c>
      <c r="E45" s="3" t="s">
        <v>4</v>
      </c>
      <c r="F45" s="2" t="s">
        <v>5</v>
      </c>
      <c r="G45" s="5" t="s">
        <v>6</v>
      </c>
      <c r="H45" s="11">
        <v>43599</v>
      </c>
      <c r="I45" s="5">
        <v>134</v>
      </c>
      <c r="J45" s="5">
        <v>2019</v>
      </c>
      <c r="K45" s="5">
        <v>1046</v>
      </c>
      <c r="L45" s="5">
        <v>1045</v>
      </c>
      <c r="M45" s="5" t="s">
        <v>6</v>
      </c>
      <c r="N45" s="5" t="s">
        <v>6</v>
      </c>
      <c r="O45" s="5" t="s">
        <v>6</v>
      </c>
      <c r="P45" s="7">
        <v>10.342002000000001</v>
      </c>
      <c r="Q45" s="7">
        <f t="shared" si="20"/>
        <v>10.092002000000001</v>
      </c>
      <c r="R45" s="8">
        <v>43892</v>
      </c>
      <c r="S45" s="7">
        <v>4.1710949999999993</v>
      </c>
      <c r="T45" s="7">
        <f t="shared" si="21"/>
        <v>3.7010949999999996</v>
      </c>
      <c r="U45" s="8">
        <v>43844</v>
      </c>
      <c r="V45" s="7">
        <v>0.2029</v>
      </c>
      <c r="W45" s="7">
        <f t="shared" si="2"/>
        <v>3.4981949999999995</v>
      </c>
      <c r="X45" s="9">
        <v>0.17623833333333333</v>
      </c>
      <c r="Y45" s="9">
        <f t="shared" si="22"/>
        <v>0.17173833333333333</v>
      </c>
      <c r="Z45" s="8">
        <v>43844</v>
      </c>
      <c r="AA45" s="5" t="s">
        <v>6</v>
      </c>
      <c r="AB45" s="5" t="s">
        <v>6</v>
      </c>
      <c r="AC45" s="5" t="s">
        <v>6</v>
      </c>
      <c r="AD45" s="5" t="s">
        <v>6</v>
      </c>
      <c r="AE45" s="9">
        <v>2.1000000000000001E-2</v>
      </c>
      <c r="AF45" s="8">
        <v>43894</v>
      </c>
      <c r="AG45" s="5" t="s">
        <v>6</v>
      </c>
      <c r="AH45" s="5" t="s">
        <v>6</v>
      </c>
      <c r="AI45" s="5" t="s">
        <v>6</v>
      </c>
      <c r="AJ45" s="5" t="s">
        <v>6</v>
      </c>
      <c r="AK45" s="5" t="s">
        <v>6</v>
      </c>
      <c r="AL45" s="5" t="s">
        <v>6</v>
      </c>
      <c r="AM45" s="5" t="s">
        <v>6</v>
      </c>
      <c r="AN45" s="5" t="s">
        <v>6</v>
      </c>
      <c r="AO45" s="5" t="s">
        <v>6</v>
      </c>
    </row>
    <row r="46" spans="1:41" ht="15.75" customHeight="1" x14ac:dyDescent="0.3">
      <c r="A46" s="2" t="s">
        <v>192</v>
      </c>
      <c r="B46" s="2" t="s">
        <v>145</v>
      </c>
      <c r="C46" s="2" t="s">
        <v>146</v>
      </c>
      <c r="D46" s="3" t="s">
        <v>3</v>
      </c>
      <c r="E46" s="3" t="s">
        <v>4</v>
      </c>
      <c r="F46" s="2" t="s">
        <v>5</v>
      </c>
      <c r="G46" s="5" t="s">
        <v>6</v>
      </c>
      <c r="H46" s="11">
        <v>43599</v>
      </c>
      <c r="I46" s="5">
        <v>134</v>
      </c>
      <c r="J46" s="5">
        <v>2019</v>
      </c>
      <c r="K46" s="5">
        <v>1046</v>
      </c>
      <c r="L46" s="5">
        <v>1045</v>
      </c>
      <c r="M46" s="5" t="s">
        <v>6</v>
      </c>
      <c r="N46" s="5" t="s">
        <v>6</v>
      </c>
      <c r="O46" s="5" t="s">
        <v>6</v>
      </c>
      <c r="P46" s="7">
        <v>10.112002</v>
      </c>
      <c r="Q46" s="7">
        <f t="shared" si="20"/>
        <v>9.8620020000000004</v>
      </c>
      <c r="R46" s="8">
        <v>43892</v>
      </c>
      <c r="S46" s="7">
        <v>4.407095</v>
      </c>
      <c r="T46" s="7">
        <f t="shared" si="21"/>
        <v>3.9370950000000002</v>
      </c>
      <c r="U46" s="8">
        <v>43844</v>
      </c>
      <c r="V46" s="7">
        <v>0.2029</v>
      </c>
      <c r="W46" s="7">
        <f t="shared" si="2"/>
        <v>3.7341950000000002</v>
      </c>
      <c r="X46" s="9">
        <v>3.0101000000000003E-2</v>
      </c>
      <c r="Y46" s="9">
        <f t="shared" si="22"/>
        <v>2.5601000000000002E-2</v>
      </c>
      <c r="Z46" s="8">
        <v>43844</v>
      </c>
      <c r="AA46" s="5" t="s">
        <v>6</v>
      </c>
      <c r="AB46" s="5" t="s">
        <v>6</v>
      </c>
      <c r="AC46" s="5" t="s">
        <v>6</v>
      </c>
      <c r="AD46" s="5" t="s">
        <v>6</v>
      </c>
      <c r="AE46" s="9">
        <v>2.1000000000000001E-2</v>
      </c>
      <c r="AF46" s="8">
        <v>43894</v>
      </c>
      <c r="AG46" s="5" t="s">
        <v>6</v>
      </c>
      <c r="AH46" s="5" t="s">
        <v>6</v>
      </c>
      <c r="AI46" s="5" t="s">
        <v>6</v>
      </c>
      <c r="AJ46" s="5" t="s">
        <v>6</v>
      </c>
      <c r="AK46" s="5" t="s">
        <v>6</v>
      </c>
      <c r="AL46" s="5" t="s">
        <v>6</v>
      </c>
      <c r="AM46" s="5" t="s">
        <v>6</v>
      </c>
      <c r="AN46" s="5" t="s">
        <v>6</v>
      </c>
      <c r="AO46" s="5" t="s">
        <v>6</v>
      </c>
    </row>
    <row r="47" spans="1:41" ht="15.75" customHeight="1" x14ac:dyDescent="0.3">
      <c r="A47" s="15" t="s">
        <v>193</v>
      </c>
      <c r="B47" s="15" t="s">
        <v>145</v>
      </c>
      <c r="C47" s="15" t="s">
        <v>146</v>
      </c>
      <c r="D47" s="3" t="s">
        <v>3</v>
      </c>
      <c r="E47" s="3" t="s">
        <v>4</v>
      </c>
      <c r="F47" s="15" t="s">
        <v>5</v>
      </c>
      <c r="G47" s="5" t="s">
        <v>6</v>
      </c>
      <c r="H47" s="16">
        <v>43620</v>
      </c>
      <c r="I47" s="17">
        <v>155</v>
      </c>
      <c r="J47" s="17">
        <v>2019</v>
      </c>
      <c r="K47" s="17">
        <v>1115</v>
      </c>
      <c r="L47" s="17">
        <v>1115</v>
      </c>
      <c r="M47" s="5" t="s">
        <v>6</v>
      </c>
      <c r="N47" s="5" t="s">
        <v>6</v>
      </c>
      <c r="O47" s="5" t="s">
        <v>6</v>
      </c>
      <c r="P47" s="18">
        <v>10.602002000000001</v>
      </c>
      <c r="Q47" s="7">
        <f t="shared" si="20"/>
        <v>10.352002000000001</v>
      </c>
      <c r="R47" s="19">
        <v>43892</v>
      </c>
      <c r="S47" s="18">
        <v>4.8520949999999994</v>
      </c>
      <c r="T47" s="18">
        <f t="shared" si="21"/>
        <v>4.3820949999999996</v>
      </c>
      <c r="U47" s="19">
        <v>43844</v>
      </c>
      <c r="V47" s="18">
        <v>0.2029</v>
      </c>
      <c r="W47" s="18">
        <f t="shared" si="2"/>
        <v>4.179195</v>
      </c>
      <c r="X47" s="20">
        <v>0.22119</v>
      </c>
      <c r="Y47" s="20">
        <f t="shared" si="22"/>
        <v>0.21668999999999999</v>
      </c>
      <c r="Z47" s="19">
        <v>43844</v>
      </c>
      <c r="AA47" s="5" t="s">
        <v>6</v>
      </c>
      <c r="AB47" s="5" t="s">
        <v>6</v>
      </c>
      <c r="AC47" s="5" t="s">
        <v>6</v>
      </c>
      <c r="AD47" s="5" t="s">
        <v>6</v>
      </c>
      <c r="AE47" s="21">
        <v>2.8000000000000001E-2</v>
      </c>
      <c r="AF47" s="12">
        <v>43894</v>
      </c>
      <c r="AG47" s="5" t="s">
        <v>6</v>
      </c>
      <c r="AH47" s="5" t="s">
        <v>6</v>
      </c>
      <c r="AI47" s="5" t="s">
        <v>6</v>
      </c>
      <c r="AJ47" s="5" t="s">
        <v>6</v>
      </c>
      <c r="AK47" s="5" t="s">
        <v>6</v>
      </c>
      <c r="AL47" s="5" t="s">
        <v>6</v>
      </c>
      <c r="AM47" s="5" t="s">
        <v>6</v>
      </c>
      <c r="AN47" s="5" t="s">
        <v>6</v>
      </c>
      <c r="AO47" s="5" t="s">
        <v>6</v>
      </c>
    </row>
    <row r="48" spans="1:41" ht="15.75" customHeight="1" x14ac:dyDescent="0.3">
      <c r="A48" s="2" t="s">
        <v>194</v>
      </c>
      <c r="B48" s="2" t="s">
        <v>145</v>
      </c>
      <c r="C48" s="2" t="s">
        <v>146</v>
      </c>
      <c r="D48" s="3" t="s">
        <v>3</v>
      </c>
      <c r="E48" s="3" t="s">
        <v>4</v>
      </c>
      <c r="F48" s="2" t="s">
        <v>5</v>
      </c>
      <c r="G48" s="5" t="s">
        <v>6</v>
      </c>
      <c r="H48" s="11">
        <v>43620</v>
      </c>
      <c r="I48" s="5">
        <v>155</v>
      </c>
      <c r="J48" s="5">
        <v>2019</v>
      </c>
      <c r="K48" s="5">
        <v>1115</v>
      </c>
      <c r="L48" s="5">
        <v>1115</v>
      </c>
      <c r="M48" s="5" t="s">
        <v>6</v>
      </c>
      <c r="N48" s="5" t="s">
        <v>6</v>
      </c>
      <c r="O48" s="5" t="s">
        <v>6</v>
      </c>
      <c r="P48" s="7">
        <v>10.202002</v>
      </c>
      <c r="Q48" s="7">
        <f t="shared" si="20"/>
        <v>9.9520020000000002</v>
      </c>
      <c r="R48" s="8">
        <v>43892</v>
      </c>
      <c r="S48" s="7">
        <v>4.838095</v>
      </c>
      <c r="T48" s="7">
        <f t="shared" si="21"/>
        <v>4.3680950000000003</v>
      </c>
      <c r="U48" s="8">
        <v>43844</v>
      </c>
      <c r="V48" s="7">
        <v>0.2029</v>
      </c>
      <c r="W48" s="7">
        <f t="shared" si="2"/>
        <v>4.1651950000000006</v>
      </c>
      <c r="X48" s="9">
        <v>0.20119000000000001</v>
      </c>
      <c r="Y48" s="9">
        <f t="shared" si="22"/>
        <v>0.19669</v>
      </c>
      <c r="Z48" s="8">
        <v>43844</v>
      </c>
      <c r="AA48" s="5" t="s">
        <v>6</v>
      </c>
      <c r="AB48" s="5" t="s">
        <v>6</v>
      </c>
      <c r="AC48" s="5" t="s">
        <v>6</v>
      </c>
      <c r="AD48" s="5" t="s">
        <v>6</v>
      </c>
      <c r="AE48" s="9">
        <v>3.1E-2</v>
      </c>
      <c r="AF48" s="8">
        <v>43894</v>
      </c>
      <c r="AG48" s="5" t="s">
        <v>6</v>
      </c>
      <c r="AH48" s="5" t="s">
        <v>6</v>
      </c>
      <c r="AI48" s="5" t="s">
        <v>6</v>
      </c>
      <c r="AJ48" s="5" t="s">
        <v>6</v>
      </c>
      <c r="AK48" s="5" t="s">
        <v>6</v>
      </c>
      <c r="AL48" s="5" t="s">
        <v>6</v>
      </c>
      <c r="AM48" s="5" t="s">
        <v>6</v>
      </c>
      <c r="AN48" s="5" t="s">
        <v>6</v>
      </c>
      <c r="AO48" s="5" t="s">
        <v>6</v>
      </c>
    </row>
    <row r="49" spans="1:41" ht="15.75" customHeight="1" x14ac:dyDescent="0.3">
      <c r="A49" s="2" t="s">
        <v>195</v>
      </c>
      <c r="B49" s="2" t="s">
        <v>145</v>
      </c>
      <c r="C49" s="2" t="s">
        <v>146</v>
      </c>
      <c r="D49" s="3" t="s">
        <v>3</v>
      </c>
      <c r="E49" s="3" t="s">
        <v>4</v>
      </c>
      <c r="F49" s="2" t="s">
        <v>5</v>
      </c>
      <c r="G49" s="5" t="s">
        <v>6</v>
      </c>
      <c r="H49" s="11">
        <v>43620</v>
      </c>
      <c r="I49" s="5">
        <v>155</v>
      </c>
      <c r="J49" s="5">
        <v>2019</v>
      </c>
      <c r="K49" s="5">
        <v>1115</v>
      </c>
      <c r="L49" s="5">
        <v>1115</v>
      </c>
      <c r="M49" s="5" t="s">
        <v>6</v>
      </c>
      <c r="N49" s="5" t="s">
        <v>6</v>
      </c>
      <c r="O49" s="5" t="s">
        <v>6</v>
      </c>
      <c r="P49" s="7">
        <v>10.632002</v>
      </c>
      <c r="Q49" s="7">
        <f t="shared" si="20"/>
        <v>10.382002</v>
      </c>
      <c r="R49" s="8">
        <v>43892</v>
      </c>
      <c r="S49" s="7">
        <v>4.7610950000000001</v>
      </c>
      <c r="T49" s="7">
        <f t="shared" si="21"/>
        <v>4.2910950000000003</v>
      </c>
      <c r="U49" s="8">
        <v>43844</v>
      </c>
      <c r="V49" s="7">
        <v>0.2029</v>
      </c>
      <c r="W49" s="7">
        <f t="shared" si="2"/>
        <v>4.0881950000000007</v>
      </c>
      <c r="X49" s="9">
        <v>0.19511000000000001</v>
      </c>
      <c r="Y49" s="9">
        <f t="shared" si="22"/>
        <v>0.19061</v>
      </c>
      <c r="Z49" s="8">
        <v>43844</v>
      </c>
      <c r="AA49" s="5" t="s">
        <v>6</v>
      </c>
      <c r="AB49" s="5" t="s">
        <v>6</v>
      </c>
      <c r="AC49" s="5" t="s">
        <v>6</v>
      </c>
      <c r="AD49" s="5" t="s">
        <v>6</v>
      </c>
      <c r="AE49" s="9">
        <v>3.1E-2</v>
      </c>
      <c r="AF49" s="8">
        <v>43894</v>
      </c>
      <c r="AG49" s="5" t="s">
        <v>6</v>
      </c>
      <c r="AH49" s="5" t="s">
        <v>6</v>
      </c>
      <c r="AI49" s="5" t="s">
        <v>6</v>
      </c>
      <c r="AJ49" s="5" t="s">
        <v>6</v>
      </c>
      <c r="AK49" s="5" t="s">
        <v>6</v>
      </c>
      <c r="AL49" s="5" t="s">
        <v>6</v>
      </c>
      <c r="AM49" s="5" t="s">
        <v>6</v>
      </c>
      <c r="AN49" s="5" t="s">
        <v>6</v>
      </c>
      <c r="AO49" s="5" t="s">
        <v>6</v>
      </c>
    </row>
    <row r="50" spans="1:41" ht="15.75" customHeight="1" x14ac:dyDescent="0.3">
      <c r="A50" s="2" t="s">
        <v>196</v>
      </c>
      <c r="B50" s="2" t="s">
        <v>145</v>
      </c>
      <c r="C50" s="2" t="s">
        <v>146</v>
      </c>
      <c r="D50" s="3" t="s">
        <v>3</v>
      </c>
      <c r="E50" s="3" t="s">
        <v>4</v>
      </c>
      <c r="F50" s="2" t="s">
        <v>163</v>
      </c>
      <c r="G50" s="5" t="s">
        <v>6</v>
      </c>
      <c r="H50" s="5" t="s">
        <v>6</v>
      </c>
      <c r="I50" s="5" t="s">
        <v>6</v>
      </c>
      <c r="J50" s="5">
        <v>2019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7">
        <v>8.5975566666666658</v>
      </c>
      <c r="Q50" s="7">
        <f t="shared" ref="Q50:Q60" si="23">P50-0.556459</f>
        <v>8.0410976666666656</v>
      </c>
      <c r="R50" s="8">
        <v>43894</v>
      </c>
      <c r="S50" s="7">
        <v>5.2750949999999994</v>
      </c>
      <c r="T50" s="7">
        <f t="shared" ref="T50:T60" si="24">S50-0.29</f>
        <v>4.9850949999999994</v>
      </c>
      <c r="U50" s="8">
        <v>43844</v>
      </c>
      <c r="V50" s="7">
        <v>0.2029</v>
      </c>
      <c r="W50" s="7">
        <f t="shared" si="2"/>
        <v>4.7821949999999998</v>
      </c>
      <c r="X50" s="9">
        <v>0.22310000000000002</v>
      </c>
      <c r="Y50" s="9">
        <f t="shared" ref="Y50:Y60" si="25">X50-0.0359</f>
        <v>0.18720000000000003</v>
      </c>
      <c r="Z50" s="8">
        <v>43844</v>
      </c>
      <c r="AA50" s="5" t="s">
        <v>6</v>
      </c>
      <c r="AB50" s="5" t="s">
        <v>6</v>
      </c>
      <c r="AC50" s="5" t="s">
        <v>6</v>
      </c>
      <c r="AD50" s="5" t="s">
        <v>6</v>
      </c>
      <c r="AE50" s="9">
        <v>6.5000000000000002E-2</v>
      </c>
      <c r="AF50" s="8">
        <v>43894</v>
      </c>
      <c r="AG50" s="5" t="s">
        <v>6</v>
      </c>
      <c r="AH50" s="5" t="s">
        <v>6</v>
      </c>
      <c r="AI50" s="5" t="s">
        <v>6</v>
      </c>
      <c r="AJ50" s="5" t="s">
        <v>6</v>
      </c>
      <c r="AK50" s="5" t="s">
        <v>6</v>
      </c>
      <c r="AL50" s="5" t="s">
        <v>6</v>
      </c>
      <c r="AM50" s="5" t="s">
        <v>6</v>
      </c>
      <c r="AN50" s="5" t="s">
        <v>6</v>
      </c>
      <c r="AO50" s="5" t="s">
        <v>6</v>
      </c>
    </row>
    <row r="51" spans="1:41" ht="15.75" customHeight="1" x14ac:dyDescent="0.3">
      <c r="A51" s="2" t="s">
        <v>197</v>
      </c>
      <c r="B51" s="2" t="s">
        <v>145</v>
      </c>
      <c r="C51" s="2" t="s">
        <v>146</v>
      </c>
      <c r="D51" s="3" t="s">
        <v>3</v>
      </c>
      <c r="E51" s="3" t="s">
        <v>4</v>
      </c>
      <c r="F51" s="2" t="s">
        <v>163</v>
      </c>
      <c r="G51" s="5" t="s">
        <v>6</v>
      </c>
      <c r="H51" s="5" t="s">
        <v>6</v>
      </c>
      <c r="I51" s="5" t="s">
        <v>6</v>
      </c>
      <c r="J51" s="5">
        <v>2019</v>
      </c>
      <c r="K51" s="5" t="s">
        <v>6</v>
      </c>
      <c r="L51" s="5" t="s">
        <v>6</v>
      </c>
      <c r="M51" s="5" t="s">
        <v>6</v>
      </c>
      <c r="N51" s="5" t="s">
        <v>6</v>
      </c>
      <c r="O51" s="5" t="s">
        <v>6</v>
      </c>
      <c r="P51" s="7">
        <v>8.3895566666666657</v>
      </c>
      <c r="Q51" s="7">
        <f t="shared" si="23"/>
        <v>7.8330976666666654</v>
      </c>
      <c r="R51" s="8">
        <v>43894</v>
      </c>
      <c r="S51" s="7">
        <v>6.5350950000000001</v>
      </c>
      <c r="T51" s="7">
        <f t="shared" si="24"/>
        <v>6.2450950000000001</v>
      </c>
      <c r="U51" s="8">
        <v>43844</v>
      </c>
      <c r="V51" s="7">
        <v>0.2029</v>
      </c>
      <c r="W51" s="7">
        <f t="shared" si="2"/>
        <v>6.0421950000000004</v>
      </c>
      <c r="X51" s="9">
        <v>0.27016999999999997</v>
      </c>
      <c r="Y51" s="9">
        <f t="shared" si="25"/>
        <v>0.23426999999999998</v>
      </c>
      <c r="Z51" s="8">
        <v>43844</v>
      </c>
      <c r="AA51" s="5" t="s">
        <v>6</v>
      </c>
      <c r="AB51" s="5" t="s">
        <v>6</v>
      </c>
      <c r="AC51" s="5" t="s">
        <v>6</v>
      </c>
      <c r="AD51" s="5" t="s">
        <v>6</v>
      </c>
      <c r="AE51" s="9">
        <v>9.8000000000000004E-2</v>
      </c>
      <c r="AF51" s="8">
        <v>43894</v>
      </c>
      <c r="AG51" s="5" t="s">
        <v>6</v>
      </c>
      <c r="AH51" s="5" t="s">
        <v>6</v>
      </c>
      <c r="AI51" s="5" t="s">
        <v>6</v>
      </c>
      <c r="AJ51" s="5" t="s">
        <v>6</v>
      </c>
      <c r="AK51" s="5" t="s">
        <v>6</v>
      </c>
      <c r="AL51" s="5" t="s">
        <v>6</v>
      </c>
      <c r="AM51" s="5" t="s">
        <v>6</v>
      </c>
      <c r="AN51" s="5" t="s">
        <v>6</v>
      </c>
      <c r="AO51" s="5" t="s">
        <v>6</v>
      </c>
    </row>
    <row r="52" spans="1:41" ht="15.75" customHeight="1" x14ac:dyDescent="0.3">
      <c r="A52" s="2" t="s">
        <v>198</v>
      </c>
      <c r="B52" s="2" t="s">
        <v>145</v>
      </c>
      <c r="C52" s="2" t="s">
        <v>146</v>
      </c>
      <c r="D52" s="3" t="s">
        <v>3</v>
      </c>
      <c r="E52" s="3" t="s">
        <v>4</v>
      </c>
      <c r="F52" s="2" t="s">
        <v>163</v>
      </c>
      <c r="G52" s="5" t="s">
        <v>6</v>
      </c>
      <c r="H52" s="5" t="s">
        <v>6</v>
      </c>
      <c r="I52" s="5" t="s">
        <v>6</v>
      </c>
      <c r="J52" s="5">
        <v>2019</v>
      </c>
      <c r="K52" s="5" t="s">
        <v>6</v>
      </c>
      <c r="L52" s="5" t="s">
        <v>6</v>
      </c>
      <c r="M52" s="5" t="s">
        <v>6</v>
      </c>
      <c r="N52" s="5" t="s">
        <v>6</v>
      </c>
      <c r="O52" s="5" t="s">
        <v>6</v>
      </c>
      <c r="P52" s="7">
        <v>8.0405566666666672</v>
      </c>
      <c r="Q52" s="7">
        <f t="shared" si="23"/>
        <v>7.484097666666667</v>
      </c>
      <c r="R52" s="8">
        <v>43894</v>
      </c>
      <c r="S52" s="7">
        <v>8.064095</v>
      </c>
      <c r="T52" s="7">
        <f t="shared" si="24"/>
        <v>7.774095</v>
      </c>
      <c r="U52" s="8">
        <v>43844</v>
      </c>
      <c r="V52" s="7">
        <v>0.2029</v>
      </c>
      <c r="W52" s="7">
        <f t="shared" si="2"/>
        <v>7.5711950000000003</v>
      </c>
      <c r="X52" s="9">
        <v>0.40443833333333334</v>
      </c>
      <c r="Y52" s="9">
        <f t="shared" si="25"/>
        <v>0.36853833333333336</v>
      </c>
      <c r="Z52" s="8">
        <v>43844</v>
      </c>
      <c r="AA52" s="5" t="s">
        <v>6</v>
      </c>
      <c r="AB52" s="5" t="s">
        <v>6</v>
      </c>
      <c r="AC52" s="5" t="s">
        <v>6</v>
      </c>
      <c r="AD52" s="5" t="s">
        <v>6</v>
      </c>
      <c r="AE52" s="9">
        <v>0.106</v>
      </c>
      <c r="AF52" s="8">
        <v>43894</v>
      </c>
      <c r="AG52" s="5" t="s">
        <v>6</v>
      </c>
      <c r="AH52" s="5" t="s">
        <v>6</v>
      </c>
      <c r="AI52" s="5" t="s">
        <v>6</v>
      </c>
      <c r="AJ52" s="5" t="s">
        <v>6</v>
      </c>
      <c r="AK52" s="5" t="s">
        <v>6</v>
      </c>
      <c r="AL52" s="5" t="s">
        <v>6</v>
      </c>
      <c r="AM52" s="5" t="s">
        <v>6</v>
      </c>
      <c r="AN52" s="5" t="s">
        <v>6</v>
      </c>
      <c r="AO52" s="5" t="s">
        <v>6</v>
      </c>
    </row>
    <row r="53" spans="1:41" ht="15.75" customHeight="1" x14ac:dyDescent="0.3">
      <c r="A53" s="2" t="s">
        <v>199</v>
      </c>
      <c r="B53" s="2" t="s">
        <v>145</v>
      </c>
      <c r="C53" s="2" t="s">
        <v>146</v>
      </c>
      <c r="D53" s="3" t="s">
        <v>3</v>
      </c>
      <c r="E53" s="3" t="s">
        <v>4</v>
      </c>
      <c r="F53" s="2" t="s">
        <v>163</v>
      </c>
      <c r="G53" s="5" t="s">
        <v>6</v>
      </c>
      <c r="H53" s="5" t="s">
        <v>6</v>
      </c>
      <c r="I53" s="5" t="s">
        <v>6</v>
      </c>
      <c r="J53" s="5">
        <v>2019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22">
        <v>9.5658666666666665</v>
      </c>
      <c r="Q53" s="7">
        <f t="shared" si="23"/>
        <v>9.0094076666666663</v>
      </c>
      <c r="R53" s="8">
        <v>43894</v>
      </c>
      <c r="S53" s="7">
        <v>6.798095</v>
      </c>
      <c r="T53" s="7">
        <f t="shared" si="24"/>
        <v>6.508095</v>
      </c>
      <c r="U53" s="8">
        <v>43844</v>
      </c>
      <c r="V53" s="7">
        <v>0.2029</v>
      </c>
      <c r="W53" s="7">
        <f t="shared" si="2"/>
        <v>6.3051950000000003</v>
      </c>
      <c r="X53" s="9">
        <v>0.30617</v>
      </c>
      <c r="Y53" s="9">
        <f t="shared" si="25"/>
        <v>0.27027000000000001</v>
      </c>
      <c r="Z53" s="8">
        <v>43844</v>
      </c>
      <c r="AA53" s="5" t="s">
        <v>6</v>
      </c>
      <c r="AB53" s="5" t="s">
        <v>6</v>
      </c>
      <c r="AC53" s="5" t="s">
        <v>6</v>
      </c>
      <c r="AD53" s="5" t="s">
        <v>6</v>
      </c>
      <c r="AE53" s="22" t="s">
        <v>6</v>
      </c>
      <c r="AF53" s="22" t="s">
        <v>6</v>
      </c>
      <c r="AG53" s="5" t="s">
        <v>6</v>
      </c>
      <c r="AH53" s="5" t="s">
        <v>6</v>
      </c>
      <c r="AI53" s="5" t="s">
        <v>6</v>
      </c>
      <c r="AJ53" s="5" t="s">
        <v>6</v>
      </c>
      <c r="AK53" s="5" t="s">
        <v>6</v>
      </c>
      <c r="AL53" s="5" t="s">
        <v>6</v>
      </c>
      <c r="AM53" s="5" t="s">
        <v>6</v>
      </c>
      <c r="AN53" s="5" t="s">
        <v>6</v>
      </c>
      <c r="AO53" s="5" t="s">
        <v>6</v>
      </c>
    </row>
    <row r="54" spans="1:41" ht="15.75" customHeight="1" x14ac:dyDescent="0.3">
      <c r="A54" s="2" t="s">
        <v>200</v>
      </c>
      <c r="B54" s="2" t="s">
        <v>145</v>
      </c>
      <c r="C54" s="2" t="s">
        <v>146</v>
      </c>
      <c r="D54" s="3" t="s">
        <v>3</v>
      </c>
      <c r="E54" s="3" t="s">
        <v>4</v>
      </c>
      <c r="F54" s="2" t="s">
        <v>163</v>
      </c>
      <c r="G54" s="5" t="s">
        <v>6</v>
      </c>
      <c r="H54" s="5" t="s">
        <v>6</v>
      </c>
      <c r="I54" s="5" t="s">
        <v>6</v>
      </c>
      <c r="J54" s="5">
        <v>2019</v>
      </c>
      <c r="K54" s="5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7">
        <v>9.6875566666666657</v>
      </c>
      <c r="Q54" s="7">
        <f t="shared" si="23"/>
        <v>9.1310976666666654</v>
      </c>
      <c r="R54" s="8">
        <v>43894</v>
      </c>
      <c r="S54" s="7">
        <v>7.7380949999999995</v>
      </c>
      <c r="T54" s="7">
        <f t="shared" si="24"/>
        <v>7.4480949999999995</v>
      </c>
      <c r="U54" s="8">
        <v>43844</v>
      </c>
      <c r="V54" s="7">
        <v>0.2029</v>
      </c>
      <c r="W54" s="7">
        <f t="shared" si="2"/>
        <v>7.2451949999999998</v>
      </c>
      <c r="X54" s="9">
        <v>0.34716999999999998</v>
      </c>
      <c r="Y54" s="9">
        <f t="shared" si="25"/>
        <v>0.31126999999999999</v>
      </c>
      <c r="Z54" s="8">
        <v>43844</v>
      </c>
      <c r="AA54" s="5" t="s">
        <v>6</v>
      </c>
      <c r="AB54" s="5" t="s">
        <v>6</v>
      </c>
      <c r="AC54" s="5" t="s">
        <v>6</v>
      </c>
      <c r="AD54" s="5" t="s">
        <v>6</v>
      </c>
      <c r="AE54" s="9">
        <v>7.0000000000000007E-2</v>
      </c>
      <c r="AF54" s="8">
        <v>43894</v>
      </c>
      <c r="AG54" s="5" t="s">
        <v>6</v>
      </c>
      <c r="AH54" s="5" t="s">
        <v>6</v>
      </c>
      <c r="AI54" s="5" t="s">
        <v>6</v>
      </c>
      <c r="AJ54" s="5" t="s">
        <v>6</v>
      </c>
      <c r="AK54" s="5" t="s">
        <v>6</v>
      </c>
      <c r="AL54" s="5" t="s">
        <v>6</v>
      </c>
      <c r="AM54" s="5" t="s">
        <v>6</v>
      </c>
      <c r="AN54" s="5" t="s">
        <v>6</v>
      </c>
      <c r="AO54" s="5" t="s">
        <v>6</v>
      </c>
    </row>
    <row r="55" spans="1:41" ht="15.75" customHeight="1" x14ac:dyDescent="0.3">
      <c r="A55" s="2" t="s">
        <v>201</v>
      </c>
      <c r="B55" s="2" t="s">
        <v>145</v>
      </c>
      <c r="C55" s="2" t="s">
        <v>146</v>
      </c>
      <c r="D55" s="3" t="s">
        <v>3</v>
      </c>
      <c r="E55" s="3" t="s">
        <v>4</v>
      </c>
      <c r="F55" s="2" t="s">
        <v>163</v>
      </c>
      <c r="G55" s="5" t="s">
        <v>6</v>
      </c>
      <c r="H55" s="5" t="s">
        <v>6</v>
      </c>
      <c r="I55" s="5" t="s">
        <v>6</v>
      </c>
      <c r="J55" s="5">
        <v>2019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6</v>
      </c>
      <c r="P55" s="7">
        <v>9.3355566666666672</v>
      </c>
      <c r="Q55" s="7">
        <f t="shared" si="23"/>
        <v>8.7790976666666669</v>
      </c>
      <c r="R55" s="8">
        <v>43894</v>
      </c>
      <c r="S55" s="7">
        <v>8.9180949999999992</v>
      </c>
      <c r="T55" s="7">
        <f t="shared" si="24"/>
        <v>8.6280950000000001</v>
      </c>
      <c r="U55" s="8">
        <v>43844</v>
      </c>
      <c r="V55" s="7">
        <v>0.2029</v>
      </c>
      <c r="W55" s="7">
        <f t="shared" si="2"/>
        <v>8.4251950000000004</v>
      </c>
      <c r="X55" s="9">
        <v>0.34411999999999998</v>
      </c>
      <c r="Y55" s="9">
        <f t="shared" si="25"/>
        <v>0.30821999999999999</v>
      </c>
      <c r="Z55" s="8">
        <v>43844</v>
      </c>
      <c r="AA55" s="5" t="s">
        <v>6</v>
      </c>
      <c r="AB55" s="5" t="s">
        <v>6</v>
      </c>
      <c r="AC55" s="5" t="s">
        <v>6</v>
      </c>
      <c r="AD55" s="5" t="s">
        <v>6</v>
      </c>
      <c r="AE55" s="22" t="s">
        <v>6</v>
      </c>
      <c r="AF55" s="22" t="s">
        <v>6</v>
      </c>
      <c r="AG55" s="5" t="s">
        <v>6</v>
      </c>
      <c r="AH55" s="5" t="s">
        <v>6</v>
      </c>
      <c r="AI55" s="5" t="s">
        <v>6</v>
      </c>
      <c r="AJ55" s="5" t="s">
        <v>6</v>
      </c>
      <c r="AK55" s="5" t="s">
        <v>6</v>
      </c>
      <c r="AL55" s="5" t="s">
        <v>6</v>
      </c>
      <c r="AM55" s="5" t="s">
        <v>6</v>
      </c>
      <c r="AN55" s="5" t="s">
        <v>6</v>
      </c>
      <c r="AO55" s="5" t="s">
        <v>6</v>
      </c>
    </row>
    <row r="56" spans="1:41" ht="15.75" customHeight="1" x14ac:dyDescent="0.3">
      <c r="A56" s="2" t="s">
        <v>202</v>
      </c>
      <c r="B56" s="2" t="s">
        <v>145</v>
      </c>
      <c r="C56" s="2" t="s">
        <v>146</v>
      </c>
      <c r="D56" s="3" t="s">
        <v>3</v>
      </c>
      <c r="E56" s="3" t="s">
        <v>4</v>
      </c>
      <c r="F56" s="2" t="s">
        <v>163</v>
      </c>
      <c r="G56" s="5" t="s">
        <v>6</v>
      </c>
      <c r="H56" s="5" t="s">
        <v>6</v>
      </c>
      <c r="I56" s="5" t="s">
        <v>6</v>
      </c>
      <c r="J56" s="5">
        <v>2019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7">
        <v>10.110556666666666</v>
      </c>
      <c r="Q56" s="7">
        <f t="shared" si="23"/>
        <v>9.5540976666666655</v>
      </c>
      <c r="R56" s="8">
        <v>43894</v>
      </c>
      <c r="S56" s="7">
        <v>6.7350949999999994</v>
      </c>
      <c r="T56" s="7">
        <f t="shared" si="24"/>
        <v>6.4450949999999994</v>
      </c>
      <c r="U56" s="8">
        <v>43844</v>
      </c>
      <c r="V56" s="7">
        <v>0.2029</v>
      </c>
      <c r="W56" s="7">
        <f t="shared" si="2"/>
        <v>6.2421949999999997</v>
      </c>
      <c r="X56" s="9">
        <v>0.27215999999999996</v>
      </c>
      <c r="Y56" s="9">
        <f t="shared" si="25"/>
        <v>0.23625999999999997</v>
      </c>
      <c r="Z56" s="8">
        <v>43844</v>
      </c>
      <c r="AA56" s="5" t="s">
        <v>6</v>
      </c>
      <c r="AB56" s="5" t="s">
        <v>6</v>
      </c>
      <c r="AC56" s="5" t="s">
        <v>6</v>
      </c>
      <c r="AD56" s="5" t="s">
        <v>6</v>
      </c>
      <c r="AE56" s="9">
        <v>7.1999999999999995E-2</v>
      </c>
      <c r="AF56" s="8">
        <v>43894</v>
      </c>
      <c r="AG56" s="5" t="s">
        <v>6</v>
      </c>
      <c r="AH56" s="5" t="s">
        <v>6</v>
      </c>
      <c r="AI56" s="5" t="s">
        <v>6</v>
      </c>
      <c r="AJ56" s="5" t="s">
        <v>6</v>
      </c>
      <c r="AK56" s="5" t="s">
        <v>6</v>
      </c>
      <c r="AL56" s="5" t="s">
        <v>6</v>
      </c>
      <c r="AM56" s="5" t="s">
        <v>6</v>
      </c>
      <c r="AN56" s="5" t="s">
        <v>6</v>
      </c>
      <c r="AO56" s="5" t="s">
        <v>6</v>
      </c>
    </row>
    <row r="57" spans="1:41" ht="15.75" customHeight="1" x14ac:dyDescent="0.3">
      <c r="A57" s="2" t="s">
        <v>203</v>
      </c>
      <c r="B57" s="2" t="s">
        <v>145</v>
      </c>
      <c r="C57" s="2" t="s">
        <v>146</v>
      </c>
      <c r="D57" s="3" t="s">
        <v>3</v>
      </c>
      <c r="E57" s="3" t="s">
        <v>4</v>
      </c>
      <c r="F57" s="2" t="s">
        <v>163</v>
      </c>
      <c r="G57" s="5" t="s">
        <v>6</v>
      </c>
      <c r="H57" s="5" t="s">
        <v>6</v>
      </c>
      <c r="I57" s="5" t="s">
        <v>6</v>
      </c>
      <c r="J57" s="5">
        <v>2019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7">
        <v>10.540556666666667</v>
      </c>
      <c r="Q57" s="7">
        <f t="shared" si="23"/>
        <v>9.984097666666667</v>
      </c>
      <c r="R57" s="8">
        <v>43894</v>
      </c>
      <c r="S57" s="7">
        <v>5.947095</v>
      </c>
      <c r="T57" s="7">
        <f t="shared" si="24"/>
        <v>5.657095</v>
      </c>
      <c r="U57" s="8">
        <v>43844</v>
      </c>
      <c r="V57" s="7">
        <v>0.2029</v>
      </c>
      <c r="W57" s="7">
        <f t="shared" si="2"/>
        <v>5.4541950000000003</v>
      </c>
      <c r="X57" s="9">
        <v>0.24618999999999999</v>
      </c>
      <c r="Y57" s="9">
        <f t="shared" si="25"/>
        <v>0.21028999999999998</v>
      </c>
      <c r="Z57" s="8">
        <v>43844</v>
      </c>
      <c r="AA57" s="5" t="s">
        <v>6</v>
      </c>
      <c r="AB57" s="5" t="s">
        <v>6</v>
      </c>
      <c r="AC57" s="5" t="s">
        <v>6</v>
      </c>
      <c r="AD57" s="5" t="s">
        <v>6</v>
      </c>
      <c r="AE57" s="9">
        <v>6.0999999999999999E-2</v>
      </c>
      <c r="AF57" s="8">
        <v>43894</v>
      </c>
      <c r="AG57" s="5" t="s">
        <v>6</v>
      </c>
      <c r="AH57" s="5" t="s">
        <v>6</v>
      </c>
      <c r="AI57" s="5" t="s">
        <v>6</v>
      </c>
      <c r="AJ57" s="5" t="s">
        <v>6</v>
      </c>
      <c r="AK57" s="5" t="s">
        <v>6</v>
      </c>
      <c r="AL57" s="5" t="s">
        <v>6</v>
      </c>
      <c r="AM57" s="5" t="s">
        <v>6</v>
      </c>
      <c r="AN57" s="5" t="s">
        <v>6</v>
      </c>
      <c r="AO57" s="5" t="s">
        <v>6</v>
      </c>
    </row>
    <row r="58" spans="1:41" ht="15.75" customHeight="1" x14ac:dyDescent="0.3">
      <c r="A58" s="2" t="s">
        <v>204</v>
      </c>
      <c r="B58" s="2" t="s">
        <v>145</v>
      </c>
      <c r="C58" s="2" t="s">
        <v>146</v>
      </c>
      <c r="D58" s="3" t="s">
        <v>3</v>
      </c>
      <c r="E58" s="3" t="s">
        <v>4</v>
      </c>
      <c r="F58" s="2" t="s">
        <v>163</v>
      </c>
      <c r="G58" s="5" t="s">
        <v>6</v>
      </c>
      <c r="H58" s="5" t="s">
        <v>6</v>
      </c>
      <c r="I58" s="5" t="s">
        <v>6</v>
      </c>
      <c r="J58" s="5">
        <v>2019</v>
      </c>
      <c r="K58" s="5" t="s">
        <v>6</v>
      </c>
      <c r="L58" s="5" t="s">
        <v>6</v>
      </c>
      <c r="M58" s="5" t="s">
        <v>6</v>
      </c>
      <c r="N58" s="5" t="s">
        <v>6</v>
      </c>
      <c r="O58" s="5" t="s">
        <v>6</v>
      </c>
      <c r="P58" s="7">
        <v>10.815866666666667</v>
      </c>
      <c r="Q58" s="7">
        <f t="shared" si="23"/>
        <v>10.259407666666666</v>
      </c>
      <c r="R58" s="8">
        <v>43894</v>
      </c>
      <c r="S58" s="7">
        <v>5.6360950000000001</v>
      </c>
      <c r="T58" s="7">
        <f t="shared" si="24"/>
        <v>5.346095</v>
      </c>
      <c r="U58" s="8">
        <v>43844</v>
      </c>
      <c r="V58" s="7">
        <v>0.2029</v>
      </c>
      <c r="W58" s="7">
        <f t="shared" si="2"/>
        <v>5.1431950000000004</v>
      </c>
      <c r="X58" s="9">
        <v>0.24212999999999998</v>
      </c>
      <c r="Y58" s="9">
        <f t="shared" si="25"/>
        <v>0.20622999999999997</v>
      </c>
      <c r="Z58" s="8">
        <v>43844</v>
      </c>
      <c r="AA58" s="5" t="s">
        <v>6</v>
      </c>
      <c r="AB58" s="5" t="s">
        <v>6</v>
      </c>
      <c r="AC58" s="5" t="s">
        <v>6</v>
      </c>
      <c r="AD58" s="5" t="s">
        <v>6</v>
      </c>
      <c r="AE58" s="9">
        <v>4.2000000000000003E-2</v>
      </c>
      <c r="AF58" s="8">
        <v>43894</v>
      </c>
      <c r="AG58" s="5" t="s">
        <v>6</v>
      </c>
      <c r="AH58" s="5" t="s">
        <v>6</v>
      </c>
      <c r="AI58" s="5" t="s">
        <v>6</v>
      </c>
      <c r="AJ58" s="5" t="s">
        <v>6</v>
      </c>
      <c r="AK58" s="5" t="s">
        <v>6</v>
      </c>
      <c r="AL58" s="5" t="s">
        <v>6</v>
      </c>
      <c r="AM58" s="5" t="s">
        <v>6</v>
      </c>
      <c r="AN58" s="5" t="s">
        <v>6</v>
      </c>
      <c r="AO58" s="5" t="s">
        <v>6</v>
      </c>
    </row>
    <row r="59" spans="1:41" ht="15.75" customHeight="1" x14ac:dyDescent="0.3">
      <c r="A59" s="2" t="s">
        <v>205</v>
      </c>
      <c r="B59" s="2" t="s">
        <v>145</v>
      </c>
      <c r="C59" s="2" t="s">
        <v>146</v>
      </c>
      <c r="D59" s="3" t="s">
        <v>3</v>
      </c>
      <c r="E59" s="3" t="s">
        <v>4</v>
      </c>
      <c r="F59" s="2" t="s">
        <v>163</v>
      </c>
      <c r="G59" s="5" t="s">
        <v>6</v>
      </c>
      <c r="H59" s="5" t="s">
        <v>6</v>
      </c>
      <c r="I59" s="5" t="s">
        <v>6</v>
      </c>
      <c r="J59" s="5">
        <v>2019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7">
        <v>11.045866666666667</v>
      </c>
      <c r="Q59" s="7">
        <f t="shared" si="23"/>
        <v>10.489407666666667</v>
      </c>
      <c r="R59" s="8">
        <v>43894</v>
      </c>
      <c r="S59" s="7">
        <v>4.7250949999999996</v>
      </c>
      <c r="T59" s="7">
        <f t="shared" si="24"/>
        <v>4.4350949999999996</v>
      </c>
      <c r="U59" s="8">
        <v>43844</v>
      </c>
      <c r="V59" s="7">
        <v>0.2029</v>
      </c>
      <c r="W59" s="7">
        <f t="shared" si="2"/>
        <v>4.2321949999999999</v>
      </c>
      <c r="X59" s="9">
        <v>0.21013000000000001</v>
      </c>
      <c r="Y59" s="9">
        <f t="shared" si="25"/>
        <v>0.17423</v>
      </c>
      <c r="Z59" s="8">
        <v>43844</v>
      </c>
      <c r="AA59" s="5" t="s">
        <v>6</v>
      </c>
      <c r="AB59" s="5" t="s">
        <v>6</v>
      </c>
      <c r="AC59" s="5" t="s">
        <v>6</v>
      </c>
      <c r="AD59" s="5" t="s">
        <v>6</v>
      </c>
      <c r="AE59" s="9">
        <v>2.4E-2</v>
      </c>
      <c r="AF59" s="8">
        <v>43894</v>
      </c>
      <c r="AG59" s="5" t="s">
        <v>6</v>
      </c>
      <c r="AH59" s="5" t="s">
        <v>6</v>
      </c>
      <c r="AI59" s="5" t="s">
        <v>6</v>
      </c>
      <c r="AJ59" s="5" t="s">
        <v>6</v>
      </c>
      <c r="AK59" s="5" t="s">
        <v>6</v>
      </c>
      <c r="AL59" s="5" t="s">
        <v>6</v>
      </c>
      <c r="AM59" s="5" t="s">
        <v>6</v>
      </c>
      <c r="AN59" s="5" t="s">
        <v>6</v>
      </c>
      <c r="AO59" s="5" t="s">
        <v>6</v>
      </c>
    </row>
    <row r="60" spans="1:41" ht="15.75" customHeight="1" x14ac:dyDescent="0.3">
      <c r="A60" s="2" t="s">
        <v>206</v>
      </c>
      <c r="B60" s="2" t="s">
        <v>145</v>
      </c>
      <c r="C60" s="2" t="s">
        <v>146</v>
      </c>
      <c r="D60" s="3" t="s">
        <v>3</v>
      </c>
      <c r="E60" s="3" t="s">
        <v>4</v>
      </c>
      <c r="F60" s="2" t="s">
        <v>10</v>
      </c>
      <c r="G60" s="5" t="s">
        <v>6</v>
      </c>
      <c r="H60" s="11">
        <v>43620</v>
      </c>
      <c r="I60" s="5">
        <v>155</v>
      </c>
      <c r="J60" s="5">
        <v>2019</v>
      </c>
      <c r="K60" s="5">
        <v>1115</v>
      </c>
      <c r="L60" s="5">
        <v>1115</v>
      </c>
      <c r="M60" s="5" t="s">
        <v>6</v>
      </c>
      <c r="N60" s="5" t="s">
        <v>6</v>
      </c>
      <c r="O60" s="5" t="s">
        <v>6</v>
      </c>
      <c r="P60" s="7">
        <v>11.750556666666666</v>
      </c>
      <c r="Q60" s="7">
        <f t="shared" si="23"/>
        <v>11.194097666666666</v>
      </c>
      <c r="R60" s="8">
        <v>43894</v>
      </c>
      <c r="S60" s="7">
        <v>5.1480949999999996</v>
      </c>
      <c r="T60" s="7">
        <f t="shared" si="24"/>
        <v>4.8580949999999996</v>
      </c>
      <c r="U60" s="8">
        <v>43844</v>
      </c>
      <c r="V60" s="7">
        <v>0.2029</v>
      </c>
      <c r="W60" s="7">
        <f t="shared" si="2"/>
        <v>4.655195</v>
      </c>
      <c r="X60" s="9">
        <v>0.22714000000000001</v>
      </c>
      <c r="Y60" s="9">
        <f t="shared" si="25"/>
        <v>0.19124000000000002</v>
      </c>
      <c r="Z60" s="8">
        <v>43844</v>
      </c>
      <c r="AA60" s="5" t="s">
        <v>6</v>
      </c>
      <c r="AB60" s="5" t="s">
        <v>6</v>
      </c>
      <c r="AC60" s="5" t="s">
        <v>6</v>
      </c>
      <c r="AD60" s="5" t="s">
        <v>6</v>
      </c>
      <c r="AE60" s="9">
        <v>1.9E-2</v>
      </c>
      <c r="AF60" s="8">
        <v>43894</v>
      </c>
      <c r="AG60" s="5" t="s">
        <v>6</v>
      </c>
      <c r="AH60" s="5" t="s">
        <v>6</v>
      </c>
      <c r="AI60" s="5" t="s">
        <v>6</v>
      </c>
      <c r="AJ60" s="5" t="s">
        <v>6</v>
      </c>
      <c r="AK60" s="5" t="s">
        <v>6</v>
      </c>
      <c r="AL60" s="5" t="s">
        <v>6</v>
      </c>
      <c r="AM60" s="5" t="s">
        <v>6</v>
      </c>
      <c r="AN60" s="5" t="s">
        <v>6</v>
      </c>
      <c r="AO60" s="5" t="s">
        <v>6</v>
      </c>
    </row>
    <row r="61" spans="1:41" ht="15.75" customHeight="1" x14ac:dyDescent="0.3">
      <c r="A61" s="2" t="s">
        <v>207</v>
      </c>
      <c r="B61" s="2" t="s">
        <v>145</v>
      </c>
      <c r="C61" s="2" t="s">
        <v>146</v>
      </c>
      <c r="D61" s="3" t="s">
        <v>3</v>
      </c>
      <c r="E61" s="3" t="s">
        <v>4</v>
      </c>
      <c r="F61" s="2" t="s">
        <v>5</v>
      </c>
      <c r="G61" s="5" t="s">
        <v>6</v>
      </c>
      <c r="H61" s="11">
        <v>43633</v>
      </c>
      <c r="I61" s="5">
        <v>168</v>
      </c>
      <c r="J61" s="5">
        <v>2019</v>
      </c>
      <c r="K61" s="5">
        <v>1132</v>
      </c>
      <c r="L61" s="5">
        <v>1130</v>
      </c>
      <c r="M61" s="5" t="s">
        <v>6</v>
      </c>
      <c r="N61" s="5" t="s">
        <v>6</v>
      </c>
      <c r="O61" s="5" t="s">
        <v>6</v>
      </c>
      <c r="P61" s="7">
        <v>12.880556666666667</v>
      </c>
      <c r="Q61" s="7">
        <f t="shared" ref="Q61:Q68" si="26">P61-0.25</f>
        <v>12.630556666666667</v>
      </c>
      <c r="R61" s="8">
        <v>43894</v>
      </c>
      <c r="S61" s="7">
        <v>4.2220949999999995</v>
      </c>
      <c r="T61" s="7">
        <f t="shared" ref="T61:T69" si="27">S61-0.47</f>
        <v>3.7520949999999997</v>
      </c>
      <c r="U61" s="8">
        <v>43844</v>
      </c>
      <c r="V61" s="7">
        <v>0.2029</v>
      </c>
      <c r="W61" s="7">
        <f t="shared" si="2"/>
        <v>3.5491949999999997</v>
      </c>
      <c r="X61" s="9">
        <v>0.18217</v>
      </c>
      <c r="Y61" s="9">
        <f t="shared" ref="Y61:Y69" si="28">X61-0.0045</f>
        <v>0.17766999999999999</v>
      </c>
      <c r="Z61" s="8">
        <v>43844</v>
      </c>
      <c r="AA61" s="5" t="s">
        <v>6</v>
      </c>
      <c r="AB61" s="5" t="s">
        <v>6</v>
      </c>
      <c r="AC61" s="5" t="s">
        <v>6</v>
      </c>
      <c r="AD61" s="5" t="s">
        <v>6</v>
      </c>
      <c r="AE61" s="9">
        <v>5.1999999999999998E-2</v>
      </c>
      <c r="AF61" s="8">
        <v>43894</v>
      </c>
      <c r="AG61" s="5" t="s">
        <v>6</v>
      </c>
      <c r="AH61" s="5" t="s">
        <v>6</v>
      </c>
      <c r="AI61" s="5" t="s">
        <v>6</v>
      </c>
      <c r="AJ61" s="5" t="s">
        <v>6</v>
      </c>
      <c r="AK61" s="5" t="s">
        <v>6</v>
      </c>
      <c r="AL61" s="5" t="s">
        <v>6</v>
      </c>
      <c r="AM61" s="5" t="s">
        <v>6</v>
      </c>
      <c r="AN61" s="5" t="s">
        <v>6</v>
      </c>
      <c r="AO61" s="5" t="s">
        <v>6</v>
      </c>
    </row>
    <row r="62" spans="1:41" ht="15.75" customHeight="1" x14ac:dyDescent="0.3">
      <c r="A62" s="2" t="s">
        <v>208</v>
      </c>
      <c r="B62" s="2" t="s">
        <v>145</v>
      </c>
      <c r="C62" s="2" t="s">
        <v>146</v>
      </c>
      <c r="D62" s="3" t="s">
        <v>3</v>
      </c>
      <c r="E62" s="3" t="s">
        <v>4</v>
      </c>
      <c r="F62" s="2" t="s">
        <v>5</v>
      </c>
      <c r="G62" s="5" t="s">
        <v>6</v>
      </c>
      <c r="H62" s="11">
        <v>43633</v>
      </c>
      <c r="I62" s="5">
        <v>168</v>
      </c>
      <c r="J62" s="5">
        <v>2019</v>
      </c>
      <c r="K62" s="5">
        <v>1132</v>
      </c>
      <c r="L62" s="5">
        <v>1130</v>
      </c>
      <c r="M62" s="5" t="s">
        <v>6</v>
      </c>
      <c r="N62" s="5" t="s">
        <v>6</v>
      </c>
      <c r="O62" s="5" t="s">
        <v>6</v>
      </c>
      <c r="P62" s="7">
        <v>13.080556666666666</v>
      </c>
      <c r="Q62" s="7">
        <f t="shared" si="26"/>
        <v>12.830556666666666</v>
      </c>
      <c r="R62" s="8">
        <v>43894</v>
      </c>
      <c r="S62" s="7">
        <v>4.2430949999999994</v>
      </c>
      <c r="T62" s="7">
        <f t="shared" si="27"/>
        <v>3.7730949999999996</v>
      </c>
      <c r="U62" s="8">
        <v>43844</v>
      </c>
      <c r="V62" s="7">
        <v>0.2029</v>
      </c>
      <c r="W62" s="7">
        <f t="shared" si="2"/>
        <v>3.5701949999999996</v>
      </c>
      <c r="X62" s="9">
        <v>0.17815</v>
      </c>
      <c r="Y62" s="9">
        <f t="shared" si="28"/>
        <v>0.17365</v>
      </c>
      <c r="Z62" s="8">
        <v>43844</v>
      </c>
      <c r="AA62" s="5" t="s">
        <v>6</v>
      </c>
      <c r="AB62" s="5" t="s">
        <v>6</v>
      </c>
      <c r="AC62" s="5" t="s">
        <v>6</v>
      </c>
      <c r="AD62" s="5" t="s">
        <v>6</v>
      </c>
      <c r="AE62" s="9">
        <v>3.4000000000000002E-2</v>
      </c>
      <c r="AF62" s="8">
        <v>43894</v>
      </c>
      <c r="AG62" s="5" t="s">
        <v>6</v>
      </c>
      <c r="AH62" s="5" t="s">
        <v>6</v>
      </c>
      <c r="AI62" s="5" t="s">
        <v>6</v>
      </c>
      <c r="AJ62" s="5" t="s">
        <v>6</v>
      </c>
      <c r="AK62" s="5" t="s">
        <v>6</v>
      </c>
      <c r="AL62" s="5" t="s">
        <v>6</v>
      </c>
      <c r="AM62" s="5" t="s">
        <v>6</v>
      </c>
      <c r="AN62" s="5" t="s">
        <v>6</v>
      </c>
      <c r="AO62" s="5" t="s">
        <v>6</v>
      </c>
    </row>
    <row r="63" spans="1:41" ht="15.75" customHeight="1" x14ac:dyDescent="0.3">
      <c r="A63" s="2" t="s">
        <v>209</v>
      </c>
      <c r="B63" s="2" t="s">
        <v>145</v>
      </c>
      <c r="C63" s="2" t="s">
        <v>146</v>
      </c>
      <c r="D63" s="3" t="s">
        <v>3</v>
      </c>
      <c r="E63" s="3" t="s">
        <v>4</v>
      </c>
      <c r="F63" s="2" t="s">
        <v>5</v>
      </c>
      <c r="G63" s="5" t="s">
        <v>6</v>
      </c>
      <c r="H63" s="11">
        <v>43633</v>
      </c>
      <c r="I63" s="5">
        <v>168</v>
      </c>
      <c r="J63" s="5">
        <v>2019</v>
      </c>
      <c r="K63" s="5">
        <v>1132</v>
      </c>
      <c r="L63" s="5">
        <v>1130</v>
      </c>
      <c r="M63" s="5" t="s">
        <v>6</v>
      </c>
      <c r="N63" s="5" t="s">
        <v>6</v>
      </c>
      <c r="O63" s="5" t="s">
        <v>6</v>
      </c>
      <c r="P63" s="7">
        <v>13.290556666666667</v>
      </c>
      <c r="Q63" s="7">
        <f t="shared" si="26"/>
        <v>13.040556666666667</v>
      </c>
      <c r="R63" s="8">
        <v>43894</v>
      </c>
      <c r="S63" s="7">
        <v>4.1680950000000001</v>
      </c>
      <c r="T63" s="7">
        <f t="shared" si="27"/>
        <v>3.6980950000000004</v>
      </c>
      <c r="U63" s="8">
        <v>43844</v>
      </c>
      <c r="V63" s="7">
        <v>0.2029</v>
      </c>
      <c r="W63" s="7">
        <f t="shared" si="2"/>
        <v>3.4951950000000003</v>
      </c>
      <c r="X63" s="9">
        <v>0.18210999999999999</v>
      </c>
      <c r="Y63" s="9">
        <f t="shared" si="28"/>
        <v>0.17760999999999999</v>
      </c>
      <c r="Z63" s="8">
        <v>43844</v>
      </c>
      <c r="AA63" s="5" t="s">
        <v>6</v>
      </c>
      <c r="AB63" s="5" t="s">
        <v>6</v>
      </c>
      <c r="AC63" s="5" t="s">
        <v>6</v>
      </c>
      <c r="AD63" s="5" t="s">
        <v>6</v>
      </c>
      <c r="AE63" s="9">
        <v>2.8000000000000001E-2</v>
      </c>
      <c r="AF63" s="8">
        <v>43894</v>
      </c>
      <c r="AG63" s="5" t="s">
        <v>6</v>
      </c>
      <c r="AH63" s="5" t="s">
        <v>6</v>
      </c>
      <c r="AI63" s="5" t="s">
        <v>6</v>
      </c>
      <c r="AJ63" s="5" t="s">
        <v>6</v>
      </c>
      <c r="AK63" s="5" t="s">
        <v>6</v>
      </c>
      <c r="AL63" s="5" t="s">
        <v>6</v>
      </c>
      <c r="AM63" s="5" t="s">
        <v>6</v>
      </c>
      <c r="AN63" s="5" t="s">
        <v>6</v>
      </c>
      <c r="AO63" s="5" t="s">
        <v>6</v>
      </c>
    </row>
    <row r="64" spans="1:41" ht="15.75" customHeight="1" x14ac:dyDescent="0.3">
      <c r="A64" s="2" t="s">
        <v>210</v>
      </c>
      <c r="B64" s="2" t="s">
        <v>145</v>
      </c>
      <c r="C64" s="2" t="s">
        <v>146</v>
      </c>
      <c r="D64" s="3" t="s">
        <v>3</v>
      </c>
      <c r="E64" s="3" t="s">
        <v>4</v>
      </c>
      <c r="F64" s="2" t="s">
        <v>5</v>
      </c>
      <c r="G64" s="5" t="s">
        <v>6</v>
      </c>
      <c r="H64" s="11">
        <v>43663</v>
      </c>
      <c r="I64" s="5">
        <v>198</v>
      </c>
      <c r="J64" s="5">
        <v>2019</v>
      </c>
      <c r="K64" s="5">
        <v>1132</v>
      </c>
      <c r="L64" s="5">
        <v>1130</v>
      </c>
      <c r="M64" s="5" t="s">
        <v>6</v>
      </c>
      <c r="N64" s="5" t="s">
        <v>6</v>
      </c>
      <c r="O64" s="5" t="s">
        <v>6</v>
      </c>
      <c r="P64" s="7">
        <v>18.290556666666667</v>
      </c>
      <c r="Q64" s="7">
        <f t="shared" si="26"/>
        <v>18.040556666666667</v>
      </c>
      <c r="R64" s="8">
        <v>43894</v>
      </c>
      <c r="S64" s="7">
        <v>3.9900833333333336</v>
      </c>
      <c r="T64" s="7">
        <f t="shared" si="27"/>
        <v>3.5200833333333339</v>
      </c>
      <c r="U64" s="8">
        <v>43844</v>
      </c>
      <c r="V64" s="7">
        <v>0.2029</v>
      </c>
      <c r="W64" s="7">
        <f t="shared" si="2"/>
        <v>3.3171833333333338</v>
      </c>
      <c r="X64" s="9">
        <v>0.18773833333333334</v>
      </c>
      <c r="Y64" s="9">
        <f t="shared" si="28"/>
        <v>0.18323833333333334</v>
      </c>
      <c r="Z64" s="8">
        <v>43844</v>
      </c>
      <c r="AA64" s="5" t="s">
        <v>6</v>
      </c>
      <c r="AB64" s="5" t="s">
        <v>6</v>
      </c>
      <c r="AC64" s="5" t="s">
        <v>6</v>
      </c>
      <c r="AD64" s="5" t="s">
        <v>6</v>
      </c>
      <c r="AE64" s="9">
        <v>7.3999999999999996E-2</v>
      </c>
      <c r="AF64" s="8">
        <v>43894</v>
      </c>
      <c r="AG64" s="5" t="s">
        <v>6</v>
      </c>
      <c r="AH64" s="5" t="s">
        <v>6</v>
      </c>
      <c r="AI64" s="5" t="s">
        <v>6</v>
      </c>
      <c r="AJ64" s="5" t="s">
        <v>6</v>
      </c>
      <c r="AK64" s="5" t="s">
        <v>6</v>
      </c>
      <c r="AL64" s="5" t="s">
        <v>6</v>
      </c>
      <c r="AM64" s="5" t="s">
        <v>6</v>
      </c>
      <c r="AN64" s="5" t="s">
        <v>6</v>
      </c>
      <c r="AO64" s="5" t="s">
        <v>6</v>
      </c>
    </row>
    <row r="65" spans="1:41" ht="15.75" customHeight="1" x14ac:dyDescent="0.3">
      <c r="A65" s="2" t="s">
        <v>211</v>
      </c>
      <c r="B65" s="2" t="s">
        <v>145</v>
      </c>
      <c r="C65" s="2" t="s">
        <v>146</v>
      </c>
      <c r="D65" s="3" t="s">
        <v>3</v>
      </c>
      <c r="E65" s="3" t="s">
        <v>4</v>
      </c>
      <c r="F65" s="2" t="s">
        <v>5</v>
      </c>
      <c r="G65" s="5" t="s">
        <v>6</v>
      </c>
      <c r="H65" s="11">
        <v>43663</v>
      </c>
      <c r="I65" s="5">
        <v>198</v>
      </c>
      <c r="J65" s="5">
        <v>2019</v>
      </c>
      <c r="K65" s="5">
        <v>1132</v>
      </c>
      <c r="L65" s="5">
        <v>1130</v>
      </c>
      <c r="M65" s="5" t="s">
        <v>6</v>
      </c>
      <c r="N65" s="5" t="s">
        <v>6</v>
      </c>
      <c r="O65" s="5" t="s">
        <v>6</v>
      </c>
      <c r="P65" s="7">
        <v>18.410556666666665</v>
      </c>
      <c r="Q65" s="7">
        <f t="shared" si="26"/>
        <v>18.160556666666665</v>
      </c>
      <c r="R65" s="8">
        <v>43894</v>
      </c>
      <c r="S65" s="7">
        <v>4.0880833333333335</v>
      </c>
      <c r="T65" s="7">
        <f t="shared" si="27"/>
        <v>3.6180833333333338</v>
      </c>
      <c r="U65" s="8">
        <v>43844</v>
      </c>
      <c r="V65" s="7">
        <v>0.2029</v>
      </c>
      <c r="W65" s="7">
        <f t="shared" si="2"/>
        <v>3.4151833333333337</v>
      </c>
      <c r="X65" s="9">
        <v>0.17703833333333335</v>
      </c>
      <c r="Y65" s="9">
        <f t="shared" si="28"/>
        <v>0.17253833333333335</v>
      </c>
      <c r="Z65" s="8">
        <v>43844</v>
      </c>
      <c r="AA65" s="5" t="s">
        <v>6</v>
      </c>
      <c r="AB65" s="5" t="s">
        <v>6</v>
      </c>
      <c r="AC65" s="5" t="s">
        <v>6</v>
      </c>
      <c r="AD65" s="5" t="s">
        <v>6</v>
      </c>
      <c r="AE65" s="9">
        <v>4.3999999999999997E-2</v>
      </c>
      <c r="AF65" s="8">
        <v>43894</v>
      </c>
      <c r="AG65" s="5" t="s">
        <v>6</v>
      </c>
      <c r="AH65" s="5" t="s">
        <v>6</v>
      </c>
      <c r="AI65" s="5" t="s">
        <v>6</v>
      </c>
      <c r="AJ65" s="5" t="s">
        <v>6</v>
      </c>
      <c r="AK65" s="5" t="s">
        <v>6</v>
      </c>
      <c r="AL65" s="5" t="s">
        <v>6</v>
      </c>
      <c r="AM65" s="5" t="s">
        <v>6</v>
      </c>
      <c r="AN65" s="5" t="s">
        <v>6</v>
      </c>
      <c r="AO65" s="5" t="s">
        <v>6</v>
      </c>
    </row>
    <row r="66" spans="1:41" ht="15.75" customHeight="1" x14ac:dyDescent="0.3">
      <c r="A66" s="2" t="s">
        <v>212</v>
      </c>
      <c r="B66" s="2" t="s">
        <v>145</v>
      </c>
      <c r="C66" s="2" t="s">
        <v>146</v>
      </c>
      <c r="D66" s="3" t="s">
        <v>3</v>
      </c>
      <c r="E66" s="3" t="s">
        <v>4</v>
      </c>
      <c r="F66" s="2" t="s">
        <v>5</v>
      </c>
      <c r="G66" s="5" t="s">
        <v>6</v>
      </c>
      <c r="H66" s="11">
        <v>43663</v>
      </c>
      <c r="I66" s="5">
        <v>198</v>
      </c>
      <c r="J66" s="5">
        <v>2019</v>
      </c>
      <c r="K66" s="5">
        <v>1132</v>
      </c>
      <c r="L66" s="5">
        <v>1130</v>
      </c>
      <c r="M66" s="5" t="s">
        <v>6</v>
      </c>
      <c r="N66" s="5" t="s">
        <v>6</v>
      </c>
      <c r="O66" s="5" t="s">
        <v>6</v>
      </c>
      <c r="P66" s="7">
        <v>18.400556666666667</v>
      </c>
      <c r="Q66" s="7">
        <f t="shared" si="26"/>
        <v>18.150556666666667</v>
      </c>
      <c r="R66" s="8">
        <v>43894</v>
      </c>
      <c r="S66" s="7">
        <v>3.9700833333333332</v>
      </c>
      <c r="T66" s="7">
        <f t="shared" si="27"/>
        <v>3.5000833333333334</v>
      </c>
      <c r="U66" s="8">
        <v>43844</v>
      </c>
      <c r="V66" s="7">
        <v>0.2029</v>
      </c>
      <c r="W66" s="7">
        <f t="shared" si="2"/>
        <v>3.2971833333333334</v>
      </c>
      <c r="X66" s="9">
        <v>0.16083833333333331</v>
      </c>
      <c r="Y66" s="9">
        <f t="shared" si="28"/>
        <v>0.1563383333333333</v>
      </c>
      <c r="Z66" s="8">
        <v>43844</v>
      </c>
      <c r="AA66" s="5" t="s">
        <v>6</v>
      </c>
      <c r="AB66" s="5" t="s">
        <v>6</v>
      </c>
      <c r="AC66" s="5" t="s">
        <v>6</v>
      </c>
      <c r="AD66" s="5" t="s">
        <v>6</v>
      </c>
      <c r="AE66" s="9">
        <v>5.6000000000000001E-2</v>
      </c>
      <c r="AF66" s="8">
        <v>43894</v>
      </c>
      <c r="AG66" s="5" t="s">
        <v>6</v>
      </c>
      <c r="AH66" s="5" t="s">
        <v>6</v>
      </c>
      <c r="AI66" s="5" t="s">
        <v>6</v>
      </c>
      <c r="AJ66" s="5" t="s">
        <v>6</v>
      </c>
      <c r="AK66" s="5" t="s">
        <v>6</v>
      </c>
      <c r="AL66" s="5" t="s">
        <v>6</v>
      </c>
      <c r="AM66" s="5" t="s">
        <v>6</v>
      </c>
      <c r="AN66" s="5" t="s">
        <v>6</v>
      </c>
      <c r="AO66" s="5" t="s">
        <v>6</v>
      </c>
    </row>
    <row r="67" spans="1:41" ht="15.75" customHeight="1" x14ac:dyDescent="0.3">
      <c r="A67" s="5" t="s">
        <v>213</v>
      </c>
      <c r="B67" s="2" t="s">
        <v>145</v>
      </c>
      <c r="C67" s="2" t="s">
        <v>146</v>
      </c>
      <c r="D67" s="3" t="s">
        <v>3</v>
      </c>
      <c r="E67" s="3" t="s">
        <v>4</v>
      </c>
      <c r="F67" s="2" t="s">
        <v>5</v>
      </c>
      <c r="G67" s="5" t="s">
        <v>6</v>
      </c>
      <c r="H67" s="8">
        <v>43676</v>
      </c>
      <c r="I67" s="5">
        <v>211</v>
      </c>
      <c r="J67" s="5">
        <v>2019</v>
      </c>
      <c r="K67" s="5">
        <v>1030</v>
      </c>
      <c r="L67" s="5">
        <v>1030</v>
      </c>
      <c r="M67" s="5" t="s">
        <v>6</v>
      </c>
      <c r="N67" s="5" t="s">
        <v>6</v>
      </c>
      <c r="O67" s="5" t="s">
        <v>6</v>
      </c>
      <c r="P67" s="7">
        <v>22.520556666666668</v>
      </c>
      <c r="Q67" s="7">
        <f t="shared" si="26"/>
        <v>22.270556666666668</v>
      </c>
      <c r="R67" s="8">
        <v>43894</v>
      </c>
      <c r="S67" s="7">
        <v>3.8650833333333336</v>
      </c>
      <c r="T67" s="7">
        <f t="shared" si="27"/>
        <v>3.3950833333333339</v>
      </c>
      <c r="U67" s="8">
        <v>43844</v>
      </c>
      <c r="V67" s="7">
        <v>0.2029</v>
      </c>
      <c r="W67" s="7">
        <f t="shared" si="2"/>
        <v>3.1921833333333338</v>
      </c>
      <c r="X67" s="9">
        <v>0.16663833333333333</v>
      </c>
      <c r="Y67" s="9">
        <f t="shared" si="28"/>
        <v>0.16213833333333333</v>
      </c>
      <c r="Z67" s="8">
        <v>43844</v>
      </c>
      <c r="AA67" s="5" t="s">
        <v>6</v>
      </c>
      <c r="AB67" s="5" t="s">
        <v>6</v>
      </c>
      <c r="AC67" s="5" t="s">
        <v>6</v>
      </c>
      <c r="AD67" s="5" t="s">
        <v>6</v>
      </c>
      <c r="AE67" s="9">
        <v>7.3999999999999996E-2</v>
      </c>
      <c r="AF67" s="8">
        <v>43894</v>
      </c>
      <c r="AG67" s="5" t="s">
        <v>6</v>
      </c>
      <c r="AH67" s="5" t="s">
        <v>6</v>
      </c>
      <c r="AI67" s="5" t="s">
        <v>6</v>
      </c>
      <c r="AJ67" s="5" t="s">
        <v>6</v>
      </c>
      <c r="AK67" s="5" t="s">
        <v>6</v>
      </c>
      <c r="AL67" s="5" t="s">
        <v>6</v>
      </c>
      <c r="AM67" s="5" t="s">
        <v>6</v>
      </c>
      <c r="AN67" s="5" t="s">
        <v>6</v>
      </c>
      <c r="AO67" s="5" t="s">
        <v>6</v>
      </c>
    </row>
    <row r="68" spans="1:41" ht="15.75" customHeight="1" x14ac:dyDescent="0.3">
      <c r="A68" s="5" t="s">
        <v>214</v>
      </c>
      <c r="B68" s="2" t="s">
        <v>145</v>
      </c>
      <c r="C68" s="2" t="s">
        <v>146</v>
      </c>
      <c r="D68" s="3" t="s">
        <v>3</v>
      </c>
      <c r="E68" s="3" t="s">
        <v>4</v>
      </c>
      <c r="F68" s="2" t="s">
        <v>5</v>
      </c>
      <c r="G68" s="5" t="s">
        <v>6</v>
      </c>
      <c r="H68" s="8">
        <v>43676</v>
      </c>
      <c r="I68" s="5">
        <v>211</v>
      </c>
      <c r="J68" s="5">
        <v>2019</v>
      </c>
      <c r="K68" s="5">
        <v>1030</v>
      </c>
      <c r="L68" s="5">
        <v>1030</v>
      </c>
      <c r="M68" s="5" t="s">
        <v>6</v>
      </c>
      <c r="N68" s="5" t="s">
        <v>6</v>
      </c>
      <c r="O68" s="5" t="s">
        <v>6</v>
      </c>
      <c r="P68" s="7">
        <v>19.710556666666665</v>
      </c>
      <c r="Q68" s="7">
        <f t="shared" si="26"/>
        <v>19.460556666666665</v>
      </c>
      <c r="R68" s="8">
        <v>43894</v>
      </c>
      <c r="S68" s="7">
        <v>3.9070833333333335</v>
      </c>
      <c r="T68" s="7">
        <f t="shared" si="27"/>
        <v>3.4370833333333337</v>
      </c>
      <c r="U68" s="8">
        <v>43844</v>
      </c>
      <c r="V68" s="7">
        <v>0.2029</v>
      </c>
      <c r="W68" s="7">
        <f t="shared" si="2"/>
        <v>3.2341833333333336</v>
      </c>
      <c r="X68" s="9">
        <v>0.15713833333333332</v>
      </c>
      <c r="Y68" s="9">
        <f t="shared" si="28"/>
        <v>0.15263833333333332</v>
      </c>
      <c r="Z68" s="8">
        <v>43844</v>
      </c>
      <c r="AA68" s="5" t="s">
        <v>6</v>
      </c>
      <c r="AB68" s="5" t="s">
        <v>6</v>
      </c>
      <c r="AC68" s="5" t="s">
        <v>6</v>
      </c>
      <c r="AD68" s="5" t="s">
        <v>6</v>
      </c>
      <c r="AE68" s="9">
        <v>8.3000000000000004E-2</v>
      </c>
      <c r="AF68" s="8">
        <v>43894</v>
      </c>
      <c r="AG68" s="5" t="s">
        <v>6</v>
      </c>
      <c r="AH68" s="5" t="s">
        <v>6</v>
      </c>
      <c r="AI68" s="5" t="s">
        <v>6</v>
      </c>
      <c r="AJ68" s="5" t="s">
        <v>6</v>
      </c>
      <c r="AK68" s="5" t="s">
        <v>6</v>
      </c>
      <c r="AL68" s="5" t="s">
        <v>6</v>
      </c>
      <c r="AM68" s="5" t="s">
        <v>6</v>
      </c>
      <c r="AN68" s="5" t="s">
        <v>6</v>
      </c>
      <c r="AO68" s="5" t="s">
        <v>6</v>
      </c>
    </row>
    <row r="69" spans="1:41" ht="15.75" customHeight="1" x14ac:dyDescent="0.3">
      <c r="A69" s="5" t="s">
        <v>215</v>
      </c>
      <c r="B69" s="2" t="s">
        <v>145</v>
      </c>
      <c r="C69" s="2" t="s">
        <v>146</v>
      </c>
      <c r="D69" s="3" t="s">
        <v>3</v>
      </c>
      <c r="E69" s="3" t="s">
        <v>4</v>
      </c>
      <c r="F69" s="2" t="s">
        <v>5</v>
      </c>
      <c r="G69" s="5" t="s">
        <v>6</v>
      </c>
      <c r="H69" s="8">
        <v>43676</v>
      </c>
      <c r="I69" s="5">
        <v>211</v>
      </c>
      <c r="J69" s="5">
        <v>2019</v>
      </c>
      <c r="K69" s="5">
        <v>1030</v>
      </c>
      <c r="L69" s="5">
        <v>1030</v>
      </c>
      <c r="M69" s="5" t="s">
        <v>6</v>
      </c>
      <c r="N69" s="5" t="s">
        <v>6</v>
      </c>
      <c r="O69" s="5" t="s">
        <v>6</v>
      </c>
      <c r="P69" s="7" t="s">
        <v>6</v>
      </c>
      <c r="Q69" s="7" t="s">
        <v>6</v>
      </c>
      <c r="R69" s="8" t="s">
        <v>6</v>
      </c>
      <c r="S69" s="7">
        <v>4.044083333333333</v>
      </c>
      <c r="T69" s="7">
        <f t="shared" si="27"/>
        <v>3.5740833333333333</v>
      </c>
      <c r="U69" s="8">
        <v>43844</v>
      </c>
      <c r="V69" s="7">
        <v>0.2029</v>
      </c>
      <c r="W69" s="7">
        <f t="shared" si="2"/>
        <v>3.3711833333333332</v>
      </c>
      <c r="X69" s="9">
        <v>0.16853833333333335</v>
      </c>
      <c r="Y69" s="9">
        <f t="shared" si="28"/>
        <v>0.16403833333333334</v>
      </c>
      <c r="Z69" s="8">
        <v>43844</v>
      </c>
      <c r="AA69" s="5" t="s">
        <v>6</v>
      </c>
      <c r="AB69" s="5" t="s">
        <v>6</v>
      </c>
      <c r="AC69" s="5" t="s">
        <v>6</v>
      </c>
      <c r="AD69" s="5" t="s">
        <v>6</v>
      </c>
      <c r="AE69" s="9">
        <v>8.6999999999999994E-2</v>
      </c>
      <c r="AF69" s="8">
        <v>43894</v>
      </c>
      <c r="AG69" s="5" t="s">
        <v>6</v>
      </c>
      <c r="AH69" s="5" t="s">
        <v>6</v>
      </c>
      <c r="AI69" s="5" t="s">
        <v>6</v>
      </c>
      <c r="AJ69" s="5" t="s">
        <v>6</v>
      </c>
      <c r="AK69" s="5" t="s">
        <v>6</v>
      </c>
      <c r="AL69" s="5" t="s">
        <v>6</v>
      </c>
      <c r="AM69" s="5" t="s">
        <v>6</v>
      </c>
      <c r="AN69" s="5" t="s">
        <v>6</v>
      </c>
      <c r="AO69" s="5" t="s">
        <v>6</v>
      </c>
    </row>
    <row r="70" spans="1:41" ht="15.75" customHeight="1" x14ac:dyDescent="0.3">
      <c r="A70" s="5" t="s">
        <v>216</v>
      </c>
      <c r="B70" s="2" t="s">
        <v>145</v>
      </c>
      <c r="C70" s="2" t="s">
        <v>146</v>
      </c>
      <c r="D70" s="3" t="s">
        <v>3</v>
      </c>
      <c r="E70" s="3" t="s">
        <v>4</v>
      </c>
      <c r="F70" s="2" t="s">
        <v>10</v>
      </c>
      <c r="G70" s="5" t="s">
        <v>6</v>
      </c>
      <c r="H70" s="8">
        <v>43676</v>
      </c>
      <c r="I70" s="5">
        <v>211</v>
      </c>
      <c r="J70" s="5">
        <v>2019</v>
      </c>
      <c r="K70" s="5">
        <v>1030</v>
      </c>
      <c r="L70" s="5">
        <v>1030</v>
      </c>
      <c r="M70" s="5" t="s">
        <v>6</v>
      </c>
      <c r="N70" s="5" t="s">
        <v>6</v>
      </c>
      <c r="O70" s="5" t="s">
        <v>6</v>
      </c>
      <c r="P70" s="7">
        <v>23.270556666666668</v>
      </c>
      <c r="Q70" s="7">
        <f>P70-0.556459</f>
        <v>22.714097666666667</v>
      </c>
      <c r="R70" s="8">
        <v>43894</v>
      </c>
      <c r="S70" s="7">
        <v>6.3200833333333328</v>
      </c>
      <c r="T70" s="7">
        <f>S70-0.29</f>
        <v>6.0300833333333328</v>
      </c>
      <c r="U70" s="8">
        <v>43844</v>
      </c>
      <c r="V70" s="7">
        <v>0.2029</v>
      </c>
      <c r="W70" s="7">
        <f t="shared" si="2"/>
        <v>5.8271833333333332</v>
      </c>
      <c r="X70" s="9">
        <v>0.21783833333333336</v>
      </c>
      <c r="Y70" s="9">
        <f>X70-0.0359</f>
        <v>0.18193833333333337</v>
      </c>
      <c r="Z70" s="8">
        <v>43844</v>
      </c>
      <c r="AA70" s="5" t="s">
        <v>6</v>
      </c>
      <c r="AB70" s="5" t="s">
        <v>6</v>
      </c>
      <c r="AC70" s="5" t="s">
        <v>6</v>
      </c>
      <c r="AD70" s="5" t="s">
        <v>6</v>
      </c>
      <c r="AE70" s="9">
        <v>7.0000000000000007E-2</v>
      </c>
      <c r="AF70" s="8">
        <v>43894</v>
      </c>
      <c r="AG70" s="5" t="s">
        <v>6</v>
      </c>
      <c r="AH70" s="5" t="s">
        <v>6</v>
      </c>
      <c r="AI70" s="5" t="s">
        <v>6</v>
      </c>
      <c r="AJ70" s="5" t="s">
        <v>6</v>
      </c>
      <c r="AK70" s="5" t="s">
        <v>6</v>
      </c>
      <c r="AL70" s="5" t="s">
        <v>6</v>
      </c>
      <c r="AM70" s="5" t="s">
        <v>6</v>
      </c>
      <c r="AN70" s="5" t="s">
        <v>6</v>
      </c>
      <c r="AO70" s="5" t="s">
        <v>6</v>
      </c>
    </row>
    <row r="71" spans="1:41" ht="15.75" customHeight="1" x14ac:dyDescent="0.3">
      <c r="A71" s="5" t="s">
        <v>217</v>
      </c>
      <c r="B71" s="2" t="s">
        <v>145</v>
      </c>
      <c r="C71" s="2" t="s">
        <v>146</v>
      </c>
      <c r="D71" s="3" t="s">
        <v>3</v>
      </c>
      <c r="E71" s="3" t="s">
        <v>4</v>
      </c>
      <c r="F71" s="2" t="s">
        <v>5</v>
      </c>
      <c r="G71" s="5" t="s">
        <v>6</v>
      </c>
      <c r="H71" s="8">
        <v>43696</v>
      </c>
      <c r="I71" s="5">
        <v>231</v>
      </c>
      <c r="J71" s="5">
        <v>2019</v>
      </c>
      <c r="K71" s="5">
        <v>1035</v>
      </c>
      <c r="L71" s="5">
        <v>1030</v>
      </c>
      <c r="M71" s="5" t="s">
        <v>6</v>
      </c>
      <c r="N71" s="5" t="s">
        <v>6</v>
      </c>
      <c r="O71" s="5" t="s">
        <v>6</v>
      </c>
      <c r="P71" s="7">
        <v>27.700556666666667</v>
      </c>
      <c r="Q71" s="7">
        <f t="shared" ref="Q71:Q76" si="29">P71-0.25</f>
        <v>27.450556666666667</v>
      </c>
      <c r="R71" s="8">
        <v>43894</v>
      </c>
      <c r="S71" s="7">
        <v>3.8040833333333328</v>
      </c>
      <c r="T71" s="7">
        <f t="shared" ref="T71:T76" si="30">S71-0.47</f>
        <v>3.3340833333333331</v>
      </c>
      <c r="U71" s="8">
        <v>43844</v>
      </c>
      <c r="V71" s="7">
        <v>0.2029</v>
      </c>
      <c r="W71" s="7">
        <f t="shared" si="2"/>
        <v>3.131183333333333</v>
      </c>
      <c r="X71" s="9">
        <v>0.19903833333333332</v>
      </c>
      <c r="Y71" s="9">
        <f t="shared" ref="Y71:Y76" si="31">X71-0.0045</f>
        <v>0.19453833333333331</v>
      </c>
      <c r="Z71" s="8">
        <v>43844</v>
      </c>
      <c r="AA71" s="5" t="s">
        <v>6</v>
      </c>
      <c r="AB71" s="5" t="s">
        <v>6</v>
      </c>
      <c r="AC71" s="5" t="s">
        <v>6</v>
      </c>
      <c r="AD71" s="5" t="s">
        <v>6</v>
      </c>
      <c r="AE71" s="9">
        <v>7.1999999999999995E-2</v>
      </c>
      <c r="AF71" s="8">
        <v>43894</v>
      </c>
      <c r="AG71" s="5" t="s">
        <v>6</v>
      </c>
      <c r="AH71" s="5" t="s">
        <v>6</v>
      </c>
      <c r="AI71" s="5" t="s">
        <v>6</v>
      </c>
      <c r="AJ71" s="5" t="s">
        <v>6</v>
      </c>
      <c r="AK71" s="5" t="s">
        <v>6</v>
      </c>
      <c r="AL71" s="5" t="s">
        <v>6</v>
      </c>
      <c r="AM71" s="5" t="s">
        <v>6</v>
      </c>
      <c r="AN71" s="5" t="s">
        <v>6</v>
      </c>
      <c r="AO71" s="5" t="s">
        <v>6</v>
      </c>
    </row>
    <row r="72" spans="1:41" ht="15.75" customHeight="1" x14ac:dyDescent="0.3">
      <c r="A72" s="5" t="s">
        <v>218</v>
      </c>
      <c r="B72" s="2" t="s">
        <v>145</v>
      </c>
      <c r="C72" s="2" t="s">
        <v>146</v>
      </c>
      <c r="D72" s="3" t="s">
        <v>3</v>
      </c>
      <c r="E72" s="3" t="s">
        <v>4</v>
      </c>
      <c r="F72" s="2" t="s">
        <v>5</v>
      </c>
      <c r="G72" s="5" t="s">
        <v>6</v>
      </c>
      <c r="H72" s="8">
        <v>43696</v>
      </c>
      <c r="I72" s="5">
        <v>231</v>
      </c>
      <c r="J72" s="5">
        <v>2019</v>
      </c>
      <c r="K72" s="5">
        <v>1035</v>
      </c>
      <c r="L72" s="5">
        <v>1030</v>
      </c>
      <c r="M72" s="5" t="s">
        <v>6</v>
      </c>
      <c r="N72" s="5" t="s">
        <v>6</v>
      </c>
      <c r="O72" s="5" t="s">
        <v>6</v>
      </c>
      <c r="P72" s="7">
        <v>27.510556666666666</v>
      </c>
      <c r="Q72" s="7">
        <f t="shared" si="29"/>
        <v>27.260556666666666</v>
      </c>
      <c r="R72" s="8">
        <v>43894</v>
      </c>
      <c r="S72" s="7">
        <v>3.9850833333333329</v>
      </c>
      <c r="T72" s="7">
        <f t="shared" si="30"/>
        <v>3.5150833333333331</v>
      </c>
      <c r="U72" s="8">
        <v>43844</v>
      </c>
      <c r="V72" s="7">
        <v>0.2029</v>
      </c>
      <c r="W72" s="7">
        <f t="shared" si="2"/>
        <v>3.312183333333333</v>
      </c>
      <c r="X72" s="9">
        <v>0.19433833333333334</v>
      </c>
      <c r="Y72" s="9">
        <f t="shared" si="31"/>
        <v>0.18983833333333333</v>
      </c>
      <c r="Z72" s="8">
        <v>43844</v>
      </c>
      <c r="AA72" s="5" t="s">
        <v>6</v>
      </c>
      <c r="AB72" s="5" t="s">
        <v>6</v>
      </c>
      <c r="AC72" s="5" t="s">
        <v>6</v>
      </c>
      <c r="AD72" s="5" t="s">
        <v>6</v>
      </c>
      <c r="AE72" s="9">
        <v>4.7E-2</v>
      </c>
      <c r="AF72" s="8">
        <v>43894</v>
      </c>
      <c r="AG72" s="5" t="s">
        <v>6</v>
      </c>
      <c r="AH72" s="5" t="s">
        <v>6</v>
      </c>
      <c r="AI72" s="5" t="s">
        <v>6</v>
      </c>
      <c r="AJ72" s="5" t="s">
        <v>6</v>
      </c>
      <c r="AK72" s="5" t="s">
        <v>6</v>
      </c>
      <c r="AL72" s="5" t="s">
        <v>6</v>
      </c>
      <c r="AM72" s="5" t="s">
        <v>6</v>
      </c>
      <c r="AN72" s="5" t="s">
        <v>6</v>
      </c>
      <c r="AO72" s="5" t="s">
        <v>6</v>
      </c>
    </row>
    <row r="73" spans="1:41" ht="15.75" customHeight="1" x14ac:dyDescent="0.3">
      <c r="A73" s="5" t="s">
        <v>219</v>
      </c>
      <c r="B73" s="2" t="s">
        <v>145</v>
      </c>
      <c r="C73" s="2" t="s">
        <v>146</v>
      </c>
      <c r="D73" s="3" t="s">
        <v>3</v>
      </c>
      <c r="E73" s="3" t="s">
        <v>4</v>
      </c>
      <c r="F73" s="2" t="s">
        <v>5</v>
      </c>
      <c r="G73" s="5" t="s">
        <v>6</v>
      </c>
      <c r="H73" s="8">
        <v>43696</v>
      </c>
      <c r="I73" s="5">
        <v>231</v>
      </c>
      <c r="J73" s="5">
        <v>2019</v>
      </c>
      <c r="K73" s="5">
        <v>1035</v>
      </c>
      <c r="L73" s="5">
        <v>1030</v>
      </c>
      <c r="M73" s="5" t="s">
        <v>6</v>
      </c>
      <c r="N73" s="5" t="s">
        <v>6</v>
      </c>
      <c r="O73" s="5" t="s">
        <v>6</v>
      </c>
      <c r="P73" s="7">
        <v>28.020556666666668</v>
      </c>
      <c r="Q73" s="7">
        <f t="shared" si="29"/>
        <v>27.770556666666668</v>
      </c>
      <c r="R73" s="8">
        <v>43894</v>
      </c>
      <c r="S73" s="7">
        <v>4.1170833333333334</v>
      </c>
      <c r="T73" s="7">
        <f t="shared" si="30"/>
        <v>3.6470833333333337</v>
      </c>
      <c r="U73" s="8">
        <v>43844</v>
      </c>
      <c r="V73" s="7">
        <v>0.2029</v>
      </c>
      <c r="W73" s="7">
        <f t="shared" si="2"/>
        <v>3.4441833333333336</v>
      </c>
      <c r="X73" s="9">
        <v>0.18523833333333334</v>
      </c>
      <c r="Y73" s="9">
        <f t="shared" si="31"/>
        <v>0.18073833333333333</v>
      </c>
      <c r="Z73" s="8">
        <v>43844</v>
      </c>
      <c r="AA73" s="5" t="s">
        <v>6</v>
      </c>
      <c r="AB73" s="5" t="s">
        <v>6</v>
      </c>
      <c r="AC73" s="5" t="s">
        <v>6</v>
      </c>
      <c r="AD73" s="5" t="s">
        <v>6</v>
      </c>
      <c r="AE73" s="9">
        <v>6.8000000000000005E-2</v>
      </c>
      <c r="AF73" s="8">
        <v>43894</v>
      </c>
      <c r="AG73" s="5" t="s">
        <v>6</v>
      </c>
      <c r="AH73" s="5" t="s">
        <v>6</v>
      </c>
      <c r="AI73" s="5" t="s">
        <v>6</v>
      </c>
      <c r="AJ73" s="5" t="s">
        <v>6</v>
      </c>
      <c r="AK73" s="5" t="s">
        <v>6</v>
      </c>
      <c r="AL73" s="5" t="s">
        <v>6</v>
      </c>
      <c r="AM73" s="5" t="s">
        <v>6</v>
      </c>
      <c r="AN73" s="5" t="s">
        <v>6</v>
      </c>
      <c r="AO73" s="5" t="s">
        <v>6</v>
      </c>
    </row>
    <row r="74" spans="1:41" ht="15.75" customHeight="1" x14ac:dyDescent="0.3">
      <c r="A74" s="5" t="s">
        <v>220</v>
      </c>
      <c r="B74" s="2" t="s">
        <v>145</v>
      </c>
      <c r="C74" s="2" t="s">
        <v>146</v>
      </c>
      <c r="D74" s="3" t="s">
        <v>3</v>
      </c>
      <c r="E74" s="3" t="s">
        <v>4</v>
      </c>
      <c r="F74" s="2" t="s">
        <v>5</v>
      </c>
      <c r="G74" s="5" t="s">
        <v>6</v>
      </c>
      <c r="H74" s="11">
        <v>43717</v>
      </c>
      <c r="I74" s="5">
        <v>252</v>
      </c>
      <c r="J74" s="5">
        <v>2019</v>
      </c>
      <c r="K74" s="5">
        <v>1150</v>
      </c>
      <c r="L74" s="5">
        <v>1200</v>
      </c>
      <c r="M74" s="5" t="s">
        <v>6</v>
      </c>
      <c r="N74" s="5" t="s">
        <v>6</v>
      </c>
      <c r="O74" s="5" t="s">
        <v>6</v>
      </c>
      <c r="P74" s="7">
        <v>33.235866666666666</v>
      </c>
      <c r="Q74" s="7">
        <f t="shared" si="29"/>
        <v>32.985866666666666</v>
      </c>
      <c r="R74" s="8">
        <v>43894</v>
      </c>
      <c r="S74" s="7">
        <v>12.928083333333333</v>
      </c>
      <c r="T74" s="7">
        <f t="shared" si="30"/>
        <v>12.458083333333333</v>
      </c>
      <c r="U74" s="8">
        <v>43844</v>
      </c>
      <c r="V74" s="7">
        <v>0.2029</v>
      </c>
      <c r="W74" s="7">
        <f t="shared" si="2"/>
        <v>12.255183333333333</v>
      </c>
      <c r="X74" s="9">
        <v>0.73393833333333336</v>
      </c>
      <c r="Y74" s="9">
        <f t="shared" si="31"/>
        <v>0.72943833333333341</v>
      </c>
      <c r="Z74" s="8">
        <v>43844</v>
      </c>
      <c r="AA74" s="5" t="s">
        <v>6</v>
      </c>
      <c r="AB74" s="5" t="s">
        <v>6</v>
      </c>
      <c r="AC74" s="5" t="s">
        <v>6</v>
      </c>
      <c r="AD74" s="5" t="s">
        <v>6</v>
      </c>
      <c r="AE74" s="9">
        <v>6.7000000000000004E-2</v>
      </c>
      <c r="AF74" s="8">
        <v>43894</v>
      </c>
      <c r="AG74" s="5" t="s">
        <v>6</v>
      </c>
      <c r="AH74" s="5" t="s">
        <v>6</v>
      </c>
      <c r="AI74" s="5" t="s">
        <v>6</v>
      </c>
      <c r="AJ74" s="5" t="s">
        <v>6</v>
      </c>
      <c r="AK74" s="5" t="s">
        <v>6</v>
      </c>
      <c r="AL74" s="5" t="s">
        <v>6</v>
      </c>
      <c r="AM74" s="5" t="s">
        <v>6</v>
      </c>
      <c r="AN74" s="5" t="s">
        <v>6</v>
      </c>
      <c r="AO74" s="5" t="s">
        <v>6</v>
      </c>
    </row>
    <row r="75" spans="1:41" ht="15.75" customHeight="1" x14ac:dyDescent="0.3">
      <c r="A75" s="5" t="s">
        <v>221</v>
      </c>
      <c r="B75" s="2" t="s">
        <v>145</v>
      </c>
      <c r="C75" s="2" t="s">
        <v>146</v>
      </c>
      <c r="D75" s="3" t="s">
        <v>3</v>
      </c>
      <c r="E75" s="3" t="s">
        <v>4</v>
      </c>
      <c r="F75" s="2" t="s">
        <v>5</v>
      </c>
      <c r="G75" s="5" t="s">
        <v>6</v>
      </c>
      <c r="H75" s="11">
        <v>43717</v>
      </c>
      <c r="I75" s="5">
        <v>252</v>
      </c>
      <c r="J75" s="5">
        <v>2019</v>
      </c>
      <c r="K75" s="5">
        <v>1150</v>
      </c>
      <c r="L75" s="5">
        <v>1200</v>
      </c>
      <c r="M75" s="5" t="s">
        <v>6</v>
      </c>
      <c r="N75" s="5" t="s">
        <v>6</v>
      </c>
      <c r="O75" s="5" t="s">
        <v>6</v>
      </c>
      <c r="P75" s="7">
        <v>33.195866666666667</v>
      </c>
      <c r="Q75" s="7">
        <f t="shared" si="29"/>
        <v>32.945866666666667</v>
      </c>
      <c r="R75" s="8">
        <v>43894</v>
      </c>
      <c r="S75" s="7">
        <v>11.528083333333333</v>
      </c>
      <c r="T75" s="7">
        <f t="shared" si="30"/>
        <v>11.058083333333332</v>
      </c>
      <c r="U75" s="8">
        <v>43844</v>
      </c>
      <c r="V75" s="7">
        <v>0.2029</v>
      </c>
      <c r="W75" s="7">
        <f t="shared" si="2"/>
        <v>10.855183333333333</v>
      </c>
      <c r="X75" s="9">
        <v>0.69563833333333336</v>
      </c>
      <c r="Y75" s="9">
        <f t="shared" si="31"/>
        <v>0.69113833333333341</v>
      </c>
      <c r="Z75" s="8">
        <v>43844</v>
      </c>
      <c r="AA75" s="5" t="s">
        <v>6</v>
      </c>
      <c r="AB75" s="5" t="s">
        <v>6</v>
      </c>
      <c r="AC75" s="5" t="s">
        <v>6</v>
      </c>
      <c r="AD75" s="5" t="s">
        <v>6</v>
      </c>
      <c r="AE75" s="9">
        <v>0.109</v>
      </c>
      <c r="AF75" s="8">
        <v>43894</v>
      </c>
      <c r="AG75" s="5" t="s">
        <v>6</v>
      </c>
      <c r="AH75" s="5" t="s">
        <v>6</v>
      </c>
      <c r="AI75" s="5" t="s">
        <v>6</v>
      </c>
      <c r="AJ75" s="5" t="s">
        <v>6</v>
      </c>
      <c r="AK75" s="5" t="s">
        <v>6</v>
      </c>
      <c r="AL75" s="5" t="s">
        <v>6</v>
      </c>
      <c r="AM75" s="5" t="s">
        <v>6</v>
      </c>
      <c r="AN75" s="5" t="s">
        <v>6</v>
      </c>
      <c r="AO75" s="5" t="s">
        <v>6</v>
      </c>
    </row>
    <row r="76" spans="1:41" ht="15.75" customHeight="1" x14ac:dyDescent="0.3">
      <c r="A76" s="5" t="s">
        <v>222</v>
      </c>
      <c r="B76" s="2" t="s">
        <v>145</v>
      </c>
      <c r="C76" s="2" t="s">
        <v>146</v>
      </c>
      <c r="D76" s="3" t="s">
        <v>3</v>
      </c>
      <c r="E76" s="3" t="s">
        <v>4</v>
      </c>
      <c r="F76" s="2" t="s">
        <v>5</v>
      </c>
      <c r="G76" s="5" t="s">
        <v>6</v>
      </c>
      <c r="H76" s="11">
        <v>43717</v>
      </c>
      <c r="I76" s="5">
        <v>252</v>
      </c>
      <c r="J76" s="5">
        <v>2019</v>
      </c>
      <c r="K76" s="5">
        <v>1150</v>
      </c>
      <c r="L76" s="5">
        <v>1200</v>
      </c>
      <c r="M76" s="5" t="s">
        <v>6</v>
      </c>
      <c r="N76" s="5" t="s">
        <v>6</v>
      </c>
      <c r="O76" s="5" t="s">
        <v>6</v>
      </c>
      <c r="P76" s="7">
        <v>33.265866666666668</v>
      </c>
      <c r="Q76" s="7">
        <f t="shared" si="29"/>
        <v>33.015866666666668</v>
      </c>
      <c r="R76" s="8">
        <v>43894</v>
      </c>
      <c r="S76" s="7">
        <v>11.438083333333333</v>
      </c>
      <c r="T76" s="7">
        <f t="shared" si="30"/>
        <v>10.968083333333333</v>
      </c>
      <c r="U76" s="8">
        <v>43844</v>
      </c>
      <c r="V76" s="7">
        <v>0.2029</v>
      </c>
      <c r="W76" s="7">
        <f t="shared" si="2"/>
        <v>10.765183333333333</v>
      </c>
      <c r="X76" s="9">
        <v>0.72943833333333341</v>
      </c>
      <c r="Y76" s="9">
        <f t="shared" si="31"/>
        <v>0.72493833333333346</v>
      </c>
      <c r="Z76" s="8">
        <v>43844</v>
      </c>
      <c r="AA76" s="5" t="s">
        <v>6</v>
      </c>
      <c r="AB76" s="5" t="s">
        <v>6</v>
      </c>
      <c r="AC76" s="5" t="s">
        <v>6</v>
      </c>
      <c r="AD76" s="5" t="s">
        <v>6</v>
      </c>
      <c r="AE76" s="9">
        <v>8.2000000000000003E-2</v>
      </c>
      <c r="AF76" s="8">
        <v>43894</v>
      </c>
      <c r="AG76" s="5" t="s">
        <v>6</v>
      </c>
      <c r="AH76" s="5" t="s">
        <v>6</v>
      </c>
      <c r="AI76" s="5" t="s">
        <v>6</v>
      </c>
      <c r="AJ76" s="5" t="s">
        <v>6</v>
      </c>
      <c r="AK76" s="5" t="s">
        <v>6</v>
      </c>
      <c r="AL76" s="5" t="s">
        <v>6</v>
      </c>
      <c r="AM76" s="5" t="s">
        <v>6</v>
      </c>
      <c r="AN76" s="5" t="s">
        <v>6</v>
      </c>
      <c r="AO76" s="5" t="s">
        <v>6</v>
      </c>
    </row>
    <row r="77" spans="1:41" ht="15.75" customHeight="1" x14ac:dyDescent="0.3">
      <c r="A77" s="5" t="s">
        <v>223</v>
      </c>
      <c r="B77" s="2" t="s">
        <v>145</v>
      </c>
      <c r="C77" s="2" t="s">
        <v>146</v>
      </c>
      <c r="D77" s="3" t="s">
        <v>3</v>
      </c>
      <c r="E77" s="3" t="s">
        <v>4</v>
      </c>
      <c r="F77" s="2" t="s">
        <v>5</v>
      </c>
      <c r="G77" s="5" t="s">
        <v>6</v>
      </c>
      <c r="H77" s="11">
        <v>43717</v>
      </c>
      <c r="I77" s="5">
        <v>252</v>
      </c>
      <c r="J77" s="5">
        <v>2019</v>
      </c>
      <c r="K77" s="5">
        <v>1150</v>
      </c>
      <c r="L77" s="5">
        <v>1200</v>
      </c>
      <c r="M77" s="5" t="s">
        <v>6</v>
      </c>
      <c r="N77" s="5" t="s">
        <v>6</v>
      </c>
      <c r="O77" s="5" t="s">
        <v>6</v>
      </c>
      <c r="P77" s="7">
        <v>27.755866666666666</v>
      </c>
      <c r="Q77" s="7">
        <f>P77-0.556459</f>
        <v>27.199407666666666</v>
      </c>
      <c r="R77" s="8">
        <v>43894</v>
      </c>
      <c r="S77" s="7">
        <v>5.5090833333333329</v>
      </c>
      <c r="T77" s="7">
        <f>S77-0.29</f>
        <v>5.2190833333333329</v>
      </c>
      <c r="U77" s="8">
        <v>43844</v>
      </c>
      <c r="V77" s="7">
        <v>0.2029</v>
      </c>
      <c r="W77" s="7">
        <f t="shared" si="2"/>
        <v>5.0161833333333332</v>
      </c>
      <c r="X77" s="9">
        <v>0.19683833333333334</v>
      </c>
      <c r="Y77" s="9">
        <f>X77-0.0359</f>
        <v>0.16093833333333335</v>
      </c>
      <c r="Z77" s="8">
        <v>43844</v>
      </c>
      <c r="AA77" s="5" t="s">
        <v>6</v>
      </c>
      <c r="AB77" s="5" t="s">
        <v>6</v>
      </c>
      <c r="AC77" s="5" t="s">
        <v>6</v>
      </c>
      <c r="AD77" s="5" t="s">
        <v>6</v>
      </c>
      <c r="AE77" s="9">
        <v>2.7E-2</v>
      </c>
      <c r="AF77" s="8">
        <v>43894</v>
      </c>
      <c r="AG77" s="5" t="s">
        <v>6</v>
      </c>
      <c r="AH77" s="5" t="s">
        <v>6</v>
      </c>
      <c r="AI77" s="5" t="s">
        <v>6</v>
      </c>
      <c r="AJ77" s="5" t="s">
        <v>6</v>
      </c>
      <c r="AK77" s="5" t="s">
        <v>6</v>
      </c>
      <c r="AL77" s="5" t="s">
        <v>6</v>
      </c>
      <c r="AM77" s="5" t="s">
        <v>6</v>
      </c>
      <c r="AN77" s="5" t="s">
        <v>6</v>
      </c>
      <c r="AO77" s="5" t="s">
        <v>6</v>
      </c>
    </row>
    <row r="78" spans="1:41" ht="15.75" customHeight="1" x14ac:dyDescent="0.3">
      <c r="H78" s="12"/>
      <c r="O78" s="12"/>
      <c r="P78" s="23"/>
      <c r="Q78" s="24"/>
      <c r="R78" s="12"/>
      <c r="U78" s="12"/>
      <c r="Z78" s="12"/>
      <c r="AD78" s="12"/>
      <c r="AE78" s="13"/>
      <c r="AF78" s="12"/>
      <c r="AH78" s="12"/>
      <c r="AJ78" s="12"/>
      <c r="AO78" s="12"/>
    </row>
    <row r="79" spans="1:41" ht="15.75" customHeight="1" x14ac:dyDescent="0.3">
      <c r="H79" s="12"/>
      <c r="O79" s="12"/>
      <c r="P79" s="23"/>
      <c r="Q79" s="24"/>
      <c r="R79" s="12"/>
      <c r="U79" s="12"/>
      <c r="Z79" s="12"/>
      <c r="AD79" s="12"/>
      <c r="AE79" s="13"/>
      <c r="AF79" s="12"/>
      <c r="AH79" s="12"/>
      <c r="AJ79" s="12"/>
      <c r="AO79" s="12"/>
    </row>
    <row r="80" spans="1:41" ht="15.75" customHeight="1" x14ac:dyDescent="0.3">
      <c r="H80" s="12"/>
      <c r="O80" s="12"/>
      <c r="P80" s="23"/>
      <c r="Q80" s="24"/>
      <c r="R80" s="12"/>
      <c r="U80" s="12"/>
      <c r="Z80" s="12"/>
      <c r="AD80" s="12"/>
      <c r="AE80" s="13"/>
      <c r="AF80" s="12"/>
      <c r="AH80" s="12"/>
      <c r="AJ80" s="12"/>
      <c r="AO80" s="12"/>
    </row>
    <row r="81" spans="8:41" ht="15.75" customHeight="1" x14ac:dyDescent="0.3">
      <c r="H81" s="12"/>
      <c r="O81" s="12"/>
      <c r="P81" s="23"/>
      <c r="Q81" s="24"/>
      <c r="R81" s="12"/>
      <c r="U81" s="12"/>
      <c r="Z81" s="12"/>
      <c r="AD81" s="12"/>
      <c r="AE81" s="13"/>
      <c r="AF81" s="12"/>
      <c r="AH81" s="12"/>
      <c r="AJ81" s="12"/>
      <c r="AO81" s="12"/>
    </row>
    <row r="82" spans="8:41" ht="15.75" customHeight="1" x14ac:dyDescent="0.3">
      <c r="H82" s="12"/>
      <c r="O82" s="12"/>
      <c r="P82" s="23"/>
      <c r="Q82" s="24"/>
      <c r="R82" s="12"/>
      <c r="U82" s="12"/>
      <c r="Z82" s="12"/>
      <c r="AD82" s="12"/>
      <c r="AE82" s="13"/>
      <c r="AF82" s="12"/>
      <c r="AH82" s="12"/>
      <c r="AJ82" s="12"/>
      <c r="AO82" s="12"/>
    </row>
    <row r="83" spans="8:41" ht="15.75" customHeight="1" x14ac:dyDescent="0.3">
      <c r="H83" s="12"/>
      <c r="O83" s="12"/>
      <c r="P83" s="23"/>
      <c r="Q83" s="24"/>
      <c r="R83" s="12"/>
      <c r="U83" s="12"/>
      <c r="Z83" s="12"/>
      <c r="AD83" s="12"/>
      <c r="AE83" s="13"/>
      <c r="AF83" s="12"/>
      <c r="AH83" s="12"/>
      <c r="AJ83" s="12"/>
      <c r="AO83" s="12"/>
    </row>
    <row r="84" spans="8:41" ht="15.75" customHeight="1" x14ac:dyDescent="0.3">
      <c r="H84" s="12"/>
      <c r="O84" s="12"/>
      <c r="P84" s="23"/>
      <c r="Q84" s="24"/>
      <c r="R84" s="12"/>
      <c r="U84" s="12"/>
      <c r="Z84" s="12"/>
      <c r="AD84" s="12"/>
      <c r="AE84" s="13"/>
      <c r="AF84" s="12"/>
      <c r="AH84" s="12"/>
      <c r="AJ84" s="12"/>
      <c r="AO84" s="12"/>
    </row>
    <row r="85" spans="8:41" ht="15.75" customHeight="1" x14ac:dyDescent="0.3">
      <c r="H85" s="12"/>
      <c r="O85" s="12"/>
      <c r="P85" s="23"/>
      <c r="Q85" s="24"/>
      <c r="R85" s="12"/>
      <c r="U85" s="12"/>
      <c r="Z85" s="12"/>
      <c r="AD85" s="12"/>
      <c r="AE85" s="13"/>
      <c r="AF85" s="12"/>
      <c r="AH85" s="12"/>
      <c r="AJ85" s="12"/>
      <c r="AO85" s="12"/>
    </row>
    <row r="86" spans="8:41" ht="15.75" customHeight="1" x14ac:dyDescent="0.3">
      <c r="H86" s="12"/>
      <c r="O86" s="12"/>
      <c r="P86" s="23"/>
      <c r="Q86" s="24"/>
      <c r="R86" s="12"/>
      <c r="U86" s="12"/>
      <c r="Z86" s="12"/>
      <c r="AD86" s="12"/>
      <c r="AE86" s="13"/>
      <c r="AF86" s="12"/>
      <c r="AH86" s="12"/>
      <c r="AJ86" s="12"/>
      <c r="AO86" s="12"/>
    </row>
    <row r="87" spans="8:41" ht="15.75" customHeight="1" x14ac:dyDescent="0.3">
      <c r="H87" s="12"/>
      <c r="O87" s="12"/>
      <c r="P87" s="23"/>
      <c r="Q87" s="24"/>
      <c r="R87" s="12"/>
      <c r="U87" s="12"/>
      <c r="Z87" s="12"/>
      <c r="AD87" s="12"/>
      <c r="AE87" s="13"/>
      <c r="AF87" s="12"/>
      <c r="AH87" s="12"/>
      <c r="AJ87" s="12"/>
      <c r="AO87" s="12"/>
    </row>
    <row r="88" spans="8:41" ht="15.75" customHeight="1" x14ac:dyDescent="0.3">
      <c r="H88" s="12"/>
      <c r="O88" s="12"/>
      <c r="P88" s="23"/>
      <c r="Q88" s="24"/>
      <c r="R88" s="12"/>
      <c r="U88" s="12"/>
      <c r="Z88" s="12"/>
      <c r="AD88" s="12"/>
      <c r="AE88" s="13"/>
      <c r="AF88" s="12"/>
      <c r="AH88" s="12"/>
      <c r="AJ88" s="12"/>
      <c r="AO88" s="12"/>
    </row>
    <row r="89" spans="8:41" ht="15.75" customHeight="1" x14ac:dyDescent="0.3">
      <c r="H89" s="12"/>
      <c r="O89" s="12"/>
      <c r="P89" s="23"/>
      <c r="Q89" s="24"/>
      <c r="R89" s="12"/>
      <c r="U89" s="12"/>
      <c r="Z89" s="12"/>
      <c r="AD89" s="12"/>
      <c r="AE89" s="13"/>
      <c r="AF89" s="12"/>
      <c r="AH89" s="12"/>
      <c r="AJ89" s="12"/>
      <c r="AO89" s="12"/>
    </row>
    <row r="90" spans="8:41" ht="15.75" customHeight="1" x14ac:dyDescent="0.3">
      <c r="H90" s="12"/>
      <c r="O90" s="12"/>
      <c r="P90" s="23"/>
      <c r="Q90" s="24"/>
      <c r="R90" s="12"/>
      <c r="U90" s="12"/>
      <c r="Z90" s="12"/>
      <c r="AD90" s="12"/>
      <c r="AE90" s="13"/>
      <c r="AF90" s="12"/>
      <c r="AH90" s="12"/>
      <c r="AJ90" s="12"/>
      <c r="AO90" s="12"/>
    </row>
    <row r="91" spans="8:41" ht="15.75" customHeight="1" x14ac:dyDescent="0.3">
      <c r="H91" s="12"/>
      <c r="O91" s="12"/>
      <c r="P91" s="23"/>
      <c r="Q91" s="24"/>
      <c r="R91" s="12"/>
      <c r="U91" s="12"/>
      <c r="Z91" s="12"/>
      <c r="AD91" s="12"/>
      <c r="AE91" s="13"/>
      <c r="AF91" s="12"/>
      <c r="AH91" s="12"/>
      <c r="AJ91" s="12"/>
      <c r="AO91" s="12"/>
    </row>
    <row r="92" spans="8:41" ht="15.75" customHeight="1" x14ac:dyDescent="0.3">
      <c r="H92" s="12"/>
      <c r="O92" s="12"/>
      <c r="P92" s="23"/>
      <c r="Q92" s="24"/>
      <c r="R92" s="12"/>
      <c r="U92" s="12"/>
      <c r="Z92" s="12"/>
      <c r="AD92" s="12"/>
      <c r="AE92" s="13"/>
      <c r="AF92" s="12"/>
      <c r="AH92" s="12"/>
      <c r="AJ92" s="12"/>
      <c r="AO92" s="12"/>
    </row>
    <row r="93" spans="8:41" ht="15.75" customHeight="1" x14ac:dyDescent="0.3">
      <c r="H93" s="12"/>
      <c r="O93" s="12"/>
      <c r="P93" s="23"/>
      <c r="Q93" s="24"/>
      <c r="R93" s="12"/>
      <c r="U93" s="12"/>
      <c r="Z93" s="12"/>
      <c r="AD93" s="12"/>
      <c r="AE93" s="13"/>
      <c r="AF93" s="12"/>
      <c r="AH93" s="12"/>
      <c r="AJ93" s="12"/>
      <c r="AO93" s="12"/>
    </row>
    <row r="94" spans="8:41" ht="15.75" customHeight="1" x14ac:dyDescent="0.3">
      <c r="H94" s="12"/>
      <c r="O94" s="12"/>
      <c r="P94" s="23"/>
      <c r="Q94" s="24"/>
      <c r="R94" s="12"/>
      <c r="U94" s="12"/>
      <c r="Z94" s="12"/>
      <c r="AD94" s="12"/>
      <c r="AE94" s="13"/>
      <c r="AF94" s="12"/>
      <c r="AH94" s="12"/>
      <c r="AJ94" s="12"/>
      <c r="AO94" s="12"/>
    </row>
    <row r="95" spans="8:41" ht="15.75" customHeight="1" x14ac:dyDescent="0.3">
      <c r="H95" s="12"/>
      <c r="O95" s="12"/>
      <c r="P95" s="23"/>
      <c r="Q95" s="24"/>
      <c r="R95" s="12"/>
      <c r="U95" s="12"/>
      <c r="Z95" s="12"/>
      <c r="AD95" s="12"/>
      <c r="AE95" s="13"/>
      <c r="AF95" s="12"/>
      <c r="AH95" s="12"/>
      <c r="AJ95" s="12"/>
      <c r="AO95" s="12"/>
    </row>
    <row r="96" spans="8:41" ht="15.75" customHeight="1" x14ac:dyDescent="0.3">
      <c r="H96" s="12"/>
      <c r="O96" s="12"/>
      <c r="P96" s="23"/>
      <c r="Q96" s="24"/>
      <c r="R96" s="12"/>
      <c r="U96" s="12"/>
      <c r="Z96" s="12"/>
      <c r="AD96" s="12"/>
      <c r="AE96" s="13"/>
      <c r="AF96" s="12"/>
      <c r="AH96" s="12"/>
      <c r="AJ96" s="12"/>
      <c r="AO96" s="12"/>
    </row>
    <row r="97" spans="8:41" ht="15.75" customHeight="1" x14ac:dyDescent="0.3">
      <c r="H97" s="12"/>
      <c r="O97" s="12"/>
      <c r="P97" s="23"/>
      <c r="Q97" s="24"/>
      <c r="R97" s="12"/>
      <c r="U97" s="12"/>
      <c r="Z97" s="12"/>
      <c r="AD97" s="12"/>
      <c r="AE97" s="13"/>
      <c r="AF97" s="12"/>
      <c r="AH97" s="12"/>
      <c r="AJ97" s="12"/>
      <c r="AO97" s="12"/>
    </row>
    <row r="98" spans="8:41" ht="15.75" customHeight="1" x14ac:dyDescent="0.3">
      <c r="H98" s="12"/>
      <c r="O98" s="12"/>
      <c r="P98" s="23"/>
      <c r="Q98" s="24"/>
      <c r="R98" s="12"/>
      <c r="U98" s="12"/>
      <c r="Z98" s="12"/>
      <c r="AD98" s="12"/>
      <c r="AE98" s="13"/>
      <c r="AF98" s="12"/>
      <c r="AH98" s="12"/>
      <c r="AJ98" s="12"/>
      <c r="AO98" s="12"/>
    </row>
    <row r="99" spans="8:41" ht="15.75" customHeight="1" x14ac:dyDescent="0.3">
      <c r="H99" s="12"/>
      <c r="O99" s="12"/>
      <c r="P99" s="23"/>
      <c r="Q99" s="24"/>
      <c r="R99" s="12"/>
      <c r="U99" s="12"/>
      <c r="Z99" s="12"/>
      <c r="AD99" s="12"/>
      <c r="AE99" s="13"/>
      <c r="AF99" s="12"/>
      <c r="AH99" s="12"/>
      <c r="AJ99" s="12"/>
      <c r="AO99" s="12"/>
    </row>
    <row r="100" spans="8:41" ht="15.75" customHeight="1" x14ac:dyDescent="0.3">
      <c r="H100" s="12"/>
      <c r="O100" s="12"/>
      <c r="P100" s="23"/>
      <c r="Q100" s="24"/>
      <c r="R100" s="12"/>
      <c r="U100" s="12"/>
      <c r="Z100" s="12"/>
      <c r="AD100" s="12"/>
      <c r="AE100" s="13"/>
      <c r="AF100" s="12"/>
      <c r="AH100" s="12"/>
      <c r="AJ100" s="12"/>
      <c r="AO100" s="12"/>
    </row>
    <row r="101" spans="8:41" ht="15.75" customHeight="1" x14ac:dyDescent="0.3">
      <c r="H101" s="12"/>
      <c r="O101" s="12"/>
      <c r="P101" s="23"/>
      <c r="Q101" s="24"/>
      <c r="R101" s="12"/>
      <c r="U101" s="12"/>
      <c r="Z101" s="12"/>
      <c r="AD101" s="12"/>
      <c r="AE101" s="13"/>
      <c r="AF101" s="12"/>
      <c r="AH101" s="12"/>
      <c r="AJ101" s="12"/>
      <c r="AO101" s="12"/>
    </row>
    <row r="102" spans="8:41" ht="15.75" customHeight="1" x14ac:dyDescent="0.3">
      <c r="H102" s="12"/>
      <c r="O102" s="12"/>
      <c r="P102" s="23"/>
      <c r="Q102" s="24"/>
      <c r="R102" s="12"/>
      <c r="U102" s="12"/>
      <c r="Z102" s="12"/>
      <c r="AD102" s="12"/>
      <c r="AE102" s="13"/>
      <c r="AF102" s="12"/>
      <c r="AH102" s="12"/>
      <c r="AJ102" s="12"/>
      <c r="AO102" s="12"/>
    </row>
    <row r="103" spans="8:41" ht="15.75" customHeight="1" x14ac:dyDescent="0.3">
      <c r="H103" s="12"/>
      <c r="O103" s="12"/>
      <c r="P103" s="23"/>
      <c r="Q103" s="24"/>
      <c r="R103" s="12"/>
      <c r="U103" s="12"/>
      <c r="Z103" s="12"/>
      <c r="AD103" s="12"/>
      <c r="AE103" s="13"/>
      <c r="AF103" s="12"/>
      <c r="AH103" s="12"/>
      <c r="AJ103" s="12"/>
      <c r="AO103" s="12"/>
    </row>
    <row r="104" spans="8:41" ht="15.75" customHeight="1" x14ac:dyDescent="0.3">
      <c r="H104" s="12"/>
      <c r="O104" s="12"/>
      <c r="P104" s="23"/>
      <c r="Q104" s="24"/>
      <c r="R104" s="12"/>
      <c r="U104" s="12"/>
      <c r="Z104" s="12"/>
      <c r="AD104" s="12"/>
      <c r="AE104" s="13"/>
      <c r="AF104" s="12"/>
      <c r="AH104" s="12"/>
      <c r="AJ104" s="12"/>
      <c r="AO104" s="12"/>
    </row>
    <row r="105" spans="8:41" ht="15.75" customHeight="1" x14ac:dyDescent="0.3">
      <c r="H105" s="12"/>
      <c r="O105" s="12"/>
      <c r="P105" s="23"/>
      <c r="Q105" s="24"/>
      <c r="R105" s="12"/>
      <c r="U105" s="12"/>
      <c r="Z105" s="12"/>
      <c r="AD105" s="12"/>
      <c r="AE105" s="13"/>
      <c r="AF105" s="12"/>
      <c r="AH105" s="12"/>
      <c r="AJ105" s="12"/>
      <c r="AO105" s="12"/>
    </row>
    <row r="106" spans="8:41" ht="15.75" customHeight="1" x14ac:dyDescent="0.3">
      <c r="H106" s="12"/>
      <c r="O106" s="12"/>
      <c r="P106" s="23"/>
      <c r="Q106" s="24"/>
      <c r="R106" s="12"/>
      <c r="U106" s="12"/>
      <c r="Z106" s="12"/>
      <c r="AD106" s="12"/>
      <c r="AE106" s="13"/>
      <c r="AF106" s="12"/>
      <c r="AH106" s="12"/>
      <c r="AJ106" s="12"/>
      <c r="AO106" s="12"/>
    </row>
    <row r="107" spans="8:41" ht="15.75" customHeight="1" x14ac:dyDescent="0.3">
      <c r="H107" s="12"/>
      <c r="O107" s="12"/>
      <c r="P107" s="23"/>
      <c r="Q107" s="24"/>
      <c r="R107" s="12"/>
      <c r="U107" s="12"/>
      <c r="Z107" s="12"/>
      <c r="AD107" s="12"/>
      <c r="AE107" s="13"/>
      <c r="AF107" s="12"/>
      <c r="AH107" s="12"/>
      <c r="AJ107" s="12"/>
      <c r="AO107" s="12"/>
    </row>
    <row r="108" spans="8:41" ht="15.75" customHeight="1" x14ac:dyDescent="0.3">
      <c r="H108" s="12"/>
      <c r="O108" s="12"/>
      <c r="P108" s="23"/>
      <c r="Q108" s="24"/>
      <c r="R108" s="12"/>
      <c r="U108" s="12"/>
      <c r="Z108" s="12"/>
      <c r="AD108" s="12"/>
      <c r="AE108" s="13"/>
      <c r="AF108" s="12"/>
      <c r="AH108" s="12"/>
      <c r="AJ108" s="12"/>
      <c r="AO108" s="12"/>
    </row>
    <row r="109" spans="8:41" ht="15.75" customHeight="1" x14ac:dyDescent="0.3">
      <c r="H109" s="12"/>
      <c r="O109" s="12"/>
      <c r="P109" s="23"/>
      <c r="Q109" s="24"/>
      <c r="R109" s="12"/>
      <c r="U109" s="12"/>
      <c r="Z109" s="12"/>
      <c r="AD109" s="12"/>
      <c r="AE109" s="13"/>
      <c r="AF109" s="12"/>
      <c r="AH109" s="12"/>
      <c r="AJ109" s="12"/>
      <c r="AO109" s="12"/>
    </row>
    <row r="110" spans="8:41" ht="15.75" customHeight="1" x14ac:dyDescent="0.3">
      <c r="H110" s="12"/>
      <c r="O110" s="12"/>
      <c r="P110" s="23"/>
      <c r="Q110" s="24"/>
      <c r="R110" s="12"/>
      <c r="U110" s="12"/>
      <c r="Z110" s="12"/>
      <c r="AD110" s="12"/>
      <c r="AE110" s="13"/>
      <c r="AF110" s="12"/>
      <c r="AH110" s="12"/>
      <c r="AJ110" s="12"/>
      <c r="AO110" s="12"/>
    </row>
    <row r="111" spans="8:41" ht="15.75" customHeight="1" x14ac:dyDescent="0.3">
      <c r="H111" s="12"/>
      <c r="O111" s="12"/>
      <c r="P111" s="23"/>
      <c r="Q111" s="24"/>
      <c r="R111" s="12"/>
      <c r="U111" s="12"/>
      <c r="Z111" s="12"/>
      <c r="AD111" s="12"/>
      <c r="AE111" s="13"/>
      <c r="AF111" s="12"/>
      <c r="AH111" s="12"/>
      <c r="AJ111" s="12"/>
      <c r="AO111" s="12"/>
    </row>
    <row r="112" spans="8:41" ht="15.75" customHeight="1" x14ac:dyDescent="0.3">
      <c r="H112" s="12"/>
      <c r="O112" s="12"/>
      <c r="P112" s="23"/>
      <c r="Q112" s="24"/>
      <c r="R112" s="12"/>
      <c r="U112" s="12"/>
      <c r="Z112" s="12"/>
      <c r="AD112" s="12"/>
      <c r="AE112" s="13"/>
      <c r="AF112" s="12"/>
      <c r="AH112" s="12"/>
      <c r="AJ112" s="12"/>
      <c r="AO112" s="12"/>
    </row>
    <row r="113" spans="8:41" ht="15.75" customHeight="1" x14ac:dyDescent="0.3">
      <c r="H113" s="12"/>
      <c r="O113" s="12"/>
      <c r="P113" s="23"/>
      <c r="Q113" s="24"/>
      <c r="R113" s="12"/>
      <c r="U113" s="12"/>
      <c r="Z113" s="12"/>
      <c r="AD113" s="12"/>
      <c r="AE113" s="13"/>
      <c r="AF113" s="12"/>
      <c r="AH113" s="12"/>
      <c r="AJ113" s="12"/>
      <c r="AO113" s="12"/>
    </row>
    <row r="114" spans="8:41" ht="15.75" customHeight="1" x14ac:dyDescent="0.3">
      <c r="H114" s="12"/>
      <c r="O114" s="12"/>
      <c r="P114" s="23"/>
      <c r="Q114" s="24"/>
      <c r="R114" s="12"/>
      <c r="U114" s="12"/>
      <c r="Z114" s="12"/>
      <c r="AD114" s="12"/>
      <c r="AE114" s="13"/>
      <c r="AF114" s="12"/>
      <c r="AH114" s="12"/>
      <c r="AJ114" s="12"/>
      <c r="AO114" s="12"/>
    </row>
    <row r="115" spans="8:41" ht="15.75" customHeight="1" x14ac:dyDescent="0.3">
      <c r="H115" s="12"/>
      <c r="O115" s="12"/>
      <c r="P115" s="23"/>
      <c r="Q115" s="24"/>
      <c r="R115" s="12"/>
      <c r="U115" s="12"/>
      <c r="Z115" s="12"/>
      <c r="AD115" s="12"/>
      <c r="AE115" s="13"/>
      <c r="AF115" s="12"/>
      <c r="AH115" s="12"/>
      <c r="AJ115" s="12"/>
      <c r="AO115" s="12"/>
    </row>
    <row r="116" spans="8:41" ht="15.75" customHeight="1" x14ac:dyDescent="0.3">
      <c r="H116" s="12"/>
      <c r="O116" s="12"/>
      <c r="P116" s="23"/>
      <c r="Q116" s="24"/>
      <c r="R116" s="12"/>
      <c r="U116" s="12"/>
      <c r="Z116" s="12"/>
      <c r="AD116" s="12"/>
      <c r="AE116" s="13"/>
      <c r="AF116" s="12"/>
      <c r="AH116" s="12"/>
      <c r="AJ116" s="12"/>
      <c r="AO116" s="12"/>
    </row>
    <row r="117" spans="8:41" ht="15.75" customHeight="1" x14ac:dyDescent="0.3">
      <c r="H117" s="12"/>
      <c r="O117" s="12"/>
      <c r="P117" s="23"/>
      <c r="Q117" s="24"/>
      <c r="R117" s="12"/>
      <c r="U117" s="12"/>
      <c r="Z117" s="12"/>
      <c r="AD117" s="12"/>
      <c r="AE117" s="13"/>
      <c r="AF117" s="12"/>
      <c r="AH117" s="12"/>
      <c r="AJ117" s="12"/>
      <c r="AO117" s="12"/>
    </row>
    <row r="118" spans="8:41" ht="15.75" customHeight="1" x14ac:dyDescent="0.3">
      <c r="H118" s="12"/>
      <c r="O118" s="12"/>
      <c r="P118" s="23"/>
      <c r="Q118" s="24"/>
      <c r="R118" s="12"/>
      <c r="U118" s="12"/>
      <c r="Z118" s="12"/>
      <c r="AD118" s="12"/>
      <c r="AE118" s="13"/>
      <c r="AF118" s="12"/>
      <c r="AH118" s="12"/>
      <c r="AJ118" s="12"/>
      <c r="AO118" s="12"/>
    </row>
    <row r="119" spans="8:41" ht="15.75" customHeight="1" x14ac:dyDescent="0.3">
      <c r="H119" s="12"/>
      <c r="O119" s="12"/>
      <c r="P119" s="23"/>
      <c r="Q119" s="24"/>
      <c r="R119" s="12"/>
      <c r="U119" s="12"/>
      <c r="Z119" s="12"/>
      <c r="AD119" s="12"/>
      <c r="AE119" s="13"/>
      <c r="AF119" s="12"/>
      <c r="AH119" s="12"/>
      <c r="AJ119" s="12"/>
      <c r="AO119" s="12"/>
    </row>
    <row r="120" spans="8:41" ht="15.75" customHeight="1" x14ac:dyDescent="0.3">
      <c r="H120" s="12"/>
      <c r="O120" s="12"/>
      <c r="P120" s="23"/>
      <c r="Q120" s="24"/>
      <c r="R120" s="12"/>
      <c r="U120" s="12"/>
      <c r="Z120" s="12"/>
      <c r="AD120" s="12"/>
      <c r="AE120" s="13"/>
      <c r="AF120" s="12"/>
      <c r="AH120" s="12"/>
      <c r="AJ120" s="12"/>
      <c r="AO120" s="12"/>
    </row>
    <row r="121" spans="8:41" ht="15.75" customHeight="1" x14ac:dyDescent="0.3">
      <c r="H121" s="12"/>
      <c r="O121" s="12"/>
      <c r="P121" s="23"/>
      <c r="Q121" s="24"/>
      <c r="R121" s="12"/>
      <c r="U121" s="12"/>
      <c r="Z121" s="12"/>
      <c r="AD121" s="12"/>
      <c r="AE121" s="13"/>
      <c r="AF121" s="12"/>
      <c r="AH121" s="12"/>
      <c r="AJ121" s="12"/>
      <c r="AO121" s="12"/>
    </row>
    <row r="122" spans="8:41" ht="15.75" customHeight="1" x14ac:dyDescent="0.3">
      <c r="H122" s="12"/>
      <c r="O122" s="12"/>
      <c r="P122" s="23"/>
      <c r="Q122" s="24"/>
      <c r="R122" s="12"/>
      <c r="U122" s="12"/>
      <c r="Z122" s="12"/>
      <c r="AD122" s="12"/>
      <c r="AE122" s="13"/>
      <c r="AF122" s="12"/>
      <c r="AH122" s="12"/>
      <c r="AJ122" s="12"/>
      <c r="AO122" s="12"/>
    </row>
    <row r="123" spans="8:41" ht="15.75" customHeight="1" x14ac:dyDescent="0.3">
      <c r="H123" s="12"/>
      <c r="O123" s="12"/>
      <c r="P123" s="23"/>
      <c r="Q123" s="24"/>
      <c r="R123" s="12"/>
      <c r="U123" s="12"/>
      <c r="Z123" s="12"/>
      <c r="AD123" s="12"/>
      <c r="AE123" s="13"/>
      <c r="AF123" s="12"/>
      <c r="AH123" s="12"/>
      <c r="AJ123" s="12"/>
      <c r="AO123" s="12"/>
    </row>
    <row r="124" spans="8:41" ht="15.75" customHeight="1" x14ac:dyDescent="0.3">
      <c r="H124" s="12"/>
      <c r="O124" s="12"/>
      <c r="P124" s="23"/>
      <c r="Q124" s="24"/>
      <c r="R124" s="12"/>
      <c r="U124" s="12"/>
      <c r="Z124" s="12"/>
      <c r="AD124" s="12"/>
      <c r="AE124" s="13"/>
      <c r="AF124" s="12"/>
      <c r="AH124" s="12"/>
      <c r="AJ124" s="12"/>
      <c r="AO124" s="12"/>
    </row>
    <row r="125" spans="8:41" ht="15.75" customHeight="1" x14ac:dyDescent="0.3">
      <c r="H125" s="12"/>
      <c r="O125" s="12"/>
      <c r="P125" s="23"/>
      <c r="Q125" s="24"/>
      <c r="R125" s="12"/>
      <c r="U125" s="12"/>
      <c r="Z125" s="12"/>
      <c r="AD125" s="12"/>
      <c r="AE125" s="13"/>
      <c r="AF125" s="12"/>
      <c r="AH125" s="12"/>
      <c r="AJ125" s="12"/>
      <c r="AO125" s="12"/>
    </row>
    <row r="126" spans="8:41" ht="15.75" customHeight="1" x14ac:dyDescent="0.3">
      <c r="H126" s="12"/>
      <c r="O126" s="12"/>
      <c r="P126" s="23"/>
      <c r="Q126" s="24"/>
      <c r="R126" s="12"/>
      <c r="U126" s="12"/>
      <c r="Z126" s="12"/>
      <c r="AD126" s="12"/>
      <c r="AE126" s="13"/>
      <c r="AF126" s="12"/>
      <c r="AH126" s="12"/>
      <c r="AJ126" s="12"/>
      <c r="AO126" s="12"/>
    </row>
    <row r="127" spans="8:41" ht="15.75" customHeight="1" x14ac:dyDescent="0.3">
      <c r="H127" s="12"/>
      <c r="O127" s="12"/>
      <c r="P127" s="23"/>
      <c r="Q127" s="24"/>
      <c r="R127" s="12"/>
      <c r="U127" s="12"/>
      <c r="Z127" s="12"/>
      <c r="AD127" s="12"/>
      <c r="AE127" s="13"/>
      <c r="AF127" s="12"/>
      <c r="AH127" s="12"/>
      <c r="AJ127" s="12"/>
      <c r="AO127" s="12"/>
    </row>
    <row r="128" spans="8:41" ht="15.75" customHeight="1" x14ac:dyDescent="0.3">
      <c r="H128" s="12"/>
      <c r="O128" s="12"/>
      <c r="P128" s="23"/>
      <c r="Q128" s="24"/>
      <c r="R128" s="12"/>
      <c r="U128" s="12"/>
      <c r="Z128" s="12"/>
      <c r="AD128" s="12"/>
      <c r="AE128" s="13"/>
      <c r="AF128" s="12"/>
      <c r="AH128" s="12"/>
      <c r="AJ128" s="12"/>
      <c r="AO128" s="12"/>
    </row>
    <row r="129" spans="8:41" ht="15.75" customHeight="1" x14ac:dyDescent="0.3">
      <c r="H129" s="12"/>
      <c r="O129" s="12"/>
      <c r="P129" s="23"/>
      <c r="Q129" s="24"/>
      <c r="R129" s="12"/>
      <c r="U129" s="12"/>
      <c r="Z129" s="12"/>
      <c r="AD129" s="12"/>
      <c r="AE129" s="13"/>
      <c r="AF129" s="12"/>
      <c r="AH129" s="12"/>
      <c r="AJ129" s="12"/>
      <c r="AO129" s="12"/>
    </row>
    <row r="130" spans="8:41" ht="15.75" customHeight="1" x14ac:dyDescent="0.3">
      <c r="H130" s="12"/>
      <c r="O130" s="12"/>
      <c r="P130" s="23"/>
      <c r="Q130" s="24"/>
      <c r="R130" s="12"/>
      <c r="U130" s="12"/>
      <c r="Z130" s="12"/>
      <c r="AD130" s="12"/>
      <c r="AE130" s="13"/>
      <c r="AF130" s="12"/>
      <c r="AH130" s="12"/>
      <c r="AJ130" s="12"/>
      <c r="AO130" s="12"/>
    </row>
    <row r="131" spans="8:41" ht="15.75" customHeight="1" x14ac:dyDescent="0.3">
      <c r="H131" s="12"/>
      <c r="O131" s="12"/>
      <c r="P131" s="23"/>
      <c r="Q131" s="24"/>
      <c r="R131" s="12"/>
      <c r="U131" s="12"/>
      <c r="Z131" s="12"/>
      <c r="AD131" s="12"/>
      <c r="AE131" s="13"/>
      <c r="AF131" s="12"/>
      <c r="AH131" s="12"/>
      <c r="AJ131" s="12"/>
      <c r="AO131" s="12"/>
    </row>
    <row r="132" spans="8:41" ht="15.75" customHeight="1" x14ac:dyDescent="0.3">
      <c r="H132" s="12"/>
      <c r="O132" s="12"/>
      <c r="P132" s="23"/>
      <c r="Q132" s="24"/>
      <c r="R132" s="12"/>
      <c r="U132" s="12"/>
      <c r="Z132" s="12"/>
      <c r="AD132" s="12"/>
      <c r="AE132" s="13"/>
      <c r="AF132" s="12"/>
      <c r="AH132" s="12"/>
      <c r="AJ132" s="12"/>
      <c r="AO132" s="12"/>
    </row>
    <row r="133" spans="8:41" ht="15.75" customHeight="1" x14ac:dyDescent="0.3">
      <c r="H133" s="12"/>
      <c r="O133" s="12"/>
      <c r="P133" s="23"/>
      <c r="Q133" s="24"/>
      <c r="R133" s="12"/>
      <c r="U133" s="12"/>
      <c r="Z133" s="12"/>
      <c r="AD133" s="12"/>
      <c r="AE133" s="13"/>
      <c r="AF133" s="12"/>
      <c r="AH133" s="12"/>
      <c r="AJ133" s="12"/>
      <c r="AO133" s="12"/>
    </row>
    <row r="134" spans="8:41" ht="15.75" customHeight="1" x14ac:dyDescent="0.3">
      <c r="H134" s="12"/>
      <c r="O134" s="12"/>
      <c r="P134" s="23"/>
      <c r="Q134" s="24"/>
      <c r="R134" s="12"/>
      <c r="U134" s="12"/>
      <c r="Z134" s="12"/>
      <c r="AD134" s="12"/>
      <c r="AE134" s="13"/>
      <c r="AF134" s="12"/>
      <c r="AH134" s="12"/>
      <c r="AJ134" s="12"/>
      <c r="AO134" s="12"/>
    </row>
    <row r="135" spans="8:41" ht="15.75" customHeight="1" x14ac:dyDescent="0.3">
      <c r="H135" s="12"/>
      <c r="O135" s="12"/>
      <c r="P135" s="23"/>
      <c r="Q135" s="24"/>
      <c r="R135" s="12"/>
      <c r="U135" s="12"/>
      <c r="Z135" s="12"/>
      <c r="AD135" s="12"/>
      <c r="AE135" s="13"/>
      <c r="AF135" s="12"/>
      <c r="AH135" s="12"/>
      <c r="AJ135" s="12"/>
      <c r="AO135" s="12"/>
    </row>
    <row r="136" spans="8:41" ht="15.75" customHeight="1" x14ac:dyDescent="0.3">
      <c r="H136" s="12"/>
      <c r="O136" s="12"/>
      <c r="P136" s="23"/>
      <c r="Q136" s="24"/>
      <c r="R136" s="12"/>
      <c r="U136" s="12"/>
      <c r="Z136" s="12"/>
      <c r="AD136" s="12"/>
      <c r="AE136" s="13"/>
      <c r="AF136" s="12"/>
      <c r="AH136" s="12"/>
      <c r="AJ136" s="12"/>
      <c r="AO136" s="12"/>
    </row>
    <row r="137" spans="8:41" ht="15.75" customHeight="1" x14ac:dyDescent="0.3">
      <c r="H137" s="12"/>
      <c r="O137" s="12"/>
      <c r="P137" s="23"/>
      <c r="Q137" s="24"/>
      <c r="R137" s="12"/>
      <c r="U137" s="12"/>
      <c r="Z137" s="12"/>
      <c r="AD137" s="12"/>
      <c r="AE137" s="13"/>
      <c r="AF137" s="12"/>
      <c r="AH137" s="12"/>
      <c r="AJ137" s="12"/>
      <c r="AO137" s="12"/>
    </row>
    <row r="138" spans="8:41" ht="15.75" customHeight="1" x14ac:dyDescent="0.3">
      <c r="H138" s="12"/>
      <c r="O138" s="12"/>
      <c r="P138" s="23"/>
      <c r="Q138" s="24"/>
      <c r="R138" s="12"/>
      <c r="U138" s="12"/>
      <c r="Z138" s="12"/>
      <c r="AD138" s="12"/>
      <c r="AE138" s="13"/>
      <c r="AF138" s="12"/>
      <c r="AH138" s="12"/>
      <c r="AJ138" s="12"/>
      <c r="AO138" s="12"/>
    </row>
    <row r="139" spans="8:41" ht="15.75" customHeight="1" x14ac:dyDescent="0.3">
      <c r="H139" s="12"/>
      <c r="O139" s="12"/>
      <c r="P139" s="23"/>
      <c r="Q139" s="24"/>
      <c r="R139" s="12"/>
      <c r="U139" s="12"/>
      <c r="Z139" s="12"/>
      <c r="AD139" s="12"/>
      <c r="AE139" s="13"/>
      <c r="AF139" s="12"/>
      <c r="AH139" s="12"/>
      <c r="AJ139" s="12"/>
      <c r="AO139" s="12"/>
    </row>
    <row r="140" spans="8:41" ht="15.75" customHeight="1" x14ac:dyDescent="0.3">
      <c r="H140" s="12"/>
      <c r="O140" s="12"/>
      <c r="P140" s="23"/>
      <c r="Q140" s="24"/>
      <c r="R140" s="12"/>
      <c r="U140" s="12"/>
      <c r="Z140" s="12"/>
      <c r="AD140" s="12"/>
      <c r="AE140" s="13"/>
      <c r="AF140" s="12"/>
      <c r="AH140" s="12"/>
      <c r="AJ140" s="12"/>
      <c r="AO140" s="12"/>
    </row>
    <row r="141" spans="8:41" ht="15.75" customHeight="1" x14ac:dyDescent="0.3">
      <c r="H141" s="12"/>
      <c r="O141" s="12"/>
      <c r="P141" s="23"/>
      <c r="Q141" s="24"/>
      <c r="R141" s="12"/>
      <c r="U141" s="12"/>
      <c r="Z141" s="12"/>
      <c r="AD141" s="12"/>
      <c r="AE141" s="13"/>
      <c r="AF141" s="12"/>
      <c r="AH141" s="12"/>
      <c r="AJ141" s="12"/>
      <c r="AO141" s="12"/>
    </row>
    <row r="142" spans="8:41" ht="15.75" customHeight="1" x14ac:dyDescent="0.3">
      <c r="H142" s="12"/>
      <c r="O142" s="12"/>
      <c r="P142" s="23"/>
      <c r="Q142" s="24"/>
      <c r="R142" s="12"/>
      <c r="U142" s="12"/>
      <c r="Z142" s="12"/>
      <c r="AD142" s="12"/>
      <c r="AE142" s="13"/>
      <c r="AF142" s="12"/>
      <c r="AH142" s="12"/>
      <c r="AJ142" s="12"/>
      <c r="AO142" s="12"/>
    </row>
    <row r="143" spans="8:41" ht="15.75" customHeight="1" x14ac:dyDescent="0.3">
      <c r="H143" s="12"/>
      <c r="O143" s="12"/>
      <c r="P143" s="23"/>
      <c r="Q143" s="24"/>
      <c r="R143" s="12"/>
      <c r="U143" s="12"/>
      <c r="Z143" s="12"/>
      <c r="AD143" s="12"/>
      <c r="AE143" s="13"/>
      <c r="AF143" s="12"/>
      <c r="AH143" s="12"/>
      <c r="AJ143" s="12"/>
      <c r="AO143" s="12"/>
    </row>
    <row r="144" spans="8:41" ht="15.75" customHeight="1" x14ac:dyDescent="0.3">
      <c r="H144" s="12"/>
      <c r="O144" s="12"/>
      <c r="P144" s="23"/>
      <c r="Q144" s="24"/>
      <c r="R144" s="12"/>
      <c r="U144" s="12"/>
      <c r="Z144" s="12"/>
      <c r="AD144" s="12"/>
      <c r="AE144" s="13"/>
      <c r="AF144" s="12"/>
      <c r="AH144" s="12"/>
      <c r="AJ144" s="12"/>
      <c r="AO144" s="12"/>
    </row>
    <row r="145" spans="8:41" ht="15.75" customHeight="1" x14ac:dyDescent="0.3">
      <c r="H145" s="12"/>
      <c r="O145" s="12"/>
      <c r="P145" s="23"/>
      <c r="Q145" s="24"/>
      <c r="R145" s="12"/>
      <c r="U145" s="12"/>
      <c r="Z145" s="12"/>
      <c r="AD145" s="12"/>
      <c r="AE145" s="13"/>
      <c r="AF145" s="12"/>
      <c r="AH145" s="12"/>
      <c r="AJ145" s="12"/>
      <c r="AO145" s="12"/>
    </row>
    <row r="146" spans="8:41" ht="15.75" customHeight="1" x14ac:dyDescent="0.3">
      <c r="H146" s="12"/>
      <c r="O146" s="12"/>
      <c r="P146" s="23"/>
      <c r="Q146" s="24"/>
      <c r="R146" s="12"/>
      <c r="U146" s="12"/>
      <c r="Z146" s="12"/>
      <c r="AD146" s="12"/>
      <c r="AE146" s="13"/>
      <c r="AF146" s="12"/>
      <c r="AH146" s="12"/>
      <c r="AJ146" s="12"/>
      <c r="AO146" s="12"/>
    </row>
    <row r="147" spans="8:41" ht="15.75" customHeight="1" x14ac:dyDescent="0.3">
      <c r="H147" s="12"/>
      <c r="O147" s="12"/>
      <c r="P147" s="23"/>
      <c r="Q147" s="24"/>
      <c r="R147" s="12"/>
      <c r="U147" s="12"/>
      <c r="Z147" s="12"/>
      <c r="AD147" s="12"/>
      <c r="AE147" s="13"/>
      <c r="AF147" s="12"/>
      <c r="AH147" s="12"/>
      <c r="AJ147" s="12"/>
      <c r="AO147" s="12"/>
    </row>
    <row r="148" spans="8:41" ht="15.75" customHeight="1" x14ac:dyDescent="0.3">
      <c r="H148" s="12"/>
      <c r="O148" s="12"/>
      <c r="P148" s="23"/>
      <c r="Q148" s="24"/>
      <c r="R148" s="12"/>
      <c r="U148" s="12"/>
      <c r="Z148" s="12"/>
      <c r="AD148" s="12"/>
      <c r="AE148" s="13"/>
      <c r="AF148" s="12"/>
      <c r="AH148" s="12"/>
      <c r="AJ148" s="12"/>
      <c r="AO148" s="12"/>
    </row>
    <row r="149" spans="8:41" ht="15.75" customHeight="1" x14ac:dyDescent="0.3">
      <c r="H149" s="12"/>
      <c r="O149" s="12"/>
      <c r="P149" s="23"/>
      <c r="Q149" s="24"/>
      <c r="R149" s="12"/>
      <c r="U149" s="12"/>
      <c r="Z149" s="12"/>
      <c r="AD149" s="12"/>
      <c r="AE149" s="13"/>
      <c r="AF149" s="12"/>
      <c r="AH149" s="12"/>
      <c r="AJ149" s="12"/>
      <c r="AO149" s="12"/>
    </row>
    <row r="150" spans="8:41" ht="15.75" customHeight="1" x14ac:dyDescent="0.3">
      <c r="H150" s="12"/>
      <c r="O150" s="12"/>
      <c r="P150" s="23"/>
      <c r="Q150" s="24"/>
      <c r="R150" s="12"/>
      <c r="U150" s="12"/>
      <c r="Z150" s="12"/>
      <c r="AD150" s="12"/>
      <c r="AE150" s="13"/>
      <c r="AF150" s="12"/>
      <c r="AH150" s="12"/>
      <c r="AJ150" s="12"/>
      <c r="AO150" s="12"/>
    </row>
    <row r="151" spans="8:41" ht="15.75" customHeight="1" x14ac:dyDescent="0.3">
      <c r="H151" s="12"/>
      <c r="O151" s="12"/>
      <c r="P151" s="23"/>
      <c r="Q151" s="24"/>
      <c r="R151" s="12"/>
      <c r="U151" s="12"/>
      <c r="Z151" s="12"/>
      <c r="AD151" s="12"/>
      <c r="AE151" s="13"/>
      <c r="AF151" s="12"/>
      <c r="AH151" s="12"/>
      <c r="AJ151" s="12"/>
      <c r="AO151" s="12"/>
    </row>
    <row r="152" spans="8:41" ht="15.75" customHeight="1" x14ac:dyDescent="0.3">
      <c r="H152" s="12"/>
      <c r="O152" s="12"/>
      <c r="P152" s="23"/>
      <c r="Q152" s="24"/>
      <c r="R152" s="12"/>
      <c r="U152" s="12"/>
      <c r="Z152" s="12"/>
      <c r="AD152" s="12"/>
      <c r="AE152" s="13"/>
      <c r="AF152" s="12"/>
      <c r="AH152" s="12"/>
      <c r="AJ152" s="12"/>
      <c r="AO152" s="12"/>
    </row>
    <row r="153" spans="8:41" ht="15.75" customHeight="1" x14ac:dyDescent="0.3">
      <c r="H153" s="12"/>
      <c r="O153" s="12"/>
      <c r="P153" s="23"/>
      <c r="Q153" s="24"/>
      <c r="R153" s="12"/>
      <c r="U153" s="12"/>
      <c r="Z153" s="12"/>
      <c r="AD153" s="12"/>
      <c r="AE153" s="13"/>
      <c r="AF153" s="12"/>
      <c r="AH153" s="12"/>
      <c r="AJ153" s="12"/>
      <c r="AO153" s="12"/>
    </row>
    <row r="154" spans="8:41" ht="15.75" customHeight="1" x14ac:dyDescent="0.3">
      <c r="H154" s="12"/>
      <c r="O154" s="12"/>
      <c r="P154" s="23"/>
      <c r="Q154" s="24"/>
      <c r="R154" s="12"/>
      <c r="U154" s="12"/>
      <c r="Z154" s="12"/>
      <c r="AD154" s="12"/>
      <c r="AE154" s="13"/>
      <c r="AF154" s="12"/>
      <c r="AH154" s="12"/>
      <c r="AJ154" s="12"/>
      <c r="AO154" s="12"/>
    </row>
    <row r="155" spans="8:41" ht="15.75" customHeight="1" x14ac:dyDescent="0.3">
      <c r="H155" s="12"/>
      <c r="O155" s="12"/>
      <c r="P155" s="23"/>
      <c r="Q155" s="24"/>
      <c r="R155" s="12"/>
      <c r="U155" s="12"/>
      <c r="Z155" s="12"/>
      <c r="AD155" s="12"/>
      <c r="AE155" s="13"/>
      <c r="AF155" s="12"/>
      <c r="AH155" s="12"/>
      <c r="AJ155" s="12"/>
      <c r="AO155" s="12"/>
    </row>
    <row r="156" spans="8:41" ht="15.75" customHeight="1" x14ac:dyDescent="0.3">
      <c r="H156" s="12"/>
      <c r="O156" s="12"/>
      <c r="P156" s="23"/>
      <c r="Q156" s="24"/>
      <c r="R156" s="12"/>
      <c r="U156" s="12"/>
      <c r="Z156" s="12"/>
      <c r="AD156" s="12"/>
      <c r="AE156" s="13"/>
      <c r="AF156" s="12"/>
      <c r="AH156" s="12"/>
      <c r="AJ156" s="12"/>
      <c r="AO156" s="12"/>
    </row>
    <row r="157" spans="8:41" ht="15.75" customHeight="1" x14ac:dyDescent="0.3">
      <c r="H157" s="12"/>
      <c r="O157" s="12"/>
      <c r="P157" s="23"/>
      <c r="Q157" s="24"/>
      <c r="R157" s="12"/>
      <c r="U157" s="12"/>
      <c r="Z157" s="12"/>
      <c r="AD157" s="12"/>
      <c r="AE157" s="13"/>
      <c r="AF157" s="12"/>
      <c r="AH157" s="12"/>
      <c r="AJ157" s="12"/>
      <c r="AO157" s="12"/>
    </row>
    <row r="158" spans="8:41" ht="15.75" customHeight="1" x14ac:dyDescent="0.3">
      <c r="H158" s="12"/>
      <c r="O158" s="12"/>
      <c r="P158" s="23"/>
      <c r="Q158" s="24"/>
      <c r="R158" s="12"/>
      <c r="U158" s="12"/>
      <c r="Z158" s="12"/>
      <c r="AD158" s="12"/>
      <c r="AE158" s="13"/>
      <c r="AF158" s="12"/>
      <c r="AH158" s="12"/>
      <c r="AJ158" s="12"/>
      <c r="AO158" s="12"/>
    </row>
    <row r="159" spans="8:41" ht="15.75" customHeight="1" x14ac:dyDescent="0.3">
      <c r="H159" s="12"/>
      <c r="O159" s="12"/>
      <c r="P159" s="23"/>
      <c r="Q159" s="24"/>
      <c r="R159" s="12"/>
      <c r="U159" s="12"/>
      <c r="Z159" s="12"/>
      <c r="AD159" s="12"/>
      <c r="AE159" s="13"/>
      <c r="AF159" s="12"/>
      <c r="AH159" s="12"/>
      <c r="AJ159" s="12"/>
      <c r="AO159" s="12"/>
    </row>
    <row r="160" spans="8:41" ht="15.75" customHeight="1" x14ac:dyDescent="0.3">
      <c r="H160" s="12"/>
      <c r="O160" s="12"/>
      <c r="P160" s="23"/>
      <c r="Q160" s="24"/>
      <c r="R160" s="12"/>
      <c r="U160" s="12"/>
      <c r="Z160" s="12"/>
      <c r="AD160" s="12"/>
      <c r="AE160" s="13"/>
      <c r="AF160" s="12"/>
      <c r="AH160" s="12"/>
      <c r="AJ160" s="12"/>
      <c r="AO160" s="12"/>
    </row>
    <row r="161" spans="8:41" ht="15.75" customHeight="1" x14ac:dyDescent="0.3">
      <c r="H161" s="12"/>
      <c r="O161" s="12"/>
      <c r="P161" s="23"/>
      <c r="Q161" s="24"/>
      <c r="R161" s="12"/>
      <c r="U161" s="12"/>
      <c r="Z161" s="12"/>
      <c r="AD161" s="12"/>
      <c r="AE161" s="13"/>
      <c r="AF161" s="12"/>
      <c r="AH161" s="12"/>
      <c r="AJ161" s="12"/>
      <c r="AO161" s="12"/>
    </row>
    <row r="162" spans="8:41" ht="15.75" customHeight="1" x14ac:dyDescent="0.3">
      <c r="H162" s="12"/>
      <c r="O162" s="12"/>
      <c r="P162" s="23"/>
      <c r="Q162" s="24"/>
      <c r="R162" s="12"/>
      <c r="U162" s="12"/>
      <c r="Z162" s="12"/>
      <c r="AD162" s="12"/>
      <c r="AE162" s="13"/>
      <c r="AF162" s="12"/>
      <c r="AH162" s="12"/>
      <c r="AJ162" s="12"/>
      <c r="AO162" s="12"/>
    </row>
    <row r="163" spans="8:41" ht="15.75" customHeight="1" x14ac:dyDescent="0.3">
      <c r="H163" s="12"/>
      <c r="O163" s="12"/>
      <c r="P163" s="23"/>
      <c r="Q163" s="24"/>
      <c r="R163" s="12"/>
      <c r="U163" s="12"/>
      <c r="Z163" s="12"/>
      <c r="AD163" s="12"/>
      <c r="AE163" s="13"/>
      <c r="AF163" s="12"/>
      <c r="AH163" s="12"/>
      <c r="AJ163" s="12"/>
      <c r="AO163" s="12"/>
    </row>
    <row r="164" spans="8:41" ht="15.75" customHeight="1" x14ac:dyDescent="0.3">
      <c r="H164" s="12"/>
      <c r="O164" s="12"/>
      <c r="P164" s="23"/>
      <c r="Q164" s="24"/>
      <c r="R164" s="12"/>
      <c r="U164" s="12"/>
      <c r="Z164" s="12"/>
      <c r="AD164" s="12"/>
      <c r="AE164" s="13"/>
      <c r="AF164" s="12"/>
      <c r="AH164" s="12"/>
      <c r="AJ164" s="12"/>
      <c r="AO164" s="12"/>
    </row>
    <row r="165" spans="8:41" ht="15.75" customHeight="1" x14ac:dyDescent="0.3">
      <c r="H165" s="12"/>
      <c r="O165" s="12"/>
      <c r="P165" s="23"/>
      <c r="Q165" s="24"/>
      <c r="R165" s="12"/>
      <c r="U165" s="12"/>
      <c r="Z165" s="12"/>
      <c r="AD165" s="12"/>
      <c r="AE165" s="13"/>
      <c r="AF165" s="12"/>
      <c r="AH165" s="12"/>
      <c r="AJ165" s="12"/>
      <c r="AO165" s="12"/>
    </row>
    <row r="166" spans="8:41" ht="15.75" customHeight="1" x14ac:dyDescent="0.3">
      <c r="H166" s="12"/>
      <c r="O166" s="12"/>
      <c r="P166" s="23"/>
      <c r="Q166" s="24"/>
      <c r="R166" s="12"/>
      <c r="U166" s="12"/>
      <c r="Z166" s="12"/>
      <c r="AD166" s="12"/>
      <c r="AE166" s="13"/>
      <c r="AF166" s="12"/>
      <c r="AH166" s="12"/>
      <c r="AJ166" s="12"/>
      <c r="AO166" s="12"/>
    </row>
    <row r="167" spans="8:41" ht="15.75" customHeight="1" x14ac:dyDescent="0.3">
      <c r="H167" s="12"/>
      <c r="O167" s="12"/>
      <c r="P167" s="23"/>
      <c r="Q167" s="24"/>
      <c r="R167" s="12"/>
      <c r="U167" s="12"/>
      <c r="Z167" s="12"/>
      <c r="AD167" s="12"/>
      <c r="AE167" s="13"/>
      <c r="AF167" s="12"/>
      <c r="AH167" s="12"/>
      <c r="AJ167" s="12"/>
      <c r="AO167" s="12"/>
    </row>
    <row r="168" spans="8:41" ht="15.75" customHeight="1" x14ac:dyDescent="0.3">
      <c r="H168" s="12"/>
      <c r="O168" s="12"/>
      <c r="P168" s="23"/>
      <c r="Q168" s="24"/>
      <c r="R168" s="12"/>
      <c r="U168" s="12"/>
      <c r="Z168" s="12"/>
      <c r="AD168" s="12"/>
      <c r="AE168" s="13"/>
      <c r="AF168" s="12"/>
      <c r="AH168" s="12"/>
      <c r="AJ168" s="12"/>
      <c r="AO168" s="12"/>
    </row>
    <row r="169" spans="8:41" ht="15.75" customHeight="1" x14ac:dyDescent="0.3">
      <c r="H169" s="12"/>
      <c r="O169" s="12"/>
      <c r="P169" s="23"/>
      <c r="Q169" s="24"/>
      <c r="R169" s="12"/>
      <c r="U169" s="12"/>
      <c r="Z169" s="12"/>
      <c r="AD169" s="12"/>
      <c r="AE169" s="13"/>
      <c r="AF169" s="12"/>
      <c r="AH169" s="12"/>
      <c r="AJ169" s="12"/>
      <c r="AO169" s="12"/>
    </row>
    <row r="170" spans="8:41" ht="15.75" customHeight="1" x14ac:dyDescent="0.3">
      <c r="H170" s="12"/>
      <c r="O170" s="12"/>
      <c r="P170" s="23"/>
      <c r="Q170" s="24"/>
      <c r="R170" s="12"/>
      <c r="U170" s="12"/>
      <c r="Z170" s="12"/>
      <c r="AD170" s="12"/>
      <c r="AE170" s="13"/>
      <c r="AF170" s="12"/>
      <c r="AH170" s="12"/>
      <c r="AJ170" s="12"/>
      <c r="AO170" s="12"/>
    </row>
    <row r="171" spans="8:41" ht="15.75" customHeight="1" x14ac:dyDescent="0.3">
      <c r="H171" s="12"/>
      <c r="O171" s="12"/>
      <c r="P171" s="23"/>
      <c r="Q171" s="24"/>
      <c r="R171" s="12"/>
      <c r="U171" s="12"/>
      <c r="Z171" s="12"/>
      <c r="AD171" s="12"/>
      <c r="AE171" s="13"/>
      <c r="AF171" s="12"/>
      <c r="AH171" s="12"/>
      <c r="AJ171" s="12"/>
      <c r="AO171" s="12"/>
    </row>
    <row r="172" spans="8:41" ht="15.75" customHeight="1" x14ac:dyDescent="0.3">
      <c r="H172" s="12"/>
      <c r="O172" s="12"/>
      <c r="P172" s="23"/>
      <c r="Q172" s="24"/>
      <c r="R172" s="12"/>
      <c r="U172" s="12"/>
      <c r="Z172" s="12"/>
      <c r="AD172" s="12"/>
      <c r="AE172" s="13"/>
      <c r="AF172" s="12"/>
      <c r="AH172" s="12"/>
      <c r="AJ172" s="12"/>
      <c r="AO172" s="12"/>
    </row>
    <row r="173" spans="8:41" ht="15.75" customHeight="1" x14ac:dyDescent="0.3">
      <c r="H173" s="12"/>
      <c r="O173" s="12"/>
      <c r="P173" s="23"/>
      <c r="Q173" s="24"/>
      <c r="R173" s="12"/>
      <c r="U173" s="12"/>
      <c r="Z173" s="12"/>
      <c r="AD173" s="12"/>
      <c r="AE173" s="13"/>
      <c r="AF173" s="12"/>
      <c r="AH173" s="12"/>
      <c r="AJ173" s="12"/>
      <c r="AO173" s="12"/>
    </row>
    <row r="174" spans="8:41" ht="15.75" customHeight="1" x14ac:dyDescent="0.3">
      <c r="H174" s="12"/>
      <c r="O174" s="12"/>
      <c r="P174" s="23"/>
      <c r="Q174" s="24"/>
      <c r="R174" s="12"/>
      <c r="U174" s="12"/>
      <c r="Z174" s="12"/>
      <c r="AD174" s="12"/>
      <c r="AE174" s="13"/>
      <c r="AF174" s="12"/>
      <c r="AH174" s="12"/>
      <c r="AJ174" s="12"/>
      <c r="AO174" s="12"/>
    </row>
    <row r="175" spans="8:41" ht="15.75" customHeight="1" x14ac:dyDescent="0.3">
      <c r="H175" s="12"/>
      <c r="O175" s="12"/>
      <c r="P175" s="23"/>
      <c r="Q175" s="24"/>
      <c r="R175" s="12"/>
      <c r="U175" s="12"/>
      <c r="Z175" s="12"/>
      <c r="AD175" s="12"/>
      <c r="AE175" s="13"/>
      <c r="AF175" s="12"/>
      <c r="AH175" s="12"/>
      <c r="AJ175" s="12"/>
      <c r="AO175" s="12"/>
    </row>
    <row r="176" spans="8:41" ht="15.75" customHeight="1" x14ac:dyDescent="0.3">
      <c r="H176" s="12"/>
      <c r="O176" s="12"/>
      <c r="P176" s="23"/>
      <c r="Q176" s="24"/>
      <c r="R176" s="12"/>
      <c r="U176" s="12"/>
      <c r="Z176" s="12"/>
      <c r="AD176" s="12"/>
      <c r="AE176" s="13"/>
      <c r="AF176" s="12"/>
      <c r="AH176" s="12"/>
      <c r="AJ176" s="12"/>
      <c r="AO176" s="12"/>
    </row>
    <row r="177" spans="8:41" ht="15.75" customHeight="1" x14ac:dyDescent="0.3">
      <c r="H177" s="12"/>
      <c r="O177" s="12"/>
      <c r="P177" s="23"/>
      <c r="Q177" s="24"/>
      <c r="R177" s="12"/>
      <c r="U177" s="12"/>
      <c r="Z177" s="12"/>
      <c r="AD177" s="12"/>
      <c r="AE177" s="13"/>
      <c r="AF177" s="12"/>
      <c r="AH177" s="12"/>
      <c r="AJ177" s="12"/>
      <c r="AO177" s="12"/>
    </row>
    <row r="178" spans="8:41" ht="15.75" customHeight="1" x14ac:dyDescent="0.3">
      <c r="H178" s="12"/>
      <c r="O178" s="12"/>
      <c r="P178" s="23"/>
      <c r="Q178" s="24"/>
      <c r="R178" s="12"/>
      <c r="U178" s="12"/>
      <c r="Z178" s="12"/>
      <c r="AD178" s="12"/>
      <c r="AE178" s="13"/>
      <c r="AF178" s="12"/>
      <c r="AH178" s="12"/>
      <c r="AJ178" s="12"/>
      <c r="AO178" s="12"/>
    </row>
    <row r="179" spans="8:41" ht="15.75" customHeight="1" x14ac:dyDescent="0.3">
      <c r="H179" s="12"/>
      <c r="O179" s="12"/>
      <c r="P179" s="23"/>
      <c r="Q179" s="24"/>
      <c r="R179" s="12"/>
      <c r="U179" s="12"/>
      <c r="Z179" s="12"/>
      <c r="AD179" s="12"/>
      <c r="AE179" s="13"/>
      <c r="AF179" s="12"/>
      <c r="AH179" s="12"/>
      <c r="AJ179" s="12"/>
      <c r="AO179" s="12"/>
    </row>
    <row r="180" spans="8:41" ht="15.75" customHeight="1" x14ac:dyDescent="0.3">
      <c r="H180" s="12"/>
      <c r="O180" s="12"/>
      <c r="P180" s="23"/>
      <c r="Q180" s="24"/>
      <c r="R180" s="12"/>
      <c r="U180" s="12"/>
      <c r="Z180" s="12"/>
      <c r="AD180" s="12"/>
      <c r="AE180" s="13"/>
      <c r="AF180" s="12"/>
      <c r="AH180" s="12"/>
      <c r="AJ180" s="12"/>
      <c r="AO180" s="12"/>
    </row>
    <row r="181" spans="8:41" ht="15.75" customHeight="1" x14ac:dyDescent="0.3">
      <c r="H181" s="12"/>
      <c r="O181" s="12"/>
      <c r="P181" s="23"/>
      <c r="Q181" s="24"/>
      <c r="R181" s="12"/>
      <c r="U181" s="12"/>
      <c r="Z181" s="12"/>
      <c r="AD181" s="12"/>
      <c r="AE181" s="13"/>
      <c r="AF181" s="12"/>
      <c r="AH181" s="12"/>
      <c r="AJ181" s="12"/>
      <c r="AO181" s="12"/>
    </row>
    <row r="182" spans="8:41" ht="15.75" customHeight="1" x14ac:dyDescent="0.3">
      <c r="H182" s="12"/>
      <c r="O182" s="12"/>
      <c r="P182" s="23"/>
      <c r="Q182" s="24"/>
      <c r="R182" s="12"/>
      <c r="U182" s="12"/>
      <c r="Z182" s="12"/>
      <c r="AD182" s="12"/>
      <c r="AE182" s="13"/>
      <c r="AF182" s="12"/>
      <c r="AH182" s="12"/>
      <c r="AJ182" s="12"/>
      <c r="AO182" s="12"/>
    </row>
    <row r="183" spans="8:41" ht="15.75" customHeight="1" x14ac:dyDescent="0.3">
      <c r="H183" s="12"/>
      <c r="O183" s="12"/>
      <c r="P183" s="23"/>
      <c r="Q183" s="24"/>
      <c r="R183" s="12"/>
      <c r="U183" s="12"/>
      <c r="Z183" s="12"/>
      <c r="AD183" s="12"/>
      <c r="AE183" s="13"/>
      <c r="AF183" s="12"/>
      <c r="AH183" s="12"/>
      <c r="AJ183" s="12"/>
      <c r="AO183" s="12"/>
    </row>
    <row r="184" spans="8:41" ht="15.75" customHeight="1" x14ac:dyDescent="0.3">
      <c r="H184" s="12"/>
      <c r="O184" s="12"/>
      <c r="P184" s="23"/>
      <c r="Q184" s="24"/>
      <c r="R184" s="12"/>
      <c r="U184" s="12"/>
      <c r="Z184" s="12"/>
      <c r="AD184" s="12"/>
      <c r="AE184" s="13"/>
      <c r="AF184" s="12"/>
      <c r="AH184" s="12"/>
      <c r="AJ184" s="12"/>
      <c r="AO184" s="12"/>
    </row>
    <row r="185" spans="8:41" ht="15.75" customHeight="1" x14ac:dyDescent="0.3">
      <c r="H185" s="12"/>
      <c r="O185" s="12"/>
      <c r="P185" s="23"/>
      <c r="Q185" s="24"/>
      <c r="R185" s="12"/>
      <c r="U185" s="12"/>
      <c r="Z185" s="12"/>
      <c r="AD185" s="12"/>
      <c r="AE185" s="13"/>
      <c r="AF185" s="12"/>
      <c r="AH185" s="12"/>
      <c r="AJ185" s="12"/>
      <c r="AO185" s="12"/>
    </row>
    <row r="186" spans="8:41" ht="15.75" customHeight="1" x14ac:dyDescent="0.3">
      <c r="H186" s="12"/>
      <c r="O186" s="12"/>
      <c r="P186" s="23"/>
      <c r="Q186" s="24"/>
      <c r="R186" s="12"/>
      <c r="U186" s="12"/>
      <c r="Z186" s="12"/>
      <c r="AD186" s="12"/>
      <c r="AE186" s="13"/>
      <c r="AF186" s="12"/>
      <c r="AH186" s="12"/>
      <c r="AJ186" s="12"/>
      <c r="AO186" s="12"/>
    </row>
    <row r="187" spans="8:41" ht="15.75" customHeight="1" x14ac:dyDescent="0.3">
      <c r="H187" s="12"/>
      <c r="O187" s="12"/>
      <c r="P187" s="23"/>
      <c r="Q187" s="24"/>
      <c r="R187" s="12"/>
      <c r="U187" s="12"/>
      <c r="Z187" s="12"/>
      <c r="AD187" s="12"/>
      <c r="AE187" s="13"/>
      <c r="AF187" s="12"/>
      <c r="AH187" s="12"/>
      <c r="AJ187" s="12"/>
      <c r="AO187" s="12"/>
    </row>
    <row r="188" spans="8:41" ht="15.75" customHeight="1" x14ac:dyDescent="0.3">
      <c r="H188" s="12"/>
      <c r="O188" s="12"/>
      <c r="P188" s="23"/>
      <c r="Q188" s="24"/>
      <c r="R188" s="12"/>
      <c r="U188" s="12"/>
      <c r="Z188" s="12"/>
      <c r="AD188" s="12"/>
      <c r="AE188" s="13"/>
      <c r="AF188" s="12"/>
      <c r="AH188" s="12"/>
      <c r="AJ188" s="12"/>
      <c r="AO188" s="12"/>
    </row>
    <row r="189" spans="8:41" ht="15.75" customHeight="1" x14ac:dyDescent="0.3">
      <c r="H189" s="12"/>
      <c r="O189" s="12"/>
      <c r="P189" s="23"/>
      <c r="Q189" s="24"/>
      <c r="R189" s="12"/>
      <c r="U189" s="12"/>
      <c r="Z189" s="12"/>
      <c r="AD189" s="12"/>
      <c r="AE189" s="13"/>
      <c r="AF189" s="12"/>
      <c r="AH189" s="12"/>
      <c r="AJ189" s="12"/>
      <c r="AO189" s="12"/>
    </row>
    <row r="190" spans="8:41" ht="15.75" customHeight="1" x14ac:dyDescent="0.3">
      <c r="H190" s="12"/>
      <c r="O190" s="12"/>
      <c r="P190" s="23"/>
      <c r="Q190" s="24"/>
      <c r="R190" s="12"/>
      <c r="U190" s="12"/>
      <c r="Z190" s="12"/>
      <c r="AD190" s="12"/>
      <c r="AE190" s="13"/>
      <c r="AF190" s="12"/>
      <c r="AH190" s="12"/>
      <c r="AJ190" s="12"/>
      <c r="AO190" s="12"/>
    </row>
    <row r="191" spans="8:41" ht="15.75" customHeight="1" x14ac:dyDescent="0.3">
      <c r="H191" s="12"/>
      <c r="O191" s="12"/>
      <c r="P191" s="23"/>
      <c r="Q191" s="24"/>
      <c r="R191" s="12"/>
      <c r="U191" s="12"/>
      <c r="Z191" s="12"/>
      <c r="AD191" s="12"/>
      <c r="AE191" s="13"/>
      <c r="AF191" s="12"/>
      <c r="AH191" s="12"/>
      <c r="AJ191" s="12"/>
      <c r="AO191" s="12"/>
    </row>
    <row r="192" spans="8:41" ht="15.75" customHeight="1" x14ac:dyDescent="0.3">
      <c r="H192" s="12"/>
      <c r="O192" s="12"/>
      <c r="P192" s="23"/>
      <c r="Q192" s="24"/>
      <c r="R192" s="12"/>
      <c r="U192" s="12"/>
      <c r="Z192" s="12"/>
      <c r="AD192" s="12"/>
      <c r="AE192" s="13"/>
      <c r="AF192" s="12"/>
      <c r="AH192" s="12"/>
      <c r="AJ192" s="12"/>
      <c r="AO192" s="12"/>
    </row>
    <row r="193" spans="8:41" ht="15.75" customHeight="1" x14ac:dyDescent="0.3">
      <c r="H193" s="12"/>
      <c r="O193" s="12"/>
      <c r="P193" s="23"/>
      <c r="Q193" s="24"/>
      <c r="R193" s="12"/>
      <c r="U193" s="12"/>
      <c r="Z193" s="12"/>
      <c r="AD193" s="12"/>
      <c r="AE193" s="13"/>
      <c r="AF193" s="12"/>
      <c r="AH193" s="12"/>
      <c r="AJ193" s="12"/>
      <c r="AO193" s="12"/>
    </row>
    <row r="194" spans="8:41" ht="15.75" customHeight="1" x14ac:dyDescent="0.3">
      <c r="H194" s="12"/>
      <c r="O194" s="12"/>
      <c r="P194" s="23"/>
      <c r="Q194" s="24"/>
      <c r="R194" s="12"/>
      <c r="U194" s="12"/>
      <c r="Z194" s="12"/>
      <c r="AD194" s="12"/>
      <c r="AE194" s="13"/>
      <c r="AF194" s="12"/>
      <c r="AH194" s="12"/>
      <c r="AJ194" s="12"/>
      <c r="AO194" s="12"/>
    </row>
    <row r="195" spans="8:41" ht="15.75" customHeight="1" x14ac:dyDescent="0.3">
      <c r="H195" s="12"/>
      <c r="O195" s="12"/>
      <c r="P195" s="23"/>
      <c r="Q195" s="24"/>
      <c r="R195" s="12"/>
      <c r="U195" s="12"/>
      <c r="Z195" s="12"/>
      <c r="AD195" s="12"/>
      <c r="AE195" s="13"/>
      <c r="AF195" s="12"/>
      <c r="AH195" s="12"/>
      <c r="AJ195" s="12"/>
      <c r="AO195" s="12"/>
    </row>
    <row r="196" spans="8:41" ht="15.75" customHeight="1" x14ac:dyDescent="0.3">
      <c r="H196" s="12"/>
      <c r="O196" s="12"/>
      <c r="P196" s="23"/>
      <c r="Q196" s="24"/>
      <c r="R196" s="12"/>
      <c r="U196" s="12"/>
      <c r="Z196" s="12"/>
      <c r="AD196" s="12"/>
      <c r="AE196" s="13"/>
      <c r="AF196" s="12"/>
      <c r="AH196" s="12"/>
      <c r="AJ196" s="12"/>
      <c r="AO196" s="12"/>
    </row>
    <row r="197" spans="8:41" ht="15.75" customHeight="1" x14ac:dyDescent="0.3">
      <c r="H197" s="12"/>
      <c r="O197" s="12"/>
      <c r="P197" s="23"/>
      <c r="Q197" s="24"/>
      <c r="R197" s="12"/>
      <c r="U197" s="12"/>
      <c r="Z197" s="12"/>
      <c r="AD197" s="12"/>
      <c r="AE197" s="13"/>
      <c r="AF197" s="12"/>
      <c r="AH197" s="12"/>
      <c r="AJ197" s="12"/>
      <c r="AO197" s="12"/>
    </row>
    <row r="198" spans="8:41" ht="15.75" customHeight="1" x14ac:dyDescent="0.3">
      <c r="H198" s="12"/>
      <c r="O198" s="12"/>
      <c r="P198" s="23"/>
      <c r="Q198" s="24"/>
      <c r="R198" s="12"/>
      <c r="U198" s="12"/>
      <c r="Z198" s="12"/>
      <c r="AD198" s="12"/>
      <c r="AE198" s="13"/>
      <c r="AF198" s="12"/>
      <c r="AH198" s="12"/>
      <c r="AJ198" s="12"/>
      <c r="AO198" s="12"/>
    </row>
    <row r="199" spans="8:41" ht="15.75" customHeight="1" x14ac:dyDescent="0.3">
      <c r="H199" s="12"/>
      <c r="O199" s="12"/>
      <c r="P199" s="23"/>
      <c r="Q199" s="24"/>
      <c r="R199" s="12"/>
      <c r="U199" s="12"/>
      <c r="Z199" s="12"/>
      <c r="AD199" s="12"/>
      <c r="AE199" s="13"/>
      <c r="AF199" s="12"/>
      <c r="AH199" s="12"/>
      <c r="AJ199" s="12"/>
      <c r="AO199" s="12"/>
    </row>
    <row r="200" spans="8:41" ht="15.75" customHeight="1" x14ac:dyDescent="0.3">
      <c r="H200" s="12"/>
      <c r="O200" s="12"/>
      <c r="P200" s="23"/>
      <c r="Q200" s="24"/>
      <c r="R200" s="12"/>
      <c r="U200" s="12"/>
      <c r="Z200" s="12"/>
      <c r="AD200" s="12"/>
      <c r="AE200" s="13"/>
      <c r="AF200" s="12"/>
      <c r="AH200" s="12"/>
      <c r="AJ200" s="12"/>
      <c r="AO200" s="12"/>
    </row>
    <row r="201" spans="8:41" ht="15.75" customHeight="1" x14ac:dyDescent="0.3">
      <c r="H201" s="12"/>
      <c r="O201" s="12"/>
      <c r="P201" s="23"/>
      <c r="Q201" s="24"/>
      <c r="R201" s="12"/>
      <c r="U201" s="12"/>
      <c r="Z201" s="12"/>
      <c r="AD201" s="12"/>
      <c r="AE201" s="13"/>
      <c r="AF201" s="12"/>
      <c r="AH201" s="12"/>
      <c r="AJ201" s="12"/>
      <c r="AO201" s="12"/>
    </row>
    <row r="202" spans="8:41" ht="15.75" customHeight="1" x14ac:dyDescent="0.3">
      <c r="H202" s="12"/>
      <c r="O202" s="12"/>
      <c r="P202" s="23"/>
      <c r="Q202" s="24"/>
      <c r="R202" s="12"/>
      <c r="U202" s="12"/>
      <c r="Z202" s="12"/>
      <c r="AD202" s="12"/>
      <c r="AE202" s="13"/>
      <c r="AF202" s="12"/>
      <c r="AH202" s="12"/>
      <c r="AJ202" s="12"/>
      <c r="AO202" s="12"/>
    </row>
    <row r="203" spans="8:41" ht="15.75" customHeight="1" x14ac:dyDescent="0.3">
      <c r="H203" s="12"/>
      <c r="O203" s="12"/>
      <c r="P203" s="23"/>
      <c r="Q203" s="24"/>
      <c r="R203" s="12"/>
      <c r="U203" s="12"/>
      <c r="Z203" s="12"/>
      <c r="AD203" s="12"/>
      <c r="AE203" s="13"/>
      <c r="AF203" s="12"/>
      <c r="AH203" s="12"/>
      <c r="AJ203" s="12"/>
      <c r="AO203" s="12"/>
    </row>
    <row r="204" spans="8:41" ht="15.75" customHeight="1" x14ac:dyDescent="0.3">
      <c r="H204" s="12"/>
      <c r="O204" s="12"/>
      <c r="P204" s="23"/>
      <c r="Q204" s="24"/>
      <c r="R204" s="12"/>
      <c r="U204" s="12"/>
      <c r="Z204" s="12"/>
      <c r="AD204" s="12"/>
      <c r="AE204" s="13"/>
      <c r="AF204" s="12"/>
      <c r="AH204" s="12"/>
      <c r="AJ204" s="12"/>
      <c r="AO204" s="12"/>
    </row>
    <row r="205" spans="8:41" ht="15.75" customHeight="1" x14ac:dyDescent="0.3">
      <c r="H205" s="12"/>
      <c r="O205" s="12"/>
      <c r="P205" s="23"/>
      <c r="Q205" s="24"/>
      <c r="R205" s="12"/>
      <c r="U205" s="12"/>
      <c r="Z205" s="12"/>
      <c r="AD205" s="12"/>
      <c r="AE205" s="13"/>
      <c r="AF205" s="12"/>
      <c r="AH205" s="12"/>
      <c r="AJ205" s="12"/>
      <c r="AO205" s="12"/>
    </row>
    <row r="206" spans="8:41" ht="15.75" customHeight="1" x14ac:dyDescent="0.3">
      <c r="H206" s="12"/>
      <c r="O206" s="12"/>
      <c r="P206" s="23"/>
      <c r="Q206" s="24"/>
      <c r="R206" s="12"/>
      <c r="U206" s="12"/>
      <c r="Z206" s="12"/>
      <c r="AD206" s="12"/>
      <c r="AE206" s="13"/>
      <c r="AF206" s="12"/>
      <c r="AH206" s="12"/>
      <c r="AJ206" s="12"/>
      <c r="AO206" s="12"/>
    </row>
    <row r="207" spans="8:41" ht="15.75" customHeight="1" x14ac:dyDescent="0.3">
      <c r="H207" s="12"/>
      <c r="O207" s="12"/>
      <c r="P207" s="23"/>
      <c r="Q207" s="24"/>
      <c r="R207" s="12"/>
      <c r="U207" s="12"/>
      <c r="Z207" s="12"/>
      <c r="AD207" s="12"/>
      <c r="AE207" s="13"/>
      <c r="AF207" s="12"/>
      <c r="AH207" s="12"/>
      <c r="AJ207" s="12"/>
      <c r="AO207" s="12"/>
    </row>
    <row r="208" spans="8:41" ht="15.75" customHeight="1" x14ac:dyDescent="0.3">
      <c r="H208" s="12"/>
      <c r="O208" s="12"/>
      <c r="P208" s="23"/>
      <c r="Q208" s="24"/>
      <c r="R208" s="12"/>
      <c r="U208" s="12"/>
      <c r="Z208" s="12"/>
      <c r="AD208" s="12"/>
      <c r="AE208" s="13"/>
      <c r="AF208" s="12"/>
      <c r="AH208" s="12"/>
      <c r="AJ208" s="12"/>
      <c r="AO208" s="12"/>
    </row>
    <row r="209" spans="8:41" ht="15.75" customHeight="1" x14ac:dyDescent="0.3">
      <c r="H209" s="12"/>
      <c r="O209" s="12"/>
      <c r="P209" s="23"/>
      <c r="Q209" s="24"/>
      <c r="R209" s="12"/>
      <c r="U209" s="12"/>
      <c r="Z209" s="12"/>
      <c r="AD209" s="12"/>
      <c r="AE209" s="13"/>
      <c r="AF209" s="12"/>
      <c r="AH209" s="12"/>
      <c r="AJ209" s="12"/>
      <c r="AO209" s="12"/>
    </row>
    <row r="210" spans="8:41" ht="15.75" customHeight="1" x14ac:dyDescent="0.3">
      <c r="H210" s="12"/>
      <c r="O210" s="12"/>
      <c r="P210" s="23"/>
      <c r="Q210" s="24"/>
      <c r="R210" s="12"/>
      <c r="U210" s="12"/>
      <c r="Z210" s="12"/>
      <c r="AD210" s="12"/>
      <c r="AE210" s="13"/>
      <c r="AF210" s="12"/>
      <c r="AH210" s="12"/>
      <c r="AJ210" s="12"/>
      <c r="AO210" s="12"/>
    </row>
    <row r="211" spans="8:41" ht="15.75" customHeight="1" x14ac:dyDescent="0.3">
      <c r="H211" s="12"/>
      <c r="O211" s="12"/>
      <c r="P211" s="23"/>
      <c r="Q211" s="24"/>
      <c r="R211" s="12"/>
      <c r="U211" s="12"/>
      <c r="Z211" s="12"/>
      <c r="AD211" s="12"/>
      <c r="AE211" s="13"/>
      <c r="AF211" s="12"/>
      <c r="AH211" s="12"/>
      <c r="AJ211" s="12"/>
      <c r="AO211" s="12"/>
    </row>
    <row r="212" spans="8:41" ht="15.75" customHeight="1" x14ac:dyDescent="0.3">
      <c r="H212" s="12"/>
      <c r="O212" s="12"/>
      <c r="P212" s="23"/>
      <c r="Q212" s="24"/>
      <c r="R212" s="12"/>
      <c r="U212" s="12"/>
      <c r="Z212" s="12"/>
      <c r="AD212" s="12"/>
      <c r="AE212" s="13"/>
      <c r="AF212" s="12"/>
      <c r="AH212" s="12"/>
      <c r="AJ212" s="12"/>
      <c r="AO212" s="12"/>
    </row>
    <row r="213" spans="8:41" ht="15.75" customHeight="1" x14ac:dyDescent="0.3">
      <c r="H213" s="12"/>
      <c r="O213" s="12"/>
      <c r="P213" s="23"/>
      <c r="Q213" s="24"/>
      <c r="R213" s="12"/>
      <c r="U213" s="12"/>
      <c r="Z213" s="12"/>
      <c r="AD213" s="12"/>
      <c r="AE213" s="13"/>
      <c r="AF213" s="12"/>
      <c r="AH213" s="12"/>
      <c r="AJ213" s="12"/>
      <c r="AO213" s="12"/>
    </row>
    <row r="214" spans="8:41" ht="15.75" customHeight="1" x14ac:dyDescent="0.3">
      <c r="H214" s="12"/>
      <c r="O214" s="12"/>
      <c r="P214" s="23"/>
      <c r="Q214" s="24"/>
      <c r="R214" s="12"/>
      <c r="U214" s="12"/>
      <c r="Z214" s="12"/>
      <c r="AD214" s="12"/>
      <c r="AE214" s="13"/>
      <c r="AF214" s="12"/>
      <c r="AH214" s="12"/>
      <c r="AJ214" s="12"/>
      <c r="AO214" s="12"/>
    </row>
    <row r="215" spans="8:41" ht="15.75" customHeight="1" x14ac:dyDescent="0.3">
      <c r="H215" s="12"/>
      <c r="O215" s="12"/>
      <c r="P215" s="23"/>
      <c r="Q215" s="24"/>
      <c r="R215" s="12"/>
      <c r="U215" s="12"/>
      <c r="Z215" s="12"/>
      <c r="AD215" s="12"/>
      <c r="AE215" s="13"/>
      <c r="AF215" s="12"/>
      <c r="AH215" s="12"/>
      <c r="AJ215" s="12"/>
      <c r="AO215" s="12"/>
    </row>
    <row r="216" spans="8:41" ht="15.75" customHeight="1" x14ac:dyDescent="0.3">
      <c r="H216" s="12"/>
      <c r="O216" s="12"/>
      <c r="P216" s="23"/>
      <c r="Q216" s="24"/>
      <c r="R216" s="12"/>
      <c r="U216" s="12"/>
      <c r="Z216" s="12"/>
      <c r="AD216" s="12"/>
      <c r="AE216" s="13"/>
      <c r="AF216" s="12"/>
      <c r="AH216" s="12"/>
      <c r="AJ216" s="12"/>
      <c r="AO216" s="12"/>
    </row>
    <row r="217" spans="8:41" ht="15.75" customHeight="1" x14ac:dyDescent="0.3">
      <c r="H217" s="12"/>
      <c r="O217" s="12"/>
      <c r="P217" s="23"/>
      <c r="Q217" s="24"/>
      <c r="R217" s="12"/>
      <c r="U217" s="12"/>
      <c r="Z217" s="12"/>
      <c r="AD217" s="12"/>
      <c r="AE217" s="13"/>
      <c r="AF217" s="12"/>
      <c r="AH217" s="12"/>
      <c r="AJ217" s="12"/>
      <c r="AO217" s="12"/>
    </row>
    <row r="218" spans="8:41" ht="15.75" customHeight="1" x14ac:dyDescent="0.3">
      <c r="H218" s="12"/>
      <c r="O218" s="12"/>
      <c r="P218" s="23"/>
      <c r="Q218" s="24"/>
      <c r="R218" s="12"/>
      <c r="U218" s="12"/>
      <c r="Z218" s="12"/>
      <c r="AD218" s="12"/>
      <c r="AE218" s="13"/>
      <c r="AF218" s="12"/>
      <c r="AH218" s="12"/>
      <c r="AJ218" s="12"/>
      <c r="AO218" s="12"/>
    </row>
    <row r="219" spans="8:41" ht="15.75" customHeight="1" x14ac:dyDescent="0.3">
      <c r="H219" s="12"/>
      <c r="O219" s="12"/>
      <c r="P219" s="23"/>
      <c r="Q219" s="24"/>
      <c r="R219" s="12"/>
      <c r="U219" s="12"/>
      <c r="Z219" s="12"/>
      <c r="AD219" s="12"/>
      <c r="AE219" s="13"/>
      <c r="AF219" s="12"/>
      <c r="AH219" s="12"/>
      <c r="AJ219" s="12"/>
      <c r="AO219" s="12"/>
    </row>
    <row r="220" spans="8:41" ht="15.75" customHeight="1" x14ac:dyDescent="0.3">
      <c r="H220" s="12"/>
      <c r="O220" s="12"/>
      <c r="P220" s="23"/>
      <c r="Q220" s="24"/>
      <c r="R220" s="12"/>
      <c r="U220" s="12"/>
      <c r="Z220" s="12"/>
      <c r="AD220" s="12"/>
      <c r="AE220" s="13"/>
      <c r="AF220" s="12"/>
      <c r="AH220" s="12"/>
      <c r="AJ220" s="12"/>
      <c r="AO220" s="12"/>
    </row>
    <row r="221" spans="8:41" ht="15.75" customHeight="1" x14ac:dyDescent="0.3">
      <c r="H221" s="12"/>
      <c r="O221" s="12"/>
      <c r="P221" s="23"/>
      <c r="Q221" s="24"/>
      <c r="R221" s="12"/>
      <c r="U221" s="12"/>
      <c r="Z221" s="12"/>
      <c r="AD221" s="12"/>
      <c r="AE221" s="13"/>
      <c r="AF221" s="12"/>
      <c r="AH221" s="12"/>
      <c r="AJ221" s="12"/>
      <c r="AO221" s="12"/>
    </row>
    <row r="222" spans="8:41" ht="15.75" customHeight="1" x14ac:dyDescent="0.3">
      <c r="H222" s="12"/>
      <c r="O222" s="12"/>
      <c r="P222" s="23"/>
      <c r="Q222" s="24"/>
      <c r="R222" s="12"/>
      <c r="U222" s="12"/>
      <c r="Z222" s="12"/>
      <c r="AD222" s="12"/>
      <c r="AE222" s="13"/>
      <c r="AF222" s="12"/>
      <c r="AH222" s="12"/>
      <c r="AJ222" s="12"/>
      <c r="AO222" s="12"/>
    </row>
    <row r="223" spans="8:41" ht="15.75" customHeight="1" x14ac:dyDescent="0.3">
      <c r="H223" s="12"/>
      <c r="O223" s="12"/>
      <c r="P223" s="23"/>
      <c r="Q223" s="24"/>
      <c r="R223" s="12"/>
      <c r="U223" s="12"/>
      <c r="Z223" s="12"/>
      <c r="AD223" s="12"/>
      <c r="AE223" s="13"/>
      <c r="AF223" s="12"/>
      <c r="AH223" s="12"/>
      <c r="AJ223" s="12"/>
      <c r="AO223" s="12"/>
    </row>
    <row r="224" spans="8:41" ht="15.75" customHeight="1" x14ac:dyDescent="0.3">
      <c r="H224" s="12"/>
      <c r="O224" s="12"/>
      <c r="P224" s="23"/>
      <c r="Q224" s="24"/>
      <c r="R224" s="12"/>
      <c r="U224" s="12"/>
      <c r="Z224" s="12"/>
      <c r="AD224" s="12"/>
      <c r="AE224" s="13"/>
      <c r="AF224" s="12"/>
      <c r="AH224" s="12"/>
      <c r="AJ224" s="12"/>
      <c r="AO224" s="12"/>
    </row>
    <row r="225" spans="8:41" ht="15.75" customHeight="1" x14ac:dyDescent="0.3">
      <c r="H225" s="12"/>
      <c r="O225" s="12"/>
      <c r="P225" s="23"/>
      <c r="Q225" s="24"/>
      <c r="R225" s="12"/>
      <c r="U225" s="12"/>
      <c r="Z225" s="12"/>
      <c r="AD225" s="12"/>
      <c r="AE225" s="13"/>
      <c r="AF225" s="12"/>
      <c r="AH225" s="12"/>
      <c r="AJ225" s="12"/>
      <c r="AO225" s="12"/>
    </row>
    <row r="226" spans="8:41" ht="15.75" customHeight="1" x14ac:dyDescent="0.3">
      <c r="H226" s="12"/>
      <c r="O226" s="12"/>
      <c r="P226" s="23"/>
      <c r="Q226" s="24"/>
      <c r="R226" s="12"/>
      <c r="U226" s="12"/>
      <c r="Z226" s="12"/>
      <c r="AD226" s="12"/>
      <c r="AE226" s="13"/>
      <c r="AF226" s="12"/>
      <c r="AH226" s="12"/>
      <c r="AJ226" s="12"/>
      <c r="AO226" s="12"/>
    </row>
    <row r="227" spans="8:41" ht="15.75" customHeight="1" x14ac:dyDescent="0.3">
      <c r="H227" s="12"/>
      <c r="O227" s="12"/>
      <c r="P227" s="23"/>
      <c r="Q227" s="24"/>
      <c r="R227" s="12"/>
      <c r="U227" s="12"/>
      <c r="Z227" s="12"/>
      <c r="AD227" s="12"/>
      <c r="AE227" s="13"/>
      <c r="AF227" s="12"/>
      <c r="AH227" s="12"/>
      <c r="AJ227" s="12"/>
      <c r="AO227" s="12"/>
    </row>
    <row r="228" spans="8:41" ht="15.75" customHeight="1" x14ac:dyDescent="0.3">
      <c r="H228" s="12"/>
      <c r="O228" s="12"/>
      <c r="P228" s="23"/>
      <c r="Q228" s="24"/>
      <c r="R228" s="12"/>
      <c r="U228" s="12"/>
      <c r="Z228" s="12"/>
      <c r="AD228" s="12"/>
      <c r="AE228" s="13"/>
      <c r="AF228" s="12"/>
      <c r="AH228" s="12"/>
      <c r="AJ228" s="12"/>
      <c r="AO228" s="12"/>
    </row>
    <row r="229" spans="8:41" ht="15.75" customHeight="1" x14ac:dyDescent="0.3">
      <c r="H229" s="12"/>
      <c r="O229" s="12"/>
      <c r="P229" s="23"/>
      <c r="Q229" s="24"/>
      <c r="R229" s="12"/>
      <c r="U229" s="12"/>
      <c r="Z229" s="12"/>
      <c r="AD229" s="12"/>
      <c r="AE229" s="13"/>
      <c r="AF229" s="12"/>
      <c r="AH229" s="12"/>
      <c r="AJ229" s="12"/>
      <c r="AO229" s="12"/>
    </row>
    <row r="230" spans="8:41" ht="15.75" customHeight="1" x14ac:dyDescent="0.3">
      <c r="H230" s="12"/>
      <c r="O230" s="12"/>
      <c r="P230" s="23"/>
      <c r="Q230" s="24"/>
      <c r="R230" s="12"/>
      <c r="U230" s="12"/>
      <c r="Z230" s="12"/>
      <c r="AD230" s="12"/>
      <c r="AE230" s="13"/>
      <c r="AF230" s="12"/>
      <c r="AH230" s="12"/>
      <c r="AJ230" s="12"/>
      <c r="AO230" s="12"/>
    </row>
    <row r="231" spans="8:41" ht="15.75" customHeight="1" x14ac:dyDescent="0.3">
      <c r="H231" s="12"/>
      <c r="O231" s="12"/>
      <c r="P231" s="23"/>
      <c r="Q231" s="24"/>
      <c r="R231" s="12"/>
      <c r="U231" s="12"/>
      <c r="Z231" s="12"/>
      <c r="AD231" s="12"/>
      <c r="AE231" s="13"/>
      <c r="AF231" s="12"/>
      <c r="AH231" s="12"/>
      <c r="AJ231" s="12"/>
      <c r="AO231" s="12"/>
    </row>
    <row r="232" spans="8:41" ht="15.75" customHeight="1" x14ac:dyDescent="0.3">
      <c r="H232" s="12"/>
      <c r="O232" s="12"/>
      <c r="P232" s="23"/>
      <c r="Q232" s="24"/>
      <c r="R232" s="12"/>
      <c r="U232" s="12"/>
      <c r="Z232" s="12"/>
      <c r="AD232" s="12"/>
      <c r="AE232" s="13"/>
      <c r="AF232" s="12"/>
      <c r="AH232" s="12"/>
      <c r="AJ232" s="12"/>
      <c r="AO232" s="12"/>
    </row>
    <row r="233" spans="8:41" ht="15.75" customHeight="1" x14ac:dyDescent="0.3">
      <c r="H233" s="12"/>
      <c r="O233" s="12"/>
      <c r="P233" s="23"/>
      <c r="Q233" s="24"/>
      <c r="R233" s="12"/>
      <c r="U233" s="12"/>
      <c r="Z233" s="12"/>
      <c r="AD233" s="12"/>
      <c r="AE233" s="13"/>
      <c r="AF233" s="12"/>
      <c r="AH233" s="12"/>
      <c r="AJ233" s="12"/>
      <c r="AO233" s="12"/>
    </row>
    <row r="234" spans="8:41" ht="15.75" customHeight="1" x14ac:dyDescent="0.3">
      <c r="H234" s="12"/>
      <c r="O234" s="12"/>
      <c r="P234" s="23"/>
      <c r="Q234" s="24"/>
      <c r="R234" s="12"/>
      <c r="U234" s="12"/>
      <c r="Z234" s="12"/>
      <c r="AD234" s="12"/>
      <c r="AE234" s="13"/>
      <c r="AF234" s="12"/>
      <c r="AH234" s="12"/>
      <c r="AJ234" s="12"/>
      <c r="AO234" s="12"/>
    </row>
    <row r="235" spans="8:41" ht="15.75" customHeight="1" x14ac:dyDescent="0.3">
      <c r="H235" s="12"/>
      <c r="O235" s="12"/>
      <c r="P235" s="23"/>
      <c r="Q235" s="24"/>
      <c r="R235" s="12"/>
      <c r="U235" s="12"/>
      <c r="Z235" s="12"/>
      <c r="AD235" s="12"/>
      <c r="AE235" s="13"/>
      <c r="AF235" s="12"/>
      <c r="AH235" s="12"/>
      <c r="AJ235" s="12"/>
      <c r="AO235" s="12"/>
    </row>
    <row r="236" spans="8:41" ht="15.75" customHeight="1" x14ac:dyDescent="0.3">
      <c r="H236" s="12"/>
      <c r="O236" s="12"/>
      <c r="P236" s="23"/>
      <c r="Q236" s="24"/>
      <c r="R236" s="12"/>
      <c r="U236" s="12"/>
      <c r="Z236" s="12"/>
      <c r="AD236" s="12"/>
      <c r="AE236" s="13"/>
      <c r="AF236" s="12"/>
      <c r="AH236" s="12"/>
      <c r="AJ236" s="12"/>
      <c r="AO236" s="12"/>
    </row>
    <row r="237" spans="8:41" ht="15.75" customHeight="1" x14ac:dyDescent="0.3">
      <c r="H237" s="12"/>
      <c r="O237" s="12"/>
      <c r="P237" s="23"/>
      <c r="Q237" s="24"/>
      <c r="R237" s="12"/>
      <c r="U237" s="12"/>
      <c r="Z237" s="12"/>
      <c r="AD237" s="12"/>
      <c r="AE237" s="13"/>
      <c r="AF237" s="12"/>
      <c r="AH237" s="12"/>
      <c r="AJ237" s="12"/>
      <c r="AO237" s="12"/>
    </row>
    <row r="238" spans="8:41" ht="15.75" customHeight="1" x14ac:dyDescent="0.3">
      <c r="H238" s="12"/>
      <c r="O238" s="12"/>
      <c r="P238" s="23"/>
      <c r="Q238" s="24"/>
      <c r="R238" s="12"/>
      <c r="U238" s="12"/>
      <c r="Z238" s="12"/>
      <c r="AD238" s="12"/>
      <c r="AE238" s="13"/>
      <c r="AF238" s="12"/>
      <c r="AH238" s="12"/>
      <c r="AJ238" s="12"/>
      <c r="AO238" s="12"/>
    </row>
    <row r="239" spans="8:41" ht="15.75" customHeight="1" x14ac:dyDescent="0.3">
      <c r="H239" s="12"/>
      <c r="O239" s="12"/>
      <c r="P239" s="23"/>
      <c r="Q239" s="24"/>
      <c r="R239" s="12"/>
      <c r="U239" s="12"/>
      <c r="Z239" s="12"/>
      <c r="AD239" s="12"/>
      <c r="AE239" s="13"/>
      <c r="AF239" s="12"/>
      <c r="AH239" s="12"/>
      <c r="AJ239" s="12"/>
      <c r="AO239" s="12"/>
    </row>
    <row r="240" spans="8:41" ht="15.75" customHeight="1" x14ac:dyDescent="0.3">
      <c r="H240" s="12"/>
      <c r="O240" s="12"/>
      <c r="P240" s="23"/>
      <c r="Q240" s="24"/>
      <c r="R240" s="12"/>
      <c r="U240" s="12"/>
      <c r="Z240" s="12"/>
      <c r="AD240" s="12"/>
      <c r="AE240" s="13"/>
      <c r="AF240" s="12"/>
      <c r="AH240" s="12"/>
      <c r="AJ240" s="12"/>
      <c r="AO240" s="12"/>
    </row>
    <row r="241" spans="8:41" ht="15.75" customHeight="1" x14ac:dyDescent="0.3">
      <c r="H241" s="12"/>
      <c r="O241" s="12"/>
      <c r="P241" s="23"/>
      <c r="Q241" s="24"/>
      <c r="R241" s="12"/>
      <c r="U241" s="12"/>
      <c r="Z241" s="12"/>
      <c r="AD241" s="12"/>
      <c r="AE241" s="13"/>
      <c r="AF241" s="12"/>
      <c r="AH241" s="12"/>
      <c r="AJ241" s="12"/>
      <c r="AO241" s="12"/>
    </row>
    <row r="242" spans="8:41" ht="15.75" customHeight="1" x14ac:dyDescent="0.3">
      <c r="H242" s="12"/>
      <c r="O242" s="12"/>
      <c r="P242" s="23"/>
      <c r="Q242" s="24"/>
      <c r="R242" s="12"/>
      <c r="U242" s="12"/>
      <c r="Z242" s="12"/>
      <c r="AD242" s="12"/>
      <c r="AE242" s="13"/>
      <c r="AF242" s="12"/>
      <c r="AH242" s="12"/>
      <c r="AJ242" s="12"/>
      <c r="AO242" s="12"/>
    </row>
    <row r="243" spans="8:41" ht="15.75" customHeight="1" x14ac:dyDescent="0.3">
      <c r="H243" s="12"/>
      <c r="O243" s="12"/>
      <c r="P243" s="23"/>
      <c r="Q243" s="24"/>
      <c r="R243" s="12"/>
      <c r="U243" s="12"/>
      <c r="Z243" s="12"/>
      <c r="AD243" s="12"/>
      <c r="AE243" s="13"/>
      <c r="AF243" s="12"/>
      <c r="AH243" s="12"/>
      <c r="AJ243" s="12"/>
      <c r="AO243" s="12"/>
    </row>
    <row r="244" spans="8:41" ht="15.75" customHeight="1" x14ac:dyDescent="0.3">
      <c r="H244" s="12"/>
      <c r="O244" s="12"/>
      <c r="P244" s="23"/>
      <c r="Q244" s="24"/>
      <c r="R244" s="12"/>
      <c r="U244" s="12"/>
      <c r="Z244" s="12"/>
      <c r="AD244" s="12"/>
      <c r="AE244" s="13"/>
      <c r="AF244" s="12"/>
      <c r="AH244" s="12"/>
      <c r="AJ244" s="12"/>
      <c r="AO244" s="12"/>
    </row>
    <row r="245" spans="8:41" ht="15.75" customHeight="1" x14ac:dyDescent="0.3">
      <c r="H245" s="12"/>
      <c r="O245" s="12"/>
      <c r="P245" s="23"/>
      <c r="Q245" s="24"/>
      <c r="R245" s="12"/>
      <c r="U245" s="12"/>
      <c r="Z245" s="12"/>
      <c r="AD245" s="12"/>
      <c r="AE245" s="13"/>
      <c r="AF245" s="12"/>
      <c r="AH245" s="12"/>
      <c r="AJ245" s="12"/>
      <c r="AO245" s="12"/>
    </row>
    <row r="246" spans="8:41" ht="15.75" customHeight="1" x14ac:dyDescent="0.3">
      <c r="H246" s="12"/>
      <c r="O246" s="12"/>
      <c r="P246" s="23"/>
      <c r="Q246" s="24"/>
      <c r="R246" s="12"/>
      <c r="U246" s="12"/>
      <c r="Z246" s="12"/>
      <c r="AD246" s="12"/>
      <c r="AE246" s="13"/>
      <c r="AF246" s="12"/>
      <c r="AH246" s="12"/>
      <c r="AJ246" s="12"/>
      <c r="AO246" s="12"/>
    </row>
    <row r="247" spans="8:41" ht="15.75" customHeight="1" x14ac:dyDescent="0.3">
      <c r="H247" s="12"/>
      <c r="O247" s="12"/>
      <c r="P247" s="23"/>
      <c r="Q247" s="24"/>
      <c r="R247" s="12"/>
      <c r="U247" s="12"/>
      <c r="Z247" s="12"/>
      <c r="AD247" s="12"/>
      <c r="AE247" s="13"/>
      <c r="AF247" s="12"/>
      <c r="AH247" s="12"/>
      <c r="AJ247" s="12"/>
      <c r="AO247" s="12"/>
    </row>
    <row r="248" spans="8:41" ht="15.75" customHeight="1" x14ac:dyDescent="0.3">
      <c r="H248" s="12"/>
      <c r="O248" s="12"/>
      <c r="P248" s="23"/>
      <c r="Q248" s="24"/>
      <c r="R248" s="12"/>
      <c r="U248" s="12"/>
      <c r="Z248" s="12"/>
      <c r="AD248" s="12"/>
      <c r="AE248" s="13"/>
      <c r="AF248" s="12"/>
      <c r="AH248" s="12"/>
      <c r="AJ248" s="12"/>
      <c r="AO248" s="12"/>
    </row>
    <row r="249" spans="8:41" ht="15.75" customHeight="1" x14ac:dyDescent="0.3">
      <c r="H249" s="12"/>
      <c r="O249" s="12"/>
      <c r="P249" s="23"/>
      <c r="Q249" s="24"/>
      <c r="R249" s="12"/>
      <c r="U249" s="12"/>
      <c r="Z249" s="12"/>
      <c r="AD249" s="12"/>
      <c r="AE249" s="13"/>
      <c r="AF249" s="12"/>
      <c r="AH249" s="12"/>
      <c r="AJ249" s="12"/>
      <c r="AO249" s="12"/>
    </row>
    <row r="250" spans="8:41" ht="15.75" customHeight="1" x14ac:dyDescent="0.3">
      <c r="H250" s="12"/>
      <c r="O250" s="12"/>
      <c r="P250" s="23"/>
      <c r="Q250" s="24"/>
      <c r="R250" s="12"/>
      <c r="U250" s="12"/>
      <c r="Z250" s="12"/>
      <c r="AD250" s="12"/>
      <c r="AE250" s="13"/>
      <c r="AF250" s="12"/>
      <c r="AH250" s="12"/>
      <c r="AJ250" s="12"/>
      <c r="AO250" s="12"/>
    </row>
    <row r="251" spans="8:41" ht="15.75" customHeight="1" x14ac:dyDescent="0.3">
      <c r="H251" s="12"/>
      <c r="O251" s="12"/>
      <c r="P251" s="23"/>
      <c r="Q251" s="24"/>
      <c r="R251" s="12"/>
      <c r="U251" s="12"/>
      <c r="Z251" s="12"/>
      <c r="AD251" s="12"/>
      <c r="AE251" s="13"/>
      <c r="AF251" s="12"/>
      <c r="AH251" s="12"/>
      <c r="AJ251" s="12"/>
      <c r="AO251" s="12"/>
    </row>
    <row r="252" spans="8:41" ht="15.75" customHeight="1" x14ac:dyDescent="0.3">
      <c r="H252" s="12"/>
      <c r="O252" s="12"/>
      <c r="P252" s="23"/>
      <c r="Q252" s="24"/>
      <c r="R252" s="12"/>
      <c r="U252" s="12"/>
      <c r="Z252" s="12"/>
      <c r="AD252" s="12"/>
      <c r="AE252" s="13"/>
      <c r="AF252" s="12"/>
      <c r="AH252" s="12"/>
      <c r="AJ252" s="12"/>
      <c r="AO252" s="12"/>
    </row>
    <row r="253" spans="8:41" ht="15.75" customHeight="1" x14ac:dyDescent="0.3">
      <c r="H253" s="12"/>
      <c r="O253" s="12"/>
      <c r="P253" s="23"/>
      <c r="Q253" s="24"/>
      <c r="R253" s="12"/>
      <c r="U253" s="12"/>
      <c r="Z253" s="12"/>
      <c r="AD253" s="12"/>
      <c r="AE253" s="13"/>
      <c r="AF253" s="12"/>
      <c r="AH253" s="12"/>
      <c r="AJ253" s="12"/>
      <c r="AO253" s="12"/>
    </row>
    <row r="254" spans="8:41" ht="15.75" customHeight="1" x14ac:dyDescent="0.3">
      <c r="H254" s="12"/>
      <c r="O254" s="12"/>
      <c r="P254" s="23"/>
      <c r="Q254" s="24"/>
      <c r="R254" s="12"/>
      <c r="U254" s="12"/>
      <c r="Z254" s="12"/>
      <c r="AD254" s="12"/>
      <c r="AE254" s="13"/>
      <c r="AF254" s="12"/>
      <c r="AH254" s="12"/>
      <c r="AJ254" s="12"/>
      <c r="AO254" s="12"/>
    </row>
    <row r="255" spans="8:41" ht="15.75" customHeight="1" x14ac:dyDescent="0.3">
      <c r="H255" s="12"/>
      <c r="O255" s="12"/>
      <c r="P255" s="23"/>
      <c r="Q255" s="24"/>
      <c r="R255" s="12"/>
      <c r="U255" s="12"/>
      <c r="Z255" s="12"/>
      <c r="AD255" s="12"/>
      <c r="AE255" s="13"/>
      <c r="AF255" s="12"/>
      <c r="AH255" s="12"/>
      <c r="AJ255" s="12"/>
      <c r="AO255" s="12"/>
    </row>
    <row r="256" spans="8:41" ht="15.75" customHeight="1" x14ac:dyDescent="0.3">
      <c r="H256" s="12"/>
      <c r="O256" s="12"/>
      <c r="P256" s="23"/>
      <c r="Q256" s="24"/>
      <c r="R256" s="12"/>
      <c r="U256" s="12"/>
      <c r="Z256" s="12"/>
      <c r="AD256" s="12"/>
      <c r="AE256" s="13"/>
      <c r="AF256" s="12"/>
      <c r="AH256" s="12"/>
      <c r="AJ256" s="12"/>
      <c r="AO256" s="12"/>
    </row>
    <row r="257" spans="8:41" ht="15.75" customHeight="1" x14ac:dyDescent="0.3">
      <c r="H257" s="12"/>
      <c r="O257" s="12"/>
      <c r="P257" s="23"/>
      <c r="Q257" s="24"/>
      <c r="R257" s="12"/>
      <c r="U257" s="12"/>
      <c r="Z257" s="12"/>
      <c r="AD257" s="12"/>
      <c r="AE257" s="13"/>
      <c r="AF257" s="12"/>
      <c r="AH257" s="12"/>
      <c r="AJ257" s="12"/>
      <c r="AO257" s="12"/>
    </row>
    <row r="258" spans="8:41" ht="15.75" customHeight="1" x14ac:dyDescent="0.3">
      <c r="H258" s="12"/>
      <c r="O258" s="12"/>
      <c r="P258" s="23"/>
      <c r="Q258" s="24"/>
      <c r="R258" s="12"/>
      <c r="U258" s="12"/>
      <c r="Z258" s="12"/>
      <c r="AD258" s="12"/>
      <c r="AE258" s="13"/>
      <c r="AF258" s="12"/>
      <c r="AH258" s="12"/>
      <c r="AJ258" s="12"/>
      <c r="AO258" s="12"/>
    </row>
    <row r="259" spans="8:41" ht="15.75" customHeight="1" x14ac:dyDescent="0.3">
      <c r="H259" s="12"/>
      <c r="O259" s="12"/>
      <c r="P259" s="23"/>
      <c r="Q259" s="24"/>
      <c r="R259" s="12"/>
      <c r="U259" s="12"/>
      <c r="Z259" s="12"/>
      <c r="AD259" s="12"/>
      <c r="AE259" s="13"/>
      <c r="AF259" s="12"/>
      <c r="AH259" s="12"/>
      <c r="AJ259" s="12"/>
      <c r="AO259" s="12"/>
    </row>
    <row r="260" spans="8:41" ht="15.75" customHeight="1" x14ac:dyDescent="0.3">
      <c r="H260" s="12"/>
      <c r="O260" s="12"/>
      <c r="P260" s="23"/>
      <c r="Q260" s="24"/>
      <c r="R260" s="12"/>
      <c r="U260" s="12"/>
      <c r="Z260" s="12"/>
      <c r="AD260" s="12"/>
      <c r="AE260" s="13"/>
      <c r="AF260" s="12"/>
      <c r="AH260" s="12"/>
      <c r="AJ260" s="12"/>
      <c r="AO260" s="12"/>
    </row>
    <row r="261" spans="8:41" ht="15.75" customHeight="1" x14ac:dyDescent="0.3">
      <c r="H261" s="12"/>
      <c r="O261" s="12"/>
      <c r="P261" s="23"/>
      <c r="Q261" s="24"/>
      <c r="R261" s="12"/>
      <c r="U261" s="12"/>
      <c r="Z261" s="12"/>
      <c r="AD261" s="12"/>
      <c r="AE261" s="13"/>
      <c r="AF261" s="12"/>
      <c r="AH261" s="12"/>
      <c r="AJ261" s="12"/>
      <c r="AO261" s="12"/>
    </row>
    <row r="262" spans="8:41" ht="15.75" customHeight="1" x14ac:dyDescent="0.3">
      <c r="H262" s="12"/>
      <c r="O262" s="12"/>
      <c r="P262" s="23"/>
      <c r="Q262" s="24"/>
      <c r="R262" s="12"/>
      <c r="U262" s="12"/>
      <c r="Z262" s="12"/>
      <c r="AD262" s="12"/>
      <c r="AE262" s="13"/>
      <c r="AF262" s="12"/>
      <c r="AH262" s="12"/>
      <c r="AJ262" s="12"/>
      <c r="AO262" s="12"/>
    </row>
    <row r="263" spans="8:41" ht="15.75" customHeight="1" x14ac:dyDescent="0.3">
      <c r="H263" s="12"/>
      <c r="O263" s="12"/>
      <c r="P263" s="23"/>
      <c r="Q263" s="24"/>
      <c r="R263" s="12"/>
      <c r="U263" s="12"/>
      <c r="Z263" s="12"/>
      <c r="AD263" s="12"/>
      <c r="AE263" s="13"/>
      <c r="AF263" s="12"/>
      <c r="AH263" s="12"/>
      <c r="AJ263" s="12"/>
      <c r="AO263" s="12"/>
    </row>
    <row r="264" spans="8:41" ht="15.75" customHeight="1" x14ac:dyDescent="0.3">
      <c r="H264" s="12"/>
      <c r="O264" s="12"/>
      <c r="P264" s="23"/>
      <c r="Q264" s="24"/>
      <c r="R264" s="12"/>
      <c r="U264" s="12"/>
      <c r="Z264" s="12"/>
      <c r="AD264" s="12"/>
      <c r="AE264" s="13"/>
      <c r="AF264" s="12"/>
      <c r="AH264" s="12"/>
      <c r="AJ264" s="12"/>
      <c r="AO264" s="12"/>
    </row>
    <row r="265" spans="8:41" ht="15.75" customHeight="1" x14ac:dyDescent="0.3">
      <c r="H265" s="12"/>
      <c r="O265" s="12"/>
      <c r="P265" s="23"/>
      <c r="Q265" s="24"/>
      <c r="R265" s="12"/>
      <c r="U265" s="12"/>
      <c r="Z265" s="12"/>
      <c r="AD265" s="12"/>
      <c r="AE265" s="13"/>
      <c r="AF265" s="12"/>
      <c r="AH265" s="12"/>
      <c r="AJ265" s="12"/>
      <c r="AO265" s="12"/>
    </row>
    <row r="266" spans="8:41" ht="15.75" customHeight="1" x14ac:dyDescent="0.3">
      <c r="H266" s="12"/>
      <c r="O266" s="12"/>
      <c r="P266" s="23"/>
      <c r="Q266" s="24"/>
      <c r="R266" s="12"/>
      <c r="U266" s="12"/>
      <c r="Z266" s="12"/>
      <c r="AD266" s="12"/>
      <c r="AE266" s="13"/>
      <c r="AF266" s="12"/>
      <c r="AH266" s="12"/>
      <c r="AJ266" s="12"/>
      <c r="AO266" s="12"/>
    </row>
    <row r="267" spans="8:41" ht="15.75" customHeight="1" x14ac:dyDescent="0.3">
      <c r="H267" s="12"/>
      <c r="O267" s="12"/>
      <c r="P267" s="23"/>
      <c r="Q267" s="24"/>
      <c r="R267" s="12"/>
      <c r="U267" s="12"/>
      <c r="Z267" s="12"/>
      <c r="AD267" s="12"/>
      <c r="AE267" s="13"/>
      <c r="AF267" s="12"/>
      <c r="AH267" s="12"/>
      <c r="AJ267" s="12"/>
      <c r="AO267" s="12"/>
    </row>
    <row r="268" spans="8:41" ht="15.75" customHeight="1" x14ac:dyDescent="0.3">
      <c r="H268" s="12"/>
      <c r="O268" s="12"/>
      <c r="P268" s="23"/>
      <c r="Q268" s="24"/>
      <c r="R268" s="12"/>
      <c r="U268" s="12"/>
      <c r="Z268" s="12"/>
      <c r="AD268" s="12"/>
      <c r="AE268" s="13"/>
      <c r="AF268" s="12"/>
      <c r="AH268" s="12"/>
      <c r="AJ268" s="12"/>
      <c r="AO268" s="12"/>
    </row>
    <row r="269" spans="8:41" ht="15.75" customHeight="1" x14ac:dyDescent="0.3">
      <c r="H269" s="12"/>
      <c r="O269" s="12"/>
      <c r="P269" s="23"/>
      <c r="Q269" s="24"/>
      <c r="R269" s="12"/>
      <c r="U269" s="12"/>
      <c r="Z269" s="12"/>
      <c r="AD269" s="12"/>
      <c r="AE269" s="13"/>
      <c r="AF269" s="12"/>
      <c r="AH269" s="12"/>
      <c r="AJ269" s="12"/>
      <c r="AO269" s="12"/>
    </row>
    <row r="270" spans="8:41" ht="15.75" customHeight="1" x14ac:dyDescent="0.3">
      <c r="H270" s="12"/>
      <c r="O270" s="12"/>
      <c r="P270" s="23"/>
      <c r="Q270" s="24"/>
      <c r="R270" s="12"/>
      <c r="U270" s="12"/>
      <c r="Z270" s="12"/>
      <c r="AD270" s="12"/>
      <c r="AE270" s="13"/>
      <c r="AF270" s="12"/>
      <c r="AH270" s="12"/>
      <c r="AJ270" s="12"/>
      <c r="AO270" s="12"/>
    </row>
    <row r="271" spans="8:41" ht="15.75" customHeight="1" x14ac:dyDescent="0.3">
      <c r="H271" s="12"/>
      <c r="O271" s="12"/>
      <c r="P271" s="23"/>
      <c r="Q271" s="24"/>
      <c r="R271" s="12"/>
      <c r="U271" s="12"/>
      <c r="Z271" s="12"/>
      <c r="AD271" s="12"/>
      <c r="AE271" s="13"/>
      <c r="AF271" s="12"/>
      <c r="AH271" s="12"/>
      <c r="AJ271" s="12"/>
      <c r="AO271" s="12"/>
    </row>
    <row r="272" spans="8:41" ht="15.75" customHeight="1" x14ac:dyDescent="0.3">
      <c r="H272" s="12"/>
      <c r="O272" s="12"/>
      <c r="P272" s="23"/>
      <c r="Q272" s="24"/>
      <c r="R272" s="12"/>
      <c r="U272" s="12"/>
      <c r="Z272" s="12"/>
      <c r="AD272" s="12"/>
      <c r="AE272" s="13"/>
      <c r="AF272" s="12"/>
      <c r="AH272" s="12"/>
      <c r="AJ272" s="12"/>
      <c r="AO272" s="12"/>
    </row>
    <row r="273" spans="8:41" ht="15.75" customHeight="1" x14ac:dyDescent="0.3">
      <c r="H273" s="12"/>
      <c r="O273" s="12"/>
      <c r="P273" s="23"/>
      <c r="Q273" s="24"/>
      <c r="R273" s="12"/>
      <c r="U273" s="12"/>
      <c r="Z273" s="12"/>
      <c r="AD273" s="12"/>
      <c r="AE273" s="13"/>
      <c r="AF273" s="12"/>
      <c r="AH273" s="12"/>
      <c r="AJ273" s="12"/>
      <c r="AO273" s="12"/>
    </row>
    <row r="274" spans="8:41" ht="15.75" customHeight="1" x14ac:dyDescent="0.3">
      <c r="H274" s="12"/>
      <c r="O274" s="12"/>
      <c r="P274" s="23"/>
      <c r="Q274" s="24"/>
      <c r="R274" s="12"/>
      <c r="U274" s="12"/>
      <c r="Z274" s="12"/>
      <c r="AD274" s="12"/>
      <c r="AE274" s="13"/>
      <c r="AF274" s="12"/>
      <c r="AH274" s="12"/>
      <c r="AJ274" s="12"/>
      <c r="AO274" s="12"/>
    </row>
    <row r="275" spans="8:41" ht="15.75" customHeight="1" x14ac:dyDescent="0.3">
      <c r="H275" s="12"/>
      <c r="O275" s="12"/>
      <c r="P275" s="23"/>
      <c r="Q275" s="24"/>
      <c r="R275" s="12"/>
      <c r="U275" s="12"/>
      <c r="Z275" s="12"/>
      <c r="AD275" s="12"/>
      <c r="AE275" s="13"/>
      <c r="AF275" s="12"/>
      <c r="AH275" s="12"/>
      <c r="AJ275" s="12"/>
      <c r="AO275" s="12"/>
    </row>
    <row r="276" spans="8:41" ht="15.75" customHeight="1" x14ac:dyDescent="0.3">
      <c r="H276" s="12"/>
      <c r="O276" s="12"/>
      <c r="P276" s="23"/>
      <c r="Q276" s="24"/>
      <c r="R276" s="12"/>
      <c r="U276" s="12"/>
      <c r="Z276" s="12"/>
      <c r="AD276" s="12"/>
      <c r="AE276" s="13"/>
      <c r="AF276" s="12"/>
      <c r="AH276" s="12"/>
      <c r="AJ276" s="12"/>
      <c r="AO276" s="12"/>
    </row>
    <row r="277" spans="8:41" ht="15.75" customHeight="1" x14ac:dyDescent="0.3">
      <c r="H277" s="12"/>
      <c r="O277" s="12"/>
      <c r="P277" s="23"/>
      <c r="Q277" s="24"/>
      <c r="R277" s="12"/>
      <c r="U277" s="12"/>
      <c r="Z277" s="12"/>
      <c r="AD277" s="12"/>
      <c r="AE277" s="13"/>
      <c r="AF277" s="12"/>
      <c r="AH277" s="12"/>
      <c r="AJ277" s="12"/>
      <c r="AO277" s="12"/>
    </row>
    <row r="278" spans="8:41" ht="15.75" customHeight="1" x14ac:dyDescent="0.3">
      <c r="H278" s="12"/>
      <c r="O278" s="12"/>
      <c r="P278" s="23"/>
      <c r="Q278" s="24"/>
      <c r="R278" s="12"/>
      <c r="U278" s="12"/>
      <c r="Z278" s="12"/>
      <c r="AD278" s="12"/>
      <c r="AE278" s="13"/>
      <c r="AF278" s="12"/>
      <c r="AH278" s="12"/>
      <c r="AJ278" s="12"/>
      <c r="AO278" s="12"/>
    </row>
    <row r="279" spans="8:41" ht="15.75" customHeight="1" x14ac:dyDescent="0.3">
      <c r="H279" s="12"/>
      <c r="O279" s="12"/>
      <c r="P279" s="23"/>
      <c r="Q279" s="24"/>
      <c r="R279" s="12"/>
      <c r="U279" s="12"/>
      <c r="Z279" s="12"/>
      <c r="AD279" s="12"/>
      <c r="AE279" s="13"/>
      <c r="AF279" s="12"/>
      <c r="AH279" s="12"/>
      <c r="AJ279" s="12"/>
      <c r="AO279" s="12"/>
    </row>
    <row r="280" spans="8:41" ht="15.75" customHeight="1" x14ac:dyDescent="0.3">
      <c r="H280" s="12"/>
      <c r="O280" s="12"/>
      <c r="P280" s="23"/>
      <c r="Q280" s="24"/>
      <c r="R280" s="12"/>
      <c r="U280" s="12"/>
      <c r="Z280" s="12"/>
      <c r="AD280" s="12"/>
      <c r="AE280" s="13"/>
      <c r="AF280" s="12"/>
      <c r="AH280" s="12"/>
      <c r="AJ280" s="12"/>
      <c r="AO280" s="12"/>
    </row>
    <row r="281" spans="8:41" ht="15.75" customHeight="1" x14ac:dyDescent="0.3">
      <c r="H281" s="12"/>
      <c r="O281" s="12"/>
      <c r="P281" s="23"/>
      <c r="Q281" s="24"/>
      <c r="R281" s="12"/>
      <c r="U281" s="12"/>
      <c r="Z281" s="12"/>
      <c r="AD281" s="12"/>
      <c r="AE281" s="13"/>
      <c r="AF281" s="12"/>
      <c r="AH281" s="12"/>
      <c r="AJ281" s="12"/>
      <c r="AO281" s="12"/>
    </row>
    <row r="282" spans="8:41" ht="15.75" customHeight="1" x14ac:dyDescent="0.3">
      <c r="H282" s="12"/>
      <c r="O282" s="12"/>
      <c r="P282" s="23"/>
      <c r="Q282" s="24"/>
      <c r="R282" s="12"/>
      <c r="U282" s="12"/>
      <c r="Z282" s="12"/>
      <c r="AD282" s="12"/>
      <c r="AE282" s="13"/>
      <c r="AF282" s="12"/>
      <c r="AH282" s="12"/>
      <c r="AJ282" s="12"/>
      <c r="AO282" s="12"/>
    </row>
    <row r="283" spans="8:41" ht="15.75" customHeight="1" x14ac:dyDescent="0.3">
      <c r="H283" s="12"/>
      <c r="O283" s="12"/>
      <c r="P283" s="23"/>
      <c r="Q283" s="24"/>
      <c r="R283" s="12"/>
      <c r="U283" s="12"/>
      <c r="Z283" s="12"/>
      <c r="AD283" s="12"/>
      <c r="AE283" s="13"/>
      <c r="AF283" s="12"/>
      <c r="AH283" s="12"/>
      <c r="AJ283" s="12"/>
      <c r="AO283" s="12"/>
    </row>
    <row r="284" spans="8:41" ht="15.75" customHeight="1" x14ac:dyDescent="0.3">
      <c r="H284" s="12"/>
      <c r="O284" s="12"/>
      <c r="P284" s="23"/>
      <c r="Q284" s="24"/>
      <c r="R284" s="12"/>
      <c r="U284" s="12"/>
      <c r="Z284" s="12"/>
      <c r="AD284" s="12"/>
      <c r="AE284" s="13"/>
      <c r="AF284" s="12"/>
      <c r="AH284" s="12"/>
      <c r="AJ284" s="12"/>
      <c r="AO284" s="12"/>
    </row>
    <row r="285" spans="8:41" ht="15.75" customHeight="1" x14ac:dyDescent="0.3">
      <c r="H285" s="12"/>
      <c r="O285" s="12"/>
      <c r="P285" s="23"/>
      <c r="Q285" s="24"/>
      <c r="R285" s="12"/>
      <c r="U285" s="12"/>
      <c r="Z285" s="12"/>
      <c r="AD285" s="12"/>
      <c r="AE285" s="13"/>
      <c r="AF285" s="12"/>
      <c r="AH285" s="12"/>
      <c r="AJ285" s="12"/>
      <c r="AO285" s="12"/>
    </row>
    <row r="286" spans="8:41" ht="15.75" customHeight="1" x14ac:dyDescent="0.3">
      <c r="H286" s="12"/>
      <c r="O286" s="12"/>
      <c r="P286" s="23"/>
      <c r="Q286" s="24"/>
      <c r="R286" s="12"/>
      <c r="U286" s="12"/>
      <c r="Z286" s="12"/>
      <c r="AD286" s="12"/>
      <c r="AE286" s="13"/>
      <c r="AF286" s="12"/>
      <c r="AH286" s="12"/>
      <c r="AJ286" s="12"/>
      <c r="AO286" s="12"/>
    </row>
    <row r="287" spans="8:41" ht="15.75" customHeight="1" x14ac:dyDescent="0.3">
      <c r="H287" s="12"/>
      <c r="O287" s="12"/>
      <c r="P287" s="23"/>
      <c r="Q287" s="24"/>
      <c r="R287" s="12"/>
      <c r="U287" s="12"/>
      <c r="Z287" s="12"/>
      <c r="AD287" s="12"/>
      <c r="AE287" s="13"/>
      <c r="AF287" s="12"/>
      <c r="AH287" s="12"/>
      <c r="AJ287" s="12"/>
      <c r="AO287" s="12"/>
    </row>
    <row r="288" spans="8:41" ht="15.75" customHeight="1" x14ac:dyDescent="0.3">
      <c r="H288" s="12"/>
      <c r="O288" s="12"/>
      <c r="P288" s="23"/>
      <c r="Q288" s="24"/>
      <c r="R288" s="12"/>
      <c r="U288" s="12"/>
      <c r="Z288" s="12"/>
      <c r="AD288" s="12"/>
      <c r="AE288" s="13"/>
      <c r="AF288" s="12"/>
      <c r="AH288" s="12"/>
      <c r="AJ288" s="12"/>
      <c r="AO288" s="12"/>
    </row>
    <row r="289" spans="8:41" ht="15.75" customHeight="1" x14ac:dyDescent="0.3">
      <c r="H289" s="12"/>
      <c r="O289" s="12"/>
      <c r="P289" s="23"/>
      <c r="Q289" s="24"/>
      <c r="R289" s="12"/>
      <c r="U289" s="12"/>
      <c r="Z289" s="12"/>
      <c r="AD289" s="12"/>
      <c r="AE289" s="13"/>
      <c r="AF289" s="12"/>
      <c r="AH289" s="12"/>
      <c r="AJ289" s="12"/>
      <c r="AO289" s="12"/>
    </row>
    <row r="290" spans="8:41" ht="15.75" customHeight="1" x14ac:dyDescent="0.3">
      <c r="H290" s="12"/>
      <c r="O290" s="12"/>
      <c r="P290" s="23"/>
      <c r="Q290" s="24"/>
      <c r="R290" s="12"/>
      <c r="U290" s="12"/>
      <c r="Z290" s="12"/>
      <c r="AD290" s="12"/>
      <c r="AE290" s="13"/>
      <c r="AF290" s="12"/>
      <c r="AH290" s="12"/>
      <c r="AJ290" s="12"/>
      <c r="AO290" s="12"/>
    </row>
    <row r="291" spans="8:41" ht="15.75" customHeight="1" x14ac:dyDescent="0.3">
      <c r="H291" s="12"/>
      <c r="O291" s="12"/>
      <c r="P291" s="23"/>
      <c r="Q291" s="24"/>
      <c r="R291" s="12"/>
      <c r="U291" s="12"/>
      <c r="Z291" s="12"/>
      <c r="AD291" s="12"/>
      <c r="AE291" s="13"/>
      <c r="AF291" s="12"/>
      <c r="AH291" s="12"/>
      <c r="AJ291" s="12"/>
      <c r="AO291" s="12"/>
    </row>
    <row r="292" spans="8:41" ht="15.75" customHeight="1" x14ac:dyDescent="0.3">
      <c r="H292" s="12"/>
      <c r="O292" s="12"/>
      <c r="P292" s="23"/>
      <c r="Q292" s="24"/>
      <c r="R292" s="12"/>
      <c r="U292" s="12"/>
      <c r="Z292" s="12"/>
      <c r="AD292" s="12"/>
      <c r="AE292" s="13"/>
      <c r="AF292" s="12"/>
      <c r="AH292" s="12"/>
      <c r="AJ292" s="12"/>
      <c r="AO292" s="12"/>
    </row>
    <row r="293" spans="8:41" ht="15.75" customHeight="1" x14ac:dyDescent="0.3">
      <c r="H293" s="12"/>
      <c r="O293" s="12"/>
      <c r="P293" s="23"/>
      <c r="Q293" s="24"/>
      <c r="R293" s="12"/>
      <c r="U293" s="12"/>
      <c r="Z293" s="12"/>
      <c r="AD293" s="12"/>
      <c r="AE293" s="13"/>
      <c r="AF293" s="12"/>
      <c r="AH293" s="12"/>
      <c r="AJ293" s="12"/>
      <c r="AO293" s="12"/>
    </row>
    <row r="294" spans="8:41" ht="15.75" customHeight="1" x14ac:dyDescent="0.3">
      <c r="H294" s="12"/>
      <c r="O294" s="12"/>
      <c r="P294" s="23"/>
      <c r="Q294" s="24"/>
      <c r="R294" s="12"/>
      <c r="U294" s="12"/>
      <c r="Z294" s="12"/>
      <c r="AD294" s="12"/>
      <c r="AE294" s="13"/>
      <c r="AF294" s="12"/>
      <c r="AH294" s="12"/>
      <c r="AJ294" s="12"/>
      <c r="AO294" s="12"/>
    </row>
    <row r="295" spans="8:41" ht="15.75" customHeight="1" x14ac:dyDescent="0.3">
      <c r="H295" s="12"/>
      <c r="O295" s="12"/>
      <c r="P295" s="23"/>
      <c r="Q295" s="24"/>
      <c r="R295" s="12"/>
      <c r="U295" s="12"/>
      <c r="Z295" s="12"/>
      <c r="AD295" s="12"/>
      <c r="AE295" s="13"/>
      <c r="AF295" s="12"/>
      <c r="AH295" s="12"/>
      <c r="AJ295" s="12"/>
      <c r="AO295" s="12"/>
    </row>
    <row r="296" spans="8:41" ht="15.75" customHeight="1" x14ac:dyDescent="0.3">
      <c r="H296" s="12"/>
      <c r="O296" s="12"/>
      <c r="P296" s="23"/>
      <c r="Q296" s="24"/>
      <c r="R296" s="12"/>
      <c r="U296" s="12"/>
      <c r="Z296" s="12"/>
      <c r="AD296" s="12"/>
      <c r="AE296" s="13"/>
      <c r="AF296" s="12"/>
      <c r="AH296" s="12"/>
      <c r="AJ296" s="12"/>
      <c r="AO296" s="12"/>
    </row>
    <row r="297" spans="8:41" ht="15.75" customHeight="1" x14ac:dyDescent="0.3">
      <c r="H297" s="12"/>
      <c r="O297" s="12"/>
      <c r="P297" s="23"/>
      <c r="Q297" s="24"/>
      <c r="R297" s="12"/>
      <c r="U297" s="12"/>
      <c r="Z297" s="12"/>
      <c r="AD297" s="12"/>
      <c r="AE297" s="13"/>
      <c r="AF297" s="12"/>
      <c r="AH297" s="12"/>
      <c r="AJ297" s="12"/>
      <c r="AO297" s="12"/>
    </row>
    <row r="298" spans="8:41" ht="15.75" customHeight="1" x14ac:dyDescent="0.3">
      <c r="H298" s="12"/>
      <c r="O298" s="12"/>
      <c r="P298" s="23"/>
      <c r="Q298" s="24"/>
      <c r="R298" s="12"/>
      <c r="U298" s="12"/>
      <c r="Z298" s="12"/>
      <c r="AD298" s="12"/>
      <c r="AE298" s="13"/>
      <c r="AF298" s="12"/>
      <c r="AH298" s="12"/>
      <c r="AJ298" s="12"/>
      <c r="AO298" s="12"/>
    </row>
    <row r="299" spans="8:41" ht="15.75" customHeight="1" x14ac:dyDescent="0.3">
      <c r="H299" s="12"/>
      <c r="O299" s="12"/>
      <c r="P299" s="23"/>
      <c r="Q299" s="24"/>
      <c r="R299" s="12"/>
      <c r="U299" s="12"/>
      <c r="Z299" s="12"/>
      <c r="AD299" s="12"/>
      <c r="AE299" s="13"/>
      <c r="AF299" s="12"/>
      <c r="AH299" s="12"/>
      <c r="AJ299" s="12"/>
      <c r="AO299" s="12"/>
    </row>
    <row r="300" spans="8:41" ht="15.75" customHeight="1" x14ac:dyDescent="0.3">
      <c r="H300" s="12"/>
      <c r="O300" s="12"/>
      <c r="P300" s="23"/>
      <c r="Q300" s="24"/>
      <c r="R300" s="12"/>
      <c r="U300" s="12"/>
      <c r="Z300" s="12"/>
      <c r="AD300" s="12"/>
      <c r="AE300" s="13"/>
      <c r="AF300" s="12"/>
      <c r="AH300" s="12"/>
      <c r="AJ300" s="12"/>
      <c r="AO300" s="12"/>
    </row>
    <row r="301" spans="8:41" ht="15.75" customHeight="1" x14ac:dyDescent="0.3">
      <c r="H301" s="12"/>
      <c r="O301" s="12"/>
      <c r="P301" s="23"/>
      <c r="Q301" s="24"/>
      <c r="R301" s="12"/>
      <c r="U301" s="12"/>
      <c r="Z301" s="12"/>
      <c r="AD301" s="12"/>
      <c r="AE301" s="13"/>
      <c r="AF301" s="12"/>
      <c r="AH301" s="12"/>
      <c r="AJ301" s="12"/>
      <c r="AO301" s="12"/>
    </row>
    <row r="302" spans="8:41" ht="15.75" customHeight="1" x14ac:dyDescent="0.3">
      <c r="H302" s="12"/>
      <c r="O302" s="12"/>
      <c r="P302" s="23"/>
      <c r="Q302" s="24"/>
      <c r="R302" s="12"/>
      <c r="U302" s="12"/>
      <c r="Z302" s="12"/>
      <c r="AD302" s="12"/>
      <c r="AE302" s="13"/>
      <c r="AF302" s="12"/>
      <c r="AH302" s="12"/>
      <c r="AJ302" s="12"/>
      <c r="AO302" s="12"/>
    </row>
    <row r="303" spans="8:41" ht="15.75" customHeight="1" x14ac:dyDescent="0.3">
      <c r="H303" s="12"/>
      <c r="O303" s="12"/>
      <c r="P303" s="23"/>
      <c r="Q303" s="24"/>
      <c r="R303" s="12"/>
      <c r="U303" s="12"/>
      <c r="Z303" s="12"/>
      <c r="AD303" s="12"/>
      <c r="AE303" s="13"/>
      <c r="AF303" s="12"/>
      <c r="AH303" s="12"/>
      <c r="AJ303" s="12"/>
      <c r="AO303" s="12"/>
    </row>
    <row r="304" spans="8:41" ht="15.75" customHeight="1" x14ac:dyDescent="0.3">
      <c r="H304" s="12"/>
      <c r="O304" s="12"/>
      <c r="P304" s="23"/>
      <c r="Q304" s="24"/>
      <c r="R304" s="12"/>
      <c r="U304" s="12"/>
      <c r="Z304" s="12"/>
      <c r="AD304" s="12"/>
      <c r="AE304" s="13"/>
      <c r="AF304" s="12"/>
      <c r="AH304" s="12"/>
      <c r="AJ304" s="12"/>
      <c r="AO304" s="12"/>
    </row>
    <row r="305" spans="8:41" ht="15.75" customHeight="1" x14ac:dyDescent="0.3">
      <c r="H305" s="12"/>
      <c r="O305" s="12"/>
      <c r="P305" s="23"/>
      <c r="Q305" s="24"/>
      <c r="R305" s="12"/>
      <c r="U305" s="12"/>
      <c r="Z305" s="12"/>
      <c r="AD305" s="12"/>
      <c r="AE305" s="13"/>
      <c r="AF305" s="12"/>
      <c r="AH305" s="12"/>
      <c r="AJ305" s="12"/>
      <c r="AO305" s="12"/>
    </row>
    <row r="306" spans="8:41" ht="15.75" customHeight="1" x14ac:dyDescent="0.3">
      <c r="H306" s="12"/>
      <c r="O306" s="12"/>
      <c r="P306" s="23"/>
      <c r="Q306" s="24"/>
      <c r="R306" s="12"/>
      <c r="U306" s="12"/>
      <c r="Z306" s="12"/>
      <c r="AD306" s="12"/>
      <c r="AE306" s="13"/>
      <c r="AF306" s="12"/>
      <c r="AH306" s="12"/>
      <c r="AJ306" s="12"/>
      <c r="AO306" s="12"/>
    </row>
    <row r="307" spans="8:41" ht="15.75" customHeight="1" x14ac:dyDescent="0.3">
      <c r="H307" s="12"/>
      <c r="O307" s="12"/>
      <c r="P307" s="23"/>
      <c r="Q307" s="24"/>
      <c r="R307" s="12"/>
      <c r="U307" s="12"/>
      <c r="Z307" s="12"/>
      <c r="AD307" s="12"/>
      <c r="AE307" s="13"/>
      <c r="AF307" s="12"/>
      <c r="AH307" s="12"/>
      <c r="AJ307" s="12"/>
      <c r="AO307" s="12"/>
    </row>
    <row r="308" spans="8:41" ht="15.75" customHeight="1" x14ac:dyDescent="0.3">
      <c r="H308" s="12"/>
      <c r="O308" s="12"/>
      <c r="P308" s="23"/>
      <c r="Q308" s="24"/>
      <c r="R308" s="12"/>
      <c r="U308" s="12"/>
      <c r="Z308" s="12"/>
      <c r="AD308" s="12"/>
      <c r="AE308" s="13"/>
      <c r="AF308" s="12"/>
      <c r="AH308" s="12"/>
      <c r="AJ308" s="12"/>
      <c r="AO308" s="12"/>
    </row>
    <row r="309" spans="8:41" ht="15.75" customHeight="1" x14ac:dyDescent="0.3">
      <c r="H309" s="12"/>
      <c r="O309" s="12"/>
      <c r="P309" s="23"/>
      <c r="Q309" s="24"/>
      <c r="R309" s="12"/>
      <c r="U309" s="12"/>
      <c r="Z309" s="12"/>
      <c r="AD309" s="12"/>
      <c r="AE309" s="13"/>
      <c r="AF309" s="12"/>
      <c r="AH309" s="12"/>
      <c r="AJ309" s="12"/>
      <c r="AO309" s="12"/>
    </row>
    <row r="310" spans="8:41" ht="15.75" customHeight="1" x14ac:dyDescent="0.3">
      <c r="H310" s="12"/>
      <c r="O310" s="12"/>
      <c r="P310" s="23"/>
      <c r="Q310" s="24"/>
      <c r="R310" s="12"/>
      <c r="U310" s="12"/>
      <c r="Z310" s="12"/>
      <c r="AD310" s="12"/>
      <c r="AE310" s="13"/>
      <c r="AF310" s="12"/>
      <c r="AH310" s="12"/>
      <c r="AJ310" s="12"/>
      <c r="AO310" s="12"/>
    </row>
    <row r="311" spans="8:41" ht="15.75" customHeight="1" x14ac:dyDescent="0.3">
      <c r="H311" s="12"/>
      <c r="O311" s="12"/>
      <c r="P311" s="23"/>
      <c r="Q311" s="24"/>
      <c r="R311" s="12"/>
      <c r="U311" s="12"/>
      <c r="Z311" s="12"/>
      <c r="AD311" s="12"/>
      <c r="AE311" s="13"/>
      <c r="AF311" s="12"/>
      <c r="AH311" s="12"/>
      <c r="AJ311" s="12"/>
      <c r="AO311" s="12"/>
    </row>
    <row r="312" spans="8:41" ht="15.75" customHeight="1" x14ac:dyDescent="0.3">
      <c r="H312" s="12"/>
      <c r="O312" s="12"/>
      <c r="P312" s="23"/>
      <c r="Q312" s="24"/>
      <c r="R312" s="12"/>
      <c r="U312" s="12"/>
      <c r="Z312" s="12"/>
      <c r="AD312" s="12"/>
      <c r="AE312" s="13"/>
      <c r="AF312" s="12"/>
      <c r="AH312" s="12"/>
      <c r="AJ312" s="12"/>
      <c r="AO312" s="12"/>
    </row>
    <row r="313" spans="8:41" ht="15.75" customHeight="1" x14ac:dyDescent="0.3">
      <c r="H313" s="12"/>
      <c r="O313" s="12"/>
      <c r="P313" s="23"/>
      <c r="Q313" s="24"/>
      <c r="R313" s="12"/>
      <c r="U313" s="12"/>
      <c r="Z313" s="12"/>
      <c r="AD313" s="12"/>
      <c r="AE313" s="13"/>
      <c r="AF313" s="12"/>
      <c r="AH313" s="12"/>
      <c r="AJ313" s="12"/>
      <c r="AO313" s="12"/>
    </row>
    <row r="314" spans="8:41" ht="15.75" customHeight="1" x14ac:dyDescent="0.3">
      <c r="H314" s="12"/>
      <c r="O314" s="12"/>
      <c r="P314" s="23"/>
      <c r="Q314" s="24"/>
      <c r="R314" s="12"/>
      <c r="U314" s="12"/>
      <c r="Z314" s="12"/>
      <c r="AD314" s="12"/>
      <c r="AE314" s="13"/>
      <c r="AF314" s="12"/>
      <c r="AH314" s="12"/>
      <c r="AJ314" s="12"/>
      <c r="AO314" s="12"/>
    </row>
    <row r="315" spans="8:41" ht="15.75" customHeight="1" x14ac:dyDescent="0.3">
      <c r="H315" s="12"/>
      <c r="O315" s="12"/>
      <c r="P315" s="23"/>
      <c r="Q315" s="24"/>
      <c r="R315" s="12"/>
      <c r="U315" s="12"/>
      <c r="Z315" s="12"/>
      <c r="AD315" s="12"/>
      <c r="AE315" s="13"/>
      <c r="AF315" s="12"/>
      <c r="AH315" s="12"/>
      <c r="AJ315" s="12"/>
      <c r="AO315" s="12"/>
    </row>
    <row r="316" spans="8:41" ht="15.75" customHeight="1" x14ac:dyDescent="0.3">
      <c r="H316" s="12"/>
      <c r="O316" s="12"/>
      <c r="P316" s="23"/>
      <c r="Q316" s="24"/>
      <c r="R316" s="12"/>
      <c r="U316" s="12"/>
      <c r="Z316" s="12"/>
      <c r="AD316" s="12"/>
      <c r="AE316" s="13"/>
      <c r="AF316" s="12"/>
      <c r="AH316" s="12"/>
      <c r="AJ316" s="12"/>
      <c r="AO316" s="12"/>
    </row>
    <row r="317" spans="8:41" ht="15.75" customHeight="1" x14ac:dyDescent="0.3">
      <c r="H317" s="12"/>
      <c r="O317" s="12"/>
      <c r="P317" s="23"/>
      <c r="Q317" s="24"/>
      <c r="R317" s="12"/>
      <c r="U317" s="12"/>
      <c r="Z317" s="12"/>
      <c r="AD317" s="12"/>
      <c r="AE317" s="13"/>
      <c r="AF317" s="12"/>
      <c r="AH317" s="12"/>
      <c r="AJ317" s="12"/>
      <c r="AO317" s="12"/>
    </row>
    <row r="318" spans="8:41" ht="15.75" customHeight="1" x14ac:dyDescent="0.3">
      <c r="H318" s="12"/>
      <c r="O318" s="12"/>
      <c r="P318" s="23"/>
      <c r="Q318" s="24"/>
      <c r="R318" s="12"/>
      <c r="U318" s="12"/>
      <c r="Z318" s="12"/>
      <c r="AD318" s="12"/>
      <c r="AE318" s="13"/>
      <c r="AF318" s="12"/>
      <c r="AH318" s="12"/>
      <c r="AJ318" s="12"/>
      <c r="AO318" s="12"/>
    </row>
    <row r="319" spans="8:41" ht="15.75" customHeight="1" x14ac:dyDescent="0.3">
      <c r="H319" s="12"/>
      <c r="O319" s="12"/>
      <c r="P319" s="23"/>
      <c r="Q319" s="24"/>
      <c r="R319" s="12"/>
      <c r="U319" s="12"/>
      <c r="Z319" s="12"/>
      <c r="AD319" s="12"/>
      <c r="AE319" s="13"/>
      <c r="AF319" s="12"/>
      <c r="AH319" s="12"/>
      <c r="AJ319" s="12"/>
      <c r="AO319" s="12"/>
    </row>
    <row r="320" spans="8:41" ht="15.75" customHeight="1" x14ac:dyDescent="0.3">
      <c r="H320" s="12"/>
      <c r="O320" s="12"/>
      <c r="P320" s="23"/>
      <c r="Q320" s="24"/>
      <c r="R320" s="12"/>
      <c r="U320" s="12"/>
      <c r="Z320" s="12"/>
      <c r="AD320" s="12"/>
      <c r="AE320" s="13"/>
      <c r="AF320" s="12"/>
      <c r="AH320" s="12"/>
      <c r="AJ320" s="12"/>
      <c r="AO320" s="12"/>
    </row>
    <row r="321" spans="8:41" ht="15.75" customHeight="1" x14ac:dyDescent="0.3">
      <c r="H321" s="12"/>
      <c r="O321" s="12"/>
      <c r="P321" s="23"/>
      <c r="Q321" s="24"/>
      <c r="R321" s="12"/>
      <c r="U321" s="12"/>
      <c r="Z321" s="12"/>
      <c r="AD321" s="12"/>
      <c r="AE321" s="13"/>
      <c r="AF321" s="12"/>
      <c r="AH321" s="12"/>
      <c r="AJ321" s="12"/>
      <c r="AO321" s="12"/>
    </row>
    <row r="322" spans="8:41" ht="15.75" customHeight="1" x14ac:dyDescent="0.3">
      <c r="H322" s="12"/>
      <c r="O322" s="12"/>
      <c r="P322" s="23"/>
      <c r="Q322" s="24"/>
      <c r="R322" s="12"/>
      <c r="U322" s="12"/>
      <c r="Z322" s="12"/>
      <c r="AD322" s="12"/>
      <c r="AE322" s="13"/>
      <c r="AF322" s="12"/>
      <c r="AH322" s="12"/>
      <c r="AJ322" s="12"/>
      <c r="AO322" s="12"/>
    </row>
    <row r="323" spans="8:41" ht="15.75" customHeight="1" x14ac:dyDescent="0.3">
      <c r="H323" s="12"/>
      <c r="O323" s="12"/>
      <c r="P323" s="23"/>
      <c r="Q323" s="24"/>
      <c r="R323" s="12"/>
      <c r="U323" s="12"/>
      <c r="Z323" s="12"/>
      <c r="AD323" s="12"/>
      <c r="AE323" s="13"/>
      <c r="AF323" s="12"/>
      <c r="AH323" s="12"/>
      <c r="AJ323" s="12"/>
      <c r="AO323" s="12"/>
    </row>
    <row r="324" spans="8:41" ht="15.75" customHeight="1" x14ac:dyDescent="0.3">
      <c r="H324" s="12"/>
      <c r="O324" s="12"/>
      <c r="P324" s="23"/>
      <c r="Q324" s="24"/>
      <c r="R324" s="12"/>
      <c r="U324" s="12"/>
      <c r="Z324" s="12"/>
      <c r="AD324" s="12"/>
      <c r="AE324" s="13"/>
      <c r="AF324" s="12"/>
      <c r="AH324" s="12"/>
      <c r="AJ324" s="12"/>
      <c r="AO324" s="12"/>
    </row>
    <row r="325" spans="8:41" ht="15.75" customHeight="1" x14ac:dyDescent="0.3">
      <c r="H325" s="12"/>
      <c r="O325" s="12"/>
      <c r="P325" s="23"/>
      <c r="Q325" s="24"/>
      <c r="R325" s="12"/>
      <c r="U325" s="12"/>
      <c r="Z325" s="12"/>
      <c r="AD325" s="12"/>
      <c r="AE325" s="13"/>
      <c r="AF325" s="12"/>
      <c r="AH325" s="12"/>
      <c r="AJ325" s="12"/>
      <c r="AO325" s="12"/>
    </row>
    <row r="326" spans="8:41" ht="15.75" customHeight="1" x14ac:dyDescent="0.3">
      <c r="H326" s="12"/>
      <c r="O326" s="12"/>
      <c r="P326" s="23"/>
      <c r="Q326" s="24"/>
      <c r="R326" s="12"/>
      <c r="U326" s="12"/>
      <c r="Z326" s="12"/>
      <c r="AD326" s="12"/>
      <c r="AE326" s="13"/>
      <c r="AF326" s="12"/>
      <c r="AH326" s="12"/>
      <c r="AJ326" s="12"/>
      <c r="AO326" s="12"/>
    </row>
    <row r="327" spans="8:41" ht="15.75" customHeight="1" x14ac:dyDescent="0.3">
      <c r="H327" s="12"/>
      <c r="O327" s="12"/>
      <c r="P327" s="23"/>
      <c r="Q327" s="24"/>
      <c r="R327" s="12"/>
      <c r="U327" s="12"/>
      <c r="Z327" s="12"/>
      <c r="AD327" s="12"/>
      <c r="AE327" s="13"/>
      <c r="AF327" s="12"/>
      <c r="AH327" s="12"/>
      <c r="AJ327" s="12"/>
      <c r="AO327" s="12"/>
    </row>
    <row r="328" spans="8:41" ht="15.75" customHeight="1" x14ac:dyDescent="0.3">
      <c r="H328" s="12"/>
      <c r="O328" s="12"/>
      <c r="P328" s="23"/>
      <c r="Q328" s="24"/>
      <c r="R328" s="12"/>
      <c r="U328" s="12"/>
      <c r="Z328" s="12"/>
      <c r="AD328" s="12"/>
      <c r="AE328" s="13"/>
      <c r="AF328" s="12"/>
      <c r="AH328" s="12"/>
      <c r="AJ328" s="12"/>
      <c r="AO328" s="12"/>
    </row>
    <row r="329" spans="8:41" ht="15.75" customHeight="1" x14ac:dyDescent="0.3">
      <c r="H329" s="12"/>
      <c r="O329" s="12"/>
      <c r="P329" s="23"/>
      <c r="Q329" s="24"/>
      <c r="R329" s="12"/>
      <c r="U329" s="12"/>
      <c r="Z329" s="12"/>
      <c r="AD329" s="12"/>
      <c r="AE329" s="13"/>
      <c r="AF329" s="12"/>
      <c r="AH329" s="12"/>
      <c r="AJ329" s="12"/>
      <c r="AO329" s="12"/>
    </row>
    <row r="330" spans="8:41" ht="15.75" customHeight="1" x14ac:dyDescent="0.3">
      <c r="H330" s="12"/>
      <c r="O330" s="12"/>
      <c r="P330" s="23"/>
      <c r="Q330" s="24"/>
      <c r="R330" s="12"/>
      <c r="U330" s="12"/>
      <c r="Z330" s="12"/>
      <c r="AD330" s="12"/>
      <c r="AE330" s="13"/>
      <c r="AF330" s="12"/>
      <c r="AH330" s="12"/>
      <c r="AJ330" s="12"/>
      <c r="AO330" s="12"/>
    </row>
    <row r="331" spans="8:41" ht="15.75" customHeight="1" x14ac:dyDescent="0.3">
      <c r="H331" s="12"/>
      <c r="O331" s="12"/>
      <c r="P331" s="23"/>
      <c r="Q331" s="24"/>
      <c r="R331" s="12"/>
      <c r="U331" s="12"/>
      <c r="Z331" s="12"/>
      <c r="AD331" s="12"/>
      <c r="AE331" s="13"/>
      <c r="AF331" s="12"/>
      <c r="AH331" s="12"/>
      <c r="AJ331" s="12"/>
      <c r="AO331" s="12"/>
    </row>
    <row r="332" spans="8:41" ht="15.75" customHeight="1" x14ac:dyDescent="0.3">
      <c r="H332" s="12"/>
      <c r="O332" s="12"/>
      <c r="P332" s="23"/>
      <c r="Q332" s="24"/>
      <c r="R332" s="12"/>
      <c r="U332" s="12"/>
      <c r="Z332" s="12"/>
      <c r="AD332" s="12"/>
      <c r="AE332" s="13"/>
      <c r="AF332" s="12"/>
      <c r="AH332" s="12"/>
      <c r="AJ332" s="12"/>
      <c r="AO332" s="12"/>
    </row>
    <row r="333" spans="8:41" ht="15.75" customHeight="1" x14ac:dyDescent="0.3">
      <c r="H333" s="12"/>
      <c r="O333" s="12"/>
      <c r="P333" s="23"/>
      <c r="Q333" s="24"/>
      <c r="R333" s="12"/>
      <c r="U333" s="12"/>
      <c r="Z333" s="12"/>
      <c r="AD333" s="12"/>
      <c r="AE333" s="13"/>
      <c r="AF333" s="12"/>
      <c r="AH333" s="12"/>
      <c r="AJ333" s="12"/>
      <c r="AO333" s="12"/>
    </row>
    <row r="334" spans="8:41" ht="15.75" customHeight="1" x14ac:dyDescent="0.3">
      <c r="H334" s="12"/>
      <c r="O334" s="12"/>
      <c r="P334" s="23"/>
      <c r="Q334" s="24"/>
      <c r="R334" s="12"/>
      <c r="U334" s="12"/>
      <c r="Z334" s="12"/>
      <c r="AD334" s="12"/>
      <c r="AE334" s="13"/>
      <c r="AF334" s="12"/>
      <c r="AH334" s="12"/>
      <c r="AJ334" s="12"/>
      <c r="AO334" s="12"/>
    </row>
    <row r="335" spans="8:41" ht="15.75" customHeight="1" x14ac:dyDescent="0.3">
      <c r="H335" s="12"/>
      <c r="O335" s="12"/>
      <c r="P335" s="23"/>
      <c r="Q335" s="24"/>
      <c r="R335" s="12"/>
      <c r="U335" s="12"/>
      <c r="Z335" s="12"/>
      <c r="AD335" s="12"/>
      <c r="AE335" s="13"/>
      <c r="AF335" s="12"/>
      <c r="AH335" s="12"/>
      <c r="AJ335" s="12"/>
      <c r="AO335" s="12"/>
    </row>
    <row r="336" spans="8:41" ht="15.75" customHeight="1" x14ac:dyDescent="0.3">
      <c r="H336" s="12"/>
      <c r="O336" s="12"/>
      <c r="P336" s="23"/>
      <c r="Q336" s="24"/>
      <c r="R336" s="12"/>
      <c r="U336" s="12"/>
      <c r="Z336" s="12"/>
      <c r="AD336" s="12"/>
      <c r="AE336" s="13"/>
      <c r="AF336" s="12"/>
      <c r="AH336" s="12"/>
      <c r="AJ336" s="12"/>
      <c r="AO336" s="12"/>
    </row>
    <row r="337" spans="8:41" ht="15.75" customHeight="1" x14ac:dyDescent="0.3">
      <c r="H337" s="12"/>
      <c r="O337" s="12"/>
      <c r="P337" s="23"/>
      <c r="Q337" s="24"/>
      <c r="R337" s="12"/>
      <c r="U337" s="12"/>
      <c r="Z337" s="12"/>
      <c r="AD337" s="12"/>
      <c r="AE337" s="13"/>
      <c r="AF337" s="12"/>
      <c r="AH337" s="12"/>
      <c r="AJ337" s="12"/>
      <c r="AO337" s="12"/>
    </row>
    <row r="338" spans="8:41" ht="15.75" customHeight="1" x14ac:dyDescent="0.3">
      <c r="H338" s="12"/>
      <c r="O338" s="12"/>
      <c r="P338" s="23"/>
      <c r="Q338" s="24"/>
      <c r="R338" s="12"/>
      <c r="U338" s="12"/>
      <c r="Z338" s="12"/>
      <c r="AD338" s="12"/>
      <c r="AE338" s="13"/>
      <c r="AF338" s="12"/>
      <c r="AH338" s="12"/>
      <c r="AJ338" s="12"/>
      <c r="AO338" s="12"/>
    </row>
    <row r="339" spans="8:41" ht="15.75" customHeight="1" x14ac:dyDescent="0.3">
      <c r="H339" s="12"/>
      <c r="O339" s="12"/>
      <c r="P339" s="23"/>
      <c r="Q339" s="24"/>
      <c r="R339" s="12"/>
      <c r="U339" s="12"/>
      <c r="Z339" s="12"/>
      <c r="AD339" s="12"/>
      <c r="AE339" s="13"/>
      <c r="AF339" s="12"/>
      <c r="AH339" s="12"/>
      <c r="AJ339" s="12"/>
      <c r="AO339" s="12"/>
    </row>
    <row r="340" spans="8:41" ht="15.75" customHeight="1" x14ac:dyDescent="0.3">
      <c r="H340" s="12"/>
      <c r="O340" s="12"/>
      <c r="P340" s="23"/>
      <c r="Q340" s="24"/>
      <c r="R340" s="12"/>
      <c r="U340" s="12"/>
      <c r="Z340" s="12"/>
      <c r="AD340" s="12"/>
      <c r="AE340" s="13"/>
      <c r="AF340" s="12"/>
      <c r="AH340" s="12"/>
      <c r="AJ340" s="12"/>
      <c r="AO340" s="12"/>
    </row>
    <row r="341" spans="8:41" ht="15.75" customHeight="1" x14ac:dyDescent="0.3">
      <c r="H341" s="12"/>
      <c r="O341" s="12"/>
      <c r="P341" s="23"/>
      <c r="Q341" s="24"/>
      <c r="R341" s="12"/>
      <c r="U341" s="12"/>
      <c r="Z341" s="12"/>
      <c r="AD341" s="12"/>
      <c r="AE341" s="13"/>
      <c r="AF341" s="12"/>
      <c r="AH341" s="12"/>
      <c r="AJ341" s="12"/>
      <c r="AO341" s="12"/>
    </row>
    <row r="342" spans="8:41" ht="15.75" customHeight="1" x14ac:dyDescent="0.3">
      <c r="H342" s="12"/>
      <c r="O342" s="12"/>
      <c r="P342" s="23"/>
      <c r="Q342" s="24"/>
      <c r="R342" s="12"/>
      <c r="U342" s="12"/>
      <c r="Z342" s="12"/>
      <c r="AD342" s="12"/>
      <c r="AE342" s="13"/>
      <c r="AF342" s="12"/>
      <c r="AH342" s="12"/>
      <c r="AJ342" s="12"/>
      <c r="AO342" s="12"/>
    </row>
    <row r="343" spans="8:41" ht="15.75" customHeight="1" x14ac:dyDescent="0.3">
      <c r="H343" s="12"/>
      <c r="O343" s="12"/>
      <c r="P343" s="23"/>
      <c r="Q343" s="24"/>
      <c r="R343" s="12"/>
      <c r="U343" s="12"/>
      <c r="Z343" s="12"/>
      <c r="AD343" s="12"/>
      <c r="AE343" s="13"/>
      <c r="AF343" s="12"/>
      <c r="AH343" s="12"/>
      <c r="AJ343" s="12"/>
      <c r="AO343" s="12"/>
    </row>
    <row r="344" spans="8:41" ht="15.75" customHeight="1" x14ac:dyDescent="0.3">
      <c r="H344" s="12"/>
      <c r="O344" s="12"/>
      <c r="P344" s="23"/>
      <c r="Q344" s="24"/>
      <c r="R344" s="12"/>
      <c r="U344" s="12"/>
      <c r="Z344" s="12"/>
      <c r="AD344" s="12"/>
      <c r="AE344" s="13"/>
      <c r="AF344" s="12"/>
      <c r="AH344" s="12"/>
      <c r="AJ344" s="12"/>
      <c r="AO344" s="12"/>
    </row>
    <row r="345" spans="8:41" ht="15.75" customHeight="1" x14ac:dyDescent="0.3">
      <c r="H345" s="12"/>
      <c r="O345" s="12"/>
      <c r="P345" s="23"/>
      <c r="Q345" s="24"/>
      <c r="R345" s="12"/>
      <c r="U345" s="12"/>
      <c r="Z345" s="12"/>
      <c r="AD345" s="12"/>
      <c r="AE345" s="13"/>
      <c r="AF345" s="12"/>
      <c r="AH345" s="12"/>
      <c r="AJ345" s="12"/>
      <c r="AO345" s="12"/>
    </row>
    <row r="346" spans="8:41" ht="15.75" customHeight="1" x14ac:dyDescent="0.3">
      <c r="H346" s="12"/>
      <c r="O346" s="12"/>
      <c r="P346" s="23"/>
      <c r="Q346" s="24"/>
      <c r="R346" s="12"/>
      <c r="U346" s="12"/>
      <c r="Z346" s="12"/>
      <c r="AD346" s="12"/>
      <c r="AE346" s="13"/>
      <c r="AF346" s="12"/>
      <c r="AH346" s="12"/>
      <c r="AJ346" s="12"/>
      <c r="AO346" s="12"/>
    </row>
    <row r="347" spans="8:41" ht="15.75" customHeight="1" x14ac:dyDescent="0.3">
      <c r="H347" s="12"/>
      <c r="O347" s="12"/>
      <c r="P347" s="23"/>
      <c r="Q347" s="24"/>
      <c r="R347" s="12"/>
      <c r="U347" s="12"/>
      <c r="Z347" s="12"/>
      <c r="AD347" s="12"/>
      <c r="AE347" s="13"/>
      <c r="AF347" s="12"/>
      <c r="AH347" s="12"/>
      <c r="AJ347" s="12"/>
      <c r="AO347" s="12"/>
    </row>
    <row r="348" spans="8:41" ht="15.75" customHeight="1" x14ac:dyDescent="0.3">
      <c r="H348" s="12"/>
      <c r="O348" s="12"/>
      <c r="P348" s="23"/>
      <c r="Q348" s="24"/>
      <c r="R348" s="12"/>
      <c r="U348" s="12"/>
      <c r="Z348" s="12"/>
      <c r="AD348" s="12"/>
      <c r="AE348" s="13"/>
      <c r="AF348" s="12"/>
      <c r="AH348" s="12"/>
      <c r="AJ348" s="12"/>
      <c r="AO348" s="12"/>
    </row>
    <row r="349" spans="8:41" ht="15.75" customHeight="1" x14ac:dyDescent="0.3">
      <c r="H349" s="12"/>
      <c r="O349" s="12"/>
      <c r="P349" s="23"/>
      <c r="Q349" s="24"/>
      <c r="R349" s="12"/>
      <c r="U349" s="12"/>
      <c r="Z349" s="12"/>
      <c r="AD349" s="12"/>
      <c r="AE349" s="13"/>
      <c r="AF349" s="12"/>
      <c r="AH349" s="12"/>
      <c r="AJ349" s="12"/>
      <c r="AO349" s="12"/>
    </row>
    <row r="350" spans="8:41" ht="15.75" customHeight="1" x14ac:dyDescent="0.3">
      <c r="H350" s="12"/>
      <c r="O350" s="12"/>
      <c r="P350" s="23"/>
      <c r="Q350" s="24"/>
      <c r="R350" s="12"/>
      <c r="U350" s="12"/>
      <c r="Z350" s="12"/>
      <c r="AD350" s="12"/>
      <c r="AE350" s="13"/>
      <c r="AF350" s="12"/>
      <c r="AH350" s="12"/>
      <c r="AJ350" s="12"/>
      <c r="AO350" s="12"/>
    </row>
    <row r="351" spans="8:41" ht="15.75" customHeight="1" x14ac:dyDescent="0.3">
      <c r="H351" s="12"/>
      <c r="O351" s="12"/>
      <c r="P351" s="23"/>
      <c r="Q351" s="24"/>
      <c r="R351" s="12"/>
      <c r="U351" s="12"/>
      <c r="Z351" s="12"/>
      <c r="AD351" s="12"/>
      <c r="AE351" s="13"/>
      <c r="AF351" s="12"/>
      <c r="AH351" s="12"/>
      <c r="AJ351" s="12"/>
      <c r="AO351" s="12"/>
    </row>
    <row r="352" spans="8:41" ht="15.75" customHeight="1" x14ac:dyDescent="0.3">
      <c r="H352" s="12"/>
      <c r="O352" s="12"/>
      <c r="P352" s="23"/>
      <c r="Q352" s="24"/>
      <c r="R352" s="12"/>
      <c r="U352" s="12"/>
      <c r="Z352" s="12"/>
      <c r="AD352" s="12"/>
      <c r="AE352" s="13"/>
      <c r="AF352" s="12"/>
      <c r="AH352" s="12"/>
      <c r="AJ352" s="12"/>
      <c r="AO352" s="12"/>
    </row>
    <row r="353" spans="8:41" ht="15.75" customHeight="1" x14ac:dyDescent="0.3">
      <c r="H353" s="12"/>
      <c r="O353" s="12"/>
      <c r="P353" s="23"/>
      <c r="Q353" s="24"/>
      <c r="R353" s="12"/>
      <c r="U353" s="12"/>
      <c r="Z353" s="12"/>
      <c r="AD353" s="12"/>
      <c r="AE353" s="13"/>
      <c r="AF353" s="12"/>
      <c r="AH353" s="12"/>
      <c r="AJ353" s="12"/>
      <c r="AO353" s="12"/>
    </row>
    <row r="354" spans="8:41" ht="15.75" customHeight="1" x14ac:dyDescent="0.3">
      <c r="H354" s="12"/>
      <c r="O354" s="12"/>
      <c r="P354" s="23"/>
      <c r="Q354" s="24"/>
      <c r="R354" s="12"/>
      <c r="U354" s="12"/>
      <c r="Z354" s="12"/>
      <c r="AD354" s="12"/>
      <c r="AE354" s="13"/>
      <c r="AF354" s="12"/>
      <c r="AH354" s="12"/>
      <c r="AJ354" s="12"/>
      <c r="AO354" s="12"/>
    </row>
    <row r="355" spans="8:41" ht="15.75" customHeight="1" x14ac:dyDescent="0.3">
      <c r="H355" s="12"/>
      <c r="O355" s="12"/>
      <c r="P355" s="23"/>
      <c r="Q355" s="24"/>
      <c r="R355" s="12"/>
      <c r="U355" s="12"/>
      <c r="Z355" s="12"/>
      <c r="AD355" s="12"/>
      <c r="AE355" s="13"/>
      <c r="AF355" s="12"/>
      <c r="AH355" s="12"/>
      <c r="AJ355" s="12"/>
      <c r="AO355" s="12"/>
    </row>
    <row r="356" spans="8:41" ht="15.75" customHeight="1" x14ac:dyDescent="0.3">
      <c r="H356" s="12"/>
      <c r="O356" s="12"/>
      <c r="P356" s="23"/>
      <c r="Q356" s="24"/>
      <c r="R356" s="12"/>
      <c r="U356" s="12"/>
      <c r="Z356" s="12"/>
      <c r="AD356" s="12"/>
      <c r="AE356" s="13"/>
      <c r="AF356" s="12"/>
      <c r="AH356" s="12"/>
      <c r="AJ356" s="12"/>
      <c r="AO356" s="12"/>
    </row>
    <row r="357" spans="8:41" ht="15.75" customHeight="1" x14ac:dyDescent="0.3">
      <c r="H357" s="12"/>
      <c r="O357" s="12"/>
      <c r="P357" s="23"/>
      <c r="Q357" s="24"/>
      <c r="R357" s="12"/>
      <c r="U357" s="12"/>
      <c r="Z357" s="12"/>
      <c r="AD357" s="12"/>
      <c r="AE357" s="13"/>
      <c r="AF357" s="12"/>
      <c r="AH357" s="12"/>
      <c r="AJ357" s="12"/>
      <c r="AO357" s="12"/>
    </row>
    <row r="358" spans="8:41" ht="15.75" customHeight="1" x14ac:dyDescent="0.3">
      <c r="H358" s="12"/>
      <c r="O358" s="12"/>
      <c r="P358" s="23"/>
      <c r="Q358" s="24"/>
      <c r="R358" s="12"/>
      <c r="U358" s="12"/>
      <c r="Z358" s="12"/>
      <c r="AD358" s="12"/>
      <c r="AE358" s="13"/>
      <c r="AF358" s="12"/>
      <c r="AH358" s="12"/>
      <c r="AJ358" s="12"/>
      <c r="AO358" s="12"/>
    </row>
    <row r="359" spans="8:41" ht="15.75" customHeight="1" x14ac:dyDescent="0.3">
      <c r="H359" s="12"/>
      <c r="O359" s="12"/>
      <c r="P359" s="23"/>
      <c r="Q359" s="24"/>
      <c r="R359" s="12"/>
      <c r="U359" s="12"/>
      <c r="Z359" s="12"/>
      <c r="AD359" s="12"/>
      <c r="AE359" s="13"/>
      <c r="AF359" s="12"/>
      <c r="AH359" s="12"/>
      <c r="AJ359" s="12"/>
      <c r="AO359" s="12"/>
    </row>
    <row r="360" spans="8:41" ht="15.75" customHeight="1" x14ac:dyDescent="0.3">
      <c r="H360" s="12"/>
      <c r="O360" s="12"/>
      <c r="P360" s="23"/>
      <c r="Q360" s="24"/>
      <c r="R360" s="12"/>
      <c r="U360" s="12"/>
      <c r="Z360" s="12"/>
      <c r="AD360" s="12"/>
      <c r="AE360" s="13"/>
      <c r="AF360" s="12"/>
      <c r="AH360" s="12"/>
      <c r="AJ360" s="12"/>
      <c r="AO360" s="12"/>
    </row>
    <row r="361" spans="8:41" ht="15.75" customHeight="1" x14ac:dyDescent="0.3">
      <c r="H361" s="12"/>
      <c r="O361" s="12"/>
      <c r="P361" s="23"/>
      <c r="Q361" s="24"/>
      <c r="R361" s="12"/>
      <c r="U361" s="12"/>
      <c r="Z361" s="12"/>
      <c r="AD361" s="12"/>
      <c r="AE361" s="13"/>
      <c r="AF361" s="12"/>
      <c r="AH361" s="12"/>
      <c r="AJ361" s="12"/>
      <c r="AO361" s="12"/>
    </row>
    <row r="362" spans="8:41" ht="15.75" customHeight="1" x14ac:dyDescent="0.3">
      <c r="H362" s="12"/>
      <c r="O362" s="12"/>
      <c r="P362" s="23"/>
      <c r="Q362" s="24"/>
      <c r="R362" s="12"/>
      <c r="U362" s="12"/>
      <c r="Z362" s="12"/>
      <c r="AD362" s="12"/>
      <c r="AE362" s="13"/>
      <c r="AF362" s="12"/>
      <c r="AH362" s="12"/>
      <c r="AJ362" s="12"/>
      <c r="AO362" s="12"/>
    </row>
    <row r="363" spans="8:41" ht="15.75" customHeight="1" x14ac:dyDescent="0.3">
      <c r="H363" s="12"/>
      <c r="O363" s="12"/>
      <c r="P363" s="23"/>
      <c r="Q363" s="24"/>
      <c r="R363" s="12"/>
      <c r="U363" s="12"/>
      <c r="Z363" s="12"/>
      <c r="AD363" s="12"/>
      <c r="AE363" s="13"/>
      <c r="AF363" s="12"/>
      <c r="AH363" s="12"/>
      <c r="AJ363" s="12"/>
      <c r="AO363" s="12"/>
    </row>
    <row r="364" spans="8:41" ht="15.75" customHeight="1" x14ac:dyDescent="0.3">
      <c r="H364" s="12"/>
      <c r="O364" s="12"/>
      <c r="P364" s="23"/>
      <c r="Q364" s="24"/>
      <c r="R364" s="12"/>
      <c r="U364" s="12"/>
      <c r="Z364" s="12"/>
      <c r="AD364" s="12"/>
      <c r="AE364" s="13"/>
      <c r="AF364" s="12"/>
      <c r="AH364" s="12"/>
      <c r="AJ364" s="12"/>
      <c r="AO364" s="12"/>
    </row>
    <row r="365" spans="8:41" ht="15.75" customHeight="1" x14ac:dyDescent="0.3">
      <c r="H365" s="12"/>
      <c r="O365" s="12"/>
      <c r="P365" s="23"/>
      <c r="Q365" s="24"/>
      <c r="R365" s="12"/>
      <c r="U365" s="12"/>
      <c r="Z365" s="12"/>
      <c r="AD365" s="12"/>
      <c r="AE365" s="13"/>
      <c r="AF365" s="12"/>
      <c r="AH365" s="12"/>
      <c r="AJ365" s="12"/>
      <c r="AO365" s="12"/>
    </row>
    <row r="366" spans="8:41" ht="15.75" customHeight="1" x14ac:dyDescent="0.3">
      <c r="H366" s="12"/>
      <c r="O366" s="12"/>
      <c r="P366" s="23"/>
      <c r="Q366" s="24"/>
      <c r="R366" s="12"/>
      <c r="U366" s="12"/>
      <c r="Z366" s="12"/>
      <c r="AD366" s="12"/>
      <c r="AE366" s="13"/>
      <c r="AF366" s="12"/>
      <c r="AH366" s="12"/>
      <c r="AJ366" s="12"/>
      <c r="AO366" s="12"/>
    </row>
    <row r="367" spans="8:41" ht="15.75" customHeight="1" x14ac:dyDescent="0.3">
      <c r="H367" s="12"/>
      <c r="O367" s="12"/>
      <c r="P367" s="23"/>
      <c r="Q367" s="24"/>
      <c r="R367" s="12"/>
      <c r="U367" s="12"/>
      <c r="Z367" s="12"/>
      <c r="AD367" s="12"/>
      <c r="AE367" s="13"/>
      <c r="AF367" s="12"/>
      <c r="AH367" s="12"/>
      <c r="AJ367" s="12"/>
      <c r="AO367" s="12"/>
    </row>
    <row r="368" spans="8:41" ht="15.75" customHeight="1" x14ac:dyDescent="0.3">
      <c r="H368" s="12"/>
      <c r="O368" s="12"/>
      <c r="P368" s="23"/>
      <c r="Q368" s="24"/>
      <c r="R368" s="12"/>
      <c r="U368" s="12"/>
      <c r="Z368" s="12"/>
      <c r="AD368" s="12"/>
      <c r="AE368" s="13"/>
      <c r="AF368" s="12"/>
      <c r="AH368" s="12"/>
      <c r="AJ368" s="12"/>
      <c r="AO368" s="12"/>
    </row>
    <row r="369" spans="8:41" ht="15.75" customHeight="1" x14ac:dyDescent="0.3">
      <c r="H369" s="12"/>
      <c r="O369" s="12"/>
      <c r="P369" s="23"/>
      <c r="Q369" s="24"/>
      <c r="R369" s="12"/>
      <c r="U369" s="12"/>
      <c r="Z369" s="12"/>
      <c r="AD369" s="12"/>
      <c r="AE369" s="13"/>
      <c r="AF369" s="12"/>
      <c r="AH369" s="12"/>
      <c r="AJ369" s="12"/>
      <c r="AO369" s="12"/>
    </row>
    <row r="370" spans="8:41" ht="15.75" customHeight="1" x14ac:dyDescent="0.3">
      <c r="H370" s="12"/>
      <c r="O370" s="12"/>
      <c r="P370" s="23"/>
      <c r="Q370" s="24"/>
      <c r="R370" s="12"/>
      <c r="U370" s="12"/>
      <c r="Z370" s="12"/>
      <c r="AD370" s="12"/>
      <c r="AE370" s="13"/>
      <c r="AF370" s="12"/>
      <c r="AH370" s="12"/>
      <c r="AJ370" s="12"/>
      <c r="AO370" s="12"/>
    </row>
    <row r="371" spans="8:41" ht="15.75" customHeight="1" x14ac:dyDescent="0.3">
      <c r="H371" s="12"/>
      <c r="O371" s="12"/>
      <c r="P371" s="23"/>
      <c r="Q371" s="24"/>
      <c r="R371" s="12"/>
      <c r="U371" s="12"/>
      <c r="Z371" s="12"/>
      <c r="AD371" s="12"/>
      <c r="AE371" s="13"/>
      <c r="AF371" s="12"/>
      <c r="AH371" s="12"/>
      <c r="AJ371" s="12"/>
      <c r="AO371" s="12"/>
    </row>
    <row r="372" spans="8:41" ht="15.75" customHeight="1" x14ac:dyDescent="0.3">
      <c r="H372" s="12"/>
      <c r="O372" s="12"/>
      <c r="P372" s="23"/>
      <c r="Q372" s="24"/>
      <c r="R372" s="12"/>
      <c r="U372" s="12"/>
      <c r="Z372" s="12"/>
      <c r="AD372" s="12"/>
      <c r="AE372" s="13"/>
      <c r="AF372" s="12"/>
      <c r="AH372" s="12"/>
      <c r="AJ372" s="12"/>
      <c r="AO372" s="12"/>
    </row>
    <row r="373" spans="8:41" ht="15.75" customHeight="1" x14ac:dyDescent="0.3">
      <c r="H373" s="12"/>
      <c r="O373" s="12"/>
      <c r="P373" s="23"/>
      <c r="Q373" s="24"/>
      <c r="R373" s="12"/>
      <c r="U373" s="12"/>
      <c r="Z373" s="12"/>
      <c r="AD373" s="12"/>
      <c r="AE373" s="13"/>
      <c r="AF373" s="12"/>
      <c r="AH373" s="12"/>
      <c r="AJ373" s="12"/>
      <c r="AO373" s="12"/>
    </row>
    <row r="374" spans="8:41" ht="15.75" customHeight="1" x14ac:dyDescent="0.3">
      <c r="H374" s="12"/>
      <c r="O374" s="12"/>
      <c r="P374" s="23"/>
      <c r="Q374" s="24"/>
      <c r="R374" s="12"/>
      <c r="U374" s="12"/>
      <c r="Z374" s="12"/>
      <c r="AD374" s="12"/>
      <c r="AE374" s="13"/>
      <c r="AF374" s="12"/>
      <c r="AH374" s="12"/>
      <c r="AJ374" s="12"/>
      <c r="AO374" s="12"/>
    </row>
    <row r="375" spans="8:41" ht="15.75" customHeight="1" x14ac:dyDescent="0.3">
      <c r="H375" s="12"/>
      <c r="O375" s="12"/>
      <c r="P375" s="23"/>
      <c r="Q375" s="24"/>
      <c r="R375" s="12"/>
      <c r="U375" s="12"/>
      <c r="Z375" s="12"/>
      <c r="AD375" s="12"/>
      <c r="AE375" s="13"/>
      <c r="AF375" s="12"/>
      <c r="AH375" s="12"/>
      <c r="AJ375" s="12"/>
      <c r="AO375" s="12"/>
    </row>
    <row r="376" spans="8:41" ht="15.75" customHeight="1" x14ac:dyDescent="0.3">
      <c r="H376" s="12"/>
      <c r="O376" s="12"/>
      <c r="P376" s="23"/>
      <c r="Q376" s="24"/>
      <c r="R376" s="12"/>
      <c r="U376" s="12"/>
      <c r="Z376" s="12"/>
      <c r="AD376" s="12"/>
      <c r="AE376" s="13"/>
      <c r="AF376" s="12"/>
      <c r="AH376" s="12"/>
      <c r="AJ376" s="12"/>
      <c r="AO376" s="12"/>
    </row>
    <row r="377" spans="8:41" ht="15.75" customHeight="1" x14ac:dyDescent="0.3">
      <c r="H377" s="12"/>
      <c r="O377" s="12"/>
      <c r="P377" s="23"/>
      <c r="Q377" s="24"/>
      <c r="R377" s="12"/>
      <c r="U377" s="12"/>
      <c r="Z377" s="12"/>
      <c r="AD377" s="12"/>
      <c r="AE377" s="13"/>
      <c r="AF377" s="12"/>
      <c r="AH377" s="12"/>
      <c r="AJ377" s="12"/>
      <c r="AO377" s="12"/>
    </row>
    <row r="378" spans="8:41" ht="15.75" customHeight="1" x14ac:dyDescent="0.3">
      <c r="H378" s="12"/>
      <c r="O378" s="12"/>
      <c r="P378" s="23"/>
      <c r="Q378" s="24"/>
      <c r="R378" s="12"/>
      <c r="U378" s="12"/>
      <c r="Z378" s="12"/>
      <c r="AD378" s="12"/>
      <c r="AE378" s="13"/>
      <c r="AF378" s="12"/>
      <c r="AH378" s="12"/>
      <c r="AJ378" s="12"/>
      <c r="AO378" s="12"/>
    </row>
    <row r="379" spans="8:41" ht="15.75" customHeight="1" x14ac:dyDescent="0.3">
      <c r="H379" s="12"/>
      <c r="O379" s="12"/>
      <c r="P379" s="23"/>
      <c r="Q379" s="24"/>
      <c r="R379" s="12"/>
      <c r="U379" s="12"/>
      <c r="Z379" s="12"/>
      <c r="AD379" s="12"/>
      <c r="AE379" s="13"/>
      <c r="AF379" s="12"/>
      <c r="AH379" s="12"/>
      <c r="AJ379" s="12"/>
      <c r="AO379" s="12"/>
    </row>
    <row r="380" spans="8:41" ht="15.75" customHeight="1" x14ac:dyDescent="0.3">
      <c r="H380" s="12"/>
      <c r="O380" s="12"/>
      <c r="P380" s="23"/>
      <c r="Q380" s="24"/>
      <c r="R380" s="12"/>
      <c r="U380" s="12"/>
      <c r="Z380" s="12"/>
      <c r="AD380" s="12"/>
      <c r="AE380" s="13"/>
      <c r="AF380" s="12"/>
      <c r="AH380" s="12"/>
      <c r="AJ380" s="12"/>
      <c r="AO380" s="12"/>
    </row>
    <row r="381" spans="8:41" ht="15.75" customHeight="1" x14ac:dyDescent="0.3">
      <c r="H381" s="12"/>
      <c r="O381" s="12"/>
      <c r="P381" s="23"/>
      <c r="Q381" s="24"/>
      <c r="R381" s="12"/>
      <c r="U381" s="12"/>
      <c r="Z381" s="12"/>
      <c r="AD381" s="12"/>
      <c r="AE381" s="13"/>
      <c r="AF381" s="12"/>
      <c r="AH381" s="12"/>
      <c r="AJ381" s="12"/>
      <c r="AO381" s="12"/>
    </row>
    <row r="382" spans="8:41" ht="15.75" customHeight="1" x14ac:dyDescent="0.3">
      <c r="H382" s="12"/>
      <c r="O382" s="12"/>
      <c r="P382" s="23"/>
      <c r="Q382" s="24"/>
      <c r="R382" s="12"/>
      <c r="U382" s="12"/>
      <c r="Z382" s="12"/>
      <c r="AD382" s="12"/>
      <c r="AE382" s="13"/>
      <c r="AF382" s="12"/>
      <c r="AH382" s="12"/>
      <c r="AJ382" s="12"/>
      <c r="AO382" s="12"/>
    </row>
    <row r="383" spans="8:41" ht="15.75" customHeight="1" x14ac:dyDescent="0.3">
      <c r="H383" s="12"/>
      <c r="O383" s="12"/>
      <c r="P383" s="23"/>
      <c r="Q383" s="24"/>
      <c r="R383" s="12"/>
      <c r="U383" s="12"/>
      <c r="Z383" s="12"/>
      <c r="AD383" s="12"/>
      <c r="AE383" s="13"/>
      <c r="AF383" s="12"/>
      <c r="AH383" s="12"/>
      <c r="AJ383" s="12"/>
      <c r="AO383" s="12"/>
    </row>
    <row r="384" spans="8:41" ht="15.75" customHeight="1" x14ac:dyDescent="0.3">
      <c r="H384" s="12"/>
      <c r="O384" s="12"/>
      <c r="P384" s="23"/>
      <c r="Q384" s="24"/>
      <c r="R384" s="12"/>
      <c r="U384" s="12"/>
      <c r="Z384" s="12"/>
      <c r="AD384" s="12"/>
      <c r="AE384" s="13"/>
      <c r="AF384" s="12"/>
      <c r="AH384" s="12"/>
      <c r="AJ384" s="12"/>
      <c r="AO384" s="12"/>
    </row>
    <row r="385" spans="8:41" ht="15.75" customHeight="1" x14ac:dyDescent="0.3">
      <c r="H385" s="12"/>
      <c r="O385" s="12"/>
      <c r="P385" s="23"/>
      <c r="Q385" s="24"/>
      <c r="R385" s="12"/>
      <c r="U385" s="12"/>
      <c r="Z385" s="12"/>
      <c r="AD385" s="12"/>
      <c r="AE385" s="13"/>
      <c r="AF385" s="12"/>
      <c r="AH385" s="12"/>
      <c r="AJ385" s="12"/>
      <c r="AO385" s="12"/>
    </row>
    <row r="386" spans="8:41" ht="15.75" customHeight="1" x14ac:dyDescent="0.3">
      <c r="H386" s="12"/>
      <c r="O386" s="12"/>
      <c r="P386" s="23"/>
      <c r="Q386" s="24"/>
      <c r="R386" s="12"/>
      <c r="U386" s="12"/>
      <c r="Z386" s="12"/>
      <c r="AD386" s="12"/>
      <c r="AE386" s="13"/>
      <c r="AF386" s="12"/>
      <c r="AH386" s="12"/>
      <c r="AJ386" s="12"/>
      <c r="AO386" s="12"/>
    </row>
    <row r="387" spans="8:41" ht="15.75" customHeight="1" x14ac:dyDescent="0.3">
      <c r="H387" s="12"/>
      <c r="O387" s="12"/>
      <c r="P387" s="23"/>
      <c r="Q387" s="24"/>
      <c r="R387" s="12"/>
      <c r="U387" s="12"/>
      <c r="Z387" s="12"/>
      <c r="AD387" s="12"/>
      <c r="AE387" s="13"/>
      <c r="AF387" s="12"/>
      <c r="AH387" s="12"/>
      <c r="AJ387" s="12"/>
      <c r="AO387" s="12"/>
    </row>
    <row r="388" spans="8:41" ht="15.75" customHeight="1" x14ac:dyDescent="0.3">
      <c r="H388" s="12"/>
      <c r="O388" s="12"/>
      <c r="P388" s="23"/>
      <c r="Q388" s="24"/>
      <c r="R388" s="12"/>
      <c r="U388" s="12"/>
      <c r="Z388" s="12"/>
      <c r="AD388" s="12"/>
      <c r="AE388" s="13"/>
      <c r="AF388" s="12"/>
      <c r="AH388" s="12"/>
      <c r="AJ388" s="12"/>
      <c r="AO388" s="12"/>
    </row>
    <row r="389" spans="8:41" ht="15.75" customHeight="1" x14ac:dyDescent="0.3">
      <c r="H389" s="12"/>
      <c r="O389" s="12"/>
      <c r="P389" s="23"/>
      <c r="Q389" s="24"/>
      <c r="R389" s="12"/>
      <c r="U389" s="12"/>
      <c r="Z389" s="12"/>
      <c r="AD389" s="12"/>
      <c r="AE389" s="13"/>
      <c r="AF389" s="12"/>
      <c r="AH389" s="12"/>
      <c r="AJ389" s="12"/>
      <c r="AO389" s="12"/>
    </row>
    <row r="390" spans="8:41" ht="15.75" customHeight="1" x14ac:dyDescent="0.3">
      <c r="H390" s="12"/>
      <c r="O390" s="12"/>
      <c r="P390" s="23"/>
      <c r="Q390" s="24"/>
      <c r="R390" s="12"/>
      <c r="U390" s="12"/>
      <c r="Z390" s="12"/>
      <c r="AD390" s="12"/>
      <c r="AE390" s="13"/>
      <c r="AF390" s="12"/>
      <c r="AH390" s="12"/>
      <c r="AJ390" s="12"/>
      <c r="AO390" s="12"/>
    </row>
    <row r="391" spans="8:41" ht="15.75" customHeight="1" x14ac:dyDescent="0.3">
      <c r="H391" s="12"/>
      <c r="O391" s="12"/>
      <c r="P391" s="23"/>
      <c r="Q391" s="24"/>
      <c r="R391" s="12"/>
      <c r="U391" s="12"/>
      <c r="Z391" s="12"/>
      <c r="AD391" s="12"/>
      <c r="AE391" s="13"/>
      <c r="AF391" s="12"/>
      <c r="AH391" s="12"/>
      <c r="AJ391" s="12"/>
      <c r="AO391" s="12"/>
    </row>
    <row r="392" spans="8:41" ht="15.75" customHeight="1" x14ac:dyDescent="0.3">
      <c r="H392" s="12"/>
      <c r="O392" s="12"/>
      <c r="P392" s="23"/>
      <c r="Q392" s="24"/>
      <c r="R392" s="12"/>
      <c r="U392" s="12"/>
      <c r="Z392" s="12"/>
      <c r="AD392" s="12"/>
      <c r="AE392" s="13"/>
      <c r="AF392" s="12"/>
      <c r="AH392" s="12"/>
      <c r="AJ392" s="12"/>
      <c r="AO392" s="12"/>
    </row>
    <row r="393" spans="8:41" ht="15.75" customHeight="1" x14ac:dyDescent="0.3">
      <c r="H393" s="12"/>
      <c r="O393" s="12"/>
      <c r="P393" s="23"/>
      <c r="Q393" s="24"/>
      <c r="R393" s="12"/>
      <c r="U393" s="12"/>
      <c r="Z393" s="12"/>
      <c r="AD393" s="12"/>
      <c r="AE393" s="13"/>
      <c r="AF393" s="12"/>
      <c r="AH393" s="12"/>
      <c r="AJ393" s="12"/>
      <c r="AO393" s="12"/>
    </row>
    <row r="394" spans="8:41" ht="15.75" customHeight="1" x14ac:dyDescent="0.3">
      <c r="H394" s="12"/>
      <c r="O394" s="12"/>
      <c r="P394" s="23"/>
      <c r="Q394" s="24"/>
      <c r="R394" s="12"/>
      <c r="U394" s="12"/>
      <c r="Z394" s="12"/>
      <c r="AD394" s="12"/>
      <c r="AE394" s="13"/>
      <c r="AF394" s="12"/>
      <c r="AH394" s="12"/>
      <c r="AJ394" s="12"/>
      <c r="AO394" s="12"/>
    </row>
    <row r="395" spans="8:41" ht="15.75" customHeight="1" x14ac:dyDescent="0.3">
      <c r="H395" s="12"/>
      <c r="O395" s="12"/>
      <c r="P395" s="23"/>
      <c r="Q395" s="24"/>
      <c r="R395" s="12"/>
      <c r="U395" s="12"/>
      <c r="Z395" s="12"/>
      <c r="AD395" s="12"/>
      <c r="AE395" s="13"/>
      <c r="AF395" s="12"/>
      <c r="AH395" s="12"/>
      <c r="AJ395" s="12"/>
      <c r="AO395" s="12"/>
    </row>
    <row r="396" spans="8:41" ht="15.75" customHeight="1" x14ac:dyDescent="0.3">
      <c r="H396" s="12"/>
      <c r="O396" s="12"/>
      <c r="P396" s="23"/>
      <c r="Q396" s="24"/>
      <c r="R396" s="12"/>
      <c r="U396" s="12"/>
      <c r="Z396" s="12"/>
      <c r="AD396" s="12"/>
      <c r="AE396" s="13"/>
      <c r="AF396" s="12"/>
      <c r="AH396" s="12"/>
      <c r="AJ396" s="12"/>
      <c r="AO396" s="12"/>
    </row>
    <row r="397" spans="8:41" ht="15.75" customHeight="1" x14ac:dyDescent="0.3">
      <c r="H397" s="12"/>
      <c r="O397" s="12"/>
      <c r="P397" s="23"/>
      <c r="Q397" s="24"/>
      <c r="R397" s="12"/>
      <c r="U397" s="12"/>
      <c r="Z397" s="12"/>
      <c r="AD397" s="12"/>
      <c r="AE397" s="13"/>
      <c r="AF397" s="12"/>
      <c r="AH397" s="12"/>
      <c r="AJ397" s="12"/>
      <c r="AO397" s="12"/>
    </row>
    <row r="398" spans="8:41" ht="15.75" customHeight="1" x14ac:dyDescent="0.3">
      <c r="H398" s="12"/>
      <c r="O398" s="12"/>
      <c r="P398" s="23"/>
      <c r="Q398" s="24"/>
      <c r="R398" s="12"/>
      <c r="U398" s="12"/>
      <c r="Z398" s="12"/>
      <c r="AD398" s="12"/>
      <c r="AE398" s="13"/>
      <c r="AF398" s="12"/>
      <c r="AH398" s="12"/>
      <c r="AJ398" s="12"/>
      <c r="AO398" s="12"/>
    </row>
    <row r="399" spans="8:41" ht="15.75" customHeight="1" x14ac:dyDescent="0.3">
      <c r="H399" s="12"/>
      <c r="O399" s="12"/>
      <c r="P399" s="23"/>
      <c r="Q399" s="24"/>
      <c r="R399" s="12"/>
      <c r="U399" s="12"/>
      <c r="Z399" s="12"/>
      <c r="AD399" s="12"/>
      <c r="AE399" s="13"/>
      <c r="AF399" s="12"/>
      <c r="AH399" s="12"/>
      <c r="AJ399" s="12"/>
      <c r="AO399" s="12"/>
    </row>
    <row r="400" spans="8:41" ht="15.75" customHeight="1" x14ac:dyDescent="0.3">
      <c r="H400" s="12"/>
      <c r="O400" s="12"/>
      <c r="P400" s="23"/>
      <c r="Q400" s="24"/>
      <c r="R400" s="12"/>
      <c r="U400" s="12"/>
      <c r="Z400" s="12"/>
      <c r="AD400" s="12"/>
      <c r="AE400" s="13"/>
      <c r="AF400" s="12"/>
      <c r="AH400" s="12"/>
      <c r="AJ400" s="12"/>
      <c r="AO400" s="12"/>
    </row>
    <row r="401" spans="8:41" ht="15.75" customHeight="1" x14ac:dyDescent="0.3">
      <c r="H401" s="12"/>
      <c r="O401" s="12"/>
      <c r="P401" s="23"/>
      <c r="Q401" s="24"/>
      <c r="R401" s="12"/>
      <c r="U401" s="12"/>
      <c r="Z401" s="12"/>
      <c r="AD401" s="12"/>
      <c r="AE401" s="13"/>
      <c r="AF401" s="12"/>
      <c r="AH401" s="12"/>
      <c r="AJ401" s="12"/>
      <c r="AO401" s="12"/>
    </row>
    <row r="402" spans="8:41" ht="15.75" customHeight="1" x14ac:dyDescent="0.3">
      <c r="H402" s="12"/>
      <c r="O402" s="12"/>
      <c r="P402" s="23"/>
      <c r="Q402" s="24"/>
      <c r="R402" s="12"/>
      <c r="U402" s="12"/>
      <c r="Z402" s="12"/>
      <c r="AD402" s="12"/>
      <c r="AE402" s="13"/>
      <c r="AF402" s="12"/>
      <c r="AH402" s="12"/>
      <c r="AJ402" s="12"/>
      <c r="AO402" s="12"/>
    </row>
    <row r="403" spans="8:41" ht="15.75" customHeight="1" x14ac:dyDescent="0.3">
      <c r="H403" s="12"/>
      <c r="O403" s="12"/>
      <c r="P403" s="23"/>
      <c r="Q403" s="24"/>
      <c r="R403" s="12"/>
      <c r="U403" s="12"/>
      <c r="Z403" s="12"/>
      <c r="AD403" s="12"/>
      <c r="AE403" s="13"/>
      <c r="AF403" s="12"/>
      <c r="AH403" s="12"/>
      <c r="AJ403" s="12"/>
      <c r="AO403" s="12"/>
    </row>
    <row r="404" spans="8:41" ht="15.75" customHeight="1" x14ac:dyDescent="0.3">
      <c r="H404" s="12"/>
      <c r="O404" s="12"/>
      <c r="P404" s="23"/>
      <c r="Q404" s="24"/>
      <c r="R404" s="12"/>
      <c r="U404" s="12"/>
      <c r="Z404" s="12"/>
      <c r="AD404" s="12"/>
      <c r="AE404" s="13"/>
      <c r="AF404" s="12"/>
      <c r="AH404" s="12"/>
      <c r="AJ404" s="12"/>
      <c r="AO404" s="12"/>
    </row>
    <row r="405" spans="8:41" ht="15.75" customHeight="1" x14ac:dyDescent="0.3">
      <c r="H405" s="12"/>
      <c r="O405" s="12"/>
      <c r="P405" s="23"/>
      <c r="Q405" s="24"/>
      <c r="R405" s="12"/>
      <c r="U405" s="12"/>
      <c r="Z405" s="12"/>
      <c r="AD405" s="12"/>
      <c r="AE405" s="13"/>
      <c r="AF405" s="12"/>
      <c r="AH405" s="12"/>
      <c r="AJ405" s="12"/>
      <c r="AO405" s="12"/>
    </row>
    <row r="406" spans="8:41" ht="15.75" customHeight="1" x14ac:dyDescent="0.3">
      <c r="H406" s="12"/>
      <c r="O406" s="12"/>
      <c r="P406" s="23"/>
      <c r="Q406" s="24"/>
      <c r="R406" s="12"/>
      <c r="U406" s="12"/>
      <c r="Z406" s="12"/>
      <c r="AD406" s="12"/>
      <c r="AE406" s="13"/>
      <c r="AF406" s="12"/>
      <c r="AH406" s="12"/>
      <c r="AJ406" s="12"/>
      <c r="AO406" s="12"/>
    </row>
    <row r="407" spans="8:41" ht="15.75" customHeight="1" x14ac:dyDescent="0.3">
      <c r="H407" s="12"/>
      <c r="O407" s="12"/>
      <c r="P407" s="23"/>
      <c r="Q407" s="24"/>
      <c r="R407" s="12"/>
      <c r="U407" s="12"/>
      <c r="Z407" s="12"/>
      <c r="AD407" s="12"/>
      <c r="AE407" s="13"/>
      <c r="AF407" s="12"/>
      <c r="AH407" s="12"/>
      <c r="AJ407" s="12"/>
      <c r="AO407" s="12"/>
    </row>
    <row r="408" spans="8:41" ht="15.75" customHeight="1" x14ac:dyDescent="0.3">
      <c r="H408" s="12"/>
      <c r="O408" s="12"/>
      <c r="P408" s="23"/>
      <c r="Q408" s="24"/>
      <c r="R408" s="12"/>
      <c r="U408" s="12"/>
      <c r="Z408" s="12"/>
      <c r="AD408" s="12"/>
      <c r="AE408" s="13"/>
      <c r="AF408" s="12"/>
      <c r="AH408" s="12"/>
      <c r="AJ408" s="12"/>
      <c r="AO408" s="12"/>
    </row>
    <row r="409" spans="8:41" ht="15.75" customHeight="1" x14ac:dyDescent="0.3">
      <c r="H409" s="12"/>
      <c r="O409" s="12"/>
      <c r="P409" s="23"/>
      <c r="Q409" s="24"/>
      <c r="R409" s="12"/>
      <c r="U409" s="12"/>
      <c r="Z409" s="12"/>
      <c r="AD409" s="12"/>
      <c r="AE409" s="13"/>
      <c r="AF409" s="12"/>
      <c r="AH409" s="12"/>
      <c r="AJ409" s="12"/>
      <c r="AO409" s="12"/>
    </row>
    <row r="410" spans="8:41" ht="15.75" customHeight="1" x14ac:dyDescent="0.3">
      <c r="H410" s="12"/>
      <c r="O410" s="12"/>
      <c r="P410" s="23"/>
      <c r="Q410" s="24"/>
      <c r="R410" s="12"/>
      <c r="U410" s="12"/>
      <c r="Z410" s="12"/>
      <c r="AD410" s="12"/>
      <c r="AE410" s="13"/>
      <c r="AF410" s="12"/>
      <c r="AH410" s="12"/>
      <c r="AJ410" s="12"/>
      <c r="AO410" s="12"/>
    </row>
    <row r="411" spans="8:41" ht="15.75" customHeight="1" x14ac:dyDescent="0.3">
      <c r="H411" s="12"/>
      <c r="O411" s="12"/>
      <c r="P411" s="23"/>
      <c r="Q411" s="24"/>
      <c r="R411" s="12"/>
      <c r="U411" s="12"/>
      <c r="Z411" s="12"/>
      <c r="AD411" s="12"/>
      <c r="AE411" s="13"/>
      <c r="AF411" s="12"/>
      <c r="AH411" s="12"/>
      <c r="AJ411" s="12"/>
      <c r="AO411" s="12"/>
    </row>
    <row r="412" spans="8:41" ht="15.75" customHeight="1" x14ac:dyDescent="0.3">
      <c r="H412" s="12"/>
      <c r="O412" s="12"/>
      <c r="P412" s="23"/>
      <c r="Q412" s="24"/>
      <c r="R412" s="12"/>
      <c r="U412" s="12"/>
      <c r="Z412" s="12"/>
      <c r="AD412" s="12"/>
      <c r="AE412" s="13"/>
      <c r="AF412" s="12"/>
      <c r="AH412" s="12"/>
      <c r="AJ412" s="12"/>
      <c r="AO412" s="12"/>
    </row>
    <row r="413" spans="8:41" ht="15.75" customHeight="1" x14ac:dyDescent="0.3">
      <c r="H413" s="12"/>
      <c r="O413" s="12"/>
      <c r="P413" s="23"/>
      <c r="Q413" s="24"/>
      <c r="R413" s="12"/>
      <c r="U413" s="12"/>
      <c r="Z413" s="12"/>
      <c r="AD413" s="12"/>
      <c r="AE413" s="13"/>
      <c r="AF413" s="12"/>
      <c r="AH413" s="12"/>
      <c r="AJ413" s="12"/>
      <c r="AO413" s="12"/>
    </row>
    <row r="414" spans="8:41" ht="15.75" customHeight="1" x14ac:dyDescent="0.3">
      <c r="H414" s="12"/>
      <c r="O414" s="12"/>
      <c r="P414" s="23"/>
      <c r="Q414" s="24"/>
      <c r="R414" s="12"/>
      <c r="U414" s="12"/>
      <c r="Z414" s="12"/>
      <c r="AD414" s="12"/>
      <c r="AE414" s="13"/>
      <c r="AF414" s="12"/>
      <c r="AH414" s="12"/>
      <c r="AJ414" s="12"/>
      <c r="AO414" s="12"/>
    </row>
    <row r="415" spans="8:41" ht="15.75" customHeight="1" x14ac:dyDescent="0.3">
      <c r="H415" s="12"/>
      <c r="O415" s="12"/>
      <c r="P415" s="23"/>
      <c r="Q415" s="24"/>
      <c r="R415" s="12"/>
      <c r="U415" s="12"/>
      <c r="Z415" s="12"/>
      <c r="AD415" s="12"/>
      <c r="AE415" s="13"/>
      <c r="AF415" s="12"/>
      <c r="AH415" s="12"/>
      <c r="AJ415" s="12"/>
      <c r="AO415" s="12"/>
    </row>
    <row r="416" spans="8:41" ht="15.75" customHeight="1" x14ac:dyDescent="0.3">
      <c r="H416" s="12"/>
      <c r="O416" s="12"/>
      <c r="P416" s="23"/>
      <c r="Q416" s="24"/>
      <c r="R416" s="12"/>
      <c r="U416" s="12"/>
      <c r="Z416" s="12"/>
      <c r="AD416" s="12"/>
      <c r="AE416" s="13"/>
      <c r="AF416" s="12"/>
      <c r="AH416" s="12"/>
      <c r="AJ416" s="12"/>
      <c r="AO416" s="12"/>
    </row>
    <row r="417" spans="8:41" ht="15.75" customHeight="1" x14ac:dyDescent="0.3">
      <c r="H417" s="12"/>
      <c r="O417" s="12"/>
      <c r="P417" s="23"/>
      <c r="Q417" s="24"/>
      <c r="R417" s="12"/>
      <c r="U417" s="12"/>
      <c r="Z417" s="12"/>
      <c r="AD417" s="12"/>
      <c r="AE417" s="13"/>
      <c r="AF417" s="12"/>
      <c r="AH417" s="12"/>
      <c r="AJ417" s="12"/>
      <c r="AO417" s="12"/>
    </row>
    <row r="418" spans="8:41" ht="15.75" customHeight="1" x14ac:dyDescent="0.3">
      <c r="H418" s="12"/>
      <c r="O418" s="12"/>
      <c r="P418" s="23"/>
      <c r="Q418" s="24"/>
      <c r="R418" s="12"/>
      <c r="U418" s="12"/>
      <c r="Z418" s="12"/>
      <c r="AD418" s="12"/>
      <c r="AE418" s="13"/>
      <c r="AF418" s="12"/>
      <c r="AH418" s="12"/>
      <c r="AJ418" s="12"/>
      <c r="AO418" s="12"/>
    </row>
    <row r="419" spans="8:41" ht="15.75" customHeight="1" x14ac:dyDescent="0.3">
      <c r="H419" s="12"/>
      <c r="O419" s="12"/>
      <c r="P419" s="23"/>
      <c r="Q419" s="24"/>
      <c r="R419" s="12"/>
      <c r="U419" s="12"/>
      <c r="Z419" s="12"/>
      <c r="AD419" s="12"/>
      <c r="AE419" s="13"/>
      <c r="AF419" s="12"/>
      <c r="AH419" s="12"/>
      <c r="AJ419" s="12"/>
      <c r="AO419" s="12"/>
    </row>
    <row r="420" spans="8:41" ht="15.75" customHeight="1" x14ac:dyDescent="0.3">
      <c r="H420" s="12"/>
      <c r="O420" s="12"/>
      <c r="P420" s="23"/>
      <c r="Q420" s="24"/>
      <c r="R420" s="12"/>
      <c r="U420" s="12"/>
      <c r="Z420" s="12"/>
      <c r="AD420" s="12"/>
      <c r="AE420" s="13"/>
      <c r="AF420" s="12"/>
      <c r="AH420" s="12"/>
      <c r="AJ420" s="12"/>
      <c r="AO420" s="12"/>
    </row>
    <row r="421" spans="8:41" ht="15.75" customHeight="1" x14ac:dyDescent="0.3">
      <c r="H421" s="12"/>
      <c r="O421" s="12"/>
      <c r="P421" s="23"/>
      <c r="Q421" s="24"/>
      <c r="R421" s="12"/>
      <c r="U421" s="12"/>
      <c r="Z421" s="12"/>
      <c r="AD421" s="12"/>
      <c r="AE421" s="13"/>
      <c r="AF421" s="12"/>
      <c r="AH421" s="12"/>
      <c r="AJ421" s="12"/>
      <c r="AO421" s="12"/>
    </row>
    <row r="422" spans="8:41" ht="15.75" customHeight="1" x14ac:dyDescent="0.3">
      <c r="H422" s="12"/>
      <c r="O422" s="12"/>
      <c r="P422" s="23"/>
      <c r="Q422" s="24"/>
      <c r="R422" s="12"/>
      <c r="U422" s="12"/>
      <c r="Z422" s="12"/>
      <c r="AD422" s="12"/>
      <c r="AE422" s="13"/>
      <c r="AF422" s="12"/>
      <c r="AH422" s="12"/>
      <c r="AJ422" s="12"/>
      <c r="AO422" s="12"/>
    </row>
    <row r="423" spans="8:41" ht="15.75" customHeight="1" x14ac:dyDescent="0.3">
      <c r="H423" s="12"/>
      <c r="O423" s="12"/>
      <c r="P423" s="23"/>
      <c r="Q423" s="24"/>
      <c r="R423" s="12"/>
      <c r="U423" s="12"/>
      <c r="Z423" s="12"/>
      <c r="AD423" s="12"/>
      <c r="AE423" s="13"/>
      <c r="AF423" s="12"/>
      <c r="AH423" s="12"/>
      <c r="AJ423" s="12"/>
      <c r="AO423" s="12"/>
    </row>
    <row r="424" spans="8:41" ht="15.75" customHeight="1" x14ac:dyDescent="0.3">
      <c r="H424" s="12"/>
      <c r="O424" s="12"/>
      <c r="P424" s="23"/>
      <c r="Q424" s="24"/>
      <c r="R424" s="12"/>
      <c r="U424" s="12"/>
      <c r="Z424" s="12"/>
      <c r="AD424" s="12"/>
      <c r="AE424" s="13"/>
      <c r="AF424" s="12"/>
      <c r="AH424" s="12"/>
      <c r="AJ424" s="12"/>
      <c r="AO424" s="12"/>
    </row>
    <row r="425" spans="8:41" ht="15.75" customHeight="1" x14ac:dyDescent="0.3">
      <c r="H425" s="12"/>
      <c r="O425" s="12"/>
      <c r="P425" s="23"/>
      <c r="Q425" s="24"/>
      <c r="R425" s="12"/>
      <c r="U425" s="12"/>
      <c r="Z425" s="12"/>
      <c r="AD425" s="12"/>
      <c r="AE425" s="13"/>
      <c r="AF425" s="12"/>
      <c r="AH425" s="12"/>
      <c r="AJ425" s="12"/>
      <c r="AO425" s="12"/>
    </row>
    <row r="426" spans="8:41" ht="15.75" customHeight="1" x14ac:dyDescent="0.3">
      <c r="H426" s="12"/>
      <c r="O426" s="12"/>
      <c r="P426" s="23"/>
      <c r="Q426" s="24"/>
      <c r="R426" s="12"/>
      <c r="U426" s="12"/>
      <c r="Z426" s="12"/>
      <c r="AD426" s="12"/>
      <c r="AE426" s="13"/>
      <c r="AF426" s="12"/>
      <c r="AH426" s="12"/>
      <c r="AJ426" s="12"/>
      <c r="AO426" s="12"/>
    </row>
    <row r="427" spans="8:41" ht="15.75" customHeight="1" x14ac:dyDescent="0.3">
      <c r="H427" s="12"/>
      <c r="O427" s="12"/>
      <c r="P427" s="23"/>
      <c r="Q427" s="24"/>
      <c r="R427" s="12"/>
      <c r="U427" s="12"/>
      <c r="Z427" s="12"/>
      <c r="AD427" s="12"/>
      <c r="AE427" s="13"/>
      <c r="AF427" s="12"/>
      <c r="AH427" s="12"/>
      <c r="AJ427" s="12"/>
      <c r="AO427" s="12"/>
    </row>
    <row r="428" spans="8:41" ht="15.75" customHeight="1" x14ac:dyDescent="0.3">
      <c r="H428" s="12"/>
      <c r="O428" s="12"/>
      <c r="P428" s="23"/>
      <c r="Q428" s="24"/>
      <c r="R428" s="12"/>
      <c r="U428" s="12"/>
      <c r="Z428" s="12"/>
      <c r="AD428" s="12"/>
      <c r="AE428" s="13"/>
      <c r="AF428" s="12"/>
      <c r="AH428" s="12"/>
      <c r="AJ428" s="12"/>
      <c r="AO428" s="12"/>
    </row>
    <row r="429" spans="8:41" ht="15.75" customHeight="1" x14ac:dyDescent="0.3">
      <c r="H429" s="12"/>
      <c r="O429" s="12"/>
      <c r="P429" s="23"/>
      <c r="Q429" s="24"/>
      <c r="R429" s="12"/>
      <c r="U429" s="12"/>
      <c r="Z429" s="12"/>
      <c r="AD429" s="12"/>
      <c r="AE429" s="13"/>
      <c r="AF429" s="12"/>
      <c r="AH429" s="12"/>
      <c r="AJ429" s="12"/>
      <c r="AO429" s="12"/>
    </row>
    <row r="430" spans="8:41" ht="15.75" customHeight="1" x14ac:dyDescent="0.3">
      <c r="H430" s="12"/>
      <c r="O430" s="12"/>
      <c r="P430" s="23"/>
      <c r="Q430" s="24"/>
      <c r="R430" s="12"/>
      <c r="U430" s="12"/>
      <c r="Z430" s="12"/>
      <c r="AD430" s="12"/>
      <c r="AE430" s="13"/>
      <c r="AF430" s="12"/>
      <c r="AH430" s="12"/>
      <c r="AJ430" s="12"/>
      <c r="AO430" s="12"/>
    </row>
    <row r="431" spans="8:41" ht="15.75" customHeight="1" x14ac:dyDescent="0.3">
      <c r="H431" s="12"/>
      <c r="O431" s="12"/>
      <c r="P431" s="23"/>
      <c r="Q431" s="24"/>
      <c r="R431" s="12"/>
      <c r="U431" s="12"/>
      <c r="Z431" s="12"/>
      <c r="AD431" s="12"/>
      <c r="AE431" s="13"/>
      <c r="AF431" s="12"/>
      <c r="AH431" s="12"/>
      <c r="AJ431" s="12"/>
      <c r="AO431" s="12"/>
    </row>
    <row r="432" spans="8:41" ht="15.75" customHeight="1" x14ac:dyDescent="0.3">
      <c r="H432" s="12"/>
      <c r="O432" s="12"/>
      <c r="P432" s="23"/>
      <c r="Q432" s="24"/>
      <c r="R432" s="12"/>
      <c r="U432" s="12"/>
      <c r="Z432" s="12"/>
      <c r="AD432" s="12"/>
      <c r="AE432" s="13"/>
      <c r="AF432" s="12"/>
      <c r="AH432" s="12"/>
      <c r="AJ432" s="12"/>
      <c r="AO432" s="12"/>
    </row>
    <row r="433" spans="8:41" ht="15.75" customHeight="1" x14ac:dyDescent="0.3">
      <c r="H433" s="12"/>
      <c r="O433" s="12"/>
      <c r="P433" s="23"/>
      <c r="Q433" s="24"/>
      <c r="R433" s="12"/>
      <c r="U433" s="12"/>
      <c r="Z433" s="12"/>
      <c r="AD433" s="12"/>
      <c r="AE433" s="13"/>
      <c r="AF433" s="12"/>
      <c r="AH433" s="12"/>
      <c r="AJ433" s="12"/>
      <c r="AO433" s="12"/>
    </row>
    <row r="434" spans="8:41" ht="15.75" customHeight="1" x14ac:dyDescent="0.3">
      <c r="H434" s="12"/>
      <c r="O434" s="12"/>
      <c r="P434" s="23"/>
      <c r="Q434" s="24"/>
      <c r="R434" s="12"/>
      <c r="U434" s="12"/>
      <c r="Z434" s="12"/>
      <c r="AD434" s="12"/>
      <c r="AE434" s="13"/>
      <c r="AF434" s="12"/>
      <c r="AH434" s="12"/>
      <c r="AJ434" s="12"/>
      <c r="AO434" s="12"/>
    </row>
    <row r="435" spans="8:41" ht="15.75" customHeight="1" x14ac:dyDescent="0.3">
      <c r="H435" s="12"/>
      <c r="O435" s="12"/>
      <c r="P435" s="23"/>
      <c r="Q435" s="24"/>
      <c r="R435" s="12"/>
      <c r="U435" s="12"/>
      <c r="Z435" s="12"/>
      <c r="AD435" s="12"/>
      <c r="AE435" s="13"/>
      <c r="AF435" s="12"/>
      <c r="AH435" s="12"/>
      <c r="AJ435" s="12"/>
      <c r="AO435" s="12"/>
    </row>
    <row r="436" spans="8:41" ht="15.75" customHeight="1" x14ac:dyDescent="0.3">
      <c r="H436" s="12"/>
      <c r="O436" s="12"/>
      <c r="P436" s="23"/>
      <c r="Q436" s="24"/>
      <c r="R436" s="12"/>
      <c r="U436" s="12"/>
      <c r="Z436" s="12"/>
      <c r="AD436" s="12"/>
      <c r="AE436" s="13"/>
      <c r="AF436" s="12"/>
      <c r="AH436" s="12"/>
      <c r="AJ436" s="12"/>
      <c r="AO436" s="12"/>
    </row>
    <row r="437" spans="8:41" ht="15.75" customHeight="1" x14ac:dyDescent="0.3">
      <c r="H437" s="12"/>
      <c r="O437" s="12"/>
      <c r="P437" s="23"/>
      <c r="Q437" s="24"/>
      <c r="R437" s="12"/>
      <c r="U437" s="12"/>
      <c r="Z437" s="12"/>
      <c r="AD437" s="12"/>
      <c r="AE437" s="13"/>
      <c r="AF437" s="12"/>
      <c r="AH437" s="12"/>
      <c r="AJ437" s="12"/>
      <c r="AO437" s="12"/>
    </row>
    <row r="438" spans="8:41" ht="15.75" customHeight="1" x14ac:dyDescent="0.3">
      <c r="H438" s="12"/>
      <c r="O438" s="12"/>
      <c r="P438" s="23"/>
      <c r="Q438" s="24"/>
      <c r="R438" s="12"/>
      <c r="U438" s="12"/>
      <c r="Z438" s="12"/>
      <c r="AD438" s="12"/>
      <c r="AE438" s="13"/>
      <c r="AF438" s="12"/>
      <c r="AH438" s="12"/>
      <c r="AJ438" s="12"/>
      <c r="AO438" s="12"/>
    </row>
    <row r="439" spans="8:41" ht="15.75" customHeight="1" x14ac:dyDescent="0.3">
      <c r="H439" s="12"/>
      <c r="O439" s="12"/>
      <c r="P439" s="23"/>
      <c r="Q439" s="24"/>
      <c r="R439" s="12"/>
      <c r="U439" s="12"/>
      <c r="Z439" s="12"/>
      <c r="AD439" s="12"/>
      <c r="AE439" s="13"/>
      <c r="AF439" s="12"/>
      <c r="AH439" s="12"/>
      <c r="AJ439" s="12"/>
      <c r="AO439" s="12"/>
    </row>
    <row r="440" spans="8:41" ht="15.75" customHeight="1" x14ac:dyDescent="0.3">
      <c r="H440" s="12"/>
      <c r="O440" s="12"/>
      <c r="P440" s="23"/>
      <c r="Q440" s="24"/>
      <c r="R440" s="12"/>
      <c r="U440" s="12"/>
      <c r="Z440" s="12"/>
      <c r="AD440" s="12"/>
      <c r="AE440" s="13"/>
      <c r="AF440" s="12"/>
      <c r="AH440" s="12"/>
      <c r="AJ440" s="12"/>
      <c r="AO440" s="12"/>
    </row>
    <row r="441" spans="8:41" ht="15.75" customHeight="1" x14ac:dyDescent="0.3">
      <c r="H441" s="12"/>
      <c r="O441" s="12"/>
      <c r="P441" s="23"/>
      <c r="Q441" s="24"/>
      <c r="R441" s="12"/>
      <c r="U441" s="12"/>
      <c r="Z441" s="12"/>
      <c r="AD441" s="12"/>
      <c r="AE441" s="13"/>
      <c r="AF441" s="12"/>
      <c r="AH441" s="12"/>
      <c r="AJ441" s="12"/>
      <c r="AO441" s="12"/>
    </row>
    <row r="442" spans="8:41" ht="15.75" customHeight="1" x14ac:dyDescent="0.3">
      <c r="H442" s="12"/>
      <c r="O442" s="12"/>
      <c r="P442" s="23"/>
      <c r="Q442" s="24"/>
      <c r="R442" s="12"/>
      <c r="U442" s="12"/>
      <c r="Z442" s="12"/>
      <c r="AD442" s="12"/>
      <c r="AE442" s="13"/>
      <c r="AF442" s="12"/>
      <c r="AH442" s="12"/>
      <c r="AJ442" s="12"/>
      <c r="AO442" s="12"/>
    </row>
    <row r="443" spans="8:41" ht="15.75" customHeight="1" x14ac:dyDescent="0.3">
      <c r="H443" s="12"/>
      <c r="O443" s="12"/>
      <c r="P443" s="23"/>
      <c r="Q443" s="24"/>
      <c r="R443" s="12"/>
      <c r="U443" s="12"/>
      <c r="Z443" s="12"/>
      <c r="AD443" s="12"/>
      <c r="AE443" s="13"/>
      <c r="AF443" s="12"/>
      <c r="AH443" s="12"/>
      <c r="AJ443" s="12"/>
      <c r="AO443" s="12"/>
    </row>
    <row r="444" spans="8:41" ht="15.75" customHeight="1" x14ac:dyDescent="0.3">
      <c r="H444" s="12"/>
      <c r="O444" s="12"/>
      <c r="P444" s="23"/>
      <c r="Q444" s="24"/>
      <c r="R444" s="12"/>
      <c r="U444" s="12"/>
      <c r="Z444" s="12"/>
      <c r="AD444" s="12"/>
      <c r="AE444" s="13"/>
      <c r="AF444" s="12"/>
      <c r="AH444" s="12"/>
      <c r="AJ444" s="12"/>
      <c r="AO444" s="12"/>
    </row>
    <row r="445" spans="8:41" ht="15.75" customHeight="1" x14ac:dyDescent="0.3">
      <c r="H445" s="12"/>
      <c r="O445" s="12"/>
      <c r="P445" s="23"/>
      <c r="Q445" s="24"/>
      <c r="R445" s="12"/>
      <c r="U445" s="12"/>
      <c r="Z445" s="12"/>
      <c r="AD445" s="12"/>
      <c r="AE445" s="13"/>
      <c r="AF445" s="12"/>
      <c r="AH445" s="12"/>
      <c r="AJ445" s="12"/>
      <c r="AO445" s="12"/>
    </row>
    <row r="446" spans="8:41" ht="15.75" customHeight="1" x14ac:dyDescent="0.3">
      <c r="H446" s="12"/>
      <c r="O446" s="12"/>
      <c r="P446" s="23"/>
      <c r="Q446" s="24"/>
      <c r="R446" s="12"/>
      <c r="U446" s="12"/>
      <c r="Z446" s="12"/>
      <c r="AD446" s="12"/>
      <c r="AE446" s="13"/>
      <c r="AF446" s="12"/>
      <c r="AH446" s="12"/>
      <c r="AJ446" s="12"/>
      <c r="AO446" s="12"/>
    </row>
    <row r="447" spans="8:41" ht="15.75" customHeight="1" x14ac:dyDescent="0.3">
      <c r="H447" s="12"/>
      <c r="O447" s="12"/>
      <c r="P447" s="23"/>
      <c r="Q447" s="24"/>
      <c r="R447" s="12"/>
      <c r="U447" s="12"/>
      <c r="Z447" s="12"/>
      <c r="AD447" s="12"/>
      <c r="AE447" s="13"/>
      <c r="AF447" s="12"/>
      <c r="AH447" s="12"/>
      <c r="AJ447" s="12"/>
      <c r="AO447" s="12"/>
    </row>
    <row r="448" spans="8:41" ht="15.75" customHeight="1" x14ac:dyDescent="0.3">
      <c r="H448" s="12"/>
      <c r="O448" s="12"/>
      <c r="P448" s="23"/>
      <c r="Q448" s="24"/>
      <c r="R448" s="12"/>
      <c r="U448" s="12"/>
      <c r="Z448" s="12"/>
      <c r="AD448" s="12"/>
      <c r="AE448" s="13"/>
      <c r="AF448" s="12"/>
      <c r="AH448" s="12"/>
      <c r="AJ448" s="12"/>
      <c r="AO448" s="12"/>
    </row>
    <row r="449" spans="8:41" ht="15.75" customHeight="1" x14ac:dyDescent="0.3">
      <c r="H449" s="12"/>
      <c r="O449" s="12"/>
      <c r="P449" s="23"/>
      <c r="Q449" s="24"/>
      <c r="R449" s="12"/>
      <c r="U449" s="12"/>
      <c r="Z449" s="12"/>
      <c r="AD449" s="12"/>
      <c r="AE449" s="13"/>
      <c r="AF449" s="12"/>
      <c r="AH449" s="12"/>
      <c r="AJ449" s="12"/>
      <c r="AO449" s="12"/>
    </row>
    <row r="450" spans="8:41" ht="15.75" customHeight="1" x14ac:dyDescent="0.3">
      <c r="H450" s="12"/>
      <c r="O450" s="12"/>
      <c r="P450" s="23"/>
      <c r="Q450" s="24"/>
      <c r="R450" s="12"/>
      <c r="U450" s="12"/>
      <c r="Z450" s="12"/>
      <c r="AD450" s="12"/>
      <c r="AE450" s="13"/>
      <c r="AF450" s="12"/>
      <c r="AH450" s="12"/>
      <c r="AJ450" s="12"/>
      <c r="AO450" s="12"/>
    </row>
    <row r="451" spans="8:41" ht="15.75" customHeight="1" x14ac:dyDescent="0.3">
      <c r="H451" s="12"/>
      <c r="O451" s="12"/>
      <c r="P451" s="23"/>
      <c r="Q451" s="24"/>
      <c r="R451" s="12"/>
      <c r="U451" s="12"/>
      <c r="Z451" s="12"/>
      <c r="AD451" s="12"/>
      <c r="AE451" s="13"/>
      <c r="AF451" s="12"/>
      <c r="AH451" s="12"/>
      <c r="AJ451" s="12"/>
      <c r="AO451" s="12"/>
    </row>
    <row r="452" spans="8:41" ht="15.75" customHeight="1" x14ac:dyDescent="0.3">
      <c r="H452" s="12"/>
      <c r="O452" s="12"/>
      <c r="P452" s="23"/>
      <c r="Q452" s="24"/>
      <c r="R452" s="12"/>
      <c r="U452" s="12"/>
      <c r="Z452" s="12"/>
      <c r="AD452" s="12"/>
      <c r="AE452" s="13"/>
      <c r="AF452" s="12"/>
      <c r="AH452" s="12"/>
      <c r="AJ452" s="12"/>
      <c r="AO452" s="12"/>
    </row>
    <row r="453" spans="8:41" ht="15.75" customHeight="1" x14ac:dyDescent="0.3">
      <c r="H453" s="12"/>
      <c r="O453" s="12"/>
      <c r="P453" s="23"/>
      <c r="Q453" s="24"/>
      <c r="R453" s="12"/>
      <c r="U453" s="12"/>
      <c r="Z453" s="12"/>
      <c r="AD453" s="12"/>
      <c r="AE453" s="13"/>
      <c r="AF453" s="12"/>
      <c r="AH453" s="12"/>
      <c r="AJ453" s="12"/>
      <c r="AO453" s="12"/>
    </row>
    <row r="454" spans="8:41" ht="15.75" customHeight="1" x14ac:dyDescent="0.3">
      <c r="H454" s="12"/>
      <c r="O454" s="12"/>
      <c r="P454" s="23"/>
      <c r="Q454" s="24"/>
      <c r="R454" s="12"/>
      <c r="U454" s="12"/>
      <c r="Z454" s="12"/>
      <c r="AD454" s="12"/>
      <c r="AE454" s="13"/>
      <c r="AF454" s="12"/>
      <c r="AH454" s="12"/>
      <c r="AJ454" s="12"/>
      <c r="AO454" s="12"/>
    </row>
    <row r="455" spans="8:41" ht="15.75" customHeight="1" x14ac:dyDescent="0.3">
      <c r="H455" s="12"/>
      <c r="O455" s="12"/>
      <c r="P455" s="23"/>
      <c r="Q455" s="24"/>
      <c r="R455" s="12"/>
      <c r="U455" s="12"/>
      <c r="Z455" s="12"/>
      <c r="AD455" s="12"/>
      <c r="AE455" s="13"/>
      <c r="AF455" s="12"/>
      <c r="AH455" s="12"/>
      <c r="AJ455" s="12"/>
      <c r="AO455" s="12"/>
    </row>
    <row r="456" spans="8:41" ht="15.75" customHeight="1" x14ac:dyDescent="0.3">
      <c r="H456" s="12"/>
      <c r="O456" s="12"/>
      <c r="P456" s="23"/>
      <c r="Q456" s="24"/>
      <c r="R456" s="12"/>
      <c r="U456" s="12"/>
      <c r="Z456" s="12"/>
      <c r="AD456" s="12"/>
      <c r="AE456" s="13"/>
      <c r="AF456" s="12"/>
      <c r="AH456" s="12"/>
      <c r="AJ456" s="12"/>
      <c r="AO456" s="12"/>
    </row>
    <row r="457" spans="8:41" ht="15.75" customHeight="1" x14ac:dyDescent="0.3">
      <c r="H457" s="12"/>
      <c r="O457" s="12"/>
      <c r="P457" s="23"/>
      <c r="Q457" s="24"/>
      <c r="R457" s="12"/>
      <c r="U457" s="12"/>
      <c r="Z457" s="12"/>
      <c r="AD457" s="12"/>
      <c r="AE457" s="13"/>
      <c r="AF457" s="12"/>
      <c r="AH457" s="12"/>
      <c r="AJ457" s="12"/>
      <c r="AO457" s="12"/>
    </row>
    <row r="458" spans="8:41" ht="15.75" customHeight="1" x14ac:dyDescent="0.3">
      <c r="H458" s="12"/>
      <c r="O458" s="12"/>
      <c r="P458" s="23"/>
      <c r="Q458" s="24"/>
      <c r="R458" s="12"/>
      <c r="U458" s="12"/>
      <c r="Z458" s="12"/>
      <c r="AD458" s="12"/>
      <c r="AE458" s="13"/>
      <c r="AF458" s="12"/>
      <c r="AH458" s="12"/>
      <c r="AJ458" s="12"/>
      <c r="AO458" s="12"/>
    </row>
    <row r="459" spans="8:41" ht="15.75" customHeight="1" x14ac:dyDescent="0.3">
      <c r="H459" s="12"/>
      <c r="O459" s="12"/>
      <c r="P459" s="23"/>
      <c r="Q459" s="24"/>
      <c r="R459" s="12"/>
      <c r="U459" s="12"/>
      <c r="Z459" s="12"/>
      <c r="AD459" s="12"/>
      <c r="AE459" s="13"/>
      <c r="AF459" s="12"/>
      <c r="AH459" s="12"/>
      <c r="AJ459" s="12"/>
      <c r="AO459" s="12"/>
    </row>
    <row r="460" spans="8:41" ht="15.75" customHeight="1" x14ac:dyDescent="0.3">
      <c r="H460" s="12"/>
      <c r="O460" s="12"/>
      <c r="P460" s="23"/>
      <c r="Q460" s="24"/>
      <c r="R460" s="12"/>
      <c r="U460" s="12"/>
      <c r="Z460" s="12"/>
      <c r="AD460" s="12"/>
      <c r="AE460" s="13"/>
      <c r="AF460" s="12"/>
      <c r="AH460" s="12"/>
      <c r="AJ460" s="12"/>
      <c r="AO460" s="12"/>
    </row>
    <row r="461" spans="8:41" ht="15.75" customHeight="1" x14ac:dyDescent="0.3">
      <c r="H461" s="12"/>
      <c r="O461" s="12"/>
      <c r="P461" s="23"/>
      <c r="Q461" s="24"/>
      <c r="R461" s="12"/>
      <c r="U461" s="12"/>
      <c r="Z461" s="12"/>
      <c r="AD461" s="12"/>
      <c r="AE461" s="13"/>
      <c r="AF461" s="12"/>
      <c r="AH461" s="12"/>
      <c r="AJ461" s="12"/>
      <c r="AO461" s="12"/>
    </row>
    <row r="462" spans="8:41" ht="15.75" customHeight="1" x14ac:dyDescent="0.3">
      <c r="H462" s="12"/>
      <c r="O462" s="12"/>
      <c r="P462" s="23"/>
      <c r="Q462" s="24"/>
      <c r="R462" s="12"/>
      <c r="U462" s="12"/>
      <c r="Z462" s="12"/>
      <c r="AD462" s="12"/>
      <c r="AE462" s="13"/>
      <c r="AF462" s="12"/>
      <c r="AH462" s="12"/>
      <c r="AJ462" s="12"/>
      <c r="AO462" s="12"/>
    </row>
    <row r="463" spans="8:41" ht="15.75" customHeight="1" x14ac:dyDescent="0.3">
      <c r="H463" s="12"/>
      <c r="O463" s="12"/>
      <c r="P463" s="23"/>
      <c r="Q463" s="24"/>
      <c r="R463" s="12"/>
      <c r="U463" s="12"/>
      <c r="Z463" s="12"/>
      <c r="AD463" s="12"/>
      <c r="AE463" s="13"/>
      <c r="AF463" s="12"/>
      <c r="AH463" s="12"/>
      <c r="AJ463" s="12"/>
      <c r="AO463" s="12"/>
    </row>
    <row r="464" spans="8:41" ht="15.75" customHeight="1" x14ac:dyDescent="0.3">
      <c r="H464" s="12"/>
      <c r="O464" s="12"/>
      <c r="P464" s="23"/>
      <c r="Q464" s="24"/>
      <c r="R464" s="12"/>
      <c r="U464" s="12"/>
      <c r="Z464" s="12"/>
      <c r="AD464" s="12"/>
      <c r="AE464" s="13"/>
      <c r="AF464" s="12"/>
      <c r="AH464" s="12"/>
      <c r="AJ464" s="12"/>
      <c r="AO464" s="12"/>
    </row>
    <row r="465" spans="8:41" ht="15.75" customHeight="1" x14ac:dyDescent="0.3">
      <c r="H465" s="12"/>
      <c r="O465" s="12"/>
      <c r="P465" s="23"/>
      <c r="Q465" s="24"/>
      <c r="R465" s="12"/>
      <c r="U465" s="12"/>
      <c r="Z465" s="12"/>
      <c r="AD465" s="12"/>
      <c r="AE465" s="13"/>
      <c r="AF465" s="12"/>
      <c r="AH465" s="12"/>
      <c r="AJ465" s="12"/>
      <c r="AO465" s="12"/>
    </row>
    <row r="466" spans="8:41" ht="15.75" customHeight="1" x14ac:dyDescent="0.3">
      <c r="H466" s="12"/>
      <c r="O466" s="12"/>
      <c r="P466" s="23"/>
      <c r="Q466" s="24"/>
      <c r="R466" s="12"/>
      <c r="U466" s="12"/>
      <c r="Z466" s="12"/>
      <c r="AD466" s="12"/>
      <c r="AE466" s="13"/>
      <c r="AF466" s="12"/>
      <c r="AH466" s="12"/>
      <c r="AJ466" s="12"/>
      <c r="AO466" s="12"/>
    </row>
    <row r="467" spans="8:41" ht="15.75" customHeight="1" x14ac:dyDescent="0.3">
      <c r="H467" s="12"/>
      <c r="O467" s="12"/>
      <c r="P467" s="23"/>
      <c r="Q467" s="24"/>
      <c r="R467" s="12"/>
      <c r="U467" s="12"/>
      <c r="Z467" s="12"/>
      <c r="AD467" s="12"/>
      <c r="AE467" s="13"/>
      <c r="AF467" s="12"/>
      <c r="AH467" s="12"/>
      <c r="AJ467" s="12"/>
      <c r="AO467" s="12"/>
    </row>
    <row r="468" spans="8:41" ht="15.75" customHeight="1" x14ac:dyDescent="0.3">
      <c r="H468" s="12"/>
      <c r="O468" s="12"/>
      <c r="P468" s="23"/>
      <c r="Q468" s="24"/>
      <c r="R468" s="12"/>
      <c r="U468" s="12"/>
      <c r="Z468" s="12"/>
      <c r="AD468" s="12"/>
      <c r="AE468" s="13"/>
      <c r="AF468" s="12"/>
      <c r="AH468" s="12"/>
      <c r="AJ468" s="12"/>
      <c r="AO468" s="12"/>
    </row>
    <row r="469" spans="8:41" ht="15.75" customHeight="1" x14ac:dyDescent="0.3">
      <c r="H469" s="12"/>
      <c r="O469" s="12"/>
      <c r="P469" s="23"/>
      <c r="Q469" s="24"/>
      <c r="R469" s="12"/>
      <c r="U469" s="12"/>
      <c r="Z469" s="12"/>
      <c r="AD469" s="12"/>
      <c r="AE469" s="13"/>
      <c r="AF469" s="12"/>
      <c r="AH469" s="12"/>
      <c r="AJ469" s="12"/>
      <c r="AO469" s="12"/>
    </row>
    <row r="470" spans="8:41" ht="15.75" customHeight="1" x14ac:dyDescent="0.3">
      <c r="H470" s="12"/>
      <c r="O470" s="12"/>
      <c r="P470" s="23"/>
      <c r="Q470" s="24"/>
      <c r="R470" s="12"/>
      <c r="U470" s="12"/>
      <c r="Z470" s="12"/>
      <c r="AD470" s="12"/>
      <c r="AE470" s="13"/>
      <c r="AF470" s="12"/>
      <c r="AH470" s="12"/>
      <c r="AJ470" s="12"/>
      <c r="AO470" s="12"/>
    </row>
    <row r="471" spans="8:41" ht="15.75" customHeight="1" x14ac:dyDescent="0.3">
      <c r="H471" s="12"/>
      <c r="O471" s="12"/>
      <c r="P471" s="23"/>
      <c r="Q471" s="24"/>
      <c r="R471" s="12"/>
      <c r="U471" s="12"/>
      <c r="Z471" s="12"/>
      <c r="AD471" s="12"/>
      <c r="AE471" s="13"/>
      <c r="AF471" s="12"/>
      <c r="AH471" s="12"/>
      <c r="AJ471" s="12"/>
      <c r="AO471" s="12"/>
    </row>
    <row r="472" spans="8:41" ht="15.75" customHeight="1" x14ac:dyDescent="0.3">
      <c r="H472" s="12"/>
      <c r="O472" s="12"/>
      <c r="P472" s="23"/>
      <c r="Q472" s="24"/>
      <c r="R472" s="12"/>
      <c r="U472" s="12"/>
      <c r="Z472" s="12"/>
      <c r="AD472" s="12"/>
      <c r="AE472" s="13"/>
      <c r="AF472" s="12"/>
      <c r="AH472" s="12"/>
      <c r="AJ472" s="12"/>
      <c r="AO472" s="12"/>
    </row>
    <row r="473" spans="8:41" ht="15.75" customHeight="1" x14ac:dyDescent="0.3">
      <c r="H473" s="12"/>
      <c r="O473" s="12"/>
      <c r="P473" s="23"/>
      <c r="Q473" s="24"/>
      <c r="R473" s="12"/>
      <c r="U473" s="12"/>
      <c r="Z473" s="12"/>
      <c r="AD473" s="12"/>
      <c r="AE473" s="13"/>
      <c r="AF473" s="12"/>
      <c r="AH473" s="12"/>
      <c r="AJ473" s="12"/>
      <c r="AO473" s="12"/>
    </row>
    <row r="474" spans="8:41" ht="15.75" customHeight="1" x14ac:dyDescent="0.3">
      <c r="H474" s="12"/>
      <c r="O474" s="12"/>
      <c r="P474" s="23"/>
      <c r="Q474" s="24"/>
      <c r="R474" s="12"/>
      <c r="U474" s="12"/>
      <c r="Z474" s="12"/>
      <c r="AD474" s="12"/>
      <c r="AE474" s="13"/>
      <c r="AF474" s="12"/>
      <c r="AH474" s="12"/>
      <c r="AJ474" s="12"/>
      <c r="AO474" s="12"/>
    </row>
    <row r="475" spans="8:41" ht="15.75" customHeight="1" x14ac:dyDescent="0.3">
      <c r="H475" s="12"/>
      <c r="O475" s="12"/>
      <c r="P475" s="23"/>
      <c r="Q475" s="24"/>
      <c r="R475" s="12"/>
      <c r="U475" s="12"/>
      <c r="Z475" s="12"/>
      <c r="AD475" s="12"/>
      <c r="AE475" s="13"/>
      <c r="AF475" s="12"/>
      <c r="AH475" s="12"/>
      <c r="AJ475" s="12"/>
      <c r="AO475" s="12"/>
    </row>
    <row r="476" spans="8:41" ht="15.75" customHeight="1" x14ac:dyDescent="0.3">
      <c r="H476" s="12"/>
      <c r="O476" s="12"/>
      <c r="P476" s="23"/>
      <c r="Q476" s="24"/>
      <c r="R476" s="12"/>
      <c r="U476" s="12"/>
      <c r="Z476" s="12"/>
      <c r="AD476" s="12"/>
      <c r="AE476" s="13"/>
      <c r="AF476" s="12"/>
      <c r="AH476" s="12"/>
      <c r="AJ476" s="12"/>
      <c r="AO476" s="12"/>
    </row>
    <row r="477" spans="8:41" ht="15.75" customHeight="1" x14ac:dyDescent="0.3">
      <c r="H477" s="12"/>
      <c r="O477" s="12"/>
      <c r="P477" s="23"/>
      <c r="Q477" s="24"/>
      <c r="R477" s="12"/>
      <c r="U477" s="12"/>
      <c r="Z477" s="12"/>
      <c r="AD477" s="12"/>
      <c r="AE477" s="13"/>
      <c r="AF477" s="12"/>
      <c r="AH477" s="12"/>
      <c r="AJ477" s="12"/>
      <c r="AO477" s="12"/>
    </row>
    <row r="478" spans="8:41" ht="15.75" customHeight="1" x14ac:dyDescent="0.3">
      <c r="H478" s="12"/>
      <c r="O478" s="12"/>
      <c r="P478" s="23"/>
      <c r="Q478" s="24"/>
      <c r="R478" s="12"/>
      <c r="U478" s="12"/>
      <c r="Z478" s="12"/>
      <c r="AD478" s="12"/>
      <c r="AE478" s="13"/>
      <c r="AF478" s="12"/>
      <c r="AH478" s="12"/>
      <c r="AJ478" s="12"/>
      <c r="AO478" s="12"/>
    </row>
    <row r="479" spans="8:41" ht="15.75" customHeight="1" x14ac:dyDescent="0.3">
      <c r="H479" s="12"/>
      <c r="O479" s="12"/>
      <c r="P479" s="23"/>
      <c r="Q479" s="24"/>
      <c r="R479" s="12"/>
      <c r="U479" s="12"/>
      <c r="Z479" s="12"/>
      <c r="AD479" s="12"/>
      <c r="AE479" s="13"/>
      <c r="AF479" s="12"/>
      <c r="AH479" s="12"/>
      <c r="AJ479" s="12"/>
      <c r="AO479" s="12"/>
    </row>
    <row r="480" spans="8:41" ht="15.75" customHeight="1" x14ac:dyDescent="0.3">
      <c r="H480" s="12"/>
      <c r="O480" s="12"/>
      <c r="P480" s="23"/>
      <c r="Q480" s="24"/>
      <c r="R480" s="12"/>
      <c r="U480" s="12"/>
      <c r="Z480" s="12"/>
      <c r="AD480" s="12"/>
      <c r="AE480" s="13"/>
      <c r="AF480" s="12"/>
      <c r="AH480" s="12"/>
      <c r="AJ480" s="12"/>
      <c r="AO480" s="12"/>
    </row>
    <row r="481" spans="8:41" ht="15.75" customHeight="1" x14ac:dyDescent="0.3">
      <c r="H481" s="12"/>
      <c r="O481" s="12"/>
      <c r="P481" s="23"/>
      <c r="Q481" s="24"/>
      <c r="R481" s="12"/>
      <c r="U481" s="12"/>
      <c r="Z481" s="12"/>
      <c r="AD481" s="12"/>
      <c r="AE481" s="13"/>
      <c r="AF481" s="12"/>
      <c r="AH481" s="12"/>
      <c r="AJ481" s="12"/>
      <c r="AO481" s="12"/>
    </row>
    <row r="482" spans="8:41" ht="15.75" customHeight="1" x14ac:dyDescent="0.3">
      <c r="H482" s="12"/>
      <c r="O482" s="12"/>
      <c r="P482" s="23"/>
      <c r="Q482" s="24"/>
      <c r="R482" s="12"/>
      <c r="U482" s="12"/>
      <c r="Z482" s="12"/>
      <c r="AD482" s="12"/>
      <c r="AE482" s="13"/>
      <c r="AF482" s="12"/>
      <c r="AH482" s="12"/>
      <c r="AJ482" s="12"/>
      <c r="AO482" s="12"/>
    </row>
    <row r="483" spans="8:41" ht="15.75" customHeight="1" x14ac:dyDescent="0.3">
      <c r="H483" s="12"/>
      <c r="O483" s="12"/>
      <c r="P483" s="23"/>
      <c r="Q483" s="24"/>
      <c r="R483" s="12"/>
      <c r="U483" s="12"/>
      <c r="Z483" s="12"/>
      <c r="AD483" s="12"/>
      <c r="AE483" s="13"/>
      <c r="AF483" s="12"/>
      <c r="AH483" s="12"/>
      <c r="AJ483" s="12"/>
      <c r="AO483" s="12"/>
    </row>
    <row r="484" spans="8:41" ht="15.75" customHeight="1" x14ac:dyDescent="0.3">
      <c r="H484" s="12"/>
      <c r="O484" s="12"/>
      <c r="P484" s="23"/>
      <c r="Q484" s="24"/>
      <c r="R484" s="12"/>
      <c r="U484" s="12"/>
      <c r="Z484" s="12"/>
      <c r="AD484" s="12"/>
      <c r="AE484" s="13"/>
      <c r="AF484" s="12"/>
      <c r="AH484" s="12"/>
      <c r="AJ484" s="12"/>
      <c r="AO484" s="12"/>
    </row>
    <row r="485" spans="8:41" ht="15.75" customHeight="1" x14ac:dyDescent="0.3">
      <c r="H485" s="12"/>
      <c r="O485" s="12"/>
      <c r="P485" s="23"/>
      <c r="Q485" s="24"/>
      <c r="R485" s="12"/>
      <c r="U485" s="12"/>
      <c r="Z485" s="12"/>
      <c r="AD485" s="12"/>
      <c r="AE485" s="13"/>
      <c r="AF485" s="12"/>
      <c r="AH485" s="12"/>
      <c r="AJ485" s="12"/>
      <c r="AO485" s="12"/>
    </row>
    <row r="486" spans="8:41" ht="15.75" customHeight="1" x14ac:dyDescent="0.3">
      <c r="H486" s="12"/>
      <c r="O486" s="12"/>
      <c r="P486" s="23"/>
      <c r="Q486" s="24"/>
      <c r="R486" s="12"/>
      <c r="U486" s="12"/>
      <c r="Z486" s="12"/>
      <c r="AD486" s="12"/>
      <c r="AE486" s="13"/>
      <c r="AF486" s="12"/>
      <c r="AH486" s="12"/>
      <c r="AJ486" s="12"/>
      <c r="AO486" s="12"/>
    </row>
    <row r="487" spans="8:41" ht="15.75" customHeight="1" x14ac:dyDescent="0.3">
      <c r="H487" s="12"/>
      <c r="O487" s="12"/>
      <c r="P487" s="23"/>
      <c r="Q487" s="24"/>
      <c r="R487" s="12"/>
      <c r="U487" s="12"/>
      <c r="Z487" s="12"/>
      <c r="AD487" s="12"/>
      <c r="AE487" s="13"/>
      <c r="AF487" s="12"/>
      <c r="AH487" s="12"/>
      <c r="AJ487" s="12"/>
      <c r="AO487" s="12"/>
    </row>
    <row r="488" spans="8:41" ht="15.75" customHeight="1" x14ac:dyDescent="0.3">
      <c r="H488" s="12"/>
      <c r="O488" s="12"/>
      <c r="P488" s="23"/>
      <c r="Q488" s="24"/>
      <c r="R488" s="12"/>
      <c r="U488" s="12"/>
      <c r="Z488" s="12"/>
      <c r="AD488" s="12"/>
      <c r="AE488" s="13"/>
      <c r="AF488" s="12"/>
      <c r="AH488" s="12"/>
      <c r="AJ488" s="12"/>
      <c r="AO488" s="12"/>
    </row>
    <row r="489" spans="8:41" ht="15.75" customHeight="1" x14ac:dyDescent="0.3">
      <c r="H489" s="12"/>
      <c r="O489" s="12"/>
      <c r="P489" s="23"/>
      <c r="Q489" s="24"/>
      <c r="R489" s="12"/>
      <c r="U489" s="12"/>
      <c r="Z489" s="12"/>
      <c r="AD489" s="12"/>
      <c r="AE489" s="13"/>
      <c r="AF489" s="12"/>
      <c r="AH489" s="12"/>
      <c r="AJ489" s="12"/>
      <c r="AO489" s="12"/>
    </row>
    <row r="490" spans="8:41" ht="15.75" customHeight="1" x14ac:dyDescent="0.3">
      <c r="H490" s="12"/>
      <c r="O490" s="12"/>
      <c r="P490" s="23"/>
      <c r="Q490" s="24"/>
      <c r="R490" s="12"/>
      <c r="U490" s="12"/>
      <c r="Z490" s="12"/>
      <c r="AD490" s="12"/>
      <c r="AE490" s="13"/>
      <c r="AF490" s="12"/>
      <c r="AH490" s="12"/>
      <c r="AJ490" s="12"/>
      <c r="AO490" s="12"/>
    </row>
    <row r="491" spans="8:41" ht="15.75" customHeight="1" x14ac:dyDescent="0.3">
      <c r="H491" s="12"/>
      <c r="O491" s="12"/>
      <c r="P491" s="23"/>
      <c r="Q491" s="24"/>
      <c r="R491" s="12"/>
      <c r="U491" s="12"/>
      <c r="Z491" s="12"/>
      <c r="AD491" s="12"/>
      <c r="AE491" s="13"/>
      <c r="AF491" s="12"/>
      <c r="AH491" s="12"/>
      <c r="AJ491" s="12"/>
      <c r="AO491" s="12"/>
    </row>
    <row r="492" spans="8:41" ht="15.75" customHeight="1" x14ac:dyDescent="0.3">
      <c r="H492" s="12"/>
      <c r="O492" s="12"/>
      <c r="P492" s="23"/>
      <c r="Q492" s="24"/>
      <c r="R492" s="12"/>
      <c r="U492" s="12"/>
      <c r="Z492" s="12"/>
      <c r="AD492" s="12"/>
      <c r="AE492" s="13"/>
      <c r="AF492" s="12"/>
      <c r="AH492" s="12"/>
      <c r="AJ492" s="12"/>
      <c r="AO492" s="12"/>
    </row>
    <row r="493" spans="8:41" ht="15.75" customHeight="1" x14ac:dyDescent="0.3">
      <c r="H493" s="12"/>
      <c r="O493" s="12"/>
      <c r="P493" s="23"/>
      <c r="Q493" s="24"/>
      <c r="R493" s="12"/>
      <c r="U493" s="12"/>
      <c r="Z493" s="12"/>
      <c r="AD493" s="12"/>
      <c r="AE493" s="13"/>
      <c r="AF493" s="12"/>
      <c r="AH493" s="12"/>
      <c r="AJ493" s="12"/>
      <c r="AO493" s="12"/>
    </row>
    <row r="494" spans="8:41" ht="15.75" customHeight="1" x14ac:dyDescent="0.3">
      <c r="H494" s="12"/>
      <c r="O494" s="12"/>
      <c r="P494" s="23"/>
      <c r="Q494" s="24"/>
      <c r="R494" s="12"/>
      <c r="U494" s="12"/>
      <c r="Z494" s="12"/>
      <c r="AD494" s="12"/>
      <c r="AE494" s="13"/>
      <c r="AF494" s="12"/>
      <c r="AH494" s="12"/>
      <c r="AJ494" s="12"/>
      <c r="AO494" s="12"/>
    </row>
    <row r="495" spans="8:41" ht="15.75" customHeight="1" x14ac:dyDescent="0.3">
      <c r="H495" s="12"/>
      <c r="O495" s="12"/>
      <c r="P495" s="23"/>
      <c r="Q495" s="24"/>
      <c r="R495" s="12"/>
      <c r="U495" s="12"/>
      <c r="Z495" s="12"/>
      <c r="AD495" s="12"/>
      <c r="AE495" s="13"/>
      <c r="AF495" s="12"/>
      <c r="AH495" s="12"/>
      <c r="AJ495" s="12"/>
      <c r="AO495" s="12"/>
    </row>
    <row r="496" spans="8:41" ht="15.75" customHeight="1" x14ac:dyDescent="0.3">
      <c r="H496" s="12"/>
      <c r="O496" s="12"/>
      <c r="P496" s="23"/>
      <c r="Q496" s="24"/>
      <c r="R496" s="12"/>
      <c r="U496" s="12"/>
      <c r="Z496" s="12"/>
      <c r="AD496" s="12"/>
      <c r="AE496" s="13"/>
      <c r="AF496" s="12"/>
      <c r="AH496" s="12"/>
      <c r="AJ496" s="12"/>
      <c r="AO496" s="12"/>
    </row>
    <row r="497" spans="8:41" ht="15.75" customHeight="1" x14ac:dyDescent="0.3">
      <c r="H497" s="12"/>
      <c r="O497" s="12"/>
      <c r="P497" s="23"/>
      <c r="Q497" s="24"/>
      <c r="R497" s="12"/>
      <c r="U497" s="12"/>
      <c r="Z497" s="12"/>
      <c r="AD497" s="12"/>
      <c r="AE497" s="13"/>
      <c r="AF497" s="12"/>
      <c r="AH497" s="12"/>
      <c r="AJ497" s="12"/>
      <c r="AO497" s="12"/>
    </row>
    <row r="498" spans="8:41" ht="15.75" customHeight="1" x14ac:dyDescent="0.3">
      <c r="H498" s="12"/>
      <c r="O498" s="12"/>
      <c r="P498" s="23"/>
      <c r="Q498" s="24"/>
      <c r="R498" s="12"/>
      <c r="U498" s="12"/>
      <c r="Z498" s="12"/>
      <c r="AD498" s="12"/>
      <c r="AE498" s="13"/>
      <c r="AF498" s="12"/>
      <c r="AH498" s="12"/>
      <c r="AJ498" s="12"/>
      <c r="AO498" s="12"/>
    </row>
    <row r="499" spans="8:41" ht="15.75" customHeight="1" x14ac:dyDescent="0.3">
      <c r="H499" s="12"/>
      <c r="O499" s="12"/>
      <c r="P499" s="23"/>
      <c r="Q499" s="24"/>
      <c r="R499" s="12"/>
      <c r="U499" s="12"/>
      <c r="Z499" s="12"/>
      <c r="AD499" s="12"/>
      <c r="AE499" s="13"/>
      <c r="AF499" s="12"/>
      <c r="AH499" s="12"/>
      <c r="AJ499" s="12"/>
      <c r="AO499" s="12"/>
    </row>
    <row r="500" spans="8:41" ht="15.75" customHeight="1" x14ac:dyDescent="0.3">
      <c r="H500" s="12"/>
      <c r="O500" s="12"/>
      <c r="P500" s="23"/>
      <c r="Q500" s="24"/>
      <c r="R500" s="12"/>
      <c r="U500" s="12"/>
      <c r="Z500" s="12"/>
      <c r="AD500" s="12"/>
      <c r="AE500" s="13"/>
      <c r="AF500" s="12"/>
      <c r="AH500" s="12"/>
      <c r="AJ500" s="12"/>
      <c r="AO500" s="12"/>
    </row>
    <row r="501" spans="8:41" ht="15.75" customHeight="1" x14ac:dyDescent="0.3">
      <c r="H501" s="12"/>
      <c r="O501" s="12"/>
      <c r="P501" s="23"/>
      <c r="Q501" s="24"/>
      <c r="R501" s="12"/>
      <c r="U501" s="12"/>
      <c r="Z501" s="12"/>
      <c r="AD501" s="12"/>
      <c r="AE501" s="13"/>
      <c r="AF501" s="12"/>
      <c r="AH501" s="12"/>
      <c r="AJ501" s="12"/>
      <c r="AO501" s="12"/>
    </row>
    <row r="502" spans="8:41" ht="15.75" customHeight="1" x14ac:dyDescent="0.3">
      <c r="H502" s="12"/>
      <c r="O502" s="12"/>
      <c r="P502" s="23"/>
      <c r="Q502" s="24"/>
      <c r="R502" s="12"/>
      <c r="U502" s="12"/>
      <c r="Z502" s="12"/>
      <c r="AD502" s="12"/>
      <c r="AE502" s="13"/>
      <c r="AF502" s="12"/>
      <c r="AH502" s="12"/>
      <c r="AJ502" s="12"/>
      <c r="AO502" s="12"/>
    </row>
    <row r="503" spans="8:41" ht="15.75" customHeight="1" x14ac:dyDescent="0.3">
      <c r="H503" s="12"/>
      <c r="O503" s="12"/>
      <c r="P503" s="23"/>
      <c r="Q503" s="24"/>
      <c r="R503" s="12"/>
      <c r="U503" s="12"/>
      <c r="Z503" s="12"/>
      <c r="AD503" s="12"/>
      <c r="AE503" s="13"/>
      <c r="AF503" s="12"/>
      <c r="AH503" s="12"/>
      <c r="AJ503" s="12"/>
      <c r="AO503" s="12"/>
    </row>
    <row r="504" spans="8:41" ht="15.75" customHeight="1" x14ac:dyDescent="0.3">
      <c r="H504" s="12"/>
      <c r="O504" s="12"/>
      <c r="P504" s="23"/>
      <c r="Q504" s="24"/>
      <c r="R504" s="12"/>
      <c r="U504" s="12"/>
      <c r="Z504" s="12"/>
      <c r="AD504" s="12"/>
      <c r="AE504" s="13"/>
      <c r="AF504" s="12"/>
      <c r="AH504" s="12"/>
      <c r="AJ504" s="12"/>
      <c r="AO504" s="12"/>
    </row>
    <row r="505" spans="8:41" ht="15.75" customHeight="1" x14ac:dyDescent="0.3">
      <c r="H505" s="12"/>
      <c r="O505" s="12"/>
      <c r="P505" s="23"/>
      <c r="Q505" s="24"/>
      <c r="R505" s="12"/>
      <c r="U505" s="12"/>
      <c r="Z505" s="12"/>
      <c r="AD505" s="12"/>
      <c r="AE505" s="13"/>
      <c r="AF505" s="12"/>
      <c r="AH505" s="12"/>
      <c r="AJ505" s="12"/>
      <c r="AO505" s="12"/>
    </row>
    <row r="506" spans="8:41" ht="15.75" customHeight="1" x14ac:dyDescent="0.3">
      <c r="H506" s="12"/>
      <c r="O506" s="12"/>
      <c r="P506" s="23"/>
      <c r="Q506" s="24"/>
      <c r="R506" s="12"/>
      <c r="U506" s="12"/>
      <c r="Z506" s="12"/>
      <c r="AD506" s="12"/>
      <c r="AE506" s="13"/>
      <c r="AF506" s="12"/>
      <c r="AH506" s="12"/>
      <c r="AJ506" s="12"/>
      <c r="AO506" s="12"/>
    </row>
    <row r="507" spans="8:41" ht="15.75" customHeight="1" x14ac:dyDescent="0.3">
      <c r="H507" s="12"/>
      <c r="O507" s="12"/>
      <c r="P507" s="23"/>
      <c r="Q507" s="24"/>
      <c r="R507" s="12"/>
      <c r="U507" s="12"/>
      <c r="Z507" s="12"/>
      <c r="AD507" s="12"/>
      <c r="AE507" s="13"/>
      <c r="AF507" s="12"/>
      <c r="AH507" s="12"/>
      <c r="AJ507" s="12"/>
      <c r="AO507" s="12"/>
    </row>
    <row r="508" spans="8:41" ht="15.75" customHeight="1" x14ac:dyDescent="0.3">
      <c r="H508" s="12"/>
      <c r="O508" s="12"/>
      <c r="P508" s="23"/>
      <c r="Q508" s="24"/>
      <c r="R508" s="12"/>
      <c r="U508" s="12"/>
      <c r="Z508" s="12"/>
      <c r="AD508" s="12"/>
      <c r="AE508" s="13"/>
      <c r="AF508" s="12"/>
      <c r="AH508" s="12"/>
      <c r="AJ508" s="12"/>
      <c r="AO508" s="12"/>
    </row>
    <row r="509" spans="8:41" ht="15.75" customHeight="1" x14ac:dyDescent="0.3">
      <c r="H509" s="12"/>
      <c r="O509" s="12"/>
      <c r="P509" s="23"/>
      <c r="Q509" s="24"/>
      <c r="R509" s="12"/>
      <c r="U509" s="12"/>
      <c r="Z509" s="12"/>
      <c r="AD509" s="12"/>
      <c r="AE509" s="13"/>
      <c r="AF509" s="12"/>
      <c r="AH509" s="12"/>
      <c r="AJ509" s="12"/>
      <c r="AO509" s="12"/>
    </row>
    <row r="510" spans="8:41" ht="15.75" customHeight="1" x14ac:dyDescent="0.3">
      <c r="H510" s="12"/>
      <c r="O510" s="12"/>
      <c r="P510" s="23"/>
      <c r="Q510" s="24"/>
      <c r="R510" s="12"/>
      <c r="U510" s="12"/>
      <c r="Z510" s="12"/>
      <c r="AD510" s="12"/>
      <c r="AE510" s="13"/>
      <c r="AF510" s="12"/>
      <c r="AH510" s="12"/>
      <c r="AJ510" s="12"/>
      <c r="AO510" s="12"/>
    </row>
    <row r="511" spans="8:41" ht="15.75" customHeight="1" x14ac:dyDescent="0.3">
      <c r="H511" s="12"/>
      <c r="O511" s="12"/>
      <c r="P511" s="23"/>
      <c r="Q511" s="24"/>
      <c r="R511" s="12"/>
      <c r="U511" s="12"/>
      <c r="Z511" s="12"/>
      <c r="AD511" s="12"/>
      <c r="AE511" s="13"/>
      <c r="AF511" s="12"/>
      <c r="AH511" s="12"/>
      <c r="AJ511" s="12"/>
      <c r="AO511" s="12"/>
    </row>
    <row r="512" spans="8:41" ht="15.75" customHeight="1" x14ac:dyDescent="0.3">
      <c r="H512" s="12"/>
      <c r="O512" s="12"/>
      <c r="P512" s="23"/>
      <c r="Q512" s="24"/>
      <c r="R512" s="12"/>
      <c r="U512" s="12"/>
      <c r="Z512" s="12"/>
      <c r="AD512" s="12"/>
      <c r="AE512" s="13"/>
      <c r="AF512" s="12"/>
      <c r="AH512" s="12"/>
      <c r="AJ512" s="12"/>
      <c r="AO512" s="12"/>
    </row>
    <row r="513" spans="8:41" ht="15.75" customHeight="1" x14ac:dyDescent="0.3">
      <c r="H513" s="12"/>
      <c r="O513" s="12"/>
      <c r="P513" s="23"/>
      <c r="Q513" s="24"/>
      <c r="R513" s="12"/>
      <c r="U513" s="12"/>
      <c r="Z513" s="12"/>
      <c r="AD513" s="12"/>
      <c r="AE513" s="13"/>
      <c r="AF513" s="12"/>
      <c r="AH513" s="12"/>
      <c r="AJ513" s="12"/>
      <c r="AO513" s="12"/>
    </row>
    <row r="514" spans="8:41" ht="15.75" customHeight="1" x14ac:dyDescent="0.3">
      <c r="H514" s="12"/>
      <c r="O514" s="12"/>
      <c r="P514" s="23"/>
      <c r="Q514" s="24"/>
      <c r="R514" s="12"/>
      <c r="U514" s="12"/>
      <c r="Z514" s="12"/>
      <c r="AD514" s="12"/>
      <c r="AE514" s="13"/>
      <c r="AF514" s="12"/>
      <c r="AH514" s="12"/>
      <c r="AJ514" s="12"/>
      <c r="AO514" s="12"/>
    </row>
    <row r="515" spans="8:41" ht="15.75" customHeight="1" x14ac:dyDescent="0.3">
      <c r="H515" s="12"/>
      <c r="O515" s="12"/>
      <c r="P515" s="23"/>
      <c r="Q515" s="24"/>
      <c r="R515" s="12"/>
      <c r="U515" s="12"/>
      <c r="Z515" s="12"/>
      <c r="AD515" s="12"/>
      <c r="AE515" s="13"/>
      <c r="AF515" s="12"/>
      <c r="AH515" s="12"/>
      <c r="AJ515" s="12"/>
      <c r="AO515" s="12"/>
    </row>
    <row r="516" spans="8:41" ht="15.75" customHeight="1" x14ac:dyDescent="0.3">
      <c r="H516" s="12"/>
      <c r="O516" s="12"/>
      <c r="P516" s="23"/>
      <c r="Q516" s="24"/>
      <c r="R516" s="12"/>
      <c r="U516" s="12"/>
      <c r="Z516" s="12"/>
      <c r="AD516" s="12"/>
      <c r="AE516" s="13"/>
      <c r="AF516" s="12"/>
      <c r="AH516" s="12"/>
      <c r="AJ516" s="12"/>
      <c r="AO516" s="12"/>
    </row>
    <row r="517" spans="8:41" ht="15.75" customHeight="1" x14ac:dyDescent="0.3">
      <c r="H517" s="12"/>
      <c r="O517" s="12"/>
      <c r="P517" s="23"/>
      <c r="Q517" s="24"/>
      <c r="R517" s="12"/>
      <c r="U517" s="12"/>
      <c r="Z517" s="12"/>
      <c r="AD517" s="12"/>
      <c r="AE517" s="13"/>
      <c r="AF517" s="12"/>
      <c r="AH517" s="12"/>
      <c r="AJ517" s="12"/>
      <c r="AO517" s="12"/>
    </row>
    <row r="518" spans="8:41" ht="15.75" customHeight="1" x14ac:dyDescent="0.3">
      <c r="H518" s="12"/>
      <c r="O518" s="12"/>
      <c r="P518" s="23"/>
      <c r="Q518" s="24"/>
      <c r="R518" s="12"/>
      <c r="U518" s="12"/>
      <c r="Z518" s="12"/>
      <c r="AD518" s="12"/>
      <c r="AE518" s="13"/>
      <c r="AF518" s="12"/>
      <c r="AH518" s="12"/>
      <c r="AJ518" s="12"/>
      <c r="AO518" s="12"/>
    </row>
    <row r="519" spans="8:41" ht="15.75" customHeight="1" x14ac:dyDescent="0.3">
      <c r="H519" s="12"/>
      <c r="O519" s="12"/>
      <c r="P519" s="23"/>
      <c r="Q519" s="24"/>
      <c r="R519" s="12"/>
      <c r="U519" s="12"/>
      <c r="Z519" s="12"/>
      <c r="AD519" s="12"/>
      <c r="AE519" s="13"/>
      <c r="AF519" s="12"/>
      <c r="AH519" s="12"/>
      <c r="AJ519" s="12"/>
      <c r="AO519" s="12"/>
    </row>
    <row r="520" spans="8:41" ht="15.75" customHeight="1" x14ac:dyDescent="0.3">
      <c r="H520" s="12"/>
      <c r="O520" s="12"/>
      <c r="P520" s="23"/>
      <c r="Q520" s="24"/>
      <c r="R520" s="12"/>
      <c r="U520" s="12"/>
      <c r="Z520" s="12"/>
      <c r="AD520" s="12"/>
      <c r="AE520" s="13"/>
      <c r="AF520" s="12"/>
      <c r="AH520" s="12"/>
      <c r="AJ520" s="12"/>
      <c r="AO520" s="12"/>
    </row>
    <row r="521" spans="8:41" ht="15.75" customHeight="1" x14ac:dyDescent="0.3">
      <c r="H521" s="12"/>
      <c r="O521" s="12"/>
      <c r="P521" s="23"/>
      <c r="Q521" s="24"/>
      <c r="R521" s="12"/>
      <c r="U521" s="12"/>
      <c r="Z521" s="12"/>
      <c r="AD521" s="12"/>
      <c r="AE521" s="13"/>
      <c r="AF521" s="12"/>
      <c r="AH521" s="12"/>
      <c r="AJ521" s="12"/>
      <c r="AO521" s="12"/>
    </row>
    <row r="522" spans="8:41" ht="15.75" customHeight="1" x14ac:dyDescent="0.3">
      <c r="H522" s="12"/>
      <c r="O522" s="12"/>
      <c r="P522" s="23"/>
      <c r="Q522" s="24"/>
      <c r="R522" s="12"/>
      <c r="U522" s="12"/>
      <c r="Z522" s="12"/>
      <c r="AD522" s="12"/>
      <c r="AE522" s="13"/>
      <c r="AF522" s="12"/>
      <c r="AH522" s="12"/>
      <c r="AJ522" s="12"/>
      <c r="AO522" s="12"/>
    </row>
    <row r="523" spans="8:41" ht="15.75" customHeight="1" x14ac:dyDescent="0.3">
      <c r="H523" s="12"/>
      <c r="O523" s="12"/>
      <c r="P523" s="23"/>
      <c r="Q523" s="24"/>
      <c r="R523" s="12"/>
      <c r="U523" s="12"/>
      <c r="Z523" s="12"/>
      <c r="AD523" s="12"/>
      <c r="AE523" s="13"/>
      <c r="AF523" s="12"/>
      <c r="AH523" s="12"/>
      <c r="AJ523" s="12"/>
      <c r="AO523" s="12"/>
    </row>
    <row r="524" spans="8:41" ht="15.75" customHeight="1" x14ac:dyDescent="0.3">
      <c r="H524" s="12"/>
      <c r="O524" s="12"/>
      <c r="P524" s="23"/>
      <c r="Q524" s="24"/>
      <c r="R524" s="12"/>
      <c r="U524" s="12"/>
      <c r="Z524" s="12"/>
      <c r="AD524" s="12"/>
      <c r="AE524" s="13"/>
      <c r="AF524" s="12"/>
      <c r="AH524" s="12"/>
      <c r="AJ524" s="12"/>
      <c r="AO524" s="12"/>
    </row>
    <row r="525" spans="8:41" ht="15.75" customHeight="1" x14ac:dyDescent="0.3">
      <c r="H525" s="12"/>
      <c r="O525" s="12"/>
      <c r="P525" s="23"/>
      <c r="Q525" s="24"/>
      <c r="R525" s="12"/>
      <c r="U525" s="12"/>
      <c r="Z525" s="12"/>
      <c r="AD525" s="12"/>
      <c r="AE525" s="13"/>
      <c r="AF525" s="12"/>
      <c r="AH525" s="12"/>
      <c r="AJ525" s="12"/>
      <c r="AO525" s="12"/>
    </row>
    <row r="526" spans="8:41" ht="15.75" customHeight="1" x14ac:dyDescent="0.3">
      <c r="H526" s="12"/>
      <c r="O526" s="12"/>
      <c r="P526" s="23"/>
      <c r="Q526" s="24"/>
      <c r="R526" s="12"/>
      <c r="U526" s="12"/>
      <c r="Z526" s="12"/>
      <c r="AD526" s="12"/>
      <c r="AE526" s="13"/>
      <c r="AF526" s="12"/>
      <c r="AH526" s="12"/>
      <c r="AJ526" s="12"/>
      <c r="AO526" s="12"/>
    </row>
    <row r="527" spans="8:41" ht="15.75" customHeight="1" x14ac:dyDescent="0.3">
      <c r="H527" s="12"/>
      <c r="O527" s="12"/>
      <c r="P527" s="23"/>
      <c r="Q527" s="24"/>
      <c r="R527" s="12"/>
      <c r="U527" s="12"/>
      <c r="Z527" s="12"/>
      <c r="AD527" s="12"/>
      <c r="AE527" s="13"/>
      <c r="AF527" s="12"/>
      <c r="AH527" s="12"/>
      <c r="AJ527" s="12"/>
      <c r="AO527" s="12"/>
    </row>
    <row r="528" spans="8:41" ht="15.75" customHeight="1" x14ac:dyDescent="0.3">
      <c r="H528" s="12"/>
      <c r="O528" s="12"/>
      <c r="P528" s="23"/>
      <c r="Q528" s="24"/>
      <c r="R528" s="12"/>
      <c r="U528" s="12"/>
      <c r="Z528" s="12"/>
      <c r="AD528" s="12"/>
      <c r="AE528" s="13"/>
      <c r="AF528" s="12"/>
      <c r="AH528" s="12"/>
      <c r="AJ528" s="12"/>
      <c r="AO528" s="12"/>
    </row>
    <row r="529" spans="8:41" ht="15.75" customHeight="1" x14ac:dyDescent="0.3">
      <c r="H529" s="12"/>
      <c r="O529" s="12"/>
      <c r="P529" s="23"/>
      <c r="Q529" s="24"/>
      <c r="R529" s="12"/>
      <c r="U529" s="12"/>
      <c r="Z529" s="12"/>
      <c r="AD529" s="12"/>
      <c r="AE529" s="13"/>
      <c r="AF529" s="12"/>
      <c r="AH529" s="12"/>
      <c r="AJ529" s="12"/>
      <c r="AO529" s="12"/>
    </row>
    <row r="530" spans="8:41" ht="15.75" customHeight="1" x14ac:dyDescent="0.3">
      <c r="H530" s="12"/>
      <c r="O530" s="12"/>
      <c r="P530" s="23"/>
      <c r="Q530" s="24"/>
      <c r="R530" s="12"/>
      <c r="U530" s="12"/>
      <c r="Z530" s="12"/>
      <c r="AD530" s="12"/>
      <c r="AE530" s="13"/>
      <c r="AF530" s="12"/>
      <c r="AH530" s="12"/>
      <c r="AJ530" s="12"/>
      <c r="AO530" s="12"/>
    </row>
    <row r="531" spans="8:41" ht="15.75" customHeight="1" x14ac:dyDescent="0.3">
      <c r="H531" s="12"/>
      <c r="O531" s="12"/>
      <c r="P531" s="23"/>
      <c r="Q531" s="24"/>
      <c r="R531" s="12"/>
      <c r="U531" s="12"/>
      <c r="Z531" s="12"/>
      <c r="AD531" s="12"/>
      <c r="AE531" s="13"/>
      <c r="AF531" s="12"/>
      <c r="AH531" s="12"/>
      <c r="AJ531" s="12"/>
      <c r="AO531" s="12"/>
    </row>
    <row r="532" spans="8:41" ht="15.75" customHeight="1" x14ac:dyDescent="0.3">
      <c r="H532" s="12"/>
      <c r="O532" s="12"/>
      <c r="P532" s="23"/>
      <c r="Q532" s="24"/>
      <c r="R532" s="12"/>
      <c r="U532" s="12"/>
      <c r="Z532" s="12"/>
      <c r="AD532" s="12"/>
      <c r="AE532" s="13"/>
      <c r="AF532" s="12"/>
      <c r="AH532" s="12"/>
      <c r="AJ532" s="12"/>
      <c r="AO532" s="12"/>
    </row>
    <row r="533" spans="8:41" ht="15.75" customHeight="1" x14ac:dyDescent="0.3">
      <c r="H533" s="12"/>
      <c r="O533" s="12"/>
      <c r="P533" s="23"/>
      <c r="Q533" s="24"/>
      <c r="R533" s="12"/>
      <c r="U533" s="12"/>
      <c r="Z533" s="12"/>
      <c r="AD533" s="12"/>
      <c r="AE533" s="13"/>
      <c r="AF533" s="12"/>
      <c r="AH533" s="12"/>
      <c r="AJ533" s="12"/>
      <c r="AO533" s="12"/>
    </row>
    <row r="534" spans="8:41" ht="15.75" customHeight="1" x14ac:dyDescent="0.3">
      <c r="H534" s="12"/>
      <c r="O534" s="12"/>
      <c r="P534" s="23"/>
      <c r="Q534" s="24"/>
      <c r="R534" s="12"/>
      <c r="U534" s="12"/>
      <c r="Z534" s="12"/>
      <c r="AD534" s="12"/>
      <c r="AE534" s="13"/>
      <c r="AF534" s="12"/>
      <c r="AH534" s="12"/>
      <c r="AJ534" s="12"/>
      <c r="AO534" s="12"/>
    </row>
    <row r="535" spans="8:41" ht="15.75" customHeight="1" x14ac:dyDescent="0.3">
      <c r="H535" s="12"/>
      <c r="O535" s="12"/>
      <c r="P535" s="23"/>
      <c r="Q535" s="24"/>
      <c r="R535" s="12"/>
      <c r="U535" s="12"/>
      <c r="Z535" s="12"/>
      <c r="AD535" s="12"/>
      <c r="AE535" s="13"/>
      <c r="AF535" s="12"/>
      <c r="AH535" s="12"/>
      <c r="AJ535" s="12"/>
      <c r="AO535" s="12"/>
    </row>
    <row r="536" spans="8:41" ht="15.75" customHeight="1" x14ac:dyDescent="0.3">
      <c r="H536" s="12"/>
      <c r="O536" s="12"/>
      <c r="P536" s="23"/>
      <c r="Q536" s="24"/>
      <c r="R536" s="12"/>
      <c r="U536" s="12"/>
      <c r="Z536" s="12"/>
      <c r="AD536" s="12"/>
      <c r="AE536" s="13"/>
      <c r="AF536" s="12"/>
      <c r="AH536" s="12"/>
      <c r="AJ536" s="12"/>
      <c r="AO536" s="12"/>
    </row>
    <row r="537" spans="8:41" ht="15.75" customHeight="1" x14ac:dyDescent="0.3">
      <c r="H537" s="12"/>
      <c r="O537" s="12"/>
      <c r="P537" s="23"/>
      <c r="Q537" s="24"/>
      <c r="R537" s="12"/>
      <c r="U537" s="12"/>
      <c r="Z537" s="12"/>
      <c r="AD537" s="12"/>
      <c r="AE537" s="13"/>
      <c r="AF537" s="12"/>
      <c r="AH537" s="12"/>
      <c r="AJ537" s="12"/>
      <c r="AO537" s="12"/>
    </row>
    <row r="538" spans="8:41" ht="15.75" customHeight="1" x14ac:dyDescent="0.3">
      <c r="H538" s="12"/>
      <c r="O538" s="12"/>
      <c r="P538" s="23"/>
      <c r="Q538" s="24"/>
      <c r="R538" s="12"/>
      <c r="U538" s="12"/>
      <c r="Z538" s="12"/>
      <c r="AD538" s="12"/>
      <c r="AE538" s="13"/>
      <c r="AF538" s="12"/>
      <c r="AH538" s="12"/>
      <c r="AJ538" s="12"/>
      <c r="AO538" s="12"/>
    </row>
    <row r="539" spans="8:41" ht="15.75" customHeight="1" x14ac:dyDescent="0.3">
      <c r="H539" s="12"/>
      <c r="O539" s="12"/>
      <c r="P539" s="23"/>
      <c r="Q539" s="24"/>
      <c r="R539" s="12"/>
      <c r="U539" s="12"/>
      <c r="Z539" s="12"/>
      <c r="AD539" s="12"/>
      <c r="AE539" s="13"/>
      <c r="AF539" s="12"/>
      <c r="AH539" s="12"/>
      <c r="AJ539" s="12"/>
      <c r="AO539" s="12"/>
    </row>
    <row r="540" spans="8:41" ht="15.75" customHeight="1" x14ac:dyDescent="0.3">
      <c r="H540" s="12"/>
      <c r="O540" s="12"/>
      <c r="P540" s="23"/>
      <c r="Q540" s="24"/>
      <c r="R540" s="12"/>
      <c r="U540" s="12"/>
      <c r="Z540" s="12"/>
      <c r="AD540" s="12"/>
      <c r="AE540" s="13"/>
      <c r="AF540" s="12"/>
      <c r="AH540" s="12"/>
      <c r="AJ540" s="12"/>
      <c r="AO540" s="12"/>
    </row>
    <row r="541" spans="8:41" ht="15.75" customHeight="1" x14ac:dyDescent="0.3">
      <c r="H541" s="12"/>
      <c r="O541" s="12"/>
      <c r="P541" s="23"/>
      <c r="Q541" s="24"/>
      <c r="R541" s="12"/>
      <c r="U541" s="12"/>
      <c r="Z541" s="12"/>
      <c r="AD541" s="12"/>
      <c r="AE541" s="13"/>
      <c r="AF541" s="12"/>
      <c r="AH541" s="12"/>
      <c r="AJ541" s="12"/>
      <c r="AO541" s="12"/>
    </row>
    <row r="542" spans="8:41" ht="15.75" customHeight="1" x14ac:dyDescent="0.3">
      <c r="H542" s="12"/>
      <c r="O542" s="12"/>
      <c r="P542" s="23"/>
      <c r="Q542" s="24"/>
      <c r="R542" s="12"/>
      <c r="U542" s="12"/>
      <c r="Z542" s="12"/>
      <c r="AD542" s="12"/>
      <c r="AE542" s="13"/>
      <c r="AF542" s="12"/>
      <c r="AH542" s="12"/>
      <c r="AJ542" s="12"/>
      <c r="AO542" s="12"/>
    </row>
    <row r="543" spans="8:41" ht="15.75" customHeight="1" x14ac:dyDescent="0.3">
      <c r="H543" s="12"/>
      <c r="O543" s="12"/>
      <c r="P543" s="23"/>
      <c r="Q543" s="24"/>
      <c r="R543" s="12"/>
      <c r="U543" s="12"/>
      <c r="Z543" s="12"/>
      <c r="AD543" s="12"/>
      <c r="AE543" s="13"/>
      <c r="AF543" s="12"/>
      <c r="AH543" s="12"/>
      <c r="AJ543" s="12"/>
      <c r="AO543" s="12"/>
    </row>
    <row r="544" spans="8:41" ht="15.75" customHeight="1" x14ac:dyDescent="0.3">
      <c r="H544" s="12"/>
      <c r="O544" s="12"/>
      <c r="P544" s="23"/>
      <c r="Q544" s="24"/>
      <c r="R544" s="12"/>
      <c r="U544" s="12"/>
      <c r="Z544" s="12"/>
      <c r="AD544" s="12"/>
      <c r="AE544" s="13"/>
      <c r="AF544" s="12"/>
      <c r="AH544" s="12"/>
      <c r="AJ544" s="12"/>
      <c r="AO544" s="12"/>
    </row>
    <row r="545" spans="8:41" ht="15.75" customHeight="1" x14ac:dyDescent="0.3">
      <c r="H545" s="12"/>
      <c r="O545" s="12"/>
      <c r="P545" s="23"/>
      <c r="Q545" s="24"/>
      <c r="R545" s="12"/>
      <c r="U545" s="12"/>
      <c r="Z545" s="12"/>
      <c r="AD545" s="12"/>
      <c r="AE545" s="13"/>
      <c r="AF545" s="12"/>
      <c r="AH545" s="12"/>
      <c r="AJ545" s="12"/>
      <c r="AO545" s="12"/>
    </row>
    <row r="546" spans="8:41" ht="15.75" customHeight="1" x14ac:dyDescent="0.3">
      <c r="H546" s="12"/>
      <c r="O546" s="12"/>
      <c r="P546" s="23"/>
      <c r="Q546" s="24"/>
      <c r="R546" s="12"/>
      <c r="U546" s="12"/>
      <c r="Z546" s="12"/>
      <c r="AD546" s="12"/>
      <c r="AE546" s="13"/>
      <c r="AF546" s="12"/>
      <c r="AH546" s="12"/>
      <c r="AJ546" s="12"/>
      <c r="AO546" s="12"/>
    </row>
    <row r="547" spans="8:41" ht="15.75" customHeight="1" x14ac:dyDescent="0.3">
      <c r="H547" s="12"/>
      <c r="O547" s="12"/>
      <c r="P547" s="23"/>
      <c r="Q547" s="24"/>
      <c r="R547" s="12"/>
      <c r="U547" s="12"/>
      <c r="Z547" s="12"/>
      <c r="AD547" s="12"/>
      <c r="AE547" s="13"/>
      <c r="AF547" s="12"/>
      <c r="AH547" s="12"/>
      <c r="AJ547" s="12"/>
      <c r="AO547" s="12"/>
    </row>
    <row r="548" spans="8:41" ht="15.75" customHeight="1" x14ac:dyDescent="0.3">
      <c r="H548" s="12"/>
      <c r="O548" s="12"/>
      <c r="P548" s="23"/>
      <c r="Q548" s="24"/>
      <c r="R548" s="12"/>
      <c r="U548" s="12"/>
      <c r="Z548" s="12"/>
      <c r="AD548" s="12"/>
      <c r="AE548" s="13"/>
      <c r="AF548" s="12"/>
      <c r="AH548" s="12"/>
      <c r="AJ548" s="12"/>
      <c r="AO548" s="12"/>
    </row>
    <row r="549" spans="8:41" ht="15.75" customHeight="1" x14ac:dyDescent="0.3">
      <c r="H549" s="12"/>
      <c r="O549" s="12"/>
      <c r="P549" s="23"/>
      <c r="Q549" s="24"/>
      <c r="R549" s="12"/>
      <c r="U549" s="12"/>
      <c r="Z549" s="12"/>
      <c r="AD549" s="12"/>
      <c r="AE549" s="13"/>
      <c r="AF549" s="12"/>
      <c r="AH549" s="12"/>
      <c r="AJ549" s="12"/>
      <c r="AO549" s="12"/>
    </row>
    <row r="550" spans="8:41" ht="15.75" customHeight="1" x14ac:dyDescent="0.3">
      <c r="H550" s="12"/>
      <c r="O550" s="12"/>
      <c r="P550" s="23"/>
      <c r="Q550" s="24"/>
      <c r="R550" s="12"/>
      <c r="U550" s="12"/>
      <c r="Z550" s="12"/>
      <c r="AD550" s="12"/>
      <c r="AE550" s="13"/>
      <c r="AF550" s="12"/>
      <c r="AH550" s="12"/>
      <c r="AJ550" s="12"/>
      <c r="AO550" s="12"/>
    </row>
    <row r="551" spans="8:41" ht="15.75" customHeight="1" x14ac:dyDescent="0.3">
      <c r="H551" s="12"/>
      <c r="O551" s="12"/>
      <c r="P551" s="23"/>
      <c r="Q551" s="24"/>
      <c r="R551" s="12"/>
      <c r="U551" s="12"/>
      <c r="Z551" s="12"/>
      <c r="AD551" s="12"/>
      <c r="AE551" s="13"/>
      <c r="AF551" s="12"/>
      <c r="AH551" s="12"/>
      <c r="AJ551" s="12"/>
      <c r="AO551" s="12"/>
    </row>
    <row r="552" spans="8:41" ht="15.75" customHeight="1" x14ac:dyDescent="0.3">
      <c r="H552" s="12"/>
      <c r="O552" s="12"/>
      <c r="P552" s="23"/>
      <c r="Q552" s="24"/>
      <c r="R552" s="12"/>
      <c r="U552" s="12"/>
      <c r="Z552" s="12"/>
      <c r="AD552" s="12"/>
      <c r="AE552" s="13"/>
      <c r="AF552" s="12"/>
      <c r="AH552" s="12"/>
      <c r="AJ552" s="12"/>
      <c r="AO552" s="12"/>
    </row>
    <row r="553" spans="8:41" ht="15.75" customHeight="1" x14ac:dyDescent="0.3">
      <c r="H553" s="12"/>
      <c r="O553" s="12"/>
      <c r="P553" s="23"/>
      <c r="Q553" s="24"/>
      <c r="R553" s="12"/>
      <c r="U553" s="12"/>
      <c r="Z553" s="12"/>
      <c r="AD553" s="12"/>
      <c r="AE553" s="13"/>
      <c r="AF553" s="12"/>
      <c r="AH553" s="12"/>
      <c r="AJ553" s="12"/>
      <c r="AO553" s="12"/>
    </row>
    <row r="554" spans="8:41" ht="15.75" customHeight="1" x14ac:dyDescent="0.3">
      <c r="H554" s="12"/>
      <c r="O554" s="12"/>
      <c r="P554" s="23"/>
      <c r="Q554" s="24"/>
      <c r="R554" s="12"/>
      <c r="U554" s="12"/>
      <c r="Z554" s="12"/>
      <c r="AD554" s="12"/>
      <c r="AE554" s="13"/>
      <c r="AF554" s="12"/>
      <c r="AH554" s="12"/>
      <c r="AJ554" s="12"/>
      <c r="AO554" s="12"/>
    </row>
    <row r="555" spans="8:41" ht="15.75" customHeight="1" x14ac:dyDescent="0.3">
      <c r="H555" s="12"/>
      <c r="O555" s="12"/>
      <c r="P555" s="23"/>
      <c r="Q555" s="24"/>
      <c r="R555" s="12"/>
      <c r="U555" s="12"/>
      <c r="Z555" s="12"/>
      <c r="AD555" s="12"/>
      <c r="AE555" s="13"/>
      <c r="AF555" s="12"/>
      <c r="AH555" s="12"/>
      <c r="AJ555" s="12"/>
      <c r="AO555" s="12"/>
    </row>
    <row r="556" spans="8:41" ht="15.75" customHeight="1" x14ac:dyDescent="0.3">
      <c r="H556" s="12"/>
      <c r="O556" s="12"/>
      <c r="P556" s="23"/>
      <c r="Q556" s="24"/>
      <c r="R556" s="12"/>
      <c r="U556" s="12"/>
      <c r="Z556" s="12"/>
      <c r="AD556" s="12"/>
      <c r="AE556" s="13"/>
      <c r="AF556" s="12"/>
      <c r="AH556" s="12"/>
      <c r="AJ556" s="12"/>
      <c r="AO556" s="12"/>
    </row>
    <row r="557" spans="8:41" ht="15.75" customHeight="1" x14ac:dyDescent="0.3">
      <c r="H557" s="12"/>
      <c r="O557" s="12"/>
      <c r="P557" s="23"/>
      <c r="Q557" s="24"/>
      <c r="R557" s="12"/>
      <c r="U557" s="12"/>
      <c r="Z557" s="12"/>
      <c r="AD557" s="12"/>
      <c r="AE557" s="13"/>
      <c r="AF557" s="12"/>
      <c r="AH557" s="12"/>
      <c r="AJ557" s="12"/>
      <c r="AO557" s="12"/>
    </row>
    <row r="558" spans="8:41" ht="15.75" customHeight="1" x14ac:dyDescent="0.3">
      <c r="H558" s="12"/>
      <c r="O558" s="12"/>
      <c r="P558" s="23"/>
      <c r="Q558" s="24"/>
      <c r="R558" s="12"/>
      <c r="U558" s="12"/>
      <c r="Z558" s="12"/>
      <c r="AD558" s="12"/>
      <c r="AE558" s="13"/>
      <c r="AF558" s="12"/>
      <c r="AH558" s="12"/>
      <c r="AJ558" s="12"/>
      <c r="AO558" s="12"/>
    </row>
    <row r="559" spans="8:41" ht="15.75" customHeight="1" x14ac:dyDescent="0.3">
      <c r="H559" s="12"/>
      <c r="O559" s="12"/>
      <c r="P559" s="23"/>
      <c r="Q559" s="24"/>
      <c r="R559" s="12"/>
      <c r="U559" s="12"/>
      <c r="Z559" s="12"/>
      <c r="AD559" s="12"/>
      <c r="AE559" s="13"/>
      <c r="AF559" s="12"/>
      <c r="AH559" s="12"/>
      <c r="AJ559" s="12"/>
      <c r="AO559" s="12"/>
    </row>
    <row r="560" spans="8:41" ht="15.75" customHeight="1" x14ac:dyDescent="0.3">
      <c r="H560" s="12"/>
      <c r="O560" s="12"/>
      <c r="P560" s="23"/>
      <c r="Q560" s="24"/>
      <c r="R560" s="12"/>
      <c r="U560" s="12"/>
      <c r="Z560" s="12"/>
      <c r="AD560" s="12"/>
      <c r="AE560" s="13"/>
      <c r="AF560" s="12"/>
      <c r="AH560" s="12"/>
      <c r="AJ560" s="12"/>
      <c r="AO560" s="12"/>
    </row>
    <row r="561" spans="8:41" ht="15.75" customHeight="1" x14ac:dyDescent="0.3">
      <c r="H561" s="12"/>
      <c r="O561" s="12"/>
      <c r="P561" s="23"/>
      <c r="Q561" s="24"/>
      <c r="R561" s="12"/>
      <c r="U561" s="12"/>
      <c r="Z561" s="12"/>
      <c r="AD561" s="12"/>
      <c r="AE561" s="13"/>
      <c r="AF561" s="12"/>
      <c r="AH561" s="12"/>
      <c r="AJ561" s="12"/>
      <c r="AO561" s="12"/>
    </row>
    <row r="562" spans="8:41" ht="15.75" customHeight="1" x14ac:dyDescent="0.3">
      <c r="H562" s="12"/>
      <c r="O562" s="12"/>
      <c r="P562" s="23"/>
      <c r="Q562" s="24"/>
      <c r="R562" s="12"/>
      <c r="U562" s="12"/>
      <c r="Z562" s="12"/>
      <c r="AD562" s="12"/>
      <c r="AE562" s="13"/>
      <c r="AF562" s="12"/>
      <c r="AH562" s="12"/>
      <c r="AJ562" s="12"/>
      <c r="AO562" s="12"/>
    </row>
    <row r="563" spans="8:41" ht="15.75" customHeight="1" x14ac:dyDescent="0.3">
      <c r="H563" s="12"/>
      <c r="O563" s="12"/>
      <c r="P563" s="23"/>
      <c r="Q563" s="24"/>
      <c r="R563" s="12"/>
      <c r="U563" s="12"/>
      <c r="Z563" s="12"/>
      <c r="AD563" s="12"/>
      <c r="AE563" s="13"/>
      <c r="AF563" s="12"/>
      <c r="AH563" s="12"/>
      <c r="AJ563" s="12"/>
      <c r="AO563" s="12"/>
    </row>
    <row r="564" spans="8:41" ht="15.75" customHeight="1" x14ac:dyDescent="0.3">
      <c r="H564" s="12"/>
      <c r="O564" s="12"/>
      <c r="P564" s="23"/>
      <c r="Q564" s="24"/>
      <c r="R564" s="12"/>
      <c r="U564" s="12"/>
      <c r="Z564" s="12"/>
      <c r="AD564" s="12"/>
      <c r="AE564" s="13"/>
      <c r="AF564" s="12"/>
      <c r="AH564" s="12"/>
      <c r="AJ564" s="12"/>
      <c r="AO564" s="12"/>
    </row>
    <row r="565" spans="8:41" ht="15.75" customHeight="1" x14ac:dyDescent="0.3">
      <c r="H565" s="12"/>
      <c r="O565" s="12"/>
      <c r="P565" s="23"/>
      <c r="Q565" s="24"/>
      <c r="R565" s="12"/>
      <c r="U565" s="12"/>
      <c r="Z565" s="12"/>
      <c r="AD565" s="12"/>
      <c r="AE565" s="13"/>
      <c r="AF565" s="12"/>
      <c r="AH565" s="12"/>
      <c r="AJ565" s="12"/>
      <c r="AO565" s="12"/>
    </row>
    <row r="566" spans="8:41" ht="15.75" customHeight="1" x14ac:dyDescent="0.3">
      <c r="H566" s="12"/>
      <c r="O566" s="12"/>
      <c r="P566" s="23"/>
      <c r="Q566" s="24"/>
      <c r="R566" s="12"/>
      <c r="U566" s="12"/>
      <c r="Z566" s="12"/>
      <c r="AD566" s="12"/>
      <c r="AE566" s="13"/>
      <c r="AF566" s="12"/>
      <c r="AH566" s="12"/>
      <c r="AJ566" s="12"/>
      <c r="AO566" s="12"/>
    </row>
    <row r="567" spans="8:41" ht="15.75" customHeight="1" x14ac:dyDescent="0.3">
      <c r="H567" s="12"/>
      <c r="O567" s="12"/>
      <c r="P567" s="23"/>
      <c r="Q567" s="24"/>
      <c r="R567" s="12"/>
      <c r="U567" s="12"/>
      <c r="Z567" s="12"/>
      <c r="AD567" s="12"/>
      <c r="AE567" s="13"/>
      <c r="AF567" s="12"/>
      <c r="AH567" s="12"/>
      <c r="AJ567" s="12"/>
      <c r="AO567" s="12"/>
    </row>
    <row r="568" spans="8:41" ht="15.75" customHeight="1" x14ac:dyDescent="0.3">
      <c r="H568" s="12"/>
      <c r="O568" s="12"/>
      <c r="P568" s="23"/>
      <c r="Q568" s="24"/>
      <c r="R568" s="12"/>
      <c r="U568" s="12"/>
      <c r="Z568" s="12"/>
      <c r="AD568" s="12"/>
      <c r="AE568" s="13"/>
      <c r="AF568" s="12"/>
      <c r="AH568" s="12"/>
      <c r="AJ568" s="12"/>
      <c r="AO568" s="12"/>
    </row>
    <row r="569" spans="8:41" ht="15.75" customHeight="1" x14ac:dyDescent="0.3">
      <c r="H569" s="12"/>
      <c r="O569" s="12"/>
      <c r="P569" s="23"/>
      <c r="Q569" s="24"/>
      <c r="R569" s="12"/>
      <c r="U569" s="12"/>
      <c r="Z569" s="12"/>
      <c r="AD569" s="12"/>
      <c r="AE569" s="13"/>
      <c r="AF569" s="12"/>
      <c r="AH569" s="12"/>
      <c r="AJ569" s="12"/>
      <c r="AO569" s="12"/>
    </row>
    <row r="570" spans="8:41" ht="15.75" customHeight="1" x14ac:dyDescent="0.3">
      <c r="H570" s="12"/>
      <c r="O570" s="12"/>
      <c r="P570" s="23"/>
      <c r="Q570" s="24"/>
      <c r="R570" s="12"/>
      <c r="U570" s="12"/>
      <c r="Z570" s="12"/>
      <c r="AD570" s="12"/>
      <c r="AE570" s="13"/>
      <c r="AF570" s="12"/>
      <c r="AH570" s="12"/>
      <c r="AJ570" s="12"/>
      <c r="AO570" s="12"/>
    </row>
    <row r="571" spans="8:41" ht="15.75" customHeight="1" x14ac:dyDescent="0.3">
      <c r="H571" s="12"/>
      <c r="O571" s="12"/>
      <c r="P571" s="23"/>
      <c r="Q571" s="24"/>
      <c r="R571" s="12"/>
      <c r="U571" s="12"/>
      <c r="Z571" s="12"/>
      <c r="AD571" s="12"/>
      <c r="AE571" s="13"/>
      <c r="AF571" s="12"/>
      <c r="AH571" s="12"/>
      <c r="AJ571" s="12"/>
      <c r="AO571" s="12"/>
    </row>
    <row r="572" spans="8:41" ht="15.75" customHeight="1" x14ac:dyDescent="0.3">
      <c r="H572" s="12"/>
      <c r="O572" s="12"/>
      <c r="P572" s="23"/>
      <c r="Q572" s="24"/>
      <c r="R572" s="12"/>
      <c r="U572" s="12"/>
      <c r="Z572" s="12"/>
      <c r="AD572" s="12"/>
      <c r="AE572" s="13"/>
      <c r="AF572" s="12"/>
      <c r="AH572" s="12"/>
      <c r="AJ572" s="12"/>
      <c r="AO572" s="12"/>
    </row>
    <row r="573" spans="8:41" ht="15.75" customHeight="1" x14ac:dyDescent="0.3">
      <c r="H573" s="12"/>
      <c r="O573" s="12"/>
      <c r="P573" s="23"/>
      <c r="Q573" s="24"/>
      <c r="R573" s="12"/>
      <c r="U573" s="12"/>
      <c r="Z573" s="12"/>
      <c r="AD573" s="12"/>
      <c r="AE573" s="13"/>
      <c r="AF573" s="12"/>
      <c r="AH573" s="12"/>
      <c r="AJ573" s="12"/>
      <c r="AO573" s="12"/>
    </row>
    <row r="574" spans="8:41" ht="15.75" customHeight="1" x14ac:dyDescent="0.3">
      <c r="H574" s="12"/>
      <c r="O574" s="12"/>
      <c r="P574" s="23"/>
      <c r="Q574" s="24"/>
      <c r="R574" s="12"/>
      <c r="U574" s="12"/>
      <c r="Z574" s="12"/>
      <c r="AD574" s="12"/>
      <c r="AE574" s="13"/>
      <c r="AF574" s="12"/>
      <c r="AH574" s="12"/>
      <c r="AJ574" s="12"/>
      <c r="AO574" s="12"/>
    </row>
    <row r="575" spans="8:41" ht="15.75" customHeight="1" x14ac:dyDescent="0.3">
      <c r="H575" s="12"/>
      <c r="O575" s="12"/>
      <c r="P575" s="23"/>
      <c r="Q575" s="24"/>
      <c r="R575" s="12"/>
      <c r="U575" s="12"/>
      <c r="Z575" s="12"/>
      <c r="AD575" s="12"/>
      <c r="AE575" s="13"/>
      <c r="AF575" s="12"/>
      <c r="AH575" s="12"/>
      <c r="AJ575" s="12"/>
      <c r="AO575" s="12"/>
    </row>
    <row r="576" spans="8:41" ht="15.75" customHeight="1" x14ac:dyDescent="0.3">
      <c r="H576" s="12"/>
      <c r="O576" s="12"/>
      <c r="P576" s="23"/>
      <c r="Q576" s="24"/>
      <c r="R576" s="12"/>
      <c r="U576" s="12"/>
      <c r="Z576" s="12"/>
      <c r="AD576" s="12"/>
      <c r="AE576" s="13"/>
      <c r="AF576" s="12"/>
      <c r="AH576" s="12"/>
      <c r="AJ576" s="12"/>
      <c r="AO576" s="12"/>
    </row>
    <row r="577" spans="8:41" ht="15.75" customHeight="1" x14ac:dyDescent="0.3">
      <c r="H577" s="12"/>
      <c r="O577" s="12"/>
      <c r="P577" s="23"/>
      <c r="Q577" s="24"/>
      <c r="R577" s="12"/>
      <c r="U577" s="12"/>
      <c r="Z577" s="12"/>
      <c r="AD577" s="12"/>
      <c r="AE577" s="13"/>
      <c r="AF577" s="12"/>
      <c r="AH577" s="12"/>
      <c r="AJ577" s="12"/>
      <c r="AO577" s="12"/>
    </row>
    <row r="578" spans="8:41" ht="15.75" customHeight="1" x14ac:dyDescent="0.3">
      <c r="H578" s="12"/>
      <c r="O578" s="12"/>
      <c r="P578" s="23"/>
      <c r="Q578" s="24"/>
      <c r="R578" s="12"/>
      <c r="U578" s="12"/>
      <c r="Z578" s="12"/>
      <c r="AD578" s="12"/>
      <c r="AE578" s="13"/>
      <c r="AF578" s="12"/>
      <c r="AH578" s="12"/>
      <c r="AJ578" s="12"/>
      <c r="AO578" s="12"/>
    </row>
    <row r="579" spans="8:41" ht="15.75" customHeight="1" x14ac:dyDescent="0.3">
      <c r="H579" s="12"/>
      <c r="O579" s="12"/>
      <c r="P579" s="23"/>
      <c r="Q579" s="24"/>
      <c r="R579" s="12"/>
      <c r="U579" s="12"/>
      <c r="Z579" s="12"/>
      <c r="AD579" s="12"/>
      <c r="AE579" s="13"/>
      <c r="AF579" s="12"/>
      <c r="AH579" s="12"/>
      <c r="AJ579" s="12"/>
      <c r="AO579" s="12"/>
    </row>
    <row r="580" spans="8:41" ht="15.75" customHeight="1" x14ac:dyDescent="0.3">
      <c r="H580" s="12"/>
      <c r="O580" s="12"/>
      <c r="P580" s="23"/>
      <c r="Q580" s="24"/>
      <c r="R580" s="12"/>
      <c r="U580" s="12"/>
      <c r="Z580" s="12"/>
      <c r="AD580" s="12"/>
      <c r="AE580" s="13"/>
      <c r="AF580" s="12"/>
      <c r="AH580" s="12"/>
      <c r="AJ580" s="12"/>
      <c r="AO580" s="12"/>
    </row>
    <row r="581" spans="8:41" ht="15.75" customHeight="1" x14ac:dyDescent="0.3">
      <c r="H581" s="12"/>
      <c r="O581" s="12"/>
      <c r="P581" s="23"/>
      <c r="Q581" s="24"/>
      <c r="R581" s="12"/>
      <c r="U581" s="12"/>
      <c r="Z581" s="12"/>
      <c r="AD581" s="12"/>
      <c r="AE581" s="13"/>
      <c r="AF581" s="12"/>
      <c r="AH581" s="12"/>
      <c r="AJ581" s="12"/>
      <c r="AO581" s="12"/>
    </row>
    <row r="582" spans="8:41" ht="15.75" customHeight="1" x14ac:dyDescent="0.3">
      <c r="H582" s="12"/>
      <c r="O582" s="12"/>
      <c r="P582" s="23"/>
      <c r="Q582" s="24"/>
      <c r="R582" s="12"/>
      <c r="U582" s="12"/>
      <c r="Z582" s="12"/>
      <c r="AD582" s="12"/>
      <c r="AE582" s="13"/>
      <c r="AF582" s="12"/>
      <c r="AH582" s="12"/>
      <c r="AJ582" s="12"/>
      <c r="AO582" s="12"/>
    </row>
    <row r="583" spans="8:41" ht="15.75" customHeight="1" x14ac:dyDescent="0.3">
      <c r="H583" s="12"/>
      <c r="O583" s="12"/>
      <c r="P583" s="23"/>
      <c r="Q583" s="24"/>
      <c r="R583" s="12"/>
      <c r="U583" s="12"/>
      <c r="Z583" s="12"/>
      <c r="AD583" s="12"/>
      <c r="AE583" s="13"/>
      <c r="AF583" s="12"/>
      <c r="AH583" s="12"/>
      <c r="AJ583" s="12"/>
      <c r="AO583" s="12"/>
    </row>
    <row r="584" spans="8:41" ht="15.75" customHeight="1" x14ac:dyDescent="0.3">
      <c r="H584" s="12"/>
      <c r="O584" s="12"/>
      <c r="P584" s="23"/>
      <c r="Q584" s="24"/>
      <c r="R584" s="12"/>
      <c r="U584" s="12"/>
      <c r="Z584" s="12"/>
      <c r="AD584" s="12"/>
      <c r="AE584" s="13"/>
      <c r="AF584" s="12"/>
      <c r="AH584" s="12"/>
      <c r="AJ584" s="12"/>
      <c r="AO584" s="12"/>
    </row>
    <row r="585" spans="8:41" ht="15.75" customHeight="1" x14ac:dyDescent="0.3">
      <c r="H585" s="12"/>
      <c r="O585" s="12"/>
      <c r="P585" s="23"/>
      <c r="Q585" s="24"/>
      <c r="R585" s="12"/>
      <c r="U585" s="12"/>
      <c r="Z585" s="12"/>
      <c r="AD585" s="12"/>
      <c r="AE585" s="13"/>
      <c r="AF585" s="12"/>
      <c r="AH585" s="12"/>
      <c r="AJ585" s="12"/>
      <c r="AO585" s="12"/>
    </row>
    <row r="586" spans="8:41" ht="15.75" customHeight="1" x14ac:dyDescent="0.3">
      <c r="H586" s="12"/>
      <c r="O586" s="12"/>
      <c r="P586" s="23"/>
      <c r="Q586" s="24"/>
      <c r="R586" s="12"/>
      <c r="U586" s="12"/>
      <c r="Z586" s="12"/>
      <c r="AD586" s="12"/>
      <c r="AE586" s="13"/>
      <c r="AF586" s="12"/>
      <c r="AH586" s="12"/>
      <c r="AJ586" s="12"/>
      <c r="AO586" s="12"/>
    </row>
    <row r="587" spans="8:41" ht="15.75" customHeight="1" x14ac:dyDescent="0.3">
      <c r="H587" s="12"/>
      <c r="O587" s="12"/>
      <c r="P587" s="23"/>
      <c r="Q587" s="24"/>
      <c r="R587" s="12"/>
      <c r="U587" s="12"/>
      <c r="Z587" s="12"/>
      <c r="AD587" s="12"/>
      <c r="AE587" s="13"/>
      <c r="AF587" s="12"/>
      <c r="AH587" s="12"/>
      <c r="AJ587" s="12"/>
      <c r="AO587" s="12"/>
    </row>
    <row r="588" spans="8:41" ht="15.75" customHeight="1" x14ac:dyDescent="0.3">
      <c r="H588" s="12"/>
      <c r="O588" s="12"/>
      <c r="P588" s="23"/>
      <c r="Q588" s="24"/>
      <c r="R588" s="12"/>
      <c r="U588" s="12"/>
      <c r="Z588" s="12"/>
      <c r="AD588" s="12"/>
      <c r="AE588" s="13"/>
      <c r="AF588" s="12"/>
      <c r="AH588" s="12"/>
      <c r="AJ588" s="12"/>
      <c r="AO588" s="12"/>
    </row>
    <row r="589" spans="8:41" ht="15.75" customHeight="1" x14ac:dyDescent="0.3">
      <c r="H589" s="12"/>
      <c r="O589" s="12"/>
      <c r="P589" s="23"/>
      <c r="Q589" s="24"/>
      <c r="R589" s="12"/>
      <c r="U589" s="12"/>
      <c r="Z589" s="12"/>
      <c r="AD589" s="12"/>
      <c r="AE589" s="13"/>
      <c r="AF589" s="12"/>
      <c r="AH589" s="12"/>
      <c r="AJ589" s="12"/>
      <c r="AO589" s="12"/>
    </row>
    <row r="590" spans="8:41" ht="15.75" customHeight="1" x14ac:dyDescent="0.3">
      <c r="H590" s="12"/>
      <c r="O590" s="12"/>
      <c r="P590" s="23"/>
      <c r="Q590" s="24"/>
      <c r="R590" s="12"/>
      <c r="U590" s="12"/>
      <c r="Z590" s="12"/>
      <c r="AD590" s="12"/>
      <c r="AE590" s="13"/>
      <c r="AF590" s="12"/>
      <c r="AH590" s="12"/>
      <c r="AJ590" s="12"/>
      <c r="AO590" s="12"/>
    </row>
    <row r="591" spans="8:41" ht="15.75" customHeight="1" x14ac:dyDescent="0.3">
      <c r="H591" s="12"/>
      <c r="O591" s="12"/>
      <c r="P591" s="23"/>
      <c r="Q591" s="24"/>
      <c r="R591" s="12"/>
      <c r="U591" s="12"/>
      <c r="Z591" s="12"/>
      <c r="AD591" s="12"/>
      <c r="AE591" s="13"/>
      <c r="AF591" s="12"/>
      <c r="AH591" s="12"/>
      <c r="AJ591" s="12"/>
      <c r="AO591" s="12"/>
    </row>
    <row r="592" spans="8:41" ht="15.75" customHeight="1" x14ac:dyDescent="0.3">
      <c r="H592" s="12"/>
      <c r="O592" s="12"/>
      <c r="P592" s="23"/>
      <c r="Q592" s="24"/>
      <c r="R592" s="12"/>
      <c r="U592" s="12"/>
      <c r="Z592" s="12"/>
      <c r="AD592" s="12"/>
      <c r="AE592" s="13"/>
      <c r="AF592" s="12"/>
      <c r="AH592" s="12"/>
      <c r="AJ592" s="12"/>
      <c r="AO592" s="12"/>
    </row>
    <row r="593" spans="8:41" ht="15.75" customHeight="1" x14ac:dyDescent="0.3">
      <c r="H593" s="12"/>
      <c r="O593" s="12"/>
      <c r="P593" s="23"/>
      <c r="Q593" s="24"/>
      <c r="R593" s="12"/>
      <c r="U593" s="12"/>
      <c r="Z593" s="12"/>
      <c r="AD593" s="12"/>
      <c r="AE593" s="13"/>
      <c r="AF593" s="12"/>
      <c r="AH593" s="12"/>
      <c r="AJ593" s="12"/>
      <c r="AO593" s="12"/>
    </row>
    <row r="594" spans="8:41" ht="15.75" customHeight="1" x14ac:dyDescent="0.3">
      <c r="H594" s="12"/>
      <c r="O594" s="12"/>
      <c r="P594" s="23"/>
      <c r="Q594" s="24"/>
      <c r="R594" s="12"/>
      <c r="U594" s="12"/>
      <c r="Z594" s="12"/>
      <c r="AD594" s="12"/>
      <c r="AE594" s="13"/>
      <c r="AF594" s="12"/>
      <c r="AH594" s="12"/>
      <c r="AJ594" s="12"/>
      <c r="AO594" s="12"/>
    </row>
    <row r="595" spans="8:41" ht="15.75" customHeight="1" x14ac:dyDescent="0.3">
      <c r="H595" s="12"/>
      <c r="O595" s="12"/>
      <c r="P595" s="23"/>
      <c r="Q595" s="24"/>
      <c r="R595" s="12"/>
      <c r="U595" s="12"/>
      <c r="Z595" s="12"/>
      <c r="AD595" s="12"/>
      <c r="AE595" s="13"/>
      <c r="AF595" s="12"/>
      <c r="AH595" s="12"/>
      <c r="AJ595" s="12"/>
      <c r="AO595" s="12"/>
    </row>
    <row r="596" spans="8:41" ht="15.75" customHeight="1" x14ac:dyDescent="0.3">
      <c r="H596" s="12"/>
      <c r="O596" s="12"/>
      <c r="P596" s="23"/>
      <c r="Q596" s="24"/>
      <c r="R596" s="12"/>
      <c r="U596" s="12"/>
      <c r="Z596" s="12"/>
      <c r="AD596" s="12"/>
      <c r="AE596" s="13"/>
      <c r="AF596" s="12"/>
      <c r="AH596" s="12"/>
      <c r="AJ596" s="12"/>
      <c r="AO596" s="12"/>
    </row>
    <row r="597" spans="8:41" ht="15.75" customHeight="1" x14ac:dyDescent="0.3">
      <c r="H597" s="12"/>
      <c r="O597" s="12"/>
      <c r="P597" s="23"/>
      <c r="Q597" s="24"/>
      <c r="R597" s="12"/>
      <c r="U597" s="12"/>
      <c r="Z597" s="12"/>
      <c r="AD597" s="12"/>
      <c r="AE597" s="13"/>
      <c r="AF597" s="12"/>
      <c r="AH597" s="12"/>
      <c r="AJ597" s="12"/>
      <c r="AO597" s="12"/>
    </row>
    <row r="598" spans="8:41" ht="15.75" customHeight="1" x14ac:dyDescent="0.3">
      <c r="H598" s="12"/>
      <c r="O598" s="12"/>
      <c r="P598" s="23"/>
      <c r="Q598" s="24"/>
      <c r="R598" s="12"/>
      <c r="U598" s="12"/>
      <c r="Z598" s="12"/>
      <c r="AD598" s="12"/>
      <c r="AE598" s="13"/>
      <c r="AF598" s="12"/>
      <c r="AH598" s="12"/>
      <c r="AJ598" s="12"/>
      <c r="AO598" s="12"/>
    </row>
    <row r="599" spans="8:41" ht="15.75" customHeight="1" x14ac:dyDescent="0.3">
      <c r="H599" s="12"/>
      <c r="O599" s="12"/>
      <c r="P599" s="23"/>
      <c r="Q599" s="24"/>
      <c r="R599" s="12"/>
      <c r="U599" s="12"/>
      <c r="Z599" s="12"/>
      <c r="AD599" s="12"/>
      <c r="AE599" s="13"/>
      <c r="AF599" s="12"/>
      <c r="AH599" s="12"/>
      <c r="AJ599" s="12"/>
      <c r="AO599" s="12"/>
    </row>
    <row r="600" spans="8:41" ht="15.75" customHeight="1" x14ac:dyDescent="0.3">
      <c r="H600" s="12"/>
      <c r="O600" s="12"/>
      <c r="P600" s="23"/>
      <c r="Q600" s="24"/>
      <c r="R600" s="12"/>
      <c r="U600" s="12"/>
      <c r="Z600" s="12"/>
      <c r="AD600" s="12"/>
      <c r="AE600" s="13"/>
      <c r="AF600" s="12"/>
      <c r="AH600" s="12"/>
      <c r="AJ600" s="12"/>
      <c r="AO600" s="12"/>
    </row>
    <row r="601" spans="8:41" ht="15.75" customHeight="1" x14ac:dyDescent="0.3">
      <c r="H601" s="12"/>
      <c r="O601" s="12"/>
      <c r="P601" s="23"/>
      <c r="Q601" s="24"/>
      <c r="R601" s="12"/>
      <c r="U601" s="12"/>
      <c r="Z601" s="12"/>
      <c r="AD601" s="12"/>
      <c r="AE601" s="13"/>
      <c r="AF601" s="12"/>
      <c r="AH601" s="12"/>
      <c r="AJ601" s="12"/>
      <c r="AO601" s="12"/>
    </row>
    <row r="602" spans="8:41" ht="15.75" customHeight="1" x14ac:dyDescent="0.3">
      <c r="H602" s="12"/>
      <c r="O602" s="12"/>
      <c r="P602" s="23"/>
      <c r="Q602" s="24"/>
      <c r="R602" s="12"/>
      <c r="U602" s="12"/>
      <c r="Z602" s="12"/>
      <c r="AD602" s="12"/>
      <c r="AE602" s="13"/>
      <c r="AF602" s="12"/>
      <c r="AH602" s="12"/>
      <c r="AJ602" s="12"/>
      <c r="AO602" s="12"/>
    </row>
    <row r="603" spans="8:41" ht="15.75" customHeight="1" x14ac:dyDescent="0.3">
      <c r="H603" s="12"/>
      <c r="O603" s="12"/>
      <c r="P603" s="23"/>
      <c r="Q603" s="24"/>
      <c r="R603" s="12"/>
      <c r="U603" s="12"/>
      <c r="Z603" s="12"/>
      <c r="AD603" s="12"/>
      <c r="AE603" s="13"/>
      <c r="AF603" s="12"/>
      <c r="AH603" s="12"/>
      <c r="AJ603" s="12"/>
      <c r="AO603" s="12"/>
    </row>
    <row r="604" spans="8:41" ht="15.75" customHeight="1" x14ac:dyDescent="0.3">
      <c r="H604" s="12"/>
      <c r="O604" s="12"/>
      <c r="P604" s="23"/>
      <c r="Q604" s="24"/>
      <c r="R604" s="12"/>
      <c r="U604" s="12"/>
      <c r="Z604" s="12"/>
      <c r="AD604" s="12"/>
      <c r="AE604" s="13"/>
      <c r="AF604" s="12"/>
      <c r="AH604" s="12"/>
      <c r="AJ604" s="12"/>
      <c r="AO604" s="12"/>
    </row>
    <row r="605" spans="8:41" ht="15.75" customHeight="1" x14ac:dyDescent="0.3">
      <c r="H605" s="12"/>
      <c r="O605" s="12"/>
      <c r="P605" s="23"/>
      <c r="Q605" s="24"/>
      <c r="R605" s="12"/>
      <c r="U605" s="12"/>
      <c r="Z605" s="12"/>
      <c r="AD605" s="12"/>
      <c r="AE605" s="13"/>
      <c r="AF605" s="12"/>
      <c r="AH605" s="12"/>
      <c r="AJ605" s="12"/>
      <c r="AO605" s="12"/>
    </row>
    <row r="606" spans="8:41" ht="15.75" customHeight="1" x14ac:dyDescent="0.3">
      <c r="H606" s="12"/>
      <c r="O606" s="12"/>
      <c r="P606" s="23"/>
      <c r="Q606" s="24"/>
      <c r="R606" s="12"/>
      <c r="U606" s="12"/>
      <c r="Z606" s="12"/>
      <c r="AD606" s="12"/>
      <c r="AE606" s="13"/>
      <c r="AF606" s="12"/>
      <c r="AH606" s="12"/>
      <c r="AJ606" s="12"/>
      <c r="AO606" s="12"/>
    </row>
    <row r="607" spans="8:41" ht="15.75" customHeight="1" x14ac:dyDescent="0.3">
      <c r="H607" s="12"/>
      <c r="O607" s="12"/>
      <c r="P607" s="23"/>
      <c r="Q607" s="24"/>
      <c r="R607" s="12"/>
      <c r="U607" s="12"/>
      <c r="Z607" s="12"/>
      <c r="AD607" s="12"/>
      <c r="AE607" s="13"/>
      <c r="AF607" s="12"/>
      <c r="AH607" s="12"/>
      <c r="AJ607" s="12"/>
      <c r="AO607" s="12"/>
    </row>
    <row r="608" spans="8:41" ht="15.75" customHeight="1" x14ac:dyDescent="0.3">
      <c r="H608" s="12"/>
      <c r="O608" s="12"/>
      <c r="P608" s="23"/>
      <c r="Q608" s="24"/>
      <c r="R608" s="12"/>
      <c r="U608" s="12"/>
      <c r="Z608" s="12"/>
      <c r="AD608" s="12"/>
      <c r="AE608" s="13"/>
      <c r="AF608" s="12"/>
      <c r="AH608" s="12"/>
      <c r="AJ608" s="12"/>
      <c r="AO608" s="12"/>
    </row>
    <row r="609" spans="8:41" ht="15.75" customHeight="1" x14ac:dyDescent="0.3">
      <c r="H609" s="12"/>
      <c r="O609" s="12"/>
      <c r="P609" s="23"/>
      <c r="Q609" s="24"/>
      <c r="R609" s="12"/>
      <c r="U609" s="12"/>
      <c r="Z609" s="12"/>
      <c r="AD609" s="12"/>
      <c r="AE609" s="13"/>
      <c r="AF609" s="12"/>
      <c r="AH609" s="12"/>
      <c r="AJ609" s="12"/>
      <c r="AO609" s="12"/>
    </row>
    <row r="610" spans="8:41" ht="15.75" customHeight="1" x14ac:dyDescent="0.3">
      <c r="H610" s="12"/>
      <c r="O610" s="12"/>
      <c r="P610" s="23"/>
      <c r="Q610" s="24"/>
      <c r="R610" s="12"/>
      <c r="U610" s="12"/>
      <c r="Z610" s="12"/>
      <c r="AD610" s="12"/>
      <c r="AE610" s="13"/>
      <c r="AF610" s="12"/>
      <c r="AH610" s="12"/>
      <c r="AJ610" s="12"/>
      <c r="AO610" s="12"/>
    </row>
    <row r="611" spans="8:41" ht="15.75" customHeight="1" x14ac:dyDescent="0.3">
      <c r="H611" s="12"/>
      <c r="O611" s="12"/>
      <c r="P611" s="23"/>
      <c r="Q611" s="24"/>
      <c r="R611" s="12"/>
      <c r="U611" s="12"/>
      <c r="Z611" s="12"/>
      <c r="AD611" s="12"/>
      <c r="AE611" s="13"/>
      <c r="AF611" s="12"/>
      <c r="AH611" s="12"/>
      <c r="AJ611" s="12"/>
      <c r="AO611" s="12"/>
    </row>
    <row r="612" spans="8:41" ht="15.75" customHeight="1" x14ac:dyDescent="0.3">
      <c r="H612" s="12"/>
      <c r="O612" s="12"/>
      <c r="P612" s="23"/>
      <c r="Q612" s="24"/>
      <c r="R612" s="12"/>
      <c r="U612" s="12"/>
      <c r="Z612" s="12"/>
      <c r="AD612" s="12"/>
      <c r="AE612" s="13"/>
      <c r="AF612" s="12"/>
      <c r="AH612" s="12"/>
      <c r="AJ612" s="12"/>
      <c r="AO612" s="12"/>
    </row>
    <row r="613" spans="8:41" ht="15.75" customHeight="1" x14ac:dyDescent="0.3">
      <c r="H613" s="12"/>
      <c r="O613" s="12"/>
      <c r="P613" s="23"/>
      <c r="Q613" s="24"/>
      <c r="R613" s="12"/>
      <c r="U613" s="12"/>
      <c r="Z613" s="12"/>
      <c r="AD613" s="12"/>
      <c r="AE613" s="13"/>
      <c r="AF613" s="12"/>
      <c r="AH613" s="12"/>
      <c r="AJ613" s="12"/>
      <c r="AO613" s="12"/>
    </row>
    <row r="614" spans="8:41" ht="15.75" customHeight="1" x14ac:dyDescent="0.3">
      <c r="H614" s="12"/>
      <c r="O614" s="12"/>
      <c r="P614" s="23"/>
      <c r="Q614" s="24"/>
      <c r="R614" s="12"/>
      <c r="U614" s="12"/>
      <c r="Z614" s="12"/>
      <c r="AD614" s="12"/>
      <c r="AE614" s="13"/>
      <c r="AF614" s="12"/>
      <c r="AH614" s="12"/>
      <c r="AJ614" s="12"/>
      <c r="AO614" s="12"/>
    </row>
    <row r="615" spans="8:41" ht="15.75" customHeight="1" x14ac:dyDescent="0.3">
      <c r="H615" s="12"/>
      <c r="O615" s="12"/>
      <c r="P615" s="23"/>
      <c r="Q615" s="24"/>
      <c r="R615" s="12"/>
      <c r="U615" s="12"/>
      <c r="Z615" s="12"/>
      <c r="AD615" s="12"/>
      <c r="AE615" s="13"/>
      <c r="AF615" s="12"/>
      <c r="AH615" s="12"/>
      <c r="AJ615" s="12"/>
      <c r="AO615" s="12"/>
    </row>
    <row r="616" spans="8:41" ht="15.75" customHeight="1" x14ac:dyDescent="0.3">
      <c r="H616" s="12"/>
      <c r="O616" s="12"/>
      <c r="P616" s="23"/>
      <c r="Q616" s="24"/>
      <c r="R616" s="12"/>
      <c r="U616" s="12"/>
      <c r="Z616" s="12"/>
      <c r="AD616" s="12"/>
      <c r="AE616" s="13"/>
      <c r="AF616" s="12"/>
      <c r="AH616" s="12"/>
      <c r="AJ616" s="12"/>
      <c r="AO616" s="12"/>
    </row>
    <row r="617" spans="8:41" ht="15.75" customHeight="1" x14ac:dyDescent="0.3">
      <c r="H617" s="12"/>
      <c r="O617" s="12"/>
      <c r="P617" s="23"/>
      <c r="Q617" s="24"/>
      <c r="R617" s="12"/>
      <c r="U617" s="12"/>
      <c r="Z617" s="12"/>
      <c r="AD617" s="12"/>
      <c r="AE617" s="13"/>
      <c r="AF617" s="12"/>
      <c r="AH617" s="12"/>
      <c r="AJ617" s="12"/>
      <c r="AO617" s="12"/>
    </row>
    <row r="618" spans="8:41" ht="15.75" customHeight="1" x14ac:dyDescent="0.3">
      <c r="H618" s="12"/>
      <c r="O618" s="12"/>
      <c r="P618" s="23"/>
      <c r="Q618" s="24"/>
      <c r="R618" s="12"/>
      <c r="U618" s="12"/>
      <c r="Z618" s="12"/>
      <c r="AD618" s="12"/>
      <c r="AE618" s="13"/>
      <c r="AF618" s="12"/>
      <c r="AH618" s="12"/>
      <c r="AJ618" s="12"/>
      <c r="AO618" s="12"/>
    </row>
    <row r="619" spans="8:41" ht="15.75" customHeight="1" x14ac:dyDescent="0.3">
      <c r="H619" s="12"/>
      <c r="O619" s="12"/>
      <c r="P619" s="23"/>
      <c r="Q619" s="24"/>
      <c r="R619" s="12"/>
      <c r="U619" s="12"/>
      <c r="Z619" s="12"/>
      <c r="AD619" s="12"/>
      <c r="AE619" s="13"/>
      <c r="AF619" s="12"/>
      <c r="AH619" s="12"/>
      <c r="AJ619" s="12"/>
      <c r="AO619" s="12"/>
    </row>
    <row r="620" spans="8:41" ht="15.75" customHeight="1" x14ac:dyDescent="0.3">
      <c r="H620" s="12"/>
      <c r="O620" s="12"/>
      <c r="P620" s="23"/>
      <c r="Q620" s="24"/>
      <c r="R620" s="12"/>
      <c r="U620" s="12"/>
      <c r="Z620" s="12"/>
      <c r="AD620" s="12"/>
      <c r="AE620" s="13"/>
      <c r="AF620" s="12"/>
      <c r="AH620" s="12"/>
      <c r="AJ620" s="12"/>
      <c r="AO620" s="12"/>
    </row>
    <row r="621" spans="8:41" ht="15.75" customHeight="1" x14ac:dyDescent="0.3">
      <c r="H621" s="12"/>
      <c r="O621" s="12"/>
      <c r="P621" s="23"/>
      <c r="Q621" s="24"/>
      <c r="R621" s="12"/>
      <c r="U621" s="12"/>
      <c r="Z621" s="12"/>
      <c r="AD621" s="12"/>
      <c r="AE621" s="13"/>
      <c r="AF621" s="12"/>
      <c r="AH621" s="12"/>
      <c r="AJ621" s="12"/>
      <c r="AO621" s="12"/>
    </row>
    <row r="622" spans="8:41" ht="15.75" customHeight="1" x14ac:dyDescent="0.3">
      <c r="H622" s="12"/>
      <c r="O622" s="12"/>
      <c r="P622" s="23"/>
      <c r="Q622" s="24"/>
      <c r="R622" s="12"/>
      <c r="U622" s="12"/>
      <c r="Z622" s="12"/>
      <c r="AD622" s="12"/>
      <c r="AE622" s="13"/>
      <c r="AF622" s="12"/>
      <c r="AH622" s="12"/>
      <c r="AJ622" s="12"/>
      <c r="AO622" s="12"/>
    </row>
    <row r="623" spans="8:41" ht="15.75" customHeight="1" x14ac:dyDescent="0.3">
      <c r="H623" s="12"/>
      <c r="O623" s="12"/>
      <c r="P623" s="23"/>
      <c r="Q623" s="24"/>
      <c r="R623" s="12"/>
      <c r="U623" s="12"/>
      <c r="Z623" s="12"/>
      <c r="AD623" s="12"/>
      <c r="AE623" s="13"/>
      <c r="AF623" s="12"/>
      <c r="AH623" s="12"/>
      <c r="AJ623" s="12"/>
      <c r="AO623" s="12"/>
    </row>
    <row r="624" spans="8:41" ht="15.75" customHeight="1" x14ac:dyDescent="0.3">
      <c r="H624" s="12"/>
      <c r="O624" s="12"/>
      <c r="P624" s="23"/>
      <c r="Q624" s="24"/>
      <c r="R624" s="12"/>
      <c r="U624" s="12"/>
      <c r="Z624" s="12"/>
      <c r="AD624" s="12"/>
      <c r="AE624" s="13"/>
      <c r="AF624" s="12"/>
      <c r="AH624" s="12"/>
      <c r="AJ624" s="12"/>
      <c r="AO624" s="12"/>
    </row>
    <row r="625" spans="8:41" ht="15.75" customHeight="1" x14ac:dyDescent="0.3">
      <c r="H625" s="12"/>
      <c r="O625" s="12"/>
      <c r="P625" s="23"/>
      <c r="Q625" s="24"/>
      <c r="R625" s="12"/>
      <c r="U625" s="12"/>
      <c r="Z625" s="12"/>
      <c r="AD625" s="12"/>
      <c r="AE625" s="13"/>
      <c r="AF625" s="12"/>
      <c r="AH625" s="12"/>
      <c r="AJ625" s="12"/>
      <c r="AO625" s="12"/>
    </row>
    <row r="626" spans="8:41" ht="15.75" customHeight="1" x14ac:dyDescent="0.3">
      <c r="H626" s="12"/>
      <c r="O626" s="12"/>
      <c r="P626" s="23"/>
      <c r="Q626" s="24"/>
      <c r="R626" s="12"/>
      <c r="U626" s="12"/>
      <c r="Z626" s="12"/>
      <c r="AD626" s="12"/>
      <c r="AE626" s="13"/>
      <c r="AF626" s="12"/>
      <c r="AH626" s="12"/>
      <c r="AJ626" s="12"/>
      <c r="AO626" s="12"/>
    </row>
    <row r="627" spans="8:41" ht="15.75" customHeight="1" x14ac:dyDescent="0.3">
      <c r="H627" s="12"/>
      <c r="O627" s="12"/>
      <c r="P627" s="23"/>
      <c r="Q627" s="24"/>
      <c r="R627" s="12"/>
      <c r="U627" s="12"/>
      <c r="Z627" s="12"/>
      <c r="AD627" s="12"/>
      <c r="AE627" s="13"/>
      <c r="AF627" s="12"/>
      <c r="AH627" s="12"/>
      <c r="AJ627" s="12"/>
      <c r="AO627" s="12"/>
    </row>
    <row r="628" spans="8:41" ht="15.75" customHeight="1" x14ac:dyDescent="0.3">
      <c r="H628" s="12"/>
      <c r="O628" s="12"/>
      <c r="P628" s="23"/>
      <c r="Q628" s="24"/>
      <c r="R628" s="12"/>
      <c r="U628" s="12"/>
      <c r="Z628" s="12"/>
      <c r="AD628" s="12"/>
      <c r="AE628" s="13"/>
      <c r="AF628" s="12"/>
      <c r="AH628" s="12"/>
      <c r="AJ628" s="12"/>
      <c r="AO628" s="12"/>
    </row>
    <row r="629" spans="8:41" ht="15.75" customHeight="1" x14ac:dyDescent="0.3">
      <c r="H629" s="12"/>
      <c r="O629" s="12"/>
      <c r="P629" s="23"/>
      <c r="Q629" s="24"/>
      <c r="R629" s="12"/>
      <c r="U629" s="12"/>
      <c r="Z629" s="12"/>
      <c r="AD629" s="12"/>
      <c r="AE629" s="13"/>
      <c r="AF629" s="12"/>
      <c r="AH629" s="12"/>
      <c r="AJ629" s="12"/>
      <c r="AO629" s="12"/>
    </row>
    <row r="630" spans="8:41" ht="15.75" customHeight="1" x14ac:dyDescent="0.3">
      <c r="H630" s="12"/>
      <c r="O630" s="12"/>
      <c r="P630" s="23"/>
      <c r="Q630" s="24"/>
      <c r="R630" s="12"/>
      <c r="U630" s="12"/>
      <c r="Z630" s="12"/>
      <c r="AD630" s="12"/>
      <c r="AE630" s="13"/>
      <c r="AF630" s="12"/>
      <c r="AH630" s="12"/>
      <c r="AJ630" s="12"/>
      <c r="AO630" s="12"/>
    </row>
    <row r="631" spans="8:41" ht="15.75" customHeight="1" x14ac:dyDescent="0.3">
      <c r="H631" s="12"/>
      <c r="O631" s="12"/>
      <c r="P631" s="23"/>
      <c r="Q631" s="24"/>
      <c r="R631" s="12"/>
      <c r="U631" s="12"/>
      <c r="Z631" s="12"/>
      <c r="AD631" s="12"/>
      <c r="AE631" s="13"/>
      <c r="AF631" s="12"/>
      <c r="AH631" s="12"/>
      <c r="AJ631" s="12"/>
      <c r="AO631" s="12"/>
    </row>
    <row r="632" spans="8:41" ht="15.75" customHeight="1" x14ac:dyDescent="0.3">
      <c r="H632" s="12"/>
      <c r="O632" s="12"/>
      <c r="P632" s="23"/>
      <c r="Q632" s="24"/>
      <c r="R632" s="12"/>
      <c r="U632" s="12"/>
      <c r="Z632" s="12"/>
      <c r="AD632" s="12"/>
      <c r="AE632" s="13"/>
      <c r="AF632" s="12"/>
      <c r="AH632" s="12"/>
      <c r="AJ632" s="12"/>
      <c r="AO632" s="12"/>
    </row>
    <row r="633" spans="8:41" ht="15.75" customHeight="1" x14ac:dyDescent="0.3">
      <c r="H633" s="12"/>
      <c r="O633" s="12"/>
      <c r="P633" s="23"/>
      <c r="Q633" s="24"/>
      <c r="R633" s="12"/>
      <c r="U633" s="12"/>
      <c r="Z633" s="12"/>
      <c r="AD633" s="12"/>
      <c r="AE633" s="13"/>
      <c r="AF633" s="12"/>
      <c r="AH633" s="12"/>
      <c r="AJ633" s="12"/>
      <c r="AO633" s="12"/>
    </row>
    <row r="634" spans="8:41" ht="15.75" customHeight="1" x14ac:dyDescent="0.3">
      <c r="H634" s="12"/>
      <c r="O634" s="12"/>
      <c r="P634" s="23"/>
      <c r="Q634" s="24"/>
      <c r="R634" s="12"/>
      <c r="U634" s="12"/>
      <c r="Z634" s="12"/>
      <c r="AD634" s="12"/>
      <c r="AE634" s="13"/>
      <c r="AF634" s="12"/>
      <c r="AH634" s="12"/>
      <c r="AJ634" s="12"/>
      <c r="AO634" s="12"/>
    </row>
    <row r="635" spans="8:41" ht="15.75" customHeight="1" x14ac:dyDescent="0.3">
      <c r="H635" s="12"/>
      <c r="O635" s="12"/>
      <c r="P635" s="23"/>
      <c r="Q635" s="24"/>
      <c r="R635" s="12"/>
      <c r="U635" s="12"/>
      <c r="Z635" s="12"/>
      <c r="AD635" s="12"/>
      <c r="AE635" s="13"/>
      <c r="AF635" s="12"/>
      <c r="AH635" s="12"/>
      <c r="AJ635" s="12"/>
      <c r="AO635" s="12"/>
    </row>
    <row r="636" spans="8:41" ht="15.75" customHeight="1" x14ac:dyDescent="0.3">
      <c r="H636" s="12"/>
      <c r="O636" s="12"/>
      <c r="P636" s="23"/>
      <c r="Q636" s="24"/>
      <c r="R636" s="12"/>
      <c r="U636" s="12"/>
      <c r="Z636" s="12"/>
      <c r="AD636" s="12"/>
      <c r="AE636" s="13"/>
      <c r="AF636" s="12"/>
      <c r="AH636" s="12"/>
      <c r="AJ636" s="12"/>
      <c r="AO636" s="12"/>
    </row>
    <row r="637" spans="8:41" ht="15.75" customHeight="1" x14ac:dyDescent="0.3">
      <c r="H637" s="12"/>
      <c r="O637" s="12"/>
      <c r="P637" s="23"/>
      <c r="Q637" s="24"/>
      <c r="R637" s="12"/>
      <c r="U637" s="12"/>
      <c r="Z637" s="12"/>
      <c r="AD637" s="12"/>
      <c r="AE637" s="13"/>
      <c r="AF637" s="12"/>
      <c r="AH637" s="12"/>
      <c r="AJ637" s="12"/>
      <c r="AO637" s="12"/>
    </row>
    <row r="638" spans="8:41" ht="15.75" customHeight="1" x14ac:dyDescent="0.3">
      <c r="H638" s="12"/>
      <c r="O638" s="12"/>
      <c r="P638" s="23"/>
      <c r="Q638" s="24"/>
      <c r="R638" s="12"/>
      <c r="U638" s="12"/>
      <c r="Z638" s="12"/>
      <c r="AD638" s="12"/>
      <c r="AE638" s="13"/>
      <c r="AF638" s="12"/>
      <c r="AH638" s="12"/>
      <c r="AJ638" s="12"/>
      <c r="AO638" s="12"/>
    </row>
    <row r="639" spans="8:41" ht="15.75" customHeight="1" x14ac:dyDescent="0.3">
      <c r="H639" s="12"/>
      <c r="O639" s="12"/>
      <c r="P639" s="23"/>
      <c r="Q639" s="24"/>
      <c r="R639" s="12"/>
      <c r="U639" s="12"/>
      <c r="Z639" s="12"/>
      <c r="AD639" s="12"/>
      <c r="AE639" s="13"/>
      <c r="AF639" s="12"/>
      <c r="AH639" s="12"/>
      <c r="AJ639" s="12"/>
      <c r="AO639" s="12"/>
    </row>
    <row r="640" spans="8:41" ht="15.75" customHeight="1" x14ac:dyDescent="0.3">
      <c r="H640" s="12"/>
      <c r="O640" s="12"/>
      <c r="P640" s="23"/>
      <c r="Q640" s="24"/>
      <c r="R640" s="12"/>
      <c r="U640" s="12"/>
      <c r="Z640" s="12"/>
      <c r="AD640" s="12"/>
      <c r="AE640" s="13"/>
      <c r="AF640" s="12"/>
      <c r="AH640" s="12"/>
      <c r="AJ640" s="12"/>
      <c r="AO640" s="12"/>
    </row>
    <row r="641" spans="8:41" ht="15.75" customHeight="1" x14ac:dyDescent="0.3">
      <c r="H641" s="12"/>
      <c r="O641" s="12"/>
      <c r="P641" s="23"/>
      <c r="Q641" s="24"/>
      <c r="R641" s="12"/>
      <c r="U641" s="12"/>
      <c r="Z641" s="12"/>
      <c r="AD641" s="12"/>
      <c r="AE641" s="13"/>
      <c r="AF641" s="12"/>
      <c r="AH641" s="12"/>
      <c r="AJ641" s="12"/>
      <c r="AO641" s="12"/>
    </row>
    <row r="642" spans="8:41" ht="15.75" customHeight="1" x14ac:dyDescent="0.3">
      <c r="H642" s="12"/>
      <c r="O642" s="12"/>
      <c r="P642" s="23"/>
      <c r="Q642" s="24"/>
      <c r="R642" s="12"/>
      <c r="U642" s="12"/>
      <c r="Z642" s="12"/>
      <c r="AD642" s="12"/>
      <c r="AE642" s="13"/>
      <c r="AF642" s="12"/>
      <c r="AH642" s="12"/>
      <c r="AJ642" s="12"/>
      <c r="AO642" s="12"/>
    </row>
    <row r="643" spans="8:41" ht="15.75" customHeight="1" x14ac:dyDescent="0.3">
      <c r="H643" s="12"/>
      <c r="O643" s="12"/>
      <c r="P643" s="23"/>
      <c r="Q643" s="24"/>
      <c r="R643" s="12"/>
      <c r="U643" s="12"/>
      <c r="Z643" s="12"/>
      <c r="AD643" s="12"/>
      <c r="AE643" s="13"/>
      <c r="AF643" s="12"/>
      <c r="AH643" s="12"/>
      <c r="AJ643" s="12"/>
      <c r="AO643" s="12"/>
    </row>
    <row r="644" spans="8:41" ht="15.75" customHeight="1" x14ac:dyDescent="0.3">
      <c r="H644" s="12"/>
      <c r="O644" s="12"/>
      <c r="P644" s="23"/>
      <c r="Q644" s="24"/>
      <c r="R644" s="12"/>
      <c r="U644" s="12"/>
      <c r="Z644" s="12"/>
      <c r="AD644" s="12"/>
      <c r="AE644" s="13"/>
      <c r="AF644" s="12"/>
      <c r="AH644" s="12"/>
      <c r="AJ644" s="12"/>
      <c r="AO644" s="12"/>
    </row>
    <row r="645" spans="8:41" ht="15.75" customHeight="1" x14ac:dyDescent="0.3">
      <c r="H645" s="12"/>
      <c r="O645" s="12"/>
      <c r="P645" s="23"/>
      <c r="Q645" s="24"/>
      <c r="R645" s="12"/>
      <c r="U645" s="12"/>
      <c r="Z645" s="12"/>
      <c r="AD645" s="12"/>
      <c r="AE645" s="13"/>
      <c r="AF645" s="12"/>
      <c r="AH645" s="12"/>
      <c r="AJ645" s="12"/>
      <c r="AO645" s="12"/>
    </row>
    <row r="646" spans="8:41" ht="15.75" customHeight="1" x14ac:dyDescent="0.3">
      <c r="H646" s="12"/>
      <c r="O646" s="12"/>
      <c r="P646" s="23"/>
      <c r="Q646" s="24"/>
      <c r="R646" s="12"/>
      <c r="U646" s="12"/>
      <c r="Z646" s="12"/>
      <c r="AD646" s="12"/>
      <c r="AE646" s="13"/>
      <c r="AF646" s="12"/>
      <c r="AH646" s="12"/>
      <c r="AJ646" s="12"/>
      <c r="AO646" s="12"/>
    </row>
    <row r="647" spans="8:41" ht="15.75" customHeight="1" x14ac:dyDescent="0.3">
      <c r="H647" s="12"/>
      <c r="O647" s="12"/>
      <c r="P647" s="23"/>
      <c r="Q647" s="24"/>
      <c r="R647" s="12"/>
      <c r="U647" s="12"/>
      <c r="Z647" s="12"/>
      <c r="AD647" s="12"/>
      <c r="AE647" s="13"/>
      <c r="AF647" s="12"/>
      <c r="AH647" s="12"/>
      <c r="AJ647" s="12"/>
      <c r="AO647" s="12"/>
    </row>
    <row r="648" spans="8:41" ht="15.75" customHeight="1" x14ac:dyDescent="0.3">
      <c r="H648" s="12"/>
      <c r="O648" s="12"/>
      <c r="P648" s="23"/>
      <c r="Q648" s="24"/>
      <c r="R648" s="12"/>
      <c r="U648" s="12"/>
      <c r="Z648" s="12"/>
      <c r="AD648" s="12"/>
      <c r="AE648" s="13"/>
      <c r="AF648" s="12"/>
      <c r="AH648" s="12"/>
      <c r="AJ648" s="12"/>
      <c r="AO648" s="12"/>
    </row>
    <row r="649" spans="8:41" ht="15.75" customHeight="1" x14ac:dyDescent="0.3">
      <c r="H649" s="12"/>
      <c r="O649" s="12"/>
      <c r="P649" s="23"/>
      <c r="Q649" s="24"/>
      <c r="R649" s="12"/>
      <c r="U649" s="12"/>
      <c r="Z649" s="12"/>
      <c r="AD649" s="12"/>
      <c r="AE649" s="13"/>
      <c r="AF649" s="12"/>
      <c r="AH649" s="12"/>
      <c r="AJ649" s="12"/>
      <c r="AO649" s="12"/>
    </row>
    <row r="650" spans="8:41" ht="15.75" customHeight="1" x14ac:dyDescent="0.3">
      <c r="H650" s="12"/>
      <c r="O650" s="12"/>
      <c r="P650" s="23"/>
      <c r="Q650" s="24"/>
      <c r="R650" s="12"/>
      <c r="U650" s="12"/>
      <c r="Z650" s="12"/>
      <c r="AD650" s="12"/>
      <c r="AE650" s="13"/>
      <c r="AF650" s="12"/>
      <c r="AH650" s="12"/>
      <c r="AJ650" s="12"/>
      <c r="AO650" s="12"/>
    </row>
    <row r="651" spans="8:41" ht="15.75" customHeight="1" x14ac:dyDescent="0.3">
      <c r="H651" s="12"/>
      <c r="O651" s="12"/>
      <c r="P651" s="23"/>
      <c r="Q651" s="24"/>
      <c r="R651" s="12"/>
      <c r="U651" s="12"/>
      <c r="Z651" s="12"/>
      <c r="AD651" s="12"/>
      <c r="AE651" s="13"/>
      <c r="AF651" s="12"/>
      <c r="AH651" s="12"/>
      <c r="AJ651" s="12"/>
      <c r="AO651" s="12"/>
    </row>
    <row r="652" spans="8:41" ht="15.75" customHeight="1" x14ac:dyDescent="0.3">
      <c r="H652" s="12"/>
      <c r="O652" s="12"/>
      <c r="P652" s="23"/>
      <c r="Q652" s="24"/>
      <c r="R652" s="12"/>
      <c r="U652" s="12"/>
      <c r="Z652" s="12"/>
      <c r="AD652" s="12"/>
      <c r="AE652" s="13"/>
      <c r="AF652" s="12"/>
      <c r="AH652" s="12"/>
      <c r="AJ652" s="12"/>
      <c r="AO652" s="12"/>
    </row>
    <row r="653" spans="8:41" ht="15.75" customHeight="1" x14ac:dyDescent="0.3">
      <c r="H653" s="12"/>
      <c r="O653" s="12"/>
      <c r="P653" s="23"/>
      <c r="Q653" s="24"/>
      <c r="R653" s="12"/>
      <c r="U653" s="12"/>
      <c r="Z653" s="12"/>
      <c r="AD653" s="12"/>
      <c r="AE653" s="13"/>
      <c r="AF653" s="12"/>
      <c r="AH653" s="12"/>
      <c r="AJ653" s="12"/>
      <c r="AO653" s="12"/>
    </row>
    <row r="654" spans="8:41" ht="15.75" customHeight="1" x14ac:dyDescent="0.3">
      <c r="H654" s="12"/>
      <c r="O654" s="12"/>
      <c r="P654" s="23"/>
      <c r="Q654" s="24"/>
      <c r="R654" s="12"/>
      <c r="U654" s="12"/>
      <c r="Z654" s="12"/>
      <c r="AD654" s="12"/>
      <c r="AE654" s="13"/>
      <c r="AF654" s="12"/>
      <c r="AH654" s="12"/>
      <c r="AJ654" s="12"/>
      <c r="AO654" s="12"/>
    </row>
    <row r="655" spans="8:41" ht="15.75" customHeight="1" x14ac:dyDescent="0.3">
      <c r="H655" s="12"/>
      <c r="O655" s="12"/>
      <c r="P655" s="23"/>
      <c r="Q655" s="24"/>
      <c r="R655" s="12"/>
      <c r="U655" s="12"/>
      <c r="Z655" s="12"/>
      <c r="AD655" s="12"/>
      <c r="AE655" s="13"/>
      <c r="AF655" s="12"/>
      <c r="AH655" s="12"/>
      <c r="AJ655" s="12"/>
      <c r="AO655" s="12"/>
    </row>
    <row r="656" spans="8:41" ht="15.75" customHeight="1" x14ac:dyDescent="0.3">
      <c r="H656" s="12"/>
      <c r="O656" s="12"/>
      <c r="P656" s="23"/>
      <c r="Q656" s="24"/>
      <c r="R656" s="12"/>
      <c r="U656" s="12"/>
      <c r="Z656" s="12"/>
      <c r="AD656" s="12"/>
      <c r="AE656" s="13"/>
      <c r="AF656" s="12"/>
      <c r="AH656" s="12"/>
      <c r="AJ656" s="12"/>
      <c r="AO656" s="12"/>
    </row>
    <row r="657" spans="8:41" ht="15.75" customHeight="1" x14ac:dyDescent="0.3">
      <c r="H657" s="12"/>
      <c r="O657" s="12"/>
      <c r="P657" s="23"/>
      <c r="Q657" s="24"/>
      <c r="R657" s="12"/>
      <c r="U657" s="12"/>
      <c r="Z657" s="12"/>
      <c r="AD657" s="12"/>
      <c r="AE657" s="13"/>
      <c r="AF657" s="12"/>
      <c r="AH657" s="12"/>
      <c r="AJ657" s="12"/>
      <c r="AO657" s="12"/>
    </row>
    <row r="658" spans="8:41" ht="15.75" customHeight="1" x14ac:dyDescent="0.3">
      <c r="H658" s="12"/>
      <c r="O658" s="12"/>
      <c r="P658" s="23"/>
      <c r="Q658" s="24"/>
      <c r="R658" s="12"/>
      <c r="U658" s="12"/>
      <c r="Z658" s="12"/>
      <c r="AD658" s="12"/>
      <c r="AE658" s="13"/>
      <c r="AF658" s="12"/>
      <c r="AH658" s="12"/>
      <c r="AJ658" s="12"/>
      <c r="AO658" s="12"/>
    </row>
    <row r="659" spans="8:41" ht="15.75" customHeight="1" x14ac:dyDescent="0.3">
      <c r="H659" s="12"/>
      <c r="O659" s="12"/>
      <c r="P659" s="23"/>
      <c r="Q659" s="24"/>
      <c r="R659" s="12"/>
      <c r="U659" s="12"/>
      <c r="Z659" s="12"/>
      <c r="AD659" s="12"/>
      <c r="AE659" s="13"/>
      <c r="AF659" s="12"/>
      <c r="AH659" s="12"/>
      <c r="AJ659" s="12"/>
      <c r="AO659" s="12"/>
    </row>
    <row r="660" spans="8:41" ht="15.75" customHeight="1" x14ac:dyDescent="0.3">
      <c r="H660" s="12"/>
      <c r="O660" s="12"/>
      <c r="P660" s="23"/>
      <c r="Q660" s="24"/>
      <c r="R660" s="12"/>
      <c r="U660" s="12"/>
      <c r="Z660" s="12"/>
      <c r="AD660" s="12"/>
      <c r="AE660" s="13"/>
      <c r="AF660" s="12"/>
      <c r="AH660" s="12"/>
      <c r="AJ660" s="12"/>
      <c r="AO660" s="12"/>
    </row>
    <row r="661" spans="8:41" ht="15.75" customHeight="1" x14ac:dyDescent="0.3">
      <c r="H661" s="12"/>
      <c r="O661" s="12"/>
      <c r="P661" s="23"/>
      <c r="Q661" s="24"/>
      <c r="R661" s="12"/>
      <c r="U661" s="12"/>
      <c r="Z661" s="12"/>
      <c r="AD661" s="12"/>
      <c r="AE661" s="13"/>
      <c r="AF661" s="12"/>
      <c r="AH661" s="12"/>
      <c r="AJ661" s="12"/>
      <c r="AO661" s="12"/>
    </row>
    <row r="662" spans="8:41" ht="15.75" customHeight="1" x14ac:dyDescent="0.3">
      <c r="H662" s="12"/>
      <c r="O662" s="12"/>
      <c r="P662" s="23"/>
      <c r="Q662" s="24"/>
      <c r="R662" s="12"/>
      <c r="U662" s="12"/>
      <c r="Z662" s="12"/>
      <c r="AD662" s="12"/>
      <c r="AE662" s="13"/>
      <c r="AF662" s="12"/>
      <c r="AH662" s="12"/>
      <c r="AJ662" s="12"/>
      <c r="AO662" s="12"/>
    </row>
    <row r="663" spans="8:41" ht="15.75" customHeight="1" x14ac:dyDescent="0.3">
      <c r="H663" s="12"/>
      <c r="O663" s="12"/>
      <c r="P663" s="23"/>
      <c r="Q663" s="24"/>
      <c r="R663" s="12"/>
      <c r="U663" s="12"/>
      <c r="Z663" s="12"/>
      <c r="AD663" s="12"/>
      <c r="AE663" s="13"/>
      <c r="AF663" s="12"/>
      <c r="AH663" s="12"/>
      <c r="AJ663" s="12"/>
      <c r="AO663" s="12"/>
    </row>
    <row r="664" spans="8:41" ht="15.75" customHeight="1" x14ac:dyDescent="0.3">
      <c r="H664" s="12"/>
      <c r="O664" s="12"/>
      <c r="P664" s="23"/>
      <c r="Q664" s="24"/>
      <c r="R664" s="12"/>
      <c r="U664" s="12"/>
      <c r="Z664" s="12"/>
      <c r="AD664" s="12"/>
      <c r="AE664" s="13"/>
      <c r="AF664" s="12"/>
      <c r="AH664" s="12"/>
      <c r="AJ664" s="12"/>
      <c r="AO664" s="12"/>
    </row>
    <row r="665" spans="8:41" ht="15.75" customHeight="1" x14ac:dyDescent="0.3">
      <c r="H665" s="12"/>
      <c r="O665" s="12"/>
      <c r="P665" s="23"/>
      <c r="Q665" s="24"/>
      <c r="R665" s="12"/>
      <c r="U665" s="12"/>
      <c r="Z665" s="12"/>
      <c r="AD665" s="12"/>
      <c r="AE665" s="13"/>
      <c r="AF665" s="12"/>
      <c r="AH665" s="12"/>
      <c r="AJ665" s="12"/>
      <c r="AO665" s="12"/>
    </row>
    <row r="666" spans="8:41" ht="15.75" customHeight="1" x14ac:dyDescent="0.3">
      <c r="H666" s="12"/>
      <c r="O666" s="12"/>
      <c r="P666" s="23"/>
      <c r="Q666" s="24"/>
      <c r="R666" s="12"/>
      <c r="U666" s="12"/>
      <c r="Z666" s="12"/>
      <c r="AD666" s="12"/>
      <c r="AE666" s="13"/>
      <c r="AF666" s="12"/>
      <c r="AH666" s="12"/>
      <c r="AJ666" s="12"/>
      <c r="AO666" s="12"/>
    </row>
    <row r="667" spans="8:41" ht="15.75" customHeight="1" x14ac:dyDescent="0.3">
      <c r="H667" s="12"/>
      <c r="O667" s="12"/>
      <c r="P667" s="23"/>
      <c r="Q667" s="24"/>
      <c r="R667" s="12"/>
      <c r="U667" s="12"/>
      <c r="Z667" s="12"/>
      <c r="AD667" s="12"/>
      <c r="AE667" s="13"/>
      <c r="AF667" s="12"/>
      <c r="AH667" s="12"/>
      <c r="AJ667" s="12"/>
      <c r="AO667" s="12"/>
    </row>
    <row r="668" spans="8:41" ht="15.75" customHeight="1" x14ac:dyDescent="0.3">
      <c r="H668" s="12"/>
      <c r="O668" s="12"/>
      <c r="P668" s="23"/>
      <c r="Q668" s="24"/>
      <c r="R668" s="12"/>
      <c r="U668" s="12"/>
      <c r="Z668" s="12"/>
      <c r="AD668" s="12"/>
      <c r="AE668" s="13"/>
      <c r="AF668" s="12"/>
      <c r="AH668" s="12"/>
      <c r="AJ668" s="12"/>
      <c r="AO668" s="12"/>
    </row>
    <row r="669" spans="8:41" ht="15.75" customHeight="1" x14ac:dyDescent="0.3">
      <c r="H669" s="12"/>
      <c r="O669" s="12"/>
      <c r="P669" s="23"/>
      <c r="Q669" s="24"/>
      <c r="R669" s="12"/>
      <c r="U669" s="12"/>
      <c r="Z669" s="12"/>
      <c r="AD669" s="12"/>
      <c r="AE669" s="13"/>
      <c r="AF669" s="12"/>
      <c r="AH669" s="12"/>
      <c r="AJ669" s="12"/>
      <c r="AO669" s="12"/>
    </row>
    <row r="670" spans="8:41" ht="15.75" customHeight="1" x14ac:dyDescent="0.3">
      <c r="H670" s="12"/>
      <c r="O670" s="12"/>
      <c r="P670" s="23"/>
      <c r="Q670" s="24"/>
      <c r="R670" s="12"/>
      <c r="U670" s="12"/>
      <c r="Z670" s="12"/>
      <c r="AD670" s="12"/>
      <c r="AE670" s="13"/>
      <c r="AF670" s="12"/>
      <c r="AH670" s="12"/>
      <c r="AJ670" s="12"/>
      <c r="AO670" s="12"/>
    </row>
    <row r="671" spans="8:41" ht="15.75" customHeight="1" x14ac:dyDescent="0.3">
      <c r="H671" s="12"/>
      <c r="O671" s="12"/>
      <c r="P671" s="23"/>
      <c r="Q671" s="24"/>
      <c r="R671" s="12"/>
      <c r="U671" s="12"/>
      <c r="Z671" s="12"/>
      <c r="AD671" s="12"/>
      <c r="AE671" s="13"/>
      <c r="AF671" s="12"/>
      <c r="AH671" s="12"/>
      <c r="AJ671" s="12"/>
      <c r="AO671" s="12"/>
    </row>
    <row r="672" spans="8:41" ht="15.75" customHeight="1" x14ac:dyDescent="0.3">
      <c r="H672" s="12"/>
      <c r="O672" s="12"/>
      <c r="P672" s="23"/>
      <c r="Q672" s="24"/>
      <c r="R672" s="12"/>
      <c r="U672" s="12"/>
      <c r="Z672" s="12"/>
      <c r="AD672" s="12"/>
      <c r="AE672" s="13"/>
      <c r="AF672" s="12"/>
      <c r="AH672" s="12"/>
      <c r="AJ672" s="12"/>
      <c r="AO672" s="12"/>
    </row>
    <row r="673" spans="8:41" ht="15.75" customHeight="1" x14ac:dyDescent="0.3">
      <c r="H673" s="12"/>
      <c r="O673" s="12"/>
      <c r="P673" s="23"/>
      <c r="Q673" s="24"/>
      <c r="R673" s="12"/>
      <c r="U673" s="12"/>
      <c r="Z673" s="12"/>
      <c r="AD673" s="12"/>
      <c r="AE673" s="13"/>
      <c r="AF673" s="12"/>
      <c r="AH673" s="12"/>
      <c r="AJ673" s="12"/>
      <c r="AO673" s="12"/>
    </row>
    <row r="674" spans="8:41" ht="15.75" customHeight="1" x14ac:dyDescent="0.3">
      <c r="H674" s="12"/>
      <c r="O674" s="12"/>
      <c r="P674" s="23"/>
      <c r="Q674" s="24"/>
      <c r="R674" s="12"/>
      <c r="U674" s="12"/>
      <c r="Z674" s="12"/>
      <c r="AD674" s="12"/>
      <c r="AE674" s="13"/>
      <c r="AF674" s="12"/>
      <c r="AH674" s="12"/>
      <c r="AJ674" s="12"/>
      <c r="AO674" s="12"/>
    </row>
    <row r="675" spans="8:41" ht="15.75" customHeight="1" x14ac:dyDescent="0.3">
      <c r="H675" s="12"/>
      <c r="O675" s="12"/>
      <c r="P675" s="23"/>
      <c r="Q675" s="24"/>
      <c r="R675" s="12"/>
      <c r="U675" s="12"/>
      <c r="Z675" s="12"/>
      <c r="AD675" s="12"/>
      <c r="AE675" s="13"/>
      <c r="AF675" s="12"/>
      <c r="AH675" s="12"/>
      <c r="AJ675" s="12"/>
      <c r="AO675" s="12"/>
    </row>
    <row r="676" spans="8:41" ht="15.75" customHeight="1" x14ac:dyDescent="0.3">
      <c r="H676" s="12"/>
      <c r="O676" s="12"/>
      <c r="P676" s="23"/>
      <c r="Q676" s="24"/>
      <c r="R676" s="12"/>
      <c r="U676" s="12"/>
      <c r="Z676" s="12"/>
      <c r="AD676" s="12"/>
      <c r="AE676" s="13"/>
      <c r="AF676" s="12"/>
      <c r="AH676" s="12"/>
      <c r="AJ676" s="12"/>
      <c r="AO676" s="12"/>
    </row>
    <row r="677" spans="8:41" ht="15.75" customHeight="1" x14ac:dyDescent="0.3">
      <c r="H677" s="12"/>
      <c r="O677" s="12"/>
      <c r="P677" s="23"/>
      <c r="Q677" s="24"/>
      <c r="R677" s="12"/>
      <c r="U677" s="12"/>
      <c r="Z677" s="12"/>
      <c r="AD677" s="12"/>
      <c r="AE677" s="13"/>
      <c r="AF677" s="12"/>
      <c r="AH677" s="12"/>
      <c r="AJ677" s="12"/>
      <c r="AO677" s="12"/>
    </row>
    <row r="678" spans="8:41" ht="15.75" customHeight="1" x14ac:dyDescent="0.3">
      <c r="H678" s="12"/>
      <c r="O678" s="12"/>
      <c r="P678" s="23"/>
      <c r="Q678" s="24"/>
      <c r="R678" s="12"/>
      <c r="U678" s="12"/>
      <c r="Z678" s="12"/>
      <c r="AD678" s="12"/>
      <c r="AE678" s="13"/>
      <c r="AF678" s="12"/>
      <c r="AH678" s="12"/>
      <c r="AJ678" s="12"/>
      <c r="AO678" s="12"/>
    </row>
    <row r="679" spans="8:41" ht="15.75" customHeight="1" x14ac:dyDescent="0.3">
      <c r="H679" s="12"/>
      <c r="O679" s="12"/>
      <c r="P679" s="23"/>
      <c r="Q679" s="24"/>
      <c r="R679" s="12"/>
      <c r="U679" s="12"/>
      <c r="Z679" s="12"/>
      <c r="AD679" s="12"/>
      <c r="AE679" s="13"/>
      <c r="AF679" s="12"/>
      <c r="AH679" s="12"/>
      <c r="AJ679" s="12"/>
      <c r="AO679" s="12"/>
    </row>
    <row r="680" spans="8:41" ht="15.75" customHeight="1" x14ac:dyDescent="0.3">
      <c r="H680" s="12"/>
      <c r="O680" s="12"/>
      <c r="P680" s="23"/>
      <c r="Q680" s="24"/>
      <c r="R680" s="12"/>
      <c r="U680" s="12"/>
      <c r="Z680" s="12"/>
      <c r="AD680" s="12"/>
      <c r="AE680" s="13"/>
      <c r="AF680" s="12"/>
      <c r="AH680" s="12"/>
      <c r="AJ680" s="12"/>
      <c r="AO680" s="12"/>
    </row>
    <row r="681" spans="8:41" ht="15.75" customHeight="1" x14ac:dyDescent="0.3">
      <c r="H681" s="12"/>
      <c r="O681" s="12"/>
      <c r="P681" s="23"/>
      <c r="Q681" s="24"/>
      <c r="R681" s="12"/>
      <c r="U681" s="12"/>
      <c r="Z681" s="12"/>
      <c r="AD681" s="12"/>
      <c r="AE681" s="13"/>
      <c r="AF681" s="12"/>
      <c r="AH681" s="12"/>
      <c r="AJ681" s="12"/>
      <c r="AO681" s="12"/>
    </row>
    <row r="682" spans="8:41" ht="15.75" customHeight="1" x14ac:dyDescent="0.3">
      <c r="H682" s="12"/>
      <c r="O682" s="12"/>
      <c r="P682" s="23"/>
      <c r="Q682" s="24"/>
      <c r="R682" s="12"/>
      <c r="U682" s="12"/>
      <c r="Z682" s="12"/>
      <c r="AD682" s="12"/>
      <c r="AE682" s="13"/>
      <c r="AF682" s="12"/>
      <c r="AH682" s="12"/>
      <c r="AJ682" s="12"/>
      <c r="AO682" s="12"/>
    </row>
    <row r="683" spans="8:41" ht="15.75" customHeight="1" x14ac:dyDescent="0.3">
      <c r="H683" s="12"/>
      <c r="O683" s="12"/>
      <c r="P683" s="23"/>
      <c r="Q683" s="24"/>
      <c r="R683" s="12"/>
      <c r="U683" s="12"/>
      <c r="Z683" s="12"/>
      <c r="AD683" s="12"/>
      <c r="AE683" s="13"/>
      <c r="AF683" s="12"/>
      <c r="AH683" s="12"/>
      <c r="AJ683" s="12"/>
      <c r="AO683" s="12"/>
    </row>
    <row r="684" spans="8:41" ht="15.75" customHeight="1" x14ac:dyDescent="0.3">
      <c r="H684" s="12"/>
      <c r="O684" s="12"/>
      <c r="P684" s="23"/>
      <c r="Q684" s="24"/>
      <c r="R684" s="12"/>
      <c r="U684" s="12"/>
      <c r="Z684" s="12"/>
      <c r="AD684" s="12"/>
      <c r="AE684" s="13"/>
      <c r="AF684" s="12"/>
      <c r="AH684" s="12"/>
      <c r="AJ684" s="12"/>
      <c r="AO684" s="12"/>
    </row>
    <row r="685" spans="8:41" ht="15.75" customHeight="1" x14ac:dyDescent="0.3">
      <c r="H685" s="12"/>
      <c r="O685" s="12"/>
      <c r="P685" s="23"/>
      <c r="Q685" s="24"/>
      <c r="R685" s="12"/>
      <c r="U685" s="12"/>
      <c r="Z685" s="12"/>
      <c r="AD685" s="12"/>
      <c r="AE685" s="13"/>
      <c r="AF685" s="12"/>
      <c r="AH685" s="12"/>
      <c r="AJ685" s="12"/>
      <c r="AO685" s="12"/>
    </row>
    <row r="686" spans="8:41" ht="15.75" customHeight="1" x14ac:dyDescent="0.3">
      <c r="H686" s="12"/>
      <c r="O686" s="12"/>
      <c r="P686" s="23"/>
      <c r="Q686" s="24"/>
      <c r="R686" s="12"/>
      <c r="U686" s="12"/>
      <c r="Z686" s="12"/>
      <c r="AD686" s="12"/>
      <c r="AE686" s="13"/>
      <c r="AF686" s="12"/>
      <c r="AH686" s="12"/>
      <c r="AJ686" s="12"/>
      <c r="AO686" s="12"/>
    </row>
    <row r="687" spans="8:41" ht="15.75" customHeight="1" x14ac:dyDescent="0.3">
      <c r="H687" s="12"/>
      <c r="O687" s="12"/>
      <c r="P687" s="23"/>
      <c r="Q687" s="24"/>
      <c r="R687" s="12"/>
      <c r="U687" s="12"/>
      <c r="Z687" s="12"/>
      <c r="AD687" s="12"/>
      <c r="AE687" s="13"/>
      <c r="AF687" s="12"/>
      <c r="AH687" s="12"/>
      <c r="AJ687" s="12"/>
      <c r="AO687" s="12"/>
    </row>
    <row r="688" spans="8:41" ht="15.75" customHeight="1" x14ac:dyDescent="0.3">
      <c r="H688" s="12"/>
      <c r="O688" s="12"/>
      <c r="P688" s="23"/>
      <c r="Q688" s="24"/>
      <c r="R688" s="12"/>
      <c r="U688" s="12"/>
      <c r="Z688" s="12"/>
      <c r="AD688" s="12"/>
      <c r="AE688" s="13"/>
      <c r="AF688" s="12"/>
      <c r="AH688" s="12"/>
      <c r="AJ688" s="12"/>
      <c r="AO688" s="12"/>
    </row>
    <row r="689" spans="8:41" ht="15.75" customHeight="1" x14ac:dyDescent="0.3">
      <c r="H689" s="12"/>
      <c r="O689" s="12"/>
      <c r="P689" s="23"/>
      <c r="Q689" s="24"/>
      <c r="R689" s="12"/>
      <c r="U689" s="12"/>
      <c r="Z689" s="12"/>
      <c r="AD689" s="12"/>
      <c r="AE689" s="13"/>
      <c r="AF689" s="12"/>
      <c r="AH689" s="12"/>
      <c r="AJ689" s="12"/>
      <c r="AO689" s="12"/>
    </row>
    <row r="690" spans="8:41" ht="15.75" customHeight="1" x14ac:dyDescent="0.3">
      <c r="H690" s="12"/>
      <c r="O690" s="12"/>
      <c r="P690" s="23"/>
      <c r="Q690" s="24"/>
      <c r="R690" s="12"/>
      <c r="U690" s="12"/>
      <c r="Z690" s="12"/>
      <c r="AD690" s="12"/>
      <c r="AE690" s="13"/>
      <c r="AF690" s="12"/>
      <c r="AH690" s="12"/>
      <c r="AJ690" s="12"/>
      <c r="AO690" s="12"/>
    </row>
    <row r="691" spans="8:41" ht="15.75" customHeight="1" x14ac:dyDescent="0.3">
      <c r="H691" s="12"/>
      <c r="O691" s="12"/>
      <c r="P691" s="23"/>
      <c r="Q691" s="24"/>
      <c r="R691" s="12"/>
      <c r="U691" s="12"/>
      <c r="Z691" s="12"/>
      <c r="AD691" s="12"/>
      <c r="AE691" s="13"/>
      <c r="AF691" s="12"/>
      <c r="AH691" s="12"/>
      <c r="AJ691" s="12"/>
      <c r="AO691" s="12"/>
    </row>
    <row r="692" spans="8:41" ht="15.75" customHeight="1" x14ac:dyDescent="0.3">
      <c r="H692" s="12"/>
      <c r="O692" s="12"/>
      <c r="P692" s="23"/>
      <c r="Q692" s="24"/>
      <c r="R692" s="12"/>
      <c r="U692" s="12"/>
      <c r="Z692" s="12"/>
      <c r="AD692" s="12"/>
      <c r="AE692" s="13"/>
      <c r="AF692" s="12"/>
      <c r="AH692" s="12"/>
      <c r="AJ692" s="12"/>
      <c r="AO692" s="12"/>
    </row>
    <row r="693" spans="8:41" ht="15.75" customHeight="1" x14ac:dyDescent="0.3">
      <c r="H693" s="12"/>
      <c r="O693" s="12"/>
      <c r="P693" s="23"/>
      <c r="Q693" s="24"/>
      <c r="R693" s="12"/>
      <c r="U693" s="12"/>
      <c r="Z693" s="12"/>
      <c r="AD693" s="12"/>
      <c r="AE693" s="13"/>
      <c r="AF693" s="12"/>
      <c r="AH693" s="12"/>
      <c r="AJ693" s="12"/>
      <c r="AO693" s="12"/>
    </row>
    <row r="694" spans="8:41" ht="15.75" customHeight="1" x14ac:dyDescent="0.3">
      <c r="H694" s="12"/>
      <c r="O694" s="12"/>
      <c r="P694" s="23"/>
      <c r="Q694" s="24"/>
      <c r="R694" s="12"/>
      <c r="U694" s="12"/>
      <c r="Z694" s="12"/>
      <c r="AD694" s="12"/>
      <c r="AE694" s="13"/>
      <c r="AF694" s="12"/>
      <c r="AH694" s="12"/>
      <c r="AJ694" s="12"/>
      <c r="AO694" s="12"/>
    </row>
    <row r="695" spans="8:41" ht="15.75" customHeight="1" x14ac:dyDescent="0.3">
      <c r="H695" s="12"/>
      <c r="O695" s="12"/>
      <c r="P695" s="23"/>
      <c r="Q695" s="24"/>
      <c r="R695" s="12"/>
      <c r="U695" s="12"/>
      <c r="Z695" s="12"/>
      <c r="AD695" s="12"/>
      <c r="AE695" s="13"/>
      <c r="AF695" s="12"/>
      <c r="AH695" s="12"/>
      <c r="AJ695" s="12"/>
      <c r="AO695" s="12"/>
    </row>
    <row r="696" spans="8:41" ht="15.75" customHeight="1" x14ac:dyDescent="0.3">
      <c r="H696" s="12"/>
      <c r="O696" s="12"/>
      <c r="P696" s="23"/>
      <c r="Q696" s="24"/>
      <c r="R696" s="12"/>
      <c r="U696" s="12"/>
      <c r="Z696" s="12"/>
      <c r="AD696" s="12"/>
      <c r="AE696" s="13"/>
      <c r="AF696" s="12"/>
      <c r="AH696" s="12"/>
      <c r="AJ696" s="12"/>
      <c r="AO696" s="12"/>
    </row>
    <row r="697" spans="8:41" ht="15.75" customHeight="1" x14ac:dyDescent="0.3">
      <c r="H697" s="12"/>
      <c r="O697" s="12"/>
      <c r="P697" s="23"/>
      <c r="Q697" s="24"/>
      <c r="R697" s="12"/>
      <c r="U697" s="12"/>
      <c r="Z697" s="12"/>
      <c r="AD697" s="12"/>
      <c r="AE697" s="13"/>
      <c r="AF697" s="12"/>
      <c r="AH697" s="12"/>
      <c r="AJ697" s="12"/>
      <c r="AO697" s="12"/>
    </row>
    <row r="698" spans="8:41" ht="15.75" customHeight="1" x14ac:dyDescent="0.3">
      <c r="H698" s="12"/>
      <c r="O698" s="12"/>
      <c r="P698" s="23"/>
      <c r="Q698" s="24"/>
      <c r="R698" s="12"/>
      <c r="U698" s="12"/>
      <c r="Z698" s="12"/>
      <c r="AD698" s="12"/>
      <c r="AE698" s="13"/>
      <c r="AF698" s="12"/>
      <c r="AH698" s="12"/>
      <c r="AJ698" s="12"/>
      <c r="AO698" s="12"/>
    </row>
    <row r="699" spans="8:41" ht="15.75" customHeight="1" x14ac:dyDescent="0.3">
      <c r="H699" s="12"/>
      <c r="O699" s="12"/>
      <c r="P699" s="23"/>
      <c r="Q699" s="24"/>
      <c r="R699" s="12"/>
      <c r="U699" s="12"/>
      <c r="Z699" s="12"/>
      <c r="AD699" s="12"/>
      <c r="AE699" s="13"/>
      <c r="AF699" s="12"/>
      <c r="AH699" s="12"/>
      <c r="AJ699" s="12"/>
      <c r="AO699" s="12"/>
    </row>
    <row r="700" spans="8:41" ht="15.75" customHeight="1" x14ac:dyDescent="0.3">
      <c r="H700" s="12"/>
      <c r="O700" s="12"/>
      <c r="P700" s="23"/>
      <c r="Q700" s="24"/>
      <c r="R700" s="12"/>
      <c r="U700" s="12"/>
      <c r="Z700" s="12"/>
      <c r="AD700" s="12"/>
      <c r="AE700" s="13"/>
      <c r="AF700" s="12"/>
      <c r="AH700" s="12"/>
      <c r="AJ700" s="12"/>
      <c r="AO700" s="12"/>
    </row>
    <row r="701" spans="8:41" ht="15.75" customHeight="1" x14ac:dyDescent="0.3">
      <c r="H701" s="12"/>
      <c r="O701" s="12"/>
      <c r="P701" s="23"/>
      <c r="Q701" s="24"/>
      <c r="R701" s="12"/>
      <c r="U701" s="12"/>
      <c r="Z701" s="12"/>
      <c r="AD701" s="12"/>
      <c r="AE701" s="13"/>
      <c r="AF701" s="12"/>
      <c r="AH701" s="12"/>
      <c r="AJ701" s="12"/>
      <c r="AO701" s="12"/>
    </row>
    <row r="702" spans="8:41" ht="15.75" customHeight="1" x14ac:dyDescent="0.3">
      <c r="H702" s="12"/>
      <c r="O702" s="12"/>
      <c r="P702" s="23"/>
      <c r="Q702" s="24"/>
      <c r="R702" s="12"/>
      <c r="U702" s="12"/>
      <c r="Z702" s="12"/>
      <c r="AD702" s="12"/>
      <c r="AE702" s="13"/>
      <c r="AF702" s="12"/>
      <c r="AH702" s="12"/>
      <c r="AJ702" s="12"/>
      <c r="AO702" s="12"/>
    </row>
    <row r="703" spans="8:41" ht="15.75" customHeight="1" x14ac:dyDescent="0.3">
      <c r="H703" s="12"/>
      <c r="O703" s="12"/>
      <c r="P703" s="23"/>
      <c r="Q703" s="24"/>
      <c r="R703" s="12"/>
      <c r="U703" s="12"/>
      <c r="Z703" s="12"/>
      <c r="AD703" s="12"/>
      <c r="AE703" s="13"/>
      <c r="AF703" s="12"/>
      <c r="AH703" s="12"/>
      <c r="AJ703" s="12"/>
      <c r="AO703" s="12"/>
    </row>
    <row r="704" spans="8:41" ht="15.75" customHeight="1" x14ac:dyDescent="0.3">
      <c r="H704" s="12"/>
      <c r="O704" s="12"/>
      <c r="P704" s="23"/>
      <c r="Q704" s="24"/>
      <c r="R704" s="12"/>
      <c r="U704" s="12"/>
      <c r="Z704" s="12"/>
      <c r="AD704" s="12"/>
      <c r="AE704" s="13"/>
      <c r="AF704" s="12"/>
      <c r="AH704" s="12"/>
      <c r="AJ704" s="12"/>
      <c r="AO704" s="12"/>
    </row>
    <row r="705" spans="8:41" ht="15.75" customHeight="1" x14ac:dyDescent="0.3">
      <c r="H705" s="12"/>
      <c r="O705" s="12"/>
      <c r="P705" s="23"/>
      <c r="Q705" s="24"/>
      <c r="R705" s="12"/>
      <c r="U705" s="12"/>
      <c r="Z705" s="12"/>
      <c r="AD705" s="12"/>
      <c r="AE705" s="13"/>
      <c r="AF705" s="12"/>
      <c r="AH705" s="12"/>
      <c r="AJ705" s="12"/>
      <c r="AO705" s="12"/>
    </row>
    <row r="706" spans="8:41" ht="15.75" customHeight="1" x14ac:dyDescent="0.3">
      <c r="H706" s="12"/>
      <c r="O706" s="12"/>
      <c r="P706" s="23"/>
      <c r="Q706" s="24"/>
      <c r="R706" s="12"/>
      <c r="U706" s="12"/>
      <c r="Z706" s="12"/>
      <c r="AD706" s="12"/>
      <c r="AE706" s="13"/>
      <c r="AF706" s="12"/>
      <c r="AH706" s="12"/>
      <c r="AJ706" s="12"/>
      <c r="AO706" s="12"/>
    </row>
    <row r="707" spans="8:41" ht="15.75" customHeight="1" x14ac:dyDescent="0.3">
      <c r="H707" s="12"/>
      <c r="O707" s="12"/>
      <c r="P707" s="23"/>
      <c r="Q707" s="24"/>
      <c r="R707" s="12"/>
      <c r="U707" s="12"/>
      <c r="Z707" s="12"/>
      <c r="AD707" s="12"/>
      <c r="AE707" s="13"/>
      <c r="AF707" s="12"/>
      <c r="AH707" s="12"/>
      <c r="AJ707" s="12"/>
      <c r="AO707" s="12"/>
    </row>
    <row r="708" spans="8:41" ht="15.75" customHeight="1" x14ac:dyDescent="0.3">
      <c r="H708" s="12"/>
      <c r="O708" s="12"/>
      <c r="P708" s="23"/>
      <c r="Q708" s="24"/>
      <c r="R708" s="12"/>
      <c r="U708" s="12"/>
      <c r="Z708" s="12"/>
      <c r="AD708" s="12"/>
      <c r="AE708" s="13"/>
      <c r="AF708" s="12"/>
      <c r="AH708" s="12"/>
      <c r="AJ708" s="12"/>
      <c r="AO708" s="12"/>
    </row>
    <row r="709" spans="8:41" ht="15.75" customHeight="1" x14ac:dyDescent="0.3">
      <c r="H709" s="12"/>
      <c r="O709" s="12"/>
      <c r="P709" s="23"/>
      <c r="Q709" s="24"/>
      <c r="R709" s="12"/>
      <c r="U709" s="12"/>
      <c r="Z709" s="12"/>
      <c r="AD709" s="12"/>
      <c r="AE709" s="13"/>
      <c r="AF709" s="12"/>
      <c r="AH709" s="12"/>
      <c r="AJ709" s="12"/>
      <c r="AO709" s="12"/>
    </row>
    <row r="710" spans="8:41" ht="15.75" customHeight="1" x14ac:dyDescent="0.3">
      <c r="H710" s="12"/>
      <c r="O710" s="12"/>
      <c r="P710" s="23"/>
      <c r="Q710" s="24"/>
      <c r="R710" s="12"/>
      <c r="U710" s="12"/>
      <c r="Z710" s="12"/>
      <c r="AD710" s="12"/>
      <c r="AE710" s="13"/>
      <c r="AF710" s="12"/>
      <c r="AH710" s="12"/>
      <c r="AJ710" s="12"/>
      <c r="AO710" s="12"/>
    </row>
    <row r="711" spans="8:41" ht="15.75" customHeight="1" x14ac:dyDescent="0.3">
      <c r="H711" s="12"/>
      <c r="O711" s="12"/>
      <c r="P711" s="23"/>
      <c r="Q711" s="24"/>
      <c r="R711" s="12"/>
      <c r="U711" s="12"/>
      <c r="Z711" s="12"/>
      <c r="AD711" s="12"/>
      <c r="AE711" s="13"/>
      <c r="AF711" s="12"/>
      <c r="AH711" s="12"/>
      <c r="AJ711" s="12"/>
      <c r="AO711" s="12"/>
    </row>
    <row r="712" spans="8:41" ht="15.75" customHeight="1" x14ac:dyDescent="0.3">
      <c r="H712" s="12"/>
      <c r="O712" s="12"/>
      <c r="P712" s="23"/>
      <c r="Q712" s="24"/>
      <c r="R712" s="12"/>
      <c r="U712" s="12"/>
      <c r="Z712" s="12"/>
      <c r="AD712" s="12"/>
      <c r="AE712" s="13"/>
      <c r="AF712" s="12"/>
      <c r="AH712" s="12"/>
      <c r="AJ712" s="12"/>
      <c r="AO712" s="12"/>
    </row>
    <row r="713" spans="8:41" ht="15.75" customHeight="1" x14ac:dyDescent="0.3">
      <c r="H713" s="12"/>
      <c r="O713" s="12"/>
      <c r="P713" s="23"/>
      <c r="Q713" s="24"/>
      <c r="R713" s="12"/>
      <c r="U713" s="12"/>
      <c r="Z713" s="12"/>
      <c r="AD713" s="12"/>
      <c r="AE713" s="13"/>
      <c r="AF713" s="12"/>
      <c r="AH713" s="12"/>
      <c r="AJ713" s="12"/>
      <c r="AO713" s="12"/>
    </row>
    <row r="714" spans="8:41" ht="15.75" customHeight="1" x14ac:dyDescent="0.3">
      <c r="H714" s="12"/>
      <c r="O714" s="12"/>
      <c r="P714" s="23"/>
      <c r="Q714" s="24"/>
      <c r="R714" s="12"/>
      <c r="U714" s="12"/>
      <c r="Z714" s="12"/>
      <c r="AD714" s="12"/>
      <c r="AE714" s="13"/>
      <c r="AF714" s="12"/>
      <c r="AH714" s="12"/>
      <c r="AJ714" s="12"/>
      <c r="AO714" s="12"/>
    </row>
    <row r="715" spans="8:41" ht="15.75" customHeight="1" x14ac:dyDescent="0.3">
      <c r="H715" s="12"/>
      <c r="O715" s="12"/>
      <c r="P715" s="23"/>
      <c r="Q715" s="24"/>
      <c r="R715" s="12"/>
      <c r="U715" s="12"/>
      <c r="Z715" s="12"/>
      <c r="AD715" s="12"/>
      <c r="AE715" s="13"/>
      <c r="AF715" s="12"/>
      <c r="AH715" s="12"/>
      <c r="AJ715" s="12"/>
      <c r="AO715" s="12"/>
    </row>
    <row r="716" spans="8:41" ht="15.75" customHeight="1" x14ac:dyDescent="0.3">
      <c r="H716" s="12"/>
      <c r="O716" s="12"/>
      <c r="P716" s="23"/>
      <c r="Q716" s="24"/>
      <c r="R716" s="12"/>
      <c r="U716" s="12"/>
      <c r="Z716" s="12"/>
      <c r="AD716" s="12"/>
      <c r="AE716" s="13"/>
      <c r="AF716" s="12"/>
      <c r="AH716" s="12"/>
      <c r="AJ716" s="12"/>
      <c r="AO716" s="12"/>
    </row>
    <row r="717" spans="8:41" ht="15.75" customHeight="1" x14ac:dyDescent="0.3">
      <c r="H717" s="12"/>
      <c r="O717" s="12"/>
      <c r="P717" s="23"/>
      <c r="Q717" s="24"/>
      <c r="R717" s="12"/>
      <c r="U717" s="12"/>
      <c r="Z717" s="12"/>
      <c r="AD717" s="12"/>
      <c r="AE717" s="13"/>
      <c r="AF717" s="12"/>
      <c r="AH717" s="12"/>
      <c r="AJ717" s="12"/>
      <c r="AO717" s="12"/>
    </row>
    <row r="718" spans="8:41" ht="15.75" customHeight="1" x14ac:dyDescent="0.3">
      <c r="H718" s="12"/>
      <c r="O718" s="12"/>
      <c r="P718" s="23"/>
      <c r="Q718" s="24"/>
      <c r="R718" s="12"/>
      <c r="U718" s="12"/>
      <c r="Z718" s="12"/>
      <c r="AD718" s="12"/>
      <c r="AE718" s="13"/>
      <c r="AF718" s="12"/>
      <c r="AH718" s="12"/>
      <c r="AJ718" s="12"/>
      <c r="AO718" s="12"/>
    </row>
    <row r="719" spans="8:41" ht="15.75" customHeight="1" x14ac:dyDescent="0.3">
      <c r="H719" s="12"/>
      <c r="O719" s="12"/>
      <c r="P719" s="23"/>
      <c r="Q719" s="24"/>
      <c r="R719" s="12"/>
      <c r="U719" s="12"/>
      <c r="Z719" s="12"/>
      <c r="AD719" s="12"/>
      <c r="AE719" s="13"/>
      <c r="AF719" s="12"/>
      <c r="AH719" s="12"/>
      <c r="AJ719" s="12"/>
      <c r="AO719" s="12"/>
    </row>
    <row r="720" spans="8:41" ht="15.75" customHeight="1" x14ac:dyDescent="0.3">
      <c r="H720" s="12"/>
      <c r="O720" s="12"/>
      <c r="P720" s="23"/>
      <c r="Q720" s="24"/>
      <c r="R720" s="12"/>
      <c r="U720" s="12"/>
      <c r="Z720" s="12"/>
      <c r="AD720" s="12"/>
      <c r="AE720" s="13"/>
      <c r="AF720" s="12"/>
      <c r="AH720" s="12"/>
      <c r="AJ720" s="12"/>
      <c r="AO720" s="12"/>
    </row>
    <row r="721" spans="8:41" ht="15.75" customHeight="1" x14ac:dyDescent="0.3">
      <c r="H721" s="12"/>
      <c r="O721" s="12"/>
      <c r="P721" s="23"/>
      <c r="Q721" s="24"/>
      <c r="R721" s="12"/>
      <c r="U721" s="12"/>
      <c r="Z721" s="12"/>
      <c r="AD721" s="12"/>
      <c r="AE721" s="13"/>
      <c r="AF721" s="12"/>
      <c r="AH721" s="12"/>
      <c r="AJ721" s="12"/>
      <c r="AO721" s="12"/>
    </row>
    <row r="722" spans="8:41" ht="15.75" customHeight="1" x14ac:dyDescent="0.3">
      <c r="H722" s="12"/>
      <c r="O722" s="12"/>
      <c r="P722" s="23"/>
      <c r="Q722" s="24"/>
      <c r="R722" s="12"/>
      <c r="U722" s="12"/>
      <c r="Z722" s="12"/>
      <c r="AD722" s="12"/>
      <c r="AE722" s="13"/>
      <c r="AF722" s="12"/>
      <c r="AH722" s="12"/>
      <c r="AJ722" s="12"/>
      <c r="AO722" s="12"/>
    </row>
    <row r="723" spans="8:41" ht="15.75" customHeight="1" x14ac:dyDescent="0.3">
      <c r="H723" s="12"/>
      <c r="O723" s="12"/>
      <c r="P723" s="23"/>
      <c r="Q723" s="24"/>
      <c r="R723" s="12"/>
      <c r="U723" s="12"/>
      <c r="Z723" s="12"/>
      <c r="AD723" s="12"/>
      <c r="AE723" s="13"/>
      <c r="AF723" s="12"/>
      <c r="AH723" s="12"/>
      <c r="AJ723" s="12"/>
      <c r="AO723" s="12"/>
    </row>
    <row r="724" spans="8:41" ht="15.75" customHeight="1" x14ac:dyDescent="0.3">
      <c r="H724" s="12"/>
      <c r="O724" s="12"/>
      <c r="P724" s="23"/>
      <c r="Q724" s="24"/>
      <c r="R724" s="12"/>
      <c r="U724" s="12"/>
      <c r="Z724" s="12"/>
      <c r="AD724" s="12"/>
      <c r="AE724" s="13"/>
      <c r="AF724" s="12"/>
      <c r="AH724" s="12"/>
      <c r="AJ724" s="12"/>
      <c r="AO724" s="12"/>
    </row>
    <row r="725" spans="8:41" ht="15.75" customHeight="1" x14ac:dyDescent="0.3">
      <c r="H725" s="12"/>
      <c r="O725" s="12"/>
      <c r="P725" s="23"/>
      <c r="Q725" s="24"/>
      <c r="R725" s="12"/>
      <c r="U725" s="12"/>
      <c r="Z725" s="12"/>
      <c r="AD725" s="12"/>
      <c r="AE725" s="13"/>
      <c r="AF725" s="12"/>
      <c r="AH725" s="12"/>
      <c r="AJ725" s="12"/>
      <c r="AO725" s="12"/>
    </row>
    <row r="726" spans="8:41" ht="15.75" customHeight="1" x14ac:dyDescent="0.3">
      <c r="H726" s="12"/>
      <c r="O726" s="12"/>
      <c r="P726" s="23"/>
      <c r="Q726" s="24"/>
      <c r="R726" s="12"/>
      <c r="U726" s="12"/>
      <c r="Z726" s="12"/>
      <c r="AD726" s="12"/>
      <c r="AE726" s="13"/>
      <c r="AF726" s="12"/>
      <c r="AH726" s="12"/>
      <c r="AJ726" s="12"/>
      <c r="AO726" s="12"/>
    </row>
    <row r="727" spans="8:41" ht="15.75" customHeight="1" x14ac:dyDescent="0.3">
      <c r="H727" s="12"/>
      <c r="O727" s="12"/>
      <c r="P727" s="23"/>
      <c r="Q727" s="24"/>
      <c r="R727" s="12"/>
      <c r="U727" s="12"/>
      <c r="Z727" s="12"/>
      <c r="AD727" s="12"/>
      <c r="AE727" s="13"/>
      <c r="AF727" s="12"/>
      <c r="AH727" s="12"/>
      <c r="AJ727" s="12"/>
      <c r="AO727" s="12"/>
    </row>
    <row r="728" spans="8:41" ht="15.75" customHeight="1" x14ac:dyDescent="0.3">
      <c r="H728" s="12"/>
      <c r="O728" s="12"/>
      <c r="P728" s="23"/>
      <c r="Q728" s="24"/>
      <c r="R728" s="12"/>
      <c r="U728" s="12"/>
      <c r="Z728" s="12"/>
      <c r="AD728" s="12"/>
      <c r="AE728" s="13"/>
      <c r="AF728" s="12"/>
      <c r="AH728" s="12"/>
      <c r="AJ728" s="12"/>
      <c r="AO728" s="12"/>
    </row>
    <row r="729" spans="8:41" ht="15.75" customHeight="1" x14ac:dyDescent="0.3">
      <c r="H729" s="12"/>
      <c r="O729" s="12"/>
      <c r="P729" s="23"/>
      <c r="Q729" s="24"/>
      <c r="R729" s="12"/>
      <c r="U729" s="12"/>
      <c r="Z729" s="12"/>
      <c r="AD729" s="12"/>
      <c r="AE729" s="13"/>
      <c r="AF729" s="12"/>
      <c r="AH729" s="12"/>
      <c r="AJ729" s="12"/>
      <c r="AO729" s="12"/>
    </row>
    <row r="730" spans="8:41" ht="15.75" customHeight="1" x14ac:dyDescent="0.3">
      <c r="H730" s="12"/>
      <c r="O730" s="12"/>
      <c r="P730" s="23"/>
      <c r="Q730" s="24"/>
      <c r="R730" s="12"/>
      <c r="U730" s="12"/>
      <c r="Z730" s="12"/>
      <c r="AD730" s="12"/>
      <c r="AE730" s="13"/>
      <c r="AF730" s="12"/>
      <c r="AH730" s="12"/>
      <c r="AJ730" s="12"/>
      <c r="AO730" s="12"/>
    </row>
    <row r="731" spans="8:41" ht="15.75" customHeight="1" x14ac:dyDescent="0.3">
      <c r="H731" s="12"/>
      <c r="O731" s="12"/>
      <c r="P731" s="23"/>
      <c r="Q731" s="24"/>
      <c r="R731" s="12"/>
      <c r="U731" s="12"/>
      <c r="Z731" s="12"/>
      <c r="AD731" s="12"/>
      <c r="AE731" s="13"/>
      <c r="AF731" s="12"/>
      <c r="AH731" s="12"/>
      <c r="AJ731" s="12"/>
      <c r="AO731" s="12"/>
    </row>
    <row r="732" spans="8:41" ht="15.75" customHeight="1" x14ac:dyDescent="0.3">
      <c r="H732" s="12"/>
      <c r="O732" s="12"/>
      <c r="P732" s="23"/>
      <c r="Q732" s="24"/>
      <c r="R732" s="12"/>
      <c r="U732" s="12"/>
      <c r="Z732" s="12"/>
      <c r="AD732" s="12"/>
      <c r="AE732" s="13"/>
      <c r="AF732" s="12"/>
      <c r="AH732" s="12"/>
      <c r="AJ732" s="12"/>
      <c r="AO732" s="12"/>
    </row>
    <row r="733" spans="8:41" ht="15.75" customHeight="1" x14ac:dyDescent="0.3">
      <c r="H733" s="12"/>
      <c r="O733" s="12"/>
      <c r="P733" s="23"/>
      <c r="Q733" s="24"/>
      <c r="R733" s="12"/>
      <c r="U733" s="12"/>
      <c r="Z733" s="12"/>
      <c r="AD733" s="12"/>
      <c r="AE733" s="13"/>
      <c r="AF733" s="12"/>
      <c r="AH733" s="12"/>
      <c r="AJ733" s="12"/>
      <c r="AO733" s="12"/>
    </row>
    <row r="734" spans="8:41" ht="15.75" customHeight="1" x14ac:dyDescent="0.3">
      <c r="H734" s="12"/>
      <c r="O734" s="12"/>
      <c r="P734" s="23"/>
      <c r="Q734" s="24"/>
      <c r="R734" s="12"/>
      <c r="U734" s="12"/>
      <c r="Z734" s="12"/>
      <c r="AD734" s="12"/>
      <c r="AE734" s="13"/>
      <c r="AF734" s="12"/>
      <c r="AH734" s="12"/>
      <c r="AJ734" s="12"/>
      <c r="AO734" s="12"/>
    </row>
    <row r="735" spans="8:41" ht="15.75" customHeight="1" x14ac:dyDescent="0.3">
      <c r="H735" s="12"/>
      <c r="O735" s="12"/>
      <c r="P735" s="23"/>
      <c r="Q735" s="24"/>
      <c r="R735" s="12"/>
      <c r="U735" s="12"/>
      <c r="Z735" s="12"/>
      <c r="AD735" s="12"/>
      <c r="AE735" s="13"/>
      <c r="AF735" s="12"/>
      <c r="AH735" s="12"/>
      <c r="AJ735" s="12"/>
      <c r="AO735" s="12"/>
    </row>
    <row r="736" spans="8:41" ht="15.75" customHeight="1" x14ac:dyDescent="0.3">
      <c r="H736" s="12"/>
      <c r="O736" s="12"/>
      <c r="P736" s="23"/>
      <c r="Q736" s="24"/>
      <c r="R736" s="12"/>
      <c r="U736" s="12"/>
      <c r="Z736" s="12"/>
      <c r="AD736" s="12"/>
      <c r="AE736" s="13"/>
      <c r="AF736" s="12"/>
      <c r="AH736" s="12"/>
      <c r="AJ736" s="12"/>
      <c r="AO736" s="12"/>
    </row>
    <row r="737" spans="8:41" ht="15.75" customHeight="1" x14ac:dyDescent="0.3">
      <c r="H737" s="12"/>
      <c r="O737" s="12"/>
      <c r="P737" s="23"/>
      <c r="Q737" s="24"/>
      <c r="R737" s="12"/>
      <c r="U737" s="12"/>
      <c r="Z737" s="12"/>
      <c r="AD737" s="12"/>
      <c r="AE737" s="13"/>
      <c r="AF737" s="12"/>
      <c r="AH737" s="12"/>
      <c r="AJ737" s="12"/>
      <c r="AO737" s="12"/>
    </row>
    <row r="738" spans="8:41" ht="15.75" customHeight="1" x14ac:dyDescent="0.3">
      <c r="H738" s="12"/>
      <c r="O738" s="12"/>
      <c r="P738" s="23"/>
      <c r="Q738" s="24"/>
      <c r="R738" s="12"/>
      <c r="U738" s="12"/>
      <c r="Z738" s="12"/>
      <c r="AD738" s="12"/>
      <c r="AE738" s="13"/>
      <c r="AF738" s="12"/>
      <c r="AH738" s="12"/>
      <c r="AJ738" s="12"/>
      <c r="AO738" s="12"/>
    </row>
    <row r="739" spans="8:41" ht="15.75" customHeight="1" x14ac:dyDescent="0.3">
      <c r="H739" s="12"/>
      <c r="O739" s="12"/>
      <c r="P739" s="23"/>
      <c r="Q739" s="24"/>
      <c r="R739" s="12"/>
      <c r="U739" s="12"/>
      <c r="Z739" s="12"/>
      <c r="AD739" s="12"/>
      <c r="AE739" s="13"/>
      <c r="AF739" s="12"/>
      <c r="AH739" s="12"/>
      <c r="AJ739" s="12"/>
      <c r="AO739" s="12"/>
    </row>
    <row r="740" spans="8:41" ht="15.75" customHeight="1" x14ac:dyDescent="0.3">
      <c r="H740" s="12"/>
      <c r="O740" s="12"/>
      <c r="P740" s="23"/>
      <c r="Q740" s="24"/>
      <c r="R740" s="12"/>
      <c r="U740" s="12"/>
      <c r="Z740" s="12"/>
      <c r="AD740" s="12"/>
      <c r="AE740" s="13"/>
      <c r="AF740" s="12"/>
      <c r="AH740" s="12"/>
      <c r="AJ740" s="12"/>
      <c r="AO740" s="12"/>
    </row>
    <row r="741" spans="8:41" ht="15.75" customHeight="1" x14ac:dyDescent="0.3">
      <c r="H741" s="12"/>
      <c r="O741" s="12"/>
      <c r="P741" s="23"/>
      <c r="Q741" s="24"/>
      <c r="R741" s="12"/>
      <c r="U741" s="12"/>
      <c r="Z741" s="12"/>
      <c r="AD741" s="12"/>
      <c r="AE741" s="13"/>
      <c r="AF741" s="12"/>
      <c r="AH741" s="12"/>
      <c r="AJ741" s="12"/>
      <c r="AO741" s="12"/>
    </row>
    <row r="742" spans="8:41" ht="15.75" customHeight="1" x14ac:dyDescent="0.3">
      <c r="H742" s="12"/>
      <c r="O742" s="12"/>
      <c r="P742" s="23"/>
      <c r="Q742" s="24"/>
      <c r="R742" s="12"/>
      <c r="U742" s="12"/>
      <c r="Z742" s="12"/>
      <c r="AD742" s="12"/>
      <c r="AE742" s="13"/>
      <c r="AF742" s="12"/>
      <c r="AH742" s="12"/>
      <c r="AJ742" s="12"/>
      <c r="AO742" s="12"/>
    </row>
    <row r="743" spans="8:41" ht="15.75" customHeight="1" x14ac:dyDescent="0.3">
      <c r="H743" s="12"/>
      <c r="O743" s="12"/>
      <c r="P743" s="23"/>
      <c r="Q743" s="24"/>
      <c r="R743" s="12"/>
      <c r="U743" s="12"/>
      <c r="Z743" s="12"/>
      <c r="AD743" s="12"/>
      <c r="AE743" s="13"/>
      <c r="AF743" s="12"/>
      <c r="AH743" s="12"/>
      <c r="AJ743" s="12"/>
      <c r="AO743" s="12"/>
    </row>
    <row r="744" spans="8:41" ht="15.75" customHeight="1" x14ac:dyDescent="0.3">
      <c r="H744" s="12"/>
      <c r="O744" s="12"/>
      <c r="P744" s="23"/>
      <c r="Q744" s="24"/>
      <c r="R744" s="12"/>
      <c r="U744" s="12"/>
      <c r="Z744" s="12"/>
      <c r="AD744" s="12"/>
      <c r="AE744" s="13"/>
      <c r="AF744" s="12"/>
      <c r="AH744" s="12"/>
      <c r="AJ744" s="12"/>
      <c r="AO744" s="12"/>
    </row>
    <row r="745" spans="8:41" ht="15.75" customHeight="1" x14ac:dyDescent="0.3">
      <c r="H745" s="12"/>
      <c r="O745" s="12"/>
      <c r="P745" s="23"/>
      <c r="Q745" s="24"/>
      <c r="R745" s="12"/>
      <c r="U745" s="12"/>
      <c r="Z745" s="12"/>
      <c r="AD745" s="12"/>
      <c r="AE745" s="13"/>
      <c r="AF745" s="12"/>
      <c r="AH745" s="12"/>
      <c r="AJ745" s="12"/>
      <c r="AO745" s="12"/>
    </row>
    <row r="746" spans="8:41" ht="15.75" customHeight="1" x14ac:dyDescent="0.3">
      <c r="H746" s="12"/>
      <c r="O746" s="12"/>
      <c r="P746" s="23"/>
      <c r="Q746" s="24"/>
      <c r="R746" s="12"/>
      <c r="U746" s="12"/>
      <c r="Z746" s="12"/>
      <c r="AD746" s="12"/>
      <c r="AE746" s="13"/>
      <c r="AF746" s="12"/>
      <c r="AH746" s="12"/>
      <c r="AJ746" s="12"/>
      <c r="AO746" s="12"/>
    </row>
    <row r="747" spans="8:41" ht="15.75" customHeight="1" x14ac:dyDescent="0.3">
      <c r="H747" s="12"/>
      <c r="O747" s="12"/>
      <c r="P747" s="23"/>
      <c r="Q747" s="24"/>
      <c r="R747" s="12"/>
      <c r="U747" s="12"/>
      <c r="Z747" s="12"/>
      <c r="AD747" s="12"/>
      <c r="AE747" s="13"/>
      <c r="AF747" s="12"/>
      <c r="AH747" s="12"/>
      <c r="AJ747" s="12"/>
      <c r="AO747" s="12"/>
    </row>
    <row r="748" spans="8:41" ht="15.75" customHeight="1" x14ac:dyDescent="0.3">
      <c r="H748" s="12"/>
      <c r="O748" s="12"/>
      <c r="P748" s="23"/>
      <c r="Q748" s="24"/>
      <c r="R748" s="12"/>
      <c r="U748" s="12"/>
      <c r="Z748" s="12"/>
      <c r="AD748" s="12"/>
      <c r="AE748" s="13"/>
      <c r="AF748" s="12"/>
      <c r="AH748" s="12"/>
      <c r="AJ748" s="12"/>
      <c r="AO748" s="12"/>
    </row>
    <row r="749" spans="8:41" ht="15.75" customHeight="1" x14ac:dyDescent="0.3">
      <c r="H749" s="12"/>
      <c r="O749" s="12"/>
      <c r="P749" s="23"/>
      <c r="Q749" s="24"/>
      <c r="R749" s="12"/>
      <c r="U749" s="12"/>
      <c r="Z749" s="12"/>
      <c r="AD749" s="12"/>
      <c r="AE749" s="13"/>
      <c r="AF749" s="12"/>
      <c r="AH749" s="12"/>
      <c r="AJ749" s="12"/>
      <c r="AO749" s="12"/>
    </row>
    <row r="750" spans="8:41" ht="15.75" customHeight="1" x14ac:dyDescent="0.3">
      <c r="H750" s="12"/>
      <c r="O750" s="12"/>
      <c r="P750" s="23"/>
      <c r="Q750" s="24"/>
      <c r="R750" s="12"/>
      <c r="U750" s="12"/>
      <c r="Z750" s="12"/>
      <c r="AD750" s="12"/>
      <c r="AE750" s="13"/>
      <c r="AF750" s="12"/>
      <c r="AH750" s="12"/>
      <c r="AJ750" s="12"/>
      <c r="AO750" s="12"/>
    </row>
    <row r="751" spans="8:41" ht="15.75" customHeight="1" x14ac:dyDescent="0.3">
      <c r="H751" s="12"/>
      <c r="O751" s="12"/>
      <c r="P751" s="23"/>
      <c r="Q751" s="24"/>
      <c r="R751" s="12"/>
      <c r="U751" s="12"/>
      <c r="Z751" s="12"/>
      <c r="AD751" s="12"/>
      <c r="AE751" s="13"/>
      <c r="AF751" s="12"/>
      <c r="AH751" s="12"/>
      <c r="AJ751" s="12"/>
      <c r="AO751" s="12"/>
    </row>
    <row r="752" spans="8:41" ht="15.75" customHeight="1" x14ac:dyDescent="0.3">
      <c r="H752" s="12"/>
      <c r="O752" s="12"/>
      <c r="P752" s="23"/>
      <c r="Q752" s="24"/>
      <c r="R752" s="12"/>
      <c r="U752" s="12"/>
      <c r="Z752" s="12"/>
      <c r="AD752" s="12"/>
      <c r="AE752" s="13"/>
      <c r="AF752" s="12"/>
      <c r="AH752" s="12"/>
      <c r="AJ752" s="12"/>
      <c r="AO752" s="12"/>
    </row>
    <row r="753" spans="8:41" ht="15.75" customHeight="1" x14ac:dyDescent="0.3">
      <c r="H753" s="12"/>
      <c r="O753" s="12"/>
      <c r="P753" s="23"/>
      <c r="Q753" s="24"/>
      <c r="R753" s="12"/>
      <c r="U753" s="12"/>
      <c r="Z753" s="12"/>
      <c r="AD753" s="12"/>
      <c r="AE753" s="13"/>
      <c r="AF753" s="12"/>
      <c r="AH753" s="12"/>
      <c r="AJ753" s="12"/>
      <c r="AO753" s="12"/>
    </row>
    <row r="754" spans="8:41" ht="15.75" customHeight="1" x14ac:dyDescent="0.3">
      <c r="H754" s="12"/>
      <c r="O754" s="12"/>
      <c r="P754" s="23"/>
      <c r="Q754" s="24"/>
      <c r="R754" s="12"/>
      <c r="U754" s="12"/>
      <c r="Z754" s="12"/>
      <c r="AD754" s="12"/>
      <c r="AE754" s="13"/>
      <c r="AF754" s="12"/>
      <c r="AH754" s="12"/>
      <c r="AJ754" s="12"/>
      <c r="AO754" s="12"/>
    </row>
    <row r="755" spans="8:41" ht="15.75" customHeight="1" x14ac:dyDescent="0.3">
      <c r="H755" s="12"/>
      <c r="O755" s="12"/>
      <c r="P755" s="23"/>
      <c r="Q755" s="24"/>
      <c r="R755" s="12"/>
      <c r="U755" s="12"/>
      <c r="Z755" s="12"/>
      <c r="AD755" s="12"/>
      <c r="AE755" s="13"/>
      <c r="AF755" s="12"/>
      <c r="AH755" s="12"/>
      <c r="AJ755" s="12"/>
      <c r="AO755" s="12"/>
    </row>
    <row r="756" spans="8:41" ht="15.75" customHeight="1" x14ac:dyDescent="0.3">
      <c r="H756" s="12"/>
      <c r="O756" s="12"/>
      <c r="P756" s="23"/>
      <c r="Q756" s="24"/>
      <c r="R756" s="12"/>
      <c r="U756" s="12"/>
      <c r="Z756" s="12"/>
      <c r="AD756" s="12"/>
      <c r="AE756" s="13"/>
      <c r="AF756" s="12"/>
      <c r="AH756" s="12"/>
      <c r="AJ756" s="12"/>
      <c r="AO756" s="12"/>
    </row>
    <row r="757" spans="8:41" ht="15.75" customHeight="1" x14ac:dyDescent="0.3">
      <c r="H757" s="12"/>
      <c r="O757" s="12"/>
      <c r="P757" s="23"/>
      <c r="Q757" s="24"/>
      <c r="R757" s="12"/>
      <c r="U757" s="12"/>
      <c r="Z757" s="12"/>
      <c r="AD757" s="12"/>
      <c r="AE757" s="13"/>
      <c r="AF757" s="12"/>
      <c r="AH757" s="12"/>
      <c r="AJ757" s="12"/>
      <c r="AO757" s="12"/>
    </row>
    <row r="758" spans="8:41" ht="15.75" customHeight="1" x14ac:dyDescent="0.3">
      <c r="H758" s="12"/>
      <c r="O758" s="12"/>
      <c r="P758" s="23"/>
      <c r="Q758" s="24"/>
      <c r="R758" s="12"/>
      <c r="U758" s="12"/>
      <c r="Z758" s="12"/>
      <c r="AD758" s="12"/>
      <c r="AE758" s="13"/>
      <c r="AF758" s="12"/>
      <c r="AH758" s="12"/>
      <c r="AJ758" s="12"/>
      <c r="AO758" s="12"/>
    </row>
    <row r="759" spans="8:41" ht="15.75" customHeight="1" x14ac:dyDescent="0.3">
      <c r="H759" s="12"/>
      <c r="O759" s="12"/>
      <c r="P759" s="23"/>
      <c r="Q759" s="24"/>
      <c r="R759" s="12"/>
      <c r="U759" s="12"/>
      <c r="Z759" s="12"/>
      <c r="AD759" s="12"/>
      <c r="AE759" s="13"/>
      <c r="AF759" s="12"/>
      <c r="AH759" s="12"/>
      <c r="AJ759" s="12"/>
      <c r="AO759" s="12"/>
    </row>
    <row r="760" spans="8:41" ht="15.75" customHeight="1" x14ac:dyDescent="0.3">
      <c r="H760" s="12"/>
      <c r="O760" s="12"/>
      <c r="P760" s="23"/>
      <c r="Q760" s="24"/>
      <c r="R760" s="12"/>
      <c r="U760" s="12"/>
      <c r="Z760" s="12"/>
      <c r="AD760" s="12"/>
      <c r="AE760" s="13"/>
      <c r="AF760" s="12"/>
      <c r="AH760" s="12"/>
      <c r="AJ760" s="12"/>
      <c r="AO760" s="12"/>
    </row>
    <row r="761" spans="8:41" ht="15.75" customHeight="1" x14ac:dyDescent="0.3">
      <c r="H761" s="12"/>
      <c r="O761" s="12"/>
      <c r="P761" s="23"/>
      <c r="Q761" s="24"/>
      <c r="R761" s="12"/>
      <c r="U761" s="12"/>
      <c r="Z761" s="12"/>
      <c r="AD761" s="12"/>
      <c r="AE761" s="13"/>
      <c r="AF761" s="12"/>
      <c r="AH761" s="12"/>
      <c r="AJ761" s="12"/>
      <c r="AO761" s="12"/>
    </row>
    <row r="762" spans="8:41" ht="15.75" customHeight="1" x14ac:dyDescent="0.3">
      <c r="H762" s="12"/>
      <c r="O762" s="12"/>
      <c r="P762" s="23"/>
      <c r="Q762" s="24"/>
      <c r="R762" s="12"/>
      <c r="U762" s="12"/>
      <c r="Z762" s="12"/>
      <c r="AD762" s="12"/>
      <c r="AE762" s="13"/>
      <c r="AF762" s="12"/>
      <c r="AH762" s="12"/>
      <c r="AJ762" s="12"/>
      <c r="AO762" s="12"/>
    </row>
    <row r="763" spans="8:41" ht="15.75" customHeight="1" x14ac:dyDescent="0.3">
      <c r="H763" s="12"/>
      <c r="O763" s="12"/>
      <c r="P763" s="23"/>
      <c r="Q763" s="24"/>
      <c r="R763" s="12"/>
      <c r="U763" s="12"/>
      <c r="Z763" s="12"/>
      <c r="AD763" s="12"/>
      <c r="AE763" s="13"/>
      <c r="AF763" s="12"/>
      <c r="AH763" s="12"/>
      <c r="AJ763" s="12"/>
      <c r="AO763" s="12"/>
    </row>
    <row r="764" spans="8:41" ht="15.75" customHeight="1" x14ac:dyDescent="0.3">
      <c r="H764" s="12"/>
      <c r="O764" s="12"/>
      <c r="P764" s="23"/>
      <c r="Q764" s="24"/>
      <c r="R764" s="12"/>
      <c r="U764" s="12"/>
      <c r="Z764" s="12"/>
      <c r="AD764" s="12"/>
      <c r="AE764" s="13"/>
      <c r="AF764" s="12"/>
      <c r="AH764" s="12"/>
      <c r="AJ764" s="12"/>
      <c r="AO764" s="12"/>
    </row>
    <row r="765" spans="8:41" ht="15.75" customHeight="1" x14ac:dyDescent="0.3">
      <c r="H765" s="12"/>
      <c r="O765" s="12"/>
      <c r="P765" s="23"/>
      <c r="Q765" s="24"/>
      <c r="R765" s="12"/>
      <c r="U765" s="12"/>
      <c r="Z765" s="12"/>
      <c r="AD765" s="12"/>
      <c r="AE765" s="13"/>
      <c r="AF765" s="12"/>
      <c r="AH765" s="12"/>
      <c r="AJ765" s="12"/>
      <c r="AO765" s="12"/>
    </row>
    <row r="766" spans="8:41" ht="15.75" customHeight="1" x14ac:dyDescent="0.3">
      <c r="H766" s="12"/>
      <c r="O766" s="12"/>
      <c r="P766" s="23"/>
      <c r="Q766" s="24"/>
      <c r="R766" s="12"/>
      <c r="U766" s="12"/>
      <c r="Z766" s="12"/>
      <c r="AD766" s="12"/>
      <c r="AE766" s="13"/>
      <c r="AF766" s="12"/>
      <c r="AH766" s="12"/>
      <c r="AJ766" s="12"/>
      <c r="AO766" s="12"/>
    </row>
    <row r="767" spans="8:41" ht="15.75" customHeight="1" x14ac:dyDescent="0.3">
      <c r="H767" s="12"/>
      <c r="O767" s="12"/>
      <c r="P767" s="23"/>
      <c r="Q767" s="24"/>
      <c r="R767" s="12"/>
      <c r="U767" s="12"/>
      <c r="Z767" s="12"/>
      <c r="AD767" s="12"/>
      <c r="AE767" s="13"/>
      <c r="AF767" s="12"/>
      <c r="AH767" s="12"/>
      <c r="AJ767" s="12"/>
      <c r="AO767" s="12"/>
    </row>
    <row r="768" spans="8:41" ht="15.75" customHeight="1" x14ac:dyDescent="0.3">
      <c r="H768" s="12"/>
      <c r="O768" s="12"/>
      <c r="P768" s="23"/>
      <c r="Q768" s="24"/>
      <c r="R768" s="12"/>
      <c r="U768" s="12"/>
      <c r="Z768" s="12"/>
      <c r="AD768" s="12"/>
      <c r="AE768" s="13"/>
      <c r="AF768" s="12"/>
      <c r="AH768" s="12"/>
      <c r="AJ768" s="12"/>
      <c r="AO768" s="12"/>
    </row>
    <row r="769" spans="8:41" ht="15.75" customHeight="1" x14ac:dyDescent="0.3">
      <c r="H769" s="12"/>
      <c r="O769" s="12"/>
      <c r="P769" s="23"/>
      <c r="Q769" s="24"/>
      <c r="R769" s="12"/>
      <c r="U769" s="12"/>
      <c r="Z769" s="12"/>
      <c r="AD769" s="12"/>
      <c r="AE769" s="13"/>
      <c r="AF769" s="12"/>
      <c r="AH769" s="12"/>
      <c r="AJ769" s="12"/>
      <c r="AO769" s="12"/>
    </row>
    <row r="770" spans="8:41" ht="15.75" customHeight="1" x14ac:dyDescent="0.3">
      <c r="H770" s="12"/>
      <c r="O770" s="12"/>
      <c r="P770" s="23"/>
      <c r="Q770" s="24"/>
      <c r="R770" s="12"/>
      <c r="U770" s="12"/>
      <c r="Z770" s="12"/>
      <c r="AD770" s="12"/>
      <c r="AE770" s="13"/>
      <c r="AF770" s="12"/>
      <c r="AH770" s="12"/>
      <c r="AJ770" s="12"/>
      <c r="AO770" s="12"/>
    </row>
    <row r="771" spans="8:41" ht="15.75" customHeight="1" x14ac:dyDescent="0.3">
      <c r="H771" s="12"/>
      <c r="O771" s="12"/>
      <c r="P771" s="23"/>
      <c r="Q771" s="24"/>
      <c r="R771" s="12"/>
      <c r="U771" s="12"/>
      <c r="Z771" s="12"/>
      <c r="AD771" s="12"/>
      <c r="AE771" s="13"/>
      <c r="AF771" s="12"/>
      <c r="AH771" s="12"/>
      <c r="AJ771" s="12"/>
      <c r="AO771" s="12"/>
    </row>
    <row r="772" spans="8:41" ht="15.75" customHeight="1" x14ac:dyDescent="0.3">
      <c r="H772" s="12"/>
      <c r="O772" s="12"/>
      <c r="P772" s="23"/>
      <c r="Q772" s="24"/>
      <c r="R772" s="12"/>
      <c r="U772" s="12"/>
      <c r="Z772" s="12"/>
      <c r="AD772" s="12"/>
      <c r="AE772" s="13"/>
      <c r="AF772" s="12"/>
      <c r="AH772" s="12"/>
      <c r="AJ772" s="12"/>
      <c r="AO772" s="12"/>
    </row>
    <row r="773" spans="8:41" ht="15.75" customHeight="1" x14ac:dyDescent="0.3">
      <c r="H773" s="12"/>
      <c r="O773" s="12"/>
      <c r="P773" s="23"/>
      <c r="Q773" s="24"/>
      <c r="R773" s="12"/>
      <c r="U773" s="12"/>
      <c r="Z773" s="12"/>
      <c r="AD773" s="12"/>
      <c r="AE773" s="13"/>
      <c r="AF773" s="12"/>
      <c r="AH773" s="12"/>
      <c r="AJ773" s="12"/>
      <c r="AO773" s="12"/>
    </row>
    <row r="774" spans="8:41" ht="15.75" customHeight="1" x14ac:dyDescent="0.3">
      <c r="H774" s="12"/>
      <c r="O774" s="12"/>
      <c r="P774" s="23"/>
      <c r="Q774" s="24"/>
      <c r="R774" s="12"/>
      <c r="U774" s="12"/>
      <c r="Z774" s="12"/>
      <c r="AD774" s="12"/>
      <c r="AE774" s="13"/>
      <c r="AF774" s="12"/>
      <c r="AH774" s="12"/>
      <c r="AJ774" s="12"/>
      <c r="AO774" s="12"/>
    </row>
    <row r="775" spans="8:41" ht="15.75" customHeight="1" x14ac:dyDescent="0.3">
      <c r="H775" s="12"/>
      <c r="O775" s="12"/>
      <c r="P775" s="23"/>
      <c r="Q775" s="24"/>
      <c r="R775" s="12"/>
      <c r="U775" s="12"/>
      <c r="Z775" s="12"/>
      <c r="AD775" s="12"/>
      <c r="AE775" s="13"/>
      <c r="AF775" s="12"/>
      <c r="AH775" s="12"/>
      <c r="AJ775" s="12"/>
      <c r="AO775" s="12"/>
    </row>
    <row r="776" spans="8:41" ht="15.75" customHeight="1" x14ac:dyDescent="0.3">
      <c r="H776" s="12"/>
      <c r="O776" s="12"/>
      <c r="P776" s="23"/>
      <c r="Q776" s="24"/>
      <c r="R776" s="12"/>
      <c r="U776" s="12"/>
      <c r="Z776" s="12"/>
      <c r="AD776" s="12"/>
      <c r="AE776" s="13"/>
      <c r="AF776" s="12"/>
      <c r="AH776" s="12"/>
      <c r="AJ776" s="12"/>
      <c r="AO776" s="12"/>
    </row>
    <row r="777" spans="8:41" ht="15.75" customHeight="1" x14ac:dyDescent="0.3">
      <c r="H777" s="12"/>
      <c r="O777" s="12"/>
      <c r="P777" s="23"/>
      <c r="Q777" s="24"/>
      <c r="R777" s="12"/>
      <c r="U777" s="12"/>
      <c r="Z777" s="12"/>
      <c r="AD777" s="12"/>
      <c r="AE777" s="13"/>
      <c r="AF777" s="12"/>
      <c r="AH777" s="12"/>
      <c r="AJ777" s="12"/>
      <c r="AO777" s="12"/>
    </row>
    <row r="778" spans="8:41" ht="15.75" customHeight="1" x14ac:dyDescent="0.3">
      <c r="H778" s="12"/>
      <c r="O778" s="12"/>
      <c r="P778" s="23"/>
      <c r="Q778" s="24"/>
      <c r="R778" s="12"/>
      <c r="U778" s="12"/>
      <c r="Z778" s="12"/>
      <c r="AD778" s="12"/>
      <c r="AE778" s="13"/>
      <c r="AF778" s="12"/>
      <c r="AH778" s="12"/>
      <c r="AJ778" s="12"/>
      <c r="AO778" s="12"/>
    </row>
    <row r="779" spans="8:41" ht="15.75" customHeight="1" x14ac:dyDescent="0.3">
      <c r="H779" s="12"/>
      <c r="O779" s="12"/>
      <c r="P779" s="23"/>
      <c r="Q779" s="24"/>
      <c r="R779" s="12"/>
      <c r="U779" s="12"/>
      <c r="Z779" s="12"/>
      <c r="AD779" s="12"/>
      <c r="AE779" s="13"/>
      <c r="AF779" s="12"/>
      <c r="AH779" s="12"/>
      <c r="AJ779" s="12"/>
      <c r="AO779" s="12"/>
    </row>
    <row r="780" spans="8:41" ht="15.75" customHeight="1" x14ac:dyDescent="0.3">
      <c r="H780" s="12"/>
      <c r="O780" s="12"/>
      <c r="P780" s="23"/>
      <c r="Q780" s="24"/>
      <c r="R780" s="12"/>
      <c r="U780" s="12"/>
      <c r="Z780" s="12"/>
      <c r="AD780" s="12"/>
      <c r="AE780" s="13"/>
      <c r="AF780" s="12"/>
      <c r="AH780" s="12"/>
      <c r="AJ780" s="12"/>
      <c r="AO780" s="12"/>
    </row>
    <row r="781" spans="8:41" ht="15.75" customHeight="1" x14ac:dyDescent="0.3">
      <c r="H781" s="12"/>
      <c r="O781" s="12"/>
      <c r="P781" s="23"/>
      <c r="Q781" s="24"/>
      <c r="R781" s="12"/>
      <c r="U781" s="12"/>
      <c r="Z781" s="12"/>
      <c r="AD781" s="12"/>
      <c r="AE781" s="13"/>
      <c r="AF781" s="12"/>
      <c r="AH781" s="12"/>
      <c r="AJ781" s="12"/>
      <c r="AO781" s="12"/>
    </row>
    <row r="782" spans="8:41" ht="15.75" customHeight="1" x14ac:dyDescent="0.3">
      <c r="H782" s="12"/>
      <c r="O782" s="12"/>
      <c r="P782" s="23"/>
      <c r="Q782" s="24"/>
      <c r="R782" s="12"/>
      <c r="U782" s="12"/>
      <c r="Z782" s="12"/>
      <c r="AD782" s="12"/>
      <c r="AE782" s="13"/>
      <c r="AF782" s="12"/>
      <c r="AH782" s="12"/>
      <c r="AJ782" s="12"/>
      <c r="AO782" s="12"/>
    </row>
    <row r="783" spans="8:41" ht="15.75" customHeight="1" x14ac:dyDescent="0.3">
      <c r="H783" s="12"/>
      <c r="O783" s="12"/>
      <c r="P783" s="23"/>
      <c r="Q783" s="24"/>
      <c r="R783" s="12"/>
      <c r="U783" s="12"/>
      <c r="Z783" s="12"/>
      <c r="AD783" s="12"/>
      <c r="AE783" s="13"/>
      <c r="AF783" s="12"/>
      <c r="AH783" s="12"/>
      <c r="AJ783" s="12"/>
      <c r="AO783" s="12"/>
    </row>
    <row r="784" spans="8:41" ht="15.75" customHeight="1" x14ac:dyDescent="0.3">
      <c r="H784" s="12"/>
      <c r="O784" s="12"/>
      <c r="P784" s="23"/>
      <c r="Q784" s="24"/>
      <c r="R784" s="12"/>
      <c r="U784" s="12"/>
      <c r="Z784" s="12"/>
      <c r="AD784" s="12"/>
      <c r="AE784" s="13"/>
      <c r="AF784" s="12"/>
      <c r="AH784" s="12"/>
      <c r="AJ784" s="12"/>
      <c r="AO784" s="12"/>
    </row>
    <row r="785" spans="8:41" ht="15.75" customHeight="1" x14ac:dyDescent="0.3">
      <c r="H785" s="12"/>
      <c r="O785" s="12"/>
      <c r="P785" s="23"/>
      <c r="Q785" s="24"/>
      <c r="R785" s="12"/>
      <c r="U785" s="12"/>
      <c r="Z785" s="12"/>
      <c r="AD785" s="12"/>
      <c r="AE785" s="13"/>
      <c r="AF785" s="12"/>
      <c r="AH785" s="12"/>
      <c r="AJ785" s="12"/>
      <c r="AO785" s="12"/>
    </row>
    <row r="786" spans="8:41" ht="15.75" customHeight="1" x14ac:dyDescent="0.3">
      <c r="H786" s="12"/>
      <c r="O786" s="12"/>
      <c r="P786" s="23"/>
      <c r="Q786" s="24"/>
      <c r="R786" s="12"/>
      <c r="U786" s="12"/>
      <c r="Z786" s="12"/>
      <c r="AD786" s="12"/>
      <c r="AE786" s="13"/>
      <c r="AF786" s="12"/>
      <c r="AH786" s="12"/>
      <c r="AJ786" s="12"/>
      <c r="AO786" s="12"/>
    </row>
    <row r="787" spans="8:41" ht="15.75" customHeight="1" x14ac:dyDescent="0.3">
      <c r="H787" s="12"/>
      <c r="O787" s="12"/>
      <c r="P787" s="23"/>
      <c r="Q787" s="24"/>
      <c r="R787" s="12"/>
      <c r="U787" s="12"/>
      <c r="Z787" s="12"/>
      <c r="AD787" s="12"/>
      <c r="AE787" s="13"/>
      <c r="AF787" s="12"/>
      <c r="AH787" s="12"/>
      <c r="AJ787" s="12"/>
      <c r="AO787" s="12"/>
    </row>
    <row r="788" spans="8:41" ht="15.75" customHeight="1" x14ac:dyDescent="0.3">
      <c r="H788" s="12"/>
      <c r="O788" s="12"/>
      <c r="P788" s="23"/>
      <c r="Q788" s="24"/>
      <c r="R788" s="12"/>
      <c r="U788" s="12"/>
      <c r="Z788" s="12"/>
      <c r="AD788" s="12"/>
      <c r="AE788" s="13"/>
      <c r="AF788" s="12"/>
      <c r="AH788" s="12"/>
      <c r="AJ788" s="12"/>
      <c r="AO788" s="12"/>
    </row>
    <row r="789" spans="8:41" ht="15.75" customHeight="1" x14ac:dyDescent="0.3">
      <c r="H789" s="12"/>
      <c r="O789" s="12"/>
      <c r="P789" s="23"/>
      <c r="Q789" s="24"/>
      <c r="R789" s="12"/>
      <c r="U789" s="12"/>
      <c r="Z789" s="12"/>
      <c r="AD789" s="12"/>
      <c r="AE789" s="13"/>
      <c r="AF789" s="12"/>
      <c r="AH789" s="12"/>
      <c r="AJ789" s="12"/>
      <c r="AO789" s="12"/>
    </row>
    <row r="790" spans="8:41" ht="15.75" customHeight="1" x14ac:dyDescent="0.3">
      <c r="H790" s="12"/>
      <c r="O790" s="12"/>
      <c r="P790" s="23"/>
      <c r="Q790" s="24"/>
      <c r="R790" s="12"/>
      <c r="U790" s="12"/>
      <c r="Z790" s="12"/>
      <c r="AD790" s="12"/>
      <c r="AE790" s="13"/>
      <c r="AF790" s="12"/>
      <c r="AH790" s="12"/>
      <c r="AJ790" s="12"/>
      <c r="AO790" s="12"/>
    </row>
    <row r="791" spans="8:41" ht="15.75" customHeight="1" x14ac:dyDescent="0.3">
      <c r="H791" s="12"/>
      <c r="O791" s="12"/>
      <c r="P791" s="23"/>
      <c r="Q791" s="24"/>
      <c r="R791" s="12"/>
      <c r="U791" s="12"/>
      <c r="Z791" s="12"/>
      <c r="AD791" s="12"/>
      <c r="AE791" s="13"/>
      <c r="AF791" s="12"/>
      <c r="AH791" s="12"/>
      <c r="AJ791" s="12"/>
      <c r="AO791" s="12"/>
    </row>
    <row r="792" spans="8:41" ht="15.75" customHeight="1" x14ac:dyDescent="0.3">
      <c r="H792" s="12"/>
      <c r="O792" s="12"/>
      <c r="P792" s="23"/>
      <c r="Q792" s="24"/>
      <c r="R792" s="12"/>
      <c r="U792" s="12"/>
      <c r="Z792" s="12"/>
      <c r="AD792" s="12"/>
      <c r="AE792" s="13"/>
      <c r="AF792" s="12"/>
      <c r="AH792" s="12"/>
      <c r="AJ792" s="12"/>
      <c r="AO792" s="12"/>
    </row>
    <row r="793" spans="8:41" ht="15.75" customHeight="1" x14ac:dyDescent="0.3">
      <c r="H793" s="12"/>
      <c r="O793" s="12"/>
      <c r="P793" s="23"/>
      <c r="Q793" s="24"/>
      <c r="R793" s="12"/>
      <c r="U793" s="12"/>
      <c r="Z793" s="12"/>
      <c r="AD793" s="12"/>
      <c r="AE793" s="13"/>
      <c r="AF793" s="12"/>
      <c r="AH793" s="12"/>
      <c r="AJ793" s="12"/>
      <c r="AO793" s="12"/>
    </row>
    <row r="794" spans="8:41" ht="15.75" customHeight="1" x14ac:dyDescent="0.3">
      <c r="H794" s="12"/>
      <c r="O794" s="12"/>
      <c r="P794" s="23"/>
      <c r="Q794" s="24"/>
      <c r="R794" s="12"/>
      <c r="U794" s="12"/>
      <c r="Z794" s="12"/>
      <c r="AD794" s="12"/>
      <c r="AE794" s="13"/>
      <c r="AF794" s="12"/>
      <c r="AH794" s="12"/>
      <c r="AJ794" s="12"/>
      <c r="AO794" s="12"/>
    </row>
    <row r="795" spans="8:41" ht="15.75" customHeight="1" x14ac:dyDescent="0.3">
      <c r="H795" s="12"/>
      <c r="O795" s="12"/>
      <c r="P795" s="23"/>
      <c r="Q795" s="24"/>
      <c r="R795" s="12"/>
      <c r="U795" s="12"/>
      <c r="Z795" s="12"/>
      <c r="AD795" s="12"/>
      <c r="AE795" s="13"/>
      <c r="AF795" s="12"/>
      <c r="AH795" s="12"/>
      <c r="AJ795" s="12"/>
      <c r="AO795" s="12"/>
    </row>
    <row r="796" spans="8:41" ht="15.75" customHeight="1" x14ac:dyDescent="0.3">
      <c r="H796" s="12"/>
      <c r="O796" s="12"/>
      <c r="P796" s="23"/>
      <c r="Q796" s="24"/>
      <c r="R796" s="12"/>
      <c r="U796" s="12"/>
      <c r="Z796" s="12"/>
      <c r="AD796" s="12"/>
      <c r="AE796" s="13"/>
      <c r="AF796" s="12"/>
      <c r="AH796" s="12"/>
      <c r="AJ796" s="12"/>
      <c r="AO796" s="12"/>
    </row>
    <row r="797" spans="8:41" ht="15.75" customHeight="1" x14ac:dyDescent="0.3">
      <c r="H797" s="12"/>
      <c r="O797" s="12"/>
      <c r="P797" s="23"/>
      <c r="Q797" s="24"/>
      <c r="R797" s="12"/>
      <c r="U797" s="12"/>
      <c r="Z797" s="12"/>
      <c r="AD797" s="12"/>
      <c r="AE797" s="13"/>
      <c r="AF797" s="12"/>
      <c r="AH797" s="12"/>
      <c r="AJ797" s="12"/>
      <c r="AO797" s="12"/>
    </row>
    <row r="798" spans="8:41" ht="15.75" customHeight="1" x14ac:dyDescent="0.3">
      <c r="H798" s="12"/>
      <c r="O798" s="12"/>
      <c r="P798" s="23"/>
      <c r="Q798" s="24"/>
      <c r="R798" s="12"/>
      <c r="U798" s="12"/>
      <c r="Z798" s="12"/>
      <c r="AD798" s="12"/>
      <c r="AE798" s="13"/>
      <c r="AF798" s="12"/>
      <c r="AH798" s="12"/>
      <c r="AJ798" s="12"/>
      <c r="AO798" s="12"/>
    </row>
    <row r="799" spans="8:41" ht="15.75" customHeight="1" x14ac:dyDescent="0.3">
      <c r="H799" s="12"/>
      <c r="O799" s="12"/>
      <c r="P799" s="23"/>
      <c r="Q799" s="24"/>
      <c r="R799" s="12"/>
      <c r="U799" s="12"/>
      <c r="Z799" s="12"/>
      <c r="AD799" s="12"/>
      <c r="AE799" s="13"/>
      <c r="AF799" s="12"/>
      <c r="AH799" s="12"/>
      <c r="AJ799" s="12"/>
      <c r="AO799" s="12"/>
    </row>
    <row r="800" spans="8:41" ht="15.75" customHeight="1" x14ac:dyDescent="0.3">
      <c r="H800" s="12"/>
      <c r="O800" s="12"/>
      <c r="P800" s="23"/>
      <c r="Q800" s="24"/>
      <c r="R800" s="12"/>
      <c r="U800" s="12"/>
      <c r="Z800" s="12"/>
      <c r="AD800" s="12"/>
      <c r="AE800" s="13"/>
      <c r="AF800" s="12"/>
      <c r="AH800" s="12"/>
      <c r="AJ800" s="12"/>
      <c r="AO800" s="12"/>
    </row>
    <row r="801" spans="8:41" ht="15.75" customHeight="1" x14ac:dyDescent="0.3">
      <c r="H801" s="12"/>
      <c r="O801" s="12"/>
      <c r="P801" s="23"/>
      <c r="Q801" s="24"/>
      <c r="R801" s="12"/>
      <c r="U801" s="12"/>
      <c r="Z801" s="12"/>
      <c r="AD801" s="12"/>
      <c r="AE801" s="13"/>
      <c r="AF801" s="12"/>
      <c r="AH801" s="12"/>
      <c r="AJ801" s="12"/>
      <c r="AO801" s="12"/>
    </row>
    <row r="802" spans="8:41" ht="15.75" customHeight="1" x14ac:dyDescent="0.3">
      <c r="H802" s="12"/>
      <c r="O802" s="12"/>
      <c r="P802" s="23"/>
      <c r="Q802" s="24"/>
      <c r="R802" s="12"/>
      <c r="U802" s="12"/>
      <c r="Z802" s="12"/>
      <c r="AD802" s="12"/>
      <c r="AE802" s="13"/>
      <c r="AF802" s="12"/>
      <c r="AH802" s="12"/>
      <c r="AJ802" s="12"/>
      <c r="AO802" s="12"/>
    </row>
    <row r="803" spans="8:41" ht="15.75" customHeight="1" x14ac:dyDescent="0.3">
      <c r="H803" s="12"/>
      <c r="O803" s="12"/>
      <c r="P803" s="23"/>
      <c r="Q803" s="24"/>
      <c r="R803" s="12"/>
      <c r="U803" s="12"/>
      <c r="Z803" s="12"/>
      <c r="AD803" s="12"/>
      <c r="AE803" s="13"/>
      <c r="AF803" s="12"/>
      <c r="AH803" s="12"/>
      <c r="AJ803" s="12"/>
      <c r="AO803" s="12"/>
    </row>
    <row r="804" spans="8:41" ht="15.75" customHeight="1" x14ac:dyDescent="0.3">
      <c r="H804" s="12"/>
      <c r="O804" s="12"/>
      <c r="P804" s="23"/>
      <c r="Q804" s="24"/>
      <c r="R804" s="12"/>
      <c r="U804" s="12"/>
      <c r="Z804" s="12"/>
      <c r="AD804" s="12"/>
      <c r="AE804" s="13"/>
      <c r="AF804" s="12"/>
      <c r="AH804" s="12"/>
      <c r="AJ804" s="12"/>
      <c r="AO804" s="12"/>
    </row>
    <row r="805" spans="8:41" ht="15.75" customHeight="1" x14ac:dyDescent="0.3">
      <c r="H805" s="12"/>
      <c r="O805" s="12"/>
      <c r="P805" s="23"/>
      <c r="Q805" s="24"/>
      <c r="R805" s="12"/>
      <c r="U805" s="12"/>
      <c r="Z805" s="12"/>
      <c r="AD805" s="12"/>
      <c r="AE805" s="13"/>
      <c r="AF805" s="12"/>
      <c r="AH805" s="12"/>
      <c r="AJ805" s="12"/>
      <c r="AO805" s="12"/>
    </row>
    <row r="806" spans="8:41" ht="15.75" customHeight="1" x14ac:dyDescent="0.3">
      <c r="H806" s="12"/>
      <c r="O806" s="12"/>
      <c r="P806" s="23"/>
      <c r="Q806" s="24"/>
      <c r="R806" s="12"/>
      <c r="U806" s="12"/>
      <c r="Z806" s="12"/>
      <c r="AD806" s="12"/>
      <c r="AE806" s="13"/>
      <c r="AF806" s="12"/>
      <c r="AH806" s="12"/>
      <c r="AJ806" s="12"/>
      <c r="AO806" s="12"/>
    </row>
    <row r="807" spans="8:41" ht="15.75" customHeight="1" x14ac:dyDescent="0.3">
      <c r="H807" s="12"/>
      <c r="O807" s="12"/>
      <c r="P807" s="23"/>
      <c r="Q807" s="24"/>
      <c r="R807" s="12"/>
      <c r="U807" s="12"/>
      <c r="Z807" s="12"/>
      <c r="AD807" s="12"/>
      <c r="AE807" s="13"/>
      <c r="AF807" s="12"/>
      <c r="AH807" s="12"/>
      <c r="AJ807" s="12"/>
      <c r="AO807" s="12"/>
    </row>
    <row r="808" spans="8:41" ht="15.75" customHeight="1" x14ac:dyDescent="0.3">
      <c r="H808" s="12"/>
      <c r="O808" s="12"/>
      <c r="P808" s="23"/>
      <c r="Q808" s="24"/>
      <c r="R808" s="12"/>
      <c r="U808" s="12"/>
      <c r="Z808" s="12"/>
      <c r="AD808" s="12"/>
      <c r="AE808" s="13"/>
      <c r="AF808" s="12"/>
      <c r="AH808" s="12"/>
      <c r="AJ808" s="12"/>
      <c r="AO808" s="12"/>
    </row>
    <row r="809" spans="8:41" ht="15.75" customHeight="1" x14ac:dyDescent="0.3">
      <c r="H809" s="12"/>
      <c r="O809" s="12"/>
      <c r="P809" s="23"/>
      <c r="Q809" s="24"/>
      <c r="R809" s="12"/>
      <c r="U809" s="12"/>
      <c r="Z809" s="12"/>
      <c r="AD809" s="12"/>
      <c r="AE809" s="13"/>
      <c r="AF809" s="12"/>
      <c r="AH809" s="12"/>
      <c r="AJ809" s="12"/>
      <c r="AO809" s="12"/>
    </row>
    <row r="810" spans="8:41" ht="15.75" customHeight="1" x14ac:dyDescent="0.3">
      <c r="H810" s="12"/>
      <c r="O810" s="12"/>
      <c r="P810" s="23"/>
      <c r="Q810" s="24"/>
      <c r="R810" s="12"/>
      <c r="U810" s="12"/>
      <c r="Z810" s="12"/>
      <c r="AD810" s="12"/>
      <c r="AE810" s="13"/>
      <c r="AF810" s="12"/>
      <c r="AH810" s="12"/>
      <c r="AJ810" s="12"/>
      <c r="AO810" s="12"/>
    </row>
    <row r="811" spans="8:41" ht="15.75" customHeight="1" x14ac:dyDescent="0.3">
      <c r="H811" s="12"/>
      <c r="O811" s="12"/>
      <c r="P811" s="23"/>
      <c r="Q811" s="24"/>
      <c r="R811" s="12"/>
      <c r="U811" s="12"/>
      <c r="Z811" s="12"/>
      <c r="AD811" s="12"/>
      <c r="AE811" s="13"/>
      <c r="AF811" s="12"/>
      <c r="AH811" s="12"/>
      <c r="AJ811" s="12"/>
      <c r="AO811" s="12"/>
    </row>
    <row r="812" spans="8:41" ht="15.75" customHeight="1" x14ac:dyDescent="0.3">
      <c r="H812" s="12"/>
      <c r="O812" s="12"/>
      <c r="P812" s="23"/>
      <c r="Q812" s="24"/>
      <c r="R812" s="12"/>
      <c r="U812" s="12"/>
      <c r="Z812" s="12"/>
      <c r="AD812" s="12"/>
      <c r="AE812" s="13"/>
      <c r="AF812" s="12"/>
      <c r="AH812" s="12"/>
      <c r="AJ812" s="12"/>
      <c r="AO812" s="12"/>
    </row>
    <row r="813" spans="8:41" ht="15.75" customHeight="1" x14ac:dyDescent="0.3">
      <c r="H813" s="12"/>
      <c r="O813" s="12"/>
      <c r="P813" s="23"/>
      <c r="Q813" s="24"/>
      <c r="R813" s="12"/>
      <c r="U813" s="12"/>
      <c r="Z813" s="12"/>
      <c r="AD813" s="12"/>
      <c r="AE813" s="13"/>
      <c r="AF813" s="12"/>
      <c r="AH813" s="12"/>
      <c r="AJ813" s="12"/>
      <c r="AO813" s="12"/>
    </row>
    <row r="814" spans="8:41" ht="15.75" customHeight="1" x14ac:dyDescent="0.3">
      <c r="H814" s="12"/>
      <c r="O814" s="12"/>
      <c r="P814" s="23"/>
      <c r="Q814" s="24"/>
      <c r="R814" s="12"/>
      <c r="U814" s="12"/>
      <c r="Z814" s="12"/>
      <c r="AD814" s="12"/>
      <c r="AE814" s="13"/>
      <c r="AF814" s="12"/>
      <c r="AH814" s="12"/>
      <c r="AJ814" s="12"/>
      <c r="AO814" s="12"/>
    </row>
    <row r="815" spans="8:41" ht="15.75" customHeight="1" x14ac:dyDescent="0.3">
      <c r="H815" s="12"/>
      <c r="O815" s="12"/>
      <c r="P815" s="23"/>
      <c r="Q815" s="24"/>
      <c r="R815" s="12"/>
      <c r="U815" s="12"/>
      <c r="Z815" s="12"/>
      <c r="AD815" s="12"/>
      <c r="AE815" s="13"/>
      <c r="AF815" s="12"/>
      <c r="AH815" s="12"/>
      <c r="AJ815" s="12"/>
      <c r="AO815" s="12"/>
    </row>
    <row r="816" spans="8:41" ht="15.75" customHeight="1" x14ac:dyDescent="0.3">
      <c r="H816" s="12"/>
      <c r="O816" s="12"/>
      <c r="P816" s="23"/>
      <c r="Q816" s="24"/>
      <c r="R816" s="12"/>
      <c r="U816" s="12"/>
      <c r="Z816" s="12"/>
      <c r="AD816" s="12"/>
      <c r="AE816" s="13"/>
      <c r="AF816" s="12"/>
      <c r="AH816" s="12"/>
      <c r="AJ816" s="12"/>
      <c r="AO816" s="12"/>
    </row>
    <row r="817" spans="8:41" ht="15.75" customHeight="1" x14ac:dyDescent="0.3">
      <c r="H817" s="12"/>
      <c r="O817" s="12"/>
      <c r="P817" s="23"/>
      <c r="Q817" s="24"/>
      <c r="R817" s="12"/>
      <c r="U817" s="12"/>
      <c r="Z817" s="12"/>
      <c r="AD817" s="12"/>
      <c r="AE817" s="13"/>
      <c r="AF817" s="12"/>
      <c r="AH817" s="12"/>
      <c r="AJ817" s="12"/>
      <c r="AO817" s="12"/>
    </row>
    <row r="818" spans="8:41" ht="15.75" customHeight="1" x14ac:dyDescent="0.3">
      <c r="H818" s="12"/>
      <c r="O818" s="12"/>
      <c r="P818" s="23"/>
      <c r="Q818" s="24"/>
      <c r="R818" s="12"/>
      <c r="U818" s="12"/>
      <c r="Z818" s="12"/>
      <c r="AD818" s="12"/>
      <c r="AE818" s="13"/>
      <c r="AF818" s="12"/>
      <c r="AH818" s="12"/>
      <c r="AJ818" s="12"/>
      <c r="AO818" s="12"/>
    </row>
    <row r="819" spans="8:41" ht="15.75" customHeight="1" x14ac:dyDescent="0.3">
      <c r="H819" s="12"/>
      <c r="O819" s="12"/>
      <c r="P819" s="23"/>
      <c r="Q819" s="24"/>
      <c r="R819" s="12"/>
      <c r="U819" s="12"/>
      <c r="Z819" s="12"/>
      <c r="AD819" s="12"/>
      <c r="AE819" s="13"/>
      <c r="AF819" s="12"/>
      <c r="AH819" s="12"/>
      <c r="AJ819" s="12"/>
      <c r="AO819" s="12"/>
    </row>
    <row r="820" spans="8:41" ht="15.75" customHeight="1" x14ac:dyDescent="0.3">
      <c r="H820" s="12"/>
      <c r="O820" s="12"/>
      <c r="P820" s="23"/>
      <c r="Q820" s="24"/>
      <c r="R820" s="12"/>
      <c r="U820" s="12"/>
      <c r="Z820" s="12"/>
      <c r="AD820" s="12"/>
      <c r="AE820" s="13"/>
      <c r="AF820" s="12"/>
      <c r="AH820" s="12"/>
      <c r="AJ820" s="12"/>
      <c r="AO820" s="12"/>
    </row>
    <row r="821" spans="8:41" ht="15.75" customHeight="1" x14ac:dyDescent="0.3">
      <c r="H821" s="12"/>
      <c r="O821" s="12"/>
      <c r="P821" s="23"/>
      <c r="Q821" s="24"/>
      <c r="R821" s="12"/>
      <c r="U821" s="12"/>
      <c r="Z821" s="12"/>
      <c r="AD821" s="12"/>
      <c r="AE821" s="13"/>
      <c r="AF821" s="12"/>
      <c r="AH821" s="12"/>
      <c r="AJ821" s="12"/>
      <c r="AO821" s="12"/>
    </row>
    <row r="822" spans="8:41" ht="15.75" customHeight="1" x14ac:dyDescent="0.3">
      <c r="H822" s="12"/>
      <c r="O822" s="12"/>
      <c r="P822" s="23"/>
      <c r="Q822" s="24"/>
      <c r="R822" s="12"/>
      <c r="U822" s="12"/>
      <c r="Z822" s="12"/>
      <c r="AD822" s="12"/>
      <c r="AE822" s="13"/>
      <c r="AF822" s="12"/>
      <c r="AH822" s="12"/>
      <c r="AJ822" s="12"/>
      <c r="AO822" s="12"/>
    </row>
    <row r="823" spans="8:41" ht="15.75" customHeight="1" x14ac:dyDescent="0.3">
      <c r="H823" s="12"/>
      <c r="O823" s="12"/>
      <c r="P823" s="23"/>
      <c r="Q823" s="24"/>
      <c r="R823" s="12"/>
      <c r="U823" s="12"/>
      <c r="Z823" s="12"/>
      <c r="AD823" s="12"/>
      <c r="AE823" s="13"/>
      <c r="AF823" s="12"/>
      <c r="AH823" s="12"/>
      <c r="AJ823" s="12"/>
      <c r="AO823" s="12"/>
    </row>
    <row r="824" spans="8:41" ht="15.75" customHeight="1" x14ac:dyDescent="0.3">
      <c r="H824" s="12"/>
      <c r="O824" s="12"/>
      <c r="P824" s="23"/>
      <c r="Q824" s="24"/>
      <c r="R824" s="12"/>
      <c r="U824" s="12"/>
      <c r="Z824" s="12"/>
      <c r="AD824" s="12"/>
      <c r="AE824" s="13"/>
      <c r="AF824" s="12"/>
      <c r="AH824" s="12"/>
      <c r="AJ824" s="12"/>
      <c r="AO824" s="12"/>
    </row>
    <row r="825" spans="8:41" ht="15.75" customHeight="1" x14ac:dyDescent="0.3">
      <c r="H825" s="12"/>
      <c r="O825" s="12"/>
      <c r="P825" s="23"/>
      <c r="Q825" s="24"/>
      <c r="R825" s="12"/>
      <c r="U825" s="12"/>
      <c r="Z825" s="12"/>
      <c r="AD825" s="12"/>
      <c r="AE825" s="13"/>
      <c r="AF825" s="12"/>
      <c r="AH825" s="12"/>
      <c r="AJ825" s="12"/>
      <c r="AO825" s="12"/>
    </row>
    <row r="826" spans="8:41" ht="15.75" customHeight="1" x14ac:dyDescent="0.3">
      <c r="H826" s="12"/>
      <c r="O826" s="12"/>
      <c r="P826" s="23"/>
      <c r="Q826" s="24"/>
      <c r="R826" s="12"/>
      <c r="U826" s="12"/>
      <c r="Z826" s="12"/>
      <c r="AD826" s="12"/>
      <c r="AE826" s="13"/>
      <c r="AF826" s="12"/>
      <c r="AH826" s="12"/>
      <c r="AJ826" s="12"/>
      <c r="AO826" s="12"/>
    </row>
    <row r="827" spans="8:41" ht="15.75" customHeight="1" x14ac:dyDescent="0.3">
      <c r="H827" s="12"/>
      <c r="O827" s="12"/>
      <c r="P827" s="23"/>
      <c r="Q827" s="24"/>
      <c r="R827" s="12"/>
      <c r="U827" s="12"/>
      <c r="Z827" s="12"/>
      <c r="AD827" s="12"/>
      <c r="AE827" s="13"/>
      <c r="AF827" s="12"/>
      <c r="AH827" s="12"/>
      <c r="AJ827" s="12"/>
      <c r="AO827" s="12"/>
    </row>
    <row r="828" spans="8:41" ht="15.75" customHeight="1" x14ac:dyDescent="0.3">
      <c r="H828" s="12"/>
      <c r="O828" s="12"/>
      <c r="P828" s="23"/>
      <c r="Q828" s="24"/>
      <c r="R828" s="12"/>
      <c r="U828" s="12"/>
      <c r="Z828" s="12"/>
      <c r="AD828" s="12"/>
      <c r="AE828" s="13"/>
      <c r="AF828" s="12"/>
      <c r="AH828" s="12"/>
      <c r="AJ828" s="12"/>
      <c r="AO828" s="12"/>
    </row>
    <row r="829" spans="8:41" ht="15.75" customHeight="1" x14ac:dyDescent="0.3">
      <c r="H829" s="12"/>
      <c r="O829" s="12"/>
      <c r="P829" s="23"/>
      <c r="Q829" s="24"/>
      <c r="R829" s="12"/>
      <c r="U829" s="12"/>
      <c r="Z829" s="12"/>
      <c r="AD829" s="12"/>
      <c r="AE829" s="13"/>
      <c r="AF829" s="12"/>
      <c r="AH829" s="12"/>
      <c r="AJ829" s="12"/>
      <c r="AO829" s="12"/>
    </row>
    <row r="830" spans="8:41" ht="15.75" customHeight="1" x14ac:dyDescent="0.3">
      <c r="H830" s="12"/>
      <c r="O830" s="12"/>
      <c r="P830" s="23"/>
      <c r="Q830" s="24"/>
      <c r="R830" s="12"/>
      <c r="U830" s="12"/>
      <c r="Z830" s="12"/>
      <c r="AD830" s="12"/>
      <c r="AE830" s="13"/>
      <c r="AF830" s="12"/>
      <c r="AH830" s="12"/>
      <c r="AJ830" s="12"/>
      <c r="AO830" s="12"/>
    </row>
    <row r="831" spans="8:41" ht="15.75" customHeight="1" x14ac:dyDescent="0.3">
      <c r="H831" s="12"/>
      <c r="O831" s="12"/>
      <c r="P831" s="23"/>
      <c r="Q831" s="24"/>
      <c r="R831" s="12"/>
      <c r="U831" s="12"/>
      <c r="Z831" s="12"/>
      <c r="AD831" s="12"/>
      <c r="AE831" s="13"/>
      <c r="AF831" s="12"/>
      <c r="AH831" s="12"/>
      <c r="AJ831" s="12"/>
      <c r="AO831" s="12"/>
    </row>
    <row r="832" spans="8:41" ht="15.75" customHeight="1" x14ac:dyDescent="0.3">
      <c r="H832" s="12"/>
      <c r="O832" s="12"/>
      <c r="P832" s="23"/>
      <c r="Q832" s="24"/>
      <c r="R832" s="12"/>
      <c r="U832" s="12"/>
      <c r="Z832" s="12"/>
      <c r="AD832" s="12"/>
      <c r="AE832" s="13"/>
      <c r="AF832" s="12"/>
      <c r="AH832" s="12"/>
      <c r="AJ832" s="12"/>
      <c r="AO832" s="12"/>
    </row>
    <row r="833" spans="8:41" ht="15.75" customHeight="1" x14ac:dyDescent="0.3">
      <c r="H833" s="12"/>
      <c r="O833" s="12"/>
      <c r="P833" s="23"/>
      <c r="Q833" s="24"/>
      <c r="R833" s="12"/>
      <c r="U833" s="12"/>
      <c r="Z833" s="12"/>
      <c r="AD833" s="12"/>
      <c r="AE833" s="13"/>
      <c r="AF833" s="12"/>
      <c r="AH833" s="12"/>
      <c r="AJ833" s="12"/>
      <c r="AO833" s="12"/>
    </row>
    <row r="834" spans="8:41" ht="15.75" customHeight="1" x14ac:dyDescent="0.3">
      <c r="H834" s="12"/>
      <c r="O834" s="12"/>
      <c r="P834" s="23"/>
      <c r="Q834" s="24"/>
      <c r="R834" s="12"/>
      <c r="U834" s="12"/>
      <c r="Z834" s="12"/>
      <c r="AD834" s="12"/>
      <c r="AE834" s="13"/>
      <c r="AF834" s="12"/>
      <c r="AH834" s="12"/>
      <c r="AJ834" s="12"/>
      <c r="AO834" s="12"/>
    </row>
    <row r="835" spans="8:41" ht="15.75" customHeight="1" x14ac:dyDescent="0.3">
      <c r="H835" s="12"/>
      <c r="O835" s="12"/>
      <c r="P835" s="23"/>
      <c r="Q835" s="24"/>
      <c r="R835" s="12"/>
      <c r="U835" s="12"/>
      <c r="Z835" s="12"/>
      <c r="AD835" s="12"/>
      <c r="AE835" s="13"/>
      <c r="AF835" s="12"/>
      <c r="AH835" s="12"/>
      <c r="AJ835" s="12"/>
      <c r="AO835" s="12"/>
    </row>
    <row r="836" spans="8:41" ht="15.75" customHeight="1" x14ac:dyDescent="0.3">
      <c r="H836" s="12"/>
      <c r="O836" s="12"/>
      <c r="P836" s="23"/>
      <c r="Q836" s="24"/>
      <c r="R836" s="12"/>
      <c r="U836" s="12"/>
      <c r="Z836" s="12"/>
      <c r="AD836" s="12"/>
      <c r="AE836" s="13"/>
      <c r="AF836" s="12"/>
      <c r="AH836" s="12"/>
      <c r="AJ836" s="12"/>
      <c r="AO836" s="12"/>
    </row>
    <row r="837" spans="8:41" ht="15.75" customHeight="1" x14ac:dyDescent="0.3">
      <c r="H837" s="12"/>
      <c r="O837" s="12"/>
      <c r="P837" s="23"/>
      <c r="Q837" s="24"/>
      <c r="R837" s="12"/>
      <c r="U837" s="12"/>
      <c r="Z837" s="12"/>
      <c r="AD837" s="12"/>
      <c r="AE837" s="13"/>
      <c r="AF837" s="12"/>
      <c r="AH837" s="12"/>
      <c r="AJ837" s="12"/>
      <c r="AO837" s="12"/>
    </row>
    <row r="838" spans="8:41" ht="15.75" customHeight="1" x14ac:dyDescent="0.3">
      <c r="H838" s="12"/>
      <c r="O838" s="12"/>
      <c r="P838" s="23"/>
      <c r="Q838" s="24"/>
      <c r="R838" s="12"/>
      <c r="U838" s="12"/>
      <c r="Z838" s="12"/>
      <c r="AD838" s="12"/>
      <c r="AE838" s="13"/>
      <c r="AF838" s="12"/>
      <c r="AH838" s="12"/>
      <c r="AJ838" s="12"/>
      <c r="AO838" s="12"/>
    </row>
    <row r="839" spans="8:41" ht="15.75" customHeight="1" x14ac:dyDescent="0.3">
      <c r="H839" s="12"/>
      <c r="O839" s="12"/>
      <c r="P839" s="23"/>
      <c r="Q839" s="24"/>
      <c r="R839" s="12"/>
      <c r="U839" s="12"/>
      <c r="Z839" s="12"/>
      <c r="AD839" s="12"/>
      <c r="AE839" s="13"/>
      <c r="AF839" s="12"/>
      <c r="AH839" s="12"/>
      <c r="AJ839" s="12"/>
      <c r="AO839" s="12"/>
    </row>
    <row r="840" spans="8:41" ht="15.75" customHeight="1" x14ac:dyDescent="0.3">
      <c r="H840" s="12"/>
      <c r="O840" s="12"/>
      <c r="P840" s="23"/>
      <c r="Q840" s="24"/>
      <c r="R840" s="12"/>
      <c r="U840" s="12"/>
      <c r="Z840" s="12"/>
      <c r="AD840" s="12"/>
      <c r="AE840" s="13"/>
      <c r="AF840" s="12"/>
      <c r="AH840" s="12"/>
      <c r="AJ840" s="12"/>
      <c r="AO840" s="12"/>
    </row>
    <row r="841" spans="8:41" ht="15.75" customHeight="1" x14ac:dyDescent="0.3">
      <c r="H841" s="12"/>
      <c r="O841" s="12"/>
      <c r="P841" s="23"/>
      <c r="Q841" s="24"/>
      <c r="R841" s="12"/>
      <c r="U841" s="12"/>
      <c r="Z841" s="12"/>
      <c r="AD841" s="12"/>
      <c r="AE841" s="13"/>
      <c r="AF841" s="12"/>
      <c r="AH841" s="12"/>
      <c r="AJ841" s="12"/>
      <c r="AO841" s="12"/>
    </row>
    <row r="842" spans="8:41" ht="15.75" customHeight="1" x14ac:dyDescent="0.3">
      <c r="H842" s="12"/>
      <c r="O842" s="12"/>
      <c r="P842" s="23"/>
      <c r="Q842" s="24"/>
      <c r="R842" s="12"/>
      <c r="U842" s="12"/>
      <c r="Z842" s="12"/>
      <c r="AD842" s="12"/>
      <c r="AE842" s="13"/>
      <c r="AF842" s="12"/>
      <c r="AH842" s="12"/>
      <c r="AJ842" s="12"/>
      <c r="AO842" s="12"/>
    </row>
    <row r="843" spans="8:41" ht="15.75" customHeight="1" x14ac:dyDescent="0.3">
      <c r="H843" s="12"/>
      <c r="O843" s="12"/>
      <c r="P843" s="23"/>
      <c r="Q843" s="24"/>
      <c r="R843" s="12"/>
      <c r="U843" s="12"/>
      <c r="Z843" s="12"/>
      <c r="AD843" s="12"/>
      <c r="AE843" s="13"/>
      <c r="AF843" s="12"/>
      <c r="AH843" s="12"/>
      <c r="AJ843" s="12"/>
      <c r="AO843" s="12"/>
    </row>
    <row r="844" spans="8:41" ht="15.75" customHeight="1" x14ac:dyDescent="0.3">
      <c r="H844" s="12"/>
      <c r="O844" s="12"/>
      <c r="P844" s="23"/>
      <c r="Q844" s="24"/>
      <c r="R844" s="12"/>
      <c r="U844" s="12"/>
      <c r="Z844" s="12"/>
      <c r="AD844" s="12"/>
      <c r="AE844" s="13"/>
      <c r="AF844" s="12"/>
      <c r="AH844" s="12"/>
      <c r="AJ844" s="12"/>
      <c r="AO844" s="12"/>
    </row>
    <row r="845" spans="8:41" ht="15.75" customHeight="1" x14ac:dyDescent="0.3">
      <c r="H845" s="12"/>
      <c r="O845" s="12"/>
      <c r="P845" s="23"/>
      <c r="Q845" s="24"/>
      <c r="R845" s="12"/>
      <c r="U845" s="12"/>
      <c r="Z845" s="12"/>
      <c r="AD845" s="12"/>
      <c r="AE845" s="13"/>
      <c r="AF845" s="12"/>
      <c r="AH845" s="12"/>
      <c r="AJ845" s="12"/>
      <c r="AO845" s="12"/>
    </row>
    <row r="846" spans="8:41" ht="15.75" customHeight="1" x14ac:dyDescent="0.3">
      <c r="H846" s="12"/>
      <c r="O846" s="12"/>
      <c r="P846" s="23"/>
      <c r="Q846" s="24"/>
      <c r="R846" s="12"/>
      <c r="U846" s="12"/>
      <c r="Z846" s="12"/>
      <c r="AD846" s="12"/>
      <c r="AE846" s="13"/>
      <c r="AF846" s="12"/>
      <c r="AH846" s="12"/>
      <c r="AJ846" s="12"/>
      <c r="AO846" s="12"/>
    </row>
    <row r="847" spans="8:41" ht="15.75" customHeight="1" x14ac:dyDescent="0.3">
      <c r="H847" s="12"/>
      <c r="O847" s="12"/>
      <c r="P847" s="23"/>
      <c r="Q847" s="24"/>
      <c r="R847" s="12"/>
      <c r="U847" s="12"/>
      <c r="Z847" s="12"/>
      <c r="AD847" s="12"/>
      <c r="AE847" s="13"/>
      <c r="AF847" s="12"/>
      <c r="AH847" s="12"/>
      <c r="AJ847" s="12"/>
      <c r="AO847" s="12"/>
    </row>
    <row r="848" spans="8:41" ht="15.75" customHeight="1" x14ac:dyDescent="0.3">
      <c r="H848" s="12"/>
      <c r="O848" s="12"/>
      <c r="P848" s="23"/>
      <c r="Q848" s="24"/>
      <c r="R848" s="12"/>
      <c r="U848" s="12"/>
      <c r="Z848" s="12"/>
      <c r="AD848" s="12"/>
      <c r="AE848" s="13"/>
      <c r="AF848" s="12"/>
      <c r="AH848" s="12"/>
      <c r="AJ848" s="12"/>
      <c r="AO848" s="12"/>
    </row>
    <row r="849" spans="8:41" ht="15.75" customHeight="1" x14ac:dyDescent="0.3">
      <c r="H849" s="12"/>
      <c r="O849" s="12"/>
      <c r="P849" s="23"/>
      <c r="Q849" s="24"/>
      <c r="R849" s="12"/>
      <c r="U849" s="12"/>
      <c r="Z849" s="12"/>
      <c r="AD849" s="12"/>
      <c r="AE849" s="13"/>
      <c r="AF849" s="12"/>
      <c r="AH849" s="12"/>
      <c r="AJ849" s="12"/>
      <c r="AO849" s="12"/>
    </row>
    <row r="850" spans="8:41" ht="15.75" customHeight="1" x14ac:dyDescent="0.3">
      <c r="H850" s="12"/>
      <c r="O850" s="12"/>
      <c r="P850" s="23"/>
      <c r="Q850" s="24"/>
      <c r="R850" s="12"/>
      <c r="U850" s="12"/>
      <c r="Z850" s="12"/>
      <c r="AD850" s="12"/>
      <c r="AE850" s="13"/>
      <c r="AF850" s="12"/>
      <c r="AH850" s="12"/>
      <c r="AJ850" s="12"/>
      <c r="AO850" s="12"/>
    </row>
    <row r="851" spans="8:41" ht="15.75" customHeight="1" x14ac:dyDescent="0.3">
      <c r="H851" s="12"/>
      <c r="O851" s="12"/>
      <c r="P851" s="23"/>
      <c r="Q851" s="24"/>
      <c r="R851" s="12"/>
      <c r="U851" s="12"/>
      <c r="Z851" s="12"/>
      <c r="AD851" s="12"/>
      <c r="AE851" s="13"/>
      <c r="AF851" s="12"/>
      <c r="AH851" s="12"/>
      <c r="AJ851" s="12"/>
      <c r="AO851" s="12"/>
    </row>
    <row r="852" spans="8:41" ht="15.75" customHeight="1" x14ac:dyDescent="0.3">
      <c r="H852" s="12"/>
      <c r="O852" s="12"/>
      <c r="P852" s="23"/>
      <c r="Q852" s="24"/>
      <c r="R852" s="12"/>
      <c r="U852" s="12"/>
      <c r="Z852" s="12"/>
      <c r="AD852" s="12"/>
      <c r="AE852" s="13"/>
      <c r="AF852" s="12"/>
      <c r="AH852" s="12"/>
      <c r="AJ852" s="12"/>
      <c r="AO852" s="12"/>
    </row>
    <row r="853" spans="8:41" ht="15.75" customHeight="1" x14ac:dyDescent="0.3">
      <c r="H853" s="12"/>
      <c r="O853" s="12"/>
      <c r="P853" s="23"/>
      <c r="Q853" s="24"/>
      <c r="R853" s="12"/>
      <c r="U853" s="12"/>
      <c r="Z853" s="12"/>
      <c r="AD853" s="12"/>
      <c r="AE853" s="13"/>
      <c r="AF853" s="12"/>
      <c r="AH853" s="12"/>
      <c r="AJ853" s="12"/>
      <c r="AO853" s="12"/>
    </row>
    <row r="854" spans="8:41" ht="15.75" customHeight="1" x14ac:dyDescent="0.3">
      <c r="H854" s="12"/>
      <c r="O854" s="12"/>
      <c r="P854" s="23"/>
      <c r="Q854" s="24"/>
      <c r="R854" s="12"/>
      <c r="U854" s="12"/>
      <c r="Z854" s="12"/>
      <c r="AD854" s="12"/>
      <c r="AE854" s="13"/>
      <c r="AF854" s="12"/>
      <c r="AH854" s="12"/>
      <c r="AJ854" s="12"/>
      <c r="AO854" s="12"/>
    </row>
    <row r="855" spans="8:41" ht="15.75" customHeight="1" x14ac:dyDescent="0.3">
      <c r="H855" s="12"/>
      <c r="O855" s="12"/>
      <c r="P855" s="23"/>
      <c r="Q855" s="24"/>
      <c r="R855" s="12"/>
      <c r="U855" s="12"/>
      <c r="Z855" s="12"/>
      <c r="AD855" s="12"/>
      <c r="AE855" s="13"/>
      <c r="AF855" s="12"/>
      <c r="AH855" s="12"/>
      <c r="AJ855" s="12"/>
      <c r="AO855" s="12"/>
    </row>
    <row r="856" spans="8:41" ht="15.75" customHeight="1" x14ac:dyDescent="0.3">
      <c r="H856" s="12"/>
      <c r="O856" s="12"/>
      <c r="P856" s="23"/>
      <c r="Q856" s="24"/>
      <c r="R856" s="12"/>
      <c r="U856" s="12"/>
      <c r="Z856" s="12"/>
      <c r="AD856" s="12"/>
      <c r="AE856" s="13"/>
      <c r="AF856" s="12"/>
      <c r="AH856" s="12"/>
      <c r="AJ856" s="12"/>
      <c r="AO856" s="12"/>
    </row>
    <row r="857" spans="8:41" ht="15.75" customHeight="1" x14ac:dyDescent="0.3">
      <c r="H857" s="12"/>
      <c r="O857" s="12"/>
      <c r="P857" s="23"/>
      <c r="Q857" s="24"/>
      <c r="R857" s="12"/>
      <c r="U857" s="12"/>
      <c r="Z857" s="12"/>
      <c r="AD857" s="12"/>
      <c r="AE857" s="13"/>
      <c r="AF857" s="12"/>
      <c r="AH857" s="12"/>
      <c r="AJ857" s="12"/>
      <c r="AO857" s="12"/>
    </row>
    <row r="858" spans="8:41" ht="15.75" customHeight="1" x14ac:dyDescent="0.3">
      <c r="H858" s="12"/>
      <c r="O858" s="12"/>
      <c r="P858" s="23"/>
      <c r="Q858" s="24"/>
      <c r="R858" s="12"/>
      <c r="U858" s="12"/>
      <c r="Z858" s="12"/>
      <c r="AD858" s="12"/>
      <c r="AE858" s="13"/>
      <c r="AF858" s="12"/>
      <c r="AH858" s="12"/>
      <c r="AJ858" s="12"/>
      <c r="AO858" s="12"/>
    </row>
    <row r="859" spans="8:41" ht="15.75" customHeight="1" x14ac:dyDescent="0.3">
      <c r="H859" s="12"/>
      <c r="O859" s="12"/>
      <c r="P859" s="23"/>
      <c r="Q859" s="24"/>
      <c r="R859" s="12"/>
      <c r="U859" s="12"/>
      <c r="Z859" s="12"/>
      <c r="AD859" s="12"/>
      <c r="AE859" s="13"/>
      <c r="AF859" s="12"/>
      <c r="AH859" s="12"/>
      <c r="AJ859" s="12"/>
      <c r="AO859" s="12"/>
    </row>
    <row r="860" spans="8:41" ht="15.75" customHeight="1" x14ac:dyDescent="0.3">
      <c r="H860" s="12"/>
      <c r="O860" s="12"/>
      <c r="P860" s="23"/>
      <c r="Q860" s="24"/>
      <c r="R860" s="12"/>
      <c r="U860" s="12"/>
      <c r="Z860" s="12"/>
      <c r="AD860" s="12"/>
      <c r="AE860" s="13"/>
      <c r="AF860" s="12"/>
      <c r="AH860" s="12"/>
      <c r="AJ860" s="12"/>
      <c r="AO860" s="12"/>
    </row>
    <row r="861" spans="8:41" ht="15.75" customHeight="1" x14ac:dyDescent="0.3">
      <c r="H861" s="12"/>
      <c r="O861" s="12"/>
      <c r="P861" s="23"/>
      <c r="Q861" s="24"/>
      <c r="R861" s="12"/>
      <c r="U861" s="12"/>
      <c r="Z861" s="12"/>
      <c r="AD861" s="12"/>
      <c r="AE861" s="13"/>
      <c r="AF861" s="12"/>
      <c r="AH861" s="12"/>
      <c r="AJ861" s="12"/>
      <c r="AO861" s="12"/>
    </row>
    <row r="862" spans="8:41" ht="15.75" customHeight="1" x14ac:dyDescent="0.3">
      <c r="H862" s="12"/>
      <c r="O862" s="12"/>
      <c r="P862" s="23"/>
      <c r="Q862" s="24"/>
      <c r="R862" s="12"/>
      <c r="U862" s="12"/>
      <c r="Z862" s="12"/>
      <c r="AD862" s="12"/>
      <c r="AE862" s="13"/>
      <c r="AF862" s="12"/>
      <c r="AH862" s="12"/>
      <c r="AJ862" s="12"/>
      <c r="AO862" s="12"/>
    </row>
    <row r="863" spans="8:41" ht="15.75" customHeight="1" x14ac:dyDescent="0.3">
      <c r="H863" s="12"/>
      <c r="O863" s="12"/>
      <c r="P863" s="23"/>
      <c r="Q863" s="24"/>
      <c r="R863" s="12"/>
      <c r="U863" s="12"/>
      <c r="Z863" s="12"/>
      <c r="AD863" s="12"/>
      <c r="AE863" s="13"/>
      <c r="AF863" s="12"/>
      <c r="AH863" s="12"/>
      <c r="AJ863" s="12"/>
      <c r="AO863" s="12"/>
    </row>
    <row r="864" spans="8:41" ht="15.75" customHeight="1" x14ac:dyDescent="0.3">
      <c r="H864" s="12"/>
      <c r="O864" s="12"/>
      <c r="P864" s="23"/>
      <c r="Q864" s="24"/>
      <c r="R864" s="12"/>
      <c r="U864" s="12"/>
      <c r="Z864" s="12"/>
      <c r="AD864" s="12"/>
      <c r="AE864" s="13"/>
      <c r="AF864" s="12"/>
      <c r="AH864" s="12"/>
      <c r="AJ864" s="12"/>
      <c r="AO864" s="12"/>
    </row>
    <row r="865" spans="8:41" ht="15.75" customHeight="1" x14ac:dyDescent="0.3">
      <c r="H865" s="12"/>
      <c r="O865" s="12"/>
      <c r="P865" s="23"/>
      <c r="Q865" s="24"/>
      <c r="R865" s="12"/>
      <c r="U865" s="12"/>
      <c r="Z865" s="12"/>
      <c r="AD865" s="12"/>
      <c r="AE865" s="13"/>
      <c r="AF865" s="12"/>
      <c r="AH865" s="12"/>
      <c r="AJ865" s="12"/>
      <c r="AO865" s="12"/>
    </row>
    <row r="866" spans="8:41" ht="15.75" customHeight="1" x14ac:dyDescent="0.3">
      <c r="H866" s="12"/>
      <c r="O866" s="12"/>
      <c r="P866" s="23"/>
      <c r="Q866" s="24"/>
      <c r="R866" s="12"/>
      <c r="U866" s="12"/>
      <c r="Z866" s="12"/>
      <c r="AD866" s="12"/>
      <c r="AE866" s="13"/>
      <c r="AF866" s="12"/>
      <c r="AH866" s="12"/>
      <c r="AJ866" s="12"/>
      <c r="AO866" s="12"/>
    </row>
    <row r="867" spans="8:41" ht="15.75" customHeight="1" x14ac:dyDescent="0.3">
      <c r="H867" s="12"/>
      <c r="O867" s="12"/>
      <c r="P867" s="23"/>
      <c r="Q867" s="24"/>
      <c r="R867" s="12"/>
      <c r="U867" s="12"/>
      <c r="Z867" s="12"/>
      <c r="AD867" s="12"/>
      <c r="AE867" s="13"/>
      <c r="AF867" s="12"/>
      <c r="AH867" s="12"/>
      <c r="AJ867" s="12"/>
      <c r="AO867" s="12"/>
    </row>
    <row r="868" spans="8:41" ht="15.75" customHeight="1" x14ac:dyDescent="0.3">
      <c r="H868" s="12"/>
      <c r="O868" s="12"/>
      <c r="P868" s="23"/>
      <c r="Q868" s="24"/>
      <c r="R868" s="12"/>
      <c r="U868" s="12"/>
      <c r="Z868" s="12"/>
      <c r="AD868" s="12"/>
      <c r="AE868" s="13"/>
      <c r="AF868" s="12"/>
      <c r="AH868" s="12"/>
      <c r="AJ868" s="12"/>
      <c r="AO868" s="12"/>
    </row>
    <row r="869" spans="8:41" ht="15.75" customHeight="1" x14ac:dyDescent="0.3">
      <c r="H869" s="12"/>
      <c r="O869" s="12"/>
      <c r="P869" s="23"/>
      <c r="Q869" s="24"/>
      <c r="R869" s="12"/>
      <c r="U869" s="12"/>
      <c r="Z869" s="12"/>
      <c r="AD869" s="12"/>
      <c r="AE869" s="13"/>
      <c r="AF869" s="12"/>
      <c r="AH869" s="12"/>
      <c r="AJ869" s="12"/>
      <c r="AO869" s="12"/>
    </row>
    <row r="870" spans="8:41" ht="15.75" customHeight="1" x14ac:dyDescent="0.3">
      <c r="H870" s="12"/>
      <c r="O870" s="12"/>
      <c r="P870" s="23"/>
      <c r="Q870" s="24"/>
      <c r="R870" s="12"/>
      <c r="U870" s="12"/>
      <c r="Z870" s="12"/>
      <c r="AD870" s="12"/>
      <c r="AE870" s="13"/>
      <c r="AF870" s="12"/>
      <c r="AH870" s="12"/>
      <c r="AJ870" s="12"/>
      <c r="AO870" s="12"/>
    </row>
    <row r="871" spans="8:41" ht="15.75" customHeight="1" x14ac:dyDescent="0.3">
      <c r="H871" s="12"/>
      <c r="O871" s="12"/>
      <c r="P871" s="23"/>
      <c r="Q871" s="24"/>
      <c r="R871" s="12"/>
      <c r="U871" s="12"/>
      <c r="Z871" s="12"/>
      <c r="AD871" s="12"/>
      <c r="AE871" s="13"/>
      <c r="AF871" s="12"/>
      <c r="AH871" s="12"/>
      <c r="AJ871" s="12"/>
      <c r="AO871" s="12"/>
    </row>
    <row r="872" spans="8:41" ht="15.75" customHeight="1" x14ac:dyDescent="0.3">
      <c r="H872" s="12"/>
      <c r="O872" s="12"/>
      <c r="P872" s="23"/>
      <c r="Q872" s="24"/>
      <c r="R872" s="12"/>
      <c r="U872" s="12"/>
      <c r="Z872" s="12"/>
      <c r="AD872" s="12"/>
      <c r="AE872" s="13"/>
      <c r="AF872" s="12"/>
      <c r="AH872" s="12"/>
      <c r="AJ872" s="12"/>
      <c r="AO872" s="12"/>
    </row>
    <row r="873" spans="8:41" ht="15.75" customHeight="1" x14ac:dyDescent="0.3">
      <c r="H873" s="12"/>
      <c r="O873" s="12"/>
      <c r="P873" s="23"/>
      <c r="Q873" s="24"/>
      <c r="R873" s="12"/>
      <c r="U873" s="12"/>
      <c r="Z873" s="12"/>
      <c r="AD873" s="12"/>
      <c r="AE873" s="13"/>
      <c r="AF873" s="12"/>
      <c r="AH873" s="12"/>
      <c r="AJ873" s="12"/>
      <c r="AO873" s="12"/>
    </row>
    <row r="874" spans="8:41" ht="15.75" customHeight="1" x14ac:dyDescent="0.3">
      <c r="H874" s="12"/>
      <c r="O874" s="12"/>
      <c r="P874" s="23"/>
      <c r="Q874" s="24"/>
      <c r="R874" s="12"/>
      <c r="U874" s="12"/>
      <c r="Z874" s="12"/>
      <c r="AD874" s="12"/>
      <c r="AE874" s="13"/>
      <c r="AF874" s="12"/>
      <c r="AH874" s="12"/>
      <c r="AJ874" s="12"/>
      <c r="AO874" s="12"/>
    </row>
    <row r="875" spans="8:41" ht="15.75" customHeight="1" x14ac:dyDescent="0.3">
      <c r="H875" s="12"/>
      <c r="O875" s="12"/>
      <c r="P875" s="23"/>
      <c r="Q875" s="24"/>
      <c r="R875" s="12"/>
      <c r="U875" s="12"/>
      <c r="Z875" s="12"/>
      <c r="AD875" s="12"/>
      <c r="AE875" s="13"/>
      <c r="AF875" s="12"/>
      <c r="AH875" s="12"/>
      <c r="AJ875" s="12"/>
      <c r="AO875" s="12"/>
    </row>
    <row r="876" spans="8:41" ht="15.75" customHeight="1" x14ac:dyDescent="0.3">
      <c r="H876" s="12"/>
      <c r="O876" s="12"/>
      <c r="P876" s="23"/>
      <c r="Q876" s="24"/>
      <c r="R876" s="12"/>
      <c r="U876" s="12"/>
      <c r="Z876" s="12"/>
      <c r="AD876" s="12"/>
      <c r="AE876" s="13"/>
      <c r="AF876" s="12"/>
      <c r="AH876" s="12"/>
      <c r="AJ876" s="12"/>
      <c r="AO876" s="12"/>
    </row>
    <row r="877" spans="8:41" ht="15.75" customHeight="1" x14ac:dyDescent="0.3">
      <c r="H877" s="12"/>
      <c r="O877" s="12"/>
      <c r="P877" s="23"/>
      <c r="Q877" s="24"/>
      <c r="R877" s="12"/>
      <c r="U877" s="12"/>
      <c r="Z877" s="12"/>
      <c r="AD877" s="12"/>
      <c r="AE877" s="13"/>
      <c r="AF877" s="12"/>
      <c r="AH877" s="12"/>
      <c r="AJ877" s="12"/>
      <c r="AO877" s="12"/>
    </row>
    <row r="878" spans="8:41" ht="15.75" customHeight="1" x14ac:dyDescent="0.3">
      <c r="H878" s="12"/>
      <c r="O878" s="12"/>
      <c r="P878" s="23"/>
      <c r="Q878" s="24"/>
      <c r="R878" s="12"/>
      <c r="U878" s="12"/>
      <c r="Z878" s="12"/>
      <c r="AD878" s="12"/>
      <c r="AE878" s="13"/>
      <c r="AF878" s="12"/>
      <c r="AH878" s="12"/>
      <c r="AJ878" s="12"/>
      <c r="AO878" s="12"/>
    </row>
    <row r="879" spans="8:41" ht="15.75" customHeight="1" x14ac:dyDescent="0.3">
      <c r="H879" s="12"/>
      <c r="O879" s="12"/>
      <c r="P879" s="23"/>
      <c r="Q879" s="24"/>
      <c r="R879" s="12"/>
      <c r="U879" s="12"/>
      <c r="Z879" s="12"/>
      <c r="AD879" s="12"/>
      <c r="AE879" s="13"/>
      <c r="AF879" s="12"/>
      <c r="AH879" s="12"/>
      <c r="AJ879" s="12"/>
      <c r="AO879" s="12"/>
    </row>
    <row r="880" spans="8:41" ht="15.75" customHeight="1" x14ac:dyDescent="0.3">
      <c r="H880" s="12"/>
      <c r="O880" s="12"/>
      <c r="P880" s="23"/>
      <c r="Q880" s="24"/>
      <c r="R880" s="12"/>
      <c r="U880" s="12"/>
      <c r="Z880" s="12"/>
      <c r="AD880" s="12"/>
      <c r="AE880" s="13"/>
      <c r="AF880" s="12"/>
      <c r="AH880" s="12"/>
      <c r="AJ880" s="12"/>
      <c r="AO880" s="12"/>
    </row>
    <row r="881" spans="8:41" ht="15.75" customHeight="1" x14ac:dyDescent="0.3">
      <c r="H881" s="12"/>
      <c r="O881" s="12"/>
      <c r="P881" s="23"/>
      <c r="Q881" s="24"/>
      <c r="R881" s="12"/>
      <c r="U881" s="12"/>
      <c r="Z881" s="12"/>
      <c r="AD881" s="12"/>
      <c r="AE881" s="13"/>
      <c r="AF881" s="12"/>
      <c r="AH881" s="12"/>
      <c r="AJ881" s="12"/>
      <c r="AO881" s="12"/>
    </row>
    <row r="882" spans="8:41" ht="15.75" customHeight="1" x14ac:dyDescent="0.3">
      <c r="H882" s="12"/>
      <c r="O882" s="12"/>
      <c r="P882" s="23"/>
      <c r="Q882" s="24"/>
      <c r="R882" s="12"/>
      <c r="U882" s="12"/>
      <c r="Z882" s="12"/>
      <c r="AD882" s="12"/>
      <c r="AE882" s="13"/>
      <c r="AF882" s="12"/>
      <c r="AH882" s="12"/>
      <c r="AJ882" s="12"/>
      <c r="AO882" s="12"/>
    </row>
    <row r="883" spans="8:41" ht="15.75" customHeight="1" x14ac:dyDescent="0.3">
      <c r="H883" s="12"/>
      <c r="O883" s="12"/>
      <c r="P883" s="23"/>
      <c r="Q883" s="24"/>
      <c r="R883" s="12"/>
      <c r="U883" s="12"/>
      <c r="Z883" s="12"/>
      <c r="AD883" s="12"/>
      <c r="AE883" s="13"/>
      <c r="AF883" s="12"/>
      <c r="AH883" s="12"/>
      <c r="AJ883" s="12"/>
      <c r="AO883" s="12"/>
    </row>
    <row r="884" spans="8:41" ht="15.75" customHeight="1" x14ac:dyDescent="0.3">
      <c r="H884" s="12"/>
      <c r="O884" s="12"/>
      <c r="P884" s="23"/>
      <c r="Q884" s="24"/>
      <c r="R884" s="12"/>
      <c r="U884" s="12"/>
      <c r="Z884" s="12"/>
      <c r="AD884" s="12"/>
      <c r="AE884" s="13"/>
      <c r="AF884" s="12"/>
      <c r="AH884" s="12"/>
      <c r="AJ884" s="12"/>
      <c r="AO884" s="12"/>
    </row>
    <row r="885" spans="8:41" ht="15.75" customHeight="1" x14ac:dyDescent="0.3">
      <c r="H885" s="12"/>
      <c r="O885" s="12"/>
      <c r="P885" s="23"/>
      <c r="Q885" s="24"/>
      <c r="R885" s="12"/>
      <c r="U885" s="12"/>
      <c r="Z885" s="12"/>
      <c r="AD885" s="12"/>
      <c r="AE885" s="13"/>
      <c r="AF885" s="12"/>
      <c r="AH885" s="12"/>
      <c r="AJ885" s="12"/>
      <c r="AO885" s="12"/>
    </row>
    <row r="886" spans="8:41" ht="15.75" customHeight="1" x14ac:dyDescent="0.3">
      <c r="H886" s="12"/>
      <c r="O886" s="12"/>
      <c r="P886" s="23"/>
      <c r="Q886" s="24"/>
      <c r="R886" s="12"/>
      <c r="U886" s="12"/>
      <c r="Z886" s="12"/>
      <c r="AD886" s="12"/>
      <c r="AE886" s="13"/>
      <c r="AF886" s="12"/>
      <c r="AH886" s="12"/>
      <c r="AJ886" s="12"/>
      <c r="AO886" s="12"/>
    </row>
    <row r="887" spans="8:41" ht="15.75" customHeight="1" x14ac:dyDescent="0.3">
      <c r="H887" s="12"/>
      <c r="O887" s="12"/>
      <c r="P887" s="23"/>
      <c r="Q887" s="24"/>
      <c r="R887" s="12"/>
      <c r="U887" s="12"/>
      <c r="Z887" s="12"/>
      <c r="AD887" s="12"/>
      <c r="AE887" s="13"/>
      <c r="AF887" s="12"/>
      <c r="AH887" s="12"/>
      <c r="AJ887" s="12"/>
      <c r="AO887" s="12"/>
    </row>
    <row r="888" spans="8:41" ht="15.75" customHeight="1" x14ac:dyDescent="0.3">
      <c r="H888" s="12"/>
      <c r="O888" s="12"/>
      <c r="P888" s="23"/>
      <c r="Q888" s="24"/>
      <c r="R888" s="12"/>
      <c r="U888" s="12"/>
      <c r="Z888" s="12"/>
      <c r="AD888" s="12"/>
      <c r="AE888" s="13"/>
      <c r="AF888" s="12"/>
      <c r="AH888" s="12"/>
      <c r="AJ888" s="12"/>
      <c r="AO888" s="12"/>
    </row>
    <row r="889" spans="8:41" ht="15.75" customHeight="1" x14ac:dyDescent="0.3">
      <c r="H889" s="12"/>
      <c r="O889" s="12"/>
      <c r="P889" s="23"/>
      <c r="Q889" s="24"/>
      <c r="R889" s="12"/>
      <c r="U889" s="12"/>
      <c r="Z889" s="12"/>
      <c r="AD889" s="12"/>
      <c r="AE889" s="13"/>
      <c r="AF889" s="12"/>
      <c r="AH889" s="12"/>
      <c r="AJ889" s="12"/>
      <c r="AO889" s="12"/>
    </row>
    <row r="890" spans="8:41" ht="15.75" customHeight="1" x14ac:dyDescent="0.3">
      <c r="H890" s="12"/>
      <c r="O890" s="12"/>
      <c r="P890" s="23"/>
      <c r="Q890" s="24"/>
      <c r="R890" s="12"/>
      <c r="U890" s="12"/>
      <c r="Z890" s="12"/>
      <c r="AD890" s="12"/>
      <c r="AE890" s="13"/>
      <c r="AF890" s="12"/>
      <c r="AH890" s="12"/>
      <c r="AJ890" s="12"/>
      <c r="AO890" s="12"/>
    </row>
    <row r="891" spans="8:41" ht="15.75" customHeight="1" x14ac:dyDescent="0.3">
      <c r="H891" s="12"/>
      <c r="O891" s="12"/>
      <c r="P891" s="23"/>
      <c r="Q891" s="24"/>
      <c r="R891" s="12"/>
      <c r="U891" s="12"/>
      <c r="Z891" s="12"/>
      <c r="AD891" s="12"/>
      <c r="AE891" s="13"/>
      <c r="AF891" s="12"/>
      <c r="AH891" s="12"/>
      <c r="AJ891" s="12"/>
      <c r="AO891" s="12"/>
    </row>
    <row r="892" spans="8:41" ht="15.75" customHeight="1" x14ac:dyDescent="0.3">
      <c r="H892" s="12"/>
      <c r="O892" s="12"/>
      <c r="P892" s="23"/>
      <c r="Q892" s="24"/>
      <c r="R892" s="12"/>
      <c r="U892" s="12"/>
      <c r="Z892" s="12"/>
      <c r="AD892" s="12"/>
      <c r="AE892" s="13"/>
      <c r="AF892" s="12"/>
      <c r="AH892" s="12"/>
      <c r="AJ892" s="12"/>
      <c r="AO892" s="12"/>
    </row>
    <row r="893" spans="8:41" ht="15.75" customHeight="1" x14ac:dyDescent="0.3">
      <c r="H893" s="12"/>
      <c r="O893" s="12"/>
      <c r="P893" s="23"/>
      <c r="Q893" s="24"/>
      <c r="R893" s="12"/>
      <c r="U893" s="12"/>
      <c r="Z893" s="12"/>
      <c r="AD893" s="12"/>
      <c r="AE893" s="13"/>
      <c r="AF893" s="12"/>
      <c r="AH893" s="12"/>
      <c r="AJ893" s="12"/>
      <c r="AO893" s="12"/>
    </row>
    <row r="894" spans="8:41" ht="15.75" customHeight="1" x14ac:dyDescent="0.3">
      <c r="H894" s="12"/>
      <c r="O894" s="12"/>
      <c r="P894" s="23"/>
      <c r="Q894" s="24"/>
      <c r="R894" s="12"/>
      <c r="U894" s="12"/>
      <c r="Z894" s="12"/>
      <c r="AD894" s="12"/>
      <c r="AE894" s="13"/>
      <c r="AF894" s="12"/>
      <c r="AH894" s="12"/>
      <c r="AJ894" s="12"/>
      <c r="AO894" s="12"/>
    </row>
    <row r="895" spans="8:41" ht="15.75" customHeight="1" x14ac:dyDescent="0.3">
      <c r="H895" s="12"/>
      <c r="O895" s="12"/>
      <c r="P895" s="23"/>
      <c r="Q895" s="24"/>
      <c r="R895" s="12"/>
      <c r="U895" s="12"/>
      <c r="Z895" s="12"/>
      <c r="AD895" s="12"/>
      <c r="AE895" s="13"/>
      <c r="AF895" s="12"/>
      <c r="AH895" s="12"/>
      <c r="AJ895" s="12"/>
      <c r="AO895" s="12"/>
    </row>
    <row r="896" spans="8:41" ht="15.75" customHeight="1" x14ac:dyDescent="0.3">
      <c r="H896" s="12"/>
      <c r="O896" s="12"/>
      <c r="P896" s="23"/>
      <c r="Q896" s="24"/>
      <c r="R896" s="12"/>
      <c r="U896" s="12"/>
      <c r="Z896" s="12"/>
      <c r="AD896" s="12"/>
      <c r="AE896" s="13"/>
      <c r="AF896" s="12"/>
      <c r="AH896" s="12"/>
      <c r="AJ896" s="12"/>
      <c r="AO896" s="12"/>
    </row>
    <row r="897" spans="8:41" ht="15.75" customHeight="1" x14ac:dyDescent="0.3">
      <c r="H897" s="12"/>
      <c r="O897" s="12"/>
      <c r="P897" s="23"/>
      <c r="Q897" s="24"/>
      <c r="R897" s="12"/>
      <c r="U897" s="12"/>
      <c r="Z897" s="12"/>
      <c r="AD897" s="12"/>
      <c r="AE897" s="13"/>
      <c r="AF897" s="12"/>
      <c r="AH897" s="12"/>
      <c r="AJ897" s="12"/>
      <c r="AO897" s="12"/>
    </row>
    <row r="898" spans="8:41" ht="15.75" customHeight="1" x14ac:dyDescent="0.3">
      <c r="H898" s="12"/>
      <c r="O898" s="12"/>
      <c r="P898" s="23"/>
      <c r="Q898" s="24"/>
      <c r="R898" s="12"/>
      <c r="U898" s="12"/>
      <c r="Z898" s="12"/>
      <c r="AD898" s="12"/>
      <c r="AE898" s="13"/>
      <c r="AF898" s="12"/>
      <c r="AH898" s="12"/>
      <c r="AJ898" s="12"/>
      <c r="AO898" s="12"/>
    </row>
    <row r="899" spans="8:41" ht="15.75" customHeight="1" x14ac:dyDescent="0.3">
      <c r="H899" s="12"/>
      <c r="O899" s="12"/>
      <c r="P899" s="23"/>
      <c r="Q899" s="24"/>
      <c r="R899" s="12"/>
      <c r="U899" s="12"/>
      <c r="Z899" s="12"/>
      <c r="AD899" s="12"/>
      <c r="AE899" s="13"/>
      <c r="AF899" s="12"/>
      <c r="AH899" s="12"/>
      <c r="AJ899" s="12"/>
      <c r="AO899" s="12"/>
    </row>
    <row r="900" spans="8:41" ht="15.75" customHeight="1" x14ac:dyDescent="0.3">
      <c r="H900" s="12"/>
      <c r="O900" s="12"/>
      <c r="P900" s="23"/>
      <c r="Q900" s="24"/>
      <c r="R900" s="12"/>
      <c r="U900" s="12"/>
      <c r="Z900" s="12"/>
      <c r="AD900" s="12"/>
      <c r="AE900" s="13"/>
      <c r="AF900" s="12"/>
      <c r="AH900" s="12"/>
      <c r="AJ900" s="12"/>
      <c r="AO900" s="12"/>
    </row>
    <row r="901" spans="8:41" ht="15.75" customHeight="1" x14ac:dyDescent="0.3">
      <c r="H901" s="12"/>
      <c r="O901" s="12"/>
      <c r="P901" s="23"/>
      <c r="Q901" s="24"/>
      <c r="R901" s="12"/>
      <c r="U901" s="12"/>
      <c r="Z901" s="12"/>
      <c r="AD901" s="12"/>
      <c r="AE901" s="13"/>
      <c r="AF901" s="12"/>
      <c r="AH901" s="12"/>
      <c r="AJ901" s="12"/>
      <c r="AO901" s="12"/>
    </row>
    <row r="902" spans="8:41" ht="15.75" customHeight="1" x14ac:dyDescent="0.3">
      <c r="H902" s="12"/>
      <c r="O902" s="12"/>
      <c r="P902" s="23"/>
      <c r="Q902" s="24"/>
      <c r="R902" s="12"/>
      <c r="U902" s="12"/>
      <c r="Z902" s="12"/>
      <c r="AD902" s="12"/>
      <c r="AE902" s="13"/>
      <c r="AF902" s="12"/>
      <c r="AH902" s="12"/>
      <c r="AJ902" s="12"/>
      <c r="AO902" s="12"/>
    </row>
    <row r="903" spans="8:41" ht="15.75" customHeight="1" x14ac:dyDescent="0.3">
      <c r="H903" s="12"/>
      <c r="O903" s="12"/>
      <c r="P903" s="23"/>
      <c r="Q903" s="24"/>
      <c r="R903" s="12"/>
      <c r="U903" s="12"/>
      <c r="Z903" s="12"/>
      <c r="AD903" s="12"/>
      <c r="AE903" s="13"/>
      <c r="AF903" s="12"/>
      <c r="AH903" s="12"/>
      <c r="AJ903" s="12"/>
      <c r="AO903" s="12"/>
    </row>
    <row r="904" spans="8:41" ht="15.75" customHeight="1" x14ac:dyDescent="0.3">
      <c r="H904" s="12"/>
      <c r="O904" s="12"/>
      <c r="P904" s="23"/>
      <c r="Q904" s="24"/>
      <c r="R904" s="12"/>
      <c r="U904" s="12"/>
      <c r="Z904" s="12"/>
      <c r="AD904" s="12"/>
      <c r="AE904" s="13"/>
      <c r="AF904" s="12"/>
      <c r="AH904" s="12"/>
      <c r="AJ904" s="12"/>
      <c r="AO904" s="12"/>
    </row>
    <row r="905" spans="8:41" ht="15.75" customHeight="1" x14ac:dyDescent="0.3">
      <c r="H905" s="12"/>
      <c r="O905" s="12"/>
      <c r="P905" s="23"/>
      <c r="Q905" s="24"/>
      <c r="R905" s="12"/>
      <c r="U905" s="12"/>
      <c r="Z905" s="12"/>
      <c r="AD905" s="12"/>
      <c r="AE905" s="13"/>
      <c r="AF905" s="12"/>
      <c r="AH905" s="12"/>
      <c r="AJ905" s="12"/>
      <c r="AO905" s="12"/>
    </row>
    <row r="906" spans="8:41" ht="15.75" customHeight="1" x14ac:dyDescent="0.3">
      <c r="H906" s="12"/>
      <c r="O906" s="12"/>
      <c r="P906" s="23"/>
      <c r="Q906" s="24"/>
      <c r="R906" s="12"/>
      <c r="U906" s="12"/>
      <c r="Z906" s="12"/>
      <c r="AD906" s="12"/>
      <c r="AE906" s="13"/>
      <c r="AF906" s="12"/>
      <c r="AH906" s="12"/>
      <c r="AJ906" s="12"/>
      <c r="AO906" s="12"/>
    </row>
    <row r="907" spans="8:41" ht="15.75" customHeight="1" x14ac:dyDescent="0.3">
      <c r="H907" s="12"/>
      <c r="O907" s="12"/>
      <c r="P907" s="23"/>
      <c r="Q907" s="24"/>
      <c r="R907" s="12"/>
      <c r="U907" s="12"/>
      <c r="Z907" s="12"/>
      <c r="AD907" s="12"/>
      <c r="AE907" s="13"/>
      <c r="AF907" s="12"/>
      <c r="AH907" s="12"/>
      <c r="AJ907" s="12"/>
      <c r="AO907" s="12"/>
    </row>
    <row r="908" spans="8:41" ht="15.75" customHeight="1" x14ac:dyDescent="0.3">
      <c r="H908" s="12"/>
      <c r="O908" s="12"/>
      <c r="P908" s="23"/>
      <c r="Q908" s="24"/>
      <c r="R908" s="12"/>
      <c r="U908" s="12"/>
      <c r="Z908" s="12"/>
      <c r="AD908" s="12"/>
      <c r="AE908" s="13"/>
      <c r="AF908" s="12"/>
      <c r="AH908" s="12"/>
      <c r="AJ908" s="12"/>
      <c r="AO908" s="12"/>
    </row>
    <row r="909" spans="8:41" ht="15.75" customHeight="1" x14ac:dyDescent="0.3">
      <c r="H909" s="12"/>
      <c r="O909" s="12"/>
      <c r="P909" s="23"/>
      <c r="Q909" s="24"/>
      <c r="R909" s="12"/>
      <c r="U909" s="12"/>
      <c r="Z909" s="12"/>
      <c r="AD909" s="12"/>
      <c r="AE909" s="13"/>
      <c r="AF909" s="12"/>
      <c r="AH909" s="12"/>
      <c r="AJ909" s="12"/>
      <c r="AO909" s="12"/>
    </row>
    <row r="910" spans="8:41" ht="15.75" customHeight="1" x14ac:dyDescent="0.3">
      <c r="H910" s="12"/>
      <c r="O910" s="12"/>
      <c r="P910" s="23"/>
      <c r="Q910" s="24"/>
      <c r="R910" s="12"/>
      <c r="U910" s="12"/>
      <c r="Z910" s="12"/>
      <c r="AD910" s="12"/>
      <c r="AE910" s="13"/>
      <c r="AF910" s="12"/>
      <c r="AH910" s="12"/>
      <c r="AJ910" s="12"/>
      <c r="AO910" s="12"/>
    </row>
    <row r="911" spans="8:41" ht="15.75" customHeight="1" x14ac:dyDescent="0.3">
      <c r="H911" s="12"/>
      <c r="O911" s="12"/>
      <c r="P911" s="23"/>
      <c r="Q911" s="24"/>
      <c r="R911" s="12"/>
      <c r="U911" s="12"/>
      <c r="Z911" s="12"/>
      <c r="AD911" s="12"/>
      <c r="AE911" s="13"/>
      <c r="AF911" s="12"/>
      <c r="AH911" s="12"/>
      <c r="AJ911" s="12"/>
      <c r="AO911" s="12"/>
    </row>
    <row r="912" spans="8:41" ht="15.75" customHeight="1" x14ac:dyDescent="0.3">
      <c r="H912" s="12"/>
      <c r="O912" s="12"/>
      <c r="P912" s="23"/>
      <c r="Q912" s="24"/>
      <c r="R912" s="12"/>
      <c r="U912" s="12"/>
      <c r="Z912" s="12"/>
      <c r="AD912" s="12"/>
      <c r="AE912" s="13"/>
      <c r="AF912" s="12"/>
      <c r="AH912" s="12"/>
      <c r="AJ912" s="12"/>
      <c r="AO912" s="12"/>
    </row>
    <row r="913" spans="8:41" ht="15.75" customHeight="1" x14ac:dyDescent="0.3">
      <c r="H913" s="12"/>
      <c r="O913" s="12"/>
      <c r="P913" s="23"/>
      <c r="Q913" s="24"/>
      <c r="R913" s="12"/>
      <c r="U913" s="12"/>
      <c r="Z913" s="12"/>
      <c r="AD913" s="12"/>
      <c r="AE913" s="13"/>
      <c r="AF913" s="12"/>
      <c r="AH913" s="12"/>
      <c r="AJ913" s="12"/>
      <c r="AO913" s="12"/>
    </row>
    <row r="914" spans="8:41" ht="15.75" customHeight="1" x14ac:dyDescent="0.3">
      <c r="H914" s="12"/>
      <c r="O914" s="12"/>
      <c r="P914" s="23"/>
      <c r="Q914" s="24"/>
      <c r="R914" s="12"/>
      <c r="U914" s="12"/>
      <c r="Z914" s="12"/>
      <c r="AD914" s="12"/>
      <c r="AE914" s="13"/>
      <c r="AF914" s="12"/>
      <c r="AH914" s="12"/>
      <c r="AJ914" s="12"/>
      <c r="AO914" s="12"/>
    </row>
    <row r="915" spans="8:41" ht="15.75" customHeight="1" x14ac:dyDescent="0.3">
      <c r="H915" s="12"/>
      <c r="O915" s="12"/>
      <c r="P915" s="23"/>
      <c r="Q915" s="24"/>
      <c r="R915" s="12"/>
      <c r="U915" s="12"/>
      <c r="Z915" s="12"/>
      <c r="AD915" s="12"/>
      <c r="AE915" s="13"/>
      <c r="AF915" s="12"/>
      <c r="AH915" s="12"/>
      <c r="AJ915" s="12"/>
      <c r="AO915" s="12"/>
    </row>
    <row r="916" spans="8:41" ht="15.75" customHeight="1" x14ac:dyDescent="0.3">
      <c r="H916" s="12"/>
      <c r="O916" s="12"/>
      <c r="P916" s="23"/>
      <c r="Q916" s="24"/>
      <c r="R916" s="12"/>
      <c r="U916" s="12"/>
      <c r="Z916" s="12"/>
      <c r="AD916" s="12"/>
      <c r="AE916" s="13"/>
      <c r="AF916" s="12"/>
      <c r="AH916" s="12"/>
      <c r="AJ916" s="12"/>
      <c r="AO916" s="12"/>
    </row>
    <row r="917" spans="8:41" ht="15.75" customHeight="1" x14ac:dyDescent="0.3">
      <c r="H917" s="12"/>
      <c r="O917" s="12"/>
      <c r="P917" s="23"/>
      <c r="Q917" s="24"/>
      <c r="R917" s="12"/>
      <c r="U917" s="12"/>
      <c r="Z917" s="12"/>
      <c r="AD917" s="12"/>
      <c r="AE917" s="13"/>
      <c r="AF917" s="12"/>
      <c r="AH917" s="12"/>
      <c r="AJ917" s="12"/>
      <c r="AO917" s="12"/>
    </row>
    <row r="918" spans="8:41" ht="15.75" customHeight="1" x14ac:dyDescent="0.3">
      <c r="H918" s="12"/>
      <c r="O918" s="12"/>
      <c r="P918" s="23"/>
      <c r="Q918" s="24"/>
      <c r="R918" s="12"/>
      <c r="U918" s="12"/>
      <c r="Z918" s="12"/>
      <c r="AD918" s="12"/>
      <c r="AE918" s="13"/>
      <c r="AF918" s="12"/>
      <c r="AH918" s="12"/>
      <c r="AJ918" s="12"/>
      <c r="AO918" s="12"/>
    </row>
    <row r="919" spans="8:41" ht="15.75" customHeight="1" x14ac:dyDescent="0.3">
      <c r="H919" s="12"/>
      <c r="O919" s="12"/>
      <c r="P919" s="23"/>
      <c r="Q919" s="24"/>
      <c r="R919" s="12"/>
      <c r="U919" s="12"/>
      <c r="Z919" s="12"/>
      <c r="AD919" s="12"/>
      <c r="AE919" s="13"/>
      <c r="AF919" s="12"/>
      <c r="AH919" s="12"/>
      <c r="AJ919" s="12"/>
      <c r="AO919" s="12"/>
    </row>
    <row r="920" spans="8:41" ht="15.75" customHeight="1" x14ac:dyDescent="0.3">
      <c r="H920" s="12"/>
      <c r="O920" s="12"/>
      <c r="P920" s="23"/>
      <c r="Q920" s="24"/>
      <c r="R920" s="12"/>
      <c r="U920" s="12"/>
      <c r="Z920" s="12"/>
      <c r="AD920" s="12"/>
      <c r="AE920" s="13"/>
      <c r="AF920" s="12"/>
      <c r="AH920" s="12"/>
      <c r="AJ920" s="12"/>
      <c r="AO920" s="12"/>
    </row>
    <row r="921" spans="8:41" ht="15.75" customHeight="1" x14ac:dyDescent="0.3">
      <c r="H921" s="12"/>
      <c r="O921" s="12"/>
      <c r="P921" s="23"/>
      <c r="Q921" s="24"/>
      <c r="R921" s="12"/>
      <c r="U921" s="12"/>
      <c r="Z921" s="12"/>
      <c r="AD921" s="12"/>
      <c r="AE921" s="13"/>
      <c r="AF921" s="12"/>
      <c r="AH921" s="12"/>
      <c r="AJ921" s="12"/>
      <c r="AO921" s="12"/>
    </row>
    <row r="922" spans="8:41" ht="15.75" customHeight="1" x14ac:dyDescent="0.3">
      <c r="H922" s="12"/>
      <c r="O922" s="12"/>
      <c r="P922" s="23"/>
      <c r="Q922" s="24"/>
      <c r="R922" s="12"/>
      <c r="U922" s="12"/>
      <c r="Z922" s="12"/>
      <c r="AD922" s="12"/>
      <c r="AE922" s="13"/>
      <c r="AF922" s="12"/>
      <c r="AH922" s="12"/>
      <c r="AJ922" s="12"/>
      <c r="AO922" s="12"/>
    </row>
    <row r="923" spans="8:41" ht="15.75" customHeight="1" x14ac:dyDescent="0.3">
      <c r="H923" s="12"/>
      <c r="O923" s="12"/>
      <c r="P923" s="23"/>
      <c r="Q923" s="24"/>
      <c r="R923" s="12"/>
      <c r="U923" s="12"/>
      <c r="Z923" s="12"/>
      <c r="AD923" s="12"/>
      <c r="AE923" s="13"/>
      <c r="AF923" s="12"/>
      <c r="AH923" s="12"/>
      <c r="AJ923" s="12"/>
      <c r="AO923" s="12"/>
    </row>
    <row r="924" spans="8:41" ht="15.75" customHeight="1" x14ac:dyDescent="0.3">
      <c r="H924" s="12"/>
      <c r="O924" s="12"/>
      <c r="P924" s="23"/>
      <c r="Q924" s="24"/>
      <c r="R924" s="12"/>
      <c r="U924" s="12"/>
      <c r="Z924" s="12"/>
      <c r="AD924" s="12"/>
      <c r="AE924" s="13"/>
      <c r="AF924" s="12"/>
      <c r="AH924" s="12"/>
      <c r="AJ924" s="12"/>
      <c r="AO924" s="12"/>
    </row>
    <row r="925" spans="8:41" ht="15.75" customHeight="1" x14ac:dyDescent="0.3">
      <c r="H925" s="12"/>
      <c r="O925" s="12"/>
      <c r="P925" s="23"/>
      <c r="Q925" s="24"/>
      <c r="R925" s="12"/>
      <c r="U925" s="12"/>
      <c r="Z925" s="12"/>
      <c r="AD925" s="12"/>
      <c r="AE925" s="13"/>
      <c r="AF925" s="12"/>
      <c r="AH925" s="12"/>
      <c r="AJ925" s="12"/>
      <c r="AO925" s="12"/>
    </row>
    <row r="926" spans="8:41" ht="15.75" customHeight="1" x14ac:dyDescent="0.3">
      <c r="H926" s="12"/>
      <c r="O926" s="12"/>
      <c r="P926" s="23"/>
      <c r="Q926" s="24"/>
      <c r="R926" s="12"/>
      <c r="U926" s="12"/>
      <c r="Z926" s="12"/>
      <c r="AD926" s="12"/>
      <c r="AE926" s="13"/>
      <c r="AF926" s="12"/>
      <c r="AH926" s="12"/>
      <c r="AJ926" s="12"/>
      <c r="AO926" s="12"/>
    </row>
    <row r="927" spans="8:41" ht="15.75" customHeight="1" x14ac:dyDescent="0.3">
      <c r="H927" s="12"/>
      <c r="O927" s="12"/>
      <c r="P927" s="23"/>
      <c r="Q927" s="24"/>
      <c r="R927" s="12"/>
      <c r="U927" s="12"/>
      <c r="Z927" s="12"/>
      <c r="AD927" s="12"/>
      <c r="AE927" s="13"/>
      <c r="AF927" s="12"/>
      <c r="AH927" s="12"/>
      <c r="AJ927" s="12"/>
      <c r="AO927" s="12"/>
    </row>
    <row r="928" spans="8:41" ht="15.75" customHeight="1" x14ac:dyDescent="0.3">
      <c r="H928" s="12"/>
      <c r="O928" s="12"/>
      <c r="P928" s="23"/>
      <c r="Q928" s="24"/>
      <c r="R928" s="12"/>
      <c r="U928" s="12"/>
      <c r="Z928" s="12"/>
      <c r="AD928" s="12"/>
      <c r="AE928" s="13"/>
      <c r="AF928" s="12"/>
      <c r="AH928" s="12"/>
      <c r="AJ928" s="12"/>
      <c r="AO928" s="12"/>
    </row>
    <row r="929" spans="8:41" ht="15.75" customHeight="1" x14ac:dyDescent="0.3">
      <c r="H929" s="12"/>
      <c r="O929" s="12"/>
      <c r="P929" s="23"/>
      <c r="Q929" s="24"/>
      <c r="R929" s="12"/>
      <c r="U929" s="12"/>
      <c r="Z929" s="12"/>
      <c r="AD929" s="12"/>
      <c r="AE929" s="13"/>
      <c r="AF929" s="12"/>
      <c r="AH929" s="12"/>
      <c r="AJ929" s="12"/>
      <c r="AO929" s="12"/>
    </row>
    <row r="930" spans="8:41" ht="15.75" customHeight="1" x14ac:dyDescent="0.3">
      <c r="H930" s="12"/>
      <c r="O930" s="12"/>
      <c r="P930" s="23"/>
      <c r="Q930" s="24"/>
      <c r="R930" s="12"/>
      <c r="U930" s="12"/>
      <c r="Z930" s="12"/>
      <c r="AD930" s="12"/>
      <c r="AE930" s="13"/>
      <c r="AF930" s="12"/>
      <c r="AH930" s="12"/>
      <c r="AJ930" s="12"/>
      <c r="AO930" s="12"/>
    </row>
    <row r="931" spans="8:41" ht="15.75" customHeight="1" x14ac:dyDescent="0.3">
      <c r="H931" s="12"/>
      <c r="O931" s="12"/>
      <c r="P931" s="23"/>
      <c r="Q931" s="24"/>
      <c r="R931" s="12"/>
      <c r="U931" s="12"/>
      <c r="Z931" s="12"/>
      <c r="AD931" s="12"/>
      <c r="AE931" s="13"/>
      <c r="AF931" s="12"/>
      <c r="AH931" s="12"/>
      <c r="AJ931" s="12"/>
      <c r="AO931" s="12"/>
    </row>
    <row r="932" spans="8:41" ht="15.75" customHeight="1" x14ac:dyDescent="0.3">
      <c r="H932" s="12"/>
      <c r="O932" s="12"/>
      <c r="P932" s="23"/>
      <c r="Q932" s="24"/>
      <c r="R932" s="12"/>
      <c r="U932" s="12"/>
      <c r="Z932" s="12"/>
      <c r="AD932" s="12"/>
      <c r="AE932" s="13"/>
      <c r="AF932" s="12"/>
      <c r="AH932" s="12"/>
      <c r="AJ932" s="12"/>
      <c r="AO932" s="12"/>
    </row>
    <row r="933" spans="8:41" ht="15.75" customHeight="1" x14ac:dyDescent="0.3">
      <c r="H933" s="12"/>
      <c r="O933" s="12"/>
      <c r="P933" s="23"/>
      <c r="Q933" s="24"/>
      <c r="R933" s="12"/>
      <c r="U933" s="12"/>
      <c r="Z933" s="12"/>
      <c r="AD933" s="12"/>
      <c r="AE933" s="13"/>
      <c r="AF933" s="12"/>
      <c r="AH933" s="12"/>
      <c r="AJ933" s="12"/>
      <c r="AO933" s="12"/>
    </row>
    <row r="934" spans="8:41" ht="15.75" customHeight="1" x14ac:dyDescent="0.3">
      <c r="H934" s="12"/>
      <c r="O934" s="12"/>
      <c r="P934" s="23"/>
      <c r="Q934" s="24"/>
      <c r="R934" s="12"/>
      <c r="U934" s="12"/>
      <c r="Z934" s="12"/>
      <c r="AD934" s="12"/>
      <c r="AE934" s="13"/>
      <c r="AF934" s="12"/>
      <c r="AH934" s="12"/>
      <c r="AJ934" s="12"/>
      <c r="AO934" s="12"/>
    </row>
    <row r="935" spans="8:41" ht="15.75" customHeight="1" x14ac:dyDescent="0.3">
      <c r="H935" s="12"/>
      <c r="O935" s="12"/>
      <c r="P935" s="23"/>
      <c r="Q935" s="24"/>
      <c r="R935" s="12"/>
      <c r="U935" s="12"/>
      <c r="Z935" s="12"/>
      <c r="AD935" s="12"/>
      <c r="AE935" s="13"/>
      <c r="AF935" s="12"/>
      <c r="AH935" s="12"/>
      <c r="AJ935" s="12"/>
      <c r="AO935" s="12"/>
    </row>
    <row r="936" spans="8:41" ht="15.75" customHeight="1" x14ac:dyDescent="0.3">
      <c r="H936" s="12"/>
      <c r="O936" s="12"/>
      <c r="P936" s="23"/>
      <c r="Q936" s="24"/>
      <c r="R936" s="12"/>
      <c r="U936" s="12"/>
      <c r="Z936" s="12"/>
      <c r="AD936" s="12"/>
      <c r="AE936" s="13"/>
      <c r="AF936" s="12"/>
      <c r="AH936" s="12"/>
      <c r="AJ936" s="12"/>
      <c r="AO936" s="12"/>
    </row>
    <row r="937" spans="8:41" ht="15.75" customHeight="1" x14ac:dyDescent="0.3">
      <c r="H937" s="12"/>
      <c r="O937" s="12"/>
      <c r="P937" s="23"/>
      <c r="Q937" s="24"/>
      <c r="R937" s="12"/>
      <c r="U937" s="12"/>
      <c r="Z937" s="12"/>
      <c r="AD937" s="12"/>
      <c r="AE937" s="13"/>
      <c r="AF937" s="12"/>
      <c r="AH937" s="12"/>
      <c r="AJ937" s="12"/>
      <c r="AO937" s="12"/>
    </row>
    <row r="938" spans="8:41" ht="15.75" customHeight="1" x14ac:dyDescent="0.3">
      <c r="H938" s="12"/>
      <c r="O938" s="12"/>
      <c r="P938" s="23"/>
      <c r="Q938" s="24"/>
      <c r="R938" s="12"/>
      <c r="U938" s="12"/>
      <c r="Z938" s="12"/>
      <c r="AD938" s="12"/>
      <c r="AE938" s="13"/>
      <c r="AF938" s="12"/>
      <c r="AH938" s="12"/>
      <c r="AJ938" s="12"/>
      <c r="AO938" s="12"/>
    </row>
    <row r="939" spans="8:41" ht="15.75" customHeight="1" x14ac:dyDescent="0.3">
      <c r="H939" s="12"/>
      <c r="O939" s="12"/>
      <c r="P939" s="23"/>
      <c r="Q939" s="24"/>
      <c r="R939" s="12"/>
      <c r="U939" s="12"/>
      <c r="Z939" s="12"/>
      <c r="AD939" s="12"/>
      <c r="AE939" s="13"/>
      <c r="AF939" s="12"/>
      <c r="AH939" s="12"/>
      <c r="AJ939" s="12"/>
      <c r="AO939" s="12"/>
    </row>
    <row r="940" spans="8:41" ht="15.75" customHeight="1" x14ac:dyDescent="0.3">
      <c r="H940" s="12"/>
      <c r="O940" s="12"/>
      <c r="P940" s="23"/>
      <c r="Q940" s="24"/>
      <c r="R940" s="12"/>
      <c r="U940" s="12"/>
      <c r="Z940" s="12"/>
      <c r="AD940" s="12"/>
      <c r="AE940" s="13"/>
      <c r="AF940" s="12"/>
      <c r="AH940" s="12"/>
      <c r="AJ940" s="12"/>
      <c r="AO940" s="12"/>
    </row>
    <row r="941" spans="8:41" ht="15.75" customHeight="1" x14ac:dyDescent="0.3">
      <c r="H941" s="12"/>
      <c r="O941" s="12"/>
      <c r="P941" s="23"/>
      <c r="Q941" s="24"/>
      <c r="R941" s="12"/>
      <c r="U941" s="12"/>
      <c r="Z941" s="12"/>
      <c r="AD941" s="12"/>
      <c r="AE941" s="13"/>
      <c r="AF941" s="12"/>
      <c r="AH941" s="12"/>
      <c r="AJ941" s="12"/>
      <c r="AO941" s="12"/>
    </row>
    <row r="942" spans="8:41" ht="15.75" customHeight="1" x14ac:dyDescent="0.3">
      <c r="H942" s="12"/>
      <c r="O942" s="12"/>
      <c r="P942" s="23"/>
      <c r="Q942" s="24"/>
      <c r="R942" s="12"/>
      <c r="U942" s="12"/>
      <c r="Z942" s="12"/>
      <c r="AD942" s="12"/>
      <c r="AE942" s="13"/>
      <c r="AF942" s="12"/>
      <c r="AH942" s="12"/>
      <c r="AJ942" s="12"/>
      <c r="AO942" s="12"/>
    </row>
    <row r="943" spans="8:41" ht="15.75" customHeight="1" x14ac:dyDescent="0.3">
      <c r="H943" s="12"/>
      <c r="O943" s="12"/>
      <c r="P943" s="23"/>
      <c r="Q943" s="24"/>
      <c r="R943" s="12"/>
      <c r="U943" s="12"/>
      <c r="Z943" s="12"/>
      <c r="AD943" s="12"/>
      <c r="AE943" s="13"/>
      <c r="AF943" s="12"/>
      <c r="AH943" s="12"/>
      <c r="AJ943" s="12"/>
      <c r="AO943" s="12"/>
    </row>
    <row r="944" spans="8:41" ht="15.75" customHeight="1" x14ac:dyDescent="0.3">
      <c r="H944" s="12"/>
      <c r="O944" s="12"/>
      <c r="P944" s="23"/>
      <c r="Q944" s="24"/>
      <c r="R944" s="12"/>
      <c r="U944" s="12"/>
      <c r="Z944" s="12"/>
      <c r="AD944" s="12"/>
      <c r="AE944" s="13"/>
      <c r="AF944" s="12"/>
      <c r="AH944" s="12"/>
      <c r="AJ944" s="12"/>
      <c r="AO944" s="12"/>
    </row>
    <row r="945" spans="8:41" ht="15.75" customHeight="1" x14ac:dyDescent="0.3">
      <c r="H945" s="12"/>
      <c r="O945" s="12"/>
      <c r="P945" s="23"/>
      <c r="Q945" s="24"/>
      <c r="R945" s="12"/>
      <c r="U945" s="12"/>
      <c r="Z945" s="12"/>
      <c r="AD945" s="12"/>
      <c r="AE945" s="13"/>
      <c r="AF945" s="12"/>
      <c r="AH945" s="12"/>
      <c r="AJ945" s="12"/>
      <c r="AO945" s="12"/>
    </row>
    <row r="946" spans="8:41" ht="15.75" customHeight="1" x14ac:dyDescent="0.3">
      <c r="H946" s="12"/>
      <c r="O946" s="12"/>
      <c r="P946" s="23"/>
      <c r="Q946" s="24"/>
      <c r="R946" s="12"/>
      <c r="U946" s="12"/>
      <c r="Z946" s="12"/>
      <c r="AD946" s="12"/>
      <c r="AE946" s="13"/>
      <c r="AF946" s="12"/>
      <c r="AH946" s="12"/>
      <c r="AJ946" s="12"/>
      <c r="AO946" s="12"/>
    </row>
    <row r="947" spans="8:41" ht="15.75" customHeight="1" x14ac:dyDescent="0.3">
      <c r="H947" s="12"/>
      <c r="O947" s="12"/>
      <c r="P947" s="23"/>
      <c r="Q947" s="24"/>
      <c r="R947" s="12"/>
      <c r="U947" s="12"/>
      <c r="Z947" s="12"/>
      <c r="AD947" s="12"/>
      <c r="AE947" s="13"/>
      <c r="AF947" s="12"/>
      <c r="AH947" s="12"/>
      <c r="AJ947" s="12"/>
      <c r="AO947" s="12"/>
    </row>
    <row r="948" spans="8:41" ht="15.75" customHeight="1" x14ac:dyDescent="0.3">
      <c r="H948" s="12"/>
      <c r="O948" s="12"/>
      <c r="P948" s="23"/>
      <c r="Q948" s="24"/>
      <c r="R948" s="12"/>
      <c r="U948" s="12"/>
      <c r="Z948" s="12"/>
      <c r="AD948" s="12"/>
      <c r="AE948" s="13"/>
      <c r="AF948" s="12"/>
      <c r="AH948" s="12"/>
      <c r="AJ948" s="12"/>
      <c r="AO948" s="12"/>
    </row>
    <row r="949" spans="8:41" ht="15.75" customHeight="1" x14ac:dyDescent="0.3">
      <c r="H949" s="12"/>
      <c r="O949" s="12"/>
      <c r="P949" s="23"/>
      <c r="Q949" s="24"/>
      <c r="R949" s="12"/>
      <c r="U949" s="12"/>
      <c r="Z949" s="12"/>
      <c r="AD949" s="12"/>
      <c r="AE949" s="13"/>
      <c r="AF949" s="12"/>
      <c r="AH949" s="12"/>
      <c r="AJ949" s="12"/>
      <c r="AO949" s="12"/>
    </row>
    <row r="950" spans="8:41" ht="15.75" customHeight="1" x14ac:dyDescent="0.3">
      <c r="H950" s="12"/>
      <c r="O950" s="12"/>
      <c r="P950" s="23"/>
      <c r="Q950" s="24"/>
      <c r="R950" s="12"/>
      <c r="U950" s="12"/>
      <c r="Z950" s="12"/>
      <c r="AD950" s="12"/>
      <c r="AE950" s="13"/>
      <c r="AF950" s="12"/>
      <c r="AH950" s="12"/>
      <c r="AJ950" s="12"/>
      <c r="AO950" s="12"/>
    </row>
    <row r="951" spans="8:41" ht="15.75" customHeight="1" x14ac:dyDescent="0.3">
      <c r="H951" s="12"/>
      <c r="O951" s="12"/>
      <c r="P951" s="23"/>
      <c r="Q951" s="24"/>
      <c r="R951" s="12"/>
      <c r="U951" s="12"/>
      <c r="Z951" s="12"/>
      <c r="AD951" s="12"/>
      <c r="AE951" s="13"/>
      <c r="AF951" s="12"/>
      <c r="AH951" s="12"/>
      <c r="AJ951" s="12"/>
      <c r="AO951" s="12"/>
    </row>
    <row r="952" spans="8:41" ht="15.75" customHeight="1" x14ac:dyDescent="0.3">
      <c r="H952" s="12"/>
      <c r="O952" s="12"/>
      <c r="P952" s="23"/>
      <c r="Q952" s="24"/>
      <c r="R952" s="12"/>
      <c r="U952" s="12"/>
      <c r="Z952" s="12"/>
      <c r="AD952" s="12"/>
      <c r="AE952" s="13"/>
      <c r="AF952" s="12"/>
      <c r="AH952" s="12"/>
      <c r="AJ952" s="12"/>
      <c r="AO952" s="12"/>
    </row>
    <row r="953" spans="8:41" ht="15.75" customHeight="1" x14ac:dyDescent="0.3">
      <c r="H953" s="12"/>
      <c r="O953" s="12"/>
      <c r="P953" s="23"/>
      <c r="Q953" s="24"/>
      <c r="R953" s="12"/>
      <c r="U953" s="12"/>
      <c r="Z953" s="12"/>
      <c r="AD953" s="12"/>
      <c r="AE953" s="13"/>
      <c r="AF953" s="12"/>
      <c r="AH953" s="12"/>
      <c r="AJ953" s="12"/>
      <c r="AO953" s="12"/>
    </row>
    <row r="954" spans="8:41" ht="15.75" customHeight="1" x14ac:dyDescent="0.3">
      <c r="H954" s="12"/>
      <c r="O954" s="12"/>
      <c r="P954" s="23"/>
      <c r="Q954" s="24"/>
      <c r="R954" s="12"/>
      <c r="U954" s="12"/>
      <c r="Z954" s="12"/>
      <c r="AD954" s="12"/>
      <c r="AE954" s="13"/>
      <c r="AF954" s="12"/>
      <c r="AH954" s="12"/>
      <c r="AJ954" s="12"/>
      <c r="AO954" s="12"/>
    </row>
    <row r="955" spans="8:41" ht="15.75" customHeight="1" x14ac:dyDescent="0.3">
      <c r="H955" s="12"/>
      <c r="O955" s="12"/>
      <c r="P955" s="23"/>
      <c r="Q955" s="24"/>
      <c r="R955" s="12"/>
      <c r="U955" s="12"/>
      <c r="Z955" s="12"/>
      <c r="AD955" s="12"/>
      <c r="AE955" s="13"/>
      <c r="AF955" s="12"/>
      <c r="AH955" s="12"/>
      <c r="AJ955" s="12"/>
      <c r="AO955" s="12"/>
    </row>
    <row r="956" spans="8:41" ht="15.75" customHeight="1" x14ac:dyDescent="0.3">
      <c r="H956" s="12"/>
      <c r="O956" s="12"/>
      <c r="P956" s="23"/>
      <c r="Q956" s="24"/>
      <c r="R956" s="12"/>
      <c r="U956" s="12"/>
      <c r="Z956" s="12"/>
      <c r="AD956" s="12"/>
      <c r="AE956" s="13"/>
      <c r="AF956" s="12"/>
      <c r="AH956" s="12"/>
      <c r="AJ956" s="12"/>
      <c r="AO956" s="12"/>
    </row>
    <row r="957" spans="8:41" ht="15.75" customHeight="1" x14ac:dyDescent="0.3">
      <c r="H957" s="12"/>
      <c r="O957" s="12"/>
      <c r="P957" s="23"/>
      <c r="Q957" s="24"/>
      <c r="R957" s="12"/>
      <c r="U957" s="12"/>
      <c r="Z957" s="12"/>
      <c r="AD957" s="12"/>
      <c r="AE957" s="13"/>
      <c r="AF957" s="12"/>
      <c r="AH957" s="12"/>
      <c r="AJ957" s="12"/>
      <c r="AO957" s="12"/>
    </row>
    <row r="958" spans="8:41" ht="15.75" customHeight="1" x14ac:dyDescent="0.3">
      <c r="H958" s="12"/>
      <c r="O958" s="12"/>
      <c r="P958" s="23"/>
      <c r="Q958" s="24"/>
      <c r="R958" s="12"/>
      <c r="U958" s="12"/>
      <c r="Z958" s="12"/>
      <c r="AD958" s="12"/>
      <c r="AE958" s="13"/>
      <c r="AF958" s="12"/>
      <c r="AH958" s="12"/>
      <c r="AJ958" s="12"/>
      <c r="AO958" s="12"/>
    </row>
    <row r="959" spans="8:41" ht="15.75" customHeight="1" x14ac:dyDescent="0.3">
      <c r="H959" s="12"/>
      <c r="O959" s="12"/>
      <c r="P959" s="23"/>
      <c r="Q959" s="24"/>
      <c r="R959" s="12"/>
      <c r="U959" s="12"/>
      <c r="Z959" s="12"/>
      <c r="AD959" s="12"/>
      <c r="AE959" s="13"/>
      <c r="AF959" s="12"/>
      <c r="AH959" s="12"/>
      <c r="AJ959" s="12"/>
      <c r="AO959" s="12"/>
    </row>
    <row r="960" spans="8:41" ht="15.75" customHeight="1" x14ac:dyDescent="0.3">
      <c r="H960" s="12"/>
      <c r="O960" s="12"/>
      <c r="P960" s="23"/>
      <c r="Q960" s="24"/>
      <c r="R960" s="12"/>
      <c r="U960" s="12"/>
      <c r="Z960" s="12"/>
      <c r="AD960" s="12"/>
      <c r="AE960" s="13"/>
      <c r="AF960" s="12"/>
      <c r="AH960" s="12"/>
      <c r="AJ960" s="12"/>
      <c r="AO960" s="12"/>
    </row>
    <row r="961" spans="8:41" ht="15.75" customHeight="1" x14ac:dyDescent="0.3">
      <c r="H961" s="12"/>
      <c r="O961" s="12"/>
      <c r="P961" s="23"/>
      <c r="Q961" s="24"/>
      <c r="R961" s="12"/>
      <c r="U961" s="12"/>
      <c r="Z961" s="12"/>
      <c r="AD961" s="12"/>
      <c r="AE961" s="13"/>
      <c r="AF961" s="12"/>
      <c r="AH961" s="12"/>
      <c r="AJ961" s="12"/>
      <c r="AO961" s="12"/>
    </row>
    <row r="962" spans="8:41" ht="15.75" customHeight="1" x14ac:dyDescent="0.3">
      <c r="H962" s="12"/>
      <c r="O962" s="12"/>
      <c r="P962" s="23"/>
      <c r="Q962" s="24"/>
      <c r="R962" s="12"/>
      <c r="U962" s="12"/>
      <c r="Z962" s="12"/>
      <c r="AD962" s="12"/>
      <c r="AE962" s="13"/>
      <c r="AF962" s="12"/>
      <c r="AH962" s="12"/>
      <c r="AJ962" s="12"/>
      <c r="AO962" s="12"/>
    </row>
    <row r="963" spans="8:41" ht="15.75" customHeight="1" x14ac:dyDescent="0.3">
      <c r="H963" s="12"/>
      <c r="O963" s="12"/>
      <c r="P963" s="23"/>
      <c r="Q963" s="24"/>
      <c r="R963" s="12"/>
      <c r="U963" s="12"/>
      <c r="Z963" s="12"/>
      <c r="AD963" s="12"/>
      <c r="AE963" s="13"/>
      <c r="AF963" s="12"/>
      <c r="AH963" s="12"/>
      <c r="AJ963" s="12"/>
      <c r="AO963" s="12"/>
    </row>
    <row r="964" spans="8:41" ht="15.75" customHeight="1" x14ac:dyDescent="0.3">
      <c r="H964" s="12"/>
      <c r="O964" s="12"/>
      <c r="P964" s="23"/>
      <c r="Q964" s="24"/>
      <c r="R964" s="12"/>
      <c r="U964" s="12"/>
      <c r="Z964" s="12"/>
      <c r="AD964" s="12"/>
      <c r="AE964" s="13"/>
      <c r="AF964" s="12"/>
      <c r="AH964" s="12"/>
      <c r="AJ964" s="12"/>
      <c r="AO964" s="12"/>
    </row>
    <row r="965" spans="8:41" ht="15.75" customHeight="1" x14ac:dyDescent="0.3">
      <c r="H965" s="12"/>
      <c r="O965" s="12"/>
      <c r="P965" s="23"/>
      <c r="Q965" s="24"/>
      <c r="R965" s="12"/>
      <c r="U965" s="12"/>
      <c r="Z965" s="12"/>
      <c r="AD965" s="12"/>
      <c r="AE965" s="13"/>
      <c r="AF965" s="12"/>
      <c r="AH965" s="12"/>
      <c r="AJ965" s="12"/>
      <c r="AO965" s="12"/>
    </row>
    <row r="966" spans="8:41" ht="15.75" customHeight="1" x14ac:dyDescent="0.3">
      <c r="H966" s="12"/>
      <c r="O966" s="12"/>
      <c r="P966" s="23"/>
      <c r="Q966" s="24"/>
      <c r="R966" s="12"/>
      <c r="U966" s="12"/>
      <c r="Z966" s="12"/>
      <c r="AD966" s="12"/>
      <c r="AE966" s="13"/>
      <c r="AF966" s="12"/>
      <c r="AH966" s="12"/>
      <c r="AJ966" s="12"/>
      <c r="AO966" s="12"/>
    </row>
    <row r="967" spans="8:41" ht="15.75" customHeight="1" x14ac:dyDescent="0.3">
      <c r="H967" s="12"/>
      <c r="O967" s="12"/>
      <c r="P967" s="23"/>
      <c r="Q967" s="24"/>
      <c r="R967" s="12"/>
      <c r="U967" s="12"/>
      <c r="Z967" s="12"/>
      <c r="AD967" s="12"/>
      <c r="AE967" s="13"/>
      <c r="AF967" s="12"/>
      <c r="AH967" s="12"/>
      <c r="AJ967" s="12"/>
      <c r="AO967" s="12"/>
    </row>
    <row r="968" spans="8:41" ht="15.75" customHeight="1" x14ac:dyDescent="0.3">
      <c r="H968" s="12"/>
      <c r="O968" s="12"/>
      <c r="P968" s="23"/>
      <c r="Q968" s="24"/>
      <c r="R968" s="12"/>
      <c r="U968" s="12"/>
      <c r="Z968" s="12"/>
      <c r="AD968" s="12"/>
      <c r="AE968" s="13"/>
      <c r="AF968" s="12"/>
      <c r="AH968" s="12"/>
      <c r="AJ968" s="12"/>
      <c r="AO968" s="12"/>
    </row>
    <row r="969" spans="8:41" ht="15.75" customHeight="1" x14ac:dyDescent="0.3">
      <c r="H969" s="12"/>
      <c r="O969" s="12"/>
      <c r="P969" s="23"/>
      <c r="Q969" s="24"/>
      <c r="R969" s="12"/>
      <c r="U969" s="12"/>
      <c r="Z969" s="12"/>
      <c r="AD969" s="12"/>
      <c r="AE969" s="13"/>
      <c r="AF969" s="12"/>
      <c r="AH969" s="12"/>
      <c r="AJ969" s="12"/>
      <c r="AO969" s="12"/>
    </row>
    <row r="970" spans="8:41" ht="15.75" customHeight="1" x14ac:dyDescent="0.3">
      <c r="H970" s="12"/>
      <c r="O970" s="12"/>
      <c r="P970" s="23"/>
      <c r="Q970" s="24"/>
      <c r="R970" s="12"/>
      <c r="U970" s="12"/>
      <c r="Z970" s="12"/>
      <c r="AD970" s="12"/>
      <c r="AE970" s="13"/>
      <c r="AF970" s="12"/>
      <c r="AH970" s="12"/>
      <c r="AJ970" s="12"/>
      <c r="AO970" s="12"/>
    </row>
    <row r="971" spans="8:41" ht="15.75" customHeight="1" x14ac:dyDescent="0.3">
      <c r="H971" s="12"/>
      <c r="O971" s="12"/>
      <c r="P971" s="23"/>
      <c r="Q971" s="24"/>
      <c r="R971" s="12"/>
      <c r="U971" s="12"/>
      <c r="Z971" s="12"/>
      <c r="AD971" s="12"/>
      <c r="AE971" s="13"/>
      <c r="AF971" s="12"/>
      <c r="AH971" s="12"/>
      <c r="AJ971" s="12"/>
      <c r="AO971" s="12"/>
    </row>
    <row r="972" spans="8:41" ht="15.75" customHeight="1" x14ac:dyDescent="0.3">
      <c r="H972" s="12"/>
      <c r="O972" s="12"/>
      <c r="P972" s="23"/>
      <c r="Q972" s="24"/>
      <c r="R972" s="12"/>
      <c r="U972" s="12"/>
      <c r="Z972" s="12"/>
      <c r="AD972" s="12"/>
      <c r="AE972" s="13"/>
      <c r="AF972" s="12"/>
      <c r="AH972" s="12"/>
      <c r="AJ972" s="12"/>
      <c r="AO972" s="12"/>
    </row>
    <row r="973" spans="8:41" ht="15.75" customHeight="1" x14ac:dyDescent="0.3">
      <c r="H973" s="12"/>
      <c r="O973" s="12"/>
      <c r="P973" s="23"/>
      <c r="Q973" s="24"/>
      <c r="R973" s="12"/>
      <c r="U973" s="12"/>
      <c r="Z973" s="12"/>
      <c r="AD973" s="12"/>
      <c r="AE973" s="13"/>
      <c r="AF973" s="12"/>
      <c r="AH973" s="12"/>
      <c r="AJ973" s="12"/>
      <c r="AO973" s="12"/>
    </row>
    <row r="974" spans="8:41" ht="15.75" customHeight="1" x14ac:dyDescent="0.3">
      <c r="H974" s="12"/>
      <c r="O974" s="12"/>
      <c r="P974" s="23"/>
      <c r="Q974" s="24"/>
      <c r="R974" s="12"/>
      <c r="U974" s="12"/>
      <c r="Z974" s="12"/>
      <c r="AD974" s="12"/>
      <c r="AE974" s="13"/>
      <c r="AF974" s="12"/>
      <c r="AH974" s="12"/>
      <c r="AJ974" s="12"/>
      <c r="AO974" s="12"/>
    </row>
    <row r="975" spans="8:41" ht="15.75" customHeight="1" x14ac:dyDescent="0.3">
      <c r="H975" s="12"/>
      <c r="O975" s="12"/>
      <c r="P975" s="23"/>
      <c r="Q975" s="24"/>
      <c r="R975" s="12"/>
      <c r="U975" s="12"/>
      <c r="Z975" s="12"/>
      <c r="AD975" s="12"/>
      <c r="AE975" s="13"/>
      <c r="AF975" s="12"/>
      <c r="AH975" s="12"/>
      <c r="AJ975" s="12"/>
      <c r="AO975" s="12"/>
    </row>
    <row r="976" spans="8:41" ht="15.75" customHeight="1" x14ac:dyDescent="0.3">
      <c r="H976" s="12"/>
      <c r="O976" s="12"/>
      <c r="P976" s="23"/>
      <c r="Q976" s="24"/>
      <c r="R976" s="12"/>
      <c r="U976" s="12"/>
      <c r="Z976" s="12"/>
      <c r="AD976" s="12"/>
      <c r="AE976" s="13"/>
      <c r="AF976" s="12"/>
      <c r="AH976" s="12"/>
      <c r="AJ976" s="12"/>
      <c r="AO976" s="12"/>
    </row>
    <row r="977" spans="8:41" ht="15.75" customHeight="1" x14ac:dyDescent="0.3">
      <c r="H977" s="12"/>
      <c r="O977" s="12"/>
      <c r="P977" s="23"/>
      <c r="Q977" s="24"/>
      <c r="R977" s="12"/>
      <c r="U977" s="12"/>
      <c r="Z977" s="12"/>
      <c r="AD977" s="12"/>
      <c r="AE977" s="13"/>
      <c r="AF977" s="12"/>
      <c r="AH977" s="12"/>
      <c r="AJ977" s="12"/>
      <c r="AO977" s="12"/>
    </row>
    <row r="978" spans="8:41" ht="15.75" customHeight="1" x14ac:dyDescent="0.3">
      <c r="H978" s="12"/>
      <c r="O978" s="12"/>
      <c r="P978" s="23"/>
      <c r="Q978" s="24"/>
      <c r="R978" s="12"/>
      <c r="U978" s="12"/>
      <c r="Z978" s="12"/>
      <c r="AD978" s="12"/>
      <c r="AE978" s="13"/>
      <c r="AF978" s="12"/>
      <c r="AH978" s="12"/>
      <c r="AJ978" s="12"/>
      <c r="AO978" s="12"/>
    </row>
    <row r="979" spans="8:41" ht="15.75" customHeight="1" x14ac:dyDescent="0.3">
      <c r="H979" s="12"/>
      <c r="O979" s="12"/>
      <c r="P979" s="23"/>
      <c r="Q979" s="24"/>
      <c r="R979" s="12"/>
      <c r="U979" s="12"/>
      <c r="Z979" s="12"/>
      <c r="AD979" s="12"/>
      <c r="AE979" s="13"/>
      <c r="AF979" s="12"/>
      <c r="AH979" s="12"/>
      <c r="AJ979" s="12"/>
      <c r="AO979" s="12"/>
    </row>
    <row r="980" spans="8:41" ht="15.75" customHeight="1" x14ac:dyDescent="0.3">
      <c r="H980" s="12"/>
      <c r="O980" s="12"/>
      <c r="P980" s="23"/>
      <c r="Q980" s="24"/>
      <c r="R980" s="12"/>
      <c r="U980" s="12"/>
      <c r="Z980" s="12"/>
      <c r="AD980" s="12"/>
      <c r="AE980" s="13"/>
      <c r="AF980" s="12"/>
      <c r="AH980" s="12"/>
      <c r="AJ980" s="12"/>
      <c r="AO980" s="12"/>
    </row>
    <row r="981" spans="8:41" ht="15.75" customHeight="1" x14ac:dyDescent="0.3">
      <c r="H981" s="12"/>
      <c r="O981" s="12"/>
      <c r="P981" s="23"/>
      <c r="Q981" s="24"/>
      <c r="R981" s="12"/>
      <c r="U981" s="12"/>
      <c r="Z981" s="12"/>
      <c r="AD981" s="12"/>
      <c r="AE981" s="13"/>
      <c r="AF981" s="12"/>
      <c r="AH981" s="12"/>
      <c r="AJ981" s="12"/>
      <c r="AO981" s="12"/>
    </row>
    <row r="982" spans="8:41" ht="15.75" customHeight="1" x14ac:dyDescent="0.3">
      <c r="H982" s="12"/>
      <c r="O982" s="12"/>
      <c r="P982" s="23"/>
      <c r="Q982" s="24"/>
      <c r="R982" s="12"/>
      <c r="U982" s="12"/>
      <c r="Z982" s="12"/>
      <c r="AD982" s="12"/>
      <c r="AE982" s="13"/>
      <c r="AF982" s="12"/>
      <c r="AH982" s="12"/>
      <c r="AJ982" s="12"/>
      <c r="AO982" s="12"/>
    </row>
    <row r="983" spans="8:41" ht="15.75" customHeight="1" x14ac:dyDescent="0.3">
      <c r="H983" s="12"/>
      <c r="O983" s="12"/>
      <c r="P983" s="23"/>
      <c r="Q983" s="24"/>
      <c r="R983" s="12"/>
      <c r="U983" s="12"/>
      <c r="Z983" s="12"/>
      <c r="AD983" s="12"/>
      <c r="AE983" s="13"/>
      <c r="AF983" s="12"/>
      <c r="AH983" s="12"/>
      <c r="AJ983" s="12"/>
      <c r="AO983" s="12"/>
    </row>
    <row r="984" spans="8:41" ht="15.75" customHeight="1" x14ac:dyDescent="0.3">
      <c r="H984" s="12"/>
      <c r="O984" s="12"/>
      <c r="P984" s="23"/>
      <c r="Q984" s="24"/>
      <c r="R984" s="12"/>
      <c r="U984" s="12"/>
      <c r="Z984" s="12"/>
      <c r="AD984" s="12"/>
      <c r="AE984" s="13"/>
      <c r="AF984" s="12"/>
      <c r="AH984" s="12"/>
      <c r="AJ984" s="12"/>
      <c r="AO984" s="12"/>
    </row>
    <row r="985" spans="8:41" ht="15.75" customHeight="1" x14ac:dyDescent="0.3">
      <c r="H985" s="12"/>
      <c r="O985" s="12"/>
      <c r="P985" s="23"/>
      <c r="Q985" s="24"/>
      <c r="R985" s="12"/>
      <c r="U985" s="12"/>
      <c r="Z985" s="12"/>
      <c r="AD985" s="12"/>
      <c r="AE985" s="13"/>
      <c r="AF985" s="12"/>
      <c r="AH985" s="12"/>
      <c r="AJ985" s="12"/>
      <c r="AO985" s="12"/>
    </row>
    <row r="986" spans="8:41" ht="15.75" customHeight="1" x14ac:dyDescent="0.3">
      <c r="H986" s="12"/>
      <c r="O986" s="12"/>
      <c r="P986" s="23"/>
      <c r="Q986" s="24"/>
      <c r="R986" s="12"/>
      <c r="U986" s="12"/>
      <c r="Z986" s="12"/>
      <c r="AD986" s="12"/>
      <c r="AE986" s="13"/>
      <c r="AF986" s="12"/>
      <c r="AH986" s="12"/>
      <c r="AJ986" s="12"/>
      <c r="AO986" s="12"/>
    </row>
    <row r="987" spans="8:41" ht="15.75" customHeight="1" x14ac:dyDescent="0.3">
      <c r="H987" s="12"/>
      <c r="O987" s="12"/>
      <c r="P987" s="23"/>
      <c r="Q987" s="24"/>
      <c r="R987" s="12"/>
      <c r="U987" s="12"/>
      <c r="Z987" s="12"/>
      <c r="AD987" s="12"/>
      <c r="AE987" s="13"/>
      <c r="AF987" s="12"/>
      <c r="AH987" s="12"/>
      <c r="AJ987" s="12"/>
      <c r="AO987" s="12"/>
    </row>
    <row r="988" spans="8:41" ht="15.75" customHeight="1" x14ac:dyDescent="0.3">
      <c r="H988" s="12"/>
      <c r="O988" s="12"/>
      <c r="P988" s="23"/>
      <c r="Q988" s="24"/>
      <c r="R988" s="12"/>
      <c r="U988" s="12"/>
      <c r="Z988" s="12"/>
      <c r="AD988" s="12"/>
      <c r="AE988" s="13"/>
      <c r="AF988" s="12"/>
      <c r="AH988" s="12"/>
      <c r="AJ988" s="12"/>
      <c r="AO988" s="12"/>
    </row>
    <row r="989" spans="8:41" ht="15.75" customHeight="1" x14ac:dyDescent="0.3">
      <c r="H989" s="12"/>
      <c r="O989" s="12"/>
      <c r="P989" s="23"/>
      <c r="Q989" s="24"/>
      <c r="R989" s="12"/>
      <c r="U989" s="12"/>
      <c r="Z989" s="12"/>
      <c r="AD989" s="12"/>
      <c r="AE989" s="13"/>
      <c r="AF989" s="12"/>
      <c r="AH989" s="12"/>
      <c r="AJ989" s="12"/>
      <c r="AO989" s="12"/>
    </row>
    <row r="990" spans="8:41" ht="15.75" customHeight="1" x14ac:dyDescent="0.3">
      <c r="H990" s="12"/>
      <c r="O990" s="12"/>
      <c r="P990" s="23"/>
      <c r="Q990" s="24"/>
      <c r="R990" s="12"/>
      <c r="U990" s="12"/>
      <c r="Z990" s="12"/>
      <c r="AD990" s="12"/>
      <c r="AE990" s="13"/>
      <c r="AF990" s="12"/>
      <c r="AH990" s="12"/>
      <c r="AJ990" s="12"/>
      <c r="AO990" s="12"/>
    </row>
    <row r="991" spans="8:41" ht="15.75" customHeight="1" x14ac:dyDescent="0.3">
      <c r="H991" s="12"/>
      <c r="O991" s="12"/>
      <c r="P991" s="23"/>
      <c r="Q991" s="24"/>
      <c r="R991" s="12"/>
      <c r="U991" s="12"/>
      <c r="Z991" s="12"/>
      <c r="AD991" s="12"/>
      <c r="AE991" s="13"/>
      <c r="AF991" s="12"/>
      <c r="AH991" s="12"/>
      <c r="AJ991" s="12"/>
      <c r="AO991" s="12"/>
    </row>
    <row r="992" spans="8:41" ht="15.75" customHeight="1" x14ac:dyDescent="0.3">
      <c r="H992" s="12"/>
      <c r="O992" s="12"/>
      <c r="P992" s="23"/>
      <c r="Q992" s="24"/>
      <c r="R992" s="12"/>
      <c r="U992" s="12"/>
      <c r="Z992" s="12"/>
      <c r="AD992" s="12"/>
      <c r="AE992" s="13"/>
      <c r="AF992" s="12"/>
      <c r="AH992" s="12"/>
      <c r="AJ992" s="12"/>
      <c r="AO992" s="12"/>
    </row>
    <row r="993" spans="8:41" ht="15.75" customHeight="1" x14ac:dyDescent="0.3">
      <c r="H993" s="12"/>
      <c r="O993" s="12"/>
      <c r="P993" s="23"/>
      <c r="Q993" s="24"/>
      <c r="R993" s="12"/>
      <c r="U993" s="12"/>
      <c r="Z993" s="12"/>
      <c r="AD993" s="12"/>
      <c r="AE993" s="13"/>
      <c r="AF993" s="12"/>
      <c r="AH993" s="12"/>
      <c r="AJ993" s="12"/>
      <c r="AO993" s="12"/>
    </row>
    <row r="994" spans="8:41" ht="15.75" customHeight="1" x14ac:dyDescent="0.3">
      <c r="H994" s="12"/>
      <c r="O994" s="12"/>
      <c r="P994" s="23"/>
      <c r="Q994" s="24"/>
      <c r="R994" s="12"/>
      <c r="U994" s="12"/>
      <c r="Z994" s="12"/>
      <c r="AD994" s="12"/>
      <c r="AE994" s="13"/>
      <c r="AF994" s="12"/>
      <c r="AH994" s="12"/>
      <c r="AJ994" s="12"/>
      <c r="AO994" s="12"/>
    </row>
    <row r="995" spans="8:41" ht="15.75" customHeight="1" x14ac:dyDescent="0.3">
      <c r="H995" s="12"/>
      <c r="O995" s="12"/>
      <c r="P995" s="23"/>
      <c r="Q995" s="24"/>
      <c r="R995" s="12"/>
      <c r="U995" s="12"/>
      <c r="Z995" s="12"/>
      <c r="AD995" s="12"/>
      <c r="AE995" s="13"/>
      <c r="AF995" s="12"/>
      <c r="AH995" s="12"/>
      <c r="AJ995" s="12"/>
      <c r="AO995" s="12"/>
    </row>
    <row r="996" spans="8:41" ht="15.75" customHeight="1" x14ac:dyDescent="0.3">
      <c r="H996" s="12"/>
      <c r="O996" s="12"/>
      <c r="P996" s="23"/>
      <c r="Q996" s="24"/>
      <c r="R996" s="12"/>
      <c r="U996" s="12"/>
      <c r="Z996" s="12"/>
      <c r="AD996" s="12"/>
      <c r="AE996" s="13"/>
      <c r="AF996" s="12"/>
      <c r="AH996" s="12"/>
      <c r="AJ996" s="12"/>
      <c r="AO996" s="12"/>
    </row>
    <row r="997" spans="8:41" ht="15.75" customHeight="1" x14ac:dyDescent="0.3">
      <c r="H997" s="12"/>
      <c r="O997" s="12"/>
      <c r="P997" s="23"/>
      <c r="Q997" s="24"/>
      <c r="R997" s="12"/>
      <c r="U997" s="12"/>
      <c r="Z997" s="12"/>
      <c r="AD997" s="12"/>
      <c r="AE997" s="13"/>
      <c r="AF997" s="12"/>
      <c r="AH997" s="12"/>
      <c r="AJ997" s="12"/>
      <c r="AO997" s="12"/>
    </row>
    <row r="998" spans="8:41" ht="15.75" customHeight="1" x14ac:dyDescent="0.3">
      <c r="H998" s="12"/>
      <c r="O998" s="12"/>
      <c r="P998" s="23"/>
      <c r="Q998" s="24"/>
      <c r="R998" s="12"/>
      <c r="U998" s="12"/>
      <c r="Z998" s="12"/>
      <c r="AD998" s="12"/>
      <c r="AE998" s="13"/>
      <c r="AF998" s="12"/>
      <c r="AH998" s="12"/>
      <c r="AJ998" s="12"/>
      <c r="AO998" s="12"/>
    </row>
    <row r="999" spans="8:41" ht="15.75" customHeight="1" x14ac:dyDescent="0.3">
      <c r="H999" s="12"/>
      <c r="O999" s="12"/>
      <c r="P999" s="23"/>
      <c r="Q999" s="24"/>
      <c r="R999" s="12"/>
      <c r="U999" s="12"/>
      <c r="Z999" s="12"/>
      <c r="AD999" s="12"/>
      <c r="AE999" s="13"/>
      <c r="AF999" s="12"/>
      <c r="AH999" s="12"/>
      <c r="AJ999" s="12"/>
      <c r="AO999" s="12"/>
    </row>
    <row r="1000" spans="8:41" ht="15.75" customHeight="1" x14ac:dyDescent="0.3">
      <c r="H1000" s="12"/>
      <c r="O1000" s="12"/>
      <c r="P1000" s="23"/>
      <c r="Q1000" s="24"/>
      <c r="R1000" s="12"/>
      <c r="U1000" s="12"/>
      <c r="Z1000" s="12"/>
      <c r="AD1000" s="12"/>
      <c r="AE1000" s="13"/>
      <c r="AF1000" s="12"/>
      <c r="AH1000" s="12"/>
      <c r="AJ1000" s="12"/>
      <c r="AO1000" s="1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000"/>
  <sheetViews>
    <sheetView workbookViewId="0"/>
  </sheetViews>
  <sheetFormatPr defaultColWidth="12.59765625" defaultRowHeight="15" customHeight="1" x14ac:dyDescent="0.25"/>
  <cols>
    <col min="1" max="1" width="11.69921875" customWidth="1"/>
    <col min="2" max="2" width="12" customWidth="1"/>
    <col min="3" max="3" width="26.3984375" customWidth="1"/>
    <col min="4" max="4" width="12" customWidth="1"/>
    <col min="5" max="5" width="14.09765625" customWidth="1"/>
    <col min="6" max="6" width="11.3984375" customWidth="1"/>
    <col min="7" max="7" width="14.8984375" customWidth="1"/>
    <col min="8" max="8" width="31.69921875" customWidth="1"/>
    <col min="9" max="9" width="14.19921875" customWidth="1"/>
    <col min="10" max="10" width="10.0976562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42.1992187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9.5" customWidth="1"/>
    <col min="25" max="25" width="34.8984375" customWidth="1"/>
    <col min="26" max="26" width="34.3984375" customWidth="1"/>
    <col min="27" max="27" width="13.199218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9.19921875" customWidth="1"/>
    <col min="43" max="62" width="7.59765625" customWidth="1"/>
  </cols>
  <sheetData>
    <row r="1" spans="1:62" ht="14.4" x14ac:dyDescent="0.3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12" t="s">
        <v>60</v>
      </c>
      <c r="I1" s="25" t="s">
        <v>61</v>
      </c>
      <c r="J1" s="25" t="s">
        <v>62</v>
      </c>
      <c r="K1" s="25" t="s">
        <v>63</v>
      </c>
      <c r="L1" s="25" t="s">
        <v>64</v>
      </c>
      <c r="M1" s="25" t="s">
        <v>65</v>
      </c>
      <c r="N1" s="26" t="s">
        <v>66</v>
      </c>
      <c r="O1" s="14" t="s">
        <v>67</v>
      </c>
      <c r="P1" s="26" t="s">
        <v>68</v>
      </c>
      <c r="Q1" s="3" t="s">
        <v>69</v>
      </c>
      <c r="R1" s="14" t="s">
        <v>70</v>
      </c>
      <c r="S1" s="25" t="s">
        <v>71</v>
      </c>
      <c r="T1" s="25" t="s">
        <v>72</v>
      </c>
      <c r="U1" s="14" t="s">
        <v>73</v>
      </c>
      <c r="V1" s="25" t="s">
        <v>74</v>
      </c>
      <c r="W1" s="25" t="s">
        <v>75</v>
      </c>
      <c r="X1" s="25" t="s">
        <v>76</v>
      </c>
      <c r="Y1" s="25" t="s">
        <v>77</v>
      </c>
      <c r="Z1" s="14" t="s">
        <v>78</v>
      </c>
      <c r="AA1" s="25" t="s">
        <v>79</v>
      </c>
      <c r="AB1" s="25" t="s">
        <v>80</v>
      </c>
      <c r="AC1" s="25" t="s">
        <v>81</v>
      </c>
      <c r="AD1" s="12" t="s">
        <v>82</v>
      </c>
      <c r="AE1" s="13" t="s">
        <v>83</v>
      </c>
      <c r="AF1" s="12" t="s">
        <v>84</v>
      </c>
      <c r="AG1" s="25" t="s">
        <v>85</v>
      </c>
      <c r="AH1" s="12" t="s">
        <v>86</v>
      </c>
      <c r="AI1" s="25" t="s">
        <v>87</v>
      </c>
      <c r="AJ1" s="12" t="s">
        <v>88</v>
      </c>
      <c r="AK1" s="25" t="s">
        <v>89</v>
      </c>
      <c r="AL1" s="25" t="s">
        <v>90</v>
      </c>
      <c r="AM1" s="25" t="s">
        <v>91</v>
      </c>
      <c r="AN1" s="25" t="s">
        <v>92</v>
      </c>
      <c r="AO1" s="12" t="s">
        <v>93</v>
      </c>
      <c r="AP1" s="25" t="s">
        <v>94</v>
      </c>
    </row>
    <row r="2" spans="1:62" ht="15.6" x14ac:dyDescent="0.3">
      <c r="A2" s="27" t="s">
        <v>224</v>
      </c>
      <c r="B2" s="2" t="s">
        <v>225</v>
      </c>
      <c r="C2" s="2" t="s">
        <v>226</v>
      </c>
      <c r="D2" s="3" t="s">
        <v>3</v>
      </c>
      <c r="E2" s="3" t="s">
        <v>4</v>
      </c>
      <c r="F2" s="2" t="s">
        <v>5</v>
      </c>
      <c r="G2" s="27" t="s">
        <v>6</v>
      </c>
      <c r="H2" s="28">
        <v>43735</v>
      </c>
      <c r="I2" s="27" t="s">
        <v>6</v>
      </c>
      <c r="J2" s="5">
        <v>2019</v>
      </c>
      <c r="K2" s="27" t="s">
        <v>6</v>
      </c>
      <c r="L2" s="27" t="s">
        <v>6</v>
      </c>
      <c r="M2" s="27" t="s">
        <v>6</v>
      </c>
      <c r="N2" s="27" t="s">
        <v>6</v>
      </c>
      <c r="O2" s="27" t="s">
        <v>6</v>
      </c>
      <c r="P2" s="29">
        <v>37.972789999999996</v>
      </c>
      <c r="Q2" s="30">
        <f t="shared" ref="Q2:Q16" si="0">P2-0.25</f>
        <v>37.722789999999996</v>
      </c>
      <c r="R2" s="31">
        <v>43700</v>
      </c>
      <c r="S2" s="7">
        <v>1.55162</v>
      </c>
      <c r="T2" s="30">
        <f t="shared" ref="T2:T20" si="1">S2-0.47</f>
        <v>1.08162</v>
      </c>
      <c r="U2" s="8">
        <v>43845</v>
      </c>
      <c r="V2" s="7">
        <v>0.35809999999999997</v>
      </c>
      <c r="W2" s="30">
        <f t="shared" ref="W2:W25" si="2">T2-V2</f>
        <v>0.72352000000000005</v>
      </c>
      <c r="X2" s="32">
        <v>0.15084999999999998</v>
      </c>
      <c r="Y2" s="32">
        <f t="shared" ref="Y2:Y25" si="3">X2-0.0045</f>
        <v>0.14634999999999998</v>
      </c>
      <c r="Z2" s="8">
        <v>43845</v>
      </c>
      <c r="AA2" s="27" t="s">
        <v>6</v>
      </c>
      <c r="AB2" s="27" t="s">
        <v>6</v>
      </c>
      <c r="AC2" s="27" t="s">
        <v>6</v>
      </c>
      <c r="AD2" s="27" t="s">
        <v>6</v>
      </c>
      <c r="AE2" s="9">
        <v>0</v>
      </c>
      <c r="AF2" s="8">
        <v>43894</v>
      </c>
      <c r="AG2" s="27" t="s">
        <v>6</v>
      </c>
      <c r="AH2" s="27" t="s">
        <v>6</v>
      </c>
      <c r="AI2" s="27" t="s">
        <v>6</v>
      </c>
      <c r="AJ2" s="27" t="s">
        <v>6</v>
      </c>
      <c r="AK2" s="27" t="s">
        <v>6</v>
      </c>
      <c r="AL2" s="27" t="s">
        <v>6</v>
      </c>
      <c r="AM2" s="27" t="s">
        <v>6</v>
      </c>
      <c r="AN2" s="27" t="s">
        <v>6</v>
      </c>
      <c r="AO2" s="27" t="s">
        <v>6</v>
      </c>
      <c r="AP2" s="33"/>
      <c r="AQ2" s="33"/>
      <c r="AR2" s="33"/>
      <c r="AS2" s="33"/>
      <c r="AT2" s="33"/>
      <c r="AU2" s="34"/>
      <c r="AV2" s="34"/>
      <c r="AW2" s="33"/>
      <c r="AX2" s="33"/>
      <c r="AY2" s="33"/>
      <c r="AZ2" s="33"/>
      <c r="BA2" s="33"/>
      <c r="BB2" s="33"/>
      <c r="BC2" s="35"/>
      <c r="BD2" s="36"/>
      <c r="BE2" s="36"/>
      <c r="BF2" s="36"/>
      <c r="BG2" s="36"/>
      <c r="BH2" s="36"/>
      <c r="BI2" s="36"/>
      <c r="BJ2" s="36"/>
    </row>
    <row r="3" spans="1:62" ht="15.6" x14ac:dyDescent="0.3">
      <c r="A3" s="27" t="s">
        <v>227</v>
      </c>
      <c r="B3" s="2" t="s">
        <v>225</v>
      </c>
      <c r="C3" s="2" t="s">
        <v>226</v>
      </c>
      <c r="D3" s="3" t="s">
        <v>3</v>
      </c>
      <c r="E3" s="3" t="s">
        <v>4</v>
      </c>
      <c r="F3" s="2" t="s">
        <v>5</v>
      </c>
      <c r="G3" s="27" t="s">
        <v>6</v>
      </c>
      <c r="H3" s="28">
        <v>43735</v>
      </c>
      <c r="I3" s="27" t="s">
        <v>6</v>
      </c>
      <c r="J3" s="5">
        <v>2019</v>
      </c>
      <c r="K3" s="27" t="s">
        <v>6</v>
      </c>
      <c r="L3" s="27" t="s">
        <v>6</v>
      </c>
      <c r="M3" s="27" t="s">
        <v>6</v>
      </c>
      <c r="N3" s="27" t="s">
        <v>6</v>
      </c>
      <c r="O3" s="27" t="s">
        <v>6</v>
      </c>
      <c r="P3" s="29">
        <v>37.88279</v>
      </c>
      <c r="Q3" s="30">
        <f t="shared" si="0"/>
        <v>37.63279</v>
      </c>
      <c r="R3" s="31">
        <v>43700</v>
      </c>
      <c r="S3" s="7">
        <v>1.53162</v>
      </c>
      <c r="T3" s="30">
        <f t="shared" si="1"/>
        <v>1.06162</v>
      </c>
      <c r="U3" s="8">
        <v>43845</v>
      </c>
      <c r="V3" s="7">
        <v>0.35809999999999997</v>
      </c>
      <c r="W3" s="30">
        <f t="shared" si="2"/>
        <v>0.70352000000000003</v>
      </c>
      <c r="X3" s="32">
        <v>0.13824999999999998</v>
      </c>
      <c r="Y3" s="32">
        <f t="shared" si="3"/>
        <v>0.13374999999999998</v>
      </c>
      <c r="Z3" s="8">
        <v>43845</v>
      </c>
      <c r="AA3" s="27" t="s">
        <v>6</v>
      </c>
      <c r="AB3" s="27" t="s">
        <v>6</v>
      </c>
      <c r="AC3" s="27" t="s">
        <v>6</v>
      </c>
      <c r="AD3" s="27" t="s">
        <v>6</v>
      </c>
      <c r="AE3" s="9">
        <v>0</v>
      </c>
      <c r="AF3" s="8">
        <v>43894</v>
      </c>
      <c r="AG3" s="27" t="s">
        <v>6</v>
      </c>
      <c r="AH3" s="27" t="s">
        <v>6</v>
      </c>
      <c r="AI3" s="27" t="s">
        <v>6</v>
      </c>
      <c r="AJ3" s="27" t="s">
        <v>6</v>
      </c>
      <c r="AK3" s="27" t="s">
        <v>6</v>
      </c>
      <c r="AL3" s="27" t="s">
        <v>6</v>
      </c>
      <c r="AM3" s="27" t="s">
        <v>6</v>
      </c>
      <c r="AN3" s="27" t="s">
        <v>6</v>
      </c>
      <c r="AO3" s="27" t="s">
        <v>6</v>
      </c>
      <c r="AP3" s="33"/>
      <c r="AQ3" s="33"/>
      <c r="AR3" s="33"/>
      <c r="AS3" s="33"/>
      <c r="AT3" s="33"/>
      <c r="AU3" s="34"/>
      <c r="AV3" s="34"/>
      <c r="AW3" s="33"/>
      <c r="AX3" s="33"/>
      <c r="AY3" s="33"/>
      <c r="AZ3" s="33"/>
      <c r="BA3" s="33"/>
      <c r="BB3" s="33"/>
      <c r="BC3" s="35"/>
      <c r="BD3" s="36"/>
      <c r="BE3" s="36"/>
      <c r="BF3" s="36"/>
      <c r="BG3" s="36"/>
      <c r="BH3" s="36"/>
      <c r="BI3" s="36"/>
      <c r="BJ3" s="36"/>
    </row>
    <row r="4" spans="1:62" ht="15.6" x14ac:dyDescent="0.3">
      <c r="A4" s="27" t="s">
        <v>228</v>
      </c>
      <c r="B4" s="2" t="s">
        <v>225</v>
      </c>
      <c r="C4" s="2" t="s">
        <v>226</v>
      </c>
      <c r="D4" s="3" t="s">
        <v>3</v>
      </c>
      <c r="E4" s="3" t="s">
        <v>4</v>
      </c>
      <c r="F4" s="2" t="s">
        <v>5</v>
      </c>
      <c r="G4" s="27" t="s">
        <v>6</v>
      </c>
      <c r="H4" s="28">
        <v>43735</v>
      </c>
      <c r="I4" s="27" t="s">
        <v>6</v>
      </c>
      <c r="J4" s="5">
        <v>2019</v>
      </c>
      <c r="K4" s="27" t="s">
        <v>6</v>
      </c>
      <c r="L4" s="27" t="s">
        <v>6</v>
      </c>
      <c r="M4" s="27" t="s">
        <v>6</v>
      </c>
      <c r="N4" s="27" t="s">
        <v>6</v>
      </c>
      <c r="O4" s="27" t="s">
        <v>6</v>
      </c>
      <c r="P4" s="29">
        <v>36.842790000000001</v>
      </c>
      <c r="Q4" s="30">
        <f t="shared" si="0"/>
        <v>36.592790000000001</v>
      </c>
      <c r="R4" s="31">
        <v>43700</v>
      </c>
      <c r="S4" s="7">
        <v>1.5646199999999999</v>
      </c>
      <c r="T4" s="30">
        <f t="shared" si="1"/>
        <v>1.0946199999999999</v>
      </c>
      <c r="U4" s="8">
        <v>43845</v>
      </c>
      <c r="V4" s="7">
        <v>0.35809999999999997</v>
      </c>
      <c r="W4" s="30">
        <f t="shared" si="2"/>
        <v>0.73651999999999995</v>
      </c>
      <c r="X4" s="32">
        <v>0.12384999999999999</v>
      </c>
      <c r="Y4" s="32">
        <f t="shared" si="3"/>
        <v>0.11934999999999998</v>
      </c>
      <c r="Z4" s="8">
        <v>43845</v>
      </c>
      <c r="AA4" s="27" t="s">
        <v>6</v>
      </c>
      <c r="AB4" s="27" t="s">
        <v>6</v>
      </c>
      <c r="AC4" s="27" t="s">
        <v>6</v>
      </c>
      <c r="AD4" s="27" t="s">
        <v>6</v>
      </c>
      <c r="AE4" s="9">
        <v>2E-3</v>
      </c>
      <c r="AF4" s="8">
        <v>43894</v>
      </c>
      <c r="AG4" s="27" t="s">
        <v>6</v>
      </c>
      <c r="AH4" s="27" t="s">
        <v>6</v>
      </c>
      <c r="AI4" s="27" t="s">
        <v>6</v>
      </c>
      <c r="AJ4" s="27" t="s">
        <v>6</v>
      </c>
      <c r="AK4" s="27" t="s">
        <v>6</v>
      </c>
      <c r="AL4" s="27" t="s">
        <v>6</v>
      </c>
      <c r="AM4" s="27" t="s">
        <v>6</v>
      </c>
      <c r="AN4" s="27" t="s">
        <v>6</v>
      </c>
      <c r="AO4" s="27" t="s">
        <v>6</v>
      </c>
      <c r="AP4" s="33"/>
      <c r="AQ4" s="33"/>
      <c r="AR4" s="33"/>
      <c r="AS4" s="33"/>
      <c r="AT4" s="33"/>
      <c r="AU4" s="34"/>
      <c r="AV4" s="34"/>
      <c r="AW4" s="33"/>
      <c r="AX4" s="33"/>
      <c r="AY4" s="33"/>
      <c r="AZ4" s="33"/>
      <c r="BA4" s="33"/>
      <c r="BB4" s="33"/>
      <c r="BC4" s="35"/>
      <c r="BD4" s="36"/>
      <c r="BE4" s="36"/>
      <c r="BF4" s="36"/>
      <c r="BG4" s="36"/>
      <c r="BH4" s="36"/>
      <c r="BI4" s="36"/>
      <c r="BJ4" s="36"/>
    </row>
    <row r="5" spans="1:62" ht="14.4" x14ac:dyDescent="0.3">
      <c r="A5" s="2" t="s">
        <v>229</v>
      </c>
      <c r="B5" s="2" t="s">
        <v>225</v>
      </c>
      <c r="C5" s="2" t="s">
        <v>226</v>
      </c>
      <c r="D5" s="3" t="s">
        <v>3</v>
      </c>
      <c r="E5" s="3" t="s">
        <v>4</v>
      </c>
      <c r="F5" s="2" t="s">
        <v>5</v>
      </c>
      <c r="G5" s="27" t="s">
        <v>6</v>
      </c>
      <c r="H5" s="11">
        <v>43388</v>
      </c>
      <c r="I5" s="5">
        <v>288</v>
      </c>
      <c r="J5" s="5">
        <v>2019</v>
      </c>
      <c r="K5" s="5">
        <v>1230</v>
      </c>
      <c r="L5" s="5">
        <v>1230</v>
      </c>
      <c r="M5" s="27" t="s">
        <v>6</v>
      </c>
      <c r="N5" s="27" t="s">
        <v>6</v>
      </c>
      <c r="O5" s="27" t="s">
        <v>6</v>
      </c>
      <c r="P5" s="37">
        <v>26.86279</v>
      </c>
      <c r="Q5" s="30">
        <f t="shared" si="0"/>
        <v>26.61279</v>
      </c>
      <c r="R5" s="31">
        <v>43700</v>
      </c>
      <c r="S5" s="7">
        <v>1.9116199999999999</v>
      </c>
      <c r="T5" s="30">
        <f t="shared" si="1"/>
        <v>1.4416199999999999</v>
      </c>
      <c r="U5" s="8">
        <v>43845</v>
      </c>
      <c r="V5" s="7">
        <v>0.35809999999999997</v>
      </c>
      <c r="W5" s="30">
        <f t="shared" si="2"/>
        <v>1.08352</v>
      </c>
      <c r="X5" s="38">
        <v>9.5849999999999991E-2</v>
      </c>
      <c r="Y5" s="32">
        <f t="shared" si="3"/>
        <v>9.1349999999999987E-2</v>
      </c>
      <c r="Z5" s="8">
        <v>43845</v>
      </c>
      <c r="AA5" s="27" t="s">
        <v>6</v>
      </c>
      <c r="AB5" s="27" t="s">
        <v>6</v>
      </c>
      <c r="AC5" s="27" t="s">
        <v>6</v>
      </c>
      <c r="AD5" s="27" t="s">
        <v>6</v>
      </c>
      <c r="AE5" s="9">
        <v>1.0999999999999999E-2</v>
      </c>
      <c r="AF5" s="8">
        <v>43894</v>
      </c>
      <c r="AG5" s="27" t="s">
        <v>6</v>
      </c>
      <c r="AH5" s="27" t="s">
        <v>6</v>
      </c>
      <c r="AI5" s="27" t="s">
        <v>6</v>
      </c>
      <c r="AJ5" s="27" t="s">
        <v>6</v>
      </c>
      <c r="AK5" s="27" t="s">
        <v>6</v>
      </c>
      <c r="AL5" s="27" t="s">
        <v>6</v>
      </c>
      <c r="AM5" s="27" t="s">
        <v>6</v>
      </c>
      <c r="AN5" s="27" t="s">
        <v>6</v>
      </c>
      <c r="AO5" s="27" t="s">
        <v>6</v>
      </c>
    </row>
    <row r="6" spans="1:62" ht="14.4" x14ac:dyDescent="0.3">
      <c r="A6" s="2" t="s">
        <v>230</v>
      </c>
      <c r="B6" s="2" t="s">
        <v>225</v>
      </c>
      <c r="C6" s="2" t="s">
        <v>226</v>
      </c>
      <c r="D6" s="3" t="s">
        <v>3</v>
      </c>
      <c r="E6" s="3" t="s">
        <v>4</v>
      </c>
      <c r="F6" s="2" t="s">
        <v>5</v>
      </c>
      <c r="G6" s="27" t="s">
        <v>6</v>
      </c>
      <c r="H6" s="11">
        <v>43388</v>
      </c>
      <c r="I6" s="5">
        <v>288</v>
      </c>
      <c r="J6" s="5">
        <v>2019</v>
      </c>
      <c r="K6" s="5">
        <v>1230</v>
      </c>
      <c r="L6" s="5">
        <v>1230</v>
      </c>
      <c r="M6" s="27" t="s">
        <v>6</v>
      </c>
      <c r="N6" s="27" t="s">
        <v>6</v>
      </c>
      <c r="O6" s="27" t="s">
        <v>6</v>
      </c>
      <c r="P6" s="37">
        <v>26.70279</v>
      </c>
      <c r="Q6" s="30">
        <f t="shared" si="0"/>
        <v>26.45279</v>
      </c>
      <c r="R6" s="31">
        <v>43700</v>
      </c>
      <c r="S6" s="7">
        <v>1.9796199999999999</v>
      </c>
      <c r="T6" s="30">
        <f t="shared" si="1"/>
        <v>1.50962</v>
      </c>
      <c r="U6" s="8">
        <v>43845</v>
      </c>
      <c r="V6" s="7">
        <v>0.35809999999999997</v>
      </c>
      <c r="W6" s="30">
        <f t="shared" si="2"/>
        <v>1.1515200000000001</v>
      </c>
      <c r="X6" s="38">
        <v>9.4549999999999995E-2</v>
      </c>
      <c r="Y6" s="32">
        <f t="shared" si="3"/>
        <v>9.0049999999999991E-2</v>
      </c>
      <c r="Z6" s="8">
        <v>43845</v>
      </c>
      <c r="AA6" s="27" t="s">
        <v>6</v>
      </c>
      <c r="AB6" s="27" t="s">
        <v>6</v>
      </c>
      <c r="AC6" s="27" t="s">
        <v>6</v>
      </c>
      <c r="AD6" s="27" t="s">
        <v>6</v>
      </c>
      <c r="AE6" s="9">
        <v>6.0000000000000001E-3</v>
      </c>
      <c r="AF6" s="8">
        <v>43894</v>
      </c>
      <c r="AG6" s="27" t="s">
        <v>6</v>
      </c>
      <c r="AH6" s="27" t="s">
        <v>6</v>
      </c>
      <c r="AI6" s="27" t="s">
        <v>6</v>
      </c>
      <c r="AJ6" s="27" t="s">
        <v>6</v>
      </c>
      <c r="AK6" s="27" t="s">
        <v>6</v>
      </c>
      <c r="AL6" s="27" t="s">
        <v>6</v>
      </c>
      <c r="AM6" s="27" t="s">
        <v>6</v>
      </c>
      <c r="AN6" s="27" t="s">
        <v>6</v>
      </c>
      <c r="AO6" s="27" t="s">
        <v>6</v>
      </c>
    </row>
    <row r="7" spans="1:62" ht="14.4" x14ac:dyDescent="0.3">
      <c r="A7" s="2" t="s">
        <v>231</v>
      </c>
      <c r="B7" s="2" t="s">
        <v>225</v>
      </c>
      <c r="C7" s="2" t="s">
        <v>226</v>
      </c>
      <c r="D7" s="3" t="s">
        <v>3</v>
      </c>
      <c r="E7" s="3" t="s">
        <v>4</v>
      </c>
      <c r="F7" s="2" t="s">
        <v>5</v>
      </c>
      <c r="G7" s="27" t="s">
        <v>6</v>
      </c>
      <c r="H7" s="11">
        <v>43388</v>
      </c>
      <c r="I7" s="5">
        <v>288</v>
      </c>
      <c r="J7" s="5">
        <v>2019</v>
      </c>
      <c r="K7" s="5">
        <v>1230</v>
      </c>
      <c r="L7" s="5">
        <v>1230</v>
      </c>
      <c r="M7" s="27" t="s">
        <v>6</v>
      </c>
      <c r="N7" s="27" t="s">
        <v>6</v>
      </c>
      <c r="O7" s="27" t="s">
        <v>6</v>
      </c>
      <c r="P7" s="37">
        <v>26.442789999999999</v>
      </c>
      <c r="Q7" s="30">
        <f t="shared" si="0"/>
        <v>26.192789999999999</v>
      </c>
      <c r="R7" s="31">
        <v>43700</v>
      </c>
      <c r="S7" s="7">
        <v>1.9856200000000002</v>
      </c>
      <c r="T7" s="30">
        <f t="shared" si="1"/>
        <v>1.5156200000000002</v>
      </c>
      <c r="U7" s="8">
        <v>43845</v>
      </c>
      <c r="V7" s="7">
        <v>0.35809999999999997</v>
      </c>
      <c r="W7" s="30">
        <f t="shared" si="2"/>
        <v>1.1575200000000003</v>
      </c>
      <c r="X7" s="38">
        <v>9.8649999999999988E-2</v>
      </c>
      <c r="Y7" s="32">
        <f t="shared" si="3"/>
        <v>9.4149999999999984E-2</v>
      </c>
      <c r="Z7" s="8">
        <v>43845</v>
      </c>
      <c r="AA7" s="27" t="s">
        <v>6</v>
      </c>
      <c r="AB7" s="27" t="s">
        <v>6</v>
      </c>
      <c r="AC7" s="27" t="s">
        <v>6</v>
      </c>
      <c r="AD7" s="27" t="s">
        <v>6</v>
      </c>
      <c r="AE7" s="9">
        <v>1.9E-2</v>
      </c>
      <c r="AF7" s="8">
        <v>43894</v>
      </c>
      <c r="AG7" s="27" t="s">
        <v>6</v>
      </c>
      <c r="AH7" s="27" t="s">
        <v>6</v>
      </c>
      <c r="AI7" s="27" t="s">
        <v>6</v>
      </c>
      <c r="AJ7" s="27" t="s">
        <v>6</v>
      </c>
      <c r="AK7" s="27" t="s">
        <v>6</v>
      </c>
      <c r="AL7" s="27" t="s">
        <v>6</v>
      </c>
      <c r="AM7" s="27" t="s">
        <v>6</v>
      </c>
      <c r="AN7" s="27" t="s">
        <v>6</v>
      </c>
      <c r="AO7" s="27" t="s">
        <v>6</v>
      </c>
    </row>
    <row r="8" spans="1:62" ht="14.4" x14ac:dyDescent="0.3">
      <c r="A8" s="2" t="s">
        <v>232</v>
      </c>
      <c r="B8" s="2" t="s">
        <v>225</v>
      </c>
      <c r="C8" s="2" t="s">
        <v>226</v>
      </c>
      <c r="D8" s="3" t="s">
        <v>3</v>
      </c>
      <c r="E8" s="3" t="s">
        <v>4</v>
      </c>
      <c r="F8" s="2" t="s">
        <v>5</v>
      </c>
      <c r="G8" s="27" t="s">
        <v>6</v>
      </c>
      <c r="H8" s="11">
        <v>43404</v>
      </c>
      <c r="I8" s="5">
        <v>304</v>
      </c>
      <c r="J8" s="5">
        <v>2019</v>
      </c>
      <c r="K8" s="5">
        <v>1100</v>
      </c>
      <c r="L8" s="5">
        <v>1100</v>
      </c>
      <c r="M8" s="27" t="s">
        <v>6</v>
      </c>
      <c r="N8" s="27" t="s">
        <v>6</v>
      </c>
      <c r="O8" s="27" t="s">
        <v>6</v>
      </c>
      <c r="P8" s="39">
        <v>27.40279</v>
      </c>
      <c r="Q8" s="30">
        <f t="shared" si="0"/>
        <v>27.15279</v>
      </c>
      <c r="R8" s="31">
        <v>43700</v>
      </c>
      <c r="S8" s="7">
        <v>1.93462</v>
      </c>
      <c r="T8" s="30">
        <f t="shared" si="1"/>
        <v>1.46462</v>
      </c>
      <c r="U8" s="8">
        <v>43845</v>
      </c>
      <c r="V8" s="7">
        <v>0.35809999999999997</v>
      </c>
      <c r="W8" s="30">
        <f t="shared" si="2"/>
        <v>1.1065200000000002</v>
      </c>
      <c r="X8" s="9">
        <v>8.9819999999999997E-2</v>
      </c>
      <c r="Y8" s="32">
        <f t="shared" si="3"/>
        <v>8.5319999999999993E-2</v>
      </c>
      <c r="Z8" s="8">
        <v>43845</v>
      </c>
      <c r="AA8" s="27" t="s">
        <v>6</v>
      </c>
      <c r="AB8" s="27" t="s">
        <v>6</v>
      </c>
      <c r="AC8" s="27" t="s">
        <v>6</v>
      </c>
      <c r="AD8" s="27" t="s">
        <v>6</v>
      </c>
      <c r="AE8" s="9">
        <v>1.4999999999999999E-2</v>
      </c>
      <c r="AF8" s="8">
        <v>43894</v>
      </c>
      <c r="AG8" s="27" t="s">
        <v>6</v>
      </c>
      <c r="AH8" s="27" t="s">
        <v>6</v>
      </c>
      <c r="AI8" s="27" t="s">
        <v>6</v>
      </c>
      <c r="AJ8" s="27" t="s">
        <v>6</v>
      </c>
      <c r="AK8" s="27" t="s">
        <v>6</v>
      </c>
      <c r="AL8" s="27" t="s">
        <v>6</v>
      </c>
      <c r="AM8" s="27" t="s">
        <v>6</v>
      </c>
      <c r="AN8" s="27" t="s">
        <v>6</v>
      </c>
      <c r="AO8" s="27" t="s">
        <v>6</v>
      </c>
    </row>
    <row r="9" spans="1:62" ht="14.4" x14ac:dyDescent="0.3">
      <c r="A9" s="2" t="s">
        <v>233</v>
      </c>
      <c r="B9" s="2" t="s">
        <v>225</v>
      </c>
      <c r="C9" s="2" t="s">
        <v>226</v>
      </c>
      <c r="D9" s="3" t="s">
        <v>3</v>
      </c>
      <c r="E9" s="3" t="s">
        <v>4</v>
      </c>
      <c r="F9" s="2" t="s">
        <v>5</v>
      </c>
      <c r="G9" s="27" t="s">
        <v>6</v>
      </c>
      <c r="H9" s="11">
        <v>43404</v>
      </c>
      <c r="I9" s="5">
        <v>304</v>
      </c>
      <c r="J9" s="5">
        <v>2019</v>
      </c>
      <c r="K9" s="5">
        <v>1100</v>
      </c>
      <c r="L9" s="5">
        <v>1100</v>
      </c>
      <c r="M9" s="27" t="s">
        <v>6</v>
      </c>
      <c r="N9" s="27" t="s">
        <v>6</v>
      </c>
      <c r="O9" s="27" t="s">
        <v>6</v>
      </c>
      <c r="P9" s="39">
        <v>26.79279</v>
      </c>
      <c r="Q9" s="30">
        <f t="shared" si="0"/>
        <v>26.54279</v>
      </c>
      <c r="R9" s="31">
        <v>43700</v>
      </c>
      <c r="S9" s="7">
        <v>1.8206199999999999</v>
      </c>
      <c r="T9" s="30">
        <f t="shared" si="1"/>
        <v>1.3506199999999999</v>
      </c>
      <c r="U9" s="8">
        <v>43845</v>
      </c>
      <c r="V9" s="7">
        <v>0.35809999999999997</v>
      </c>
      <c r="W9" s="30">
        <f t="shared" si="2"/>
        <v>0.99251999999999996</v>
      </c>
      <c r="X9" s="9">
        <v>8.9399999999999993E-2</v>
      </c>
      <c r="Y9" s="32">
        <f t="shared" si="3"/>
        <v>8.4899999999999989E-2</v>
      </c>
      <c r="Z9" s="8">
        <v>43845</v>
      </c>
      <c r="AA9" s="27" t="s">
        <v>6</v>
      </c>
      <c r="AB9" s="27" t="s">
        <v>6</v>
      </c>
      <c r="AC9" s="27" t="s">
        <v>6</v>
      </c>
      <c r="AD9" s="27" t="s">
        <v>6</v>
      </c>
      <c r="AE9" s="9">
        <v>1.2E-2</v>
      </c>
      <c r="AF9" s="8">
        <v>43894</v>
      </c>
      <c r="AG9" s="27" t="s">
        <v>6</v>
      </c>
      <c r="AH9" s="27" t="s">
        <v>6</v>
      </c>
      <c r="AI9" s="27" t="s">
        <v>6</v>
      </c>
      <c r="AJ9" s="27" t="s">
        <v>6</v>
      </c>
      <c r="AK9" s="27" t="s">
        <v>6</v>
      </c>
      <c r="AL9" s="27" t="s">
        <v>6</v>
      </c>
      <c r="AM9" s="27" t="s">
        <v>6</v>
      </c>
      <c r="AN9" s="27" t="s">
        <v>6</v>
      </c>
      <c r="AO9" s="27" t="s">
        <v>6</v>
      </c>
    </row>
    <row r="10" spans="1:62" ht="14.4" x14ac:dyDescent="0.3">
      <c r="A10" s="2" t="s">
        <v>234</v>
      </c>
      <c r="B10" s="2" t="s">
        <v>225</v>
      </c>
      <c r="C10" s="2" t="s">
        <v>226</v>
      </c>
      <c r="D10" s="3" t="s">
        <v>3</v>
      </c>
      <c r="E10" s="3" t="s">
        <v>4</v>
      </c>
      <c r="F10" s="2" t="s">
        <v>5</v>
      </c>
      <c r="G10" s="27" t="s">
        <v>6</v>
      </c>
      <c r="H10" s="11">
        <v>43404</v>
      </c>
      <c r="I10" s="5">
        <v>304</v>
      </c>
      <c r="J10" s="5">
        <v>2019</v>
      </c>
      <c r="K10" s="5">
        <v>1100</v>
      </c>
      <c r="L10" s="5">
        <v>1100</v>
      </c>
      <c r="M10" s="27" t="s">
        <v>6</v>
      </c>
      <c r="N10" s="27" t="s">
        <v>6</v>
      </c>
      <c r="O10" s="27" t="s">
        <v>6</v>
      </c>
      <c r="P10" s="39">
        <v>26.932790000000001</v>
      </c>
      <c r="Q10" s="30">
        <f t="shared" si="0"/>
        <v>26.682790000000001</v>
      </c>
      <c r="R10" s="31">
        <v>43700</v>
      </c>
      <c r="S10" s="7">
        <v>1.84162</v>
      </c>
      <c r="T10" s="30">
        <f t="shared" si="1"/>
        <v>1.3716200000000001</v>
      </c>
      <c r="U10" s="8">
        <v>43845</v>
      </c>
      <c r="V10" s="7">
        <v>0.35809999999999997</v>
      </c>
      <c r="W10" s="30">
        <f t="shared" si="2"/>
        <v>1.0135200000000002</v>
      </c>
      <c r="X10" s="9">
        <v>9.0689999999999993E-2</v>
      </c>
      <c r="Y10" s="32">
        <f t="shared" si="3"/>
        <v>8.6189999999999989E-2</v>
      </c>
      <c r="Z10" s="8">
        <v>43845</v>
      </c>
      <c r="AA10" s="27" t="s">
        <v>6</v>
      </c>
      <c r="AB10" s="27" t="s">
        <v>6</v>
      </c>
      <c r="AC10" s="27" t="s">
        <v>6</v>
      </c>
      <c r="AD10" s="27" t="s">
        <v>6</v>
      </c>
      <c r="AE10" s="9">
        <v>1.7000000000000001E-2</v>
      </c>
      <c r="AF10" s="8">
        <v>43894</v>
      </c>
      <c r="AG10" s="27" t="s">
        <v>6</v>
      </c>
      <c r="AH10" s="27" t="s">
        <v>6</v>
      </c>
      <c r="AI10" s="27" t="s">
        <v>6</v>
      </c>
      <c r="AJ10" s="27" t="s">
        <v>6</v>
      </c>
      <c r="AK10" s="27" t="s">
        <v>6</v>
      </c>
      <c r="AL10" s="27" t="s">
        <v>6</v>
      </c>
      <c r="AM10" s="27" t="s">
        <v>6</v>
      </c>
      <c r="AN10" s="27" t="s">
        <v>6</v>
      </c>
      <c r="AO10" s="27" t="s">
        <v>6</v>
      </c>
    </row>
    <row r="11" spans="1:62" ht="14.4" x14ac:dyDescent="0.3">
      <c r="A11" s="2" t="s">
        <v>235</v>
      </c>
      <c r="B11" s="2" t="s">
        <v>225</v>
      </c>
      <c r="C11" s="2" t="s">
        <v>226</v>
      </c>
      <c r="D11" s="3" t="s">
        <v>3</v>
      </c>
      <c r="E11" s="3" t="s">
        <v>4</v>
      </c>
      <c r="F11" s="2" t="s">
        <v>5</v>
      </c>
      <c r="G11" s="27" t="s">
        <v>6</v>
      </c>
      <c r="H11" s="11">
        <v>43431</v>
      </c>
      <c r="I11" s="5">
        <v>331</v>
      </c>
      <c r="J11" s="5">
        <v>2019</v>
      </c>
      <c r="K11" s="5">
        <v>1255</v>
      </c>
      <c r="L11" s="5">
        <v>1300</v>
      </c>
      <c r="M11" s="27" t="s">
        <v>6</v>
      </c>
      <c r="N11" s="27" t="s">
        <v>6</v>
      </c>
      <c r="O11" s="27" t="s">
        <v>6</v>
      </c>
      <c r="P11" s="39">
        <v>25.31279</v>
      </c>
      <c r="Q11" s="30">
        <f t="shared" si="0"/>
        <v>25.06279</v>
      </c>
      <c r="R11" s="31">
        <v>43700</v>
      </c>
      <c r="S11" s="7">
        <v>1.74962</v>
      </c>
      <c r="T11" s="30">
        <f t="shared" si="1"/>
        <v>1.27962</v>
      </c>
      <c r="U11" s="8">
        <v>43845</v>
      </c>
      <c r="V11" s="7">
        <v>0.35809999999999997</v>
      </c>
      <c r="W11" s="30">
        <f t="shared" si="2"/>
        <v>0.92152000000000001</v>
      </c>
      <c r="X11" s="9">
        <v>7.7699999999999991E-2</v>
      </c>
      <c r="Y11" s="32">
        <f t="shared" si="3"/>
        <v>7.3199999999999987E-2</v>
      </c>
      <c r="Z11" s="8">
        <v>43845</v>
      </c>
      <c r="AA11" s="27" t="s">
        <v>6</v>
      </c>
      <c r="AB11" s="27" t="s">
        <v>6</v>
      </c>
      <c r="AC11" s="27" t="s">
        <v>6</v>
      </c>
      <c r="AD11" s="27" t="s">
        <v>6</v>
      </c>
      <c r="AE11" s="3">
        <v>2.3E-2</v>
      </c>
      <c r="AF11" s="8">
        <v>43895</v>
      </c>
      <c r="AG11" s="27" t="s">
        <v>6</v>
      </c>
      <c r="AH11" s="27" t="s">
        <v>6</v>
      </c>
      <c r="AI11" s="27" t="s">
        <v>6</v>
      </c>
      <c r="AJ11" s="27" t="s">
        <v>6</v>
      </c>
      <c r="AK11" s="27" t="s">
        <v>6</v>
      </c>
      <c r="AL11" s="27" t="s">
        <v>6</v>
      </c>
      <c r="AM11" s="27" t="s">
        <v>6</v>
      </c>
      <c r="AN11" s="27" t="s">
        <v>6</v>
      </c>
      <c r="AO11" s="27" t="s">
        <v>6</v>
      </c>
    </row>
    <row r="12" spans="1:62" ht="14.4" x14ac:dyDescent="0.3">
      <c r="A12" s="2" t="s">
        <v>236</v>
      </c>
      <c r="B12" s="2" t="s">
        <v>225</v>
      </c>
      <c r="C12" s="2" t="s">
        <v>226</v>
      </c>
      <c r="D12" s="3" t="s">
        <v>3</v>
      </c>
      <c r="E12" s="3" t="s">
        <v>4</v>
      </c>
      <c r="F12" s="2" t="s">
        <v>5</v>
      </c>
      <c r="G12" s="27" t="s">
        <v>6</v>
      </c>
      <c r="H12" s="11">
        <v>43431</v>
      </c>
      <c r="I12" s="5">
        <v>331</v>
      </c>
      <c r="J12" s="5">
        <v>2019</v>
      </c>
      <c r="K12" s="5">
        <v>1255</v>
      </c>
      <c r="L12" s="5">
        <v>1300</v>
      </c>
      <c r="M12" s="27" t="s">
        <v>6</v>
      </c>
      <c r="N12" s="27" t="s">
        <v>6</v>
      </c>
      <c r="O12" s="27" t="s">
        <v>6</v>
      </c>
      <c r="P12" s="39">
        <v>25.262789999999999</v>
      </c>
      <c r="Q12" s="30">
        <f t="shared" si="0"/>
        <v>25.012789999999999</v>
      </c>
      <c r="R12" s="31">
        <v>43700</v>
      </c>
      <c r="S12" s="7">
        <v>1.60562</v>
      </c>
      <c r="T12" s="30">
        <f t="shared" si="1"/>
        <v>1.1356200000000001</v>
      </c>
      <c r="U12" s="8">
        <v>43845</v>
      </c>
      <c r="V12" s="7">
        <v>0.35809999999999997</v>
      </c>
      <c r="W12" s="30">
        <f t="shared" si="2"/>
        <v>0.7775200000000001</v>
      </c>
      <c r="X12" s="9">
        <v>7.0309999999999997E-2</v>
      </c>
      <c r="Y12" s="32">
        <f t="shared" si="3"/>
        <v>6.5809999999999994E-2</v>
      </c>
      <c r="Z12" s="8">
        <v>43845</v>
      </c>
      <c r="AA12" s="27" t="s">
        <v>6</v>
      </c>
      <c r="AB12" s="27" t="s">
        <v>6</v>
      </c>
      <c r="AC12" s="27" t="s">
        <v>6</v>
      </c>
      <c r="AD12" s="27" t="s">
        <v>6</v>
      </c>
      <c r="AE12" s="3">
        <v>0.02</v>
      </c>
      <c r="AF12" s="8">
        <v>43895</v>
      </c>
      <c r="AG12" s="27" t="s">
        <v>6</v>
      </c>
      <c r="AH12" s="27" t="s">
        <v>6</v>
      </c>
      <c r="AI12" s="27" t="s">
        <v>6</v>
      </c>
      <c r="AJ12" s="27" t="s">
        <v>6</v>
      </c>
      <c r="AK12" s="27" t="s">
        <v>6</v>
      </c>
      <c r="AL12" s="27" t="s">
        <v>6</v>
      </c>
      <c r="AM12" s="27" t="s">
        <v>6</v>
      </c>
      <c r="AN12" s="27" t="s">
        <v>6</v>
      </c>
      <c r="AO12" s="27" t="s">
        <v>6</v>
      </c>
    </row>
    <row r="13" spans="1:62" ht="14.4" x14ac:dyDescent="0.3">
      <c r="A13" s="2" t="s">
        <v>237</v>
      </c>
      <c r="B13" s="2" t="s">
        <v>225</v>
      </c>
      <c r="C13" s="2" t="s">
        <v>226</v>
      </c>
      <c r="D13" s="3" t="s">
        <v>3</v>
      </c>
      <c r="E13" s="3" t="s">
        <v>4</v>
      </c>
      <c r="F13" s="2" t="s">
        <v>5</v>
      </c>
      <c r="G13" s="27" t="s">
        <v>6</v>
      </c>
      <c r="H13" s="11">
        <v>43431</v>
      </c>
      <c r="I13" s="5">
        <v>331</v>
      </c>
      <c r="J13" s="5">
        <v>2019</v>
      </c>
      <c r="K13" s="5">
        <v>1255</v>
      </c>
      <c r="L13" s="5">
        <v>1300</v>
      </c>
      <c r="M13" s="27" t="s">
        <v>6</v>
      </c>
      <c r="N13" s="27" t="s">
        <v>6</v>
      </c>
      <c r="O13" s="27" t="s">
        <v>6</v>
      </c>
      <c r="P13" s="39">
        <v>25.272790000000001</v>
      </c>
      <c r="Q13" s="30">
        <f t="shared" si="0"/>
        <v>25.022790000000001</v>
      </c>
      <c r="R13" s="31">
        <v>43700</v>
      </c>
      <c r="S13" s="7">
        <v>1.71262</v>
      </c>
      <c r="T13" s="30">
        <f t="shared" si="1"/>
        <v>1.2426200000000001</v>
      </c>
      <c r="U13" s="8">
        <v>43845</v>
      </c>
      <c r="V13" s="7">
        <v>0.35809999999999997</v>
      </c>
      <c r="W13" s="30">
        <f t="shared" si="2"/>
        <v>0.88452000000000008</v>
      </c>
      <c r="X13" s="9">
        <v>7.6789999999999997E-2</v>
      </c>
      <c r="Y13" s="32">
        <f t="shared" si="3"/>
        <v>7.2289999999999993E-2</v>
      </c>
      <c r="Z13" s="8">
        <v>43845</v>
      </c>
      <c r="AA13" s="27" t="s">
        <v>6</v>
      </c>
      <c r="AB13" s="27" t="s">
        <v>6</v>
      </c>
      <c r="AC13" s="27" t="s">
        <v>6</v>
      </c>
      <c r="AD13" s="27" t="s">
        <v>6</v>
      </c>
      <c r="AE13" s="3">
        <v>1.0999999999999999E-2</v>
      </c>
      <c r="AF13" s="8">
        <v>43895</v>
      </c>
      <c r="AG13" s="27" t="s">
        <v>6</v>
      </c>
      <c r="AH13" s="27" t="s">
        <v>6</v>
      </c>
      <c r="AI13" s="27" t="s">
        <v>6</v>
      </c>
      <c r="AJ13" s="27" t="s">
        <v>6</v>
      </c>
      <c r="AK13" s="27" t="s">
        <v>6</v>
      </c>
      <c r="AL13" s="27" t="s">
        <v>6</v>
      </c>
      <c r="AM13" s="27" t="s">
        <v>6</v>
      </c>
      <c r="AN13" s="27" t="s">
        <v>6</v>
      </c>
      <c r="AO13" s="27" t="s">
        <v>6</v>
      </c>
    </row>
    <row r="14" spans="1:62" ht="14.4" x14ac:dyDescent="0.3">
      <c r="A14" s="2" t="s">
        <v>238</v>
      </c>
      <c r="B14" s="2" t="s">
        <v>225</v>
      </c>
      <c r="C14" s="2" t="s">
        <v>226</v>
      </c>
      <c r="D14" s="3" t="s">
        <v>3</v>
      </c>
      <c r="E14" s="3" t="s">
        <v>4</v>
      </c>
      <c r="F14" s="2" t="s">
        <v>5</v>
      </c>
      <c r="G14" s="27" t="s">
        <v>6</v>
      </c>
      <c r="H14" s="11">
        <v>43452</v>
      </c>
      <c r="I14" s="5">
        <v>352</v>
      </c>
      <c r="J14" s="5">
        <v>2019</v>
      </c>
      <c r="K14" s="5">
        <v>1130</v>
      </c>
      <c r="L14" s="5">
        <v>1130</v>
      </c>
      <c r="M14" s="27" t="s">
        <v>6</v>
      </c>
      <c r="N14" s="27" t="s">
        <v>6</v>
      </c>
      <c r="O14" s="27" t="s">
        <v>6</v>
      </c>
      <c r="P14" s="39">
        <v>22.257755</v>
      </c>
      <c r="Q14" s="30">
        <f t="shared" si="0"/>
        <v>22.007755</v>
      </c>
      <c r="R14" s="31">
        <v>43699</v>
      </c>
      <c r="S14" s="7">
        <v>1.72062</v>
      </c>
      <c r="T14" s="30">
        <f t="shared" si="1"/>
        <v>1.2506200000000001</v>
      </c>
      <c r="U14" s="8">
        <v>43845</v>
      </c>
      <c r="V14" s="7">
        <v>0.35809999999999997</v>
      </c>
      <c r="W14" s="30">
        <f t="shared" si="2"/>
        <v>0.89252000000000009</v>
      </c>
      <c r="X14" s="9">
        <v>0.15984999999999999</v>
      </c>
      <c r="Y14" s="32">
        <f t="shared" si="3"/>
        <v>0.15534999999999999</v>
      </c>
      <c r="Z14" s="8">
        <v>43845</v>
      </c>
      <c r="AA14" s="27" t="s">
        <v>6</v>
      </c>
      <c r="AB14" s="27" t="s">
        <v>6</v>
      </c>
      <c r="AC14" s="27" t="s">
        <v>6</v>
      </c>
      <c r="AD14" s="27" t="s">
        <v>6</v>
      </c>
      <c r="AE14" s="9">
        <v>0.01</v>
      </c>
      <c r="AF14" s="8">
        <v>43894</v>
      </c>
      <c r="AG14" s="27" t="s">
        <v>6</v>
      </c>
      <c r="AH14" s="27" t="s">
        <v>6</v>
      </c>
      <c r="AI14" s="27" t="s">
        <v>6</v>
      </c>
      <c r="AJ14" s="27" t="s">
        <v>6</v>
      </c>
      <c r="AK14" s="27" t="s">
        <v>6</v>
      </c>
      <c r="AL14" s="27" t="s">
        <v>6</v>
      </c>
      <c r="AM14" s="27" t="s">
        <v>6</v>
      </c>
      <c r="AN14" s="27" t="s">
        <v>6</v>
      </c>
      <c r="AO14" s="27" t="s">
        <v>6</v>
      </c>
    </row>
    <row r="15" spans="1:62" ht="14.4" x14ac:dyDescent="0.3">
      <c r="A15" s="2" t="s">
        <v>239</v>
      </c>
      <c r="B15" s="2" t="s">
        <v>225</v>
      </c>
      <c r="C15" s="2" t="s">
        <v>226</v>
      </c>
      <c r="D15" s="3" t="s">
        <v>3</v>
      </c>
      <c r="E15" s="3" t="s">
        <v>4</v>
      </c>
      <c r="F15" s="2" t="s">
        <v>5</v>
      </c>
      <c r="G15" s="27" t="s">
        <v>6</v>
      </c>
      <c r="H15" s="11">
        <v>43452</v>
      </c>
      <c r="I15" s="5">
        <v>352</v>
      </c>
      <c r="J15" s="5">
        <v>2019</v>
      </c>
      <c r="K15" s="5">
        <v>1130</v>
      </c>
      <c r="L15" s="5">
        <v>1130</v>
      </c>
      <c r="M15" s="27" t="s">
        <v>6</v>
      </c>
      <c r="N15" s="27" t="s">
        <v>6</v>
      </c>
      <c r="O15" s="27" t="s">
        <v>6</v>
      </c>
      <c r="P15" s="39">
        <v>22.567754999999998</v>
      </c>
      <c r="Q15" s="30">
        <f t="shared" si="0"/>
        <v>22.317754999999998</v>
      </c>
      <c r="R15" s="31">
        <v>43699</v>
      </c>
      <c r="S15" s="7">
        <v>1.6356200000000001</v>
      </c>
      <c r="T15" s="30">
        <f t="shared" si="1"/>
        <v>1.1656200000000001</v>
      </c>
      <c r="U15" s="8">
        <v>43845</v>
      </c>
      <c r="V15" s="7">
        <v>0.35809999999999997</v>
      </c>
      <c r="W15" s="30">
        <f t="shared" si="2"/>
        <v>0.80752000000000013</v>
      </c>
      <c r="X15" s="9">
        <v>0.14984999999999998</v>
      </c>
      <c r="Y15" s="32">
        <f t="shared" si="3"/>
        <v>0.14534999999999998</v>
      </c>
      <c r="Z15" s="8">
        <v>43845</v>
      </c>
      <c r="AA15" s="27" t="s">
        <v>6</v>
      </c>
      <c r="AB15" s="27" t="s">
        <v>6</v>
      </c>
      <c r="AC15" s="27" t="s">
        <v>6</v>
      </c>
      <c r="AD15" s="27" t="s">
        <v>6</v>
      </c>
      <c r="AE15" s="9">
        <v>8.9999999999999993E-3</v>
      </c>
      <c r="AF15" s="8">
        <v>43894</v>
      </c>
      <c r="AG15" s="27" t="s">
        <v>6</v>
      </c>
      <c r="AH15" s="27" t="s">
        <v>6</v>
      </c>
      <c r="AI15" s="27" t="s">
        <v>6</v>
      </c>
      <c r="AJ15" s="27" t="s">
        <v>6</v>
      </c>
      <c r="AK15" s="27" t="s">
        <v>6</v>
      </c>
      <c r="AL15" s="27" t="s">
        <v>6</v>
      </c>
      <c r="AM15" s="27" t="s">
        <v>6</v>
      </c>
      <c r="AN15" s="27" t="s">
        <v>6</v>
      </c>
      <c r="AO15" s="27" t="s">
        <v>6</v>
      </c>
    </row>
    <row r="16" spans="1:62" ht="14.4" x14ac:dyDescent="0.3">
      <c r="A16" s="2" t="s">
        <v>240</v>
      </c>
      <c r="B16" s="2" t="s">
        <v>225</v>
      </c>
      <c r="C16" s="2" t="s">
        <v>226</v>
      </c>
      <c r="D16" s="3" t="s">
        <v>3</v>
      </c>
      <c r="E16" s="3" t="s">
        <v>4</v>
      </c>
      <c r="F16" s="2" t="s">
        <v>5</v>
      </c>
      <c r="G16" s="27" t="s">
        <v>6</v>
      </c>
      <c r="H16" s="11">
        <v>43452</v>
      </c>
      <c r="I16" s="5">
        <v>352</v>
      </c>
      <c r="J16" s="5">
        <v>2019</v>
      </c>
      <c r="K16" s="5">
        <v>1130</v>
      </c>
      <c r="L16" s="5">
        <v>1130</v>
      </c>
      <c r="M16" s="27" t="s">
        <v>6</v>
      </c>
      <c r="N16" s="27" t="s">
        <v>6</v>
      </c>
      <c r="O16" s="27" t="s">
        <v>6</v>
      </c>
      <c r="P16" s="39">
        <v>22.537755000000001</v>
      </c>
      <c r="Q16" s="30">
        <f t="shared" si="0"/>
        <v>22.287755000000001</v>
      </c>
      <c r="R16" s="31">
        <v>43699</v>
      </c>
      <c r="S16" s="7">
        <v>1.72862</v>
      </c>
      <c r="T16" s="30">
        <f t="shared" si="1"/>
        <v>1.2586200000000001</v>
      </c>
      <c r="U16" s="8">
        <v>43845</v>
      </c>
      <c r="V16" s="7">
        <v>0.35809999999999997</v>
      </c>
      <c r="W16" s="30">
        <f t="shared" si="2"/>
        <v>0.9005200000000001</v>
      </c>
      <c r="X16" s="9">
        <v>8.584E-2</v>
      </c>
      <c r="Y16" s="32">
        <f t="shared" si="3"/>
        <v>8.1339999999999996E-2</v>
      </c>
      <c r="Z16" s="8">
        <v>43845</v>
      </c>
      <c r="AA16" s="27" t="s">
        <v>6</v>
      </c>
      <c r="AB16" s="27" t="s">
        <v>6</v>
      </c>
      <c r="AC16" s="27" t="s">
        <v>6</v>
      </c>
      <c r="AD16" s="27" t="s">
        <v>6</v>
      </c>
      <c r="AE16" s="9">
        <v>3.0000000000000001E-3</v>
      </c>
      <c r="AF16" s="8">
        <v>43894</v>
      </c>
      <c r="AG16" s="27" t="s">
        <v>6</v>
      </c>
      <c r="AH16" s="27" t="s">
        <v>6</v>
      </c>
      <c r="AI16" s="27" t="s">
        <v>6</v>
      </c>
      <c r="AJ16" s="27" t="s">
        <v>6</v>
      </c>
      <c r="AK16" s="27" t="s">
        <v>6</v>
      </c>
      <c r="AL16" s="27" t="s">
        <v>6</v>
      </c>
      <c r="AM16" s="27" t="s">
        <v>6</v>
      </c>
      <c r="AN16" s="27" t="s">
        <v>6</v>
      </c>
      <c r="AO16" s="27" t="s">
        <v>6</v>
      </c>
    </row>
    <row r="17" spans="1:41" ht="14.4" x14ac:dyDescent="0.3">
      <c r="A17" s="2" t="s">
        <v>241</v>
      </c>
      <c r="B17" s="2" t="s">
        <v>225</v>
      </c>
      <c r="C17" s="2" t="s">
        <v>226</v>
      </c>
      <c r="D17" s="3" t="s">
        <v>3</v>
      </c>
      <c r="E17" s="3" t="s">
        <v>4</v>
      </c>
      <c r="F17" s="2" t="s">
        <v>10</v>
      </c>
      <c r="G17" s="27" t="s">
        <v>6</v>
      </c>
      <c r="H17" s="11">
        <v>43452</v>
      </c>
      <c r="I17" s="5">
        <v>352</v>
      </c>
      <c r="J17" s="5">
        <v>2019</v>
      </c>
      <c r="K17" s="5">
        <v>1130</v>
      </c>
      <c r="L17" s="5">
        <v>1130</v>
      </c>
      <c r="M17" s="27" t="s">
        <v>6</v>
      </c>
      <c r="N17" s="27" t="s">
        <v>6</v>
      </c>
      <c r="O17" s="27" t="s">
        <v>6</v>
      </c>
      <c r="P17" s="39">
        <v>23.127755000000001</v>
      </c>
      <c r="Q17" s="7">
        <f>P17-0.540742</f>
        <v>22.587012999999999</v>
      </c>
      <c r="R17" s="31">
        <v>43699</v>
      </c>
      <c r="S17" s="7">
        <v>2.2786200000000001</v>
      </c>
      <c r="T17" s="30">
        <f t="shared" si="1"/>
        <v>1.8086200000000001</v>
      </c>
      <c r="U17" s="8">
        <v>43845</v>
      </c>
      <c r="V17" s="7">
        <v>0.35809999999999997</v>
      </c>
      <c r="W17" s="30">
        <f t="shared" si="2"/>
        <v>1.45052</v>
      </c>
      <c r="X17" s="9">
        <v>9.5949999999999994E-2</v>
      </c>
      <c r="Y17" s="32">
        <f t="shared" si="3"/>
        <v>9.144999999999999E-2</v>
      </c>
      <c r="Z17" s="8">
        <v>43845</v>
      </c>
      <c r="AA17" s="27" t="s">
        <v>6</v>
      </c>
      <c r="AB17" s="27" t="s">
        <v>6</v>
      </c>
      <c r="AC17" s="27" t="s">
        <v>6</v>
      </c>
      <c r="AD17" s="27" t="s">
        <v>6</v>
      </c>
      <c r="AE17" s="9">
        <v>1.2999999999999999E-2</v>
      </c>
      <c r="AF17" s="8">
        <v>43894</v>
      </c>
      <c r="AG17" s="27" t="s">
        <v>6</v>
      </c>
      <c r="AH17" s="27" t="s">
        <v>6</v>
      </c>
      <c r="AI17" s="27" t="s">
        <v>6</v>
      </c>
      <c r="AJ17" s="27" t="s">
        <v>6</v>
      </c>
      <c r="AK17" s="27" t="s">
        <v>6</v>
      </c>
      <c r="AL17" s="27" t="s">
        <v>6</v>
      </c>
      <c r="AM17" s="27" t="s">
        <v>6</v>
      </c>
      <c r="AN17" s="27" t="s">
        <v>6</v>
      </c>
      <c r="AO17" s="27" t="s">
        <v>6</v>
      </c>
    </row>
    <row r="18" spans="1:41" ht="14.4" x14ac:dyDescent="0.3">
      <c r="A18" s="2" t="s">
        <v>242</v>
      </c>
      <c r="B18" s="2" t="s">
        <v>225</v>
      </c>
      <c r="C18" s="2" t="s">
        <v>226</v>
      </c>
      <c r="D18" s="3" t="s">
        <v>3</v>
      </c>
      <c r="E18" s="3" t="s">
        <v>4</v>
      </c>
      <c r="F18" s="2" t="s">
        <v>5</v>
      </c>
      <c r="G18" s="27" t="s">
        <v>6</v>
      </c>
      <c r="H18" s="11">
        <v>43495</v>
      </c>
      <c r="I18" s="5">
        <v>30</v>
      </c>
      <c r="J18" s="5">
        <v>2019</v>
      </c>
      <c r="K18" s="5">
        <v>1230</v>
      </c>
      <c r="L18" s="5">
        <v>1230</v>
      </c>
      <c r="M18" s="27" t="s">
        <v>6</v>
      </c>
      <c r="N18" s="27" t="s">
        <v>6</v>
      </c>
      <c r="O18" s="27" t="s">
        <v>6</v>
      </c>
      <c r="P18" s="39">
        <v>23.592790000000001</v>
      </c>
      <c r="Q18" s="30">
        <f t="shared" ref="Q18:Q25" si="4">P18-0.25</f>
        <v>23.342790000000001</v>
      </c>
      <c r="R18" s="31">
        <v>43700</v>
      </c>
      <c r="S18" s="7">
        <v>1.4941800000000001</v>
      </c>
      <c r="T18" s="30">
        <f t="shared" si="1"/>
        <v>1.0241800000000001</v>
      </c>
      <c r="U18" s="8">
        <v>43846</v>
      </c>
      <c r="V18" s="7">
        <v>0.27989999999999998</v>
      </c>
      <c r="W18" s="30">
        <f t="shared" si="2"/>
        <v>0.74428000000000005</v>
      </c>
      <c r="X18" s="9">
        <v>7.3296E-2</v>
      </c>
      <c r="Y18" s="32">
        <f t="shared" si="3"/>
        <v>6.8795999999999996E-2</v>
      </c>
      <c r="Z18" s="8">
        <v>43846</v>
      </c>
      <c r="AA18" s="27" t="s">
        <v>6</v>
      </c>
      <c r="AB18" s="27" t="s">
        <v>6</v>
      </c>
      <c r="AC18" s="27" t="s">
        <v>6</v>
      </c>
      <c r="AD18" s="27" t="s">
        <v>6</v>
      </c>
      <c r="AE18" s="9">
        <v>0.02</v>
      </c>
      <c r="AF18" s="8">
        <v>43894</v>
      </c>
      <c r="AG18" s="27" t="s">
        <v>6</v>
      </c>
      <c r="AH18" s="27" t="s">
        <v>6</v>
      </c>
      <c r="AI18" s="27" t="s">
        <v>6</v>
      </c>
      <c r="AJ18" s="27" t="s">
        <v>6</v>
      </c>
      <c r="AK18" s="27" t="s">
        <v>6</v>
      </c>
      <c r="AL18" s="27" t="s">
        <v>6</v>
      </c>
      <c r="AM18" s="27" t="s">
        <v>6</v>
      </c>
      <c r="AN18" s="27" t="s">
        <v>6</v>
      </c>
      <c r="AO18" s="27" t="s">
        <v>6</v>
      </c>
    </row>
    <row r="19" spans="1:41" ht="14.4" x14ac:dyDescent="0.3">
      <c r="A19" s="2" t="s">
        <v>243</v>
      </c>
      <c r="B19" s="2" t="s">
        <v>225</v>
      </c>
      <c r="C19" s="2" t="s">
        <v>226</v>
      </c>
      <c r="D19" s="3" t="s">
        <v>3</v>
      </c>
      <c r="E19" s="3" t="s">
        <v>4</v>
      </c>
      <c r="F19" s="2" t="s">
        <v>5</v>
      </c>
      <c r="G19" s="27" t="s">
        <v>6</v>
      </c>
      <c r="H19" s="11">
        <v>43495</v>
      </c>
      <c r="I19" s="5">
        <v>30</v>
      </c>
      <c r="J19" s="5">
        <v>2019</v>
      </c>
      <c r="K19" s="5">
        <v>1230</v>
      </c>
      <c r="L19" s="5">
        <v>1230</v>
      </c>
      <c r="M19" s="27" t="s">
        <v>6</v>
      </c>
      <c r="N19" s="27" t="s">
        <v>6</v>
      </c>
      <c r="O19" s="27" t="s">
        <v>6</v>
      </c>
      <c r="P19" s="39">
        <v>23.842790000000001</v>
      </c>
      <c r="Q19" s="30">
        <f t="shared" si="4"/>
        <v>23.592790000000001</v>
      </c>
      <c r="R19" s="31">
        <v>43700</v>
      </c>
      <c r="S19" s="7">
        <v>1.4831799999999999</v>
      </c>
      <c r="T19" s="30">
        <f t="shared" si="1"/>
        <v>1.01318</v>
      </c>
      <c r="U19" s="8">
        <v>43846</v>
      </c>
      <c r="V19" s="7">
        <v>0.27989999999999998</v>
      </c>
      <c r="W19" s="30">
        <f t="shared" si="2"/>
        <v>0.73327999999999993</v>
      </c>
      <c r="X19" s="9">
        <v>7.5866000000000003E-2</v>
      </c>
      <c r="Y19" s="32">
        <f t="shared" si="3"/>
        <v>7.1365999999999999E-2</v>
      </c>
      <c r="Z19" s="8">
        <v>43846</v>
      </c>
      <c r="AA19" s="27" t="s">
        <v>6</v>
      </c>
      <c r="AB19" s="27" t="s">
        <v>6</v>
      </c>
      <c r="AC19" s="27" t="s">
        <v>6</v>
      </c>
      <c r="AD19" s="27" t="s">
        <v>6</v>
      </c>
      <c r="AE19" s="9">
        <v>1.2E-2</v>
      </c>
      <c r="AF19" s="8">
        <v>43894</v>
      </c>
      <c r="AG19" s="27" t="s">
        <v>6</v>
      </c>
      <c r="AH19" s="27" t="s">
        <v>6</v>
      </c>
      <c r="AI19" s="27" t="s">
        <v>6</v>
      </c>
      <c r="AJ19" s="27" t="s">
        <v>6</v>
      </c>
      <c r="AK19" s="27" t="s">
        <v>6</v>
      </c>
      <c r="AL19" s="27" t="s">
        <v>6</v>
      </c>
      <c r="AM19" s="27" t="s">
        <v>6</v>
      </c>
      <c r="AN19" s="27" t="s">
        <v>6</v>
      </c>
      <c r="AO19" s="27" t="s">
        <v>6</v>
      </c>
    </row>
    <row r="20" spans="1:41" ht="14.4" x14ac:dyDescent="0.3">
      <c r="A20" s="2" t="s">
        <v>244</v>
      </c>
      <c r="B20" s="2" t="s">
        <v>225</v>
      </c>
      <c r="C20" s="2" t="s">
        <v>226</v>
      </c>
      <c r="D20" s="3" t="s">
        <v>3</v>
      </c>
      <c r="E20" s="3" t="s">
        <v>4</v>
      </c>
      <c r="F20" s="2" t="s">
        <v>5</v>
      </c>
      <c r="G20" s="27" t="s">
        <v>6</v>
      </c>
      <c r="H20" s="11">
        <v>43495</v>
      </c>
      <c r="I20" s="5">
        <v>30</v>
      </c>
      <c r="J20" s="5">
        <v>2019</v>
      </c>
      <c r="K20" s="5">
        <v>1230</v>
      </c>
      <c r="L20" s="5">
        <v>1230</v>
      </c>
      <c r="M20" s="27" t="s">
        <v>6</v>
      </c>
      <c r="N20" s="27" t="s">
        <v>6</v>
      </c>
      <c r="O20" s="27" t="s">
        <v>6</v>
      </c>
      <c r="P20" s="39">
        <v>23.802789999999998</v>
      </c>
      <c r="Q20" s="30">
        <f t="shared" si="4"/>
        <v>23.552789999999998</v>
      </c>
      <c r="R20" s="31">
        <v>43700</v>
      </c>
      <c r="S20" s="7">
        <v>1.4451800000000001</v>
      </c>
      <c r="T20" s="30">
        <f t="shared" si="1"/>
        <v>0.97518000000000016</v>
      </c>
      <c r="U20" s="8">
        <v>43846</v>
      </c>
      <c r="V20" s="7">
        <v>0.27989999999999998</v>
      </c>
      <c r="W20" s="30">
        <f t="shared" si="2"/>
        <v>0.69528000000000012</v>
      </c>
      <c r="X20" s="9">
        <v>7.4915999999999996E-2</v>
      </c>
      <c r="Y20" s="32">
        <f t="shared" si="3"/>
        <v>7.0415999999999992E-2</v>
      </c>
      <c r="Z20" s="8">
        <v>43846</v>
      </c>
      <c r="AA20" s="27" t="s">
        <v>6</v>
      </c>
      <c r="AB20" s="27" t="s">
        <v>6</v>
      </c>
      <c r="AC20" s="27" t="s">
        <v>6</v>
      </c>
      <c r="AD20" s="27" t="s">
        <v>6</v>
      </c>
      <c r="AE20" s="9">
        <v>1.2E-2</v>
      </c>
      <c r="AF20" s="8">
        <v>43894</v>
      </c>
      <c r="AG20" s="27" t="s">
        <v>6</v>
      </c>
      <c r="AH20" s="27" t="s">
        <v>6</v>
      </c>
      <c r="AI20" s="27" t="s">
        <v>6</v>
      </c>
      <c r="AJ20" s="27" t="s">
        <v>6</v>
      </c>
      <c r="AK20" s="27" t="s">
        <v>6</v>
      </c>
      <c r="AL20" s="27" t="s">
        <v>6</v>
      </c>
      <c r="AM20" s="27" t="s">
        <v>6</v>
      </c>
      <c r="AN20" s="27" t="s">
        <v>6</v>
      </c>
      <c r="AO20" s="27" t="s">
        <v>6</v>
      </c>
    </row>
    <row r="21" spans="1:41" ht="15.75" customHeight="1" x14ac:dyDescent="0.3">
      <c r="A21" s="2" t="s">
        <v>245</v>
      </c>
      <c r="B21" s="2" t="s">
        <v>225</v>
      </c>
      <c r="C21" s="2" t="s">
        <v>226</v>
      </c>
      <c r="D21" s="3" t="s">
        <v>3</v>
      </c>
      <c r="E21" s="3" t="s">
        <v>4</v>
      </c>
      <c r="F21" s="2" t="s">
        <v>163</v>
      </c>
      <c r="G21" s="27" t="s">
        <v>6</v>
      </c>
      <c r="H21" s="11">
        <v>43510</v>
      </c>
      <c r="I21" s="5">
        <v>45</v>
      </c>
      <c r="J21" s="5">
        <v>2019</v>
      </c>
      <c r="K21" s="5">
        <v>1037</v>
      </c>
      <c r="L21" s="5">
        <v>1030</v>
      </c>
      <c r="M21" s="27" t="s">
        <v>6</v>
      </c>
      <c r="N21" s="27" t="s">
        <v>6</v>
      </c>
      <c r="O21" s="27" t="s">
        <v>6</v>
      </c>
      <c r="P21" s="39">
        <v>14.397183999999999</v>
      </c>
      <c r="Q21" s="30">
        <f t="shared" si="4"/>
        <v>14.147183999999999</v>
      </c>
      <c r="R21" s="31">
        <v>43701</v>
      </c>
      <c r="S21" s="7">
        <v>5.44618</v>
      </c>
      <c r="T21" s="30">
        <f t="shared" ref="T21:T25" si="5">S21-0.34</f>
        <v>5.1061800000000002</v>
      </c>
      <c r="U21" s="8">
        <v>43846</v>
      </c>
      <c r="V21" s="7">
        <v>0.27989999999999998</v>
      </c>
      <c r="W21" s="30">
        <f t="shared" si="2"/>
        <v>4.8262800000000006</v>
      </c>
      <c r="X21" s="9">
        <v>0.16949600000000001</v>
      </c>
      <c r="Y21" s="32">
        <f t="shared" si="3"/>
        <v>0.164996</v>
      </c>
      <c r="Z21" s="8">
        <v>43846</v>
      </c>
      <c r="AA21" s="27" t="s">
        <v>6</v>
      </c>
      <c r="AB21" s="27" t="s">
        <v>6</v>
      </c>
      <c r="AC21" s="27" t="s">
        <v>6</v>
      </c>
      <c r="AD21" s="27" t="s">
        <v>6</v>
      </c>
      <c r="AE21" s="9">
        <v>7.2999999999999995E-2</v>
      </c>
      <c r="AF21" s="8">
        <v>43894</v>
      </c>
      <c r="AG21" s="27" t="s">
        <v>6</v>
      </c>
      <c r="AH21" s="27" t="s">
        <v>6</v>
      </c>
      <c r="AI21" s="27" t="s">
        <v>6</v>
      </c>
      <c r="AJ21" s="27" t="s">
        <v>6</v>
      </c>
      <c r="AK21" s="27" t="s">
        <v>6</v>
      </c>
      <c r="AL21" s="27" t="s">
        <v>6</v>
      </c>
      <c r="AM21" s="27" t="s">
        <v>6</v>
      </c>
      <c r="AN21" s="27" t="s">
        <v>6</v>
      </c>
      <c r="AO21" s="27" t="s">
        <v>6</v>
      </c>
    </row>
    <row r="22" spans="1:41" ht="15.75" customHeight="1" x14ac:dyDescent="0.3">
      <c r="A22" s="2" t="s">
        <v>246</v>
      </c>
      <c r="B22" s="2" t="s">
        <v>225</v>
      </c>
      <c r="C22" s="2" t="s">
        <v>226</v>
      </c>
      <c r="D22" s="3" t="s">
        <v>3</v>
      </c>
      <c r="E22" s="3" t="s">
        <v>4</v>
      </c>
      <c r="F22" s="2" t="s">
        <v>163</v>
      </c>
      <c r="G22" s="27" t="s">
        <v>6</v>
      </c>
      <c r="H22" s="11">
        <v>43510</v>
      </c>
      <c r="I22" s="5">
        <v>45</v>
      </c>
      <c r="J22" s="5">
        <v>2019</v>
      </c>
      <c r="K22" s="5">
        <v>1037</v>
      </c>
      <c r="L22" s="5">
        <v>1030</v>
      </c>
      <c r="M22" s="27" t="s">
        <v>6</v>
      </c>
      <c r="N22" s="27" t="s">
        <v>6</v>
      </c>
      <c r="O22" s="27" t="s">
        <v>6</v>
      </c>
      <c r="P22" s="39">
        <v>12.117184</v>
      </c>
      <c r="Q22" s="30">
        <f t="shared" si="4"/>
        <v>11.867184</v>
      </c>
      <c r="R22" s="31">
        <v>43701</v>
      </c>
      <c r="S22" s="7">
        <v>6.0961800000000004</v>
      </c>
      <c r="T22" s="30">
        <f t="shared" si="5"/>
        <v>5.7561800000000005</v>
      </c>
      <c r="U22" s="8">
        <v>43846</v>
      </c>
      <c r="V22" s="7">
        <v>0.27989999999999998</v>
      </c>
      <c r="W22" s="30">
        <f t="shared" si="2"/>
        <v>5.4762800000000009</v>
      </c>
      <c r="X22" s="9">
        <v>0.17219600000000002</v>
      </c>
      <c r="Y22" s="32">
        <f t="shared" si="3"/>
        <v>0.16769600000000001</v>
      </c>
      <c r="Z22" s="8">
        <v>43846</v>
      </c>
      <c r="AA22" s="27" t="s">
        <v>6</v>
      </c>
      <c r="AB22" s="27" t="s">
        <v>6</v>
      </c>
      <c r="AC22" s="27" t="s">
        <v>6</v>
      </c>
      <c r="AD22" s="27" t="s">
        <v>6</v>
      </c>
      <c r="AE22" s="9">
        <v>8.5000000000000006E-2</v>
      </c>
      <c r="AF22" s="8">
        <v>43894</v>
      </c>
      <c r="AG22" s="27" t="s">
        <v>6</v>
      </c>
      <c r="AH22" s="27" t="s">
        <v>6</v>
      </c>
      <c r="AI22" s="27" t="s">
        <v>6</v>
      </c>
      <c r="AJ22" s="27" t="s">
        <v>6</v>
      </c>
      <c r="AK22" s="27" t="s">
        <v>6</v>
      </c>
      <c r="AL22" s="27" t="s">
        <v>6</v>
      </c>
      <c r="AM22" s="27" t="s">
        <v>6</v>
      </c>
      <c r="AN22" s="27" t="s">
        <v>6</v>
      </c>
      <c r="AO22" s="27" t="s">
        <v>6</v>
      </c>
    </row>
    <row r="23" spans="1:41" ht="15.75" customHeight="1" x14ac:dyDescent="0.3">
      <c r="A23" s="2" t="s">
        <v>247</v>
      </c>
      <c r="B23" s="2" t="s">
        <v>225</v>
      </c>
      <c r="C23" s="2" t="s">
        <v>226</v>
      </c>
      <c r="D23" s="3" t="s">
        <v>3</v>
      </c>
      <c r="E23" s="3" t="s">
        <v>4</v>
      </c>
      <c r="F23" s="2" t="s">
        <v>163</v>
      </c>
      <c r="G23" s="27" t="s">
        <v>6</v>
      </c>
      <c r="H23" s="11">
        <v>43510</v>
      </c>
      <c r="I23" s="5">
        <v>45</v>
      </c>
      <c r="J23" s="5">
        <v>2019</v>
      </c>
      <c r="K23" s="5">
        <v>1037</v>
      </c>
      <c r="L23" s="5">
        <v>1030</v>
      </c>
      <c r="M23" s="27" t="s">
        <v>6</v>
      </c>
      <c r="N23" s="27" t="s">
        <v>6</v>
      </c>
      <c r="O23" s="27" t="s">
        <v>6</v>
      </c>
      <c r="P23" s="39">
        <v>11.667183999999999</v>
      </c>
      <c r="Q23" s="30">
        <f t="shared" si="4"/>
        <v>11.417183999999999</v>
      </c>
      <c r="R23" s="31">
        <v>43701</v>
      </c>
      <c r="S23" s="7">
        <v>5.3031800000000002</v>
      </c>
      <c r="T23" s="30">
        <f t="shared" si="5"/>
        <v>4.9631800000000004</v>
      </c>
      <c r="U23" s="8">
        <v>43846</v>
      </c>
      <c r="V23" s="7">
        <v>0.27989999999999998</v>
      </c>
      <c r="W23" s="30">
        <f t="shared" si="2"/>
        <v>4.6832800000000008</v>
      </c>
      <c r="X23" s="9">
        <v>0.18879600000000002</v>
      </c>
      <c r="Y23" s="32">
        <f t="shared" si="3"/>
        <v>0.18429600000000002</v>
      </c>
      <c r="Z23" s="8">
        <v>43846</v>
      </c>
      <c r="AA23" s="27" t="s">
        <v>6</v>
      </c>
      <c r="AB23" s="27" t="s">
        <v>6</v>
      </c>
      <c r="AC23" s="27" t="s">
        <v>6</v>
      </c>
      <c r="AD23" s="27" t="s">
        <v>6</v>
      </c>
      <c r="AE23" s="9">
        <v>7.0999999999999994E-2</v>
      </c>
      <c r="AF23" s="8">
        <v>43894</v>
      </c>
      <c r="AG23" s="27" t="s">
        <v>6</v>
      </c>
      <c r="AH23" s="27" t="s">
        <v>6</v>
      </c>
      <c r="AI23" s="27" t="s">
        <v>6</v>
      </c>
      <c r="AJ23" s="27" t="s">
        <v>6</v>
      </c>
      <c r="AK23" s="27" t="s">
        <v>6</v>
      </c>
      <c r="AL23" s="27" t="s">
        <v>6</v>
      </c>
      <c r="AM23" s="27" t="s">
        <v>6</v>
      </c>
      <c r="AN23" s="27" t="s">
        <v>6</v>
      </c>
      <c r="AO23" s="27" t="s">
        <v>6</v>
      </c>
    </row>
    <row r="24" spans="1:41" ht="15.75" customHeight="1" x14ac:dyDescent="0.3">
      <c r="A24" s="2" t="s">
        <v>248</v>
      </c>
      <c r="B24" s="2" t="s">
        <v>225</v>
      </c>
      <c r="C24" s="2" t="s">
        <v>226</v>
      </c>
      <c r="D24" s="3" t="s">
        <v>3</v>
      </c>
      <c r="E24" s="3" t="s">
        <v>4</v>
      </c>
      <c r="F24" s="2" t="s">
        <v>163</v>
      </c>
      <c r="G24" s="27" t="s">
        <v>6</v>
      </c>
      <c r="H24" s="11">
        <v>43510</v>
      </c>
      <c r="I24" s="5">
        <v>45</v>
      </c>
      <c r="J24" s="5">
        <v>2019</v>
      </c>
      <c r="K24" s="5">
        <v>1037</v>
      </c>
      <c r="L24" s="5">
        <v>1030</v>
      </c>
      <c r="M24" s="27" t="s">
        <v>6</v>
      </c>
      <c r="N24" s="27" t="s">
        <v>6</v>
      </c>
      <c r="O24" s="27" t="s">
        <v>6</v>
      </c>
      <c r="P24" s="39">
        <v>11.237183999999999</v>
      </c>
      <c r="Q24" s="30">
        <f t="shared" si="4"/>
        <v>10.987183999999999</v>
      </c>
      <c r="R24" s="31">
        <v>43701</v>
      </c>
      <c r="S24" s="7">
        <v>6.01518</v>
      </c>
      <c r="T24" s="30">
        <f t="shared" si="5"/>
        <v>5.6751800000000001</v>
      </c>
      <c r="U24" s="8">
        <v>43846</v>
      </c>
      <c r="V24" s="7">
        <v>0.27989999999999998</v>
      </c>
      <c r="W24" s="30">
        <f t="shared" si="2"/>
        <v>5.3952800000000005</v>
      </c>
      <c r="X24" s="9">
        <v>0.23289600000000002</v>
      </c>
      <c r="Y24" s="32">
        <f t="shared" si="3"/>
        <v>0.22839600000000002</v>
      </c>
      <c r="Z24" s="8">
        <v>43846</v>
      </c>
      <c r="AA24" s="27" t="s">
        <v>6</v>
      </c>
      <c r="AB24" s="27" t="s">
        <v>6</v>
      </c>
      <c r="AC24" s="27" t="s">
        <v>6</v>
      </c>
      <c r="AD24" s="27" t="s">
        <v>6</v>
      </c>
      <c r="AE24" s="9">
        <v>7.8E-2</v>
      </c>
      <c r="AF24" s="8">
        <v>43894</v>
      </c>
      <c r="AG24" s="27" t="s">
        <v>6</v>
      </c>
      <c r="AH24" s="27" t="s">
        <v>6</v>
      </c>
      <c r="AI24" s="27" t="s">
        <v>6</v>
      </c>
      <c r="AJ24" s="27" t="s">
        <v>6</v>
      </c>
      <c r="AK24" s="27" t="s">
        <v>6</v>
      </c>
      <c r="AL24" s="27" t="s">
        <v>6</v>
      </c>
      <c r="AM24" s="27" t="s">
        <v>6</v>
      </c>
      <c r="AN24" s="27" t="s">
        <v>6</v>
      </c>
      <c r="AO24" s="27" t="s">
        <v>6</v>
      </c>
    </row>
    <row r="25" spans="1:41" ht="15.75" customHeight="1" x14ac:dyDescent="0.3">
      <c r="A25" s="2" t="s">
        <v>249</v>
      </c>
      <c r="B25" s="2" t="s">
        <v>225</v>
      </c>
      <c r="C25" s="2" t="s">
        <v>226</v>
      </c>
      <c r="D25" s="3" t="s">
        <v>3</v>
      </c>
      <c r="E25" s="3" t="s">
        <v>4</v>
      </c>
      <c r="F25" s="2" t="s">
        <v>163</v>
      </c>
      <c r="G25" s="27" t="s">
        <v>6</v>
      </c>
      <c r="H25" s="11">
        <v>43510</v>
      </c>
      <c r="I25" s="5">
        <v>45</v>
      </c>
      <c r="J25" s="5">
        <v>2019</v>
      </c>
      <c r="K25" s="5">
        <v>1037</v>
      </c>
      <c r="L25" s="5">
        <v>1030</v>
      </c>
      <c r="M25" s="27" t="s">
        <v>6</v>
      </c>
      <c r="N25" s="27" t="s">
        <v>6</v>
      </c>
      <c r="O25" s="27" t="s">
        <v>6</v>
      </c>
      <c r="P25" s="39">
        <v>12.737183999999999</v>
      </c>
      <c r="Q25" s="30">
        <f t="shared" si="4"/>
        <v>12.487183999999999</v>
      </c>
      <c r="R25" s="31">
        <v>43701</v>
      </c>
      <c r="S25" s="7">
        <v>5.9851800000000006</v>
      </c>
      <c r="T25" s="30">
        <f t="shared" si="5"/>
        <v>5.6451800000000008</v>
      </c>
      <c r="U25" s="8">
        <v>43846</v>
      </c>
      <c r="V25" s="7">
        <v>0.27989999999999998</v>
      </c>
      <c r="W25" s="30">
        <f t="shared" si="2"/>
        <v>5.3652800000000012</v>
      </c>
      <c r="X25" s="9">
        <v>0.21129600000000001</v>
      </c>
      <c r="Y25" s="32">
        <f t="shared" si="3"/>
        <v>0.20679600000000001</v>
      </c>
      <c r="Z25" s="8">
        <v>43846</v>
      </c>
      <c r="AA25" s="27" t="s">
        <v>6</v>
      </c>
      <c r="AB25" s="27" t="s">
        <v>6</v>
      </c>
      <c r="AC25" s="27" t="s">
        <v>6</v>
      </c>
      <c r="AD25" s="27" t="s">
        <v>6</v>
      </c>
      <c r="AE25" s="9">
        <v>6.2E-2</v>
      </c>
      <c r="AF25" s="8">
        <v>43894</v>
      </c>
      <c r="AG25" s="27" t="s">
        <v>6</v>
      </c>
      <c r="AH25" s="27" t="s">
        <v>6</v>
      </c>
      <c r="AI25" s="27" t="s">
        <v>6</v>
      </c>
      <c r="AJ25" s="27" t="s">
        <v>6</v>
      </c>
      <c r="AK25" s="27" t="s">
        <v>6</v>
      </c>
      <c r="AL25" s="27" t="s">
        <v>6</v>
      </c>
      <c r="AM25" s="27" t="s">
        <v>6</v>
      </c>
      <c r="AN25" s="27" t="s">
        <v>6</v>
      </c>
      <c r="AO25" s="27" t="s">
        <v>6</v>
      </c>
    </row>
    <row r="26" spans="1:41" ht="15.75" customHeight="1" x14ac:dyDescent="0.3">
      <c r="A26" s="2" t="s">
        <v>250</v>
      </c>
      <c r="B26" s="2" t="s">
        <v>225</v>
      </c>
      <c r="C26" s="2" t="s">
        <v>226</v>
      </c>
      <c r="D26" s="3" t="s">
        <v>3</v>
      </c>
      <c r="E26" s="3" t="s">
        <v>4</v>
      </c>
      <c r="F26" s="2" t="s">
        <v>161</v>
      </c>
      <c r="G26" s="27" t="s">
        <v>6</v>
      </c>
      <c r="H26" s="11">
        <v>43510</v>
      </c>
      <c r="I26" s="5">
        <v>45</v>
      </c>
      <c r="J26" s="5">
        <v>2019</v>
      </c>
      <c r="K26" s="5">
        <v>1037</v>
      </c>
      <c r="L26" s="5">
        <v>1030</v>
      </c>
      <c r="M26" s="27" t="s">
        <v>6</v>
      </c>
      <c r="N26" s="27" t="s">
        <v>6</v>
      </c>
      <c r="O26" s="27" t="s">
        <v>6</v>
      </c>
      <c r="P26" s="40" t="s">
        <v>6</v>
      </c>
      <c r="Q26" s="3" t="s">
        <v>6</v>
      </c>
      <c r="R26" s="31" t="s">
        <v>6</v>
      </c>
      <c r="S26" s="3" t="s">
        <v>6</v>
      </c>
      <c r="T26" s="30" t="s">
        <v>6</v>
      </c>
      <c r="U26" s="8" t="s">
        <v>6</v>
      </c>
      <c r="V26" s="30" t="s">
        <v>6</v>
      </c>
      <c r="W26" s="30" t="s">
        <v>6</v>
      </c>
      <c r="X26" s="30" t="s">
        <v>6</v>
      </c>
      <c r="Y26" s="30" t="s">
        <v>6</v>
      </c>
      <c r="Z26" s="41" t="s">
        <v>6</v>
      </c>
      <c r="AA26" s="27" t="s">
        <v>6</v>
      </c>
      <c r="AB26" s="27" t="s">
        <v>6</v>
      </c>
      <c r="AC26" s="27" t="s">
        <v>6</v>
      </c>
      <c r="AD26" s="27" t="s">
        <v>6</v>
      </c>
      <c r="AE26" s="7" t="s">
        <v>6</v>
      </c>
      <c r="AF26" s="7" t="s">
        <v>6</v>
      </c>
      <c r="AG26" s="27" t="s">
        <v>6</v>
      </c>
      <c r="AH26" s="27" t="s">
        <v>6</v>
      </c>
      <c r="AI26" s="27" t="s">
        <v>6</v>
      </c>
      <c r="AJ26" s="27" t="s">
        <v>6</v>
      </c>
      <c r="AK26" s="27" t="s">
        <v>6</v>
      </c>
      <c r="AL26" s="27" t="s">
        <v>6</v>
      </c>
      <c r="AM26" s="27" t="s">
        <v>6</v>
      </c>
      <c r="AN26" s="27" t="s">
        <v>6</v>
      </c>
      <c r="AO26" s="27" t="s">
        <v>6</v>
      </c>
    </row>
    <row r="27" spans="1:41" ht="15.75" customHeight="1" x14ac:dyDescent="0.3">
      <c r="A27" s="2" t="s">
        <v>251</v>
      </c>
      <c r="B27" s="2" t="s">
        <v>225</v>
      </c>
      <c r="C27" s="2" t="s">
        <v>226</v>
      </c>
      <c r="D27" s="3" t="s">
        <v>3</v>
      </c>
      <c r="E27" s="3" t="s">
        <v>4</v>
      </c>
      <c r="F27" s="2" t="s">
        <v>163</v>
      </c>
      <c r="G27" s="27" t="s">
        <v>6</v>
      </c>
      <c r="H27" s="27" t="s">
        <v>6</v>
      </c>
      <c r="I27" s="27" t="s">
        <v>6</v>
      </c>
      <c r="J27" s="5">
        <v>2019</v>
      </c>
      <c r="K27" s="5">
        <v>1400</v>
      </c>
      <c r="L27" s="5">
        <v>1400</v>
      </c>
      <c r="M27" s="27" t="s">
        <v>6</v>
      </c>
      <c r="N27" s="27" t="s">
        <v>6</v>
      </c>
      <c r="O27" s="27" t="s">
        <v>6</v>
      </c>
      <c r="P27" s="39">
        <v>12.537699999999999</v>
      </c>
      <c r="Q27" s="7">
        <f t="shared" ref="Q27:Q38" si="6">P27-0.540742</f>
        <v>11.996957999999999</v>
      </c>
      <c r="R27" s="31">
        <v>43908</v>
      </c>
      <c r="S27" s="7">
        <v>2.1701799999999998</v>
      </c>
      <c r="T27" s="30">
        <f>S27-0.34</f>
        <v>1.8301799999999997</v>
      </c>
      <c r="U27" s="8">
        <v>43846</v>
      </c>
      <c r="V27" s="7">
        <v>0.1915</v>
      </c>
      <c r="W27" s="30">
        <f>T27-V27</f>
        <v>1.6386799999999997</v>
      </c>
      <c r="X27" s="9">
        <v>9.4795999999999991E-2</v>
      </c>
      <c r="Y27" s="32">
        <f>X27-0.0045</f>
        <v>9.0295999999999987E-2</v>
      </c>
      <c r="Z27" s="8">
        <v>43846</v>
      </c>
      <c r="AA27" s="27" t="s">
        <v>6</v>
      </c>
      <c r="AB27" s="27" t="s">
        <v>6</v>
      </c>
      <c r="AC27" s="27" t="s">
        <v>6</v>
      </c>
      <c r="AD27" s="27" t="s">
        <v>6</v>
      </c>
      <c r="AE27" s="9">
        <v>8.9999999999999993E-3</v>
      </c>
      <c r="AF27" s="8">
        <v>43894</v>
      </c>
      <c r="AG27" s="27" t="s">
        <v>6</v>
      </c>
      <c r="AH27" s="27" t="s">
        <v>6</v>
      </c>
      <c r="AI27" s="27" t="s">
        <v>6</v>
      </c>
      <c r="AJ27" s="27" t="s">
        <v>6</v>
      </c>
      <c r="AK27" s="27" t="s">
        <v>6</v>
      </c>
      <c r="AL27" s="27" t="s">
        <v>6</v>
      </c>
      <c r="AM27" s="27" t="s">
        <v>6</v>
      </c>
      <c r="AN27" s="27" t="s">
        <v>6</v>
      </c>
      <c r="AO27" s="27" t="s">
        <v>6</v>
      </c>
    </row>
    <row r="28" spans="1:41" ht="15.75" customHeight="1" x14ac:dyDescent="0.3">
      <c r="A28" s="2" t="s">
        <v>252</v>
      </c>
      <c r="B28" s="2" t="s">
        <v>225</v>
      </c>
      <c r="C28" s="2" t="s">
        <v>226</v>
      </c>
      <c r="D28" s="3" t="s">
        <v>3</v>
      </c>
      <c r="E28" s="3" t="s">
        <v>4</v>
      </c>
      <c r="F28" s="2" t="s">
        <v>163</v>
      </c>
      <c r="G28" s="27" t="s">
        <v>6</v>
      </c>
      <c r="H28" s="27" t="s">
        <v>6</v>
      </c>
      <c r="I28" s="27" t="s">
        <v>6</v>
      </c>
      <c r="J28" s="5">
        <v>2019</v>
      </c>
      <c r="K28" s="5">
        <v>1400</v>
      </c>
      <c r="L28" s="5">
        <v>1400</v>
      </c>
      <c r="M28" s="27" t="s">
        <v>6</v>
      </c>
      <c r="N28" s="27" t="s">
        <v>6</v>
      </c>
      <c r="O28" s="27" t="s">
        <v>6</v>
      </c>
      <c r="P28" s="39">
        <v>19.027754999999999</v>
      </c>
      <c r="Q28" s="7">
        <f t="shared" si="6"/>
        <v>18.487012999999997</v>
      </c>
      <c r="R28" s="31">
        <v>43699</v>
      </c>
      <c r="S28" s="3" t="s">
        <v>6</v>
      </c>
      <c r="T28" s="3" t="s">
        <v>6</v>
      </c>
      <c r="U28" s="8">
        <v>43846</v>
      </c>
      <c r="V28" s="7">
        <v>0.1915</v>
      </c>
      <c r="W28" s="3" t="s">
        <v>6</v>
      </c>
      <c r="X28" s="3" t="s">
        <v>6</v>
      </c>
      <c r="Y28" s="3" t="s">
        <v>6</v>
      </c>
      <c r="Z28" s="8">
        <v>43846</v>
      </c>
      <c r="AA28" s="27" t="s">
        <v>6</v>
      </c>
      <c r="AB28" s="27" t="s">
        <v>6</v>
      </c>
      <c r="AC28" s="27" t="s">
        <v>6</v>
      </c>
      <c r="AD28" s="27" t="s">
        <v>6</v>
      </c>
      <c r="AE28" s="7" t="s">
        <v>6</v>
      </c>
      <c r="AF28" s="7" t="s">
        <v>6</v>
      </c>
      <c r="AG28" s="27" t="s">
        <v>6</v>
      </c>
      <c r="AH28" s="27" t="s">
        <v>6</v>
      </c>
      <c r="AI28" s="27" t="s">
        <v>6</v>
      </c>
      <c r="AJ28" s="27" t="s">
        <v>6</v>
      </c>
      <c r="AK28" s="27" t="s">
        <v>6</v>
      </c>
      <c r="AL28" s="27" t="s">
        <v>6</v>
      </c>
      <c r="AM28" s="27" t="s">
        <v>6</v>
      </c>
      <c r="AN28" s="27" t="s">
        <v>6</v>
      </c>
      <c r="AO28" s="27" t="s">
        <v>6</v>
      </c>
    </row>
    <row r="29" spans="1:41" ht="15.75" customHeight="1" x14ac:dyDescent="0.3">
      <c r="A29" s="2" t="s">
        <v>253</v>
      </c>
      <c r="B29" s="2" t="s">
        <v>225</v>
      </c>
      <c r="C29" s="2" t="s">
        <v>226</v>
      </c>
      <c r="D29" s="3" t="s">
        <v>3</v>
      </c>
      <c r="E29" s="3" t="s">
        <v>4</v>
      </c>
      <c r="F29" s="2" t="s">
        <v>163</v>
      </c>
      <c r="G29" s="27" t="s">
        <v>6</v>
      </c>
      <c r="H29" s="27" t="s">
        <v>6</v>
      </c>
      <c r="I29" s="27" t="s">
        <v>6</v>
      </c>
      <c r="J29" s="5">
        <v>2019</v>
      </c>
      <c r="K29" s="5">
        <v>1400</v>
      </c>
      <c r="L29" s="5">
        <v>1400</v>
      </c>
      <c r="M29" s="27" t="s">
        <v>6</v>
      </c>
      <c r="N29" s="27" t="s">
        <v>6</v>
      </c>
      <c r="O29" s="27" t="s">
        <v>6</v>
      </c>
      <c r="P29" s="39">
        <v>17.597754999999999</v>
      </c>
      <c r="Q29" s="7">
        <f t="shared" si="6"/>
        <v>17.057012999999998</v>
      </c>
      <c r="R29" s="31">
        <v>43699</v>
      </c>
      <c r="S29" s="7">
        <v>3.1141799999999997</v>
      </c>
      <c r="T29" s="30">
        <f t="shared" ref="T29:T38" si="7">S29-0.34</f>
        <v>2.7741799999999999</v>
      </c>
      <c r="U29" s="8">
        <v>43846</v>
      </c>
      <c r="V29" s="7">
        <v>0.1915</v>
      </c>
      <c r="W29" s="30">
        <f t="shared" ref="W29:W82" si="8">T29-V29</f>
        <v>2.5826799999999999</v>
      </c>
      <c r="X29" s="9">
        <v>0.123096</v>
      </c>
      <c r="Y29" s="32">
        <f t="shared" ref="Y29:Y82" si="9">X29-0.0045</f>
        <v>0.11859599999999999</v>
      </c>
      <c r="Z29" s="8">
        <v>43846</v>
      </c>
      <c r="AA29" s="27" t="s">
        <v>6</v>
      </c>
      <c r="AB29" s="27" t="s">
        <v>6</v>
      </c>
      <c r="AC29" s="27" t="s">
        <v>6</v>
      </c>
      <c r="AD29" s="27" t="s">
        <v>6</v>
      </c>
      <c r="AE29" s="9">
        <v>1.6E-2</v>
      </c>
      <c r="AF29" s="8">
        <v>43894</v>
      </c>
      <c r="AG29" s="27" t="s">
        <v>6</v>
      </c>
      <c r="AH29" s="27" t="s">
        <v>6</v>
      </c>
      <c r="AI29" s="27" t="s">
        <v>6</v>
      </c>
      <c r="AJ29" s="27" t="s">
        <v>6</v>
      </c>
      <c r="AK29" s="27" t="s">
        <v>6</v>
      </c>
      <c r="AL29" s="27" t="s">
        <v>6</v>
      </c>
      <c r="AM29" s="27" t="s">
        <v>6</v>
      </c>
      <c r="AN29" s="27" t="s">
        <v>6</v>
      </c>
      <c r="AO29" s="27" t="s">
        <v>6</v>
      </c>
    </row>
    <row r="30" spans="1:41" ht="15.75" customHeight="1" x14ac:dyDescent="0.3">
      <c r="A30" s="2" t="s">
        <v>254</v>
      </c>
      <c r="B30" s="2" t="s">
        <v>225</v>
      </c>
      <c r="C30" s="2" t="s">
        <v>226</v>
      </c>
      <c r="D30" s="3" t="s">
        <v>3</v>
      </c>
      <c r="E30" s="3" t="s">
        <v>4</v>
      </c>
      <c r="F30" s="2" t="s">
        <v>163</v>
      </c>
      <c r="G30" s="27" t="s">
        <v>6</v>
      </c>
      <c r="H30" s="27" t="s">
        <v>6</v>
      </c>
      <c r="I30" s="27" t="s">
        <v>6</v>
      </c>
      <c r="J30" s="5">
        <v>2019</v>
      </c>
      <c r="K30" s="5">
        <v>1400</v>
      </c>
      <c r="L30" s="5">
        <v>1400</v>
      </c>
      <c r="M30" s="27" t="s">
        <v>6</v>
      </c>
      <c r="N30" s="27" t="s">
        <v>6</v>
      </c>
      <c r="O30" s="27" t="s">
        <v>6</v>
      </c>
      <c r="P30" s="39">
        <v>16.447755000000001</v>
      </c>
      <c r="Q30" s="7">
        <f t="shared" si="6"/>
        <v>15.907013000000001</v>
      </c>
      <c r="R30" s="31">
        <v>43699</v>
      </c>
      <c r="S30" s="7">
        <v>4.0061800000000005</v>
      </c>
      <c r="T30" s="30">
        <f t="shared" si="7"/>
        <v>3.6661800000000007</v>
      </c>
      <c r="U30" s="8">
        <v>43846</v>
      </c>
      <c r="V30" s="7">
        <v>0.1915</v>
      </c>
      <c r="W30" s="30">
        <f t="shared" si="8"/>
        <v>3.4746800000000007</v>
      </c>
      <c r="X30" s="9">
        <v>0.144596</v>
      </c>
      <c r="Y30" s="32">
        <f t="shared" si="9"/>
        <v>0.140096</v>
      </c>
      <c r="Z30" s="8">
        <v>43846</v>
      </c>
      <c r="AA30" s="27" t="s">
        <v>6</v>
      </c>
      <c r="AB30" s="27" t="s">
        <v>6</v>
      </c>
      <c r="AC30" s="27" t="s">
        <v>6</v>
      </c>
      <c r="AD30" s="27" t="s">
        <v>6</v>
      </c>
      <c r="AE30" s="9">
        <v>4.1000000000000002E-2</v>
      </c>
      <c r="AF30" s="8">
        <v>43894</v>
      </c>
      <c r="AG30" s="27" t="s">
        <v>6</v>
      </c>
      <c r="AH30" s="27" t="s">
        <v>6</v>
      </c>
      <c r="AI30" s="27" t="s">
        <v>6</v>
      </c>
      <c r="AJ30" s="27" t="s">
        <v>6</v>
      </c>
      <c r="AK30" s="27" t="s">
        <v>6</v>
      </c>
      <c r="AL30" s="27" t="s">
        <v>6</v>
      </c>
      <c r="AM30" s="27" t="s">
        <v>6</v>
      </c>
      <c r="AN30" s="27" t="s">
        <v>6</v>
      </c>
      <c r="AO30" s="27" t="s">
        <v>6</v>
      </c>
    </row>
    <row r="31" spans="1:41" ht="15.75" customHeight="1" x14ac:dyDescent="0.3">
      <c r="A31" s="2" t="s">
        <v>255</v>
      </c>
      <c r="B31" s="2" t="s">
        <v>225</v>
      </c>
      <c r="C31" s="2" t="s">
        <v>226</v>
      </c>
      <c r="D31" s="3" t="s">
        <v>3</v>
      </c>
      <c r="E31" s="3" t="s">
        <v>4</v>
      </c>
      <c r="F31" s="2" t="s">
        <v>163</v>
      </c>
      <c r="G31" s="27" t="s">
        <v>6</v>
      </c>
      <c r="H31" s="27" t="s">
        <v>6</v>
      </c>
      <c r="I31" s="27" t="s">
        <v>6</v>
      </c>
      <c r="J31" s="5">
        <v>2019</v>
      </c>
      <c r="K31" s="5">
        <v>1400</v>
      </c>
      <c r="L31" s="5">
        <v>1400</v>
      </c>
      <c r="M31" s="27" t="s">
        <v>6</v>
      </c>
      <c r="N31" s="27" t="s">
        <v>6</v>
      </c>
      <c r="O31" s="27" t="s">
        <v>6</v>
      </c>
      <c r="P31" s="39">
        <v>12.127754999999999</v>
      </c>
      <c r="Q31" s="7">
        <f t="shared" si="6"/>
        <v>11.587012999999999</v>
      </c>
      <c r="R31" s="31">
        <v>43699</v>
      </c>
      <c r="S31" s="7">
        <v>4.8871800000000007</v>
      </c>
      <c r="T31" s="30">
        <f t="shared" si="7"/>
        <v>4.5471800000000009</v>
      </c>
      <c r="U31" s="8">
        <v>43846</v>
      </c>
      <c r="V31" s="7">
        <v>0.1915</v>
      </c>
      <c r="W31" s="30">
        <f t="shared" si="8"/>
        <v>4.3556800000000013</v>
      </c>
      <c r="X31" s="9">
        <v>0.13789600000000002</v>
      </c>
      <c r="Y31" s="32">
        <f t="shared" si="9"/>
        <v>0.13339600000000001</v>
      </c>
      <c r="Z31" s="8">
        <v>43846</v>
      </c>
      <c r="AA31" s="27" t="s">
        <v>6</v>
      </c>
      <c r="AB31" s="27" t="s">
        <v>6</v>
      </c>
      <c r="AC31" s="27" t="s">
        <v>6</v>
      </c>
      <c r="AD31" s="27" t="s">
        <v>6</v>
      </c>
      <c r="AE31" s="9">
        <v>4.1000000000000002E-2</v>
      </c>
      <c r="AF31" s="8">
        <v>43894</v>
      </c>
      <c r="AG31" s="27" t="s">
        <v>6</v>
      </c>
      <c r="AH31" s="27" t="s">
        <v>6</v>
      </c>
      <c r="AI31" s="27" t="s">
        <v>6</v>
      </c>
      <c r="AJ31" s="27" t="s">
        <v>6</v>
      </c>
      <c r="AK31" s="27" t="s">
        <v>6</v>
      </c>
      <c r="AL31" s="27" t="s">
        <v>6</v>
      </c>
      <c r="AM31" s="27" t="s">
        <v>6</v>
      </c>
      <c r="AN31" s="27" t="s">
        <v>6</v>
      </c>
      <c r="AO31" s="27" t="s">
        <v>6</v>
      </c>
    </row>
    <row r="32" spans="1:41" ht="15.75" customHeight="1" x14ac:dyDescent="0.3">
      <c r="A32" s="2" t="s">
        <v>256</v>
      </c>
      <c r="B32" s="2" t="s">
        <v>225</v>
      </c>
      <c r="C32" s="2" t="s">
        <v>226</v>
      </c>
      <c r="D32" s="3" t="s">
        <v>3</v>
      </c>
      <c r="E32" s="3" t="s">
        <v>4</v>
      </c>
      <c r="F32" s="2" t="s">
        <v>163</v>
      </c>
      <c r="G32" s="27" t="s">
        <v>6</v>
      </c>
      <c r="H32" s="27" t="s">
        <v>6</v>
      </c>
      <c r="I32" s="27" t="s">
        <v>6</v>
      </c>
      <c r="J32" s="5">
        <v>2019</v>
      </c>
      <c r="K32" s="5">
        <v>1400</v>
      </c>
      <c r="L32" s="5">
        <v>1400</v>
      </c>
      <c r="M32" s="27" t="s">
        <v>6</v>
      </c>
      <c r="N32" s="27" t="s">
        <v>6</v>
      </c>
      <c r="O32" s="27" t="s">
        <v>6</v>
      </c>
      <c r="P32" s="39">
        <v>13.217754999999999</v>
      </c>
      <c r="Q32" s="7">
        <f t="shared" si="6"/>
        <v>12.677012999999999</v>
      </c>
      <c r="R32" s="31">
        <v>43699</v>
      </c>
      <c r="S32" s="7">
        <v>5.9511799999999999</v>
      </c>
      <c r="T32" s="30">
        <f t="shared" si="7"/>
        <v>5.6111800000000001</v>
      </c>
      <c r="U32" s="8">
        <v>43846</v>
      </c>
      <c r="V32" s="7">
        <v>0.1915</v>
      </c>
      <c r="W32" s="30">
        <f t="shared" si="8"/>
        <v>5.4196799999999996</v>
      </c>
      <c r="X32" s="9">
        <v>0.18689600000000001</v>
      </c>
      <c r="Y32" s="32">
        <f t="shared" si="9"/>
        <v>0.182396</v>
      </c>
      <c r="Z32" s="8">
        <v>43846</v>
      </c>
      <c r="AA32" s="27" t="s">
        <v>6</v>
      </c>
      <c r="AB32" s="27" t="s">
        <v>6</v>
      </c>
      <c r="AC32" s="27" t="s">
        <v>6</v>
      </c>
      <c r="AD32" s="27" t="s">
        <v>6</v>
      </c>
      <c r="AE32" s="9">
        <v>0.05</v>
      </c>
      <c r="AF32" s="8">
        <v>43894</v>
      </c>
      <c r="AG32" s="27" t="s">
        <v>6</v>
      </c>
      <c r="AH32" s="27" t="s">
        <v>6</v>
      </c>
      <c r="AI32" s="27" t="s">
        <v>6</v>
      </c>
      <c r="AJ32" s="27" t="s">
        <v>6</v>
      </c>
      <c r="AK32" s="27" t="s">
        <v>6</v>
      </c>
      <c r="AL32" s="27" t="s">
        <v>6</v>
      </c>
      <c r="AM32" s="27" t="s">
        <v>6</v>
      </c>
      <c r="AN32" s="27" t="s">
        <v>6</v>
      </c>
      <c r="AO32" s="27" t="s">
        <v>6</v>
      </c>
    </row>
    <row r="33" spans="1:41" ht="15.75" customHeight="1" x14ac:dyDescent="0.3">
      <c r="A33" s="2" t="s">
        <v>257</v>
      </c>
      <c r="B33" s="2" t="s">
        <v>225</v>
      </c>
      <c r="C33" s="2" t="s">
        <v>226</v>
      </c>
      <c r="D33" s="3" t="s">
        <v>3</v>
      </c>
      <c r="E33" s="3" t="s">
        <v>4</v>
      </c>
      <c r="F33" s="2" t="s">
        <v>163</v>
      </c>
      <c r="G33" s="27" t="s">
        <v>6</v>
      </c>
      <c r="H33" s="27" t="s">
        <v>6</v>
      </c>
      <c r="I33" s="27" t="s">
        <v>6</v>
      </c>
      <c r="J33" s="5">
        <v>2019</v>
      </c>
      <c r="K33" s="5">
        <v>1400</v>
      </c>
      <c r="L33" s="5">
        <v>1400</v>
      </c>
      <c r="M33" s="27" t="s">
        <v>6</v>
      </c>
      <c r="N33" s="27" t="s">
        <v>6</v>
      </c>
      <c r="O33" s="27" t="s">
        <v>6</v>
      </c>
      <c r="P33" s="39">
        <v>12.057754999999998</v>
      </c>
      <c r="Q33" s="7">
        <f t="shared" si="6"/>
        <v>11.517012999999999</v>
      </c>
      <c r="R33" s="31">
        <v>43699</v>
      </c>
      <c r="S33" s="7">
        <v>5.6411800000000003</v>
      </c>
      <c r="T33" s="30">
        <f t="shared" si="7"/>
        <v>5.3011800000000004</v>
      </c>
      <c r="U33" s="8">
        <v>43846</v>
      </c>
      <c r="V33" s="7">
        <v>0.1915</v>
      </c>
      <c r="W33" s="30">
        <f t="shared" si="8"/>
        <v>5.1096800000000009</v>
      </c>
      <c r="X33" s="9">
        <v>0.16989600000000002</v>
      </c>
      <c r="Y33" s="32">
        <f t="shared" si="9"/>
        <v>0.16539600000000002</v>
      </c>
      <c r="Z33" s="8">
        <v>43846</v>
      </c>
      <c r="AA33" s="27" t="s">
        <v>6</v>
      </c>
      <c r="AB33" s="27" t="s">
        <v>6</v>
      </c>
      <c r="AC33" s="27" t="s">
        <v>6</v>
      </c>
      <c r="AD33" s="27" t="s">
        <v>6</v>
      </c>
      <c r="AE33" s="9">
        <v>5.7000000000000002E-2</v>
      </c>
      <c r="AF33" s="8">
        <v>43894</v>
      </c>
      <c r="AG33" s="27" t="s">
        <v>6</v>
      </c>
      <c r="AH33" s="27" t="s">
        <v>6</v>
      </c>
      <c r="AI33" s="27" t="s">
        <v>6</v>
      </c>
      <c r="AJ33" s="27" t="s">
        <v>6</v>
      </c>
      <c r="AK33" s="27" t="s">
        <v>6</v>
      </c>
      <c r="AL33" s="27" t="s">
        <v>6</v>
      </c>
      <c r="AM33" s="27" t="s">
        <v>6</v>
      </c>
      <c r="AN33" s="27" t="s">
        <v>6</v>
      </c>
      <c r="AO33" s="27" t="s">
        <v>6</v>
      </c>
    </row>
    <row r="34" spans="1:41" ht="15.75" customHeight="1" x14ac:dyDescent="0.3">
      <c r="A34" s="2" t="s">
        <v>258</v>
      </c>
      <c r="B34" s="2" t="s">
        <v>225</v>
      </c>
      <c r="C34" s="2" t="s">
        <v>226</v>
      </c>
      <c r="D34" s="3" t="s">
        <v>3</v>
      </c>
      <c r="E34" s="3" t="s">
        <v>4</v>
      </c>
      <c r="F34" s="2" t="s">
        <v>163</v>
      </c>
      <c r="G34" s="27" t="s">
        <v>6</v>
      </c>
      <c r="H34" s="27" t="s">
        <v>6</v>
      </c>
      <c r="I34" s="27" t="s">
        <v>6</v>
      </c>
      <c r="J34" s="5">
        <v>2019</v>
      </c>
      <c r="K34" s="5">
        <v>1400</v>
      </c>
      <c r="L34" s="5">
        <v>1400</v>
      </c>
      <c r="M34" s="27" t="s">
        <v>6</v>
      </c>
      <c r="N34" s="27" t="s">
        <v>6</v>
      </c>
      <c r="O34" s="27" t="s">
        <v>6</v>
      </c>
      <c r="P34" s="39">
        <v>11.807754999999998</v>
      </c>
      <c r="Q34" s="7">
        <f t="shared" si="6"/>
        <v>11.267012999999999</v>
      </c>
      <c r="R34" s="31">
        <v>43699</v>
      </c>
      <c r="S34" s="7">
        <v>5.57118</v>
      </c>
      <c r="T34" s="30">
        <f t="shared" si="7"/>
        <v>5.2311800000000002</v>
      </c>
      <c r="U34" s="8">
        <v>43846</v>
      </c>
      <c r="V34" s="7">
        <v>0.1915</v>
      </c>
      <c r="W34" s="30">
        <f t="shared" si="8"/>
        <v>5.0396800000000006</v>
      </c>
      <c r="X34" s="9">
        <v>0.18009600000000001</v>
      </c>
      <c r="Y34" s="32">
        <f t="shared" si="9"/>
        <v>0.175596</v>
      </c>
      <c r="Z34" s="8">
        <v>43846</v>
      </c>
      <c r="AA34" s="27" t="s">
        <v>6</v>
      </c>
      <c r="AB34" s="27" t="s">
        <v>6</v>
      </c>
      <c r="AC34" s="27" t="s">
        <v>6</v>
      </c>
      <c r="AD34" s="27" t="s">
        <v>6</v>
      </c>
      <c r="AE34" s="9">
        <v>6.2E-2</v>
      </c>
      <c r="AF34" s="8">
        <v>43894</v>
      </c>
      <c r="AG34" s="27" t="s">
        <v>6</v>
      </c>
      <c r="AH34" s="27" t="s">
        <v>6</v>
      </c>
      <c r="AI34" s="27" t="s">
        <v>6</v>
      </c>
      <c r="AJ34" s="27" t="s">
        <v>6</v>
      </c>
      <c r="AK34" s="27" t="s">
        <v>6</v>
      </c>
      <c r="AL34" s="27" t="s">
        <v>6</v>
      </c>
      <c r="AM34" s="27" t="s">
        <v>6</v>
      </c>
      <c r="AN34" s="27" t="s">
        <v>6</v>
      </c>
      <c r="AO34" s="27" t="s">
        <v>6</v>
      </c>
    </row>
    <row r="35" spans="1:41" ht="15.75" customHeight="1" x14ac:dyDescent="0.3">
      <c r="A35" s="2" t="s">
        <v>259</v>
      </c>
      <c r="B35" s="2" t="s">
        <v>225</v>
      </c>
      <c r="C35" s="2" t="s">
        <v>226</v>
      </c>
      <c r="D35" s="3" t="s">
        <v>3</v>
      </c>
      <c r="E35" s="3" t="s">
        <v>4</v>
      </c>
      <c r="F35" s="2" t="s">
        <v>163</v>
      </c>
      <c r="G35" s="27" t="s">
        <v>6</v>
      </c>
      <c r="H35" s="27" t="s">
        <v>6</v>
      </c>
      <c r="I35" s="27" t="s">
        <v>6</v>
      </c>
      <c r="J35" s="5">
        <v>2019</v>
      </c>
      <c r="K35" s="5">
        <v>1400</v>
      </c>
      <c r="L35" s="5">
        <v>1400</v>
      </c>
      <c r="M35" s="27" t="s">
        <v>6</v>
      </c>
      <c r="N35" s="27" t="s">
        <v>6</v>
      </c>
      <c r="O35" s="27" t="s">
        <v>6</v>
      </c>
      <c r="P35" s="39">
        <v>6.6697550000000003</v>
      </c>
      <c r="Q35" s="7">
        <f t="shared" si="6"/>
        <v>6.1290130000000005</v>
      </c>
      <c r="R35" s="31">
        <v>43699</v>
      </c>
      <c r="S35" s="7">
        <v>6.1551800000000005</v>
      </c>
      <c r="T35" s="30">
        <f t="shared" si="7"/>
        <v>5.8151800000000007</v>
      </c>
      <c r="U35" s="8">
        <v>43846</v>
      </c>
      <c r="V35" s="7">
        <v>0.1915</v>
      </c>
      <c r="W35" s="30">
        <f t="shared" si="8"/>
        <v>5.6236800000000002</v>
      </c>
      <c r="X35" s="9">
        <v>0.38409599999999999</v>
      </c>
      <c r="Y35" s="32">
        <f t="shared" si="9"/>
        <v>0.37959599999999999</v>
      </c>
      <c r="Z35" s="8">
        <v>43846</v>
      </c>
      <c r="AA35" s="27" t="s">
        <v>6</v>
      </c>
      <c r="AB35" s="27" t="s">
        <v>6</v>
      </c>
      <c r="AC35" s="27" t="s">
        <v>6</v>
      </c>
      <c r="AD35" s="27" t="s">
        <v>6</v>
      </c>
      <c r="AE35" s="7" t="s">
        <v>6</v>
      </c>
      <c r="AF35" s="7" t="s">
        <v>6</v>
      </c>
      <c r="AG35" s="27" t="s">
        <v>6</v>
      </c>
      <c r="AH35" s="27" t="s">
        <v>6</v>
      </c>
      <c r="AI35" s="27" t="s">
        <v>6</v>
      </c>
      <c r="AJ35" s="27" t="s">
        <v>6</v>
      </c>
      <c r="AK35" s="27" t="s">
        <v>6</v>
      </c>
      <c r="AL35" s="27" t="s">
        <v>6</v>
      </c>
      <c r="AM35" s="27" t="s">
        <v>6</v>
      </c>
      <c r="AN35" s="27" t="s">
        <v>6</v>
      </c>
      <c r="AO35" s="27" t="s">
        <v>6</v>
      </c>
    </row>
    <row r="36" spans="1:41" ht="15.75" customHeight="1" x14ac:dyDescent="0.3">
      <c r="A36" s="2" t="s">
        <v>260</v>
      </c>
      <c r="B36" s="2" t="s">
        <v>225</v>
      </c>
      <c r="C36" s="2" t="s">
        <v>226</v>
      </c>
      <c r="D36" s="3" t="s">
        <v>3</v>
      </c>
      <c r="E36" s="3" t="s">
        <v>4</v>
      </c>
      <c r="F36" s="2" t="s">
        <v>163</v>
      </c>
      <c r="G36" s="27" t="s">
        <v>6</v>
      </c>
      <c r="H36" s="27" t="s">
        <v>6</v>
      </c>
      <c r="I36" s="27" t="s">
        <v>6</v>
      </c>
      <c r="J36" s="5">
        <v>2019</v>
      </c>
      <c r="K36" s="5">
        <v>1400</v>
      </c>
      <c r="L36" s="5">
        <v>1400</v>
      </c>
      <c r="M36" s="27" t="s">
        <v>6</v>
      </c>
      <c r="N36" s="27" t="s">
        <v>6</v>
      </c>
      <c r="O36" s="27" t="s">
        <v>6</v>
      </c>
      <c r="P36" s="39">
        <v>10.587755</v>
      </c>
      <c r="Q36" s="7">
        <f t="shared" si="6"/>
        <v>10.047013</v>
      </c>
      <c r="R36" s="31">
        <v>43699</v>
      </c>
      <c r="S36" s="7">
        <v>4.7051800000000004</v>
      </c>
      <c r="T36" s="30">
        <f t="shared" si="7"/>
        <v>4.3651800000000005</v>
      </c>
      <c r="U36" s="8">
        <v>43846</v>
      </c>
      <c r="V36" s="7">
        <v>0.1915</v>
      </c>
      <c r="W36" s="30">
        <f t="shared" si="8"/>
        <v>4.1736800000000009</v>
      </c>
      <c r="X36" s="9">
        <v>0.173096</v>
      </c>
      <c r="Y36" s="32">
        <f t="shared" si="9"/>
        <v>0.168596</v>
      </c>
      <c r="Z36" s="8">
        <v>43846</v>
      </c>
      <c r="AA36" s="27" t="s">
        <v>6</v>
      </c>
      <c r="AB36" s="27" t="s">
        <v>6</v>
      </c>
      <c r="AC36" s="27" t="s">
        <v>6</v>
      </c>
      <c r="AD36" s="27" t="s">
        <v>6</v>
      </c>
      <c r="AE36" s="7" t="s">
        <v>6</v>
      </c>
      <c r="AF36" s="7" t="s">
        <v>6</v>
      </c>
      <c r="AG36" s="27" t="s">
        <v>6</v>
      </c>
      <c r="AH36" s="27" t="s">
        <v>6</v>
      </c>
      <c r="AI36" s="27" t="s">
        <v>6</v>
      </c>
      <c r="AJ36" s="27" t="s">
        <v>6</v>
      </c>
      <c r="AK36" s="27" t="s">
        <v>6</v>
      </c>
      <c r="AL36" s="27" t="s">
        <v>6</v>
      </c>
      <c r="AM36" s="27" t="s">
        <v>6</v>
      </c>
      <c r="AN36" s="27" t="s">
        <v>6</v>
      </c>
      <c r="AO36" s="27" t="s">
        <v>6</v>
      </c>
    </row>
    <row r="37" spans="1:41" ht="15.75" customHeight="1" x14ac:dyDescent="0.3">
      <c r="A37" s="2" t="s">
        <v>261</v>
      </c>
      <c r="B37" s="2" t="s">
        <v>225</v>
      </c>
      <c r="C37" s="2" t="s">
        <v>226</v>
      </c>
      <c r="D37" s="3" t="s">
        <v>3</v>
      </c>
      <c r="E37" s="3" t="s">
        <v>4</v>
      </c>
      <c r="F37" s="2" t="s">
        <v>10</v>
      </c>
      <c r="G37" s="27" t="s">
        <v>6</v>
      </c>
      <c r="H37" s="11">
        <v>43523</v>
      </c>
      <c r="I37" s="5">
        <v>58</v>
      </c>
      <c r="J37" s="5">
        <v>2019</v>
      </c>
      <c r="K37" s="5">
        <v>1400</v>
      </c>
      <c r="L37" s="5">
        <v>1400</v>
      </c>
      <c r="M37" s="27" t="s">
        <v>6</v>
      </c>
      <c r="N37" s="27" t="s">
        <v>6</v>
      </c>
      <c r="O37" s="27" t="s">
        <v>6</v>
      </c>
      <c r="P37" s="39">
        <v>10.237755</v>
      </c>
      <c r="Q37" s="7">
        <f t="shared" si="6"/>
        <v>9.6970130000000001</v>
      </c>
      <c r="R37" s="31">
        <v>43699</v>
      </c>
      <c r="S37" s="7">
        <v>6.2119999999999997</v>
      </c>
      <c r="T37" s="30">
        <f t="shared" si="7"/>
        <v>5.8719999999999999</v>
      </c>
      <c r="U37" s="8">
        <v>43852</v>
      </c>
      <c r="V37" s="7">
        <v>0.18360000000000001</v>
      </c>
      <c r="W37" s="30">
        <f t="shared" si="8"/>
        <v>5.6883999999999997</v>
      </c>
      <c r="X37" s="9">
        <v>0.21156399999999997</v>
      </c>
      <c r="Y37" s="32">
        <f t="shared" si="9"/>
        <v>0.20706399999999997</v>
      </c>
      <c r="Z37" s="8">
        <v>43852</v>
      </c>
      <c r="AA37" s="27" t="s">
        <v>6</v>
      </c>
      <c r="AB37" s="27" t="s">
        <v>6</v>
      </c>
      <c r="AC37" s="27" t="s">
        <v>6</v>
      </c>
      <c r="AD37" s="27" t="s">
        <v>6</v>
      </c>
      <c r="AE37" s="7" t="s">
        <v>6</v>
      </c>
      <c r="AF37" s="7" t="s">
        <v>6</v>
      </c>
      <c r="AG37" s="27" t="s">
        <v>6</v>
      </c>
      <c r="AH37" s="27" t="s">
        <v>6</v>
      </c>
      <c r="AI37" s="27" t="s">
        <v>6</v>
      </c>
      <c r="AJ37" s="27" t="s">
        <v>6</v>
      </c>
      <c r="AK37" s="27" t="s">
        <v>6</v>
      </c>
      <c r="AL37" s="27" t="s">
        <v>6</v>
      </c>
      <c r="AM37" s="27" t="s">
        <v>6</v>
      </c>
      <c r="AN37" s="27" t="s">
        <v>6</v>
      </c>
      <c r="AO37" s="27" t="s">
        <v>6</v>
      </c>
    </row>
    <row r="38" spans="1:41" ht="15.75" customHeight="1" x14ac:dyDescent="0.3">
      <c r="A38" s="2" t="s">
        <v>262</v>
      </c>
      <c r="B38" s="2" t="s">
        <v>225</v>
      </c>
      <c r="C38" s="2" t="s">
        <v>226</v>
      </c>
      <c r="D38" s="3" t="s">
        <v>3</v>
      </c>
      <c r="E38" s="3" t="s">
        <v>4</v>
      </c>
      <c r="F38" s="2" t="s">
        <v>10</v>
      </c>
      <c r="G38" s="27" t="s">
        <v>6</v>
      </c>
      <c r="H38" s="11">
        <v>43524</v>
      </c>
      <c r="I38" s="5">
        <v>59</v>
      </c>
      <c r="J38" s="5">
        <v>2019</v>
      </c>
      <c r="K38" s="5">
        <v>1110</v>
      </c>
      <c r="L38" s="5">
        <v>1110</v>
      </c>
      <c r="M38" s="27" t="s">
        <v>6</v>
      </c>
      <c r="N38" s="27" t="s">
        <v>6</v>
      </c>
      <c r="O38" s="27" t="s">
        <v>6</v>
      </c>
      <c r="P38" s="39">
        <v>14.937754999999999</v>
      </c>
      <c r="Q38" s="7">
        <f t="shared" si="6"/>
        <v>14.397012999999999</v>
      </c>
      <c r="R38" s="31">
        <v>43699</v>
      </c>
      <c r="S38" s="7">
        <v>5.3239174999999994</v>
      </c>
      <c r="T38" s="30">
        <f t="shared" si="7"/>
        <v>4.9839174999999996</v>
      </c>
      <c r="U38" s="8">
        <v>43852</v>
      </c>
      <c r="V38" s="7">
        <v>0.18360000000000001</v>
      </c>
      <c r="W38" s="30">
        <f t="shared" si="8"/>
        <v>4.8003174999999993</v>
      </c>
      <c r="X38" s="9">
        <v>0.217364</v>
      </c>
      <c r="Y38" s="32">
        <f t="shared" si="9"/>
        <v>0.212864</v>
      </c>
      <c r="Z38" s="8">
        <v>43852</v>
      </c>
      <c r="AA38" s="27" t="s">
        <v>6</v>
      </c>
      <c r="AB38" s="27" t="s">
        <v>6</v>
      </c>
      <c r="AC38" s="27" t="s">
        <v>6</v>
      </c>
      <c r="AD38" s="27" t="s">
        <v>6</v>
      </c>
      <c r="AE38" s="7" t="s">
        <v>6</v>
      </c>
      <c r="AF38" s="7" t="s">
        <v>6</v>
      </c>
      <c r="AG38" s="27" t="s">
        <v>6</v>
      </c>
      <c r="AH38" s="27" t="s">
        <v>6</v>
      </c>
      <c r="AI38" s="27" t="s">
        <v>6</v>
      </c>
      <c r="AJ38" s="27" t="s">
        <v>6</v>
      </c>
      <c r="AK38" s="27" t="s">
        <v>6</v>
      </c>
      <c r="AL38" s="27" t="s">
        <v>6</v>
      </c>
      <c r="AM38" s="27" t="s">
        <v>6</v>
      </c>
      <c r="AN38" s="27" t="s">
        <v>6</v>
      </c>
      <c r="AO38" s="27" t="s">
        <v>6</v>
      </c>
    </row>
    <row r="39" spans="1:41" ht="15.75" customHeight="1" x14ac:dyDescent="0.3">
      <c r="A39" s="2" t="s">
        <v>263</v>
      </c>
      <c r="B39" s="2" t="s">
        <v>225</v>
      </c>
      <c r="C39" s="2" t="s">
        <v>226</v>
      </c>
      <c r="D39" s="3" t="s">
        <v>3</v>
      </c>
      <c r="E39" s="3" t="s">
        <v>4</v>
      </c>
      <c r="F39" s="2" t="s">
        <v>5</v>
      </c>
      <c r="G39" s="27" t="s">
        <v>6</v>
      </c>
      <c r="H39" s="11">
        <v>43524</v>
      </c>
      <c r="I39" s="5">
        <v>59</v>
      </c>
      <c r="J39" s="5">
        <v>2019</v>
      </c>
      <c r="K39" s="5">
        <v>1400</v>
      </c>
      <c r="L39" s="5">
        <v>1400</v>
      </c>
      <c r="M39" s="27" t="s">
        <v>6</v>
      </c>
      <c r="N39" s="27" t="s">
        <v>6</v>
      </c>
      <c r="O39" s="27" t="s">
        <v>6</v>
      </c>
      <c r="P39" s="39">
        <v>10.217754999999999</v>
      </c>
      <c r="Q39" s="30">
        <f t="shared" ref="Q39:Q41" si="10">P39-0.25</f>
        <v>9.9677549999999986</v>
      </c>
      <c r="R39" s="31">
        <v>43699</v>
      </c>
      <c r="S39" s="7">
        <v>5.9731800000000002</v>
      </c>
      <c r="T39" s="30">
        <f t="shared" ref="T39:T46" si="11">S39-0.47</f>
        <v>5.5031800000000004</v>
      </c>
      <c r="U39" s="8">
        <v>43846</v>
      </c>
      <c r="V39" s="7">
        <v>0.1915</v>
      </c>
      <c r="W39" s="30">
        <f t="shared" si="8"/>
        <v>5.3116800000000008</v>
      </c>
      <c r="X39" s="9">
        <v>0.23269600000000001</v>
      </c>
      <c r="Y39" s="32">
        <f t="shared" si="9"/>
        <v>0.22819600000000001</v>
      </c>
      <c r="Z39" s="8">
        <v>43846</v>
      </c>
      <c r="AA39" s="27" t="s">
        <v>6</v>
      </c>
      <c r="AB39" s="27" t="s">
        <v>6</v>
      </c>
      <c r="AC39" s="27" t="s">
        <v>6</v>
      </c>
      <c r="AD39" s="27" t="s">
        <v>6</v>
      </c>
      <c r="AE39" s="7" t="s">
        <v>6</v>
      </c>
      <c r="AF39" s="7" t="s">
        <v>6</v>
      </c>
      <c r="AG39" s="27" t="s">
        <v>6</v>
      </c>
      <c r="AH39" s="27" t="s">
        <v>6</v>
      </c>
      <c r="AI39" s="27" t="s">
        <v>6</v>
      </c>
      <c r="AJ39" s="27" t="s">
        <v>6</v>
      </c>
      <c r="AK39" s="27" t="s">
        <v>6</v>
      </c>
      <c r="AL39" s="27" t="s">
        <v>6</v>
      </c>
      <c r="AM39" s="27" t="s">
        <v>6</v>
      </c>
      <c r="AN39" s="27" t="s">
        <v>6</v>
      </c>
      <c r="AO39" s="27" t="s">
        <v>6</v>
      </c>
    </row>
    <row r="40" spans="1:41" ht="15.75" customHeight="1" x14ac:dyDescent="0.3">
      <c r="A40" s="2" t="s">
        <v>264</v>
      </c>
      <c r="B40" s="2" t="s">
        <v>225</v>
      </c>
      <c r="C40" s="2" t="s">
        <v>226</v>
      </c>
      <c r="D40" s="3" t="s">
        <v>3</v>
      </c>
      <c r="E40" s="3" t="s">
        <v>4</v>
      </c>
      <c r="F40" s="2" t="s">
        <v>5</v>
      </c>
      <c r="G40" s="27" t="s">
        <v>6</v>
      </c>
      <c r="H40" s="11">
        <v>43524</v>
      </c>
      <c r="I40" s="5">
        <v>59</v>
      </c>
      <c r="J40" s="5">
        <v>2019</v>
      </c>
      <c r="K40" s="5">
        <v>1400</v>
      </c>
      <c r="L40" s="5">
        <v>1400</v>
      </c>
      <c r="M40" s="27" t="s">
        <v>6</v>
      </c>
      <c r="N40" s="27" t="s">
        <v>6</v>
      </c>
      <c r="O40" s="27" t="s">
        <v>6</v>
      </c>
      <c r="P40" s="39">
        <v>12.147755</v>
      </c>
      <c r="Q40" s="30">
        <f t="shared" si="10"/>
        <v>11.897755</v>
      </c>
      <c r="R40" s="31">
        <v>43699</v>
      </c>
      <c r="S40" s="7">
        <v>5.6740000000000004</v>
      </c>
      <c r="T40" s="30">
        <f t="shared" si="11"/>
        <v>5.2040000000000006</v>
      </c>
      <c r="U40" s="8">
        <v>43852</v>
      </c>
      <c r="V40" s="7">
        <v>0.18360000000000001</v>
      </c>
      <c r="W40" s="30">
        <f t="shared" si="8"/>
        <v>5.0204000000000004</v>
      </c>
      <c r="X40" s="9">
        <v>0.19906400000000002</v>
      </c>
      <c r="Y40" s="32">
        <f t="shared" si="9"/>
        <v>0.19456400000000001</v>
      </c>
      <c r="Z40" s="8">
        <v>43852</v>
      </c>
      <c r="AA40" s="27" t="s">
        <v>6</v>
      </c>
      <c r="AB40" s="27" t="s">
        <v>6</v>
      </c>
      <c r="AC40" s="27" t="s">
        <v>6</v>
      </c>
      <c r="AD40" s="27" t="s">
        <v>6</v>
      </c>
      <c r="AE40" s="7" t="s">
        <v>6</v>
      </c>
      <c r="AF40" s="7" t="s">
        <v>6</v>
      </c>
      <c r="AG40" s="27" t="s">
        <v>6</v>
      </c>
      <c r="AH40" s="27" t="s">
        <v>6</v>
      </c>
      <c r="AI40" s="27" t="s">
        <v>6</v>
      </c>
      <c r="AJ40" s="27" t="s">
        <v>6</v>
      </c>
      <c r="AK40" s="27" t="s">
        <v>6</v>
      </c>
      <c r="AL40" s="27" t="s">
        <v>6</v>
      </c>
      <c r="AM40" s="27" t="s">
        <v>6</v>
      </c>
      <c r="AN40" s="27" t="s">
        <v>6</v>
      </c>
      <c r="AO40" s="27" t="s">
        <v>6</v>
      </c>
    </row>
    <row r="41" spans="1:41" ht="15.75" customHeight="1" x14ac:dyDescent="0.3">
      <c r="A41" s="2" t="s">
        <v>265</v>
      </c>
      <c r="B41" s="2" t="s">
        <v>225</v>
      </c>
      <c r="C41" s="2" t="s">
        <v>226</v>
      </c>
      <c r="D41" s="3" t="s">
        <v>3</v>
      </c>
      <c r="E41" s="3" t="s">
        <v>4</v>
      </c>
      <c r="F41" s="2" t="s">
        <v>5</v>
      </c>
      <c r="G41" s="27" t="s">
        <v>6</v>
      </c>
      <c r="H41" s="11">
        <v>43524</v>
      </c>
      <c r="I41" s="5">
        <v>59</v>
      </c>
      <c r="J41" s="5">
        <v>2019</v>
      </c>
      <c r="K41" s="5">
        <v>1400</v>
      </c>
      <c r="L41" s="5">
        <v>1400</v>
      </c>
      <c r="M41" s="27" t="s">
        <v>6</v>
      </c>
      <c r="N41" s="27" t="s">
        <v>6</v>
      </c>
      <c r="O41" s="27" t="s">
        <v>6</v>
      </c>
      <c r="P41" s="39">
        <v>0.41015499999999999</v>
      </c>
      <c r="Q41" s="30">
        <f t="shared" si="10"/>
        <v>0.16015499999999999</v>
      </c>
      <c r="R41" s="31">
        <v>43699</v>
      </c>
      <c r="S41" s="7">
        <v>5.4880000000000004</v>
      </c>
      <c r="T41" s="30">
        <f t="shared" si="11"/>
        <v>5.0180000000000007</v>
      </c>
      <c r="U41" s="8">
        <v>43852</v>
      </c>
      <c r="V41" s="7">
        <v>0.18360000000000001</v>
      </c>
      <c r="W41" s="30">
        <f t="shared" si="8"/>
        <v>4.8344000000000005</v>
      </c>
      <c r="X41" s="9">
        <v>0.20916400000000002</v>
      </c>
      <c r="Y41" s="32">
        <f t="shared" si="9"/>
        <v>0.20466400000000001</v>
      </c>
      <c r="Z41" s="8">
        <v>43852</v>
      </c>
      <c r="AA41" s="27" t="s">
        <v>6</v>
      </c>
      <c r="AB41" s="27" t="s">
        <v>6</v>
      </c>
      <c r="AC41" s="27" t="s">
        <v>6</v>
      </c>
      <c r="AD41" s="27" t="s">
        <v>6</v>
      </c>
      <c r="AE41" s="7" t="s">
        <v>6</v>
      </c>
      <c r="AF41" s="7" t="s">
        <v>6</v>
      </c>
      <c r="AG41" s="27" t="s">
        <v>6</v>
      </c>
      <c r="AH41" s="27" t="s">
        <v>6</v>
      </c>
      <c r="AI41" s="27" t="s">
        <v>6</v>
      </c>
      <c r="AJ41" s="27" t="s">
        <v>6</v>
      </c>
      <c r="AK41" s="27" t="s">
        <v>6</v>
      </c>
      <c r="AL41" s="27" t="s">
        <v>6</v>
      </c>
      <c r="AM41" s="27" t="s">
        <v>6</v>
      </c>
      <c r="AN41" s="27" t="s">
        <v>6</v>
      </c>
      <c r="AO41" s="27" t="s">
        <v>6</v>
      </c>
    </row>
    <row r="42" spans="1:41" ht="15.75" customHeight="1" x14ac:dyDescent="0.3">
      <c r="A42" s="2" t="s">
        <v>266</v>
      </c>
      <c r="B42" s="2" t="s">
        <v>225</v>
      </c>
      <c r="C42" s="2" t="s">
        <v>226</v>
      </c>
      <c r="D42" s="3" t="s">
        <v>3</v>
      </c>
      <c r="E42" s="3" t="s">
        <v>4</v>
      </c>
      <c r="F42" s="2" t="s">
        <v>163</v>
      </c>
      <c r="G42" s="27" t="s">
        <v>6</v>
      </c>
      <c r="H42" s="27" t="s">
        <v>6</v>
      </c>
      <c r="I42" s="27" t="s">
        <v>6</v>
      </c>
      <c r="J42" s="5">
        <v>2019</v>
      </c>
      <c r="K42" s="5">
        <v>1110</v>
      </c>
      <c r="L42" s="5">
        <v>1115</v>
      </c>
      <c r="M42" s="27" t="s">
        <v>6</v>
      </c>
      <c r="N42" s="27" t="s">
        <v>6</v>
      </c>
      <c r="O42" s="27" t="s">
        <v>6</v>
      </c>
      <c r="P42" s="39">
        <v>10.117754999999999</v>
      </c>
      <c r="Q42" s="7">
        <f t="shared" ref="Q42:Q43" si="12">P42-0.540742</f>
        <v>9.5770129999999991</v>
      </c>
      <c r="R42" s="31">
        <v>43699</v>
      </c>
      <c r="S42" s="7">
        <v>5.7919999999999998</v>
      </c>
      <c r="T42" s="30">
        <f t="shared" si="11"/>
        <v>5.3220000000000001</v>
      </c>
      <c r="U42" s="8">
        <v>43852</v>
      </c>
      <c r="V42" s="7">
        <v>0.18360000000000001</v>
      </c>
      <c r="W42" s="30">
        <f t="shared" si="8"/>
        <v>5.1383999999999999</v>
      </c>
      <c r="X42" s="9">
        <v>0.20006400000000002</v>
      </c>
      <c r="Y42" s="32">
        <f t="shared" si="9"/>
        <v>0.19556400000000002</v>
      </c>
      <c r="Z42" s="8">
        <v>43852</v>
      </c>
      <c r="AA42" s="27" t="s">
        <v>6</v>
      </c>
      <c r="AB42" s="27" t="s">
        <v>6</v>
      </c>
      <c r="AC42" s="27" t="s">
        <v>6</v>
      </c>
      <c r="AD42" s="27" t="s">
        <v>6</v>
      </c>
      <c r="AE42" s="7" t="s">
        <v>6</v>
      </c>
      <c r="AF42" s="7" t="s">
        <v>6</v>
      </c>
      <c r="AG42" s="27" t="s">
        <v>6</v>
      </c>
      <c r="AH42" s="27" t="s">
        <v>6</v>
      </c>
      <c r="AI42" s="27" t="s">
        <v>6</v>
      </c>
      <c r="AJ42" s="27" t="s">
        <v>6</v>
      </c>
      <c r="AK42" s="27" t="s">
        <v>6</v>
      </c>
      <c r="AL42" s="27" t="s">
        <v>6</v>
      </c>
      <c r="AM42" s="27" t="s">
        <v>6</v>
      </c>
      <c r="AN42" s="27" t="s">
        <v>6</v>
      </c>
      <c r="AO42" s="27" t="s">
        <v>6</v>
      </c>
    </row>
    <row r="43" spans="1:41" ht="15.75" customHeight="1" x14ac:dyDescent="0.3">
      <c r="A43" s="2" t="s">
        <v>267</v>
      </c>
      <c r="B43" s="2" t="s">
        <v>225</v>
      </c>
      <c r="C43" s="2" t="s">
        <v>226</v>
      </c>
      <c r="D43" s="3" t="s">
        <v>3</v>
      </c>
      <c r="E43" s="3" t="s">
        <v>4</v>
      </c>
      <c r="F43" s="2" t="s">
        <v>163</v>
      </c>
      <c r="G43" s="27" t="s">
        <v>6</v>
      </c>
      <c r="H43" s="27" t="s">
        <v>6</v>
      </c>
      <c r="I43" s="27" t="s">
        <v>6</v>
      </c>
      <c r="J43" s="5">
        <v>2019</v>
      </c>
      <c r="K43" s="5">
        <v>1110</v>
      </c>
      <c r="L43" s="5">
        <v>1115</v>
      </c>
      <c r="M43" s="27" t="s">
        <v>6</v>
      </c>
      <c r="N43" s="27" t="s">
        <v>6</v>
      </c>
      <c r="O43" s="27" t="s">
        <v>6</v>
      </c>
      <c r="P43" s="39">
        <v>13.907755</v>
      </c>
      <c r="Q43" s="7">
        <f t="shared" si="12"/>
        <v>13.367013</v>
      </c>
      <c r="R43" s="31">
        <v>43699</v>
      </c>
      <c r="S43" s="7">
        <v>6.1349174999999994</v>
      </c>
      <c r="T43" s="30">
        <f t="shared" si="11"/>
        <v>5.6649174999999996</v>
      </c>
      <c r="U43" s="8">
        <v>43852</v>
      </c>
      <c r="V43" s="7">
        <v>0.18360000000000001</v>
      </c>
      <c r="W43" s="30">
        <f t="shared" si="8"/>
        <v>5.4813174999999994</v>
      </c>
      <c r="X43" s="9">
        <v>0.26516400000000001</v>
      </c>
      <c r="Y43" s="32">
        <f t="shared" si="9"/>
        <v>0.26066400000000001</v>
      </c>
      <c r="Z43" s="8">
        <v>43852</v>
      </c>
      <c r="AA43" s="27" t="s">
        <v>6</v>
      </c>
      <c r="AB43" s="27" t="s">
        <v>6</v>
      </c>
      <c r="AC43" s="27" t="s">
        <v>6</v>
      </c>
      <c r="AD43" s="27" t="s">
        <v>6</v>
      </c>
      <c r="AE43" s="7" t="s">
        <v>6</v>
      </c>
      <c r="AF43" s="7" t="s">
        <v>6</v>
      </c>
      <c r="AG43" s="27" t="s">
        <v>6</v>
      </c>
      <c r="AH43" s="27" t="s">
        <v>6</v>
      </c>
      <c r="AI43" s="27" t="s">
        <v>6</v>
      </c>
      <c r="AJ43" s="27" t="s">
        <v>6</v>
      </c>
      <c r="AK43" s="27" t="s">
        <v>6</v>
      </c>
      <c r="AL43" s="27" t="s">
        <v>6</v>
      </c>
      <c r="AM43" s="27" t="s">
        <v>6</v>
      </c>
      <c r="AN43" s="27" t="s">
        <v>6</v>
      </c>
      <c r="AO43" s="27" t="s">
        <v>6</v>
      </c>
    </row>
    <row r="44" spans="1:41" ht="15.75" customHeight="1" x14ac:dyDescent="0.3">
      <c r="A44" s="2" t="s">
        <v>268</v>
      </c>
      <c r="B44" s="2" t="s">
        <v>225</v>
      </c>
      <c r="C44" s="2" t="s">
        <v>226</v>
      </c>
      <c r="D44" s="3" t="s">
        <v>3</v>
      </c>
      <c r="E44" s="3" t="s">
        <v>4</v>
      </c>
      <c r="F44" s="2" t="s">
        <v>5</v>
      </c>
      <c r="G44" s="27" t="s">
        <v>6</v>
      </c>
      <c r="H44" s="11">
        <v>43550</v>
      </c>
      <c r="I44" s="5">
        <v>85</v>
      </c>
      <c r="J44" s="5">
        <v>2019</v>
      </c>
      <c r="K44" s="5">
        <v>1210</v>
      </c>
      <c r="L44" s="5">
        <v>1215</v>
      </c>
      <c r="M44" s="27" t="s">
        <v>6</v>
      </c>
      <c r="N44" s="27" t="s">
        <v>6</v>
      </c>
      <c r="O44" s="27" t="s">
        <v>6</v>
      </c>
      <c r="P44" s="39">
        <v>14.937754999999999</v>
      </c>
      <c r="Q44" s="30">
        <f t="shared" ref="Q44:Q46" si="13">P44-0.25</f>
        <v>14.687754999999999</v>
      </c>
      <c r="R44" s="31">
        <v>43699</v>
      </c>
      <c r="S44" s="7">
        <v>3.9839175</v>
      </c>
      <c r="T44" s="30">
        <f t="shared" si="11"/>
        <v>3.5139174999999998</v>
      </c>
      <c r="U44" s="8">
        <v>43852</v>
      </c>
      <c r="V44" s="7">
        <v>0.18360000000000001</v>
      </c>
      <c r="W44" s="30">
        <f t="shared" si="8"/>
        <v>3.3303174999999996</v>
      </c>
      <c r="X44" s="9">
        <v>0.15946399999999999</v>
      </c>
      <c r="Y44" s="32">
        <f t="shared" si="9"/>
        <v>0.15496399999999999</v>
      </c>
      <c r="Z44" s="8">
        <v>43852</v>
      </c>
      <c r="AA44" s="27" t="s">
        <v>6</v>
      </c>
      <c r="AB44" s="27" t="s">
        <v>6</v>
      </c>
      <c r="AC44" s="27" t="s">
        <v>6</v>
      </c>
      <c r="AD44" s="27" t="s">
        <v>6</v>
      </c>
      <c r="AE44" s="9">
        <v>1.2E-2</v>
      </c>
      <c r="AF44" s="8">
        <v>43894</v>
      </c>
      <c r="AG44" s="27" t="s">
        <v>6</v>
      </c>
      <c r="AH44" s="27" t="s">
        <v>6</v>
      </c>
      <c r="AI44" s="27" t="s">
        <v>6</v>
      </c>
      <c r="AJ44" s="27" t="s">
        <v>6</v>
      </c>
      <c r="AK44" s="27" t="s">
        <v>6</v>
      </c>
      <c r="AL44" s="27" t="s">
        <v>6</v>
      </c>
      <c r="AM44" s="27" t="s">
        <v>6</v>
      </c>
      <c r="AN44" s="27" t="s">
        <v>6</v>
      </c>
      <c r="AO44" s="27" t="s">
        <v>6</v>
      </c>
    </row>
    <row r="45" spans="1:41" ht="15.75" customHeight="1" x14ac:dyDescent="0.3">
      <c r="A45" s="2" t="s">
        <v>269</v>
      </c>
      <c r="B45" s="2" t="s">
        <v>225</v>
      </c>
      <c r="C45" s="2" t="s">
        <v>226</v>
      </c>
      <c r="D45" s="3" t="s">
        <v>3</v>
      </c>
      <c r="E45" s="3" t="s">
        <v>4</v>
      </c>
      <c r="F45" s="2" t="s">
        <v>5</v>
      </c>
      <c r="G45" s="27" t="s">
        <v>6</v>
      </c>
      <c r="H45" s="11">
        <v>43550</v>
      </c>
      <c r="I45" s="5">
        <v>85</v>
      </c>
      <c r="J45" s="5">
        <v>2019</v>
      </c>
      <c r="K45" s="5">
        <v>1210</v>
      </c>
      <c r="L45" s="5">
        <v>1215</v>
      </c>
      <c r="M45" s="27" t="s">
        <v>6</v>
      </c>
      <c r="N45" s="27" t="s">
        <v>6</v>
      </c>
      <c r="O45" s="27" t="s">
        <v>6</v>
      </c>
      <c r="P45" s="39">
        <v>14.787754999999999</v>
      </c>
      <c r="Q45" s="30">
        <f t="shared" si="13"/>
        <v>14.537754999999999</v>
      </c>
      <c r="R45" s="31">
        <v>43699</v>
      </c>
      <c r="S45" s="7">
        <v>4.2499174999999996</v>
      </c>
      <c r="T45" s="30">
        <f t="shared" si="11"/>
        <v>3.7799174999999998</v>
      </c>
      <c r="U45" s="8">
        <v>43852</v>
      </c>
      <c r="V45" s="7">
        <v>0.18360000000000001</v>
      </c>
      <c r="W45" s="30">
        <f t="shared" si="8"/>
        <v>3.5963174999999996</v>
      </c>
      <c r="X45" s="9">
        <v>0.15306399999999998</v>
      </c>
      <c r="Y45" s="32">
        <f t="shared" si="9"/>
        <v>0.14856399999999997</v>
      </c>
      <c r="Z45" s="8">
        <v>43852</v>
      </c>
      <c r="AA45" s="27" t="s">
        <v>6</v>
      </c>
      <c r="AB45" s="27" t="s">
        <v>6</v>
      </c>
      <c r="AC45" s="27" t="s">
        <v>6</v>
      </c>
      <c r="AD45" s="27" t="s">
        <v>6</v>
      </c>
      <c r="AE45" s="9">
        <v>2.4E-2</v>
      </c>
      <c r="AF45" s="8">
        <v>43894</v>
      </c>
      <c r="AG45" s="27" t="s">
        <v>6</v>
      </c>
      <c r="AH45" s="27" t="s">
        <v>6</v>
      </c>
      <c r="AI45" s="27" t="s">
        <v>6</v>
      </c>
      <c r="AJ45" s="27" t="s">
        <v>6</v>
      </c>
      <c r="AK45" s="27" t="s">
        <v>6</v>
      </c>
      <c r="AL45" s="27" t="s">
        <v>6</v>
      </c>
      <c r="AM45" s="27" t="s">
        <v>6</v>
      </c>
      <c r="AN45" s="27" t="s">
        <v>6</v>
      </c>
      <c r="AO45" s="27" t="s">
        <v>6</v>
      </c>
    </row>
    <row r="46" spans="1:41" ht="15.75" customHeight="1" x14ac:dyDescent="0.3">
      <c r="A46" s="2" t="s">
        <v>270</v>
      </c>
      <c r="B46" s="2" t="s">
        <v>225</v>
      </c>
      <c r="C46" s="2" t="s">
        <v>226</v>
      </c>
      <c r="D46" s="3" t="s">
        <v>3</v>
      </c>
      <c r="E46" s="3" t="s">
        <v>4</v>
      </c>
      <c r="F46" s="2" t="s">
        <v>5</v>
      </c>
      <c r="G46" s="27" t="s">
        <v>6</v>
      </c>
      <c r="H46" s="11">
        <v>43550</v>
      </c>
      <c r="I46" s="5">
        <v>85</v>
      </c>
      <c r="J46" s="5">
        <v>2019</v>
      </c>
      <c r="K46" s="5">
        <v>1210</v>
      </c>
      <c r="L46" s="5">
        <v>1215</v>
      </c>
      <c r="M46" s="27" t="s">
        <v>6</v>
      </c>
      <c r="N46" s="27" t="s">
        <v>6</v>
      </c>
      <c r="O46" s="27" t="s">
        <v>6</v>
      </c>
      <c r="P46" s="39">
        <v>14.797754999999999</v>
      </c>
      <c r="Q46" s="30">
        <f t="shared" si="13"/>
        <v>14.547754999999999</v>
      </c>
      <c r="R46" s="31">
        <v>43699</v>
      </c>
      <c r="S46" s="7">
        <v>4.1119174999999997</v>
      </c>
      <c r="T46" s="30">
        <f t="shared" si="11"/>
        <v>3.6419174999999999</v>
      </c>
      <c r="U46" s="8">
        <v>43852</v>
      </c>
      <c r="V46" s="7">
        <v>0.18360000000000001</v>
      </c>
      <c r="W46" s="30">
        <f t="shared" si="8"/>
        <v>3.4583174999999997</v>
      </c>
      <c r="X46" s="9">
        <v>0.145764</v>
      </c>
      <c r="Y46" s="32">
        <f t="shared" si="9"/>
        <v>0.141264</v>
      </c>
      <c r="Z46" s="8">
        <v>43852</v>
      </c>
      <c r="AA46" s="27" t="s">
        <v>6</v>
      </c>
      <c r="AB46" s="27" t="s">
        <v>6</v>
      </c>
      <c r="AC46" s="27" t="s">
        <v>6</v>
      </c>
      <c r="AD46" s="27" t="s">
        <v>6</v>
      </c>
      <c r="AE46" s="9">
        <v>1.7000000000000001E-2</v>
      </c>
      <c r="AF46" s="8">
        <v>43894</v>
      </c>
      <c r="AG46" s="27" t="s">
        <v>6</v>
      </c>
      <c r="AH46" s="27" t="s">
        <v>6</v>
      </c>
      <c r="AI46" s="27" t="s">
        <v>6</v>
      </c>
      <c r="AJ46" s="27" t="s">
        <v>6</v>
      </c>
      <c r="AK46" s="27" t="s">
        <v>6</v>
      </c>
      <c r="AL46" s="27" t="s">
        <v>6</v>
      </c>
      <c r="AM46" s="27" t="s">
        <v>6</v>
      </c>
      <c r="AN46" s="27" t="s">
        <v>6</v>
      </c>
      <c r="AO46" s="27" t="s">
        <v>6</v>
      </c>
    </row>
    <row r="47" spans="1:41" ht="15.75" customHeight="1" x14ac:dyDescent="0.3">
      <c r="A47" s="2" t="s">
        <v>271</v>
      </c>
      <c r="B47" s="2" t="s">
        <v>225</v>
      </c>
      <c r="C47" s="2" t="s">
        <v>226</v>
      </c>
      <c r="D47" s="3" t="s">
        <v>3</v>
      </c>
      <c r="E47" s="3" t="s">
        <v>4</v>
      </c>
      <c r="F47" s="2" t="s">
        <v>10</v>
      </c>
      <c r="G47" s="27" t="s">
        <v>6</v>
      </c>
      <c r="H47" s="11">
        <v>43550</v>
      </c>
      <c r="I47" s="5">
        <v>85</v>
      </c>
      <c r="J47" s="5">
        <v>2019</v>
      </c>
      <c r="K47" s="5">
        <v>1210</v>
      </c>
      <c r="L47" s="5">
        <v>1215</v>
      </c>
      <c r="M47" s="27" t="s">
        <v>6</v>
      </c>
      <c r="N47" s="27" t="s">
        <v>6</v>
      </c>
      <c r="O47" s="27" t="s">
        <v>6</v>
      </c>
      <c r="P47" s="39">
        <v>14.967754999999999</v>
      </c>
      <c r="Q47" s="7">
        <f>P47-0.540742</f>
        <v>14.427012999999999</v>
      </c>
      <c r="R47" s="31">
        <v>43699</v>
      </c>
      <c r="S47" s="7">
        <v>4.5659174999999994</v>
      </c>
      <c r="T47" s="30">
        <f>S47-0.34</f>
        <v>4.2259174999999995</v>
      </c>
      <c r="U47" s="8">
        <v>43852</v>
      </c>
      <c r="V47" s="7">
        <v>0.18360000000000001</v>
      </c>
      <c r="W47" s="30">
        <f t="shared" si="8"/>
        <v>4.0423174999999993</v>
      </c>
      <c r="X47" s="9">
        <v>0.14996399999999999</v>
      </c>
      <c r="Y47" s="32">
        <f t="shared" si="9"/>
        <v>0.14546399999999998</v>
      </c>
      <c r="Z47" s="8">
        <v>43852</v>
      </c>
      <c r="AA47" s="27" t="s">
        <v>6</v>
      </c>
      <c r="AB47" s="27" t="s">
        <v>6</v>
      </c>
      <c r="AC47" s="27" t="s">
        <v>6</v>
      </c>
      <c r="AD47" s="27" t="s">
        <v>6</v>
      </c>
      <c r="AE47" s="9">
        <v>1.9E-2</v>
      </c>
      <c r="AF47" s="8">
        <v>43894</v>
      </c>
      <c r="AG47" s="27" t="s">
        <v>6</v>
      </c>
      <c r="AH47" s="27" t="s">
        <v>6</v>
      </c>
      <c r="AI47" s="27" t="s">
        <v>6</v>
      </c>
      <c r="AJ47" s="27" t="s">
        <v>6</v>
      </c>
      <c r="AK47" s="27" t="s">
        <v>6</v>
      </c>
      <c r="AL47" s="27" t="s">
        <v>6</v>
      </c>
      <c r="AM47" s="27" t="s">
        <v>6</v>
      </c>
      <c r="AN47" s="27" t="s">
        <v>6</v>
      </c>
      <c r="AO47" s="27" t="s">
        <v>6</v>
      </c>
    </row>
    <row r="48" spans="1:41" ht="15.75" customHeight="1" x14ac:dyDescent="0.3">
      <c r="A48" s="2" t="s">
        <v>272</v>
      </c>
      <c r="B48" s="2" t="s">
        <v>225</v>
      </c>
      <c r="C48" s="2" t="s">
        <v>226</v>
      </c>
      <c r="D48" s="3" t="s">
        <v>3</v>
      </c>
      <c r="E48" s="3" t="s">
        <v>4</v>
      </c>
      <c r="F48" s="2" t="s">
        <v>5</v>
      </c>
      <c r="G48" s="27" t="s">
        <v>6</v>
      </c>
      <c r="H48" s="11">
        <v>43564</v>
      </c>
      <c r="I48" s="5">
        <v>99</v>
      </c>
      <c r="J48" s="5">
        <v>2019</v>
      </c>
      <c r="K48" s="5">
        <v>846</v>
      </c>
      <c r="L48" s="5">
        <v>845</v>
      </c>
      <c r="M48" s="27" t="s">
        <v>6</v>
      </c>
      <c r="N48" s="27" t="s">
        <v>6</v>
      </c>
      <c r="O48" s="27" t="s">
        <v>6</v>
      </c>
      <c r="P48" s="39">
        <v>7.6821840000000003</v>
      </c>
      <c r="Q48" s="30">
        <f t="shared" ref="Q48:Q50" si="14">P48-0.25</f>
        <v>7.4321840000000003</v>
      </c>
      <c r="R48" s="31">
        <v>43701</v>
      </c>
      <c r="S48" s="7">
        <v>6.1829174999999994</v>
      </c>
      <c r="T48" s="30">
        <f t="shared" ref="T48:T50" si="15">S48-0.47</f>
        <v>5.7129174999999996</v>
      </c>
      <c r="U48" s="8">
        <v>43852</v>
      </c>
      <c r="V48" s="7">
        <v>0.18360000000000001</v>
      </c>
      <c r="W48" s="30">
        <f t="shared" si="8"/>
        <v>5.5293174999999994</v>
      </c>
      <c r="X48" s="9">
        <v>0.58556399999999997</v>
      </c>
      <c r="Y48" s="32">
        <f t="shared" si="9"/>
        <v>0.58106400000000002</v>
      </c>
      <c r="Z48" s="8">
        <v>43852</v>
      </c>
      <c r="AA48" s="27" t="s">
        <v>6</v>
      </c>
      <c r="AB48" s="27" t="s">
        <v>6</v>
      </c>
      <c r="AC48" s="27" t="s">
        <v>6</v>
      </c>
      <c r="AD48" s="27" t="s">
        <v>6</v>
      </c>
      <c r="AE48" s="7" t="s">
        <v>6</v>
      </c>
      <c r="AF48" s="7" t="s">
        <v>6</v>
      </c>
      <c r="AG48" s="27" t="s">
        <v>6</v>
      </c>
      <c r="AH48" s="27" t="s">
        <v>6</v>
      </c>
      <c r="AI48" s="27" t="s">
        <v>6</v>
      </c>
      <c r="AJ48" s="27" t="s">
        <v>6</v>
      </c>
      <c r="AK48" s="27" t="s">
        <v>6</v>
      </c>
      <c r="AL48" s="27" t="s">
        <v>6</v>
      </c>
      <c r="AM48" s="27" t="s">
        <v>6</v>
      </c>
      <c r="AN48" s="27" t="s">
        <v>6</v>
      </c>
      <c r="AO48" s="27" t="s">
        <v>6</v>
      </c>
    </row>
    <row r="49" spans="1:41" ht="15.75" customHeight="1" x14ac:dyDescent="0.3">
      <c r="A49" s="2" t="s">
        <v>273</v>
      </c>
      <c r="B49" s="2" t="s">
        <v>225</v>
      </c>
      <c r="C49" s="2" t="s">
        <v>226</v>
      </c>
      <c r="D49" s="3" t="s">
        <v>3</v>
      </c>
      <c r="E49" s="3" t="s">
        <v>4</v>
      </c>
      <c r="F49" s="2" t="s">
        <v>5</v>
      </c>
      <c r="G49" s="27" t="s">
        <v>6</v>
      </c>
      <c r="H49" s="11">
        <v>43564</v>
      </c>
      <c r="I49" s="5">
        <v>99</v>
      </c>
      <c r="J49" s="5">
        <v>2019</v>
      </c>
      <c r="K49" s="5">
        <v>846</v>
      </c>
      <c r="L49" s="5">
        <v>845</v>
      </c>
      <c r="M49" s="27" t="s">
        <v>6</v>
      </c>
      <c r="N49" s="27" t="s">
        <v>6</v>
      </c>
      <c r="O49" s="27" t="s">
        <v>6</v>
      </c>
      <c r="P49" s="39">
        <v>7.7951839999999999</v>
      </c>
      <c r="Q49" s="30">
        <f t="shared" si="14"/>
        <v>7.5451839999999999</v>
      </c>
      <c r="R49" s="31">
        <v>43701</v>
      </c>
      <c r="S49" s="7">
        <v>6.0539174999999998</v>
      </c>
      <c r="T49" s="30">
        <f t="shared" si="15"/>
        <v>5.5839175000000001</v>
      </c>
      <c r="U49" s="8">
        <v>43852</v>
      </c>
      <c r="V49" s="7">
        <v>0.18360000000000001</v>
      </c>
      <c r="W49" s="30">
        <f t="shared" si="8"/>
        <v>5.4003174999999999</v>
      </c>
      <c r="X49" s="9">
        <v>0.65456399999999992</v>
      </c>
      <c r="Y49" s="32">
        <f t="shared" si="9"/>
        <v>0.65006399999999998</v>
      </c>
      <c r="Z49" s="8">
        <v>43852</v>
      </c>
      <c r="AA49" s="27" t="s">
        <v>6</v>
      </c>
      <c r="AB49" s="27" t="s">
        <v>6</v>
      </c>
      <c r="AC49" s="27" t="s">
        <v>6</v>
      </c>
      <c r="AD49" s="27" t="s">
        <v>6</v>
      </c>
      <c r="AE49" s="7" t="s">
        <v>6</v>
      </c>
      <c r="AF49" s="7" t="s">
        <v>6</v>
      </c>
      <c r="AG49" s="27" t="s">
        <v>6</v>
      </c>
      <c r="AH49" s="27" t="s">
        <v>6</v>
      </c>
      <c r="AI49" s="27" t="s">
        <v>6</v>
      </c>
      <c r="AJ49" s="27" t="s">
        <v>6</v>
      </c>
      <c r="AK49" s="27" t="s">
        <v>6</v>
      </c>
      <c r="AL49" s="27" t="s">
        <v>6</v>
      </c>
      <c r="AM49" s="27" t="s">
        <v>6</v>
      </c>
      <c r="AN49" s="27" t="s">
        <v>6</v>
      </c>
      <c r="AO49" s="27" t="s">
        <v>6</v>
      </c>
    </row>
    <row r="50" spans="1:41" ht="15.75" customHeight="1" x14ac:dyDescent="0.3">
      <c r="A50" s="2" t="s">
        <v>274</v>
      </c>
      <c r="B50" s="2" t="s">
        <v>225</v>
      </c>
      <c r="C50" s="2" t="s">
        <v>226</v>
      </c>
      <c r="D50" s="3" t="s">
        <v>3</v>
      </c>
      <c r="E50" s="3" t="s">
        <v>4</v>
      </c>
      <c r="F50" s="2" t="s">
        <v>5</v>
      </c>
      <c r="G50" s="27" t="s">
        <v>6</v>
      </c>
      <c r="H50" s="11">
        <v>43564</v>
      </c>
      <c r="I50" s="5">
        <v>99</v>
      </c>
      <c r="J50" s="5">
        <v>2019</v>
      </c>
      <c r="K50" s="5">
        <v>846</v>
      </c>
      <c r="L50" s="5">
        <v>845</v>
      </c>
      <c r="M50" s="27" t="s">
        <v>6</v>
      </c>
      <c r="N50" s="27" t="s">
        <v>6</v>
      </c>
      <c r="O50" s="27" t="s">
        <v>6</v>
      </c>
      <c r="P50" s="39">
        <v>7.7091840000000005</v>
      </c>
      <c r="Q50" s="30">
        <f t="shared" si="14"/>
        <v>7.4591840000000005</v>
      </c>
      <c r="R50" s="31">
        <v>43701</v>
      </c>
      <c r="S50" s="7">
        <v>5.6609175</v>
      </c>
      <c r="T50" s="30">
        <f t="shared" si="15"/>
        <v>5.1909175000000003</v>
      </c>
      <c r="U50" s="8">
        <v>43852</v>
      </c>
      <c r="V50" s="7">
        <v>0.18360000000000001</v>
      </c>
      <c r="W50" s="30">
        <f t="shared" si="8"/>
        <v>5.0073175000000001</v>
      </c>
      <c r="X50" s="9">
        <v>0.58776399999999995</v>
      </c>
      <c r="Y50" s="32">
        <f t="shared" si="9"/>
        <v>0.583264</v>
      </c>
      <c r="Z50" s="8">
        <v>43852</v>
      </c>
      <c r="AA50" s="27" t="s">
        <v>6</v>
      </c>
      <c r="AB50" s="27" t="s">
        <v>6</v>
      </c>
      <c r="AC50" s="27" t="s">
        <v>6</v>
      </c>
      <c r="AD50" s="27" t="s">
        <v>6</v>
      </c>
      <c r="AE50" s="7" t="s">
        <v>6</v>
      </c>
      <c r="AF50" s="7" t="s">
        <v>6</v>
      </c>
      <c r="AG50" s="27" t="s">
        <v>6</v>
      </c>
      <c r="AH50" s="27" t="s">
        <v>6</v>
      </c>
      <c r="AI50" s="27" t="s">
        <v>6</v>
      </c>
      <c r="AJ50" s="27" t="s">
        <v>6</v>
      </c>
      <c r="AK50" s="27" t="s">
        <v>6</v>
      </c>
      <c r="AL50" s="27" t="s">
        <v>6</v>
      </c>
      <c r="AM50" s="27" t="s">
        <v>6</v>
      </c>
      <c r="AN50" s="27" t="s">
        <v>6</v>
      </c>
      <c r="AO50" s="27" t="s">
        <v>6</v>
      </c>
    </row>
    <row r="51" spans="1:41" ht="15.75" customHeight="1" x14ac:dyDescent="0.3">
      <c r="A51" s="2" t="s">
        <v>275</v>
      </c>
      <c r="B51" s="2" t="s">
        <v>225</v>
      </c>
      <c r="C51" s="2" t="s">
        <v>226</v>
      </c>
      <c r="D51" s="3" t="s">
        <v>3</v>
      </c>
      <c r="E51" s="3" t="s">
        <v>4</v>
      </c>
      <c r="F51" s="2" t="s">
        <v>10</v>
      </c>
      <c r="G51" s="27" t="s">
        <v>6</v>
      </c>
      <c r="H51" s="11">
        <v>43564</v>
      </c>
      <c r="I51" s="5">
        <v>99</v>
      </c>
      <c r="J51" s="5">
        <v>2019</v>
      </c>
      <c r="K51" s="5">
        <v>854</v>
      </c>
      <c r="L51" s="5">
        <v>900</v>
      </c>
      <c r="M51" s="27" t="s">
        <v>6</v>
      </c>
      <c r="N51" s="27" t="s">
        <v>6</v>
      </c>
      <c r="O51" s="27" t="s">
        <v>6</v>
      </c>
      <c r="P51" s="39">
        <v>8.1551840000000002</v>
      </c>
      <c r="Q51" s="7">
        <f t="shared" ref="Q51:Q52" si="16">P51-0.540742</f>
        <v>7.6144420000000004</v>
      </c>
      <c r="R51" s="31">
        <v>43701</v>
      </c>
      <c r="S51" s="7">
        <v>5.8289174999999993</v>
      </c>
      <c r="T51" s="30">
        <f t="shared" ref="T51:T52" si="17">S51-0.34</f>
        <v>5.4889174999999994</v>
      </c>
      <c r="U51" s="8">
        <v>43852</v>
      </c>
      <c r="V51" s="7">
        <v>0.18360000000000001</v>
      </c>
      <c r="W51" s="30">
        <f t="shared" si="8"/>
        <v>5.3053174999999992</v>
      </c>
      <c r="X51" s="9">
        <v>0.649864</v>
      </c>
      <c r="Y51" s="32">
        <f t="shared" si="9"/>
        <v>0.64536400000000005</v>
      </c>
      <c r="Z51" s="8">
        <v>43852</v>
      </c>
      <c r="AA51" s="27" t="s">
        <v>6</v>
      </c>
      <c r="AB51" s="27" t="s">
        <v>6</v>
      </c>
      <c r="AC51" s="27" t="s">
        <v>6</v>
      </c>
      <c r="AD51" s="27" t="s">
        <v>6</v>
      </c>
      <c r="AE51" s="7" t="s">
        <v>6</v>
      </c>
      <c r="AF51" s="7" t="s">
        <v>6</v>
      </c>
      <c r="AG51" s="27" t="s">
        <v>6</v>
      </c>
      <c r="AH51" s="27" t="s">
        <v>6</v>
      </c>
      <c r="AI51" s="27" t="s">
        <v>6</v>
      </c>
      <c r="AJ51" s="27" t="s">
        <v>6</v>
      </c>
      <c r="AK51" s="27" t="s">
        <v>6</v>
      </c>
      <c r="AL51" s="27" t="s">
        <v>6</v>
      </c>
      <c r="AM51" s="27" t="s">
        <v>6</v>
      </c>
      <c r="AN51" s="27" t="s">
        <v>6</v>
      </c>
      <c r="AO51" s="27" t="s">
        <v>6</v>
      </c>
    </row>
    <row r="52" spans="1:41" ht="15.75" customHeight="1" x14ac:dyDescent="0.3">
      <c r="A52" s="2" t="s">
        <v>276</v>
      </c>
      <c r="B52" s="2" t="s">
        <v>225</v>
      </c>
      <c r="C52" s="2" t="s">
        <v>226</v>
      </c>
      <c r="D52" s="3" t="s">
        <v>3</v>
      </c>
      <c r="E52" s="3" t="s">
        <v>4</v>
      </c>
      <c r="F52" s="2" t="s">
        <v>10</v>
      </c>
      <c r="G52" s="27" t="s">
        <v>6</v>
      </c>
      <c r="H52" s="11">
        <v>43564</v>
      </c>
      <c r="I52" s="5">
        <v>99</v>
      </c>
      <c r="J52" s="5">
        <v>2019</v>
      </c>
      <c r="K52" s="5">
        <v>910</v>
      </c>
      <c r="L52" s="5">
        <v>915</v>
      </c>
      <c r="M52" s="27" t="s">
        <v>6</v>
      </c>
      <c r="N52" s="27" t="s">
        <v>6</v>
      </c>
      <c r="O52" s="27" t="s">
        <v>6</v>
      </c>
      <c r="P52" s="39">
        <v>7.7691840000000001</v>
      </c>
      <c r="Q52" s="7">
        <f t="shared" si="16"/>
        <v>7.2284420000000003</v>
      </c>
      <c r="R52" s="31">
        <v>43701</v>
      </c>
      <c r="S52" s="7">
        <v>5.6649174999999996</v>
      </c>
      <c r="T52" s="30">
        <f t="shared" si="17"/>
        <v>5.3249174999999997</v>
      </c>
      <c r="U52" s="8">
        <v>43852</v>
      </c>
      <c r="V52" s="7">
        <v>0.18360000000000001</v>
      </c>
      <c r="W52" s="30">
        <f t="shared" si="8"/>
        <v>5.1413174999999995</v>
      </c>
      <c r="X52" s="9">
        <v>0.62086399999999997</v>
      </c>
      <c r="Y52" s="32">
        <f t="shared" si="9"/>
        <v>0.61636400000000002</v>
      </c>
      <c r="Z52" s="8">
        <v>43852</v>
      </c>
      <c r="AA52" s="27" t="s">
        <v>6</v>
      </c>
      <c r="AB52" s="27" t="s">
        <v>6</v>
      </c>
      <c r="AC52" s="27" t="s">
        <v>6</v>
      </c>
      <c r="AD52" s="27" t="s">
        <v>6</v>
      </c>
      <c r="AE52" s="7" t="s">
        <v>6</v>
      </c>
      <c r="AF52" s="7" t="s">
        <v>6</v>
      </c>
      <c r="AG52" s="27" t="s">
        <v>6</v>
      </c>
      <c r="AH52" s="27" t="s">
        <v>6</v>
      </c>
      <c r="AI52" s="27" t="s">
        <v>6</v>
      </c>
      <c r="AJ52" s="27" t="s">
        <v>6</v>
      </c>
      <c r="AK52" s="27" t="s">
        <v>6</v>
      </c>
      <c r="AL52" s="27" t="s">
        <v>6</v>
      </c>
      <c r="AM52" s="27" t="s">
        <v>6</v>
      </c>
      <c r="AN52" s="27" t="s">
        <v>6</v>
      </c>
      <c r="AO52" s="27" t="s">
        <v>6</v>
      </c>
    </row>
    <row r="53" spans="1:41" ht="15.75" customHeight="1" x14ac:dyDescent="0.3">
      <c r="A53" s="2" t="s">
        <v>277</v>
      </c>
      <c r="B53" s="2" t="s">
        <v>225</v>
      </c>
      <c r="C53" s="2" t="s">
        <v>226</v>
      </c>
      <c r="D53" s="3" t="s">
        <v>3</v>
      </c>
      <c r="E53" s="3" t="s">
        <v>4</v>
      </c>
      <c r="F53" s="2" t="s">
        <v>5</v>
      </c>
      <c r="G53" s="27" t="s">
        <v>6</v>
      </c>
      <c r="H53" s="11">
        <v>43578</v>
      </c>
      <c r="I53" s="5">
        <v>113</v>
      </c>
      <c r="J53" s="5">
        <v>2019</v>
      </c>
      <c r="K53" s="5">
        <v>940</v>
      </c>
      <c r="L53" s="5">
        <v>945</v>
      </c>
      <c r="M53" s="27" t="s">
        <v>6</v>
      </c>
      <c r="N53" s="27" t="s">
        <v>6</v>
      </c>
      <c r="O53" s="27" t="s">
        <v>6</v>
      </c>
      <c r="P53" s="39">
        <v>8.915184</v>
      </c>
      <c r="Q53" s="30">
        <f t="shared" ref="Q53:Q55" si="18">P53-0.25</f>
        <v>8.665184</v>
      </c>
      <c r="R53" s="31">
        <v>43701</v>
      </c>
      <c r="S53" s="7">
        <v>3.3059175000000001</v>
      </c>
      <c r="T53" s="30">
        <f t="shared" ref="T53:T55" si="19">S53-0.47</f>
        <v>2.8359174999999999</v>
      </c>
      <c r="U53" s="8">
        <v>43852</v>
      </c>
      <c r="V53" s="7">
        <v>0.18360000000000001</v>
      </c>
      <c r="W53" s="30">
        <f t="shared" si="8"/>
        <v>2.6523174999999997</v>
      </c>
      <c r="X53" s="9">
        <v>0.28556400000000004</v>
      </c>
      <c r="Y53" s="32">
        <f t="shared" si="9"/>
        <v>0.28106400000000004</v>
      </c>
      <c r="Z53" s="8">
        <v>43852</v>
      </c>
      <c r="AA53" s="27" t="s">
        <v>6</v>
      </c>
      <c r="AB53" s="27" t="s">
        <v>6</v>
      </c>
      <c r="AC53" s="27" t="s">
        <v>6</v>
      </c>
      <c r="AD53" s="27" t="s">
        <v>6</v>
      </c>
      <c r="AE53" s="7" t="s">
        <v>6</v>
      </c>
      <c r="AF53" s="7" t="s">
        <v>6</v>
      </c>
      <c r="AG53" s="27" t="s">
        <v>6</v>
      </c>
      <c r="AH53" s="27" t="s">
        <v>6</v>
      </c>
      <c r="AI53" s="27" t="s">
        <v>6</v>
      </c>
      <c r="AJ53" s="27" t="s">
        <v>6</v>
      </c>
      <c r="AK53" s="27" t="s">
        <v>6</v>
      </c>
      <c r="AL53" s="27" t="s">
        <v>6</v>
      </c>
      <c r="AM53" s="27" t="s">
        <v>6</v>
      </c>
      <c r="AN53" s="27" t="s">
        <v>6</v>
      </c>
      <c r="AO53" s="27" t="s">
        <v>6</v>
      </c>
    </row>
    <row r="54" spans="1:41" ht="15.75" customHeight="1" x14ac:dyDescent="0.3">
      <c r="A54" s="2" t="s">
        <v>278</v>
      </c>
      <c r="B54" s="2" t="s">
        <v>225</v>
      </c>
      <c r="C54" s="2" t="s">
        <v>226</v>
      </c>
      <c r="D54" s="3" t="s">
        <v>3</v>
      </c>
      <c r="E54" s="3" t="s">
        <v>4</v>
      </c>
      <c r="F54" s="2" t="s">
        <v>5</v>
      </c>
      <c r="G54" s="27" t="s">
        <v>6</v>
      </c>
      <c r="H54" s="11">
        <v>43578</v>
      </c>
      <c r="I54" s="5">
        <v>113</v>
      </c>
      <c r="J54" s="5">
        <v>2019</v>
      </c>
      <c r="K54" s="5">
        <v>940</v>
      </c>
      <c r="L54" s="5">
        <v>945</v>
      </c>
      <c r="M54" s="27" t="s">
        <v>6</v>
      </c>
      <c r="N54" s="27" t="s">
        <v>6</v>
      </c>
      <c r="O54" s="27" t="s">
        <v>6</v>
      </c>
      <c r="P54" s="39">
        <v>8.6821839999999995</v>
      </c>
      <c r="Q54" s="30">
        <f t="shared" si="18"/>
        <v>8.4321839999999995</v>
      </c>
      <c r="R54" s="31">
        <v>43701</v>
      </c>
      <c r="S54" s="7">
        <v>3.4069175</v>
      </c>
      <c r="T54" s="30">
        <f t="shared" si="19"/>
        <v>2.9369174999999998</v>
      </c>
      <c r="U54" s="8">
        <v>43852</v>
      </c>
      <c r="V54" s="7">
        <v>0.18360000000000001</v>
      </c>
      <c r="W54" s="30">
        <f t="shared" si="8"/>
        <v>2.7533174999999996</v>
      </c>
      <c r="X54" s="9">
        <v>0.268264</v>
      </c>
      <c r="Y54" s="32">
        <f t="shared" si="9"/>
        <v>0.263764</v>
      </c>
      <c r="Z54" s="8">
        <v>43852</v>
      </c>
      <c r="AA54" s="27" t="s">
        <v>6</v>
      </c>
      <c r="AB54" s="27" t="s">
        <v>6</v>
      </c>
      <c r="AC54" s="27" t="s">
        <v>6</v>
      </c>
      <c r="AD54" s="27" t="s">
        <v>6</v>
      </c>
      <c r="AE54" s="7" t="s">
        <v>6</v>
      </c>
      <c r="AF54" s="7" t="s">
        <v>6</v>
      </c>
      <c r="AG54" s="27" t="s">
        <v>6</v>
      </c>
      <c r="AH54" s="27" t="s">
        <v>6</v>
      </c>
      <c r="AI54" s="27" t="s">
        <v>6</v>
      </c>
      <c r="AJ54" s="27" t="s">
        <v>6</v>
      </c>
      <c r="AK54" s="27" t="s">
        <v>6</v>
      </c>
      <c r="AL54" s="27" t="s">
        <v>6</v>
      </c>
      <c r="AM54" s="27" t="s">
        <v>6</v>
      </c>
      <c r="AN54" s="27" t="s">
        <v>6</v>
      </c>
      <c r="AO54" s="27" t="s">
        <v>6</v>
      </c>
    </row>
    <row r="55" spans="1:41" ht="15.75" customHeight="1" x14ac:dyDescent="0.3">
      <c r="A55" s="2" t="s">
        <v>279</v>
      </c>
      <c r="B55" s="2" t="s">
        <v>225</v>
      </c>
      <c r="C55" s="2" t="s">
        <v>226</v>
      </c>
      <c r="D55" s="3" t="s">
        <v>3</v>
      </c>
      <c r="E55" s="3" t="s">
        <v>4</v>
      </c>
      <c r="F55" s="2" t="s">
        <v>5</v>
      </c>
      <c r="G55" s="27" t="s">
        <v>6</v>
      </c>
      <c r="H55" s="11">
        <v>43578</v>
      </c>
      <c r="I55" s="5">
        <v>113</v>
      </c>
      <c r="J55" s="5">
        <v>2019</v>
      </c>
      <c r="K55" s="5">
        <v>940</v>
      </c>
      <c r="L55" s="5">
        <v>945</v>
      </c>
      <c r="M55" s="27" t="s">
        <v>6</v>
      </c>
      <c r="N55" s="27" t="s">
        <v>6</v>
      </c>
      <c r="O55" s="27" t="s">
        <v>6</v>
      </c>
      <c r="P55" s="39">
        <v>8.904183999999999</v>
      </c>
      <c r="Q55" s="30">
        <f t="shared" si="18"/>
        <v>8.654183999999999</v>
      </c>
      <c r="R55" s="31">
        <v>43701</v>
      </c>
      <c r="S55" s="7">
        <v>3.37066</v>
      </c>
      <c r="T55" s="30">
        <f t="shared" si="19"/>
        <v>2.9006600000000002</v>
      </c>
      <c r="U55" s="8">
        <v>43854</v>
      </c>
      <c r="V55" s="7">
        <v>0.28760000000000002</v>
      </c>
      <c r="W55" s="30">
        <f t="shared" si="8"/>
        <v>2.6130600000000004</v>
      </c>
      <c r="X55" s="9">
        <v>0.2744233333333333</v>
      </c>
      <c r="Y55" s="32">
        <f t="shared" si="9"/>
        <v>0.26992333333333329</v>
      </c>
      <c r="Z55" s="8">
        <v>43854</v>
      </c>
      <c r="AA55" s="27" t="s">
        <v>6</v>
      </c>
      <c r="AB55" s="27" t="s">
        <v>6</v>
      </c>
      <c r="AC55" s="27" t="s">
        <v>6</v>
      </c>
      <c r="AD55" s="27" t="s">
        <v>6</v>
      </c>
      <c r="AE55" s="7" t="s">
        <v>6</v>
      </c>
      <c r="AF55" s="7" t="s">
        <v>6</v>
      </c>
      <c r="AG55" s="27" t="s">
        <v>6</v>
      </c>
      <c r="AH55" s="27" t="s">
        <v>6</v>
      </c>
      <c r="AI55" s="27" t="s">
        <v>6</v>
      </c>
      <c r="AJ55" s="27" t="s">
        <v>6</v>
      </c>
      <c r="AK55" s="27" t="s">
        <v>6</v>
      </c>
      <c r="AL55" s="27" t="s">
        <v>6</v>
      </c>
      <c r="AM55" s="27" t="s">
        <v>6</v>
      </c>
      <c r="AN55" s="27" t="s">
        <v>6</v>
      </c>
      <c r="AO55" s="27" t="s">
        <v>6</v>
      </c>
    </row>
    <row r="56" spans="1:41" ht="15.75" customHeight="1" x14ac:dyDescent="0.3">
      <c r="A56" s="2" t="s">
        <v>280</v>
      </c>
      <c r="B56" s="2" t="s">
        <v>225</v>
      </c>
      <c r="C56" s="2" t="s">
        <v>226</v>
      </c>
      <c r="D56" s="3" t="s">
        <v>3</v>
      </c>
      <c r="E56" s="3" t="s">
        <v>4</v>
      </c>
      <c r="F56" s="2" t="s">
        <v>10</v>
      </c>
      <c r="G56" s="27" t="s">
        <v>6</v>
      </c>
      <c r="H56" s="11">
        <v>43578</v>
      </c>
      <c r="I56" s="5">
        <v>113</v>
      </c>
      <c r="J56" s="5">
        <v>2019</v>
      </c>
      <c r="K56" s="5">
        <v>940</v>
      </c>
      <c r="L56" s="5">
        <v>945</v>
      </c>
      <c r="M56" s="27" t="s">
        <v>6</v>
      </c>
      <c r="N56" s="27" t="s">
        <v>6</v>
      </c>
      <c r="O56" s="27" t="s">
        <v>6</v>
      </c>
      <c r="P56" s="39">
        <v>9.3081839999999989</v>
      </c>
      <c r="Q56" s="7">
        <f>P56-0.540742</f>
        <v>8.7674419999999991</v>
      </c>
      <c r="R56" s="31">
        <v>43701</v>
      </c>
      <c r="S56" s="7">
        <v>3.9136600000000001</v>
      </c>
      <c r="T56" s="30">
        <f>S56-0.34</f>
        <v>3.5736600000000003</v>
      </c>
      <c r="U56" s="8">
        <v>43854</v>
      </c>
      <c r="V56" s="7">
        <v>0.28760000000000002</v>
      </c>
      <c r="W56" s="30">
        <f t="shared" si="8"/>
        <v>3.2860600000000004</v>
      </c>
      <c r="X56" s="9">
        <v>0.24622333333333332</v>
      </c>
      <c r="Y56" s="32">
        <f t="shared" si="9"/>
        <v>0.24172333333333332</v>
      </c>
      <c r="Z56" s="8">
        <v>43854</v>
      </c>
      <c r="AA56" s="27" t="s">
        <v>6</v>
      </c>
      <c r="AB56" s="27" t="s">
        <v>6</v>
      </c>
      <c r="AC56" s="27" t="s">
        <v>6</v>
      </c>
      <c r="AD56" s="27" t="s">
        <v>6</v>
      </c>
      <c r="AE56" s="7" t="s">
        <v>6</v>
      </c>
      <c r="AF56" s="7" t="s">
        <v>6</v>
      </c>
      <c r="AG56" s="27" t="s">
        <v>6</v>
      </c>
      <c r="AH56" s="27" t="s">
        <v>6</v>
      </c>
      <c r="AI56" s="27" t="s">
        <v>6</v>
      </c>
      <c r="AJ56" s="27" t="s">
        <v>6</v>
      </c>
      <c r="AK56" s="27" t="s">
        <v>6</v>
      </c>
      <c r="AL56" s="27" t="s">
        <v>6</v>
      </c>
      <c r="AM56" s="27" t="s">
        <v>6</v>
      </c>
      <c r="AN56" s="27" t="s">
        <v>6</v>
      </c>
      <c r="AO56" s="27" t="s">
        <v>6</v>
      </c>
    </row>
    <row r="57" spans="1:41" ht="15.75" customHeight="1" x14ac:dyDescent="0.3">
      <c r="A57" s="2" t="s">
        <v>281</v>
      </c>
      <c r="B57" s="2" t="s">
        <v>225</v>
      </c>
      <c r="C57" s="2" t="s">
        <v>226</v>
      </c>
      <c r="D57" s="3" t="s">
        <v>3</v>
      </c>
      <c r="E57" s="3" t="s">
        <v>4</v>
      </c>
      <c r="F57" s="2" t="s">
        <v>5</v>
      </c>
      <c r="G57" s="27" t="s">
        <v>6</v>
      </c>
      <c r="H57" s="11">
        <v>43591</v>
      </c>
      <c r="I57" s="5">
        <v>126</v>
      </c>
      <c r="J57" s="5">
        <v>2019</v>
      </c>
      <c r="K57" s="5">
        <v>1050</v>
      </c>
      <c r="L57" s="5">
        <v>1045</v>
      </c>
      <c r="M57" s="27" t="s">
        <v>6</v>
      </c>
      <c r="N57" s="27" t="s">
        <v>6</v>
      </c>
      <c r="O57" s="27" t="s">
        <v>6</v>
      </c>
      <c r="P57" s="39">
        <v>8.5013474999999996</v>
      </c>
      <c r="Q57" s="30">
        <f t="shared" ref="Q57:Q65" si="20">P57-0.25</f>
        <v>8.2513474999999996</v>
      </c>
      <c r="R57" s="31">
        <v>43704</v>
      </c>
      <c r="S57" s="7">
        <v>2.1996600000000002</v>
      </c>
      <c r="T57" s="30">
        <f t="shared" ref="T57:T65" si="21">S57-0.47</f>
        <v>1.7296600000000002</v>
      </c>
      <c r="U57" s="8">
        <v>43854</v>
      </c>
      <c r="V57" s="7">
        <v>0.28760000000000002</v>
      </c>
      <c r="W57" s="30">
        <f t="shared" si="8"/>
        <v>1.4420600000000001</v>
      </c>
      <c r="X57" s="9">
        <v>0.14902333333333334</v>
      </c>
      <c r="Y57" s="32">
        <f t="shared" si="9"/>
        <v>0.14452333333333334</v>
      </c>
      <c r="Z57" s="8">
        <v>43854</v>
      </c>
      <c r="AA57" s="27" t="s">
        <v>6</v>
      </c>
      <c r="AB57" s="27" t="s">
        <v>6</v>
      </c>
      <c r="AC57" s="27" t="s">
        <v>6</v>
      </c>
      <c r="AD57" s="27" t="s">
        <v>6</v>
      </c>
      <c r="AE57" s="9">
        <v>2.3E-2</v>
      </c>
      <c r="AF57" s="8">
        <v>43894</v>
      </c>
      <c r="AG57" s="27" t="s">
        <v>6</v>
      </c>
      <c r="AH57" s="27" t="s">
        <v>6</v>
      </c>
      <c r="AI57" s="27" t="s">
        <v>6</v>
      </c>
      <c r="AJ57" s="27" t="s">
        <v>6</v>
      </c>
      <c r="AK57" s="27" t="s">
        <v>6</v>
      </c>
      <c r="AL57" s="27" t="s">
        <v>6</v>
      </c>
      <c r="AM57" s="27" t="s">
        <v>6</v>
      </c>
      <c r="AN57" s="27" t="s">
        <v>6</v>
      </c>
      <c r="AO57" s="27" t="s">
        <v>6</v>
      </c>
    </row>
    <row r="58" spans="1:41" ht="15.75" customHeight="1" x14ac:dyDescent="0.3">
      <c r="A58" s="2" t="s">
        <v>282</v>
      </c>
      <c r="B58" s="2" t="s">
        <v>225</v>
      </c>
      <c r="C58" s="2" t="s">
        <v>226</v>
      </c>
      <c r="D58" s="3" t="s">
        <v>3</v>
      </c>
      <c r="E58" s="3" t="s">
        <v>4</v>
      </c>
      <c r="F58" s="2" t="s">
        <v>5</v>
      </c>
      <c r="G58" s="27" t="s">
        <v>6</v>
      </c>
      <c r="H58" s="11">
        <v>43591</v>
      </c>
      <c r="I58" s="5">
        <v>126</v>
      </c>
      <c r="J58" s="5">
        <v>2019</v>
      </c>
      <c r="K58" s="5">
        <v>1050</v>
      </c>
      <c r="L58" s="5">
        <v>1045</v>
      </c>
      <c r="M58" s="27" t="s">
        <v>6</v>
      </c>
      <c r="N58" s="27" t="s">
        <v>6</v>
      </c>
      <c r="O58" s="27" t="s">
        <v>6</v>
      </c>
      <c r="P58" s="39">
        <v>8.5443474999999989</v>
      </c>
      <c r="Q58" s="30">
        <f t="shared" si="20"/>
        <v>8.2943474999999989</v>
      </c>
      <c r="R58" s="31">
        <v>43704</v>
      </c>
      <c r="S58" s="7">
        <v>2.2886600000000001</v>
      </c>
      <c r="T58" s="30">
        <f t="shared" si="21"/>
        <v>1.8186600000000002</v>
      </c>
      <c r="U58" s="8">
        <v>43854</v>
      </c>
      <c r="V58" s="7">
        <v>0.28760000000000002</v>
      </c>
      <c r="W58" s="30">
        <f t="shared" si="8"/>
        <v>1.5310600000000001</v>
      </c>
      <c r="X58" s="9">
        <v>0.14802333333333334</v>
      </c>
      <c r="Y58" s="32">
        <f t="shared" si="9"/>
        <v>0.14352333333333334</v>
      </c>
      <c r="Z58" s="8">
        <v>43854</v>
      </c>
      <c r="AA58" s="27" t="s">
        <v>6</v>
      </c>
      <c r="AB58" s="27" t="s">
        <v>6</v>
      </c>
      <c r="AC58" s="27" t="s">
        <v>6</v>
      </c>
      <c r="AD58" s="27" t="s">
        <v>6</v>
      </c>
      <c r="AE58" s="9">
        <v>2.4E-2</v>
      </c>
      <c r="AF58" s="8">
        <v>43894</v>
      </c>
      <c r="AG58" s="27" t="s">
        <v>6</v>
      </c>
      <c r="AH58" s="27" t="s">
        <v>6</v>
      </c>
      <c r="AI58" s="27" t="s">
        <v>6</v>
      </c>
      <c r="AJ58" s="27" t="s">
        <v>6</v>
      </c>
      <c r="AK58" s="27" t="s">
        <v>6</v>
      </c>
      <c r="AL58" s="27" t="s">
        <v>6</v>
      </c>
      <c r="AM58" s="27" t="s">
        <v>6</v>
      </c>
      <c r="AN58" s="27" t="s">
        <v>6</v>
      </c>
      <c r="AO58" s="27" t="s">
        <v>6</v>
      </c>
    </row>
    <row r="59" spans="1:41" ht="15.75" customHeight="1" x14ac:dyDescent="0.3">
      <c r="A59" s="2" t="s">
        <v>283</v>
      </c>
      <c r="B59" s="2" t="s">
        <v>225</v>
      </c>
      <c r="C59" s="2" t="s">
        <v>226</v>
      </c>
      <c r="D59" s="3" t="s">
        <v>3</v>
      </c>
      <c r="E59" s="3" t="s">
        <v>4</v>
      </c>
      <c r="F59" s="2" t="s">
        <v>5</v>
      </c>
      <c r="G59" s="27" t="s">
        <v>6</v>
      </c>
      <c r="H59" s="11">
        <v>43591</v>
      </c>
      <c r="I59" s="5">
        <v>126</v>
      </c>
      <c r="J59" s="5">
        <v>2019</v>
      </c>
      <c r="K59" s="5">
        <v>1050</v>
      </c>
      <c r="L59" s="5">
        <v>1045</v>
      </c>
      <c r="M59" s="27" t="s">
        <v>6</v>
      </c>
      <c r="N59" s="27" t="s">
        <v>6</v>
      </c>
      <c r="O59" s="27" t="s">
        <v>6</v>
      </c>
      <c r="P59" s="39">
        <v>8.7113474999999987</v>
      </c>
      <c r="Q59" s="30">
        <f t="shared" si="20"/>
        <v>8.4613474999999987</v>
      </c>
      <c r="R59" s="31">
        <v>43704</v>
      </c>
      <c r="S59" s="7">
        <v>2.20166</v>
      </c>
      <c r="T59" s="30">
        <f t="shared" si="21"/>
        <v>1.73166</v>
      </c>
      <c r="U59" s="8">
        <v>43854</v>
      </c>
      <c r="V59" s="7">
        <v>0.28760000000000002</v>
      </c>
      <c r="W59" s="30">
        <f t="shared" si="8"/>
        <v>1.4440599999999999</v>
      </c>
      <c r="X59" s="9">
        <v>0.11802333333333334</v>
      </c>
      <c r="Y59" s="32">
        <f t="shared" si="9"/>
        <v>0.11352333333333334</v>
      </c>
      <c r="Z59" s="8">
        <v>43854</v>
      </c>
      <c r="AA59" s="27" t="s">
        <v>6</v>
      </c>
      <c r="AB59" s="27" t="s">
        <v>6</v>
      </c>
      <c r="AC59" s="27" t="s">
        <v>6</v>
      </c>
      <c r="AD59" s="27" t="s">
        <v>6</v>
      </c>
      <c r="AE59" s="9">
        <v>2.8000000000000001E-2</v>
      </c>
      <c r="AF59" s="8">
        <v>43894</v>
      </c>
      <c r="AG59" s="27" t="s">
        <v>6</v>
      </c>
      <c r="AH59" s="27" t="s">
        <v>6</v>
      </c>
      <c r="AI59" s="27" t="s">
        <v>6</v>
      </c>
      <c r="AJ59" s="27" t="s">
        <v>6</v>
      </c>
      <c r="AK59" s="27" t="s">
        <v>6</v>
      </c>
      <c r="AL59" s="27" t="s">
        <v>6</v>
      </c>
      <c r="AM59" s="27" t="s">
        <v>6</v>
      </c>
      <c r="AN59" s="27" t="s">
        <v>6</v>
      </c>
      <c r="AO59" s="27" t="s">
        <v>6</v>
      </c>
    </row>
    <row r="60" spans="1:41" ht="15.75" customHeight="1" x14ac:dyDescent="0.3">
      <c r="A60" s="2" t="s">
        <v>284</v>
      </c>
      <c r="B60" s="2" t="s">
        <v>225</v>
      </c>
      <c r="C60" s="2" t="s">
        <v>226</v>
      </c>
      <c r="D60" s="3" t="s">
        <v>3</v>
      </c>
      <c r="E60" s="3" t="s">
        <v>4</v>
      </c>
      <c r="F60" s="2" t="s">
        <v>5</v>
      </c>
      <c r="G60" s="27" t="s">
        <v>6</v>
      </c>
      <c r="H60" s="11">
        <v>43599</v>
      </c>
      <c r="I60" s="5">
        <v>134</v>
      </c>
      <c r="J60" s="5">
        <v>2019</v>
      </c>
      <c r="K60" s="5">
        <v>1007</v>
      </c>
      <c r="L60" s="5">
        <v>1000</v>
      </c>
      <c r="M60" s="27" t="s">
        <v>6</v>
      </c>
      <c r="N60" s="27" t="s">
        <v>6</v>
      </c>
      <c r="O60" s="27" t="s">
        <v>6</v>
      </c>
      <c r="P60" s="39">
        <v>8.0223474999999986</v>
      </c>
      <c r="Q60" s="30">
        <f t="shared" si="20"/>
        <v>7.7723474999999986</v>
      </c>
      <c r="R60" s="31">
        <v>43704</v>
      </c>
      <c r="S60" s="7">
        <v>2.2306600000000003</v>
      </c>
      <c r="T60" s="30">
        <f t="shared" si="21"/>
        <v>1.7606600000000003</v>
      </c>
      <c r="U60" s="8">
        <v>43854</v>
      </c>
      <c r="V60" s="7">
        <v>0.28760000000000002</v>
      </c>
      <c r="W60" s="30">
        <f t="shared" si="8"/>
        <v>1.4730600000000003</v>
      </c>
      <c r="X60" s="9">
        <v>8.5413333333333341E-2</v>
      </c>
      <c r="Y60" s="32">
        <f t="shared" si="9"/>
        <v>8.0913333333333337E-2</v>
      </c>
      <c r="Z60" s="8">
        <v>43854</v>
      </c>
      <c r="AA60" s="27" t="s">
        <v>6</v>
      </c>
      <c r="AB60" s="27" t="s">
        <v>6</v>
      </c>
      <c r="AC60" s="27" t="s">
        <v>6</v>
      </c>
      <c r="AD60" s="27" t="s">
        <v>6</v>
      </c>
      <c r="AE60" s="9">
        <v>0</v>
      </c>
      <c r="AF60" s="8">
        <v>43894</v>
      </c>
      <c r="AG60" s="27" t="s">
        <v>6</v>
      </c>
      <c r="AH60" s="27" t="s">
        <v>6</v>
      </c>
      <c r="AI60" s="27" t="s">
        <v>6</v>
      </c>
      <c r="AJ60" s="27" t="s">
        <v>6</v>
      </c>
      <c r="AK60" s="27" t="s">
        <v>6</v>
      </c>
      <c r="AL60" s="27" t="s">
        <v>6</v>
      </c>
      <c r="AM60" s="27" t="s">
        <v>6</v>
      </c>
      <c r="AN60" s="27" t="s">
        <v>6</v>
      </c>
      <c r="AO60" s="27" t="s">
        <v>6</v>
      </c>
    </row>
    <row r="61" spans="1:41" ht="15.75" customHeight="1" x14ac:dyDescent="0.3">
      <c r="A61" s="2" t="s">
        <v>285</v>
      </c>
      <c r="B61" s="2" t="s">
        <v>225</v>
      </c>
      <c r="C61" s="2" t="s">
        <v>226</v>
      </c>
      <c r="D61" s="3" t="s">
        <v>3</v>
      </c>
      <c r="E61" s="3" t="s">
        <v>4</v>
      </c>
      <c r="F61" s="2" t="s">
        <v>5</v>
      </c>
      <c r="G61" s="27" t="s">
        <v>6</v>
      </c>
      <c r="H61" s="11">
        <v>43599</v>
      </c>
      <c r="I61" s="5">
        <v>134</v>
      </c>
      <c r="J61" s="5">
        <v>2019</v>
      </c>
      <c r="K61" s="5">
        <v>1007</v>
      </c>
      <c r="L61" s="5">
        <v>1000</v>
      </c>
      <c r="M61" s="27" t="s">
        <v>6</v>
      </c>
      <c r="N61" s="27" t="s">
        <v>6</v>
      </c>
      <c r="O61" s="27" t="s">
        <v>6</v>
      </c>
      <c r="P61" s="39">
        <v>8.0293475000000001</v>
      </c>
      <c r="Q61" s="30">
        <f t="shared" si="20"/>
        <v>7.7793475000000001</v>
      </c>
      <c r="R61" s="31">
        <v>43704</v>
      </c>
      <c r="S61" s="7">
        <v>2.06366</v>
      </c>
      <c r="T61" s="30">
        <f t="shared" si="21"/>
        <v>1.5936600000000001</v>
      </c>
      <c r="U61" s="8">
        <v>43854</v>
      </c>
      <c r="V61" s="7">
        <v>0.28760000000000002</v>
      </c>
      <c r="W61" s="30">
        <f t="shared" si="8"/>
        <v>1.30606</v>
      </c>
      <c r="X61" s="9">
        <v>8.0323333333333344E-2</v>
      </c>
      <c r="Y61" s="32">
        <f t="shared" si="9"/>
        <v>7.582333333333334E-2</v>
      </c>
      <c r="Z61" s="8">
        <v>43854</v>
      </c>
      <c r="AA61" s="27" t="s">
        <v>6</v>
      </c>
      <c r="AB61" s="27" t="s">
        <v>6</v>
      </c>
      <c r="AC61" s="27" t="s">
        <v>6</v>
      </c>
      <c r="AD61" s="27" t="s">
        <v>6</v>
      </c>
      <c r="AE61" s="9">
        <v>1.2999999999999999E-2</v>
      </c>
      <c r="AF61" s="8">
        <v>43894</v>
      </c>
      <c r="AG61" s="27" t="s">
        <v>6</v>
      </c>
      <c r="AH61" s="27" t="s">
        <v>6</v>
      </c>
      <c r="AI61" s="27" t="s">
        <v>6</v>
      </c>
      <c r="AJ61" s="27" t="s">
        <v>6</v>
      </c>
      <c r="AK61" s="27" t="s">
        <v>6</v>
      </c>
      <c r="AL61" s="27" t="s">
        <v>6</v>
      </c>
      <c r="AM61" s="27" t="s">
        <v>6</v>
      </c>
      <c r="AN61" s="27" t="s">
        <v>6</v>
      </c>
      <c r="AO61" s="27" t="s">
        <v>6</v>
      </c>
    </row>
    <row r="62" spans="1:41" ht="15.75" customHeight="1" x14ac:dyDescent="0.3">
      <c r="A62" s="2" t="s">
        <v>286</v>
      </c>
      <c r="B62" s="2" t="s">
        <v>225</v>
      </c>
      <c r="C62" s="2" t="s">
        <v>226</v>
      </c>
      <c r="D62" s="3" t="s">
        <v>3</v>
      </c>
      <c r="E62" s="3" t="s">
        <v>4</v>
      </c>
      <c r="F62" s="2" t="s">
        <v>5</v>
      </c>
      <c r="G62" s="27" t="s">
        <v>6</v>
      </c>
      <c r="H62" s="11">
        <v>43599</v>
      </c>
      <c r="I62" s="5">
        <v>134</v>
      </c>
      <c r="J62" s="5">
        <v>2019</v>
      </c>
      <c r="K62" s="5">
        <v>1007</v>
      </c>
      <c r="L62" s="5">
        <v>1000</v>
      </c>
      <c r="M62" s="27" t="s">
        <v>6</v>
      </c>
      <c r="N62" s="27" t="s">
        <v>6</v>
      </c>
      <c r="O62" s="27" t="s">
        <v>6</v>
      </c>
      <c r="P62" s="39">
        <v>7.9263475000000003</v>
      </c>
      <c r="Q62" s="30">
        <f t="shared" si="20"/>
        <v>7.6763475000000003</v>
      </c>
      <c r="R62" s="31">
        <v>43704</v>
      </c>
      <c r="S62" s="7">
        <v>2.13266</v>
      </c>
      <c r="T62" s="30">
        <f t="shared" si="21"/>
        <v>1.66266</v>
      </c>
      <c r="U62" s="8">
        <v>43854</v>
      </c>
      <c r="V62" s="7">
        <v>0.28760000000000002</v>
      </c>
      <c r="W62" s="30">
        <f t="shared" si="8"/>
        <v>1.3750599999999999</v>
      </c>
      <c r="X62" s="9">
        <v>0.10902333333333333</v>
      </c>
      <c r="Y62" s="32">
        <f t="shared" si="9"/>
        <v>0.10452333333333333</v>
      </c>
      <c r="Z62" s="8">
        <v>43854</v>
      </c>
      <c r="AA62" s="27" t="s">
        <v>6</v>
      </c>
      <c r="AB62" s="27" t="s">
        <v>6</v>
      </c>
      <c r="AC62" s="27" t="s">
        <v>6</v>
      </c>
      <c r="AD62" s="27" t="s">
        <v>6</v>
      </c>
      <c r="AE62" s="9">
        <v>8.0000000000000002E-3</v>
      </c>
      <c r="AF62" s="8">
        <v>43894</v>
      </c>
      <c r="AG62" s="27" t="s">
        <v>6</v>
      </c>
      <c r="AH62" s="27" t="s">
        <v>6</v>
      </c>
      <c r="AI62" s="27" t="s">
        <v>6</v>
      </c>
      <c r="AJ62" s="27" t="s">
        <v>6</v>
      </c>
      <c r="AK62" s="27" t="s">
        <v>6</v>
      </c>
      <c r="AL62" s="27" t="s">
        <v>6</v>
      </c>
      <c r="AM62" s="27" t="s">
        <v>6</v>
      </c>
      <c r="AN62" s="27" t="s">
        <v>6</v>
      </c>
      <c r="AO62" s="27" t="s">
        <v>6</v>
      </c>
    </row>
    <row r="63" spans="1:41" ht="15.75" customHeight="1" x14ac:dyDescent="0.3">
      <c r="A63" s="2" t="s">
        <v>287</v>
      </c>
      <c r="B63" s="2" t="s">
        <v>225</v>
      </c>
      <c r="C63" s="2" t="s">
        <v>226</v>
      </c>
      <c r="D63" s="3" t="s">
        <v>3</v>
      </c>
      <c r="E63" s="3" t="s">
        <v>4</v>
      </c>
      <c r="F63" s="2" t="s">
        <v>5</v>
      </c>
      <c r="G63" s="27" t="s">
        <v>6</v>
      </c>
      <c r="H63" s="11">
        <v>43620</v>
      </c>
      <c r="I63" s="5">
        <v>155</v>
      </c>
      <c r="J63" s="5">
        <v>2019</v>
      </c>
      <c r="K63" s="5">
        <v>1011</v>
      </c>
      <c r="L63" s="5">
        <v>1015</v>
      </c>
      <c r="M63" s="27" t="s">
        <v>6</v>
      </c>
      <c r="N63" s="27" t="s">
        <v>6</v>
      </c>
      <c r="O63" s="27" t="s">
        <v>6</v>
      </c>
      <c r="P63" s="39">
        <v>10.323581666666668</v>
      </c>
      <c r="Q63" s="30">
        <f t="shared" si="20"/>
        <v>10.073581666666668</v>
      </c>
      <c r="R63" s="31">
        <v>43704</v>
      </c>
      <c r="S63" s="7">
        <v>2.0096600000000002</v>
      </c>
      <c r="T63" s="30">
        <f t="shared" si="21"/>
        <v>1.5396600000000003</v>
      </c>
      <c r="U63" s="8">
        <v>43854</v>
      </c>
      <c r="V63" s="7">
        <v>0.28760000000000002</v>
      </c>
      <c r="W63" s="30">
        <f t="shared" si="8"/>
        <v>1.2520600000000002</v>
      </c>
      <c r="X63" s="9">
        <v>8.2603333333333334E-2</v>
      </c>
      <c r="Y63" s="32">
        <f t="shared" si="9"/>
        <v>7.810333333333333E-2</v>
      </c>
      <c r="Z63" s="8">
        <v>43854</v>
      </c>
      <c r="AA63" s="27" t="s">
        <v>6</v>
      </c>
      <c r="AB63" s="27" t="s">
        <v>6</v>
      </c>
      <c r="AC63" s="27" t="s">
        <v>6</v>
      </c>
      <c r="AD63" s="27" t="s">
        <v>6</v>
      </c>
      <c r="AE63" s="9">
        <v>1.2999999999999999E-2</v>
      </c>
      <c r="AF63" s="8">
        <v>43894</v>
      </c>
      <c r="AG63" s="27" t="s">
        <v>6</v>
      </c>
      <c r="AH63" s="27" t="s">
        <v>6</v>
      </c>
      <c r="AI63" s="27" t="s">
        <v>6</v>
      </c>
      <c r="AJ63" s="27" t="s">
        <v>6</v>
      </c>
      <c r="AK63" s="27" t="s">
        <v>6</v>
      </c>
      <c r="AL63" s="27" t="s">
        <v>6</v>
      </c>
      <c r="AM63" s="27" t="s">
        <v>6</v>
      </c>
      <c r="AN63" s="27" t="s">
        <v>6</v>
      </c>
      <c r="AO63" s="27" t="s">
        <v>6</v>
      </c>
    </row>
    <row r="64" spans="1:41" ht="15.75" customHeight="1" x14ac:dyDescent="0.3">
      <c r="A64" s="2" t="s">
        <v>288</v>
      </c>
      <c r="B64" s="2" t="s">
        <v>225</v>
      </c>
      <c r="C64" s="2" t="s">
        <v>226</v>
      </c>
      <c r="D64" s="3" t="s">
        <v>3</v>
      </c>
      <c r="E64" s="3" t="s">
        <v>4</v>
      </c>
      <c r="F64" s="2" t="s">
        <v>5</v>
      </c>
      <c r="G64" s="27" t="s">
        <v>6</v>
      </c>
      <c r="H64" s="11">
        <v>43620</v>
      </c>
      <c r="I64" s="5">
        <v>155</v>
      </c>
      <c r="J64" s="5">
        <v>2019</v>
      </c>
      <c r="K64" s="5">
        <v>1011</v>
      </c>
      <c r="L64" s="5">
        <v>1015</v>
      </c>
      <c r="M64" s="27" t="s">
        <v>6</v>
      </c>
      <c r="N64" s="27" t="s">
        <v>6</v>
      </c>
      <c r="O64" s="27" t="s">
        <v>6</v>
      </c>
      <c r="P64" s="39">
        <v>10.613581666666667</v>
      </c>
      <c r="Q64" s="30">
        <f t="shared" si="20"/>
        <v>10.363581666666667</v>
      </c>
      <c r="R64" s="31">
        <v>43704</v>
      </c>
      <c r="S64" s="7">
        <v>2.2246600000000001</v>
      </c>
      <c r="T64" s="30">
        <f t="shared" si="21"/>
        <v>1.7546600000000001</v>
      </c>
      <c r="U64" s="8">
        <v>43854</v>
      </c>
      <c r="V64" s="7">
        <v>0.28760000000000002</v>
      </c>
      <c r="W64" s="30">
        <f t="shared" si="8"/>
        <v>1.46706</v>
      </c>
      <c r="X64" s="9">
        <v>8.6033333333333337E-2</v>
      </c>
      <c r="Y64" s="32">
        <f t="shared" si="9"/>
        <v>8.1533333333333333E-2</v>
      </c>
      <c r="Z64" s="8">
        <v>43854</v>
      </c>
      <c r="AA64" s="27" t="s">
        <v>6</v>
      </c>
      <c r="AB64" s="27" t="s">
        <v>6</v>
      </c>
      <c r="AC64" s="27" t="s">
        <v>6</v>
      </c>
      <c r="AD64" s="27" t="s">
        <v>6</v>
      </c>
      <c r="AE64" s="9">
        <v>1.6E-2</v>
      </c>
      <c r="AF64" s="8">
        <v>43894</v>
      </c>
      <c r="AG64" s="27" t="s">
        <v>6</v>
      </c>
      <c r="AH64" s="27" t="s">
        <v>6</v>
      </c>
      <c r="AI64" s="27" t="s">
        <v>6</v>
      </c>
      <c r="AJ64" s="27" t="s">
        <v>6</v>
      </c>
      <c r="AK64" s="27" t="s">
        <v>6</v>
      </c>
      <c r="AL64" s="27" t="s">
        <v>6</v>
      </c>
      <c r="AM64" s="27" t="s">
        <v>6</v>
      </c>
      <c r="AN64" s="27" t="s">
        <v>6</v>
      </c>
      <c r="AO64" s="27" t="s">
        <v>6</v>
      </c>
    </row>
    <row r="65" spans="1:41" ht="15.75" customHeight="1" x14ac:dyDescent="0.3">
      <c r="A65" s="2" t="s">
        <v>289</v>
      </c>
      <c r="B65" s="2" t="s">
        <v>225</v>
      </c>
      <c r="C65" s="2" t="s">
        <v>226</v>
      </c>
      <c r="D65" s="3" t="s">
        <v>3</v>
      </c>
      <c r="E65" s="3" t="s">
        <v>4</v>
      </c>
      <c r="F65" s="2" t="s">
        <v>5</v>
      </c>
      <c r="G65" s="27" t="s">
        <v>6</v>
      </c>
      <c r="H65" s="11">
        <v>43620</v>
      </c>
      <c r="I65" s="5">
        <v>155</v>
      </c>
      <c r="J65" s="5">
        <v>2019</v>
      </c>
      <c r="K65" s="5">
        <v>1011</v>
      </c>
      <c r="L65" s="5">
        <v>1015</v>
      </c>
      <c r="M65" s="27" t="s">
        <v>6</v>
      </c>
      <c r="N65" s="27" t="s">
        <v>6</v>
      </c>
      <c r="O65" s="27" t="s">
        <v>6</v>
      </c>
      <c r="P65" s="39">
        <v>10.393581666666666</v>
      </c>
      <c r="Q65" s="30">
        <f t="shared" si="20"/>
        <v>10.143581666666666</v>
      </c>
      <c r="R65" s="31">
        <v>43704</v>
      </c>
      <c r="S65" s="7">
        <v>2.0096600000000002</v>
      </c>
      <c r="T65" s="30">
        <f t="shared" si="21"/>
        <v>1.5396600000000003</v>
      </c>
      <c r="U65" s="8">
        <v>43854</v>
      </c>
      <c r="V65" s="7">
        <v>0.28760000000000002</v>
      </c>
      <c r="W65" s="30">
        <f t="shared" si="8"/>
        <v>1.2520600000000002</v>
      </c>
      <c r="X65" s="9">
        <v>9.7123333333333339E-2</v>
      </c>
      <c r="Y65" s="32">
        <f t="shared" si="9"/>
        <v>9.2623333333333335E-2</v>
      </c>
      <c r="Z65" s="8">
        <v>43854</v>
      </c>
      <c r="AA65" s="27" t="s">
        <v>6</v>
      </c>
      <c r="AB65" s="27" t="s">
        <v>6</v>
      </c>
      <c r="AC65" s="27" t="s">
        <v>6</v>
      </c>
      <c r="AD65" s="27" t="s">
        <v>6</v>
      </c>
      <c r="AE65" s="9">
        <v>7.0000000000000001E-3</v>
      </c>
      <c r="AF65" s="8">
        <v>43894</v>
      </c>
      <c r="AG65" s="27" t="s">
        <v>6</v>
      </c>
      <c r="AH65" s="27" t="s">
        <v>6</v>
      </c>
      <c r="AI65" s="27" t="s">
        <v>6</v>
      </c>
      <c r="AJ65" s="27" t="s">
        <v>6</v>
      </c>
      <c r="AK65" s="27" t="s">
        <v>6</v>
      </c>
      <c r="AL65" s="27" t="s">
        <v>6</v>
      </c>
      <c r="AM65" s="27" t="s">
        <v>6</v>
      </c>
      <c r="AN65" s="27" t="s">
        <v>6</v>
      </c>
      <c r="AO65" s="27" t="s">
        <v>6</v>
      </c>
    </row>
    <row r="66" spans="1:41" ht="15.75" customHeight="1" x14ac:dyDescent="0.3">
      <c r="A66" s="2" t="s">
        <v>290</v>
      </c>
      <c r="B66" s="2" t="s">
        <v>225</v>
      </c>
      <c r="C66" s="2" t="s">
        <v>226</v>
      </c>
      <c r="D66" s="3" t="s">
        <v>3</v>
      </c>
      <c r="E66" s="3" t="s">
        <v>4</v>
      </c>
      <c r="F66" s="2" t="s">
        <v>10</v>
      </c>
      <c r="G66" s="27" t="s">
        <v>6</v>
      </c>
      <c r="H66" s="11">
        <v>43620</v>
      </c>
      <c r="I66" s="5">
        <v>155</v>
      </c>
      <c r="J66" s="5">
        <v>2019</v>
      </c>
      <c r="K66" s="5">
        <v>1011</v>
      </c>
      <c r="L66" s="5">
        <v>1015</v>
      </c>
      <c r="M66" s="27" t="s">
        <v>6</v>
      </c>
      <c r="N66" s="27" t="s">
        <v>6</v>
      </c>
      <c r="O66" s="27" t="s">
        <v>6</v>
      </c>
      <c r="P66" s="39">
        <v>10.653581666666668</v>
      </c>
      <c r="Q66" s="7">
        <f>P66-0.540742</f>
        <v>10.112839666666668</v>
      </c>
      <c r="R66" s="31">
        <v>43704</v>
      </c>
      <c r="S66" s="7">
        <v>2.5602857142857145</v>
      </c>
      <c r="T66" s="30">
        <f>S66-0.34</f>
        <v>2.2202857142857146</v>
      </c>
      <c r="U66" s="8">
        <v>43857</v>
      </c>
      <c r="V66" s="7">
        <v>0.25</v>
      </c>
      <c r="W66" s="30">
        <f t="shared" si="8"/>
        <v>1.9702857142857146</v>
      </c>
      <c r="X66" s="9">
        <v>0.1057275</v>
      </c>
      <c r="Y66" s="32">
        <f t="shared" si="9"/>
        <v>0.1012275</v>
      </c>
      <c r="Z66" s="8">
        <v>43857</v>
      </c>
      <c r="AA66" s="27" t="s">
        <v>6</v>
      </c>
      <c r="AB66" s="27" t="s">
        <v>6</v>
      </c>
      <c r="AC66" s="27" t="s">
        <v>6</v>
      </c>
      <c r="AD66" s="27" t="s">
        <v>6</v>
      </c>
      <c r="AE66" s="9">
        <v>7.0000000000000001E-3</v>
      </c>
      <c r="AF66" s="8">
        <v>43894</v>
      </c>
      <c r="AG66" s="27" t="s">
        <v>6</v>
      </c>
      <c r="AH66" s="27" t="s">
        <v>6</v>
      </c>
      <c r="AI66" s="27" t="s">
        <v>6</v>
      </c>
      <c r="AJ66" s="27" t="s">
        <v>6</v>
      </c>
      <c r="AK66" s="27" t="s">
        <v>6</v>
      </c>
      <c r="AL66" s="27" t="s">
        <v>6</v>
      </c>
      <c r="AM66" s="27" t="s">
        <v>6</v>
      </c>
      <c r="AN66" s="27" t="s">
        <v>6</v>
      </c>
      <c r="AO66" s="27" t="s">
        <v>6</v>
      </c>
    </row>
    <row r="67" spans="1:41" ht="15.75" customHeight="1" x14ac:dyDescent="0.3">
      <c r="A67" s="2" t="s">
        <v>291</v>
      </c>
      <c r="B67" s="2" t="s">
        <v>225</v>
      </c>
      <c r="C67" s="2" t="s">
        <v>226</v>
      </c>
      <c r="D67" s="3" t="s">
        <v>3</v>
      </c>
      <c r="E67" s="3" t="s">
        <v>4</v>
      </c>
      <c r="F67" s="2" t="s">
        <v>5</v>
      </c>
      <c r="G67" s="27" t="s">
        <v>6</v>
      </c>
      <c r="H67" s="11">
        <v>43633</v>
      </c>
      <c r="I67" s="5">
        <v>168</v>
      </c>
      <c r="J67" s="5">
        <v>2019</v>
      </c>
      <c r="K67" s="5">
        <v>1205</v>
      </c>
      <c r="L67" s="5">
        <v>1200</v>
      </c>
      <c r="M67" s="27" t="s">
        <v>6</v>
      </c>
      <c r="N67" s="27" t="s">
        <v>6</v>
      </c>
      <c r="O67" s="27" t="s">
        <v>6</v>
      </c>
      <c r="P67" s="39">
        <v>12.383581666666666</v>
      </c>
      <c r="Q67" s="30">
        <f t="shared" ref="Q67:Q75" si="22">P67-0.25</f>
        <v>12.133581666666666</v>
      </c>
      <c r="R67" s="31">
        <v>43704</v>
      </c>
      <c r="S67" s="7">
        <v>2.032285714285714</v>
      </c>
      <c r="T67" s="30">
        <f t="shared" ref="T67:T75" si="23">S67-0.47</f>
        <v>1.5622857142857141</v>
      </c>
      <c r="U67" s="8">
        <v>43857</v>
      </c>
      <c r="V67" s="7">
        <v>0.25</v>
      </c>
      <c r="W67" s="30">
        <f t="shared" si="8"/>
        <v>1.3122857142857141</v>
      </c>
      <c r="X67" s="9">
        <v>0.1284275</v>
      </c>
      <c r="Y67" s="32">
        <f t="shared" si="9"/>
        <v>0.1239275</v>
      </c>
      <c r="Z67" s="8">
        <v>43857</v>
      </c>
      <c r="AA67" s="27" t="s">
        <v>6</v>
      </c>
      <c r="AB67" s="27" t="s">
        <v>6</v>
      </c>
      <c r="AC67" s="27" t="s">
        <v>6</v>
      </c>
      <c r="AD67" s="27" t="s">
        <v>6</v>
      </c>
      <c r="AE67" s="9">
        <v>3.1E-2</v>
      </c>
      <c r="AF67" s="8">
        <v>43894</v>
      </c>
      <c r="AG67" s="27" t="s">
        <v>6</v>
      </c>
      <c r="AH67" s="27" t="s">
        <v>6</v>
      </c>
      <c r="AI67" s="27" t="s">
        <v>6</v>
      </c>
      <c r="AJ67" s="27" t="s">
        <v>6</v>
      </c>
      <c r="AK67" s="27" t="s">
        <v>6</v>
      </c>
      <c r="AL67" s="27" t="s">
        <v>6</v>
      </c>
      <c r="AM67" s="27" t="s">
        <v>6</v>
      </c>
      <c r="AN67" s="27" t="s">
        <v>6</v>
      </c>
      <c r="AO67" s="27" t="s">
        <v>6</v>
      </c>
    </row>
    <row r="68" spans="1:41" ht="15.75" customHeight="1" x14ac:dyDescent="0.3">
      <c r="A68" s="2" t="s">
        <v>292</v>
      </c>
      <c r="B68" s="2" t="s">
        <v>225</v>
      </c>
      <c r="C68" s="2" t="s">
        <v>226</v>
      </c>
      <c r="D68" s="3" t="s">
        <v>3</v>
      </c>
      <c r="E68" s="3" t="s">
        <v>4</v>
      </c>
      <c r="F68" s="2" t="s">
        <v>5</v>
      </c>
      <c r="G68" s="27" t="s">
        <v>6</v>
      </c>
      <c r="H68" s="11">
        <v>43633</v>
      </c>
      <c r="I68" s="5">
        <v>168</v>
      </c>
      <c r="J68" s="5">
        <v>2019</v>
      </c>
      <c r="K68" s="5">
        <v>1205</v>
      </c>
      <c r="L68" s="5">
        <v>1200</v>
      </c>
      <c r="M68" s="27" t="s">
        <v>6</v>
      </c>
      <c r="N68" s="27" t="s">
        <v>6</v>
      </c>
      <c r="O68" s="27" t="s">
        <v>6</v>
      </c>
      <c r="P68" s="39">
        <v>12.153581666666668</v>
      </c>
      <c r="Q68" s="30">
        <f t="shared" si="22"/>
        <v>11.903581666666668</v>
      </c>
      <c r="R68" s="31">
        <v>43704</v>
      </c>
      <c r="S68" s="7">
        <v>2.0382857142857143</v>
      </c>
      <c r="T68" s="30">
        <f t="shared" si="23"/>
        <v>1.5682857142857143</v>
      </c>
      <c r="U68" s="8">
        <v>43857</v>
      </c>
      <c r="V68" s="7">
        <v>0.25</v>
      </c>
      <c r="W68" s="30">
        <f t="shared" si="8"/>
        <v>1.3182857142857143</v>
      </c>
      <c r="X68" s="9">
        <v>0.1523275</v>
      </c>
      <c r="Y68" s="32">
        <f t="shared" si="9"/>
        <v>0.1478275</v>
      </c>
      <c r="Z68" s="8">
        <v>43857</v>
      </c>
      <c r="AA68" s="27" t="s">
        <v>6</v>
      </c>
      <c r="AB68" s="27" t="s">
        <v>6</v>
      </c>
      <c r="AC68" s="27" t="s">
        <v>6</v>
      </c>
      <c r="AD68" s="27" t="s">
        <v>6</v>
      </c>
      <c r="AE68" s="9">
        <v>0.02</v>
      </c>
      <c r="AF68" s="8">
        <v>43894</v>
      </c>
      <c r="AG68" s="27" t="s">
        <v>6</v>
      </c>
      <c r="AH68" s="27" t="s">
        <v>6</v>
      </c>
      <c r="AI68" s="27" t="s">
        <v>6</v>
      </c>
      <c r="AJ68" s="27" t="s">
        <v>6</v>
      </c>
      <c r="AK68" s="27" t="s">
        <v>6</v>
      </c>
      <c r="AL68" s="27" t="s">
        <v>6</v>
      </c>
      <c r="AM68" s="27" t="s">
        <v>6</v>
      </c>
      <c r="AN68" s="27" t="s">
        <v>6</v>
      </c>
      <c r="AO68" s="27" t="s">
        <v>6</v>
      </c>
    </row>
    <row r="69" spans="1:41" ht="15.75" customHeight="1" x14ac:dyDescent="0.3">
      <c r="A69" s="2" t="s">
        <v>293</v>
      </c>
      <c r="B69" s="2" t="s">
        <v>225</v>
      </c>
      <c r="C69" s="2" t="s">
        <v>226</v>
      </c>
      <c r="D69" s="3" t="s">
        <v>3</v>
      </c>
      <c r="E69" s="3" t="s">
        <v>4</v>
      </c>
      <c r="F69" s="2" t="s">
        <v>5</v>
      </c>
      <c r="G69" s="27" t="s">
        <v>6</v>
      </c>
      <c r="H69" s="11">
        <v>43633</v>
      </c>
      <c r="I69" s="5">
        <v>168</v>
      </c>
      <c r="J69" s="5">
        <v>2019</v>
      </c>
      <c r="K69" s="5">
        <v>1205</v>
      </c>
      <c r="L69" s="5">
        <v>1200</v>
      </c>
      <c r="M69" s="27" t="s">
        <v>6</v>
      </c>
      <c r="N69" s="27" t="s">
        <v>6</v>
      </c>
      <c r="O69" s="27" t="s">
        <v>6</v>
      </c>
      <c r="P69" s="39">
        <v>12.103581666666667</v>
      </c>
      <c r="Q69" s="30">
        <f t="shared" si="22"/>
        <v>11.853581666666667</v>
      </c>
      <c r="R69" s="31">
        <v>43704</v>
      </c>
      <c r="S69" s="7">
        <v>1.8922857142857141</v>
      </c>
      <c r="T69" s="30">
        <f t="shared" si="23"/>
        <v>1.4222857142857142</v>
      </c>
      <c r="U69" s="8">
        <v>43857</v>
      </c>
      <c r="V69" s="7">
        <v>0.25</v>
      </c>
      <c r="W69" s="30">
        <f t="shared" si="8"/>
        <v>1.1722857142857142</v>
      </c>
      <c r="X69" s="9">
        <v>9.6127500000000005E-2</v>
      </c>
      <c r="Y69" s="32">
        <f t="shared" si="9"/>
        <v>9.1627500000000001E-2</v>
      </c>
      <c r="Z69" s="8">
        <v>43857</v>
      </c>
      <c r="AA69" s="27" t="s">
        <v>6</v>
      </c>
      <c r="AB69" s="27" t="s">
        <v>6</v>
      </c>
      <c r="AC69" s="27" t="s">
        <v>6</v>
      </c>
      <c r="AD69" s="27" t="s">
        <v>6</v>
      </c>
      <c r="AE69" s="9">
        <v>1.2E-2</v>
      </c>
      <c r="AF69" s="8">
        <v>43894</v>
      </c>
      <c r="AG69" s="27" t="s">
        <v>6</v>
      </c>
      <c r="AH69" s="27" t="s">
        <v>6</v>
      </c>
      <c r="AI69" s="27" t="s">
        <v>6</v>
      </c>
      <c r="AJ69" s="27" t="s">
        <v>6</v>
      </c>
      <c r="AK69" s="27" t="s">
        <v>6</v>
      </c>
      <c r="AL69" s="27" t="s">
        <v>6</v>
      </c>
      <c r="AM69" s="27" t="s">
        <v>6</v>
      </c>
      <c r="AN69" s="27" t="s">
        <v>6</v>
      </c>
      <c r="AO69" s="27" t="s">
        <v>6</v>
      </c>
    </row>
    <row r="70" spans="1:41" ht="15.75" customHeight="1" x14ac:dyDescent="0.3">
      <c r="A70" s="2" t="s">
        <v>294</v>
      </c>
      <c r="B70" s="2" t="s">
        <v>225</v>
      </c>
      <c r="C70" s="2" t="s">
        <v>226</v>
      </c>
      <c r="D70" s="3" t="s">
        <v>3</v>
      </c>
      <c r="E70" s="3" t="s">
        <v>4</v>
      </c>
      <c r="F70" s="2" t="s">
        <v>5</v>
      </c>
      <c r="G70" s="27" t="s">
        <v>6</v>
      </c>
      <c r="H70" s="11">
        <v>43663</v>
      </c>
      <c r="I70" s="5">
        <v>198</v>
      </c>
      <c r="J70" s="5">
        <v>2019</v>
      </c>
      <c r="K70" s="5">
        <v>1105</v>
      </c>
      <c r="L70" s="5">
        <v>1100</v>
      </c>
      <c r="M70" s="27" t="s">
        <v>6</v>
      </c>
      <c r="N70" s="27" t="s">
        <v>6</v>
      </c>
      <c r="O70" s="27" t="s">
        <v>6</v>
      </c>
      <c r="P70" s="39">
        <v>19.273581666666665</v>
      </c>
      <c r="Q70" s="30">
        <f t="shared" si="22"/>
        <v>19.023581666666665</v>
      </c>
      <c r="R70" s="31">
        <v>43704</v>
      </c>
      <c r="S70" s="7">
        <v>1.9602857142857142</v>
      </c>
      <c r="T70" s="30">
        <f t="shared" si="23"/>
        <v>1.4902857142857142</v>
      </c>
      <c r="U70" s="8">
        <v>43857</v>
      </c>
      <c r="V70" s="7">
        <v>0.25</v>
      </c>
      <c r="W70" s="30">
        <f t="shared" si="8"/>
        <v>1.2402857142857142</v>
      </c>
      <c r="X70" s="9">
        <v>0.16262750000000001</v>
      </c>
      <c r="Y70" s="32">
        <f t="shared" si="9"/>
        <v>0.1581275</v>
      </c>
      <c r="Z70" s="8">
        <v>43857</v>
      </c>
      <c r="AA70" s="27" t="s">
        <v>6</v>
      </c>
      <c r="AB70" s="27" t="s">
        <v>6</v>
      </c>
      <c r="AC70" s="27" t="s">
        <v>6</v>
      </c>
      <c r="AD70" s="27" t="s">
        <v>6</v>
      </c>
      <c r="AE70" s="7" t="s">
        <v>6</v>
      </c>
      <c r="AF70" s="7" t="s">
        <v>6</v>
      </c>
      <c r="AG70" s="27" t="s">
        <v>6</v>
      </c>
      <c r="AH70" s="27" t="s">
        <v>6</v>
      </c>
      <c r="AI70" s="27" t="s">
        <v>6</v>
      </c>
      <c r="AJ70" s="27" t="s">
        <v>6</v>
      </c>
      <c r="AK70" s="27" t="s">
        <v>6</v>
      </c>
      <c r="AL70" s="27" t="s">
        <v>6</v>
      </c>
      <c r="AM70" s="27" t="s">
        <v>6</v>
      </c>
      <c r="AN70" s="27" t="s">
        <v>6</v>
      </c>
      <c r="AO70" s="27" t="s">
        <v>6</v>
      </c>
    </row>
    <row r="71" spans="1:41" ht="15.75" customHeight="1" x14ac:dyDescent="0.3">
      <c r="A71" s="2" t="s">
        <v>295</v>
      </c>
      <c r="B71" s="2" t="s">
        <v>225</v>
      </c>
      <c r="C71" s="2" t="s">
        <v>226</v>
      </c>
      <c r="D71" s="3" t="s">
        <v>3</v>
      </c>
      <c r="E71" s="3" t="s">
        <v>4</v>
      </c>
      <c r="F71" s="2" t="s">
        <v>5</v>
      </c>
      <c r="G71" s="27" t="s">
        <v>6</v>
      </c>
      <c r="H71" s="11">
        <v>43663</v>
      </c>
      <c r="I71" s="5">
        <v>198</v>
      </c>
      <c r="J71" s="5">
        <v>2019</v>
      </c>
      <c r="K71" s="5">
        <v>1105</v>
      </c>
      <c r="L71" s="5">
        <v>1100</v>
      </c>
      <c r="M71" s="27" t="s">
        <v>6</v>
      </c>
      <c r="N71" s="27" t="s">
        <v>6</v>
      </c>
      <c r="O71" s="27" t="s">
        <v>6</v>
      </c>
      <c r="P71" s="39">
        <v>19.193581666666667</v>
      </c>
      <c r="Q71" s="30">
        <f t="shared" si="22"/>
        <v>18.943581666666667</v>
      </c>
      <c r="R71" s="31">
        <v>43704</v>
      </c>
      <c r="S71" s="7">
        <v>2.024285714285714</v>
      </c>
      <c r="T71" s="30">
        <f t="shared" si="23"/>
        <v>1.554285714285714</v>
      </c>
      <c r="U71" s="8">
        <v>43857</v>
      </c>
      <c r="V71" s="7">
        <v>0.25</v>
      </c>
      <c r="W71" s="30">
        <f t="shared" si="8"/>
        <v>1.304285714285714</v>
      </c>
      <c r="X71" s="9">
        <v>0.15042749999999999</v>
      </c>
      <c r="Y71" s="32">
        <f t="shared" si="9"/>
        <v>0.14592749999999999</v>
      </c>
      <c r="Z71" s="8">
        <v>43857</v>
      </c>
      <c r="AA71" s="27" t="s">
        <v>6</v>
      </c>
      <c r="AB71" s="27" t="s">
        <v>6</v>
      </c>
      <c r="AC71" s="27" t="s">
        <v>6</v>
      </c>
      <c r="AD71" s="27" t="s">
        <v>6</v>
      </c>
      <c r="AE71" s="7" t="s">
        <v>6</v>
      </c>
      <c r="AF71" s="7" t="s">
        <v>6</v>
      </c>
      <c r="AG71" s="27" t="s">
        <v>6</v>
      </c>
      <c r="AH71" s="27" t="s">
        <v>6</v>
      </c>
      <c r="AI71" s="27" t="s">
        <v>6</v>
      </c>
      <c r="AJ71" s="27" t="s">
        <v>6</v>
      </c>
      <c r="AK71" s="27" t="s">
        <v>6</v>
      </c>
      <c r="AL71" s="27" t="s">
        <v>6</v>
      </c>
      <c r="AM71" s="27" t="s">
        <v>6</v>
      </c>
      <c r="AN71" s="27" t="s">
        <v>6</v>
      </c>
      <c r="AO71" s="27" t="s">
        <v>6</v>
      </c>
    </row>
    <row r="72" spans="1:41" ht="15.75" customHeight="1" x14ac:dyDescent="0.3">
      <c r="A72" s="2" t="s">
        <v>296</v>
      </c>
      <c r="B72" s="2" t="s">
        <v>225</v>
      </c>
      <c r="C72" s="2" t="s">
        <v>226</v>
      </c>
      <c r="D72" s="3" t="s">
        <v>3</v>
      </c>
      <c r="E72" s="3" t="s">
        <v>4</v>
      </c>
      <c r="F72" s="2" t="s">
        <v>5</v>
      </c>
      <c r="G72" s="27" t="s">
        <v>6</v>
      </c>
      <c r="H72" s="11">
        <v>43663</v>
      </c>
      <c r="I72" s="5">
        <v>198</v>
      </c>
      <c r="J72" s="5">
        <v>2019</v>
      </c>
      <c r="K72" s="5">
        <v>1105</v>
      </c>
      <c r="L72" s="5">
        <v>1100</v>
      </c>
      <c r="M72" s="27" t="s">
        <v>6</v>
      </c>
      <c r="N72" s="27" t="s">
        <v>6</v>
      </c>
      <c r="O72" s="27" t="s">
        <v>6</v>
      </c>
      <c r="P72" s="39">
        <v>19.003581666666665</v>
      </c>
      <c r="Q72" s="30">
        <f t="shared" si="22"/>
        <v>18.753581666666665</v>
      </c>
      <c r="R72" s="31">
        <v>43704</v>
      </c>
      <c r="S72" s="7">
        <v>2.125285714285714</v>
      </c>
      <c r="T72" s="30">
        <f t="shared" si="23"/>
        <v>1.655285714285714</v>
      </c>
      <c r="U72" s="8">
        <v>43857</v>
      </c>
      <c r="V72" s="7">
        <v>0.25</v>
      </c>
      <c r="W72" s="30">
        <f t="shared" si="8"/>
        <v>1.405285714285714</v>
      </c>
      <c r="X72" s="9">
        <v>0.18222749999999999</v>
      </c>
      <c r="Y72" s="32">
        <f t="shared" si="9"/>
        <v>0.17772749999999998</v>
      </c>
      <c r="Z72" s="8">
        <v>43857</v>
      </c>
      <c r="AA72" s="27" t="s">
        <v>6</v>
      </c>
      <c r="AB72" s="27" t="s">
        <v>6</v>
      </c>
      <c r="AC72" s="27" t="s">
        <v>6</v>
      </c>
      <c r="AD72" s="27" t="s">
        <v>6</v>
      </c>
      <c r="AE72" s="7" t="s">
        <v>6</v>
      </c>
      <c r="AF72" s="7" t="s">
        <v>6</v>
      </c>
      <c r="AG72" s="27" t="s">
        <v>6</v>
      </c>
      <c r="AH72" s="27" t="s">
        <v>6</v>
      </c>
      <c r="AI72" s="27" t="s">
        <v>6</v>
      </c>
      <c r="AJ72" s="27" t="s">
        <v>6</v>
      </c>
      <c r="AK72" s="27" t="s">
        <v>6</v>
      </c>
      <c r="AL72" s="27" t="s">
        <v>6</v>
      </c>
      <c r="AM72" s="27" t="s">
        <v>6</v>
      </c>
      <c r="AN72" s="27" t="s">
        <v>6</v>
      </c>
      <c r="AO72" s="27" t="s">
        <v>6</v>
      </c>
    </row>
    <row r="73" spans="1:41" ht="15.75" customHeight="1" x14ac:dyDescent="0.3">
      <c r="A73" s="5" t="s">
        <v>297</v>
      </c>
      <c r="B73" s="2" t="s">
        <v>225</v>
      </c>
      <c r="C73" s="2" t="s">
        <v>226</v>
      </c>
      <c r="D73" s="3" t="s">
        <v>3</v>
      </c>
      <c r="E73" s="3" t="s">
        <v>4</v>
      </c>
      <c r="F73" s="2" t="s">
        <v>5</v>
      </c>
      <c r="G73" s="27" t="s">
        <v>6</v>
      </c>
      <c r="H73" s="8">
        <v>43676</v>
      </c>
      <c r="I73" s="5">
        <v>211</v>
      </c>
      <c r="J73" s="5">
        <v>2019</v>
      </c>
      <c r="K73" s="5">
        <v>907</v>
      </c>
      <c r="L73" s="5">
        <v>900</v>
      </c>
      <c r="M73" s="27" t="s">
        <v>6</v>
      </c>
      <c r="N73" s="27" t="s">
        <v>6</v>
      </c>
      <c r="O73" s="27" t="s">
        <v>6</v>
      </c>
      <c r="P73" s="39">
        <v>20.143581666666666</v>
      </c>
      <c r="Q73" s="30">
        <f t="shared" si="22"/>
        <v>19.893581666666666</v>
      </c>
      <c r="R73" s="31">
        <v>43704</v>
      </c>
      <c r="S73" s="7">
        <v>2.0232857142857146</v>
      </c>
      <c r="T73" s="30">
        <f t="shared" si="23"/>
        <v>1.5532857142857146</v>
      </c>
      <c r="U73" s="8">
        <v>43857</v>
      </c>
      <c r="V73" s="7">
        <v>0.25</v>
      </c>
      <c r="W73" s="30">
        <f t="shared" si="8"/>
        <v>1.3032857142857146</v>
      </c>
      <c r="X73" s="9">
        <v>0.18252750000000001</v>
      </c>
      <c r="Y73" s="32">
        <f t="shared" si="9"/>
        <v>0.17802750000000001</v>
      </c>
      <c r="Z73" s="8">
        <v>43857</v>
      </c>
      <c r="AA73" s="27" t="s">
        <v>6</v>
      </c>
      <c r="AB73" s="27" t="s">
        <v>6</v>
      </c>
      <c r="AC73" s="27" t="s">
        <v>6</v>
      </c>
      <c r="AD73" s="27" t="s">
        <v>6</v>
      </c>
      <c r="AE73" s="9">
        <v>3.5000000000000003E-2</v>
      </c>
      <c r="AF73" s="8">
        <v>43894</v>
      </c>
      <c r="AG73" s="27" t="s">
        <v>6</v>
      </c>
      <c r="AH73" s="27" t="s">
        <v>6</v>
      </c>
      <c r="AI73" s="27" t="s">
        <v>6</v>
      </c>
      <c r="AJ73" s="27" t="s">
        <v>6</v>
      </c>
      <c r="AK73" s="27" t="s">
        <v>6</v>
      </c>
      <c r="AL73" s="27" t="s">
        <v>6</v>
      </c>
      <c r="AM73" s="27" t="s">
        <v>6</v>
      </c>
      <c r="AN73" s="27" t="s">
        <v>6</v>
      </c>
      <c r="AO73" s="27" t="s">
        <v>6</v>
      </c>
    </row>
    <row r="74" spans="1:41" ht="15.75" customHeight="1" x14ac:dyDescent="0.3">
      <c r="A74" s="5" t="s">
        <v>298</v>
      </c>
      <c r="B74" s="2" t="s">
        <v>225</v>
      </c>
      <c r="C74" s="2" t="s">
        <v>226</v>
      </c>
      <c r="D74" s="3" t="s">
        <v>3</v>
      </c>
      <c r="E74" s="3" t="s">
        <v>4</v>
      </c>
      <c r="F74" s="2" t="s">
        <v>5</v>
      </c>
      <c r="G74" s="27" t="s">
        <v>6</v>
      </c>
      <c r="H74" s="8">
        <v>43676</v>
      </c>
      <c r="I74" s="5">
        <v>211</v>
      </c>
      <c r="J74" s="5">
        <v>2019</v>
      </c>
      <c r="K74" s="5">
        <v>907</v>
      </c>
      <c r="L74" s="5">
        <v>900</v>
      </c>
      <c r="M74" s="27" t="s">
        <v>6</v>
      </c>
      <c r="N74" s="27" t="s">
        <v>6</v>
      </c>
      <c r="O74" s="27" t="s">
        <v>6</v>
      </c>
      <c r="P74" s="39">
        <v>21.123581666666666</v>
      </c>
      <c r="Q74" s="30">
        <f t="shared" si="22"/>
        <v>20.873581666666666</v>
      </c>
      <c r="R74" s="8">
        <v>43704</v>
      </c>
      <c r="S74" s="7">
        <v>1.9992857142857143</v>
      </c>
      <c r="T74" s="30">
        <f t="shared" si="23"/>
        <v>1.5292857142857144</v>
      </c>
      <c r="U74" s="8">
        <v>43857</v>
      </c>
      <c r="V74" s="7">
        <v>0.25</v>
      </c>
      <c r="W74" s="30">
        <f t="shared" si="8"/>
        <v>1.2792857142857144</v>
      </c>
      <c r="X74" s="9">
        <v>0.1639275</v>
      </c>
      <c r="Y74" s="32">
        <f t="shared" si="9"/>
        <v>0.1594275</v>
      </c>
      <c r="Z74" s="8">
        <v>43857</v>
      </c>
      <c r="AA74" s="27" t="s">
        <v>6</v>
      </c>
      <c r="AB74" s="27" t="s">
        <v>6</v>
      </c>
      <c r="AC74" s="27" t="s">
        <v>6</v>
      </c>
      <c r="AD74" s="27" t="s">
        <v>6</v>
      </c>
      <c r="AE74" s="9">
        <v>2.4E-2</v>
      </c>
      <c r="AF74" s="8">
        <v>43894</v>
      </c>
      <c r="AG74" s="27" t="s">
        <v>6</v>
      </c>
      <c r="AH74" s="27" t="s">
        <v>6</v>
      </c>
      <c r="AI74" s="27" t="s">
        <v>6</v>
      </c>
      <c r="AJ74" s="27" t="s">
        <v>6</v>
      </c>
      <c r="AK74" s="27" t="s">
        <v>6</v>
      </c>
      <c r="AL74" s="27" t="s">
        <v>6</v>
      </c>
      <c r="AM74" s="27" t="s">
        <v>6</v>
      </c>
      <c r="AN74" s="27" t="s">
        <v>6</v>
      </c>
      <c r="AO74" s="27" t="s">
        <v>6</v>
      </c>
    </row>
    <row r="75" spans="1:41" ht="15.75" customHeight="1" x14ac:dyDescent="0.3">
      <c r="A75" s="5" t="s">
        <v>299</v>
      </c>
      <c r="B75" s="2" t="s">
        <v>225</v>
      </c>
      <c r="C75" s="2" t="s">
        <v>226</v>
      </c>
      <c r="D75" s="3" t="s">
        <v>3</v>
      </c>
      <c r="E75" s="3" t="s">
        <v>4</v>
      </c>
      <c r="F75" s="2" t="s">
        <v>5</v>
      </c>
      <c r="G75" s="27" t="s">
        <v>6</v>
      </c>
      <c r="H75" s="8">
        <v>43676</v>
      </c>
      <c r="I75" s="5">
        <v>211</v>
      </c>
      <c r="J75" s="5">
        <v>2019</v>
      </c>
      <c r="K75" s="5">
        <v>907</v>
      </c>
      <c r="L75" s="5">
        <v>900</v>
      </c>
      <c r="M75" s="27" t="s">
        <v>6</v>
      </c>
      <c r="N75" s="27" t="s">
        <v>6</v>
      </c>
      <c r="O75" s="27" t="s">
        <v>6</v>
      </c>
      <c r="P75" s="39">
        <v>21.173581666666667</v>
      </c>
      <c r="Q75" s="30">
        <f t="shared" si="22"/>
        <v>20.923581666666667</v>
      </c>
      <c r="R75" s="8">
        <v>43704</v>
      </c>
      <c r="S75" s="7">
        <v>1.9692857142857141</v>
      </c>
      <c r="T75" s="30">
        <f t="shared" si="23"/>
        <v>1.4992857142857141</v>
      </c>
      <c r="U75" s="8">
        <v>43857</v>
      </c>
      <c r="V75" s="7">
        <v>0.25</v>
      </c>
      <c r="W75" s="30">
        <f t="shared" si="8"/>
        <v>1.2492857142857141</v>
      </c>
      <c r="X75" s="9">
        <v>0.20132749999999999</v>
      </c>
      <c r="Y75" s="32">
        <f t="shared" si="9"/>
        <v>0.19682749999999999</v>
      </c>
      <c r="Z75" s="8">
        <v>43857</v>
      </c>
      <c r="AA75" s="27" t="s">
        <v>6</v>
      </c>
      <c r="AB75" s="27" t="s">
        <v>6</v>
      </c>
      <c r="AC75" s="27" t="s">
        <v>6</v>
      </c>
      <c r="AD75" s="27" t="s">
        <v>6</v>
      </c>
      <c r="AE75" s="9">
        <v>4.2999999999999997E-2</v>
      </c>
      <c r="AF75" s="8">
        <v>43894</v>
      </c>
      <c r="AG75" s="27" t="s">
        <v>6</v>
      </c>
      <c r="AH75" s="27" t="s">
        <v>6</v>
      </c>
      <c r="AI75" s="27" t="s">
        <v>6</v>
      </c>
      <c r="AJ75" s="27" t="s">
        <v>6</v>
      </c>
      <c r="AK75" s="27" t="s">
        <v>6</v>
      </c>
      <c r="AL75" s="27" t="s">
        <v>6</v>
      </c>
      <c r="AM75" s="27" t="s">
        <v>6</v>
      </c>
      <c r="AN75" s="27" t="s">
        <v>6</v>
      </c>
      <c r="AO75" s="27" t="s">
        <v>6</v>
      </c>
    </row>
    <row r="76" spans="1:41" ht="15.75" customHeight="1" x14ac:dyDescent="0.3">
      <c r="A76" s="5" t="s">
        <v>300</v>
      </c>
      <c r="B76" s="2" t="s">
        <v>225</v>
      </c>
      <c r="C76" s="2" t="s">
        <v>226</v>
      </c>
      <c r="D76" s="3" t="s">
        <v>3</v>
      </c>
      <c r="E76" s="3" t="s">
        <v>4</v>
      </c>
      <c r="F76" s="2" t="s">
        <v>10</v>
      </c>
      <c r="G76" s="27" t="s">
        <v>6</v>
      </c>
      <c r="H76" s="8">
        <v>43676</v>
      </c>
      <c r="I76" s="5">
        <v>211</v>
      </c>
      <c r="J76" s="5">
        <v>2019</v>
      </c>
      <c r="K76" s="5">
        <v>907</v>
      </c>
      <c r="L76" s="5">
        <v>900</v>
      </c>
      <c r="M76" s="27" t="s">
        <v>6</v>
      </c>
      <c r="N76" s="27" t="s">
        <v>6</v>
      </c>
      <c r="O76" s="27" t="s">
        <v>6</v>
      </c>
      <c r="P76" s="39">
        <v>21.253581666666665</v>
      </c>
      <c r="Q76" s="7">
        <f>P76-0.540742</f>
        <v>20.712839666666664</v>
      </c>
      <c r="R76" s="8">
        <v>43704</v>
      </c>
      <c r="S76" s="7">
        <v>2.0382857142857143</v>
      </c>
      <c r="T76" s="30">
        <f>S76-0.34</f>
        <v>1.6982857142857142</v>
      </c>
      <c r="U76" s="8">
        <v>43857</v>
      </c>
      <c r="V76" s="7">
        <v>0.25</v>
      </c>
      <c r="W76" s="30">
        <f t="shared" si="8"/>
        <v>1.4482857142857142</v>
      </c>
      <c r="X76" s="9">
        <v>0.16412750000000001</v>
      </c>
      <c r="Y76" s="32">
        <f t="shared" si="9"/>
        <v>0.15962750000000001</v>
      </c>
      <c r="Z76" s="8">
        <v>43857</v>
      </c>
      <c r="AA76" s="27" t="s">
        <v>6</v>
      </c>
      <c r="AB76" s="27" t="s">
        <v>6</v>
      </c>
      <c r="AC76" s="27" t="s">
        <v>6</v>
      </c>
      <c r="AD76" s="27" t="s">
        <v>6</v>
      </c>
      <c r="AE76" s="9">
        <v>1.7000000000000001E-2</v>
      </c>
      <c r="AF76" s="8">
        <v>43894</v>
      </c>
      <c r="AG76" s="27" t="s">
        <v>6</v>
      </c>
      <c r="AH76" s="27" t="s">
        <v>6</v>
      </c>
      <c r="AI76" s="27" t="s">
        <v>6</v>
      </c>
      <c r="AJ76" s="27" t="s">
        <v>6</v>
      </c>
      <c r="AK76" s="27" t="s">
        <v>6</v>
      </c>
      <c r="AL76" s="27" t="s">
        <v>6</v>
      </c>
      <c r="AM76" s="27" t="s">
        <v>6</v>
      </c>
      <c r="AN76" s="27" t="s">
        <v>6</v>
      </c>
      <c r="AO76" s="27" t="s">
        <v>6</v>
      </c>
    </row>
    <row r="77" spans="1:41" ht="15.75" customHeight="1" x14ac:dyDescent="0.3">
      <c r="A77" s="5" t="s">
        <v>301</v>
      </c>
      <c r="B77" s="2" t="s">
        <v>225</v>
      </c>
      <c r="C77" s="2" t="s">
        <v>226</v>
      </c>
      <c r="D77" s="3" t="s">
        <v>3</v>
      </c>
      <c r="E77" s="3" t="s">
        <v>4</v>
      </c>
      <c r="F77" s="2" t="s">
        <v>5</v>
      </c>
      <c r="G77" s="27" t="s">
        <v>6</v>
      </c>
      <c r="H77" s="8">
        <v>43696</v>
      </c>
      <c r="I77" s="5">
        <v>231</v>
      </c>
      <c r="J77" s="5">
        <v>2019</v>
      </c>
      <c r="K77" s="3">
        <v>1304</v>
      </c>
      <c r="L77" s="3">
        <v>1300</v>
      </c>
      <c r="M77" s="27" t="s">
        <v>6</v>
      </c>
      <c r="N77" s="27" t="s">
        <v>6</v>
      </c>
      <c r="O77" s="27" t="s">
        <v>6</v>
      </c>
      <c r="P77" s="39">
        <v>23.843581666666665</v>
      </c>
      <c r="Q77" s="30">
        <f t="shared" ref="Q77:Q82" si="24">P77-0.25</f>
        <v>23.593581666666665</v>
      </c>
      <c r="R77" s="8">
        <v>43704</v>
      </c>
      <c r="S77" s="7">
        <v>2.000285714285714</v>
      </c>
      <c r="T77" s="30">
        <f t="shared" ref="T77:T82" si="25">S77-0.47</f>
        <v>1.530285714285714</v>
      </c>
      <c r="U77" s="8">
        <v>43857</v>
      </c>
      <c r="V77" s="7">
        <v>0.25</v>
      </c>
      <c r="W77" s="30">
        <f t="shared" si="8"/>
        <v>1.280285714285714</v>
      </c>
      <c r="X77" s="9">
        <v>0.12632750000000001</v>
      </c>
      <c r="Y77" s="32">
        <f t="shared" si="9"/>
        <v>0.12182750000000001</v>
      </c>
      <c r="Z77" s="8">
        <v>43857</v>
      </c>
      <c r="AA77" s="27" t="s">
        <v>6</v>
      </c>
      <c r="AB77" s="27" t="s">
        <v>6</v>
      </c>
      <c r="AC77" s="27" t="s">
        <v>6</v>
      </c>
      <c r="AD77" s="27" t="s">
        <v>6</v>
      </c>
      <c r="AE77" s="9">
        <v>3.3000000000000002E-2</v>
      </c>
      <c r="AF77" s="8">
        <v>43894</v>
      </c>
      <c r="AG77" s="27" t="s">
        <v>6</v>
      </c>
      <c r="AH77" s="27" t="s">
        <v>6</v>
      </c>
      <c r="AI77" s="27" t="s">
        <v>6</v>
      </c>
      <c r="AJ77" s="27" t="s">
        <v>6</v>
      </c>
      <c r="AK77" s="27" t="s">
        <v>6</v>
      </c>
      <c r="AL77" s="27" t="s">
        <v>6</v>
      </c>
      <c r="AM77" s="27" t="s">
        <v>6</v>
      </c>
      <c r="AN77" s="27" t="s">
        <v>6</v>
      </c>
      <c r="AO77" s="27" t="s">
        <v>6</v>
      </c>
    </row>
    <row r="78" spans="1:41" ht="15.75" customHeight="1" x14ac:dyDescent="0.3">
      <c r="A78" s="5" t="s">
        <v>302</v>
      </c>
      <c r="B78" s="2" t="s">
        <v>225</v>
      </c>
      <c r="C78" s="2" t="s">
        <v>226</v>
      </c>
      <c r="D78" s="3" t="s">
        <v>3</v>
      </c>
      <c r="E78" s="3" t="s">
        <v>4</v>
      </c>
      <c r="F78" s="2" t="s">
        <v>5</v>
      </c>
      <c r="G78" s="27" t="s">
        <v>6</v>
      </c>
      <c r="H78" s="8">
        <v>43696</v>
      </c>
      <c r="I78" s="5">
        <v>231</v>
      </c>
      <c r="J78" s="5">
        <v>2019</v>
      </c>
      <c r="K78" s="3">
        <v>1304</v>
      </c>
      <c r="L78" s="3">
        <v>1300</v>
      </c>
      <c r="M78" s="27" t="s">
        <v>6</v>
      </c>
      <c r="N78" s="27" t="s">
        <v>6</v>
      </c>
      <c r="O78" s="27" t="s">
        <v>6</v>
      </c>
      <c r="P78" s="39">
        <v>24.203581666666668</v>
      </c>
      <c r="Q78" s="30">
        <f t="shared" si="24"/>
        <v>23.953581666666668</v>
      </c>
      <c r="R78" s="8">
        <v>43704</v>
      </c>
      <c r="S78" s="7">
        <v>1.8542857142857143</v>
      </c>
      <c r="T78" s="30">
        <f t="shared" si="25"/>
        <v>1.3842857142857143</v>
      </c>
      <c r="U78" s="8">
        <v>43857</v>
      </c>
      <c r="V78" s="7">
        <v>0.25</v>
      </c>
      <c r="W78" s="30">
        <f t="shared" si="8"/>
        <v>1.1342857142857143</v>
      </c>
      <c r="X78" s="9">
        <v>0.11692749999999999</v>
      </c>
      <c r="Y78" s="32">
        <f t="shared" si="9"/>
        <v>0.11242749999999999</v>
      </c>
      <c r="Z78" s="8">
        <v>43857</v>
      </c>
      <c r="AA78" s="27" t="s">
        <v>6</v>
      </c>
      <c r="AB78" s="27" t="s">
        <v>6</v>
      </c>
      <c r="AC78" s="27" t="s">
        <v>6</v>
      </c>
      <c r="AD78" s="27" t="s">
        <v>6</v>
      </c>
      <c r="AE78" s="9">
        <v>3.3000000000000002E-2</v>
      </c>
      <c r="AF78" s="8">
        <v>43894</v>
      </c>
      <c r="AG78" s="27" t="s">
        <v>6</v>
      </c>
      <c r="AH78" s="27" t="s">
        <v>6</v>
      </c>
      <c r="AI78" s="27" t="s">
        <v>6</v>
      </c>
      <c r="AJ78" s="27" t="s">
        <v>6</v>
      </c>
      <c r="AK78" s="27" t="s">
        <v>6</v>
      </c>
      <c r="AL78" s="27" t="s">
        <v>6</v>
      </c>
      <c r="AM78" s="27" t="s">
        <v>6</v>
      </c>
      <c r="AN78" s="27" t="s">
        <v>6</v>
      </c>
      <c r="AO78" s="27" t="s">
        <v>6</v>
      </c>
    </row>
    <row r="79" spans="1:41" ht="15.75" customHeight="1" x14ac:dyDescent="0.3">
      <c r="A79" s="5" t="s">
        <v>303</v>
      </c>
      <c r="B79" s="2" t="s">
        <v>225</v>
      </c>
      <c r="C79" s="2" t="s">
        <v>226</v>
      </c>
      <c r="D79" s="3" t="s">
        <v>3</v>
      </c>
      <c r="E79" s="3" t="s">
        <v>4</v>
      </c>
      <c r="F79" s="2" t="s">
        <v>5</v>
      </c>
      <c r="G79" s="27" t="s">
        <v>6</v>
      </c>
      <c r="H79" s="8">
        <v>43696</v>
      </c>
      <c r="I79" s="5">
        <v>231</v>
      </c>
      <c r="J79" s="5">
        <v>2019</v>
      </c>
      <c r="K79" s="3">
        <v>1304</v>
      </c>
      <c r="L79" s="3">
        <v>1300</v>
      </c>
      <c r="M79" s="27" t="s">
        <v>6</v>
      </c>
      <c r="N79" s="27" t="s">
        <v>6</v>
      </c>
      <c r="O79" s="27" t="s">
        <v>6</v>
      </c>
      <c r="P79" s="39">
        <v>23.883581666666668</v>
      </c>
      <c r="Q79" s="30">
        <f t="shared" si="24"/>
        <v>23.633581666666668</v>
      </c>
      <c r="R79" s="8">
        <v>43704</v>
      </c>
      <c r="S79" s="7">
        <v>2.0302857142857142</v>
      </c>
      <c r="T79" s="30">
        <f t="shared" si="25"/>
        <v>1.5602857142857143</v>
      </c>
      <c r="U79" s="8">
        <v>43857</v>
      </c>
      <c r="V79" s="7">
        <v>0.25</v>
      </c>
      <c r="W79" s="30">
        <f t="shared" si="8"/>
        <v>1.3102857142857143</v>
      </c>
      <c r="X79" s="9">
        <v>0.11798</v>
      </c>
      <c r="Y79" s="32">
        <f t="shared" si="9"/>
        <v>0.11348</v>
      </c>
      <c r="Z79" s="8">
        <v>43857</v>
      </c>
      <c r="AA79" s="27" t="s">
        <v>6</v>
      </c>
      <c r="AB79" s="27" t="s">
        <v>6</v>
      </c>
      <c r="AC79" s="27" t="s">
        <v>6</v>
      </c>
      <c r="AD79" s="27" t="s">
        <v>6</v>
      </c>
      <c r="AE79" s="9">
        <v>3.1E-2</v>
      </c>
      <c r="AF79" s="8">
        <v>43894</v>
      </c>
      <c r="AG79" s="27" t="s">
        <v>6</v>
      </c>
      <c r="AH79" s="27" t="s">
        <v>6</v>
      </c>
      <c r="AI79" s="27" t="s">
        <v>6</v>
      </c>
      <c r="AJ79" s="27" t="s">
        <v>6</v>
      </c>
      <c r="AK79" s="27" t="s">
        <v>6</v>
      </c>
      <c r="AL79" s="27" t="s">
        <v>6</v>
      </c>
      <c r="AM79" s="27" t="s">
        <v>6</v>
      </c>
      <c r="AN79" s="27" t="s">
        <v>6</v>
      </c>
      <c r="AO79" s="27" t="s">
        <v>6</v>
      </c>
    </row>
    <row r="80" spans="1:41" ht="15.75" customHeight="1" x14ac:dyDescent="0.3">
      <c r="A80" s="3" t="s">
        <v>304</v>
      </c>
      <c r="B80" s="2" t="s">
        <v>225</v>
      </c>
      <c r="C80" s="2" t="s">
        <v>226</v>
      </c>
      <c r="D80" s="3" t="s">
        <v>3</v>
      </c>
      <c r="E80" s="3" t="s">
        <v>4</v>
      </c>
      <c r="F80" s="2" t="s">
        <v>5</v>
      </c>
      <c r="G80" s="27" t="s">
        <v>6</v>
      </c>
      <c r="H80" s="8">
        <v>43717</v>
      </c>
      <c r="I80" s="3">
        <v>252</v>
      </c>
      <c r="J80" s="3">
        <v>2019</v>
      </c>
      <c r="K80" s="3">
        <v>1200</v>
      </c>
      <c r="L80" s="3">
        <v>1200</v>
      </c>
      <c r="M80" s="27" t="s">
        <v>6</v>
      </c>
      <c r="N80" s="27" t="s">
        <v>6</v>
      </c>
      <c r="O80" s="27" t="s">
        <v>6</v>
      </c>
      <c r="P80" s="39">
        <v>26.527699999999999</v>
      </c>
      <c r="Q80" s="30">
        <f t="shared" si="24"/>
        <v>26.277699999999999</v>
      </c>
      <c r="R80" s="8">
        <v>43908</v>
      </c>
      <c r="S80" s="7">
        <v>2.1782857142857139</v>
      </c>
      <c r="T80" s="30">
        <f t="shared" si="25"/>
        <v>1.708285714285714</v>
      </c>
      <c r="U80" s="8">
        <v>43857</v>
      </c>
      <c r="V80" s="7">
        <v>0.25</v>
      </c>
      <c r="W80" s="30">
        <f t="shared" si="8"/>
        <v>1.458285714285714</v>
      </c>
      <c r="X80" s="9">
        <v>0.1397275</v>
      </c>
      <c r="Y80" s="32">
        <f t="shared" si="9"/>
        <v>0.1352275</v>
      </c>
      <c r="Z80" s="8">
        <v>43857</v>
      </c>
      <c r="AA80" s="27" t="s">
        <v>6</v>
      </c>
      <c r="AB80" s="27" t="s">
        <v>6</v>
      </c>
      <c r="AC80" s="27" t="s">
        <v>6</v>
      </c>
      <c r="AD80" s="27" t="s">
        <v>6</v>
      </c>
      <c r="AE80" s="9">
        <v>0.72199999999999998</v>
      </c>
      <c r="AF80" s="8">
        <v>43894</v>
      </c>
      <c r="AG80" s="27" t="s">
        <v>6</v>
      </c>
      <c r="AH80" s="27" t="s">
        <v>6</v>
      </c>
      <c r="AI80" s="27" t="s">
        <v>6</v>
      </c>
      <c r="AJ80" s="27" t="s">
        <v>6</v>
      </c>
      <c r="AK80" s="27" t="s">
        <v>6</v>
      </c>
      <c r="AL80" s="27" t="s">
        <v>6</v>
      </c>
      <c r="AM80" s="27" t="s">
        <v>6</v>
      </c>
      <c r="AN80" s="27" t="s">
        <v>6</v>
      </c>
      <c r="AO80" s="27" t="s">
        <v>6</v>
      </c>
    </row>
    <row r="81" spans="1:41" ht="15.75" customHeight="1" x14ac:dyDescent="0.3">
      <c r="A81" s="3" t="s">
        <v>305</v>
      </c>
      <c r="B81" s="2" t="s">
        <v>225</v>
      </c>
      <c r="C81" s="2" t="s">
        <v>226</v>
      </c>
      <c r="D81" s="3" t="s">
        <v>3</v>
      </c>
      <c r="E81" s="3" t="s">
        <v>4</v>
      </c>
      <c r="F81" s="2" t="s">
        <v>5</v>
      </c>
      <c r="G81" s="27" t="s">
        <v>6</v>
      </c>
      <c r="H81" s="8">
        <v>43717</v>
      </c>
      <c r="I81" s="3">
        <v>252</v>
      </c>
      <c r="J81" s="3">
        <v>2019</v>
      </c>
      <c r="K81" s="3">
        <v>1200</v>
      </c>
      <c r="L81" s="3">
        <v>1200</v>
      </c>
      <c r="M81" s="27" t="s">
        <v>6</v>
      </c>
      <c r="N81" s="27" t="s">
        <v>6</v>
      </c>
      <c r="O81" s="27" t="s">
        <v>6</v>
      </c>
      <c r="P81" s="39">
        <v>26.787700000000001</v>
      </c>
      <c r="Q81" s="30">
        <f t="shared" si="24"/>
        <v>26.537700000000001</v>
      </c>
      <c r="R81" s="8">
        <v>43908</v>
      </c>
      <c r="S81" s="7">
        <v>2.1372857142857145</v>
      </c>
      <c r="T81" s="30">
        <f t="shared" si="25"/>
        <v>1.6672857142857145</v>
      </c>
      <c r="U81" s="8">
        <v>43857</v>
      </c>
      <c r="V81" s="7">
        <v>0.25</v>
      </c>
      <c r="W81" s="30">
        <f t="shared" si="8"/>
        <v>1.4172857142857145</v>
      </c>
      <c r="X81" s="9">
        <v>0.11462749999999999</v>
      </c>
      <c r="Y81" s="32">
        <f t="shared" si="9"/>
        <v>0.11012749999999999</v>
      </c>
      <c r="Z81" s="8">
        <v>43857</v>
      </c>
      <c r="AA81" s="27" t="s">
        <v>6</v>
      </c>
      <c r="AB81" s="27" t="s">
        <v>6</v>
      </c>
      <c r="AC81" s="27" t="s">
        <v>6</v>
      </c>
      <c r="AD81" s="27" t="s">
        <v>6</v>
      </c>
      <c r="AE81" s="9">
        <v>3.3000000000000002E-2</v>
      </c>
      <c r="AF81" s="8">
        <v>43894</v>
      </c>
      <c r="AG81" s="27" t="s">
        <v>6</v>
      </c>
      <c r="AH81" s="27" t="s">
        <v>6</v>
      </c>
      <c r="AI81" s="27" t="s">
        <v>6</v>
      </c>
      <c r="AJ81" s="27" t="s">
        <v>6</v>
      </c>
      <c r="AK81" s="27" t="s">
        <v>6</v>
      </c>
      <c r="AL81" s="27" t="s">
        <v>6</v>
      </c>
      <c r="AM81" s="27" t="s">
        <v>6</v>
      </c>
      <c r="AN81" s="27" t="s">
        <v>6</v>
      </c>
      <c r="AO81" s="27" t="s">
        <v>6</v>
      </c>
    </row>
    <row r="82" spans="1:41" ht="15.75" customHeight="1" x14ac:dyDescent="0.3">
      <c r="A82" s="3" t="s">
        <v>306</v>
      </c>
      <c r="B82" s="2" t="s">
        <v>225</v>
      </c>
      <c r="C82" s="2" t="s">
        <v>226</v>
      </c>
      <c r="D82" s="3" t="s">
        <v>3</v>
      </c>
      <c r="E82" s="3" t="s">
        <v>4</v>
      </c>
      <c r="F82" s="2" t="s">
        <v>5</v>
      </c>
      <c r="G82" s="27" t="s">
        <v>6</v>
      </c>
      <c r="H82" s="8">
        <v>43717</v>
      </c>
      <c r="I82" s="3">
        <v>252</v>
      </c>
      <c r="J82" s="3">
        <v>2019</v>
      </c>
      <c r="K82" s="3">
        <v>1200</v>
      </c>
      <c r="L82" s="3">
        <v>1200</v>
      </c>
      <c r="M82" s="27" t="s">
        <v>6</v>
      </c>
      <c r="N82" s="27" t="s">
        <v>6</v>
      </c>
      <c r="O82" s="27" t="s">
        <v>6</v>
      </c>
      <c r="P82" s="39">
        <v>27.707700000000003</v>
      </c>
      <c r="Q82" s="30">
        <f t="shared" si="24"/>
        <v>27.457700000000003</v>
      </c>
      <c r="R82" s="8">
        <v>43908</v>
      </c>
      <c r="S82" s="7">
        <v>2.202285714285714</v>
      </c>
      <c r="T82" s="30">
        <f t="shared" si="25"/>
        <v>1.732285714285714</v>
      </c>
      <c r="U82" s="8">
        <v>43857</v>
      </c>
      <c r="V82" s="7">
        <v>0.25</v>
      </c>
      <c r="W82" s="30">
        <f t="shared" si="8"/>
        <v>1.482285714285714</v>
      </c>
      <c r="X82" s="9">
        <v>0.17692749999999999</v>
      </c>
      <c r="Y82" s="32">
        <f t="shared" si="9"/>
        <v>0.17242749999999998</v>
      </c>
      <c r="Z82" s="8">
        <v>43857</v>
      </c>
      <c r="AA82" s="27" t="s">
        <v>6</v>
      </c>
      <c r="AB82" s="27" t="s">
        <v>6</v>
      </c>
      <c r="AC82" s="27" t="s">
        <v>6</v>
      </c>
      <c r="AD82" s="27" t="s">
        <v>6</v>
      </c>
      <c r="AE82" s="9">
        <v>1.7999999999999999E-2</v>
      </c>
      <c r="AF82" s="8">
        <v>43894</v>
      </c>
      <c r="AG82" s="27" t="s">
        <v>6</v>
      </c>
      <c r="AH82" s="27" t="s">
        <v>6</v>
      </c>
      <c r="AI82" s="27" t="s">
        <v>6</v>
      </c>
      <c r="AJ82" s="27" t="s">
        <v>6</v>
      </c>
      <c r="AK82" s="27" t="s">
        <v>6</v>
      </c>
      <c r="AL82" s="27" t="s">
        <v>6</v>
      </c>
      <c r="AM82" s="27" t="s">
        <v>6</v>
      </c>
      <c r="AN82" s="27" t="s">
        <v>6</v>
      </c>
      <c r="AO82" s="27" t="s">
        <v>6</v>
      </c>
    </row>
    <row r="83" spans="1:41" ht="15.75" customHeight="1" x14ac:dyDescent="0.3">
      <c r="H83" s="12"/>
      <c r="N83" s="26"/>
      <c r="O83" s="14"/>
      <c r="P83" s="26"/>
      <c r="Q83" s="42"/>
      <c r="R83" s="14"/>
      <c r="U83" s="14"/>
      <c r="Z83" s="14"/>
      <c r="AD83" s="12"/>
      <c r="AE83" s="13"/>
      <c r="AF83" s="12"/>
      <c r="AH83" s="12"/>
      <c r="AJ83" s="12"/>
      <c r="AO83" s="12"/>
    </row>
    <row r="84" spans="1:41" ht="15.75" customHeight="1" x14ac:dyDescent="0.3">
      <c r="H84" s="12"/>
      <c r="N84" s="26"/>
      <c r="O84" s="14"/>
      <c r="P84" s="26"/>
      <c r="Q84" s="14"/>
      <c r="R84" s="26"/>
      <c r="T84" s="14"/>
      <c r="Y84" s="14"/>
      <c r="AC84" s="12"/>
      <c r="AD84" s="13"/>
      <c r="AE84" s="12"/>
      <c r="AG84" s="12"/>
      <c r="AI84" s="12"/>
      <c r="AN84" s="12"/>
    </row>
    <row r="85" spans="1:41" ht="15.75" customHeight="1" x14ac:dyDescent="0.3">
      <c r="H85" s="12"/>
      <c r="N85" s="26"/>
      <c r="O85" s="14"/>
      <c r="P85" s="26"/>
      <c r="Q85" s="14"/>
      <c r="R85" s="26"/>
      <c r="T85" s="14"/>
      <c r="Y85" s="14"/>
      <c r="AC85" s="12"/>
      <c r="AD85" s="13"/>
      <c r="AE85" s="12"/>
      <c r="AG85" s="12"/>
      <c r="AI85" s="12"/>
      <c r="AN85" s="12"/>
    </row>
    <row r="86" spans="1:41" ht="15.75" customHeight="1" x14ac:dyDescent="0.3">
      <c r="H86" s="12"/>
      <c r="N86" s="26"/>
      <c r="O86" s="14"/>
      <c r="P86" s="26"/>
      <c r="Q86" s="14"/>
      <c r="R86" s="26"/>
      <c r="T86" s="14"/>
      <c r="Y86" s="14"/>
      <c r="AC86" s="12"/>
      <c r="AD86" s="13"/>
      <c r="AE86" s="12"/>
      <c r="AG86" s="12"/>
      <c r="AI86" s="12"/>
      <c r="AN86" s="12"/>
    </row>
    <row r="87" spans="1:41" ht="15.75" customHeight="1" x14ac:dyDescent="0.3">
      <c r="H87" s="12"/>
      <c r="N87" s="26"/>
      <c r="O87" s="14"/>
      <c r="P87" s="26"/>
      <c r="Q87" s="14"/>
      <c r="R87" s="26"/>
      <c r="T87" s="14"/>
      <c r="Y87" s="14"/>
      <c r="AC87" s="12"/>
      <c r="AD87" s="13"/>
      <c r="AE87" s="12"/>
      <c r="AG87" s="12"/>
      <c r="AI87" s="12"/>
      <c r="AN87" s="12"/>
    </row>
    <row r="88" spans="1:41" ht="15.75" customHeight="1" x14ac:dyDescent="0.3">
      <c r="H88" s="12"/>
      <c r="N88" s="26"/>
      <c r="O88" s="14"/>
      <c r="P88" s="26"/>
      <c r="Q88" s="14"/>
      <c r="R88" s="26"/>
      <c r="T88" s="14"/>
      <c r="Y88" s="14"/>
      <c r="AC88" s="12"/>
      <c r="AD88" s="13"/>
      <c r="AE88" s="12"/>
      <c r="AG88" s="12"/>
      <c r="AI88" s="12"/>
      <c r="AN88" s="12"/>
    </row>
    <row r="89" spans="1:41" ht="15.75" customHeight="1" x14ac:dyDescent="0.3">
      <c r="H89" s="12"/>
      <c r="N89" s="26"/>
      <c r="O89" s="14"/>
      <c r="P89" s="26"/>
      <c r="Q89" s="14"/>
      <c r="R89" s="26"/>
      <c r="T89" s="14"/>
      <c r="Y89" s="14"/>
      <c r="AC89" s="12"/>
      <c r="AD89" s="13"/>
      <c r="AE89" s="12"/>
      <c r="AG89" s="12"/>
      <c r="AI89" s="12"/>
      <c r="AN89" s="12"/>
    </row>
    <row r="90" spans="1:41" ht="15.75" customHeight="1" x14ac:dyDescent="0.3">
      <c r="H90" s="12"/>
      <c r="N90" s="26"/>
      <c r="O90" s="14"/>
      <c r="P90" s="26"/>
      <c r="Q90" s="14"/>
      <c r="R90" s="26"/>
      <c r="T90" s="14"/>
      <c r="Y90" s="14"/>
      <c r="AC90" s="12"/>
      <c r="AD90" s="13"/>
      <c r="AE90" s="12"/>
      <c r="AG90" s="12"/>
      <c r="AI90" s="12"/>
      <c r="AN90" s="12"/>
    </row>
    <row r="91" spans="1:41" ht="15.75" customHeight="1" x14ac:dyDescent="0.3">
      <c r="H91" s="12"/>
      <c r="N91" s="26"/>
      <c r="O91" s="14"/>
      <c r="P91" s="26"/>
      <c r="Q91" s="14"/>
      <c r="R91" s="26"/>
      <c r="T91" s="14"/>
      <c r="Y91" s="14"/>
      <c r="AC91" s="12"/>
      <c r="AD91" s="13"/>
      <c r="AE91" s="12"/>
      <c r="AG91" s="12"/>
      <c r="AI91" s="12"/>
      <c r="AN91" s="12"/>
    </row>
    <row r="92" spans="1:41" ht="15.75" customHeight="1" x14ac:dyDescent="0.3">
      <c r="H92" s="12"/>
      <c r="N92" s="26"/>
      <c r="O92" s="14"/>
      <c r="P92" s="26"/>
      <c r="Q92" s="14"/>
      <c r="R92" s="26"/>
      <c r="T92" s="14"/>
      <c r="Y92" s="14"/>
      <c r="AC92" s="12"/>
      <c r="AD92" s="13"/>
      <c r="AE92" s="12"/>
      <c r="AG92" s="12"/>
      <c r="AI92" s="12"/>
      <c r="AN92" s="12"/>
    </row>
    <row r="93" spans="1:41" ht="15.75" customHeight="1" x14ac:dyDescent="0.3">
      <c r="H93" s="12"/>
      <c r="N93" s="26"/>
      <c r="O93" s="14"/>
      <c r="P93" s="26"/>
      <c r="Q93" s="14"/>
      <c r="R93" s="26"/>
      <c r="T93" s="14"/>
      <c r="Y93" s="14"/>
      <c r="AC93" s="12"/>
      <c r="AD93" s="13"/>
      <c r="AE93" s="12"/>
      <c r="AG93" s="12"/>
      <c r="AI93" s="12"/>
      <c r="AN93" s="12"/>
    </row>
    <row r="94" spans="1:41" ht="15.75" customHeight="1" x14ac:dyDescent="0.3">
      <c r="H94" s="12"/>
      <c r="N94" s="26"/>
      <c r="O94" s="14"/>
      <c r="P94" s="26"/>
      <c r="Q94" s="14"/>
      <c r="R94" s="26"/>
      <c r="T94" s="14"/>
      <c r="Y94" s="14"/>
      <c r="AC94" s="12"/>
      <c r="AD94" s="13"/>
      <c r="AE94" s="12"/>
      <c r="AG94" s="12"/>
      <c r="AI94" s="12"/>
      <c r="AN94" s="12"/>
    </row>
    <row r="95" spans="1:41" ht="15.75" customHeight="1" x14ac:dyDescent="0.3">
      <c r="H95" s="12"/>
      <c r="N95" s="26"/>
      <c r="O95" s="14"/>
      <c r="P95" s="26"/>
      <c r="Q95" s="14"/>
      <c r="R95" s="26"/>
      <c r="T95" s="14"/>
      <c r="Y95" s="14"/>
      <c r="AC95" s="12"/>
      <c r="AD95" s="13"/>
      <c r="AE95" s="12"/>
      <c r="AG95" s="12"/>
      <c r="AI95" s="12"/>
      <c r="AN95" s="12"/>
    </row>
    <row r="96" spans="1:41" ht="15.75" customHeight="1" x14ac:dyDescent="0.3">
      <c r="H96" s="12"/>
      <c r="N96" s="26"/>
      <c r="O96" s="14"/>
      <c r="P96" s="26"/>
      <c r="Q96" s="14"/>
      <c r="R96" s="26"/>
      <c r="T96" s="14"/>
      <c r="Y96" s="14"/>
      <c r="AC96" s="12"/>
      <c r="AD96" s="13"/>
      <c r="AE96" s="12"/>
      <c r="AG96" s="12"/>
      <c r="AI96" s="12"/>
      <c r="AN96" s="12"/>
    </row>
    <row r="97" spans="8:40" ht="15.75" customHeight="1" x14ac:dyDescent="0.3">
      <c r="H97" s="12"/>
      <c r="N97" s="26"/>
      <c r="O97" s="14"/>
      <c r="P97" s="26"/>
      <c r="Q97" s="14"/>
      <c r="R97" s="26"/>
      <c r="T97" s="14"/>
      <c r="Y97" s="14"/>
      <c r="AC97" s="12"/>
      <c r="AD97" s="13"/>
      <c r="AE97" s="12"/>
      <c r="AG97" s="12"/>
      <c r="AI97" s="12"/>
      <c r="AN97" s="12"/>
    </row>
    <row r="98" spans="8:40" ht="15.75" customHeight="1" x14ac:dyDescent="0.3">
      <c r="H98" s="12"/>
      <c r="N98" s="26"/>
      <c r="O98" s="14"/>
      <c r="P98" s="26"/>
      <c r="Q98" s="14"/>
      <c r="R98" s="26"/>
      <c r="T98" s="14"/>
      <c r="Y98" s="14"/>
      <c r="AC98" s="12"/>
      <c r="AD98" s="13"/>
      <c r="AE98" s="12"/>
      <c r="AG98" s="12"/>
      <c r="AI98" s="12"/>
      <c r="AN98" s="12"/>
    </row>
    <row r="99" spans="8:40" ht="15.75" customHeight="1" x14ac:dyDescent="0.3">
      <c r="H99" s="12"/>
      <c r="N99" s="26"/>
      <c r="O99" s="14"/>
      <c r="P99" s="26"/>
      <c r="Q99" s="14"/>
      <c r="R99" s="26"/>
      <c r="T99" s="14"/>
      <c r="Y99" s="14"/>
      <c r="AC99" s="12"/>
      <c r="AD99" s="13"/>
      <c r="AE99" s="12"/>
      <c r="AG99" s="12"/>
      <c r="AI99" s="12"/>
      <c r="AN99" s="12"/>
    </row>
    <row r="100" spans="8:40" ht="15.75" customHeight="1" x14ac:dyDescent="0.3">
      <c r="H100" s="12"/>
      <c r="N100" s="26"/>
      <c r="O100" s="14"/>
      <c r="P100" s="26"/>
      <c r="Q100" s="14"/>
      <c r="R100" s="26"/>
      <c r="T100" s="14"/>
      <c r="Y100" s="14"/>
      <c r="AC100" s="12"/>
      <c r="AD100" s="13"/>
      <c r="AE100" s="12"/>
      <c r="AG100" s="12"/>
      <c r="AI100" s="12"/>
      <c r="AN100" s="12"/>
    </row>
    <row r="101" spans="8:40" ht="15.75" customHeight="1" x14ac:dyDescent="0.3">
      <c r="H101" s="12"/>
      <c r="N101" s="26"/>
      <c r="O101" s="14"/>
      <c r="P101" s="26"/>
      <c r="Q101" s="14"/>
      <c r="R101" s="26"/>
      <c r="T101" s="14"/>
      <c r="Y101" s="14"/>
      <c r="AC101" s="12"/>
      <c r="AD101" s="13"/>
      <c r="AE101" s="12"/>
      <c r="AG101" s="12"/>
      <c r="AI101" s="12"/>
      <c r="AN101" s="12"/>
    </row>
    <row r="102" spans="8:40" ht="15.75" customHeight="1" x14ac:dyDescent="0.3">
      <c r="H102" s="12"/>
      <c r="N102" s="26"/>
      <c r="O102" s="14"/>
      <c r="P102" s="26"/>
      <c r="Q102" s="14"/>
      <c r="R102" s="26"/>
      <c r="T102" s="14"/>
      <c r="Y102" s="14"/>
      <c r="AC102" s="12"/>
      <c r="AD102" s="13"/>
      <c r="AE102" s="12"/>
      <c r="AG102" s="12"/>
      <c r="AI102" s="12"/>
      <c r="AN102" s="12"/>
    </row>
    <row r="103" spans="8:40" ht="15.75" customHeight="1" x14ac:dyDescent="0.3">
      <c r="H103" s="12"/>
      <c r="N103" s="26"/>
      <c r="O103" s="14"/>
      <c r="P103" s="26"/>
      <c r="Q103" s="14"/>
      <c r="R103" s="26"/>
      <c r="T103" s="14"/>
      <c r="Y103" s="14"/>
      <c r="AC103" s="12"/>
      <c r="AD103" s="13"/>
      <c r="AE103" s="12"/>
      <c r="AG103" s="12"/>
      <c r="AI103" s="12"/>
      <c r="AN103" s="12"/>
    </row>
    <row r="104" spans="8:40" ht="15.75" customHeight="1" x14ac:dyDescent="0.3">
      <c r="H104" s="12"/>
      <c r="N104" s="26"/>
      <c r="O104" s="14"/>
      <c r="P104" s="26"/>
      <c r="Q104" s="14"/>
      <c r="R104" s="26"/>
      <c r="T104" s="14"/>
      <c r="Y104" s="14"/>
      <c r="AC104" s="12"/>
      <c r="AD104" s="13"/>
      <c r="AE104" s="12"/>
      <c r="AG104" s="12"/>
      <c r="AI104" s="12"/>
      <c r="AN104" s="12"/>
    </row>
    <row r="105" spans="8:40" ht="15.75" customHeight="1" x14ac:dyDescent="0.3">
      <c r="H105" s="12"/>
      <c r="N105" s="26"/>
      <c r="O105" s="14"/>
      <c r="P105" s="26"/>
      <c r="Q105" s="14"/>
      <c r="R105" s="26"/>
      <c r="T105" s="14"/>
      <c r="Y105" s="14"/>
      <c r="AC105" s="12"/>
      <c r="AD105" s="13"/>
      <c r="AE105" s="12"/>
      <c r="AG105" s="12"/>
      <c r="AI105" s="12"/>
      <c r="AN105" s="12"/>
    </row>
    <row r="106" spans="8:40" ht="15.75" customHeight="1" x14ac:dyDescent="0.3">
      <c r="H106" s="12"/>
      <c r="N106" s="26"/>
      <c r="O106" s="14"/>
      <c r="P106" s="26"/>
      <c r="Q106" s="14"/>
      <c r="R106" s="26"/>
      <c r="T106" s="14"/>
      <c r="Y106" s="14"/>
      <c r="AC106" s="12"/>
      <c r="AD106" s="13"/>
      <c r="AE106" s="12"/>
      <c r="AG106" s="12"/>
      <c r="AI106" s="12"/>
      <c r="AN106" s="12"/>
    </row>
    <row r="107" spans="8:40" ht="15.75" customHeight="1" x14ac:dyDescent="0.3">
      <c r="H107" s="12"/>
      <c r="N107" s="26"/>
      <c r="O107" s="14"/>
      <c r="P107" s="26"/>
      <c r="Q107" s="14"/>
      <c r="R107" s="26"/>
      <c r="T107" s="14"/>
      <c r="Y107" s="14"/>
      <c r="AC107" s="12"/>
      <c r="AD107" s="13"/>
      <c r="AE107" s="12"/>
      <c r="AG107" s="12"/>
      <c r="AI107" s="12"/>
      <c r="AN107" s="12"/>
    </row>
    <row r="108" spans="8:40" ht="15.75" customHeight="1" x14ac:dyDescent="0.3">
      <c r="H108" s="12"/>
      <c r="N108" s="26"/>
      <c r="O108" s="14"/>
      <c r="P108" s="26"/>
      <c r="Q108" s="14"/>
      <c r="R108" s="26"/>
      <c r="T108" s="14"/>
      <c r="Y108" s="14"/>
      <c r="AC108" s="12"/>
      <c r="AD108" s="13"/>
      <c r="AE108" s="12"/>
      <c r="AG108" s="12"/>
      <c r="AI108" s="12"/>
      <c r="AN108" s="12"/>
    </row>
    <row r="109" spans="8:40" ht="15.75" customHeight="1" x14ac:dyDescent="0.3">
      <c r="H109" s="12"/>
      <c r="N109" s="26"/>
      <c r="O109" s="14"/>
      <c r="P109" s="26"/>
      <c r="Q109" s="14"/>
      <c r="R109" s="26"/>
      <c r="T109" s="14"/>
      <c r="Y109" s="14"/>
      <c r="AC109" s="12"/>
      <c r="AD109" s="13"/>
      <c r="AE109" s="12"/>
      <c r="AG109" s="12"/>
      <c r="AI109" s="12"/>
      <c r="AN109" s="12"/>
    </row>
    <row r="110" spans="8:40" ht="15.75" customHeight="1" x14ac:dyDescent="0.3">
      <c r="H110" s="12"/>
      <c r="N110" s="26"/>
      <c r="O110" s="14"/>
      <c r="P110" s="26"/>
      <c r="Q110" s="14"/>
      <c r="R110" s="26"/>
      <c r="T110" s="14"/>
      <c r="Y110" s="14"/>
      <c r="AC110" s="12"/>
      <c r="AD110" s="13"/>
      <c r="AE110" s="12"/>
      <c r="AG110" s="12"/>
      <c r="AI110" s="12"/>
      <c r="AN110" s="12"/>
    </row>
    <row r="111" spans="8:40" ht="15.75" customHeight="1" x14ac:dyDescent="0.3">
      <c r="H111" s="12"/>
      <c r="N111" s="26"/>
      <c r="O111" s="14"/>
      <c r="P111" s="26"/>
      <c r="Q111" s="14"/>
      <c r="R111" s="26"/>
      <c r="T111" s="14"/>
      <c r="Y111" s="14"/>
      <c r="AC111" s="12"/>
      <c r="AD111" s="13"/>
      <c r="AE111" s="12"/>
      <c r="AG111" s="12"/>
      <c r="AI111" s="12"/>
      <c r="AN111" s="12"/>
    </row>
    <row r="112" spans="8:40" ht="15.75" customHeight="1" x14ac:dyDescent="0.3">
      <c r="H112" s="12"/>
      <c r="N112" s="26"/>
      <c r="O112" s="14"/>
      <c r="P112" s="26"/>
      <c r="Q112" s="14"/>
      <c r="R112" s="26"/>
      <c r="T112" s="14"/>
      <c r="Y112" s="14"/>
      <c r="AC112" s="12"/>
      <c r="AD112" s="13"/>
      <c r="AE112" s="12"/>
      <c r="AG112" s="12"/>
      <c r="AI112" s="12"/>
      <c r="AN112" s="12"/>
    </row>
    <row r="113" spans="8:40" ht="15.75" customHeight="1" x14ac:dyDescent="0.3">
      <c r="H113" s="12"/>
      <c r="N113" s="26"/>
      <c r="O113" s="14"/>
      <c r="P113" s="26"/>
      <c r="Q113" s="14"/>
      <c r="R113" s="26"/>
      <c r="T113" s="14"/>
      <c r="Y113" s="14"/>
      <c r="AC113" s="12"/>
      <c r="AD113" s="13"/>
      <c r="AE113" s="12"/>
      <c r="AG113" s="12"/>
      <c r="AI113" s="12"/>
      <c r="AN113" s="12"/>
    </row>
    <row r="114" spans="8:40" ht="15.75" customHeight="1" x14ac:dyDescent="0.3">
      <c r="H114" s="12"/>
      <c r="N114" s="26"/>
      <c r="O114" s="14"/>
      <c r="P114" s="26"/>
      <c r="Q114" s="14"/>
      <c r="R114" s="26"/>
      <c r="T114" s="14"/>
      <c r="Y114" s="14"/>
      <c r="AC114" s="12"/>
      <c r="AD114" s="13"/>
      <c r="AE114" s="12"/>
      <c r="AG114" s="12"/>
      <c r="AI114" s="12"/>
      <c r="AN114" s="12"/>
    </row>
    <row r="115" spans="8:40" ht="15.75" customHeight="1" x14ac:dyDescent="0.3">
      <c r="H115" s="12"/>
      <c r="N115" s="26"/>
      <c r="O115" s="14"/>
      <c r="P115" s="26"/>
      <c r="Q115" s="14"/>
      <c r="R115" s="26"/>
      <c r="T115" s="14"/>
      <c r="Y115" s="14"/>
      <c r="AC115" s="12"/>
      <c r="AD115" s="13"/>
      <c r="AE115" s="12"/>
      <c r="AG115" s="12"/>
      <c r="AI115" s="12"/>
      <c r="AN115" s="12"/>
    </row>
    <row r="116" spans="8:40" ht="15.75" customHeight="1" x14ac:dyDescent="0.3">
      <c r="H116" s="12"/>
      <c r="N116" s="26"/>
      <c r="O116" s="14"/>
      <c r="P116" s="26"/>
      <c r="Q116" s="14"/>
      <c r="R116" s="26"/>
      <c r="T116" s="14"/>
      <c r="Y116" s="14"/>
      <c r="AC116" s="12"/>
      <c r="AD116" s="13"/>
      <c r="AE116" s="12"/>
      <c r="AG116" s="12"/>
      <c r="AI116" s="12"/>
      <c r="AN116" s="12"/>
    </row>
    <row r="117" spans="8:40" ht="15.75" customHeight="1" x14ac:dyDescent="0.3">
      <c r="H117" s="12"/>
      <c r="N117" s="26"/>
      <c r="O117" s="14"/>
      <c r="P117" s="26"/>
      <c r="Q117" s="14"/>
      <c r="R117" s="26"/>
      <c r="T117" s="14"/>
      <c r="Y117" s="14"/>
      <c r="AC117" s="12"/>
      <c r="AD117" s="13"/>
      <c r="AE117" s="12"/>
      <c r="AG117" s="12"/>
      <c r="AI117" s="12"/>
      <c r="AN117" s="12"/>
    </row>
    <row r="118" spans="8:40" ht="15.75" customHeight="1" x14ac:dyDescent="0.3">
      <c r="H118" s="12"/>
      <c r="N118" s="26"/>
      <c r="O118" s="14"/>
      <c r="P118" s="26"/>
      <c r="Q118" s="14"/>
      <c r="R118" s="26"/>
      <c r="T118" s="14"/>
      <c r="Y118" s="14"/>
      <c r="AC118" s="12"/>
      <c r="AD118" s="13"/>
      <c r="AE118" s="12"/>
      <c r="AG118" s="12"/>
      <c r="AI118" s="12"/>
      <c r="AN118" s="12"/>
    </row>
    <row r="119" spans="8:40" ht="15.75" customHeight="1" x14ac:dyDescent="0.3">
      <c r="H119" s="12"/>
      <c r="N119" s="26"/>
      <c r="O119" s="14"/>
      <c r="P119" s="26"/>
      <c r="Q119" s="14"/>
      <c r="R119" s="26"/>
      <c r="T119" s="14"/>
      <c r="Y119" s="14"/>
      <c r="AC119" s="12"/>
      <c r="AD119" s="13"/>
      <c r="AE119" s="12"/>
      <c r="AG119" s="12"/>
      <c r="AI119" s="12"/>
      <c r="AN119" s="12"/>
    </row>
    <row r="120" spans="8:40" ht="15.75" customHeight="1" x14ac:dyDescent="0.3">
      <c r="H120" s="12"/>
      <c r="N120" s="26"/>
      <c r="O120" s="14"/>
      <c r="P120" s="26"/>
      <c r="Q120" s="14"/>
      <c r="R120" s="26"/>
      <c r="T120" s="14"/>
      <c r="Y120" s="14"/>
      <c r="AC120" s="12"/>
      <c r="AD120" s="13"/>
      <c r="AE120" s="12"/>
      <c r="AG120" s="12"/>
      <c r="AI120" s="12"/>
      <c r="AN120" s="12"/>
    </row>
    <row r="121" spans="8:40" ht="15.75" customHeight="1" x14ac:dyDescent="0.3">
      <c r="H121" s="12"/>
      <c r="N121" s="26"/>
      <c r="O121" s="14"/>
      <c r="P121" s="26"/>
      <c r="Q121" s="14"/>
      <c r="R121" s="26"/>
      <c r="T121" s="14"/>
      <c r="Y121" s="14"/>
      <c r="AC121" s="12"/>
      <c r="AD121" s="13"/>
      <c r="AE121" s="12"/>
      <c r="AG121" s="12"/>
      <c r="AI121" s="12"/>
      <c r="AN121" s="12"/>
    </row>
    <row r="122" spans="8:40" ht="15.75" customHeight="1" x14ac:dyDescent="0.3">
      <c r="H122" s="12"/>
      <c r="N122" s="26"/>
      <c r="O122" s="14"/>
      <c r="P122" s="26"/>
      <c r="Q122" s="14"/>
      <c r="R122" s="26"/>
      <c r="T122" s="14"/>
      <c r="Y122" s="14"/>
      <c r="AC122" s="12"/>
      <c r="AD122" s="13"/>
      <c r="AE122" s="12"/>
      <c r="AG122" s="12"/>
      <c r="AI122" s="12"/>
      <c r="AN122" s="12"/>
    </row>
    <row r="123" spans="8:40" ht="15.75" customHeight="1" x14ac:dyDescent="0.3">
      <c r="H123" s="12"/>
      <c r="N123" s="26"/>
      <c r="O123" s="14"/>
      <c r="P123" s="26"/>
      <c r="Q123" s="14"/>
      <c r="R123" s="26"/>
      <c r="T123" s="14"/>
      <c r="Y123" s="14"/>
      <c r="AC123" s="12"/>
      <c r="AD123" s="13"/>
      <c r="AE123" s="12"/>
      <c r="AG123" s="12"/>
      <c r="AI123" s="12"/>
      <c r="AN123" s="12"/>
    </row>
    <row r="124" spans="8:40" ht="15.75" customHeight="1" x14ac:dyDescent="0.3">
      <c r="H124" s="12"/>
      <c r="N124" s="26"/>
      <c r="O124" s="14"/>
      <c r="P124" s="26"/>
      <c r="Q124" s="14"/>
      <c r="R124" s="26"/>
      <c r="T124" s="14"/>
      <c r="Y124" s="14"/>
      <c r="AC124" s="12"/>
      <c r="AD124" s="13"/>
      <c r="AE124" s="12"/>
      <c r="AG124" s="12"/>
      <c r="AI124" s="12"/>
      <c r="AN124" s="12"/>
    </row>
    <row r="125" spans="8:40" ht="15.75" customHeight="1" x14ac:dyDescent="0.3">
      <c r="H125" s="12"/>
      <c r="N125" s="26"/>
      <c r="O125" s="14"/>
      <c r="P125" s="26"/>
      <c r="Q125" s="14"/>
      <c r="R125" s="26"/>
      <c r="T125" s="14"/>
      <c r="Y125" s="14"/>
      <c r="AC125" s="12"/>
      <c r="AD125" s="13"/>
      <c r="AE125" s="12"/>
      <c r="AG125" s="12"/>
      <c r="AI125" s="12"/>
      <c r="AN125" s="12"/>
    </row>
    <row r="126" spans="8:40" ht="15.75" customHeight="1" x14ac:dyDescent="0.3">
      <c r="H126" s="12"/>
      <c r="N126" s="26"/>
      <c r="O126" s="14"/>
      <c r="P126" s="26"/>
      <c r="Q126" s="14"/>
      <c r="R126" s="26"/>
      <c r="T126" s="14"/>
      <c r="Y126" s="14"/>
      <c r="AC126" s="12"/>
      <c r="AD126" s="13"/>
      <c r="AE126" s="12"/>
      <c r="AG126" s="12"/>
      <c r="AI126" s="12"/>
      <c r="AN126" s="12"/>
    </row>
    <row r="127" spans="8:40" ht="15.75" customHeight="1" x14ac:dyDescent="0.3">
      <c r="H127" s="12"/>
      <c r="N127" s="26"/>
      <c r="O127" s="14"/>
      <c r="P127" s="26"/>
      <c r="Q127" s="14"/>
      <c r="R127" s="26"/>
      <c r="T127" s="14"/>
      <c r="Y127" s="14"/>
      <c r="AC127" s="12"/>
      <c r="AD127" s="13"/>
      <c r="AE127" s="12"/>
      <c r="AG127" s="12"/>
      <c r="AI127" s="12"/>
      <c r="AN127" s="12"/>
    </row>
    <row r="128" spans="8:40" ht="15.75" customHeight="1" x14ac:dyDescent="0.3">
      <c r="H128" s="12"/>
      <c r="N128" s="26"/>
      <c r="O128" s="14"/>
      <c r="P128" s="26"/>
      <c r="Q128" s="14"/>
      <c r="R128" s="26"/>
      <c r="T128" s="14"/>
      <c r="Y128" s="14"/>
      <c r="AC128" s="12"/>
      <c r="AD128" s="13"/>
      <c r="AE128" s="12"/>
      <c r="AG128" s="12"/>
      <c r="AI128" s="12"/>
      <c r="AN128" s="12"/>
    </row>
    <row r="129" spans="8:40" ht="15.75" customHeight="1" x14ac:dyDescent="0.3">
      <c r="H129" s="12"/>
      <c r="N129" s="26"/>
      <c r="O129" s="14"/>
      <c r="P129" s="26"/>
      <c r="Q129" s="14"/>
      <c r="R129" s="26"/>
      <c r="T129" s="14"/>
      <c r="Y129" s="14"/>
      <c r="AC129" s="12"/>
      <c r="AD129" s="13"/>
      <c r="AE129" s="12"/>
      <c r="AG129" s="12"/>
      <c r="AI129" s="12"/>
      <c r="AN129" s="12"/>
    </row>
    <row r="130" spans="8:40" ht="15.75" customHeight="1" x14ac:dyDescent="0.3">
      <c r="H130" s="12"/>
      <c r="N130" s="26"/>
      <c r="O130" s="14"/>
      <c r="P130" s="26"/>
      <c r="Q130" s="14"/>
      <c r="R130" s="26"/>
      <c r="T130" s="14"/>
      <c r="Y130" s="14"/>
      <c r="AC130" s="12"/>
      <c r="AD130" s="13"/>
      <c r="AE130" s="12"/>
      <c r="AG130" s="12"/>
      <c r="AI130" s="12"/>
      <c r="AN130" s="12"/>
    </row>
    <row r="131" spans="8:40" ht="15.75" customHeight="1" x14ac:dyDescent="0.3">
      <c r="H131" s="12"/>
      <c r="N131" s="26"/>
      <c r="O131" s="14"/>
      <c r="P131" s="26"/>
      <c r="Q131" s="14"/>
      <c r="R131" s="26"/>
      <c r="T131" s="14"/>
      <c r="Y131" s="14"/>
      <c r="AC131" s="12"/>
      <c r="AD131" s="13"/>
      <c r="AE131" s="12"/>
      <c r="AG131" s="12"/>
      <c r="AI131" s="12"/>
      <c r="AN131" s="12"/>
    </row>
    <row r="132" spans="8:40" ht="15.75" customHeight="1" x14ac:dyDescent="0.3">
      <c r="H132" s="12"/>
      <c r="N132" s="26"/>
      <c r="O132" s="14"/>
      <c r="P132" s="26"/>
      <c r="Q132" s="14"/>
      <c r="R132" s="26"/>
      <c r="T132" s="14"/>
      <c r="Y132" s="14"/>
      <c r="AC132" s="12"/>
      <c r="AD132" s="13"/>
      <c r="AE132" s="12"/>
      <c r="AG132" s="12"/>
      <c r="AI132" s="12"/>
      <c r="AN132" s="12"/>
    </row>
    <row r="133" spans="8:40" ht="15.75" customHeight="1" x14ac:dyDescent="0.3">
      <c r="H133" s="12"/>
      <c r="N133" s="26"/>
      <c r="O133" s="14"/>
      <c r="P133" s="26"/>
      <c r="Q133" s="14"/>
      <c r="R133" s="26"/>
      <c r="T133" s="14"/>
      <c r="Y133" s="14"/>
      <c r="AC133" s="12"/>
      <c r="AD133" s="13"/>
      <c r="AE133" s="12"/>
      <c r="AG133" s="12"/>
      <c r="AI133" s="12"/>
      <c r="AN133" s="12"/>
    </row>
    <row r="134" spans="8:40" ht="15.75" customHeight="1" x14ac:dyDescent="0.3">
      <c r="H134" s="12"/>
      <c r="N134" s="26"/>
      <c r="O134" s="14"/>
      <c r="P134" s="26"/>
      <c r="Q134" s="14"/>
      <c r="R134" s="26"/>
      <c r="T134" s="14"/>
      <c r="Y134" s="14"/>
      <c r="AC134" s="12"/>
      <c r="AD134" s="13"/>
      <c r="AE134" s="12"/>
      <c r="AG134" s="12"/>
      <c r="AI134" s="12"/>
      <c r="AN134" s="12"/>
    </row>
    <row r="135" spans="8:40" ht="15.75" customHeight="1" x14ac:dyDescent="0.3">
      <c r="H135" s="12"/>
      <c r="N135" s="26"/>
      <c r="O135" s="14"/>
      <c r="P135" s="26"/>
      <c r="Q135" s="14"/>
      <c r="R135" s="26"/>
      <c r="T135" s="14"/>
      <c r="Y135" s="14"/>
      <c r="AC135" s="12"/>
      <c r="AD135" s="13"/>
      <c r="AE135" s="12"/>
      <c r="AG135" s="12"/>
      <c r="AI135" s="12"/>
      <c r="AN135" s="12"/>
    </row>
    <row r="136" spans="8:40" ht="15.75" customHeight="1" x14ac:dyDescent="0.3">
      <c r="H136" s="12"/>
      <c r="N136" s="26"/>
      <c r="O136" s="14"/>
      <c r="P136" s="26"/>
      <c r="Q136" s="14"/>
      <c r="R136" s="26"/>
      <c r="T136" s="14"/>
      <c r="Y136" s="14"/>
      <c r="AC136" s="12"/>
      <c r="AD136" s="13"/>
      <c r="AE136" s="12"/>
      <c r="AG136" s="12"/>
      <c r="AI136" s="12"/>
      <c r="AN136" s="12"/>
    </row>
    <row r="137" spans="8:40" ht="15.75" customHeight="1" x14ac:dyDescent="0.3">
      <c r="H137" s="12"/>
      <c r="N137" s="26"/>
      <c r="O137" s="14"/>
      <c r="P137" s="26"/>
      <c r="Q137" s="14"/>
      <c r="R137" s="26"/>
      <c r="T137" s="14"/>
      <c r="Y137" s="14"/>
      <c r="AC137" s="12"/>
      <c r="AD137" s="13"/>
      <c r="AE137" s="12"/>
      <c r="AG137" s="12"/>
      <c r="AI137" s="12"/>
      <c r="AN137" s="12"/>
    </row>
    <row r="138" spans="8:40" ht="15.75" customHeight="1" x14ac:dyDescent="0.3">
      <c r="H138" s="12"/>
      <c r="N138" s="26"/>
      <c r="O138" s="14"/>
      <c r="P138" s="26"/>
      <c r="Q138" s="14"/>
      <c r="R138" s="26"/>
      <c r="T138" s="14"/>
      <c r="Y138" s="14"/>
      <c r="AC138" s="12"/>
      <c r="AD138" s="13"/>
      <c r="AE138" s="12"/>
      <c r="AG138" s="12"/>
      <c r="AI138" s="12"/>
      <c r="AN138" s="12"/>
    </row>
    <row r="139" spans="8:40" ht="15.75" customHeight="1" x14ac:dyDescent="0.3">
      <c r="H139" s="12"/>
      <c r="N139" s="26"/>
      <c r="O139" s="14"/>
      <c r="P139" s="26"/>
      <c r="Q139" s="14"/>
      <c r="R139" s="26"/>
      <c r="T139" s="14"/>
      <c r="Y139" s="14"/>
      <c r="AC139" s="12"/>
      <c r="AD139" s="13"/>
      <c r="AE139" s="12"/>
      <c r="AG139" s="12"/>
      <c r="AI139" s="12"/>
      <c r="AN139" s="12"/>
    </row>
    <row r="140" spans="8:40" ht="15.75" customHeight="1" x14ac:dyDescent="0.3">
      <c r="H140" s="12"/>
      <c r="N140" s="26"/>
      <c r="O140" s="14"/>
      <c r="P140" s="26"/>
      <c r="Q140" s="14"/>
      <c r="R140" s="26"/>
      <c r="T140" s="14"/>
      <c r="Y140" s="14"/>
      <c r="AC140" s="12"/>
      <c r="AD140" s="13"/>
      <c r="AE140" s="12"/>
      <c r="AG140" s="12"/>
      <c r="AI140" s="12"/>
      <c r="AN140" s="12"/>
    </row>
    <row r="141" spans="8:40" ht="15.75" customHeight="1" x14ac:dyDescent="0.3">
      <c r="H141" s="12"/>
      <c r="N141" s="26"/>
      <c r="O141" s="14"/>
      <c r="P141" s="26"/>
      <c r="Q141" s="14"/>
      <c r="R141" s="26"/>
      <c r="T141" s="14"/>
      <c r="Y141" s="14"/>
      <c r="AC141" s="12"/>
      <c r="AD141" s="13"/>
      <c r="AE141" s="12"/>
      <c r="AG141" s="12"/>
      <c r="AI141" s="12"/>
      <c r="AN141" s="12"/>
    </row>
    <row r="142" spans="8:40" ht="15.75" customHeight="1" x14ac:dyDescent="0.3">
      <c r="H142" s="12"/>
      <c r="N142" s="26"/>
      <c r="O142" s="14"/>
      <c r="P142" s="26"/>
      <c r="Q142" s="14"/>
      <c r="R142" s="26"/>
      <c r="T142" s="14"/>
      <c r="Y142" s="14"/>
      <c r="AC142" s="12"/>
      <c r="AD142" s="13"/>
      <c r="AE142" s="12"/>
      <c r="AG142" s="12"/>
      <c r="AI142" s="12"/>
      <c r="AN142" s="12"/>
    </row>
    <row r="143" spans="8:40" ht="15.75" customHeight="1" x14ac:dyDescent="0.3">
      <c r="H143" s="12"/>
      <c r="N143" s="26"/>
      <c r="O143" s="14"/>
      <c r="P143" s="26"/>
      <c r="Q143" s="14"/>
      <c r="R143" s="26"/>
      <c r="T143" s="14"/>
      <c r="Y143" s="14"/>
      <c r="AC143" s="12"/>
      <c r="AD143" s="13"/>
      <c r="AE143" s="12"/>
      <c r="AG143" s="12"/>
      <c r="AI143" s="12"/>
      <c r="AN143" s="12"/>
    </row>
    <row r="144" spans="8:40" ht="15.75" customHeight="1" x14ac:dyDescent="0.3">
      <c r="H144" s="12"/>
      <c r="N144" s="26"/>
      <c r="O144" s="14"/>
      <c r="P144" s="26"/>
      <c r="Q144" s="14"/>
      <c r="R144" s="26"/>
      <c r="T144" s="14"/>
      <c r="Y144" s="14"/>
      <c r="AC144" s="12"/>
      <c r="AD144" s="13"/>
      <c r="AE144" s="12"/>
      <c r="AG144" s="12"/>
      <c r="AI144" s="12"/>
      <c r="AN144" s="12"/>
    </row>
    <row r="145" spans="8:40" ht="15.75" customHeight="1" x14ac:dyDescent="0.3">
      <c r="H145" s="12"/>
      <c r="N145" s="26"/>
      <c r="O145" s="14"/>
      <c r="P145" s="26"/>
      <c r="Q145" s="14"/>
      <c r="R145" s="26"/>
      <c r="T145" s="14"/>
      <c r="Y145" s="14"/>
      <c r="AC145" s="12"/>
      <c r="AD145" s="13"/>
      <c r="AE145" s="12"/>
      <c r="AG145" s="12"/>
      <c r="AI145" s="12"/>
      <c r="AN145" s="12"/>
    </row>
    <row r="146" spans="8:40" ht="15.75" customHeight="1" x14ac:dyDescent="0.3">
      <c r="H146" s="12"/>
      <c r="N146" s="26"/>
      <c r="O146" s="14"/>
      <c r="P146" s="26"/>
      <c r="Q146" s="14"/>
      <c r="R146" s="26"/>
      <c r="T146" s="14"/>
      <c r="Y146" s="14"/>
      <c r="AC146" s="12"/>
      <c r="AD146" s="13"/>
      <c r="AE146" s="12"/>
      <c r="AG146" s="12"/>
      <c r="AI146" s="12"/>
      <c r="AN146" s="12"/>
    </row>
    <row r="147" spans="8:40" ht="15.75" customHeight="1" x14ac:dyDescent="0.3">
      <c r="H147" s="12"/>
      <c r="N147" s="26"/>
      <c r="O147" s="14"/>
      <c r="P147" s="26"/>
      <c r="Q147" s="14"/>
      <c r="R147" s="26"/>
      <c r="T147" s="14"/>
      <c r="Y147" s="14"/>
      <c r="AC147" s="12"/>
      <c r="AD147" s="13"/>
      <c r="AE147" s="12"/>
      <c r="AG147" s="12"/>
      <c r="AI147" s="12"/>
      <c r="AN147" s="12"/>
    </row>
    <row r="148" spans="8:40" ht="15.75" customHeight="1" x14ac:dyDescent="0.3">
      <c r="H148" s="12"/>
      <c r="N148" s="26"/>
      <c r="O148" s="14"/>
      <c r="P148" s="26"/>
      <c r="Q148" s="14"/>
      <c r="R148" s="26"/>
      <c r="T148" s="14"/>
      <c r="Y148" s="14"/>
      <c r="AC148" s="12"/>
      <c r="AD148" s="13"/>
      <c r="AE148" s="12"/>
      <c r="AG148" s="12"/>
      <c r="AI148" s="12"/>
      <c r="AN148" s="12"/>
    </row>
    <row r="149" spans="8:40" ht="15.75" customHeight="1" x14ac:dyDescent="0.3">
      <c r="H149" s="12"/>
      <c r="N149" s="26"/>
      <c r="O149" s="14"/>
      <c r="P149" s="26"/>
      <c r="Q149" s="14"/>
      <c r="R149" s="26"/>
      <c r="T149" s="14"/>
      <c r="Y149" s="14"/>
      <c r="AC149" s="12"/>
      <c r="AD149" s="13"/>
      <c r="AE149" s="12"/>
      <c r="AG149" s="12"/>
      <c r="AI149" s="12"/>
      <c r="AN149" s="12"/>
    </row>
    <row r="150" spans="8:40" ht="15.75" customHeight="1" x14ac:dyDescent="0.3">
      <c r="H150" s="12"/>
      <c r="N150" s="26"/>
      <c r="O150" s="14"/>
      <c r="P150" s="26"/>
      <c r="Q150" s="14"/>
      <c r="R150" s="26"/>
      <c r="T150" s="14"/>
      <c r="Y150" s="14"/>
      <c r="AC150" s="12"/>
      <c r="AD150" s="13"/>
      <c r="AE150" s="12"/>
      <c r="AG150" s="12"/>
      <c r="AI150" s="12"/>
      <c r="AN150" s="12"/>
    </row>
    <row r="151" spans="8:40" ht="15.75" customHeight="1" x14ac:dyDescent="0.3">
      <c r="H151" s="12"/>
      <c r="N151" s="26"/>
      <c r="O151" s="14"/>
      <c r="P151" s="26"/>
      <c r="Q151" s="14"/>
      <c r="R151" s="26"/>
      <c r="T151" s="14"/>
      <c r="Y151" s="14"/>
      <c r="AC151" s="12"/>
      <c r="AD151" s="13"/>
      <c r="AE151" s="12"/>
      <c r="AG151" s="12"/>
      <c r="AI151" s="12"/>
      <c r="AN151" s="12"/>
    </row>
    <row r="152" spans="8:40" ht="15.75" customHeight="1" x14ac:dyDescent="0.3">
      <c r="H152" s="12"/>
      <c r="N152" s="26"/>
      <c r="O152" s="14"/>
      <c r="P152" s="26"/>
      <c r="Q152" s="14"/>
      <c r="R152" s="26"/>
      <c r="T152" s="14"/>
      <c r="Y152" s="14"/>
      <c r="AC152" s="12"/>
      <c r="AD152" s="13"/>
      <c r="AE152" s="12"/>
      <c r="AG152" s="12"/>
      <c r="AI152" s="12"/>
      <c r="AN152" s="12"/>
    </row>
    <row r="153" spans="8:40" ht="15.75" customHeight="1" x14ac:dyDescent="0.3">
      <c r="H153" s="12"/>
      <c r="N153" s="26"/>
      <c r="O153" s="14"/>
      <c r="P153" s="26"/>
      <c r="Q153" s="14"/>
      <c r="R153" s="26"/>
      <c r="T153" s="14"/>
      <c r="Y153" s="14"/>
      <c r="AC153" s="12"/>
      <c r="AD153" s="13"/>
      <c r="AE153" s="12"/>
      <c r="AG153" s="12"/>
      <c r="AI153" s="12"/>
      <c r="AN153" s="12"/>
    </row>
    <row r="154" spans="8:40" ht="15.75" customHeight="1" x14ac:dyDescent="0.3">
      <c r="H154" s="12"/>
      <c r="N154" s="26"/>
      <c r="O154" s="14"/>
      <c r="P154" s="26"/>
      <c r="Q154" s="14"/>
      <c r="R154" s="26"/>
      <c r="T154" s="14"/>
      <c r="Y154" s="14"/>
      <c r="AC154" s="12"/>
      <c r="AD154" s="13"/>
      <c r="AE154" s="12"/>
      <c r="AG154" s="12"/>
      <c r="AI154" s="12"/>
      <c r="AN154" s="12"/>
    </row>
    <row r="155" spans="8:40" ht="15.75" customHeight="1" x14ac:dyDescent="0.3">
      <c r="H155" s="12"/>
      <c r="N155" s="26"/>
      <c r="O155" s="14"/>
      <c r="P155" s="26"/>
      <c r="Q155" s="14"/>
      <c r="R155" s="26"/>
      <c r="T155" s="14"/>
      <c r="Y155" s="14"/>
      <c r="AC155" s="12"/>
      <c r="AD155" s="13"/>
      <c r="AE155" s="12"/>
      <c r="AG155" s="12"/>
      <c r="AI155" s="12"/>
      <c r="AN155" s="12"/>
    </row>
    <row r="156" spans="8:40" ht="15.75" customHeight="1" x14ac:dyDescent="0.3">
      <c r="H156" s="12"/>
      <c r="N156" s="26"/>
      <c r="O156" s="14"/>
      <c r="P156" s="26"/>
      <c r="Q156" s="14"/>
      <c r="R156" s="26"/>
      <c r="T156" s="14"/>
      <c r="Y156" s="14"/>
      <c r="AC156" s="12"/>
      <c r="AD156" s="13"/>
      <c r="AE156" s="12"/>
      <c r="AG156" s="12"/>
      <c r="AI156" s="12"/>
      <c r="AN156" s="12"/>
    </row>
    <row r="157" spans="8:40" ht="15.75" customHeight="1" x14ac:dyDescent="0.3">
      <c r="H157" s="12"/>
      <c r="N157" s="26"/>
      <c r="O157" s="14"/>
      <c r="P157" s="26"/>
      <c r="Q157" s="14"/>
      <c r="R157" s="26"/>
      <c r="T157" s="14"/>
      <c r="Y157" s="14"/>
      <c r="AC157" s="12"/>
      <c r="AD157" s="13"/>
      <c r="AE157" s="12"/>
      <c r="AG157" s="12"/>
      <c r="AI157" s="12"/>
      <c r="AN157" s="12"/>
    </row>
    <row r="158" spans="8:40" ht="15.75" customHeight="1" x14ac:dyDescent="0.3">
      <c r="H158" s="12"/>
      <c r="N158" s="26"/>
      <c r="O158" s="14"/>
      <c r="P158" s="26"/>
      <c r="Q158" s="14"/>
      <c r="R158" s="26"/>
      <c r="T158" s="14"/>
      <c r="Y158" s="14"/>
      <c r="AC158" s="12"/>
      <c r="AD158" s="13"/>
      <c r="AE158" s="12"/>
      <c r="AG158" s="12"/>
      <c r="AI158" s="12"/>
      <c r="AN158" s="12"/>
    </row>
    <row r="159" spans="8:40" ht="15.75" customHeight="1" x14ac:dyDescent="0.3">
      <c r="H159" s="12"/>
      <c r="N159" s="26"/>
      <c r="O159" s="14"/>
      <c r="P159" s="26"/>
      <c r="Q159" s="14"/>
      <c r="R159" s="26"/>
      <c r="T159" s="14"/>
      <c r="Y159" s="14"/>
      <c r="AC159" s="12"/>
      <c r="AD159" s="13"/>
      <c r="AE159" s="12"/>
      <c r="AG159" s="12"/>
      <c r="AI159" s="12"/>
      <c r="AN159" s="12"/>
    </row>
    <row r="160" spans="8:40" ht="15.75" customHeight="1" x14ac:dyDescent="0.3">
      <c r="H160" s="12"/>
      <c r="N160" s="26"/>
      <c r="O160" s="14"/>
      <c r="P160" s="26"/>
      <c r="Q160" s="14"/>
      <c r="R160" s="26"/>
      <c r="T160" s="14"/>
      <c r="Y160" s="14"/>
      <c r="AC160" s="12"/>
      <c r="AD160" s="13"/>
      <c r="AE160" s="12"/>
      <c r="AG160" s="12"/>
      <c r="AI160" s="12"/>
      <c r="AN160" s="12"/>
    </row>
    <row r="161" spans="8:40" ht="15.75" customHeight="1" x14ac:dyDescent="0.3">
      <c r="H161" s="12"/>
      <c r="N161" s="26"/>
      <c r="O161" s="14"/>
      <c r="P161" s="26"/>
      <c r="Q161" s="14"/>
      <c r="R161" s="26"/>
      <c r="T161" s="14"/>
      <c r="Y161" s="14"/>
      <c r="AC161" s="12"/>
      <c r="AD161" s="13"/>
      <c r="AE161" s="12"/>
      <c r="AG161" s="12"/>
      <c r="AI161" s="12"/>
      <c r="AN161" s="12"/>
    </row>
    <row r="162" spans="8:40" ht="15.75" customHeight="1" x14ac:dyDescent="0.3">
      <c r="H162" s="12"/>
      <c r="N162" s="26"/>
      <c r="O162" s="14"/>
      <c r="P162" s="26"/>
      <c r="Q162" s="14"/>
      <c r="R162" s="26"/>
      <c r="T162" s="14"/>
      <c r="Y162" s="14"/>
      <c r="AC162" s="12"/>
      <c r="AD162" s="13"/>
      <c r="AE162" s="12"/>
      <c r="AG162" s="12"/>
      <c r="AI162" s="12"/>
      <c r="AN162" s="12"/>
    </row>
    <row r="163" spans="8:40" ht="15.75" customHeight="1" x14ac:dyDescent="0.3">
      <c r="H163" s="12"/>
      <c r="N163" s="26"/>
      <c r="O163" s="14"/>
      <c r="P163" s="26"/>
      <c r="Q163" s="14"/>
      <c r="R163" s="26"/>
      <c r="T163" s="14"/>
      <c r="Y163" s="14"/>
      <c r="AC163" s="12"/>
      <c r="AD163" s="13"/>
      <c r="AE163" s="12"/>
      <c r="AG163" s="12"/>
      <c r="AI163" s="12"/>
      <c r="AN163" s="12"/>
    </row>
    <row r="164" spans="8:40" ht="15.75" customHeight="1" x14ac:dyDescent="0.3">
      <c r="H164" s="12"/>
      <c r="N164" s="26"/>
      <c r="O164" s="14"/>
      <c r="P164" s="26"/>
      <c r="Q164" s="14"/>
      <c r="R164" s="26"/>
      <c r="T164" s="14"/>
      <c r="Y164" s="14"/>
      <c r="AC164" s="12"/>
      <c r="AD164" s="13"/>
      <c r="AE164" s="12"/>
      <c r="AG164" s="12"/>
      <c r="AI164" s="12"/>
      <c r="AN164" s="12"/>
    </row>
    <row r="165" spans="8:40" ht="15.75" customHeight="1" x14ac:dyDescent="0.3">
      <c r="H165" s="12"/>
      <c r="N165" s="26"/>
      <c r="O165" s="14"/>
      <c r="P165" s="26"/>
      <c r="Q165" s="14"/>
      <c r="R165" s="26"/>
      <c r="T165" s="14"/>
      <c r="Y165" s="14"/>
      <c r="AC165" s="12"/>
      <c r="AD165" s="13"/>
      <c r="AE165" s="12"/>
      <c r="AG165" s="12"/>
      <c r="AI165" s="12"/>
      <c r="AN165" s="12"/>
    </row>
    <row r="166" spans="8:40" ht="15.75" customHeight="1" x14ac:dyDescent="0.3">
      <c r="H166" s="12"/>
      <c r="N166" s="26"/>
      <c r="O166" s="14"/>
      <c r="P166" s="26"/>
      <c r="Q166" s="14"/>
      <c r="R166" s="26"/>
      <c r="T166" s="14"/>
      <c r="Y166" s="14"/>
      <c r="AC166" s="12"/>
      <c r="AD166" s="13"/>
      <c r="AE166" s="12"/>
      <c r="AG166" s="12"/>
      <c r="AI166" s="12"/>
      <c r="AN166" s="12"/>
    </row>
    <row r="167" spans="8:40" ht="15.75" customHeight="1" x14ac:dyDescent="0.3">
      <c r="H167" s="12"/>
      <c r="N167" s="26"/>
      <c r="O167" s="14"/>
      <c r="P167" s="26"/>
      <c r="Q167" s="14"/>
      <c r="R167" s="26"/>
      <c r="T167" s="14"/>
      <c r="Y167" s="14"/>
      <c r="AC167" s="12"/>
      <c r="AD167" s="13"/>
      <c r="AE167" s="12"/>
      <c r="AG167" s="12"/>
      <c r="AI167" s="12"/>
      <c r="AN167" s="12"/>
    </row>
    <row r="168" spans="8:40" ht="15.75" customHeight="1" x14ac:dyDescent="0.3">
      <c r="H168" s="12"/>
      <c r="N168" s="26"/>
      <c r="O168" s="14"/>
      <c r="P168" s="26"/>
      <c r="Q168" s="14"/>
      <c r="R168" s="26"/>
      <c r="T168" s="14"/>
      <c r="Y168" s="14"/>
      <c r="AC168" s="12"/>
      <c r="AD168" s="13"/>
      <c r="AE168" s="12"/>
      <c r="AG168" s="12"/>
      <c r="AI168" s="12"/>
      <c r="AN168" s="12"/>
    </row>
    <row r="169" spans="8:40" ht="15.75" customHeight="1" x14ac:dyDescent="0.3">
      <c r="H169" s="12"/>
      <c r="N169" s="26"/>
      <c r="O169" s="14"/>
      <c r="P169" s="26"/>
      <c r="Q169" s="14"/>
      <c r="R169" s="26"/>
      <c r="T169" s="14"/>
      <c r="Y169" s="14"/>
      <c r="AC169" s="12"/>
      <c r="AD169" s="13"/>
      <c r="AE169" s="12"/>
      <c r="AG169" s="12"/>
      <c r="AI169" s="12"/>
      <c r="AN169" s="12"/>
    </row>
    <row r="170" spans="8:40" ht="15.75" customHeight="1" x14ac:dyDescent="0.3">
      <c r="H170" s="12"/>
      <c r="N170" s="26"/>
      <c r="O170" s="14"/>
      <c r="P170" s="26"/>
      <c r="Q170" s="14"/>
      <c r="R170" s="26"/>
      <c r="T170" s="14"/>
      <c r="Y170" s="14"/>
      <c r="AC170" s="12"/>
      <c r="AD170" s="13"/>
      <c r="AE170" s="12"/>
      <c r="AG170" s="12"/>
      <c r="AI170" s="12"/>
      <c r="AN170" s="12"/>
    </row>
    <row r="171" spans="8:40" ht="15.75" customHeight="1" x14ac:dyDescent="0.3">
      <c r="H171" s="12"/>
      <c r="N171" s="26"/>
      <c r="O171" s="14"/>
      <c r="P171" s="26"/>
      <c r="Q171" s="14"/>
      <c r="R171" s="26"/>
      <c r="T171" s="14"/>
      <c r="Y171" s="14"/>
      <c r="AC171" s="12"/>
      <c r="AD171" s="13"/>
      <c r="AE171" s="12"/>
      <c r="AG171" s="12"/>
      <c r="AI171" s="12"/>
      <c r="AN171" s="12"/>
    </row>
    <row r="172" spans="8:40" ht="15.75" customHeight="1" x14ac:dyDescent="0.3">
      <c r="H172" s="12"/>
      <c r="N172" s="26"/>
      <c r="O172" s="14"/>
      <c r="P172" s="26"/>
      <c r="Q172" s="14"/>
      <c r="R172" s="26"/>
      <c r="T172" s="14"/>
      <c r="Y172" s="14"/>
      <c r="AC172" s="12"/>
      <c r="AD172" s="13"/>
      <c r="AE172" s="12"/>
      <c r="AG172" s="12"/>
      <c r="AI172" s="12"/>
      <c r="AN172" s="12"/>
    </row>
    <row r="173" spans="8:40" ht="15.75" customHeight="1" x14ac:dyDescent="0.3">
      <c r="H173" s="12"/>
      <c r="N173" s="26"/>
      <c r="O173" s="14"/>
      <c r="P173" s="26"/>
      <c r="Q173" s="14"/>
      <c r="R173" s="26"/>
      <c r="T173" s="14"/>
      <c r="Y173" s="14"/>
      <c r="AC173" s="12"/>
      <c r="AD173" s="13"/>
      <c r="AE173" s="12"/>
      <c r="AG173" s="12"/>
      <c r="AI173" s="12"/>
      <c r="AN173" s="12"/>
    </row>
    <row r="174" spans="8:40" ht="15.75" customHeight="1" x14ac:dyDescent="0.3">
      <c r="H174" s="12"/>
      <c r="N174" s="26"/>
      <c r="O174" s="14"/>
      <c r="P174" s="26"/>
      <c r="Q174" s="14"/>
      <c r="R174" s="26"/>
      <c r="T174" s="14"/>
      <c r="Y174" s="14"/>
      <c r="AC174" s="12"/>
      <c r="AD174" s="13"/>
      <c r="AE174" s="12"/>
      <c r="AG174" s="12"/>
      <c r="AI174" s="12"/>
      <c r="AN174" s="12"/>
    </row>
    <row r="175" spans="8:40" ht="15.75" customHeight="1" x14ac:dyDescent="0.3">
      <c r="H175" s="12"/>
      <c r="N175" s="26"/>
      <c r="O175" s="14"/>
      <c r="P175" s="26"/>
      <c r="Q175" s="14"/>
      <c r="R175" s="26"/>
      <c r="T175" s="14"/>
      <c r="Y175" s="14"/>
      <c r="AC175" s="12"/>
      <c r="AD175" s="13"/>
      <c r="AE175" s="12"/>
      <c r="AG175" s="12"/>
      <c r="AI175" s="12"/>
      <c r="AN175" s="12"/>
    </row>
    <row r="176" spans="8:40" ht="15.75" customHeight="1" x14ac:dyDescent="0.3">
      <c r="H176" s="12"/>
      <c r="N176" s="26"/>
      <c r="O176" s="14"/>
      <c r="P176" s="26"/>
      <c r="Q176" s="14"/>
      <c r="R176" s="26"/>
      <c r="T176" s="14"/>
      <c r="Y176" s="14"/>
      <c r="AC176" s="12"/>
      <c r="AD176" s="13"/>
      <c r="AE176" s="12"/>
      <c r="AG176" s="12"/>
      <c r="AI176" s="12"/>
      <c r="AN176" s="12"/>
    </row>
    <row r="177" spans="8:40" ht="15.75" customHeight="1" x14ac:dyDescent="0.3">
      <c r="H177" s="12"/>
      <c r="N177" s="26"/>
      <c r="O177" s="14"/>
      <c r="P177" s="26"/>
      <c r="Q177" s="14"/>
      <c r="R177" s="26"/>
      <c r="T177" s="14"/>
      <c r="Y177" s="14"/>
      <c r="AC177" s="12"/>
      <c r="AD177" s="13"/>
      <c r="AE177" s="12"/>
      <c r="AG177" s="12"/>
      <c r="AI177" s="12"/>
      <c r="AN177" s="12"/>
    </row>
    <row r="178" spans="8:40" ht="15.75" customHeight="1" x14ac:dyDescent="0.3">
      <c r="H178" s="12"/>
      <c r="N178" s="26"/>
      <c r="O178" s="14"/>
      <c r="P178" s="26"/>
      <c r="Q178" s="14"/>
      <c r="R178" s="26"/>
      <c r="T178" s="14"/>
      <c r="Y178" s="14"/>
      <c r="AC178" s="12"/>
      <c r="AD178" s="13"/>
      <c r="AE178" s="12"/>
      <c r="AG178" s="12"/>
      <c r="AI178" s="12"/>
      <c r="AN178" s="12"/>
    </row>
    <row r="179" spans="8:40" ht="15.75" customHeight="1" x14ac:dyDescent="0.3">
      <c r="H179" s="12"/>
      <c r="N179" s="26"/>
      <c r="O179" s="14"/>
      <c r="P179" s="26"/>
      <c r="Q179" s="14"/>
      <c r="R179" s="26"/>
      <c r="T179" s="14"/>
      <c r="Y179" s="14"/>
      <c r="AC179" s="12"/>
      <c r="AD179" s="13"/>
      <c r="AE179" s="12"/>
      <c r="AG179" s="12"/>
      <c r="AI179" s="12"/>
      <c r="AN179" s="12"/>
    </row>
    <row r="180" spans="8:40" ht="15.75" customHeight="1" x14ac:dyDescent="0.3">
      <c r="H180" s="12"/>
      <c r="N180" s="26"/>
      <c r="O180" s="14"/>
      <c r="P180" s="26"/>
      <c r="Q180" s="14"/>
      <c r="R180" s="26"/>
      <c r="T180" s="14"/>
      <c r="Y180" s="14"/>
      <c r="AC180" s="12"/>
      <c r="AD180" s="13"/>
      <c r="AE180" s="12"/>
      <c r="AG180" s="12"/>
      <c r="AI180" s="12"/>
      <c r="AN180" s="12"/>
    </row>
    <row r="181" spans="8:40" ht="15.75" customHeight="1" x14ac:dyDescent="0.3">
      <c r="H181" s="12"/>
      <c r="N181" s="26"/>
      <c r="O181" s="14"/>
      <c r="P181" s="26"/>
      <c r="Q181" s="14"/>
      <c r="R181" s="26"/>
      <c r="T181" s="14"/>
      <c r="Y181" s="14"/>
      <c r="AC181" s="12"/>
      <c r="AD181" s="13"/>
      <c r="AE181" s="12"/>
      <c r="AG181" s="12"/>
      <c r="AI181" s="12"/>
      <c r="AN181" s="12"/>
    </row>
    <row r="182" spans="8:40" ht="15.75" customHeight="1" x14ac:dyDescent="0.3">
      <c r="H182" s="12"/>
      <c r="N182" s="26"/>
      <c r="O182" s="14"/>
      <c r="P182" s="26"/>
      <c r="Q182" s="14"/>
      <c r="R182" s="26"/>
      <c r="T182" s="14"/>
      <c r="Y182" s="14"/>
      <c r="AC182" s="12"/>
      <c r="AD182" s="13"/>
      <c r="AE182" s="12"/>
      <c r="AG182" s="12"/>
      <c r="AI182" s="12"/>
      <c r="AN182" s="12"/>
    </row>
    <row r="183" spans="8:40" ht="15.75" customHeight="1" x14ac:dyDescent="0.3">
      <c r="H183" s="12"/>
      <c r="N183" s="26"/>
      <c r="O183" s="14"/>
      <c r="P183" s="26"/>
      <c r="Q183" s="14"/>
      <c r="R183" s="26"/>
      <c r="T183" s="14"/>
      <c r="Y183" s="14"/>
      <c r="AC183" s="12"/>
      <c r="AD183" s="13"/>
      <c r="AE183" s="12"/>
      <c r="AG183" s="12"/>
      <c r="AI183" s="12"/>
      <c r="AN183" s="12"/>
    </row>
    <row r="184" spans="8:40" ht="15.75" customHeight="1" x14ac:dyDescent="0.3">
      <c r="H184" s="12"/>
      <c r="N184" s="26"/>
      <c r="O184" s="14"/>
      <c r="P184" s="26"/>
      <c r="Q184" s="14"/>
      <c r="R184" s="26"/>
      <c r="T184" s="14"/>
      <c r="Y184" s="14"/>
      <c r="AC184" s="12"/>
      <c r="AD184" s="13"/>
      <c r="AE184" s="12"/>
      <c r="AG184" s="12"/>
      <c r="AI184" s="12"/>
      <c r="AN184" s="12"/>
    </row>
    <row r="185" spans="8:40" ht="15.75" customHeight="1" x14ac:dyDescent="0.3">
      <c r="H185" s="12"/>
      <c r="N185" s="26"/>
      <c r="O185" s="14"/>
      <c r="P185" s="26"/>
      <c r="Q185" s="14"/>
      <c r="R185" s="26"/>
      <c r="T185" s="14"/>
      <c r="Y185" s="14"/>
      <c r="AC185" s="12"/>
      <c r="AD185" s="13"/>
      <c r="AE185" s="12"/>
      <c r="AG185" s="12"/>
      <c r="AI185" s="12"/>
      <c r="AN185" s="12"/>
    </row>
    <row r="186" spans="8:40" ht="15.75" customHeight="1" x14ac:dyDescent="0.3">
      <c r="H186" s="12"/>
      <c r="N186" s="26"/>
      <c r="O186" s="14"/>
      <c r="P186" s="26"/>
      <c r="Q186" s="14"/>
      <c r="R186" s="26"/>
      <c r="T186" s="14"/>
      <c r="Y186" s="14"/>
      <c r="AC186" s="12"/>
      <c r="AD186" s="13"/>
      <c r="AE186" s="12"/>
      <c r="AG186" s="12"/>
      <c r="AI186" s="12"/>
      <c r="AN186" s="12"/>
    </row>
    <row r="187" spans="8:40" ht="15.75" customHeight="1" x14ac:dyDescent="0.3">
      <c r="H187" s="12"/>
      <c r="N187" s="26"/>
      <c r="O187" s="14"/>
      <c r="P187" s="26"/>
      <c r="Q187" s="14"/>
      <c r="R187" s="26"/>
      <c r="T187" s="14"/>
      <c r="Y187" s="14"/>
      <c r="AC187" s="12"/>
      <c r="AD187" s="13"/>
      <c r="AE187" s="12"/>
      <c r="AG187" s="12"/>
      <c r="AI187" s="12"/>
      <c r="AN187" s="12"/>
    </row>
    <row r="188" spans="8:40" ht="15.75" customHeight="1" x14ac:dyDescent="0.3">
      <c r="H188" s="12"/>
      <c r="N188" s="26"/>
      <c r="O188" s="14"/>
      <c r="P188" s="26"/>
      <c r="Q188" s="14"/>
      <c r="R188" s="26"/>
      <c r="T188" s="14"/>
      <c r="Y188" s="14"/>
      <c r="AC188" s="12"/>
      <c r="AD188" s="13"/>
      <c r="AE188" s="12"/>
      <c r="AG188" s="12"/>
      <c r="AI188" s="12"/>
      <c r="AN188" s="12"/>
    </row>
    <row r="189" spans="8:40" ht="15.75" customHeight="1" x14ac:dyDescent="0.3">
      <c r="H189" s="12"/>
      <c r="N189" s="26"/>
      <c r="O189" s="14"/>
      <c r="P189" s="26"/>
      <c r="Q189" s="14"/>
      <c r="R189" s="26"/>
      <c r="T189" s="14"/>
      <c r="Y189" s="14"/>
      <c r="AC189" s="12"/>
      <c r="AD189" s="13"/>
      <c r="AE189" s="12"/>
      <c r="AG189" s="12"/>
      <c r="AI189" s="12"/>
      <c r="AN189" s="12"/>
    </row>
    <row r="190" spans="8:40" ht="15.75" customHeight="1" x14ac:dyDescent="0.3">
      <c r="H190" s="12"/>
      <c r="N190" s="26"/>
      <c r="O190" s="14"/>
      <c r="P190" s="26"/>
      <c r="Q190" s="14"/>
      <c r="R190" s="26"/>
      <c r="T190" s="14"/>
      <c r="Y190" s="14"/>
      <c r="AC190" s="12"/>
      <c r="AD190" s="13"/>
      <c r="AE190" s="12"/>
      <c r="AG190" s="12"/>
      <c r="AI190" s="12"/>
      <c r="AN190" s="12"/>
    </row>
    <row r="191" spans="8:40" ht="15.75" customHeight="1" x14ac:dyDescent="0.3">
      <c r="H191" s="12"/>
      <c r="N191" s="26"/>
      <c r="O191" s="14"/>
      <c r="P191" s="26"/>
      <c r="Q191" s="14"/>
      <c r="R191" s="26"/>
      <c r="T191" s="14"/>
      <c r="Y191" s="14"/>
      <c r="AC191" s="12"/>
      <c r="AD191" s="13"/>
      <c r="AE191" s="12"/>
      <c r="AG191" s="12"/>
      <c r="AI191" s="12"/>
      <c r="AN191" s="12"/>
    </row>
    <row r="192" spans="8:40" ht="15.75" customHeight="1" x14ac:dyDescent="0.3">
      <c r="H192" s="12"/>
      <c r="N192" s="26"/>
      <c r="O192" s="14"/>
      <c r="P192" s="26"/>
      <c r="Q192" s="14"/>
      <c r="R192" s="26"/>
      <c r="T192" s="14"/>
      <c r="Y192" s="14"/>
      <c r="AC192" s="12"/>
      <c r="AD192" s="13"/>
      <c r="AE192" s="12"/>
      <c r="AG192" s="12"/>
      <c r="AI192" s="12"/>
      <c r="AN192" s="12"/>
    </row>
    <row r="193" spans="8:40" ht="15.75" customHeight="1" x14ac:dyDescent="0.3">
      <c r="H193" s="12"/>
      <c r="N193" s="26"/>
      <c r="O193" s="14"/>
      <c r="P193" s="26"/>
      <c r="Q193" s="14"/>
      <c r="R193" s="26"/>
      <c r="T193" s="14"/>
      <c r="Y193" s="14"/>
      <c r="AC193" s="12"/>
      <c r="AD193" s="13"/>
      <c r="AE193" s="12"/>
      <c r="AG193" s="12"/>
      <c r="AI193" s="12"/>
      <c r="AN193" s="12"/>
    </row>
    <row r="194" spans="8:40" ht="15.75" customHeight="1" x14ac:dyDescent="0.3">
      <c r="H194" s="12"/>
      <c r="N194" s="26"/>
      <c r="O194" s="14"/>
      <c r="P194" s="26"/>
      <c r="Q194" s="14"/>
      <c r="R194" s="26"/>
      <c r="T194" s="14"/>
      <c r="Y194" s="14"/>
      <c r="AC194" s="12"/>
      <c r="AD194" s="13"/>
      <c r="AE194" s="12"/>
      <c r="AG194" s="12"/>
      <c r="AI194" s="12"/>
      <c r="AN194" s="12"/>
    </row>
    <row r="195" spans="8:40" ht="15.75" customHeight="1" x14ac:dyDescent="0.3">
      <c r="H195" s="12"/>
      <c r="N195" s="26"/>
      <c r="O195" s="14"/>
      <c r="P195" s="26"/>
      <c r="Q195" s="14"/>
      <c r="R195" s="26"/>
      <c r="T195" s="14"/>
      <c r="Y195" s="14"/>
      <c r="AC195" s="12"/>
      <c r="AD195" s="13"/>
      <c r="AE195" s="12"/>
      <c r="AG195" s="12"/>
      <c r="AI195" s="12"/>
      <c r="AN195" s="12"/>
    </row>
    <row r="196" spans="8:40" ht="15.75" customHeight="1" x14ac:dyDescent="0.3">
      <c r="H196" s="12"/>
      <c r="N196" s="26"/>
      <c r="O196" s="14"/>
      <c r="P196" s="26"/>
      <c r="Q196" s="14"/>
      <c r="R196" s="26"/>
      <c r="T196" s="14"/>
      <c r="Y196" s="14"/>
      <c r="AC196" s="12"/>
      <c r="AD196" s="13"/>
      <c r="AE196" s="12"/>
      <c r="AG196" s="12"/>
      <c r="AI196" s="12"/>
      <c r="AN196" s="12"/>
    </row>
    <row r="197" spans="8:40" ht="15.75" customHeight="1" x14ac:dyDescent="0.3">
      <c r="H197" s="12"/>
      <c r="N197" s="26"/>
      <c r="O197" s="14"/>
      <c r="P197" s="26"/>
      <c r="Q197" s="14"/>
      <c r="R197" s="26"/>
      <c r="T197" s="14"/>
      <c r="Y197" s="14"/>
      <c r="AC197" s="12"/>
      <c r="AD197" s="13"/>
      <c r="AE197" s="12"/>
      <c r="AG197" s="12"/>
      <c r="AI197" s="12"/>
      <c r="AN197" s="12"/>
    </row>
    <row r="198" spans="8:40" ht="15.75" customHeight="1" x14ac:dyDescent="0.3">
      <c r="H198" s="12"/>
      <c r="N198" s="26"/>
      <c r="O198" s="14"/>
      <c r="P198" s="26"/>
      <c r="Q198" s="14"/>
      <c r="R198" s="26"/>
      <c r="T198" s="14"/>
      <c r="Y198" s="14"/>
      <c r="AC198" s="12"/>
      <c r="AD198" s="13"/>
      <c r="AE198" s="12"/>
      <c r="AG198" s="12"/>
      <c r="AI198" s="12"/>
      <c r="AN198" s="12"/>
    </row>
    <row r="199" spans="8:40" ht="15.75" customHeight="1" x14ac:dyDescent="0.3">
      <c r="H199" s="12"/>
      <c r="N199" s="26"/>
      <c r="O199" s="14"/>
      <c r="P199" s="26"/>
      <c r="Q199" s="14"/>
      <c r="R199" s="26"/>
      <c r="T199" s="14"/>
      <c r="Y199" s="14"/>
      <c r="AC199" s="12"/>
      <c r="AD199" s="13"/>
      <c r="AE199" s="12"/>
      <c r="AG199" s="12"/>
      <c r="AI199" s="12"/>
      <c r="AN199" s="12"/>
    </row>
    <row r="200" spans="8:40" ht="15.75" customHeight="1" x14ac:dyDescent="0.3">
      <c r="H200" s="12"/>
      <c r="N200" s="26"/>
      <c r="O200" s="14"/>
      <c r="P200" s="26"/>
      <c r="Q200" s="14"/>
      <c r="R200" s="26"/>
      <c r="T200" s="14"/>
      <c r="Y200" s="14"/>
      <c r="AC200" s="12"/>
      <c r="AD200" s="13"/>
      <c r="AE200" s="12"/>
      <c r="AG200" s="12"/>
      <c r="AI200" s="12"/>
      <c r="AN200" s="12"/>
    </row>
    <row r="201" spans="8:40" ht="15.75" customHeight="1" x14ac:dyDescent="0.3">
      <c r="H201" s="12"/>
      <c r="N201" s="26"/>
      <c r="O201" s="14"/>
      <c r="P201" s="26"/>
      <c r="Q201" s="14"/>
      <c r="R201" s="26"/>
      <c r="T201" s="14"/>
      <c r="Y201" s="14"/>
      <c r="AC201" s="12"/>
      <c r="AD201" s="13"/>
      <c r="AE201" s="12"/>
      <c r="AG201" s="12"/>
      <c r="AI201" s="12"/>
      <c r="AN201" s="12"/>
    </row>
    <row r="202" spans="8:40" ht="15.75" customHeight="1" x14ac:dyDescent="0.3">
      <c r="H202" s="12"/>
      <c r="N202" s="26"/>
      <c r="O202" s="14"/>
      <c r="P202" s="26"/>
      <c r="Q202" s="14"/>
      <c r="R202" s="26"/>
      <c r="T202" s="14"/>
      <c r="Y202" s="14"/>
      <c r="AC202" s="12"/>
      <c r="AD202" s="13"/>
      <c r="AE202" s="12"/>
      <c r="AG202" s="12"/>
      <c r="AI202" s="12"/>
      <c r="AN202" s="12"/>
    </row>
    <row r="203" spans="8:40" ht="15.75" customHeight="1" x14ac:dyDescent="0.3">
      <c r="H203" s="12"/>
      <c r="N203" s="26"/>
      <c r="O203" s="14"/>
      <c r="P203" s="26"/>
      <c r="Q203" s="14"/>
      <c r="R203" s="26"/>
      <c r="T203" s="14"/>
      <c r="Y203" s="14"/>
      <c r="AC203" s="12"/>
      <c r="AD203" s="13"/>
      <c r="AE203" s="12"/>
      <c r="AG203" s="12"/>
      <c r="AI203" s="12"/>
      <c r="AN203" s="12"/>
    </row>
    <row r="204" spans="8:40" ht="15.75" customHeight="1" x14ac:dyDescent="0.3">
      <c r="H204" s="12"/>
      <c r="N204" s="26"/>
      <c r="O204" s="14"/>
      <c r="P204" s="26"/>
      <c r="Q204" s="14"/>
      <c r="R204" s="26"/>
      <c r="T204" s="14"/>
      <c r="Y204" s="14"/>
      <c r="AC204" s="12"/>
      <c r="AD204" s="13"/>
      <c r="AE204" s="12"/>
      <c r="AG204" s="12"/>
      <c r="AI204" s="12"/>
      <c r="AN204" s="12"/>
    </row>
    <row r="205" spans="8:40" ht="15.75" customHeight="1" x14ac:dyDescent="0.3">
      <c r="H205" s="12"/>
      <c r="N205" s="26"/>
      <c r="O205" s="14"/>
      <c r="P205" s="26"/>
      <c r="Q205" s="14"/>
      <c r="R205" s="26"/>
      <c r="T205" s="14"/>
      <c r="Y205" s="14"/>
      <c r="AC205" s="12"/>
      <c r="AD205" s="13"/>
      <c r="AE205" s="12"/>
      <c r="AG205" s="12"/>
      <c r="AI205" s="12"/>
      <c r="AN205" s="12"/>
    </row>
    <row r="206" spans="8:40" ht="15.75" customHeight="1" x14ac:dyDescent="0.3">
      <c r="H206" s="12"/>
      <c r="N206" s="26"/>
      <c r="O206" s="14"/>
      <c r="P206" s="26"/>
      <c r="Q206" s="14"/>
      <c r="R206" s="26"/>
      <c r="T206" s="14"/>
      <c r="Y206" s="14"/>
      <c r="AC206" s="12"/>
      <c r="AD206" s="13"/>
      <c r="AE206" s="12"/>
      <c r="AG206" s="12"/>
      <c r="AI206" s="12"/>
      <c r="AN206" s="12"/>
    </row>
    <row r="207" spans="8:40" ht="15.75" customHeight="1" x14ac:dyDescent="0.3">
      <c r="H207" s="12"/>
      <c r="N207" s="26"/>
      <c r="O207" s="14"/>
      <c r="P207" s="26"/>
      <c r="Q207" s="14"/>
      <c r="R207" s="26"/>
      <c r="T207" s="14"/>
      <c r="Y207" s="14"/>
      <c r="AC207" s="12"/>
      <c r="AD207" s="13"/>
      <c r="AE207" s="12"/>
      <c r="AG207" s="12"/>
      <c r="AI207" s="12"/>
      <c r="AN207" s="12"/>
    </row>
    <row r="208" spans="8:40" ht="15.75" customHeight="1" x14ac:dyDescent="0.3">
      <c r="H208" s="12"/>
      <c r="N208" s="26"/>
      <c r="O208" s="14"/>
      <c r="P208" s="26"/>
      <c r="Q208" s="14"/>
      <c r="R208" s="26"/>
      <c r="T208" s="14"/>
      <c r="Y208" s="14"/>
      <c r="AC208" s="12"/>
      <c r="AD208" s="13"/>
      <c r="AE208" s="12"/>
      <c r="AG208" s="12"/>
      <c r="AI208" s="12"/>
      <c r="AN208" s="12"/>
    </row>
    <row r="209" spans="8:40" ht="15.75" customHeight="1" x14ac:dyDescent="0.3">
      <c r="H209" s="12"/>
      <c r="N209" s="26"/>
      <c r="O209" s="14"/>
      <c r="P209" s="26"/>
      <c r="Q209" s="14"/>
      <c r="R209" s="26"/>
      <c r="T209" s="14"/>
      <c r="Y209" s="14"/>
      <c r="AC209" s="12"/>
      <c r="AD209" s="13"/>
      <c r="AE209" s="12"/>
      <c r="AG209" s="12"/>
      <c r="AI209" s="12"/>
      <c r="AN209" s="12"/>
    </row>
    <row r="210" spans="8:40" ht="15.75" customHeight="1" x14ac:dyDescent="0.3">
      <c r="H210" s="12"/>
      <c r="N210" s="26"/>
      <c r="O210" s="14"/>
      <c r="P210" s="26"/>
      <c r="Q210" s="14"/>
      <c r="R210" s="26"/>
      <c r="T210" s="14"/>
      <c r="Y210" s="14"/>
      <c r="AC210" s="12"/>
      <c r="AD210" s="13"/>
      <c r="AE210" s="12"/>
      <c r="AG210" s="12"/>
      <c r="AI210" s="12"/>
      <c r="AN210" s="12"/>
    </row>
    <row r="211" spans="8:40" ht="15.75" customHeight="1" x14ac:dyDescent="0.3">
      <c r="H211" s="12"/>
      <c r="N211" s="26"/>
      <c r="O211" s="14"/>
      <c r="P211" s="26"/>
      <c r="Q211" s="14"/>
      <c r="R211" s="26"/>
      <c r="T211" s="14"/>
      <c r="Y211" s="14"/>
      <c r="AC211" s="12"/>
      <c r="AD211" s="13"/>
      <c r="AE211" s="12"/>
      <c r="AG211" s="12"/>
      <c r="AI211" s="12"/>
      <c r="AN211" s="12"/>
    </row>
    <row r="212" spans="8:40" ht="15.75" customHeight="1" x14ac:dyDescent="0.3">
      <c r="H212" s="12"/>
      <c r="N212" s="26"/>
      <c r="O212" s="14"/>
      <c r="P212" s="26"/>
      <c r="Q212" s="14"/>
      <c r="R212" s="26"/>
      <c r="T212" s="14"/>
      <c r="Y212" s="14"/>
      <c r="AC212" s="12"/>
      <c r="AD212" s="13"/>
      <c r="AE212" s="12"/>
      <c r="AG212" s="12"/>
      <c r="AI212" s="12"/>
      <c r="AN212" s="12"/>
    </row>
    <row r="213" spans="8:40" ht="15.75" customHeight="1" x14ac:dyDescent="0.3">
      <c r="H213" s="12"/>
      <c r="N213" s="26"/>
      <c r="O213" s="14"/>
      <c r="P213" s="26"/>
      <c r="Q213" s="14"/>
      <c r="R213" s="26"/>
      <c r="T213" s="14"/>
      <c r="Y213" s="14"/>
      <c r="AC213" s="12"/>
      <c r="AD213" s="13"/>
      <c r="AE213" s="12"/>
      <c r="AG213" s="12"/>
      <c r="AI213" s="12"/>
      <c r="AN213" s="12"/>
    </row>
    <row r="214" spans="8:40" ht="15.75" customHeight="1" x14ac:dyDescent="0.3">
      <c r="H214" s="12"/>
      <c r="N214" s="26"/>
      <c r="O214" s="14"/>
      <c r="P214" s="26"/>
      <c r="Q214" s="14"/>
      <c r="R214" s="26"/>
      <c r="T214" s="14"/>
      <c r="Y214" s="14"/>
      <c r="AC214" s="12"/>
      <c r="AD214" s="13"/>
      <c r="AE214" s="12"/>
      <c r="AG214" s="12"/>
      <c r="AI214" s="12"/>
      <c r="AN214" s="12"/>
    </row>
    <row r="215" spans="8:40" ht="15.75" customHeight="1" x14ac:dyDescent="0.3">
      <c r="H215" s="12"/>
      <c r="N215" s="26"/>
      <c r="O215" s="14"/>
      <c r="P215" s="26"/>
      <c r="Q215" s="14"/>
      <c r="R215" s="26"/>
      <c r="T215" s="14"/>
      <c r="Y215" s="14"/>
      <c r="AC215" s="12"/>
      <c r="AD215" s="13"/>
      <c r="AE215" s="12"/>
      <c r="AG215" s="12"/>
      <c r="AI215" s="12"/>
      <c r="AN215" s="12"/>
    </row>
    <row r="216" spans="8:40" ht="15.75" customHeight="1" x14ac:dyDescent="0.3">
      <c r="H216" s="12"/>
      <c r="N216" s="26"/>
      <c r="O216" s="14"/>
      <c r="P216" s="26"/>
      <c r="Q216" s="14"/>
      <c r="R216" s="26"/>
      <c r="T216" s="14"/>
      <c r="Y216" s="14"/>
      <c r="AC216" s="12"/>
      <c r="AD216" s="13"/>
      <c r="AE216" s="12"/>
      <c r="AG216" s="12"/>
      <c r="AI216" s="12"/>
      <c r="AN216" s="12"/>
    </row>
    <row r="217" spans="8:40" ht="15.75" customHeight="1" x14ac:dyDescent="0.3">
      <c r="H217" s="12"/>
      <c r="N217" s="26"/>
      <c r="O217" s="14"/>
      <c r="P217" s="26"/>
      <c r="Q217" s="14"/>
      <c r="R217" s="26"/>
      <c r="T217" s="14"/>
      <c r="Y217" s="14"/>
      <c r="AC217" s="12"/>
      <c r="AD217" s="13"/>
      <c r="AE217" s="12"/>
      <c r="AG217" s="12"/>
      <c r="AI217" s="12"/>
      <c r="AN217" s="12"/>
    </row>
    <row r="218" spans="8:40" ht="15.75" customHeight="1" x14ac:dyDescent="0.3">
      <c r="H218" s="12"/>
      <c r="N218" s="26"/>
      <c r="O218" s="14"/>
      <c r="P218" s="26"/>
      <c r="Q218" s="14"/>
      <c r="R218" s="26"/>
      <c r="T218" s="14"/>
      <c r="Y218" s="14"/>
      <c r="AC218" s="12"/>
      <c r="AD218" s="13"/>
      <c r="AE218" s="12"/>
      <c r="AG218" s="12"/>
      <c r="AI218" s="12"/>
      <c r="AN218" s="12"/>
    </row>
    <row r="219" spans="8:40" ht="15.75" customHeight="1" x14ac:dyDescent="0.3">
      <c r="H219" s="12"/>
      <c r="N219" s="26"/>
      <c r="O219" s="14"/>
      <c r="P219" s="26"/>
      <c r="Q219" s="14"/>
      <c r="R219" s="26"/>
      <c r="T219" s="14"/>
      <c r="Y219" s="14"/>
      <c r="AC219" s="12"/>
      <c r="AD219" s="13"/>
      <c r="AE219" s="12"/>
      <c r="AG219" s="12"/>
      <c r="AI219" s="12"/>
      <c r="AN219" s="12"/>
    </row>
    <row r="220" spans="8:40" ht="15.75" customHeight="1" x14ac:dyDescent="0.3">
      <c r="H220" s="12"/>
      <c r="N220" s="26"/>
      <c r="O220" s="14"/>
      <c r="P220" s="26"/>
      <c r="Q220" s="14"/>
      <c r="R220" s="26"/>
      <c r="T220" s="14"/>
      <c r="Y220" s="14"/>
      <c r="AC220" s="12"/>
      <c r="AD220" s="13"/>
      <c r="AE220" s="12"/>
      <c r="AG220" s="12"/>
      <c r="AI220" s="12"/>
      <c r="AN220" s="12"/>
    </row>
    <row r="221" spans="8:40" ht="15.75" customHeight="1" x14ac:dyDescent="0.3">
      <c r="H221" s="12"/>
      <c r="N221" s="26"/>
      <c r="O221" s="14"/>
      <c r="P221" s="26"/>
      <c r="Q221" s="14"/>
      <c r="R221" s="26"/>
      <c r="T221" s="14"/>
      <c r="Y221" s="14"/>
      <c r="AC221" s="12"/>
      <c r="AD221" s="13"/>
      <c r="AE221" s="12"/>
      <c r="AG221" s="12"/>
      <c r="AI221" s="12"/>
      <c r="AN221" s="12"/>
    </row>
    <row r="222" spans="8:40" ht="15.75" customHeight="1" x14ac:dyDescent="0.3">
      <c r="H222" s="12"/>
      <c r="N222" s="26"/>
      <c r="O222" s="14"/>
      <c r="P222" s="26"/>
      <c r="Q222" s="14"/>
      <c r="R222" s="26"/>
      <c r="T222" s="14"/>
      <c r="Y222" s="14"/>
      <c r="AC222" s="12"/>
      <c r="AD222" s="13"/>
      <c r="AE222" s="12"/>
      <c r="AG222" s="12"/>
      <c r="AI222" s="12"/>
      <c r="AN222" s="12"/>
    </row>
    <row r="223" spans="8:40" ht="15.75" customHeight="1" x14ac:dyDescent="0.3">
      <c r="H223" s="12"/>
      <c r="N223" s="26"/>
      <c r="O223" s="14"/>
      <c r="P223" s="26"/>
      <c r="Q223" s="14"/>
      <c r="R223" s="26"/>
      <c r="T223" s="14"/>
      <c r="Y223" s="14"/>
      <c r="AC223" s="12"/>
      <c r="AD223" s="13"/>
      <c r="AE223" s="12"/>
      <c r="AG223" s="12"/>
      <c r="AI223" s="12"/>
      <c r="AN223" s="12"/>
    </row>
    <row r="224" spans="8:40" ht="15.75" customHeight="1" x14ac:dyDescent="0.3">
      <c r="H224" s="12"/>
      <c r="N224" s="26"/>
      <c r="O224" s="14"/>
      <c r="P224" s="26"/>
      <c r="Q224" s="14"/>
      <c r="R224" s="26"/>
      <c r="T224" s="14"/>
      <c r="Y224" s="14"/>
      <c r="AC224" s="12"/>
      <c r="AD224" s="13"/>
      <c r="AE224" s="12"/>
      <c r="AG224" s="12"/>
      <c r="AI224" s="12"/>
      <c r="AN224" s="12"/>
    </row>
    <row r="225" spans="8:40" ht="15.75" customHeight="1" x14ac:dyDescent="0.3">
      <c r="H225" s="12"/>
      <c r="N225" s="26"/>
      <c r="O225" s="14"/>
      <c r="P225" s="26"/>
      <c r="Q225" s="14"/>
      <c r="R225" s="26"/>
      <c r="T225" s="14"/>
      <c r="Y225" s="14"/>
      <c r="AC225" s="12"/>
      <c r="AD225" s="13"/>
      <c r="AE225" s="12"/>
      <c r="AG225" s="12"/>
      <c r="AI225" s="12"/>
      <c r="AN225" s="12"/>
    </row>
    <row r="226" spans="8:40" ht="15.75" customHeight="1" x14ac:dyDescent="0.3">
      <c r="H226" s="12"/>
      <c r="N226" s="26"/>
      <c r="O226" s="14"/>
      <c r="P226" s="26"/>
      <c r="Q226" s="14"/>
      <c r="R226" s="26"/>
      <c r="T226" s="14"/>
      <c r="Y226" s="14"/>
      <c r="AC226" s="12"/>
      <c r="AD226" s="13"/>
      <c r="AE226" s="12"/>
      <c r="AG226" s="12"/>
      <c r="AI226" s="12"/>
      <c r="AN226" s="12"/>
    </row>
    <row r="227" spans="8:40" ht="15.75" customHeight="1" x14ac:dyDescent="0.3">
      <c r="H227" s="12"/>
      <c r="N227" s="26"/>
      <c r="O227" s="14"/>
      <c r="P227" s="26"/>
      <c r="Q227" s="14"/>
      <c r="R227" s="26"/>
      <c r="T227" s="14"/>
      <c r="Y227" s="14"/>
      <c r="AC227" s="12"/>
      <c r="AD227" s="13"/>
      <c r="AE227" s="12"/>
      <c r="AG227" s="12"/>
      <c r="AI227" s="12"/>
      <c r="AN227" s="12"/>
    </row>
    <row r="228" spans="8:40" ht="15.75" customHeight="1" x14ac:dyDescent="0.3">
      <c r="H228" s="12"/>
      <c r="N228" s="26"/>
      <c r="O228" s="14"/>
      <c r="P228" s="26"/>
      <c r="Q228" s="14"/>
      <c r="R228" s="26"/>
      <c r="T228" s="14"/>
      <c r="Y228" s="14"/>
      <c r="AC228" s="12"/>
      <c r="AD228" s="13"/>
      <c r="AE228" s="12"/>
      <c r="AG228" s="12"/>
      <c r="AI228" s="12"/>
      <c r="AN228" s="12"/>
    </row>
    <row r="229" spans="8:40" ht="15.75" customHeight="1" x14ac:dyDescent="0.3">
      <c r="H229" s="12"/>
      <c r="N229" s="26"/>
      <c r="O229" s="14"/>
      <c r="P229" s="26"/>
      <c r="Q229" s="14"/>
      <c r="R229" s="26"/>
      <c r="T229" s="14"/>
      <c r="Y229" s="14"/>
      <c r="AC229" s="12"/>
      <c r="AD229" s="13"/>
      <c r="AE229" s="12"/>
      <c r="AG229" s="12"/>
      <c r="AI229" s="12"/>
      <c r="AN229" s="12"/>
    </row>
    <row r="230" spans="8:40" ht="15.75" customHeight="1" x14ac:dyDescent="0.3">
      <c r="H230" s="12"/>
      <c r="N230" s="26"/>
      <c r="O230" s="14"/>
      <c r="P230" s="26"/>
      <c r="Q230" s="14"/>
      <c r="R230" s="26"/>
      <c r="T230" s="14"/>
      <c r="Y230" s="14"/>
      <c r="AC230" s="12"/>
      <c r="AD230" s="13"/>
      <c r="AE230" s="12"/>
      <c r="AG230" s="12"/>
      <c r="AI230" s="12"/>
      <c r="AN230" s="12"/>
    </row>
    <row r="231" spans="8:40" ht="15.75" customHeight="1" x14ac:dyDescent="0.3">
      <c r="H231" s="12"/>
      <c r="N231" s="26"/>
      <c r="O231" s="14"/>
      <c r="P231" s="26"/>
      <c r="Q231" s="14"/>
      <c r="R231" s="26"/>
      <c r="T231" s="14"/>
      <c r="Y231" s="14"/>
      <c r="AC231" s="12"/>
      <c r="AD231" s="13"/>
      <c r="AE231" s="12"/>
      <c r="AG231" s="12"/>
      <c r="AI231" s="12"/>
      <c r="AN231" s="12"/>
    </row>
    <row r="232" spans="8:40" ht="15.75" customHeight="1" x14ac:dyDescent="0.3">
      <c r="H232" s="12"/>
      <c r="N232" s="26"/>
      <c r="O232" s="14"/>
      <c r="P232" s="26"/>
      <c r="Q232" s="14"/>
      <c r="R232" s="26"/>
      <c r="T232" s="14"/>
      <c r="Y232" s="14"/>
      <c r="AC232" s="12"/>
      <c r="AD232" s="13"/>
      <c r="AE232" s="12"/>
      <c r="AG232" s="12"/>
      <c r="AI232" s="12"/>
      <c r="AN232" s="12"/>
    </row>
    <row r="233" spans="8:40" ht="15.75" customHeight="1" x14ac:dyDescent="0.3">
      <c r="H233" s="12"/>
      <c r="N233" s="26"/>
      <c r="O233" s="14"/>
      <c r="P233" s="26"/>
      <c r="Q233" s="14"/>
      <c r="R233" s="26"/>
      <c r="T233" s="14"/>
      <c r="Y233" s="14"/>
      <c r="AC233" s="12"/>
      <c r="AD233" s="13"/>
      <c r="AE233" s="12"/>
      <c r="AG233" s="12"/>
      <c r="AI233" s="12"/>
      <c r="AN233" s="12"/>
    </row>
    <row r="234" spans="8:40" ht="15.75" customHeight="1" x14ac:dyDescent="0.3">
      <c r="H234" s="12"/>
      <c r="N234" s="26"/>
      <c r="O234" s="14"/>
      <c r="P234" s="26"/>
      <c r="Q234" s="14"/>
      <c r="R234" s="26"/>
      <c r="T234" s="14"/>
      <c r="Y234" s="14"/>
      <c r="AC234" s="12"/>
      <c r="AD234" s="13"/>
      <c r="AE234" s="12"/>
      <c r="AG234" s="12"/>
      <c r="AI234" s="12"/>
      <c r="AN234" s="12"/>
    </row>
    <row r="235" spans="8:40" ht="15.75" customHeight="1" x14ac:dyDescent="0.3">
      <c r="H235" s="12"/>
      <c r="N235" s="26"/>
      <c r="O235" s="14"/>
      <c r="P235" s="26"/>
      <c r="Q235" s="14"/>
      <c r="R235" s="26"/>
      <c r="T235" s="14"/>
      <c r="Y235" s="14"/>
      <c r="AC235" s="12"/>
      <c r="AD235" s="13"/>
      <c r="AE235" s="12"/>
      <c r="AG235" s="12"/>
      <c r="AI235" s="12"/>
      <c r="AN235" s="12"/>
    </row>
    <row r="236" spans="8:40" ht="15.75" customHeight="1" x14ac:dyDescent="0.3">
      <c r="H236" s="12"/>
      <c r="N236" s="26"/>
      <c r="O236" s="14"/>
      <c r="P236" s="26"/>
      <c r="Q236" s="14"/>
      <c r="R236" s="26"/>
      <c r="T236" s="14"/>
      <c r="Y236" s="14"/>
      <c r="AC236" s="12"/>
      <c r="AD236" s="13"/>
      <c r="AE236" s="12"/>
      <c r="AG236" s="12"/>
      <c r="AI236" s="12"/>
      <c r="AN236" s="12"/>
    </row>
    <row r="237" spans="8:40" ht="15.75" customHeight="1" x14ac:dyDescent="0.3">
      <c r="H237" s="12"/>
      <c r="N237" s="26"/>
      <c r="O237" s="14"/>
      <c r="P237" s="26"/>
      <c r="Q237" s="14"/>
      <c r="R237" s="26"/>
      <c r="T237" s="14"/>
      <c r="Y237" s="14"/>
      <c r="AC237" s="12"/>
      <c r="AD237" s="13"/>
      <c r="AE237" s="12"/>
      <c r="AG237" s="12"/>
      <c r="AI237" s="12"/>
      <c r="AN237" s="12"/>
    </row>
    <row r="238" spans="8:40" ht="15.75" customHeight="1" x14ac:dyDescent="0.3">
      <c r="H238" s="12"/>
      <c r="N238" s="26"/>
      <c r="O238" s="14"/>
      <c r="P238" s="26"/>
      <c r="Q238" s="14"/>
      <c r="R238" s="26"/>
      <c r="T238" s="14"/>
      <c r="Y238" s="14"/>
      <c r="AC238" s="12"/>
      <c r="AD238" s="13"/>
      <c r="AE238" s="12"/>
      <c r="AG238" s="12"/>
      <c r="AI238" s="12"/>
      <c r="AN238" s="12"/>
    </row>
    <row r="239" spans="8:40" ht="15.75" customHeight="1" x14ac:dyDescent="0.3">
      <c r="H239" s="12"/>
      <c r="N239" s="26"/>
      <c r="O239" s="14"/>
      <c r="P239" s="26"/>
      <c r="Q239" s="14"/>
      <c r="R239" s="26"/>
      <c r="T239" s="14"/>
      <c r="Y239" s="14"/>
      <c r="AC239" s="12"/>
      <c r="AD239" s="13"/>
      <c r="AE239" s="12"/>
      <c r="AG239" s="12"/>
      <c r="AI239" s="12"/>
      <c r="AN239" s="12"/>
    </row>
    <row r="240" spans="8:40" ht="15.75" customHeight="1" x14ac:dyDescent="0.3">
      <c r="H240" s="12"/>
      <c r="N240" s="26"/>
      <c r="O240" s="14"/>
      <c r="P240" s="26"/>
      <c r="Q240" s="14"/>
      <c r="R240" s="26"/>
      <c r="T240" s="14"/>
      <c r="Y240" s="14"/>
      <c r="AC240" s="12"/>
      <c r="AD240" s="13"/>
      <c r="AE240" s="12"/>
      <c r="AG240" s="12"/>
      <c r="AI240" s="12"/>
      <c r="AN240" s="12"/>
    </row>
    <row r="241" spans="8:40" ht="15.75" customHeight="1" x14ac:dyDescent="0.3">
      <c r="H241" s="12"/>
      <c r="N241" s="26"/>
      <c r="O241" s="14"/>
      <c r="P241" s="26"/>
      <c r="Q241" s="14"/>
      <c r="R241" s="26"/>
      <c r="T241" s="14"/>
      <c r="Y241" s="14"/>
      <c r="AC241" s="12"/>
      <c r="AD241" s="13"/>
      <c r="AE241" s="12"/>
      <c r="AG241" s="12"/>
      <c r="AI241" s="12"/>
      <c r="AN241" s="12"/>
    </row>
    <row r="242" spans="8:40" ht="15.75" customHeight="1" x14ac:dyDescent="0.3">
      <c r="H242" s="12"/>
      <c r="N242" s="26"/>
      <c r="O242" s="14"/>
      <c r="P242" s="26"/>
      <c r="Q242" s="14"/>
      <c r="R242" s="26"/>
      <c r="T242" s="14"/>
      <c r="Y242" s="14"/>
      <c r="AC242" s="12"/>
      <c r="AD242" s="13"/>
      <c r="AE242" s="12"/>
      <c r="AG242" s="12"/>
      <c r="AI242" s="12"/>
      <c r="AN242" s="12"/>
    </row>
    <row r="243" spans="8:40" ht="15.75" customHeight="1" x14ac:dyDescent="0.3">
      <c r="H243" s="12"/>
      <c r="N243" s="26"/>
      <c r="O243" s="14"/>
      <c r="P243" s="26"/>
      <c r="Q243" s="14"/>
      <c r="R243" s="26"/>
      <c r="T243" s="14"/>
      <c r="Y243" s="14"/>
      <c r="AC243" s="12"/>
      <c r="AD243" s="13"/>
      <c r="AE243" s="12"/>
      <c r="AG243" s="12"/>
      <c r="AI243" s="12"/>
      <c r="AN243" s="12"/>
    </row>
    <row r="244" spans="8:40" ht="15.75" customHeight="1" x14ac:dyDescent="0.3">
      <c r="H244" s="12"/>
      <c r="N244" s="26"/>
      <c r="O244" s="14"/>
      <c r="P244" s="26"/>
      <c r="Q244" s="14"/>
      <c r="R244" s="26"/>
      <c r="T244" s="14"/>
      <c r="Y244" s="14"/>
      <c r="AC244" s="12"/>
      <c r="AD244" s="13"/>
      <c r="AE244" s="12"/>
      <c r="AG244" s="12"/>
      <c r="AI244" s="12"/>
      <c r="AN244" s="12"/>
    </row>
    <row r="245" spans="8:40" ht="15.75" customHeight="1" x14ac:dyDescent="0.3">
      <c r="H245" s="12"/>
      <c r="N245" s="26"/>
      <c r="O245" s="14"/>
      <c r="P245" s="26"/>
      <c r="Q245" s="14"/>
      <c r="R245" s="26"/>
      <c r="T245" s="14"/>
      <c r="Y245" s="14"/>
      <c r="AC245" s="12"/>
      <c r="AD245" s="13"/>
      <c r="AE245" s="12"/>
      <c r="AG245" s="12"/>
      <c r="AI245" s="12"/>
      <c r="AN245" s="12"/>
    </row>
    <row r="246" spans="8:40" ht="15.75" customHeight="1" x14ac:dyDescent="0.3">
      <c r="H246" s="12"/>
      <c r="N246" s="26"/>
      <c r="O246" s="14"/>
      <c r="P246" s="26"/>
      <c r="Q246" s="14"/>
      <c r="R246" s="26"/>
      <c r="T246" s="14"/>
      <c r="Y246" s="14"/>
      <c r="AC246" s="12"/>
      <c r="AD246" s="13"/>
      <c r="AE246" s="12"/>
      <c r="AG246" s="12"/>
      <c r="AI246" s="12"/>
      <c r="AN246" s="12"/>
    </row>
    <row r="247" spans="8:40" ht="15.75" customHeight="1" x14ac:dyDescent="0.3">
      <c r="H247" s="12"/>
      <c r="N247" s="26"/>
      <c r="O247" s="14"/>
      <c r="P247" s="26"/>
      <c r="Q247" s="14"/>
      <c r="R247" s="26"/>
      <c r="T247" s="14"/>
      <c r="Y247" s="14"/>
      <c r="AC247" s="12"/>
      <c r="AD247" s="13"/>
      <c r="AE247" s="12"/>
      <c r="AG247" s="12"/>
      <c r="AI247" s="12"/>
      <c r="AN247" s="12"/>
    </row>
    <row r="248" spans="8:40" ht="15.75" customHeight="1" x14ac:dyDescent="0.3">
      <c r="H248" s="12"/>
      <c r="N248" s="26"/>
      <c r="O248" s="14"/>
      <c r="P248" s="26"/>
      <c r="Q248" s="14"/>
      <c r="R248" s="26"/>
      <c r="T248" s="14"/>
      <c r="Y248" s="14"/>
      <c r="AC248" s="12"/>
      <c r="AD248" s="13"/>
      <c r="AE248" s="12"/>
      <c r="AG248" s="12"/>
      <c r="AI248" s="12"/>
      <c r="AN248" s="12"/>
    </row>
    <row r="249" spans="8:40" ht="15.75" customHeight="1" x14ac:dyDescent="0.3">
      <c r="H249" s="12"/>
      <c r="N249" s="26"/>
      <c r="O249" s="14"/>
      <c r="P249" s="26"/>
      <c r="Q249" s="14"/>
      <c r="R249" s="26"/>
      <c r="T249" s="14"/>
      <c r="Y249" s="14"/>
      <c r="AC249" s="12"/>
      <c r="AD249" s="13"/>
      <c r="AE249" s="12"/>
      <c r="AG249" s="12"/>
      <c r="AI249" s="12"/>
      <c r="AN249" s="12"/>
    </row>
    <row r="250" spans="8:40" ht="15.75" customHeight="1" x14ac:dyDescent="0.3">
      <c r="H250" s="12"/>
      <c r="N250" s="26"/>
      <c r="O250" s="14"/>
      <c r="P250" s="26"/>
      <c r="Q250" s="14"/>
      <c r="R250" s="26"/>
      <c r="T250" s="14"/>
      <c r="Y250" s="14"/>
      <c r="AC250" s="12"/>
      <c r="AD250" s="13"/>
      <c r="AE250" s="12"/>
      <c r="AG250" s="12"/>
      <c r="AI250" s="12"/>
      <c r="AN250" s="12"/>
    </row>
    <row r="251" spans="8:40" ht="15.75" customHeight="1" x14ac:dyDescent="0.3">
      <c r="H251" s="12"/>
      <c r="N251" s="26"/>
      <c r="O251" s="14"/>
      <c r="P251" s="26"/>
      <c r="Q251" s="14"/>
      <c r="R251" s="26"/>
      <c r="T251" s="14"/>
      <c r="Y251" s="14"/>
      <c r="AC251" s="12"/>
      <c r="AD251" s="13"/>
      <c r="AE251" s="12"/>
      <c r="AG251" s="12"/>
      <c r="AI251" s="12"/>
      <c r="AN251" s="12"/>
    </row>
    <row r="252" spans="8:40" ht="15.75" customHeight="1" x14ac:dyDescent="0.3">
      <c r="H252" s="12"/>
      <c r="N252" s="26"/>
      <c r="O252" s="14"/>
      <c r="P252" s="26"/>
      <c r="Q252" s="14"/>
      <c r="R252" s="26"/>
      <c r="T252" s="14"/>
      <c r="Y252" s="14"/>
      <c r="AC252" s="12"/>
      <c r="AD252" s="13"/>
      <c r="AE252" s="12"/>
      <c r="AG252" s="12"/>
      <c r="AI252" s="12"/>
      <c r="AN252" s="12"/>
    </row>
    <row r="253" spans="8:40" ht="15.75" customHeight="1" x14ac:dyDescent="0.3">
      <c r="H253" s="12"/>
      <c r="N253" s="26"/>
      <c r="O253" s="14"/>
      <c r="P253" s="26"/>
      <c r="Q253" s="14"/>
      <c r="R253" s="26"/>
      <c r="T253" s="14"/>
      <c r="Y253" s="14"/>
      <c r="AC253" s="12"/>
      <c r="AD253" s="13"/>
      <c r="AE253" s="12"/>
      <c r="AG253" s="12"/>
      <c r="AI253" s="12"/>
      <c r="AN253" s="12"/>
    </row>
    <row r="254" spans="8:40" ht="15.75" customHeight="1" x14ac:dyDescent="0.3">
      <c r="H254" s="12"/>
      <c r="N254" s="26"/>
      <c r="O254" s="14"/>
      <c r="P254" s="26"/>
      <c r="Q254" s="14"/>
      <c r="R254" s="26"/>
      <c r="T254" s="14"/>
      <c r="Y254" s="14"/>
      <c r="AC254" s="12"/>
      <c r="AD254" s="13"/>
      <c r="AE254" s="12"/>
      <c r="AG254" s="12"/>
      <c r="AI254" s="12"/>
      <c r="AN254" s="12"/>
    </row>
    <row r="255" spans="8:40" ht="15.75" customHeight="1" x14ac:dyDescent="0.3">
      <c r="H255" s="12"/>
      <c r="N255" s="26"/>
      <c r="O255" s="14"/>
      <c r="P255" s="26"/>
      <c r="Q255" s="14"/>
      <c r="R255" s="26"/>
      <c r="T255" s="14"/>
      <c r="Y255" s="14"/>
      <c r="AC255" s="12"/>
      <c r="AD255" s="13"/>
      <c r="AE255" s="12"/>
      <c r="AG255" s="12"/>
      <c r="AI255" s="12"/>
      <c r="AN255" s="12"/>
    </row>
    <row r="256" spans="8:40" ht="15.75" customHeight="1" x14ac:dyDescent="0.3">
      <c r="H256" s="12"/>
      <c r="N256" s="26"/>
      <c r="O256" s="14"/>
      <c r="P256" s="26"/>
      <c r="Q256" s="14"/>
      <c r="R256" s="26"/>
      <c r="T256" s="14"/>
      <c r="Y256" s="14"/>
      <c r="AC256" s="12"/>
      <c r="AD256" s="13"/>
      <c r="AE256" s="12"/>
      <c r="AG256" s="12"/>
      <c r="AI256" s="12"/>
      <c r="AN256" s="12"/>
    </row>
    <row r="257" spans="8:40" ht="15.75" customHeight="1" x14ac:dyDescent="0.3">
      <c r="H257" s="12"/>
      <c r="N257" s="26"/>
      <c r="O257" s="14"/>
      <c r="P257" s="26"/>
      <c r="Q257" s="14"/>
      <c r="R257" s="26"/>
      <c r="T257" s="14"/>
      <c r="Y257" s="14"/>
      <c r="AC257" s="12"/>
      <c r="AD257" s="13"/>
      <c r="AE257" s="12"/>
      <c r="AG257" s="12"/>
      <c r="AI257" s="12"/>
      <c r="AN257" s="12"/>
    </row>
    <row r="258" spans="8:40" ht="15.75" customHeight="1" x14ac:dyDescent="0.3">
      <c r="H258" s="12"/>
      <c r="N258" s="26"/>
      <c r="O258" s="14"/>
      <c r="P258" s="26"/>
      <c r="Q258" s="14"/>
      <c r="R258" s="26"/>
      <c r="T258" s="14"/>
      <c r="Y258" s="14"/>
      <c r="AC258" s="12"/>
      <c r="AD258" s="13"/>
      <c r="AE258" s="12"/>
      <c r="AG258" s="12"/>
      <c r="AI258" s="12"/>
      <c r="AN258" s="12"/>
    </row>
    <row r="259" spans="8:40" ht="15.75" customHeight="1" x14ac:dyDescent="0.3">
      <c r="H259" s="12"/>
      <c r="N259" s="26"/>
      <c r="O259" s="14"/>
      <c r="P259" s="26"/>
      <c r="Q259" s="14"/>
      <c r="R259" s="26"/>
      <c r="T259" s="14"/>
      <c r="Y259" s="14"/>
      <c r="AC259" s="12"/>
      <c r="AD259" s="13"/>
      <c r="AE259" s="12"/>
      <c r="AG259" s="12"/>
      <c r="AI259" s="12"/>
      <c r="AN259" s="12"/>
    </row>
    <row r="260" spans="8:40" ht="15.75" customHeight="1" x14ac:dyDescent="0.3">
      <c r="H260" s="12"/>
      <c r="N260" s="26"/>
      <c r="O260" s="14"/>
      <c r="P260" s="26"/>
      <c r="Q260" s="14"/>
      <c r="R260" s="26"/>
      <c r="T260" s="14"/>
      <c r="Y260" s="14"/>
      <c r="AC260" s="12"/>
      <c r="AD260" s="13"/>
      <c r="AE260" s="12"/>
      <c r="AG260" s="12"/>
      <c r="AI260" s="12"/>
      <c r="AN260" s="12"/>
    </row>
    <row r="261" spans="8:40" ht="15.75" customHeight="1" x14ac:dyDescent="0.3">
      <c r="H261" s="12"/>
      <c r="N261" s="26"/>
      <c r="O261" s="14"/>
      <c r="P261" s="26"/>
      <c r="Q261" s="14"/>
      <c r="R261" s="26"/>
      <c r="T261" s="14"/>
      <c r="Y261" s="14"/>
      <c r="AC261" s="12"/>
      <c r="AD261" s="13"/>
      <c r="AE261" s="12"/>
      <c r="AG261" s="12"/>
      <c r="AI261" s="12"/>
      <c r="AN261" s="12"/>
    </row>
    <row r="262" spans="8:40" ht="15.75" customHeight="1" x14ac:dyDescent="0.3">
      <c r="H262" s="12"/>
      <c r="N262" s="26"/>
      <c r="O262" s="14"/>
      <c r="P262" s="26"/>
      <c r="Q262" s="14"/>
      <c r="R262" s="26"/>
      <c r="T262" s="14"/>
      <c r="Y262" s="14"/>
      <c r="AC262" s="12"/>
      <c r="AD262" s="13"/>
      <c r="AE262" s="12"/>
      <c r="AG262" s="12"/>
      <c r="AI262" s="12"/>
      <c r="AN262" s="12"/>
    </row>
    <row r="263" spans="8:40" ht="15.75" customHeight="1" x14ac:dyDescent="0.3">
      <c r="H263" s="12"/>
      <c r="N263" s="26"/>
      <c r="O263" s="14"/>
      <c r="P263" s="26"/>
      <c r="Q263" s="14"/>
      <c r="R263" s="26"/>
      <c r="T263" s="14"/>
      <c r="Y263" s="14"/>
      <c r="AC263" s="12"/>
      <c r="AD263" s="13"/>
      <c r="AE263" s="12"/>
      <c r="AG263" s="12"/>
      <c r="AI263" s="12"/>
      <c r="AN263" s="12"/>
    </row>
    <row r="264" spans="8:40" ht="15.75" customHeight="1" x14ac:dyDescent="0.3">
      <c r="H264" s="12"/>
      <c r="N264" s="26"/>
      <c r="O264" s="14"/>
      <c r="P264" s="26"/>
      <c r="Q264" s="14"/>
      <c r="R264" s="26"/>
      <c r="T264" s="14"/>
      <c r="Y264" s="14"/>
      <c r="AC264" s="12"/>
      <c r="AD264" s="13"/>
      <c r="AE264" s="12"/>
      <c r="AG264" s="12"/>
      <c r="AI264" s="12"/>
      <c r="AN264" s="12"/>
    </row>
    <row r="265" spans="8:40" ht="15.75" customHeight="1" x14ac:dyDescent="0.3">
      <c r="H265" s="12"/>
      <c r="N265" s="26"/>
      <c r="O265" s="14"/>
      <c r="P265" s="26"/>
      <c r="Q265" s="14"/>
      <c r="R265" s="26"/>
      <c r="T265" s="14"/>
      <c r="Y265" s="14"/>
      <c r="AC265" s="12"/>
      <c r="AD265" s="13"/>
      <c r="AE265" s="12"/>
      <c r="AG265" s="12"/>
      <c r="AI265" s="12"/>
      <c r="AN265" s="12"/>
    </row>
    <row r="266" spans="8:40" ht="15.75" customHeight="1" x14ac:dyDescent="0.3">
      <c r="H266" s="12"/>
      <c r="N266" s="26"/>
      <c r="O266" s="14"/>
      <c r="P266" s="26"/>
      <c r="Q266" s="14"/>
      <c r="R266" s="26"/>
      <c r="T266" s="14"/>
      <c r="Y266" s="14"/>
      <c r="AC266" s="12"/>
      <c r="AD266" s="13"/>
      <c r="AE266" s="12"/>
      <c r="AG266" s="12"/>
      <c r="AI266" s="12"/>
      <c r="AN266" s="12"/>
    </row>
    <row r="267" spans="8:40" ht="15.75" customHeight="1" x14ac:dyDescent="0.3">
      <c r="H267" s="12"/>
      <c r="N267" s="26"/>
      <c r="O267" s="14"/>
      <c r="P267" s="26"/>
      <c r="Q267" s="14"/>
      <c r="R267" s="26"/>
      <c r="T267" s="14"/>
      <c r="Y267" s="14"/>
      <c r="AC267" s="12"/>
      <c r="AD267" s="13"/>
      <c r="AE267" s="12"/>
      <c r="AG267" s="12"/>
      <c r="AI267" s="12"/>
      <c r="AN267" s="12"/>
    </row>
    <row r="268" spans="8:40" ht="15.75" customHeight="1" x14ac:dyDescent="0.3">
      <c r="H268" s="12"/>
      <c r="N268" s="26"/>
      <c r="O268" s="14"/>
      <c r="P268" s="26"/>
      <c r="Q268" s="14"/>
      <c r="R268" s="26"/>
      <c r="T268" s="14"/>
      <c r="Y268" s="14"/>
      <c r="AC268" s="12"/>
      <c r="AD268" s="13"/>
      <c r="AE268" s="12"/>
      <c r="AG268" s="12"/>
      <c r="AI268" s="12"/>
      <c r="AN268" s="12"/>
    </row>
    <row r="269" spans="8:40" ht="15.75" customHeight="1" x14ac:dyDescent="0.3">
      <c r="H269" s="12"/>
      <c r="N269" s="26"/>
      <c r="O269" s="14"/>
      <c r="P269" s="26"/>
      <c r="Q269" s="14"/>
      <c r="R269" s="26"/>
      <c r="T269" s="14"/>
      <c r="Y269" s="14"/>
      <c r="AC269" s="12"/>
      <c r="AD269" s="13"/>
      <c r="AE269" s="12"/>
      <c r="AG269" s="12"/>
      <c r="AI269" s="12"/>
      <c r="AN269" s="12"/>
    </row>
    <row r="270" spans="8:40" ht="15.75" customHeight="1" x14ac:dyDescent="0.3">
      <c r="H270" s="12"/>
      <c r="N270" s="26"/>
      <c r="O270" s="14"/>
      <c r="P270" s="26"/>
      <c r="Q270" s="14"/>
      <c r="R270" s="26"/>
      <c r="T270" s="14"/>
      <c r="Y270" s="14"/>
      <c r="AC270" s="12"/>
      <c r="AD270" s="13"/>
      <c r="AE270" s="12"/>
      <c r="AG270" s="12"/>
      <c r="AI270" s="12"/>
      <c r="AN270" s="12"/>
    </row>
    <row r="271" spans="8:40" ht="15.75" customHeight="1" x14ac:dyDescent="0.3">
      <c r="H271" s="12"/>
      <c r="N271" s="26"/>
      <c r="O271" s="14"/>
      <c r="P271" s="26"/>
      <c r="Q271" s="14"/>
      <c r="R271" s="26"/>
      <c r="T271" s="14"/>
      <c r="Y271" s="14"/>
      <c r="AC271" s="12"/>
      <c r="AD271" s="13"/>
      <c r="AE271" s="12"/>
      <c r="AG271" s="12"/>
      <c r="AI271" s="12"/>
      <c r="AN271" s="12"/>
    </row>
    <row r="272" spans="8:40" ht="15.75" customHeight="1" x14ac:dyDescent="0.3">
      <c r="H272" s="12"/>
      <c r="N272" s="26"/>
      <c r="O272" s="14"/>
      <c r="P272" s="26"/>
      <c r="Q272" s="14"/>
      <c r="R272" s="26"/>
      <c r="T272" s="14"/>
      <c r="Y272" s="14"/>
      <c r="AC272" s="12"/>
      <c r="AD272" s="13"/>
      <c r="AE272" s="12"/>
      <c r="AG272" s="12"/>
      <c r="AI272" s="12"/>
      <c r="AN272" s="12"/>
    </row>
    <row r="273" spans="8:41" ht="15.75" customHeight="1" x14ac:dyDescent="0.3">
      <c r="H273" s="12"/>
      <c r="N273" s="26"/>
      <c r="O273" s="14"/>
      <c r="P273" s="26"/>
      <c r="Q273" s="14"/>
      <c r="R273" s="26"/>
      <c r="T273" s="14"/>
      <c r="Y273" s="14"/>
      <c r="AC273" s="12"/>
      <c r="AD273" s="13"/>
      <c r="AE273" s="12"/>
      <c r="AG273" s="12"/>
      <c r="AI273" s="12"/>
      <c r="AN273" s="12"/>
    </row>
    <row r="274" spans="8:41" ht="15.75" customHeight="1" x14ac:dyDescent="0.3">
      <c r="H274" s="12"/>
      <c r="N274" s="26"/>
      <c r="O274" s="14"/>
      <c r="P274" s="26"/>
      <c r="Q274" s="14"/>
      <c r="R274" s="26"/>
      <c r="T274" s="14"/>
      <c r="Y274" s="14"/>
      <c r="AC274" s="12"/>
      <c r="AD274" s="13"/>
      <c r="AE274" s="12"/>
      <c r="AG274" s="12"/>
      <c r="AI274" s="12"/>
      <c r="AN274" s="12"/>
    </row>
    <row r="275" spans="8:41" ht="15.75" customHeight="1" x14ac:dyDescent="0.3">
      <c r="H275" s="12"/>
      <c r="N275" s="26"/>
      <c r="O275" s="14"/>
      <c r="P275" s="26"/>
      <c r="Q275" s="14"/>
      <c r="R275" s="26"/>
      <c r="T275" s="14"/>
      <c r="Y275" s="14"/>
      <c r="AC275" s="12"/>
      <c r="AD275" s="13"/>
      <c r="AE275" s="12"/>
      <c r="AG275" s="12"/>
      <c r="AI275" s="12"/>
      <c r="AN275" s="12"/>
    </row>
    <row r="276" spans="8:41" ht="15.75" customHeight="1" x14ac:dyDescent="0.3">
      <c r="H276" s="12"/>
      <c r="N276" s="26"/>
      <c r="O276" s="14"/>
      <c r="P276" s="26"/>
      <c r="Q276" s="14"/>
      <c r="R276" s="26"/>
      <c r="T276" s="14"/>
      <c r="Y276" s="14"/>
      <c r="AC276" s="12"/>
      <c r="AD276" s="13"/>
      <c r="AE276" s="12"/>
      <c r="AG276" s="12"/>
      <c r="AI276" s="12"/>
      <c r="AN276" s="12"/>
    </row>
    <row r="277" spans="8:41" ht="15.75" customHeight="1" x14ac:dyDescent="0.3">
      <c r="H277" s="12"/>
      <c r="N277" s="26"/>
      <c r="O277" s="14"/>
      <c r="P277" s="26"/>
      <c r="Q277" s="14"/>
      <c r="R277" s="26"/>
      <c r="T277" s="14"/>
      <c r="Y277" s="14"/>
      <c r="AC277" s="12"/>
      <c r="AD277" s="13"/>
      <c r="AE277" s="12"/>
      <c r="AG277" s="12"/>
      <c r="AI277" s="12"/>
      <c r="AN277" s="12"/>
    </row>
    <row r="278" spans="8:41" ht="15.75" customHeight="1" x14ac:dyDescent="0.3">
      <c r="H278" s="12"/>
      <c r="N278" s="26"/>
      <c r="O278" s="14"/>
      <c r="P278" s="26"/>
      <c r="Q278" s="14"/>
      <c r="R278" s="26"/>
      <c r="T278" s="14"/>
      <c r="Y278" s="14"/>
      <c r="AC278" s="12"/>
      <c r="AD278" s="13"/>
      <c r="AE278" s="12"/>
      <c r="AG278" s="12"/>
      <c r="AI278" s="12"/>
      <c r="AN278" s="12"/>
    </row>
    <row r="279" spans="8:41" ht="15.75" customHeight="1" x14ac:dyDescent="0.3">
      <c r="H279" s="12"/>
      <c r="N279" s="26"/>
      <c r="O279" s="14"/>
      <c r="P279" s="26"/>
      <c r="Q279" s="14"/>
      <c r="R279" s="26"/>
      <c r="T279" s="14"/>
      <c r="Y279" s="14"/>
      <c r="AC279" s="12"/>
      <c r="AD279" s="13"/>
      <c r="AE279" s="12"/>
      <c r="AG279" s="12"/>
      <c r="AI279" s="12"/>
      <c r="AN279" s="12"/>
    </row>
    <row r="280" spans="8:41" ht="15.75" customHeight="1" x14ac:dyDescent="0.3">
      <c r="H280" s="12"/>
      <c r="N280" s="26"/>
      <c r="O280" s="14"/>
      <c r="P280" s="26"/>
      <c r="Q280" s="14"/>
      <c r="R280" s="26"/>
      <c r="T280" s="14"/>
      <c r="Y280" s="14"/>
      <c r="AC280" s="12"/>
      <c r="AD280" s="13"/>
      <c r="AE280" s="12"/>
      <c r="AG280" s="12"/>
      <c r="AI280" s="12"/>
      <c r="AN280" s="12"/>
    </row>
    <row r="281" spans="8:41" ht="15.75" customHeight="1" x14ac:dyDescent="0.3">
      <c r="H281" s="12"/>
      <c r="N281" s="26"/>
      <c r="O281" s="14"/>
      <c r="P281" s="26"/>
      <c r="Q281" s="14"/>
      <c r="R281" s="26"/>
      <c r="T281" s="14"/>
      <c r="Y281" s="14"/>
      <c r="AC281" s="12"/>
      <c r="AD281" s="13"/>
      <c r="AE281" s="12"/>
      <c r="AG281" s="12"/>
      <c r="AI281" s="12"/>
      <c r="AN281" s="12"/>
    </row>
    <row r="282" spans="8:41" ht="15.75" customHeight="1" x14ac:dyDescent="0.3">
      <c r="H282" s="12"/>
      <c r="N282" s="26"/>
      <c r="O282" s="14"/>
      <c r="P282" s="26"/>
      <c r="Q282" s="14"/>
      <c r="R282" s="26"/>
      <c r="T282" s="14"/>
      <c r="Y282" s="14"/>
      <c r="AC282" s="12"/>
      <c r="AD282" s="13"/>
      <c r="AE282" s="12"/>
      <c r="AG282" s="12"/>
      <c r="AI282" s="12"/>
      <c r="AN282" s="12"/>
    </row>
    <row r="283" spans="8:41" ht="15.75" customHeight="1" x14ac:dyDescent="0.3">
      <c r="H283" s="12"/>
      <c r="N283" s="26"/>
      <c r="O283" s="14"/>
      <c r="P283" s="26"/>
      <c r="Q283" s="3"/>
      <c r="R283" s="14"/>
      <c r="U283" s="14"/>
      <c r="Z283" s="14"/>
      <c r="AD283" s="12"/>
      <c r="AE283" s="13"/>
      <c r="AF283" s="12"/>
      <c r="AH283" s="12"/>
      <c r="AJ283" s="12"/>
      <c r="AO283" s="12"/>
    </row>
    <row r="284" spans="8:41" ht="15.75" customHeight="1" x14ac:dyDescent="0.3">
      <c r="H284" s="12"/>
      <c r="N284" s="26"/>
      <c r="O284" s="14"/>
      <c r="P284" s="26"/>
      <c r="Q284" s="3"/>
      <c r="R284" s="14"/>
      <c r="U284" s="14"/>
      <c r="Z284" s="14"/>
      <c r="AD284" s="12"/>
      <c r="AE284" s="13"/>
      <c r="AF284" s="12"/>
      <c r="AH284" s="12"/>
      <c r="AJ284" s="12"/>
      <c r="AO284" s="12"/>
    </row>
    <row r="285" spans="8:41" ht="15.75" customHeight="1" x14ac:dyDescent="0.3">
      <c r="H285" s="12"/>
      <c r="N285" s="26"/>
      <c r="O285" s="14"/>
      <c r="P285" s="26"/>
      <c r="Q285" s="3"/>
      <c r="R285" s="14"/>
      <c r="U285" s="14"/>
      <c r="Z285" s="14"/>
      <c r="AD285" s="12"/>
      <c r="AE285" s="13"/>
      <c r="AF285" s="12"/>
      <c r="AH285" s="12"/>
      <c r="AJ285" s="12"/>
      <c r="AO285" s="12"/>
    </row>
    <row r="286" spans="8:41" ht="15.75" customHeight="1" x14ac:dyDescent="0.3">
      <c r="H286" s="12"/>
      <c r="N286" s="26"/>
      <c r="O286" s="14"/>
      <c r="P286" s="26"/>
      <c r="Q286" s="3"/>
      <c r="R286" s="14"/>
      <c r="U286" s="14"/>
      <c r="Z286" s="14"/>
      <c r="AD286" s="12"/>
      <c r="AE286" s="13"/>
      <c r="AF286" s="12"/>
      <c r="AH286" s="12"/>
      <c r="AJ286" s="12"/>
      <c r="AO286" s="12"/>
    </row>
    <row r="287" spans="8:41" ht="15.75" customHeight="1" x14ac:dyDescent="0.3">
      <c r="H287" s="12"/>
      <c r="N287" s="26"/>
      <c r="O287" s="14"/>
      <c r="P287" s="26"/>
      <c r="Q287" s="3"/>
      <c r="R287" s="14"/>
      <c r="U287" s="14"/>
      <c r="Z287" s="14"/>
      <c r="AD287" s="12"/>
      <c r="AE287" s="13"/>
      <c r="AF287" s="12"/>
      <c r="AH287" s="12"/>
      <c r="AJ287" s="12"/>
      <c r="AO287" s="12"/>
    </row>
    <row r="288" spans="8:41" ht="15.75" customHeight="1" x14ac:dyDescent="0.3">
      <c r="H288" s="12"/>
      <c r="N288" s="26"/>
      <c r="O288" s="14"/>
      <c r="P288" s="26"/>
      <c r="Q288" s="3"/>
      <c r="R288" s="14"/>
      <c r="U288" s="14"/>
      <c r="Z288" s="14"/>
      <c r="AD288" s="12"/>
      <c r="AE288" s="13"/>
      <c r="AF288" s="12"/>
      <c r="AH288" s="12"/>
      <c r="AJ288" s="12"/>
      <c r="AO288" s="12"/>
    </row>
    <row r="289" spans="8:41" ht="15.75" customHeight="1" x14ac:dyDescent="0.3">
      <c r="H289" s="12"/>
      <c r="N289" s="26"/>
      <c r="O289" s="14"/>
      <c r="P289" s="26"/>
      <c r="Q289" s="3"/>
      <c r="R289" s="14"/>
      <c r="U289" s="14"/>
      <c r="Z289" s="14"/>
      <c r="AD289" s="12"/>
      <c r="AE289" s="13"/>
      <c r="AF289" s="12"/>
      <c r="AH289" s="12"/>
      <c r="AJ289" s="12"/>
      <c r="AO289" s="12"/>
    </row>
    <row r="290" spans="8:41" ht="15.75" customHeight="1" x14ac:dyDescent="0.3">
      <c r="H290" s="12"/>
      <c r="N290" s="26"/>
      <c r="O290" s="14"/>
      <c r="P290" s="26"/>
      <c r="Q290" s="3"/>
      <c r="R290" s="14"/>
      <c r="U290" s="14"/>
      <c r="Z290" s="14"/>
      <c r="AD290" s="12"/>
      <c r="AE290" s="13"/>
      <c r="AF290" s="12"/>
      <c r="AH290" s="12"/>
      <c r="AJ290" s="12"/>
      <c r="AO290" s="12"/>
    </row>
    <row r="291" spans="8:41" ht="15.75" customHeight="1" x14ac:dyDescent="0.3">
      <c r="H291" s="12"/>
      <c r="N291" s="26"/>
      <c r="O291" s="14"/>
      <c r="P291" s="26"/>
      <c r="Q291" s="3"/>
      <c r="R291" s="14"/>
      <c r="U291" s="14"/>
      <c r="Z291" s="14"/>
      <c r="AD291" s="12"/>
      <c r="AE291" s="13"/>
      <c r="AF291" s="12"/>
      <c r="AH291" s="12"/>
      <c r="AJ291" s="12"/>
      <c r="AO291" s="12"/>
    </row>
    <row r="292" spans="8:41" ht="15.75" customHeight="1" x14ac:dyDescent="0.3">
      <c r="H292" s="12"/>
      <c r="N292" s="26"/>
      <c r="O292" s="14"/>
      <c r="P292" s="26"/>
      <c r="Q292" s="3"/>
      <c r="R292" s="14"/>
      <c r="U292" s="14"/>
      <c r="Z292" s="14"/>
      <c r="AD292" s="12"/>
      <c r="AE292" s="13"/>
      <c r="AF292" s="12"/>
      <c r="AH292" s="12"/>
      <c r="AJ292" s="12"/>
      <c r="AO292" s="12"/>
    </row>
    <row r="293" spans="8:41" ht="15.75" customHeight="1" x14ac:dyDescent="0.3">
      <c r="H293" s="12"/>
      <c r="N293" s="26"/>
      <c r="O293" s="14"/>
      <c r="P293" s="26"/>
      <c r="Q293" s="3"/>
      <c r="R293" s="14"/>
      <c r="U293" s="14"/>
      <c r="Z293" s="14"/>
      <c r="AD293" s="12"/>
      <c r="AE293" s="13"/>
      <c r="AF293" s="12"/>
      <c r="AH293" s="12"/>
      <c r="AJ293" s="12"/>
      <c r="AO293" s="12"/>
    </row>
    <row r="294" spans="8:41" ht="15.75" customHeight="1" x14ac:dyDescent="0.3">
      <c r="H294" s="12"/>
      <c r="N294" s="26"/>
      <c r="O294" s="14"/>
      <c r="P294" s="26"/>
      <c r="Q294" s="3"/>
      <c r="R294" s="14"/>
      <c r="U294" s="14"/>
      <c r="Z294" s="14"/>
      <c r="AD294" s="12"/>
      <c r="AE294" s="13"/>
      <c r="AF294" s="12"/>
      <c r="AH294" s="12"/>
      <c r="AJ294" s="12"/>
      <c r="AO294" s="12"/>
    </row>
    <row r="295" spans="8:41" ht="15.75" customHeight="1" x14ac:dyDescent="0.3">
      <c r="H295" s="12"/>
      <c r="N295" s="26"/>
      <c r="O295" s="14"/>
      <c r="P295" s="26"/>
      <c r="Q295" s="3"/>
      <c r="R295" s="14"/>
      <c r="U295" s="14"/>
      <c r="Z295" s="14"/>
      <c r="AD295" s="12"/>
      <c r="AE295" s="13"/>
      <c r="AF295" s="12"/>
      <c r="AH295" s="12"/>
      <c r="AJ295" s="12"/>
      <c r="AO295" s="12"/>
    </row>
    <row r="296" spans="8:41" ht="15.75" customHeight="1" x14ac:dyDescent="0.3">
      <c r="H296" s="12"/>
      <c r="N296" s="26"/>
      <c r="O296" s="14"/>
      <c r="P296" s="26"/>
      <c r="Q296" s="3"/>
      <c r="R296" s="14"/>
      <c r="U296" s="14"/>
      <c r="Z296" s="14"/>
      <c r="AD296" s="12"/>
      <c r="AE296" s="13"/>
      <c r="AF296" s="12"/>
      <c r="AH296" s="12"/>
      <c r="AJ296" s="12"/>
      <c r="AO296" s="12"/>
    </row>
    <row r="297" spans="8:41" ht="15.75" customHeight="1" x14ac:dyDescent="0.3">
      <c r="H297" s="12"/>
      <c r="N297" s="26"/>
      <c r="O297" s="14"/>
      <c r="P297" s="26"/>
      <c r="Q297" s="3"/>
      <c r="R297" s="14"/>
      <c r="U297" s="14"/>
      <c r="Z297" s="14"/>
      <c r="AD297" s="12"/>
      <c r="AE297" s="13"/>
      <c r="AF297" s="12"/>
      <c r="AH297" s="12"/>
      <c r="AJ297" s="12"/>
      <c r="AO297" s="12"/>
    </row>
    <row r="298" spans="8:41" ht="15.75" customHeight="1" x14ac:dyDescent="0.3">
      <c r="H298" s="12"/>
      <c r="N298" s="26"/>
      <c r="O298" s="14"/>
      <c r="P298" s="26"/>
      <c r="Q298" s="3"/>
      <c r="R298" s="14"/>
      <c r="U298" s="14"/>
      <c r="Z298" s="14"/>
      <c r="AD298" s="12"/>
      <c r="AE298" s="13"/>
      <c r="AF298" s="12"/>
      <c r="AH298" s="12"/>
      <c r="AJ298" s="12"/>
      <c r="AO298" s="12"/>
    </row>
    <row r="299" spans="8:41" ht="15.75" customHeight="1" x14ac:dyDescent="0.3">
      <c r="H299" s="12"/>
      <c r="N299" s="26"/>
      <c r="O299" s="14"/>
      <c r="P299" s="26"/>
      <c r="Q299" s="3"/>
      <c r="R299" s="14"/>
      <c r="U299" s="14"/>
      <c r="Z299" s="14"/>
      <c r="AD299" s="12"/>
      <c r="AE299" s="13"/>
      <c r="AF299" s="12"/>
      <c r="AH299" s="12"/>
      <c r="AJ299" s="12"/>
      <c r="AO299" s="12"/>
    </row>
    <row r="300" spans="8:41" ht="15.75" customHeight="1" x14ac:dyDescent="0.3">
      <c r="H300" s="12"/>
      <c r="N300" s="26"/>
      <c r="O300" s="14"/>
      <c r="P300" s="26"/>
      <c r="Q300" s="3"/>
      <c r="R300" s="14"/>
      <c r="U300" s="14"/>
      <c r="Z300" s="14"/>
      <c r="AD300" s="12"/>
      <c r="AE300" s="13"/>
      <c r="AF300" s="12"/>
      <c r="AH300" s="12"/>
      <c r="AJ300" s="12"/>
      <c r="AO300" s="12"/>
    </row>
    <row r="301" spans="8:41" ht="15.75" customHeight="1" x14ac:dyDescent="0.3">
      <c r="H301" s="12"/>
      <c r="N301" s="26"/>
      <c r="O301" s="14"/>
      <c r="P301" s="26"/>
      <c r="Q301" s="3"/>
      <c r="R301" s="14"/>
      <c r="U301" s="14"/>
      <c r="Z301" s="14"/>
      <c r="AD301" s="12"/>
      <c r="AE301" s="13"/>
      <c r="AF301" s="12"/>
      <c r="AH301" s="12"/>
      <c r="AJ301" s="12"/>
      <c r="AO301" s="12"/>
    </row>
    <row r="302" spans="8:41" ht="15.75" customHeight="1" x14ac:dyDescent="0.3">
      <c r="H302" s="12"/>
      <c r="N302" s="26"/>
      <c r="O302" s="14"/>
      <c r="P302" s="26"/>
      <c r="Q302" s="3"/>
      <c r="R302" s="14"/>
      <c r="U302" s="14"/>
      <c r="Z302" s="14"/>
      <c r="AD302" s="12"/>
      <c r="AE302" s="13"/>
      <c r="AF302" s="12"/>
      <c r="AH302" s="12"/>
      <c r="AJ302" s="12"/>
      <c r="AO302" s="12"/>
    </row>
    <row r="303" spans="8:41" ht="15.75" customHeight="1" x14ac:dyDescent="0.3">
      <c r="H303" s="12"/>
      <c r="N303" s="26"/>
      <c r="O303" s="14"/>
      <c r="P303" s="26"/>
      <c r="Q303" s="3"/>
      <c r="R303" s="14"/>
      <c r="U303" s="14"/>
      <c r="Z303" s="14"/>
      <c r="AD303" s="12"/>
      <c r="AE303" s="13"/>
      <c r="AF303" s="12"/>
      <c r="AH303" s="12"/>
      <c r="AJ303" s="12"/>
      <c r="AO303" s="12"/>
    </row>
    <row r="304" spans="8:41" ht="15.75" customHeight="1" x14ac:dyDescent="0.3">
      <c r="H304" s="12"/>
      <c r="N304" s="26"/>
      <c r="O304" s="14"/>
      <c r="P304" s="26"/>
      <c r="Q304" s="3"/>
      <c r="R304" s="14"/>
      <c r="U304" s="14"/>
      <c r="Z304" s="14"/>
      <c r="AD304" s="12"/>
      <c r="AE304" s="13"/>
      <c r="AF304" s="12"/>
      <c r="AH304" s="12"/>
      <c r="AJ304" s="12"/>
      <c r="AO304" s="12"/>
    </row>
    <row r="305" spans="8:41" ht="15.75" customHeight="1" x14ac:dyDescent="0.3">
      <c r="H305" s="12"/>
      <c r="N305" s="26"/>
      <c r="O305" s="14"/>
      <c r="P305" s="26"/>
      <c r="Q305" s="3"/>
      <c r="R305" s="14"/>
      <c r="U305" s="14"/>
      <c r="Z305" s="14"/>
      <c r="AD305" s="12"/>
      <c r="AE305" s="13"/>
      <c r="AF305" s="12"/>
      <c r="AH305" s="12"/>
      <c r="AJ305" s="12"/>
      <c r="AO305" s="12"/>
    </row>
    <row r="306" spans="8:41" ht="15.75" customHeight="1" x14ac:dyDescent="0.3">
      <c r="H306" s="12"/>
      <c r="N306" s="26"/>
      <c r="O306" s="14"/>
      <c r="P306" s="26"/>
      <c r="Q306" s="3"/>
      <c r="R306" s="14"/>
      <c r="U306" s="14"/>
      <c r="Z306" s="14"/>
      <c r="AD306" s="12"/>
      <c r="AE306" s="13"/>
      <c r="AF306" s="12"/>
      <c r="AH306" s="12"/>
      <c r="AJ306" s="12"/>
      <c r="AO306" s="12"/>
    </row>
    <row r="307" spans="8:41" ht="15.75" customHeight="1" x14ac:dyDescent="0.3">
      <c r="H307" s="12"/>
      <c r="N307" s="26"/>
      <c r="O307" s="14"/>
      <c r="P307" s="26"/>
      <c r="Q307" s="3"/>
      <c r="R307" s="14"/>
      <c r="U307" s="14"/>
      <c r="Z307" s="14"/>
      <c r="AD307" s="12"/>
      <c r="AE307" s="13"/>
      <c r="AF307" s="12"/>
      <c r="AH307" s="12"/>
      <c r="AJ307" s="12"/>
      <c r="AO307" s="12"/>
    </row>
    <row r="308" spans="8:41" ht="15.75" customHeight="1" x14ac:dyDescent="0.3">
      <c r="H308" s="12"/>
      <c r="N308" s="26"/>
      <c r="O308" s="14"/>
      <c r="P308" s="26"/>
      <c r="Q308" s="3"/>
      <c r="R308" s="14"/>
      <c r="U308" s="14"/>
      <c r="Z308" s="14"/>
      <c r="AD308" s="12"/>
      <c r="AE308" s="13"/>
      <c r="AF308" s="12"/>
      <c r="AH308" s="12"/>
      <c r="AJ308" s="12"/>
      <c r="AO308" s="12"/>
    </row>
    <row r="309" spans="8:41" ht="15.75" customHeight="1" x14ac:dyDescent="0.3">
      <c r="H309" s="12"/>
      <c r="N309" s="26"/>
      <c r="O309" s="14"/>
      <c r="P309" s="26"/>
      <c r="Q309" s="3"/>
      <c r="R309" s="14"/>
      <c r="U309" s="14"/>
      <c r="Z309" s="14"/>
      <c r="AD309" s="12"/>
      <c r="AE309" s="13"/>
      <c r="AF309" s="12"/>
      <c r="AH309" s="12"/>
      <c r="AJ309" s="12"/>
      <c r="AO309" s="12"/>
    </row>
    <row r="310" spans="8:41" ht="15.75" customHeight="1" x14ac:dyDescent="0.3">
      <c r="H310" s="12"/>
      <c r="N310" s="26"/>
      <c r="O310" s="14"/>
      <c r="P310" s="26"/>
      <c r="Q310" s="3"/>
      <c r="R310" s="14"/>
      <c r="U310" s="14"/>
      <c r="Z310" s="14"/>
      <c r="AD310" s="12"/>
      <c r="AE310" s="13"/>
      <c r="AF310" s="12"/>
      <c r="AH310" s="12"/>
      <c r="AJ310" s="12"/>
      <c r="AO310" s="12"/>
    </row>
    <row r="311" spans="8:41" ht="15.75" customHeight="1" x14ac:dyDescent="0.3">
      <c r="H311" s="12"/>
      <c r="N311" s="26"/>
      <c r="O311" s="14"/>
      <c r="P311" s="26"/>
      <c r="Q311" s="3"/>
      <c r="R311" s="14"/>
      <c r="U311" s="14"/>
      <c r="Z311" s="14"/>
      <c r="AD311" s="12"/>
      <c r="AE311" s="13"/>
      <c r="AF311" s="12"/>
      <c r="AH311" s="12"/>
      <c r="AJ311" s="12"/>
      <c r="AO311" s="12"/>
    </row>
    <row r="312" spans="8:41" ht="15.75" customHeight="1" x14ac:dyDescent="0.3">
      <c r="H312" s="12"/>
      <c r="N312" s="26"/>
      <c r="O312" s="14"/>
      <c r="P312" s="26"/>
      <c r="Q312" s="3"/>
      <c r="R312" s="14"/>
      <c r="U312" s="14"/>
      <c r="Z312" s="14"/>
      <c r="AD312" s="12"/>
      <c r="AE312" s="13"/>
      <c r="AF312" s="12"/>
      <c r="AH312" s="12"/>
      <c r="AJ312" s="12"/>
      <c r="AO312" s="12"/>
    </row>
    <row r="313" spans="8:41" ht="15.75" customHeight="1" x14ac:dyDescent="0.3">
      <c r="H313" s="12"/>
      <c r="N313" s="26"/>
      <c r="O313" s="14"/>
      <c r="P313" s="26"/>
      <c r="Q313" s="3"/>
      <c r="R313" s="14"/>
      <c r="U313" s="14"/>
      <c r="Z313" s="14"/>
      <c r="AD313" s="12"/>
      <c r="AE313" s="13"/>
      <c r="AF313" s="12"/>
      <c r="AH313" s="12"/>
      <c r="AJ313" s="12"/>
      <c r="AO313" s="12"/>
    </row>
    <row r="314" spans="8:41" ht="15.75" customHeight="1" x14ac:dyDescent="0.3">
      <c r="H314" s="12"/>
      <c r="N314" s="26"/>
      <c r="O314" s="14"/>
      <c r="P314" s="26"/>
      <c r="Q314" s="3"/>
      <c r="R314" s="14"/>
      <c r="U314" s="14"/>
      <c r="Z314" s="14"/>
      <c r="AD314" s="12"/>
      <c r="AE314" s="13"/>
      <c r="AF314" s="12"/>
      <c r="AH314" s="12"/>
      <c r="AJ314" s="12"/>
      <c r="AO314" s="12"/>
    </row>
    <row r="315" spans="8:41" ht="15.75" customHeight="1" x14ac:dyDescent="0.3">
      <c r="H315" s="12"/>
      <c r="N315" s="26"/>
      <c r="O315" s="14"/>
      <c r="P315" s="26"/>
      <c r="Q315" s="3"/>
      <c r="R315" s="14"/>
      <c r="U315" s="14"/>
      <c r="Z315" s="14"/>
      <c r="AD315" s="12"/>
      <c r="AE315" s="13"/>
      <c r="AF315" s="12"/>
      <c r="AH315" s="12"/>
      <c r="AJ315" s="12"/>
      <c r="AO315" s="12"/>
    </row>
    <row r="316" spans="8:41" ht="15.75" customHeight="1" x14ac:dyDescent="0.3">
      <c r="H316" s="12"/>
      <c r="N316" s="26"/>
      <c r="O316" s="14"/>
      <c r="P316" s="26"/>
      <c r="Q316" s="3"/>
      <c r="R316" s="14"/>
      <c r="U316" s="14"/>
      <c r="Z316" s="14"/>
      <c r="AD316" s="12"/>
      <c r="AE316" s="13"/>
      <c r="AF316" s="12"/>
      <c r="AH316" s="12"/>
      <c r="AJ316" s="12"/>
      <c r="AO316" s="12"/>
    </row>
    <row r="317" spans="8:41" ht="15.75" customHeight="1" x14ac:dyDescent="0.3">
      <c r="H317" s="12"/>
      <c r="N317" s="26"/>
      <c r="O317" s="14"/>
      <c r="P317" s="26"/>
      <c r="Q317" s="3"/>
      <c r="R317" s="14"/>
      <c r="U317" s="14"/>
      <c r="Z317" s="14"/>
      <c r="AD317" s="12"/>
      <c r="AE317" s="13"/>
      <c r="AF317" s="12"/>
      <c r="AH317" s="12"/>
      <c r="AJ317" s="12"/>
      <c r="AO317" s="12"/>
    </row>
    <row r="318" spans="8:41" ht="15.75" customHeight="1" x14ac:dyDescent="0.3">
      <c r="H318" s="12"/>
      <c r="N318" s="26"/>
      <c r="O318" s="14"/>
      <c r="P318" s="26"/>
      <c r="Q318" s="3"/>
      <c r="R318" s="14"/>
      <c r="U318" s="14"/>
      <c r="Z318" s="14"/>
      <c r="AD318" s="12"/>
      <c r="AE318" s="13"/>
      <c r="AF318" s="12"/>
      <c r="AH318" s="12"/>
      <c r="AJ318" s="12"/>
      <c r="AO318" s="12"/>
    </row>
    <row r="319" spans="8:41" ht="15.75" customHeight="1" x14ac:dyDescent="0.3">
      <c r="H319" s="12"/>
      <c r="N319" s="26"/>
      <c r="O319" s="14"/>
      <c r="P319" s="26"/>
      <c r="Q319" s="3"/>
      <c r="R319" s="14"/>
      <c r="U319" s="14"/>
      <c r="Z319" s="14"/>
      <c r="AD319" s="12"/>
      <c r="AE319" s="13"/>
      <c r="AF319" s="12"/>
      <c r="AH319" s="12"/>
      <c r="AJ319" s="12"/>
      <c r="AO319" s="12"/>
    </row>
    <row r="320" spans="8:41" ht="15.75" customHeight="1" x14ac:dyDescent="0.3">
      <c r="H320" s="12"/>
      <c r="N320" s="26"/>
      <c r="O320" s="14"/>
      <c r="P320" s="26"/>
      <c r="Q320" s="3"/>
      <c r="R320" s="14"/>
      <c r="U320" s="14"/>
      <c r="Z320" s="14"/>
      <c r="AD320" s="12"/>
      <c r="AE320" s="13"/>
      <c r="AF320" s="12"/>
      <c r="AH320" s="12"/>
      <c r="AJ320" s="12"/>
      <c r="AO320" s="12"/>
    </row>
    <row r="321" spans="8:41" ht="15.75" customHeight="1" x14ac:dyDescent="0.3">
      <c r="H321" s="12"/>
      <c r="N321" s="26"/>
      <c r="O321" s="14"/>
      <c r="P321" s="26"/>
      <c r="Q321" s="3"/>
      <c r="R321" s="14"/>
      <c r="U321" s="14"/>
      <c r="Z321" s="14"/>
      <c r="AD321" s="12"/>
      <c r="AE321" s="13"/>
      <c r="AF321" s="12"/>
      <c r="AH321" s="12"/>
      <c r="AJ321" s="12"/>
      <c r="AO321" s="12"/>
    </row>
    <row r="322" spans="8:41" ht="15.75" customHeight="1" x14ac:dyDescent="0.3">
      <c r="H322" s="12"/>
      <c r="N322" s="26"/>
      <c r="O322" s="14"/>
      <c r="P322" s="26"/>
      <c r="Q322" s="3"/>
      <c r="R322" s="14"/>
      <c r="U322" s="14"/>
      <c r="Z322" s="14"/>
      <c r="AD322" s="12"/>
      <c r="AE322" s="13"/>
      <c r="AF322" s="12"/>
      <c r="AH322" s="12"/>
      <c r="AJ322" s="12"/>
      <c r="AO322" s="12"/>
    </row>
    <row r="323" spans="8:41" ht="15.75" customHeight="1" x14ac:dyDescent="0.3">
      <c r="H323" s="12"/>
      <c r="N323" s="26"/>
      <c r="O323" s="14"/>
      <c r="P323" s="26"/>
      <c r="Q323" s="3"/>
      <c r="R323" s="14"/>
      <c r="U323" s="14"/>
      <c r="Z323" s="14"/>
      <c r="AD323" s="12"/>
      <c r="AE323" s="13"/>
      <c r="AF323" s="12"/>
      <c r="AH323" s="12"/>
      <c r="AJ323" s="12"/>
      <c r="AO323" s="12"/>
    </row>
    <row r="324" spans="8:41" ht="15.75" customHeight="1" x14ac:dyDescent="0.3">
      <c r="H324" s="12"/>
      <c r="N324" s="26"/>
      <c r="O324" s="14"/>
      <c r="P324" s="26"/>
      <c r="Q324" s="3"/>
      <c r="R324" s="14"/>
      <c r="U324" s="14"/>
      <c r="Z324" s="14"/>
      <c r="AD324" s="12"/>
      <c r="AE324" s="13"/>
      <c r="AF324" s="12"/>
      <c r="AH324" s="12"/>
      <c r="AJ324" s="12"/>
      <c r="AO324" s="12"/>
    </row>
    <row r="325" spans="8:41" ht="15.75" customHeight="1" x14ac:dyDescent="0.3">
      <c r="H325" s="12"/>
      <c r="N325" s="26"/>
      <c r="O325" s="14"/>
      <c r="P325" s="26"/>
      <c r="Q325" s="3"/>
      <c r="R325" s="14"/>
      <c r="U325" s="14"/>
      <c r="Z325" s="14"/>
      <c r="AD325" s="12"/>
      <c r="AE325" s="13"/>
      <c r="AF325" s="12"/>
      <c r="AH325" s="12"/>
      <c r="AJ325" s="12"/>
      <c r="AO325" s="12"/>
    </row>
    <row r="326" spans="8:41" ht="15.75" customHeight="1" x14ac:dyDescent="0.3">
      <c r="H326" s="12"/>
      <c r="N326" s="26"/>
      <c r="O326" s="14"/>
      <c r="P326" s="26"/>
      <c r="Q326" s="3"/>
      <c r="R326" s="14"/>
      <c r="U326" s="14"/>
      <c r="Z326" s="14"/>
      <c r="AD326" s="12"/>
      <c r="AE326" s="13"/>
      <c r="AF326" s="12"/>
      <c r="AH326" s="12"/>
      <c r="AJ326" s="12"/>
      <c r="AO326" s="12"/>
    </row>
    <row r="327" spans="8:41" ht="15.75" customHeight="1" x14ac:dyDescent="0.3">
      <c r="H327" s="12"/>
      <c r="N327" s="26"/>
      <c r="O327" s="14"/>
      <c r="P327" s="26"/>
      <c r="Q327" s="3"/>
      <c r="R327" s="14"/>
      <c r="U327" s="14"/>
      <c r="Z327" s="14"/>
      <c r="AD327" s="12"/>
      <c r="AE327" s="13"/>
      <c r="AF327" s="12"/>
      <c r="AH327" s="12"/>
      <c r="AJ327" s="12"/>
      <c r="AO327" s="12"/>
    </row>
    <row r="328" spans="8:41" ht="15.75" customHeight="1" x14ac:dyDescent="0.3">
      <c r="H328" s="12"/>
      <c r="N328" s="26"/>
      <c r="O328" s="14"/>
      <c r="P328" s="26"/>
      <c r="Q328" s="3"/>
      <c r="R328" s="14"/>
      <c r="U328" s="14"/>
      <c r="Z328" s="14"/>
      <c r="AD328" s="12"/>
      <c r="AE328" s="13"/>
      <c r="AF328" s="12"/>
      <c r="AH328" s="12"/>
      <c r="AJ328" s="12"/>
      <c r="AO328" s="12"/>
    </row>
    <row r="329" spans="8:41" ht="15.75" customHeight="1" x14ac:dyDescent="0.3">
      <c r="H329" s="12"/>
      <c r="N329" s="26"/>
      <c r="O329" s="14"/>
      <c r="P329" s="26"/>
      <c r="Q329" s="3"/>
      <c r="R329" s="14"/>
      <c r="U329" s="14"/>
      <c r="Z329" s="14"/>
      <c r="AD329" s="12"/>
      <c r="AE329" s="13"/>
      <c r="AF329" s="12"/>
      <c r="AH329" s="12"/>
      <c r="AJ329" s="12"/>
      <c r="AO329" s="12"/>
    </row>
    <row r="330" spans="8:41" ht="15.75" customHeight="1" x14ac:dyDescent="0.3">
      <c r="H330" s="12"/>
      <c r="N330" s="26"/>
      <c r="O330" s="14"/>
      <c r="P330" s="26"/>
      <c r="Q330" s="3"/>
      <c r="R330" s="14"/>
      <c r="U330" s="14"/>
      <c r="Z330" s="14"/>
      <c r="AD330" s="12"/>
      <c r="AE330" s="13"/>
      <c r="AF330" s="12"/>
      <c r="AH330" s="12"/>
      <c r="AJ330" s="12"/>
      <c r="AO330" s="12"/>
    </row>
    <row r="331" spans="8:41" ht="15.75" customHeight="1" x14ac:dyDescent="0.3">
      <c r="H331" s="12"/>
      <c r="N331" s="26"/>
      <c r="O331" s="14"/>
      <c r="P331" s="26"/>
      <c r="Q331" s="3"/>
      <c r="R331" s="14"/>
      <c r="U331" s="14"/>
      <c r="Z331" s="14"/>
      <c r="AD331" s="12"/>
      <c r="AE331" s="13"/>
      <c r="AF331" s="12"/>
      <c r="AH331" s="12"/>
      <c r="AJ331" s="12"/>
      <c r="AO331" s="12"/>
    </row>
    <row r="332" spans="8:41" ht="15.75" customHeight="1" x14ac:dyDescent="0.3">
      <c r="H332" s="12"/>
      <c r="N332" s="26"/>
      <c r="O332" s="14"/>
      <c r="P332" s="26"/>
      <c r="Q332" s="3"/>
      <c r="R332" s="14"/>
      <c r="U332" s="14"/>
      <c r="Z332" s="14"/>
      <c r="AD332" s="12"/>
      <c r="AE332" s="13"/>
      <c r="AF332" s="12"/>
      <c r="AH332" s="12"/>
      <c r="AJ332" s="12"/>
      <c r="AO332" s="12"/>
    </row>
    <row r="333" spans="8:41" ht="15.75" customHeight="1" x14ac:dyDescent="0.3">
      <c r="H333" s="12"/>
      <c r="N333" s="26"/>
      <c r="O333" s="14"/>
      <c r="P333" s="26"/>
      <c r="Q333" s="3"/>
      <c r="R333" s="14"/>
      <c r="U333" s="14"/>
      <c r="Z333" s="14"/>
      <c r="AD333" s="12"/>
      <c r="AE333" s="13"/>
      <c r="AF333" s="12"/>
      <c r="AH333" s="12"/>
      <c r="AJ333" s="12"/>
      <c r="AO333" s="12"/>
    </row>
    <row r="334" spans="8:41" ht="15.75" customHeight="1" x14ac:dyDescent="0.3">
      <c r="H334" s="12"/>
      <c r="N334" s="26"/>
      <c r="O334" s="14"/>
      <c r="P334" s="26"/>
      <c r="Q334" s="3"/>
      <c r="R334" s="14"/>
      <c r="U334" s="14"/>
      <c r="Z334" s="14"/>
      <c r="AD334" s="12"/>
      <c r="AE334" s="13"/>
      <c r="AF334" s="12"/>
      <c r="AH334" s="12"/>
      <c r="AJ334" s="12"/>
      <c r="AO334" s="12"/>
    </row>
    <row r="335" spans="8:41" ht="15.75" customHeight="1" x14ac:dyDescent="0.3">
      <c r="H335" s="12"/>
      <c r="N335" s="26"/>
      <c r="O335" s="14"/>
      <c r="P335" s="26"/>
      <c r="Q335" s="3"/>
      <c r="R335" s="14"/>
      <c r="U335" s="14"/>
      <c r="Z335" s="14"/>
      <c r="AD335" s="12"/>
      <c r="AE335" s="13"/>
      <c r="AF335" s="12"/>
      <c r="AH335" s="12"/>
      <c r="AJ335" s="12"/>
      <c r="AO335" s="12"/>
    </row>
    <row r="336" spans="8:41" ht="15.75" customHeight="1" x14ac:dyDescent="0.3">
      <c r="H336" s="12"/>
      <c r="N336" s="26"/>
      <c r="O336" s="14"/>
      <c r="P336" s="26"/>
      <c r="Q336" s="3"/>
      <c r="R336" s="14"/>
      <c r="U336" s="14"/>
      <c r="Z336" s="14"/>
      <c r="AD336" s="12"/>
      <c r="AE336" s="13"/>
      <c r="AF336" s="12"/>
      <c r="AH336" s="12"/>
      <c r="AJ336" s="12"/>
      <c r="AO336" s="12"/>
    </row>
    <row r="337" spans="8:41" ht="15.75" customHeight="1" x14ac:dyDescent="0.3">
      <c r="H337" s="12"/>
      <c r="N337" s="26"/>
      <c r="O337" s="14"/>
      <c r="P337" s="26"/>
      <c r="Q337" s="3"/>
      <c r="R337" s="14"/>
      <c r="U337" s="14"/>
      <c r="Z337" s="14"/>
      <c r="AD337" s="12"/>
      <c r="AE337" s="13"/>
      <c r="AF337" s="12"/>
      <c r="AH337" s="12"/>
      <c r="AJ337" s="12"/>
      <c r="AO337" s="12"/>
    </row>
    <row r="338" spans="8:41" ht="15.75" customHeight="1" x14ac:dyDescent="0.3">
      <c r="H338" s="12"/>
      <c r="N338" s="26"/>
      <c r="O338" s="14"/>
      <c r="P338" s="26"/>
      <c r="Q338" s="3"/>
      <c r="R338" s="14"/>
      <c r="U338" s="14"/>
      <c r="Z338" s="14"/>
      <c r="AD338" s="12"/>
      <c r="AE338" s="13"/>
      <c r="AF338" s="12"/>
      <c r="AH338" s="12"/>
      <c r="AJ338" s="12"/>
      <c r="AO338" s="12"/>
    </row>
    <row r="339" spans="8:41" ht="15.75" customHeight="1" x14ac:dyDescent="0.3">
      <c r="H339" s="12"/>
      <c r="N339" s="26"/>
      <c r="O339" s="14"/>
      <c r="P339" s="26"/>
      <c r="Q339" s="3"/>
      <c r="R339" s="14"/>
      <c r="U339" s="14"/>
      <c r="Z339" s="14"/>
      <c r="AD339" s="12"/>
      <c r="AE339" s="13"/>
      <c r="AF339" s="12"/>
      <c r="AH339" s="12"/>
      <c r="AJ339" s="12"/>
      <c r="AO339" s="12"/>
    </row>
    <row r="340" spans="8:41" ht="15.75" customHeight="1" x14ac:dyDescent="0.3">
      <c r="H340" s="12"/>
      <c r="N340" s="26"/>
      <c r="O340" s="14"/>
      <c r="P340" s="26"/>
      <c r="Q340" s="3"/>
      <c r="R340" s="14"/>
      <c r="U340" s="14"/>
      <c r="Z340" s="14"/>
      <c r="AD340" s="12"/>
      <c r="AE340" s="13"/>
      <c r="AF340" s="12"/>
      <c r="AH340" s="12"/>
      <c r="AJ340" s="12"/>
      <c r="AO340" s="12"/>
    </row>
    <row r="341" spans="8:41" ht="15.75" customHeight="1" x14ac:dyDescent="0.3">
      <c r="H341" s="12"/>
      <c r="N341" s="26"/>
      <c r="O341" s="14"/>
      <c r="P341" s="26"/>
      <c r="Q341" s="3"/>
      <c r="R341" s="14"/>
      <c r="U341" s="14"/>
      <c r="Z341" s="14"/>
      <c r="AD341" s="12"/>
      <c r="AE341" s="13"/>
      <c r="AF341" s="12"/>
      <c r="AH341" s="12"/>
      <c r="AJ341" s="12"/>
      <c r="AO341" s="12"/>
    </row>
    <row r="342" spans="8:41" ht="15.75" customHeight="1" x14ac:dyDescent="0.3">
      <c r="H342" s="12"/>
      <c r="N342" s="26"/>
      <c r="O342" s="14"/>
      <c r="P342" s="26"/>
      <c r="Q342" s="3"/>
      <c r="R342" s="14"/>
      <c r="U342" s="14"/>
      <c r="Z342" s="14"/>
      <c r="AD342" s="12"/>
      <c r="AE342" s="13"/>
      <c r="AF342" s="12"/>
      <c r="AH342" s="12"/>
      <c r="AJ342" s="12"/>
      <c r="AO342" s="12"/>
    </row>
    <row r="343" spans="8:41" ht="15.75" customHeight="1" x14ac:dyDescent="0.3">
      <c r="H343" s="12"/>
      <c r="N343" s="26"/>
      <c r="O343" s="14"/>
      <c r="P343" s="26"/>
      <c r="Q343" s="3"/>
      <c r="R343" s="14"/>
      <c r="U343" s="14"/>
      <c r="Z343" s="14"/>
      <c r="AD343" s="12"/>
      <c r="AE343" s="13"/>
      <c r="AF343" s="12"/>
      <c r="AH343" s="12"/>
      <c r="AJ343" s="12"/>
      <c r="AO343" s="12"/>
    </row>
    <row r="344" spans="8:41" ht="15.75" customHeight="1" x14ac:dyDescent="0.3">
      <c r="H344" s="12"/>
      <c r="N344" s="26"/>
      <c r="O344" s="14"/>
      <c r="P344" s="26"/>
      <c r="Q344" s="3"/>
      <c r="R344" s="14"/>
      <c r="U344" s="14"/>
      <c r="Z344" s="14"/>
      <c r="AD344" s="12"/>
      <c r="AE344" s="13"/>
      <c r="AF344" s="12"/>
      <c r="AH344" s="12"/>
      <c r="AJ344" s="12"/>
      <c r="AO344" s="12"/>
    </row>
    <row r="345" spans="8:41" ht="15.75" customHeight="1" x14ac:dyDescent="0.3">
      <c r="H345" s="12"/>
      <c r="N345" s="26"/>
      <c r="O345" s="14"/>
      <c r="P345" s="26"/>
      <c r="Q345" s="3"/>
      <c r="R345" s="14"/>
      <c r="U345" s="14"/>
      <c r="Z345" s="14"/>
      <c r="AD345" s="12"/>
      <c r="AE345" s="13"/>
      <c r="AF345" s="12"/>
      <c r="AH345" s="12"/>
      <c r="AJ345" s="12"/>
      <c r="AO345" s="12"/>
    </row>
    <row r="346" spans="8:41" ht="15.75" customHeight="1" x14ac:dyDescent="0.3">
      <c r="H346" s="12"/>
      <c r="N346" s="26"/>
      <c r="O346" s="14"/>
      <c r="P346" s="26"/>
      <c r="Q346" s="3"/>
      <c r="R346" s="14"/>
      <c r="U346" s="14"/>
      <c r="Z346" s="14"/>
      <c r="AD346" s="12"/>
      <c r="AE346" s="13"/>
      <c r="AF346" s="12"/>
      <c r="AH346" s="12"/>
      <c r="AJ346" s="12"/>
      <c r="AO346" s="12"/>
    </row>
    <row r="347" spans="8:41" ht="15.75" customHeight="1" x14ac:dyDescent="0.3">
      <c r="H347" s="12"/>
      <c r="N347" s="26"/>
      <c r="O347" s="14"/>
      <c r="P347" s="26"/>
      <c r="Q347" s="3"/>
      <c r="R347" s="14"/>
      <c r="U347" s="14"/>
      <c r="Z347" s="14"/>
      <c r="AD347" s="12"/>
      <c r="AE347" s="13"/>
      <c r="AF347" s="12"/>
      <c r="AH347" s="12"/>
      <c r="AJ347" s="12"/>
      <c r="AO347" s="12"/>
    </row>
    <row r="348" spans="8:41" ht="15.75" customHeight="1" x14ac:dyDescent="0.3">
      <c r="H348" s="12"/>
      <c r="N348" s="26"/>
      <c r="O348" s="14"/>
      <c r="P348" s="26"/>
      <c r="Q348" s="3"/>
      <c r="R348" s="14"/>
      <c r="U348" s="14"/>
      <c r="Z348" s="14"/>
      <c r="AD348" s="12"/>
      <c r="AE348" s="13"/>
      <c r="AF348" s="12"/>
      <c r="AH348" s="12"/>
      <c r="AJ348" s="12"/>
      <c r="AO348" s="12"/>
    </row>
    <row r="349" spans="8:41" ht="15.75" customHeight="1" x14ac:dyDescent="0.3">
      <c r="H349" s="12"/>
      <c r="N349" s="26"/>
      <c r="O349" s="14"/>
      <c r="P349" s="26"/>
      <c r="Q349" s="3"/>
      <c r="R349" s="14"/>
      <c r="U349" s="14"/>
      <c r="Z349" s="14"/>
      <c r="AD349" s="12"/>
      <c r="AE349" s="13"/>
      <c r="AF349" s="12"/>
      <c r="AH349" s="12"/>
      <c r="AJ349" s="12"/>
      <c r="AO349" s="12"/>
    </row>
    <row r="350" spans="8:41" ht="15.75" customHeight="1" x14ac:dyDescent="0.3">
      <c r="H350" s="12"/>
      <c r="N350" s="26"/>
      <c r="O350" s="14"/>
      <c r="P350" s="26"/>
      <c r="Q350" s="3"/>
      <c r="R350" s="14"/>
      <c r="U350" s="14"/>
      <c r="Z350" s="14"/>
      <c r="AD350" s="12"/>
      <c r="AE350" s="13"/>
      <c r="AF350" s="12"/>
      <c r="AH350" s="12"/>
      <c r="AJ350" s="12"/>
      <c r="AO350" s="12"/>
    </row>
    <row r="351" spans="8:41" ht="15.75" customHeight="1" x14ac:dyDescent="0.3">
      <c r="H351" s="12"/>
      <c r="N351" s="26"/>
      <c r="O351" s="14"/>
      <c r="P351" s="26"/>
      <c r="Q351" s="3"/>
      <c r="R351" s="14"/>
      <c r="U351" s="14"/>
      <c r="Z351" s="14"/>
      <c r="AD351" s="12"/>
      <c r="AE351" s="13"/>
      <c r="AF351" s="12"/>
      <c r="AH351" s="12"/>
      <c r="AJ351" s="12"/>
      <c r="AO351" s="12"/>
    </row>
    <row r="352" spans="8:41" ht="15.75" customHeight="1" x14ac:dyDescent="0.3">
      <c r="H352" s="12"/>
      <c r="N352" s="26"/>
      <c r="O352" s="14"/>
      <c r="P352" s="26"/>
      <c r="Q352" s="3"/>
      <c r="R352" s="14"/>
      <c r="U352" s="14"/>
      <c r="Z352" s="14"/>
      <c r="AD352" s="12"/>
      <c r="AE352" s="13"/>
      <c r="AF352" s="12"/>
      <c r="AH352" s="12"/>
      <c r="AJ352" s="12"/>
      <c r="AO352" s="12"/>
    </row>
    <row r="353" spans="8:41" ht="15.75" customHeight="1" x14ac:dyDescent="0.3">
      <c r="H353" s="12"/>
      <c r="N353" s="26"/>
      <c r="O353" s="14"/>
      <c r="P353" s="26"/>
      <c r="Q353" s="3"/>
      <c r="R353" s="14"/>
      <c r="U353" s="14"/>
      <c r="Z353" s="14"/>
      <c r="AD353" s="12"/>
      <c r="AE353" s="13"/>
      <c r="AF353" s="12"/>
      <c r="AH353" s="12"/>
      <c r="AJ353" s="12"/>
      <c r="AO353" s="12"/>
    </row>
    <row r="354" spans="8:41" ht="15.75" customHeight="1" x14ac:dyDescent="0.3">
      <c r="H354" s="12"/>
      <c r="N354" s="26"/>
      <c r="O354" s="14"/>
      <c r="P354" s="26"/>
      <c r="Q354" s="3"/>
      <c r="R354" s="14"/>
      <c r="U354" s="14"/>
      <c r="Z354" s="14"/>
      <c r="AD354" s="12"/>
      <c r="AE354" s="13"/>
      <c r="AF354" s="12"/>
      <c r="AH354" s="12"/>
      <c r="AJ354" s="12"/>
      <c r="AO354" s="12"/>
    </row>
    <row r="355" spans="8:41" ht="15.75" customHeight="1" x14ac:dyDescent="0.3">
      <c r="H355" s="12"/>
      <c r="N355" s="26"/>
      <c r="O355" s="14"/>
      <c r="P355" s="26"/>
      <c r="Q355" s="3"/>
      <c r="R355" s="14"/>
      <c r="U355" s="14"/>
      <c r="Z355" s="14"/>
      <c r="AD355" s="12"/>
      <c r="AE355" s="13"/>
      <c r="AF355" s="12"/>
      <c r="AH355" s="12"/>
      <c r="AJ355" s="12"/>
      <c r="AO355" s="12"/>
    </row>
    <row r="356" spans="8:41" ht="15.75" customHeight="1" x14ac:dyDescent="0.3">
      <c r="H356" s="12"/>
      <c r="N356" s="26"/>
      <c r="O356" s="14"/>
      <c r="P356" s="26"/>
      <c r="Q356" s="3"/>
      <c r="R356" s="14"/>
      <c r="U356" s="14"/>
      <c r="Z356" s="14"/>
      <c r="AD356" s="12"/>
      <c r="AE356" s="13"/>
      <c r="AF356" s="12"/>
      <c r="AH356" s="12"/>
      <c r="AJ356" s="12"/>
      <c r="AO356" s="12"/>
    </row>
    <row r="357" spans="8:41" ht="15.75" customHeight="1" x14ac:dyDescent="0.3">
      <c r="H357" s="12"/>
      <c r="N357" s="26"/>
      <c r="O357" s="14"/>
      <c r="P357" s="26"/>
      <c r="Q357" s="3"/>
      <c r="R357" s="14"/>
      <c r="U357" s="14"/>
      <c r="Z357" s="14"/>
      <c r="AD357" s="12"/>
      <c r="AE357" s="13"/>
      <c r="AF357" s="12"/>
      <c r="AH357" s="12"/>
      <c r="AJ357" s="12"/>
      <c r="AO357" s="12"/>
    </row>
    <row r="358" spans="8:41" ht="15.75" customHeight="1" x14ac:dyDescent="0.3">
      <c r="H358" s="12"/>
      <c r="N358" s="26"/>
      <c r="O358" s="14"/>
      <c r="P358" s="26"/>
      <c r="Q358" s="3"/>
      <c r="R358" s="14"/>
      <c r="U358" s="14"/>
      <c r="Z358" s="14"/>
      <c r="AD358" s="12"/>
      <c r="AE358" s="13"/>
      <c r="AF358" s="12"/>
      <c r="AH358" s="12"/>
      <c r="AJ358" s="12"/>
      <c r="AO358" s="12"/>
    </row>
    <row r="359" spans="8:41" ht="15.75" customHeight="1" x14ac:dyDescent="0.3">
      <c r="H359" s="12"/>
      <c r="N359" s="26"/>
      <c r="O359" s="14"/>
      <c r="P359" s="26"/>
      <c r="Q359" s="3"/>
      <c r="R359" s="14"/>
      <c r="U359" s="14"/>
      <c r="Z359" s="14"/>
      <c r="AD359" s="12"/>
      <c r="AE359" s="13"/>
      <c r="AF359" s="12"/>
      <c r="AH359" s="12"/>
      <c r="AJ359" s="12"/>
      <c r="AO359" s="12"/>
    </row>
    <row r="360" spans="8:41" ht="15.75" customHeight="1" x14ac:dyDescent="0.3">
      <c r="H360" s="12"/>
      <c r="N360" s="26"/>
      <c r="O360" s="14"/>
      <c r="P360" s="26"/>
      <c r="Q360" s="3"/>
      <c r="R360" s="14"/>
      <c r="U360" s="14"/>
      <c r="Z360" s="14"/>
      <c r="AD360" s="12"/>
      <c r="AE360" s="13"/>
      <c r="AF360" s="12"/>
      <c r="AH360" s="12"/>
      <c r="AJ360" s="12"/>
      <c r="AO360" s="12"/>
    </row>
    <row r="361" spans="8:41" ht="15.75" customHeight="1" x14ac:dyDescent="0.3">
      <c r="H361" s="12"/>
      <c r="N361" s="26"/>
      <c r="O361" s="14"/>
      <c r="P361" s="26"/>
      <c r="Q361" s="3"/>
      <c r="R361" s="14"/>
      <c r="U361" s="14"/>
      <c r="Z361" s="14"/>
      <c r="AD361" s="12"/>
      <c r="AE361" s="13"/>
      <c r="AF361" s="12"/>
      <c r="AH361" s="12"/>
      <c r="AJ361" s="12"/>
      <c r="AO361" s="12"/>
    </row>
    <row r="362" spans="8:41" ht="15.75" customHeight="1" x14ac:dyDescent="0.3">
      <c r="H362" s="12"/>
      <c r="N362" s="26"/>
      <c r="O362" s="14"/>
      <c r="P362" s="26"/>
      <c r="Q362" s="3"/>
      <c r="R362" s="14"/>
      <c r="U362" s="14"/>
      <c r="Z362" s="14"/>
      <c r="AD362" s="12"/>
      <c r="AE362" s="13"/>
      <c r="AF362" s="12"/>
      <c r="AH362" s="12"/>
      <c r="AJ362" s="12"/>
      <c r="AO362" s="12"/>
    </row>
    <row r="363" spans="8:41" ht="15.75" customHeight="1" x14ac:dyDescent="0.3">
      <c r="H363" s="12"/>
      <c r="N363" s="26"/>
      <c r="O363" s="14"/>
      <c r="P363" s="26"/>
      <c r="Q363" s="3"/>
      <c r="R363" s="14"/>
      <c r="U363" s="14"/>
      <c r="Z363" s="14"/>
      <c r="AD363" s="12"/>
      <c r="AE363" s="13"/>
      <c r="AF363" s="12"/>
      <c r="AH363" s="12"/>
      <c r="AJ363" s="12"/>
      <c r="AO363" s="12"/>
    </row>
    <row r="364" spans="8:41" ht="15.75" customHeight="1" x14ac:dyDescent="0.3">
      <c r="H364" s="12"/>
      <c r="N364" s="26"/>
      <c r="O364" s="14"/>
      <c r="P364" s="26"/>
      <c r="Q364" s="3"/>
      <c r="R364" s="14"/>
      <c r="U364" s="14"/>
      <c r="Z364" s="14"/>
      <c r="AD364" s="12"/>
      <c r="AE364" s="13"/>
      <c r="AF364" s="12"/>
      <c r="AH364" s="12"/>
      <c r="AJ364" s="12"/>
      <c r="AO364" s="12"/>
    </row>
    <row r="365" spans="8:41" ht="15.75" customHeight="1" x14ac:dyDescent="0.3">
      <c r="H365" s="12"/>
      <c r="N365" s="26"/>
      <c r="O365" s="14"/>
      <c r="P365" s="26"/>
      <c r="Q365" s="3"/>
      <c r="R365" s="14"/>
      <c r="U365" s="14"/>
      <c r="Z365" s="14"/>
      <c r="AD365" s="12"/>
      <c r="AE365" s="13"/>
      <c r="AF365" s="12"/>
      <c r="AH365" s="12"/>
      <c r="AJ365" s="12"/>
      <c r="AO365" s="12"/>
    </row>
    <row r="366" spans="8:41" ht="15.75" customHeight="1" x14ac:dyDescent="0.3">
      <c r="H366" s="12"/>
      <c r="N366" s="26"/>
      <c r="O366" s="14"/>
      <c r="P366" s="26"/>
      <c r="Q366" s="3"/>
      <c r="R366" s="14"/>
      <c r="U366" s="14"/>
      <c r="Z366" s="14"/>
      <c r="AD366" s="12"/>
      <c r="AE366" s="13"/>
      <c r="AF366" s="12"/>
      <c r="AH366" s="12"/>
      <c r="AJ366" s="12"/>
      <c r="AO366" s="12"/>
    </row>
    <row r="367" spans="8:41" ht="15.75" customHeight="1" x14ac:dyDescent="0.3">
      <c r="H367" s="12"/>
      <c r="N367" s="26"/>
      <c r="O367" s="14"/>
      <c r="P367" s="26"/>
      <c r="Q367" s="3"/>
      <c r="R367" s="14"/>
      <c r="U367" s="14"/>
      <c r="Z367" s="14"/>
      <c r="AD367" s="12"/>
      <c r="AE367" s="13"/>
      <c r="AF367" s="12"/>
      <c r="AH367" s="12"/>
      <c r="AJ367" s="12"/>
      <c r="AO367" s="12"/>
    </row>
    <row r="368" spans="8:41" ht="15.75" customHeight="1" x14ac:dyDescent="0.3">
      <c r="H368" s="12"/>
      <c r="N368" s="26"/>
      <c r="O368" s="14"/>
      <c r="P368" s="26"/>
      <c r="Q368" s="3"/>
      <c r="R368" s="14"/>
      <c r="U368" s="14"/>
      <c r="Z368" s="14"/>
      <c r="AD368" s="12"/>
      <c r="AE368" s="13"/>
      <c r="AF368" s="12"/>
      <c r="AH368" s="12"/>
      <c r="AJ368" s="12"/>
      <c r="AO368" s="12"/>
    </row>
    <row r="369" spans="8:41" ht="15.75" customHeight="1" x14ac:dyDescent="0.3">
      <c r="H369" s="12"/>
      <c r="N369" s="26"/>
      <c r="O369" s="14"/>
      <c r="P369" s="26"/>
      <c r="Q369" s="3"/>
      <c r="R369" s="14"/>
      <c r="U369" s="14"/>
      <c r="Z369" s="14"/>
      <c r="AD369" s="12"/>
      <c r="AE369" s="13"/>
      <c r="AF369" s="12"/>
      <c r="AH369" s="12"/>
      <c r="AJ369" s="12"/>
      <c r="AO369" s="12"/>
    </row>
    <row r="370" spans="8:41" ht="15.75" customHeight="1" x14ac:dyDescent="0.3">
      <c r="H370" s="12"/>
      <c r="N370" s="26"/>
      <c r="O370" s="14"/>
      <c r="P370" s="26"/>
      <c r="Q370" s="3"/>
      <c r="R370" s="14"/>
      <c r="U370" s="14"/>
      <c r="Z370" s="14"/>
      <c r="AD370" s="12"/>
      <c r="AE370" s="13"/>
      <c r="AF370" s="12"/>
      <c r="AH370" s="12"/>
      <c r="AJ370" s="12"/>
      <c r="AO370" s="12"/>
    </row>
    <row r="371" spans="8:41" ht="15.75" customHeight="1" x14ac:dyDescent="0.3">
      <c r="H371" s="12"/>
      <c r="N371" s="26"/>
      <c r="O371" s="14"/>
      <c r="P371" s="26"/>
      <c r="Q371" s="3"/>
      <c r="R371" s="14"/>
      <c r="U371" s="14"/>
      <c r="Z371" s="14"/>
      <c r="AD371" s="12"/>
      <c r="AE371" s="13"/>
      <c r="AF371" s="12"/>
      <c r="AH371" s="12"/>
      <c r="AJ371" s="12"/>
      <c r="AO371" s="12"/>
    </row>
    <row r="372" spans="8:41" ht="15.75" customHeight="1" x14ac:dyDescent="0.3">
      <c r="H372" s="12"/>
      <c r="N372" s="26"/>
      <c r="O372" s="14"/>
      <c r="P372" s="26"/>
      <c r="Q372" s="3"/>
      <c r="R372" s="14"/>
      <c r="U372" s="14"/>
      <c r="Z372" s="14"/>
      <c r="AD372" s="12"/>
      <c r="AE372" s="13"/>
      <c r="AF372" s="12"/>
      <c r="AH372" s="12"/>
      <c r="AJ372" s="12"/>
      <c r="AO372" s="12"/>
    </row>
    <row r="373" spans="8:41" ht="15.75" customHeight="1" x14ac:dyDescent="0.3">
      <c r="H373" s="12"/>
      <c r="N373" s="26"/>
      <c r="O373" s="14"/>
      <c r="P373" s="26"/>
      <c r="Q373" s="3"/>
      <c r="R373" s="14"/>
      <c r="U373" s="14"/>
      <c r="Z373" s="14"/>
      <c r="AD373" s="12"/>
      <c r="AE373" s="13"/>
      <c r="AF373" s="12"/>
      <c r="AH373" s="12"/>
      <c r="AJ373" s="12"/>
      <c r="AO373" s="12"/>
    </row>
    <row r="374" spans="8:41" ht="15.75" customHeight="1" x14ac:dyDescent="0.3">
      <c r="H374" s="12"/>
      <c r="N374" s="26"/>
      <c r="O374" s="14"/>
      <c r="P374" s="26"/>
      <c r="Q374" s="3"/>
      <c r="R374" s="14"/>
      <c r="U374" s="14"/>
      <c r="Z374" s="14"/>
      <c r="AD374" s="12"/>
      <c r="AE374" s="13"/>
      <c r="AF374" s="12"/>
      <c r="AH374" s="12"/>
      <c r="AJ374" s="12"/>
      <c r="AO374" s="12"/>
    </row>
    <row r="375" spans="8:41" ht="15.75" customHeight="1" x14ac:dyDescent="0.3">
      <c r="H375" s="12"/>
      <c r="N375" s="26"/>
      <c r="O375" s="14"/>
      <c r="P375" s="26"/>
      <c r="Q375" s="3"/>
      <c r="R375" s="14"/>
      <c r="U375" s="14"/>
      <c r="Z375" s="14"/>
      <c r="AD375" s="12"/>
      <c r="AE375" s="13"/>
      <c r="AF375" s="12"/>
      <c r="AH375" s="12"/>
      <c r="AJ375" s="12"/>
      <c r="AO375" s="12"/>
    </row>
    <row r="376" spans="8:41" ht="15.75" customHeight="1" x14ac:dyDescent="0.3">
      <c r="H376" s="12"/>
      <c r="N376" s="26"/>
      <c r="O376" s="14"/>
      <c r="P376" s="26"/>
      <c r="Q376" s="3"/>
      <c r="R376" s="14"/>
      <c r="U376" s="14"/>
      <c r="Z376" s="14"/>
      <c r="AD376" s="12"/>
      <c r="AE376" s="13"/>
      <c r="AF376" s="12"/>
      <c r="AH376" s="12"/>
      <c r="AJ376" s="12"/>
      <c r="AO376" s="12"/>
    </row>
    <row r="377" spans="8:41" ht="15.75" customHeight="1" x14ac:dyDescent="0.3">
      <c r="H377" s="12"/>
      <c r="N377" s="26"/>
      <c r="O377" s="14"/>
      <c r="P377" s="26"/>
      <c r="Q377" s="3"/>
      <c r="R377" s="14"/>
      <c r="U377" s="14"/>
      <c r="Z377" s="14"/>
      <c r="AD377" s="12"/>
      <c r="AE377" s="13"/>
      <c r="AF377" s="12"/>
      <c r="AH377" s="12"/>
      <c r="AJ377" s="12"/>
      <c r="AO377" s="12"/>
    </row>
    <row r="378" spans="8:41" ht="15.75" customHeight="1" x14ac:dyDescent="0.3">
      <c r="H378" s="12"/>
      <c r="N378" s="26"/>
      <c r="O378" s="14"/>
      <c r="P378" s="26"/>
      <c r="Q378" s="3"/>
      <c r="R378" s="14"/>
      <c r="U378" s="14"/>
      <c r="Z378" s="14"/>
      <c r="AD378" s="12"/>
      <c r="AE378" s="13"/>
      <c r="AF378" s="12"/>
      <c r="AH378" s="12"/>
      <c r="AJ378" s="12"/>
      <c r="AO378" s="12"/>
    </row>
    <row r="379" spans="8:41" ht="15.75" customHeight="1" x14ac:dyDescent="0.3">
      <c r="H379" s="12"/>
      <c r="N379" s="26"/>
      <c r="O379" s="14"/>
      <c r="P379" s="26"/>
      <c r="Q379" s="3"/>
      <c r="R379" s="14"/>
      <c r="U379" s="14"/>
      <c r="Z379" s="14"/>
      <c r="AD379" s="12"/>
      <c r="AE379" s="13"/>
      <c r="AF379" s="12"/>
      <c r="AH379" s="12"/>
      <c r="AJ379" s="12"/>
      <c r="AO379" s="12"/>
    </row>
    <row r="380" spans="8:41" ht="15.75" customHeight="1" x14ac:dyDescent="0.3">
      <c r="H380" s="12"/>
      <c r="N380" s="26"/>
      <c r="O380" s="14"/>
      <c r="P380" s="26"/>
      <c r="Q380" s="3"/>
      <c r="R380" s="14"/>
      <c r="U380" s="14"/>
      <c r="Z380" s="14"/>
      <c r="AD380" s="12"/>
      <c r="AE380" s="13"/>
      <c r="AF380" s="12"/>
      <c r="AH380" s="12"/>
      <c r="AJ380" s="12"/>
      <c r="AO380" s="12"/>
    </row>
    <row r="381" spans="8:41" ht="15.75" customHeight="1" x14ac:dyDescent="0.3">
      <c r="H381" s="12"/>
      <c r="N381" s="26"/>
      <c r="O381" s="14"/>
      <c r="P381" s="26"/>
      <c r="Q381" s="3"/>
      <c r="R381" s="14"/>
      <c r="U381" s="14"/>
      <c r="Z381" s="14"/>
      <c r="AD381" s="12"/>
      <c r="AE381" s="13"/>
      <c r="AF381" s="12"/>
      <c r="AH381" s="12"/>
      <c r="AJ381" s="12"/>
      <c r="AO381" s="12"/>
    </row>
    <row r="382" spans="8:41" ht="15.75" customHeight="1" x14ac:dyDescent="0.3">
      <c r="H382" s="12"/>
      <c r="N382" s="26"/>
      <c r="O382" s="14"/>
      <c r="P382" s="26"/>
      <c r="Q382" s="3"/>
      <c r="R382" s="14"/>
      <c r="U382" s="14"/>
      <c r="Z382" s="14"/>
      <c r="AD382" s="12"/>
      <c r="AE382" s="13"/>
      <c r="AF382" s="12"/>
      <c r="AH382" s="12"/>
      <c r="AJ382" s="12"/>
      <c r="AO382" s="12"/>
    </row>
    <row r="383" spans="8:41" ht="15.75" customHeight="1" x14ac:dyDescent="0.3">
      <c r="H383" s="12"/>
      <c r="N383" s="26"/>
      <c r="O383" s="14"/>
      <c r="P383" s="26"/>
      <c r="Q383" s="3"/>
      <c r="R383" s="14"/>
      <c r="U383" s="14"/>
      <c r="Z383" s="14"/>
      <c r="AD383" s="12"/>
      <c r="AE383" s="13"/>
      <c r="AF383" s="12"/>
      <c r="AH383" s="12"/>
      <c r="AJ383" s="12"/>
      <c r="AO383" s="12"/>
    </row>
    <row r="384" spans="8:41" ht="15.75" customHeight="1" x14ac:dyDescent="0.3">
      <c r="H384" s="12"/>
      <c r="N384" s="26"/>
      <c r="O384" s="14"/>
      <c r="P384" s="26"/>
      <c r="Q384" s="3"/>
      <c r="R384" s="14"/>
      <c r="U384" s="14"/>
      <c r="Z384" s="14"/>
      <c r="AD384" s="12"/>
      <c r="AE384" s="13"/>
      <c r="AF384" s="12"/>
      <c r="AH384" s="12"/>
      <c r="AJ384" s="12"/>
      <c r="AO384" s="12"/>
    </row>
    <row r="385" spans="8:41" ht="15.75" customHeight="1" x14ac:dyDescent="0.3">
      <c r="H385" s="12"/>
      <c r="N385" s="26"/>
      <c r="O385" s="14"/>
      <c r="P385" s="26"/>
      <c r="Q385" s="3"/>
      <c r="R385" s="14"/>
      <c r="U385" s="14"/>
      <c r="Z385" s="14"/>
      <c r="AD385" s="12"/>
      <c r="AE385" s="13"/>
      <c r="AF385" s="12"/>
      <c r="AH385" s="12"/>
      <c r="AJ385" s="12"/>
      <c r="AO385" s="12"/>
    </row>
    <row r="386" spans="8:41" ht="15.75" customHeight="1" x14ac:dyDescent="0.3">
      <c r="H386" s="12"/>
      <c r="N386" s="26"/>
      <c r="O386" s="14"/>
      <c r="P386" s="26"/>
      <c r="Q386" s="3"/>
      <c r="R386" s="14"/>
      <c r="U386" s="14"/>
      <c r="Z386" s="14"/>
      <c r="AD386" s="12"/>
      <c r="AE386" s="13"/>
      <c r="AF386" s="12"/>
      <c r="AH386" s="12"/>
      <c r="AJ386" s="12"/>
      <c r="AO386" s="12"/>
    </row>
    <row r="387" spans="8:41" ht="15.75" customHeight="1" x14ac:dyDescent="0.3">
      <c r="H387" s="12"/>
      <c r="N387" s="26"/>
      <c r="O387" s="14"/>
      <c r="P387" s="26"/>
      <c r="Q387" s="3"/>
      <c r="R387" s="14"/>
      <c r="U387" s="14"/>
      <c r="Z387" s="14"/>
      <c r="AD387" s="12"/>
      <c r="AE387" s="13"/>
      <c r="AF387" s="12"/>
      <c r="AH387" s="12"/>
      <c r="AJ387" s="12"/>
      <c r="AO387" s="12"/>
    </row>
    <row r="388" spans="8:41" ht="15.75" customHeight="1" x14ac:dyDescent="0.3">
      <c r="H388" s="12"/>
      <c r="N388" s="26"/>
      <c r="O388" s="14"/>
      <c r="P388" s="26"/>
      <c r="Q388" s="3"/>
      <c r="R388" s="14"/>
      <c r="U388" s="14"/>
      <c r="Z388" s="14"/>
      <c r="AD388" s="12"/>
      <c r="AE388" s="13"/>
      <c r="AF388" s="12"/>
      <c r="AH388" s="12"/>
      <c r="AJ388" s="12"/>
      <c r="AO388" s="12"/>
    </row>
    <row r="389" spans="8:41" ht="15.75" customHeight="1" x14ac:dyDescent="0.3">
      <c r="H389" s="12"/>
      <c r="N389" s="26"/>
      <c r="O389" s="14"/>
      <c r="P389" s="26"/>
      <c r="Q389" s="3"/>
      <c r="R389" s="14"/>
      <c r="U389" s="14"/>
      <c r="Z389" s="14"/>
      <c r="AD389" s="12"/>
      <c r="AE389" s="13"/>
      <c r="AF389" s="12"/>
      <c r="AH389" s="12"/>
      <c r="AJ389" s="12"/>
      <c r="AO389" s="12"/>
    </row>
    <row r="390" spans="8:41" ht="15.75" customHeight="1" x14ac:dyDescent="0.3">
      <c r="H390" s="12"/>
      <c r="N390" s="26"/>
      <c r="O390" s="14"/>
      <c r="P390" s="26"/>
      <c r="Q390" s="3"/>
      <c r="R390" s="14"/>
      <c r="U390" s="14"/>
      <c r="Z390" s="14"/>
      <c r="AD390" s="12"/>
      <c r="AE390" s="13"/>
      <c r="AF390" s="12"/>
      <c r="AH390" s="12"/>
      <c r="AJ390" s="12"/>
      <c r="AO390" s="12"/>
    </row>
    <row r="391" spans="8:41" ht="15.75" customHeight="1" x14ac:dyDescent="0.3">
      <c r="H391" s="12"/>
      <c r="N391" s="26"/>
      <c r="O391" s="14"/>
      <c r="P391" s="26"/>
      <c r="Q391" s="3"/>
      <c r="R391" s="14"/>
      <c r="U391" s="14"/>
      <c r="Z391" s="14"/>
      <c r="AD391" s="12"/>
      <c r="AE391" s="13"/>
      <c r="AF391" s="12"/>
      <c r="AH391" s="12"/>
      <c r="AJ391" s="12"/>
      <c r="AO391" s="12"/>
    </row>
    <row r="392" spans="8:41" ht="15.75" customHeight="1" x14ac:dyDescent="0.3">
      <c r="H392" s="12"/>
      <c r="N392" s="26"/>
      <c r="O392" s="14"/>
      <c r="P392" s="26"/>
      <c r="Q392" s="3"/>
      <c r="R392" s="14"/>
      <c r="U392" s="14"/>
      <c r="Z392" s="14"/>
      <c r="AD392" s="12"/>
      <c r="AE392" s="13"/>
      <c r="AF392" s="12"/>
      <c r="AH392" s="12"/>
      <c r="AJ392" s="12"/>
      <c r="AO392" s="12"/>
    </row>
    <row r="393" spans="8:41" ht="15.75" customHeight="1" x14ac:dyDescent="0.3">
      <c r="H393" s="12"/>
      <c r="N393" s="26"/>
      <c r="O393" s="14"/>
      <c r="P393" s="26"/>
      <c r="Q393" s="3"/>
      <c r="R393" s="14"/>
      <c r="U393" s="14"/>
      <c r="Z393" s="14"/>
      <c r="AD393" s="12"/>
      <c r="AE393" s="13"/>
      <c r="AF393" s="12"/>
      <c r="AH393" s="12"/>
      <c r="AJ393" s="12"/>
      <c r="AO393" s="12"/>
    </row>
    <row r="394" spans="8:41" ht="15.75" customHeight="1" x14ac:dyDescent="0.3">
      <c r="H394" s="12"/>
      <c r="N394" s="26"/>
      <c r="O394" s="14"/>
      <c r="P394" s="26"/>
      <c r="Q394" s="3"/>
      <c r="R394" s="14"/>
      <c r="U394" s="14"/>
      <c r="Z394" s="14"/>
      <c r="AD394" s="12"/>
      <c r="AE394" s="13"/>
      <c r="AF394" s="12"/>
      <c r="AH394" s="12"/>
      <c r="AJ394" s="12"/>
      <c r="AO394" s="12"/>
    </row>
    <row r="395" spans="8:41" ht="15.75" customHeight="1" x14ac:dyDescent="0.3">
      <c r="H395" s="12"/>
      <c r="N395" s="26"/>
      <c r="O395" s="14"/>
      <c r="P395" s="26"/>
      <c r="Q395" s="3"/>
      <c r="R395" s="14"/>
      <c r="U395" s="14"/>
      <c r="Z395" s="14"/>
      <c r="AD395" s="12"/>
      <c r="AE395" s="13"/>
      <c r="AF395" s="12"/>
      <c r="AH395" s="12"/>
      <c r="AJ395" s="12"/>
      <c r="AO395" s="12"/>
    </row>
    <row r="396" spans="8:41" ht="15.75" customHeight="1" x14ac:dyDescent="0.3">
      <c r="H396" s="12"/>
      <c r="N396" s="26"/>
      <c r="O396" s="14"/>
      <c r="P396" s="26"/>
      <c r="Q396" s="3"/>
      <c r="R396" s="14"/>
      <c r="U396" s="14"/>
      <c r="Z396" s="14"/>
      <c r="AD396" s="12"/>
      <c r="AE396" s="13"/>
      <c r="AF396" s="12"/>
      <c r="AH396" s="12"/>
      <c r="AJ396" s="12"/>
      <c r="AO396" s="12"/>
    </row>
    <row r="397" spans="8:41" ht="15.75" customHeight="1" x14ac:dyDescent="0.3">
      <c r="H397" s="12"/>
      <c r="N397" s="26"/>
      <c r="O397" s="14"/>
      <c r="P397" s="26"/>
      <c r="Q397" s="3"/>
      <c r="R397" s="14"/>
      <c r="U397" s="14"/>
      <c r="Z397" s="14"/>
      <c r="AD397" s="12"/>
      <c r="AE397" s="13"/>
      <c r="AF397" s="12"/>
      <c r="AH397" s="12"/>
      <c r="AJ397" s="12"/>
      <c r="AO397" s="12"/>
    </row>
    <row r="398" spans="8:41" ht="15.75" customHeight="1" x14ac:dyDescent="0.3">
      <c r="H398" s="12"/>
      <c r="N398" s="26"/>
      <c r="O398" s="14"/>
      <c r="P398" s="26"/>
      <c r="Q398" s="3"/>
      <c r="R398" s="14"/>
      <c r="U398" s="14"/>
      <c r="Z398" s="14"/>
      <c r="AD398" s="12"/>
      <c r="AE398" s="13"/>
      <c r="AF398" s="12"/>
      <c r="AH398" s="12"/>
      <c r="AJ398" s="12"/>
      <c r="AO398" s="12"/>
    </row>
    <row r="399" spans="8:41" ht="15.75" customHeight="1" x14ac:dyDescent="0.3">
      <c r="H399" s="12"/>
      <c r="N399" s="26"/>
      <c r="O399" s="14"/>
      <c r="P399" s="26"/>
      <c r="Q399" s="3"/>
      <c r="R399" s="14"/>
      <c r="U399" s="14"/>
      <c r="Z399" s="14"/>
      <c r="AD399" s="12"/>
      <c r="AE399" s="13"/>
      <c r="AF399" s="12"/>
      <c r="AH399" s="12"/>
      <c r="AJ399" s="12"/>
      <c r="AO399" s="12"/>
    </row>
    <row r="400" spans="8:41" ht="15.75" customHeight="1" x14ac:dyDescent="0.3">
      <c r="H400" s="12"/>
      <c r="N400" s="26"/>
      <c r="O400" s="14"/>
      <c r="P400" s="26"/>
      <c r="Q400" s="3"/>
      <c r="R400" s="14"/>
      <c r="U400" s="14"/>
      <c r="Z400" s="14"/>
      <c r="AD400" s="12"/>
      <c r="AE400" s="13"/>
      <c r="AF400" s="12"/>
      <c r="AH400" s="12"/>
      <c r="AJ400" s="12"/>
      <c r="AO400" s="12"/>
    </row>
    <row r="401" spans="8:41" ht="15.75" customHeight="1" x14ac:dyDescent="0.3">
      <c r="H401" s="12"/>
      <c r="N401" s="26"/>
      <c r="O401" s="14"/>
      <c r="P401" s="26"/>
      <c r="Q401" s="3"/>
      <c r="R401" s="14"/>
      <c r="U401" s="14"/>
      <c r="Z401" s="14"/>
      <c r="AD401" s="12"/>
      <c r="AE401" s="13"/>
      <c r="AF401" s="12"/>
      <c r="AH401" s="12"/>
      <c r="AJ401" s="12"/>
      <c r="AO401" s="12"/>
    </row>
    <row r="402" spans="8:41" ht="15.75" customHeight="1" x14ac:dyDescent="0.3">
      <c r="H402" s="12"/>
      <c r="N402" s="26"/>
      <c r="O402" s="14"/>
      <c r="P402" s="26"/>
      <c r="Q402" s="3"/>
      <c r="R402" s="14"/>
      <c r="U402" s="14"/>
      <c r="Z402" s="14"/>
      <c r="AD402" s="12"/>
      <c r="AE402" s="13"/>
      <c r="AF402" s="12"/>
      <c r="AH402" s="12"/>
      <c r="AJ402" s="12"/>
      <c r="AO402" s="12"/>
    </row>
    <row r="403" spans="8:41" ht="15.75" customHeight="1" x14ac:dyDescent="0.3">
      <c r="H403" s="12"/>
      <c r="N403" s="26"/>
      <c r="O403" s="14"/>
      <c r="P403" s="26"/>
      <c r="Q403" s="3"/>
      <c r="R403" s="14"/>
      <c r="U403" s="14"/>
      <c r="Z403" s="14"/>
      <c r="AD403" s="12"/>
      <c r="AE403" s="13"/>
      <c r="AF403" s="12"/>
      <c r="AH403" s="12"/>
      <c r="AJ403" s="12"/>
      <c r="AO403" s="12"/>
    </row>
    <row r="404" spans="8:41" ht="15.75" customHeight="1" x14ac:dyDescent="0.3">
      <c r="H404" s="12"/>
      <c r="N404" s="26"/>
      <c r="O404" s="14"/>
      <c r="P404" s="26"/>
      <c r="Q404" s="3"/>
      <c r="R404" s="14"/>
      <c r="U404" s="14"/>
      <c r="Z404" s="14"/>
      <c r="AD404" s="12"/>
      <c r="AE404" s="13"/>
      <c r="AF404" s="12"/>
      <c r="AH404" s="12"/>
      <c r="AJ404" s="12"/>
      <c r="AO404" s="12"/>
    </row>
    <row r="405" spans="8:41" ht="15.75" customHeight="1" x14ac:dyDescent="0.3">
      <c r="H405" s="12"/>
      <c r="N405" s="26"/>
      <c r="O405" s="14"/>
      <c r="P405" s="26"/>
      <c r="Q405" s="3"/>
      <c r="R405" s="14"/>
      <c r="U405" s="14"/>
      <c r="Z405" s="14"/>
      <c r="AD405" s="12"/>
      <c r="AE405" s="13"/>
      <c r="AF405" s="12"/>
      <c r="AH405" s="12"/>
      <c r="AJ405" s="12"/>
      <c r="AO405" s="12"/>
    </row>
    <row r="406" spans="8:41" ht="15.75" customHeight="1" x14ac:dyDescent="0.3">
      <c r="H406" s="12"/>
      <c r="N406" s="26"/>
      <c r="O406" s="14"/>
      <c r="P406" s="26"/>
      <c r="Q406" s="3"/>
      <c r="R406" s="14"/>
      <c r="U406" s="14"/>
      <c r="Z406" s="14"/>
      <c r="AD406" s="12"/>
      <c r="AE406" s="13"/>
      <c r="AF406" s="12"/>
      <c r="AH406" s="12"/>
      <c r="AJ406" s="12"/>
      <c r="AO406" s="12"/>
    </row>
    <row r="407" spans="8:41" ht="15.75" customHeight="1" x14ac:dyDescent="0.3">
      <c r="H407" s="12"/>
      <c r="N407" s="26"/>
      <c r="O407" s="14"/>
      <c r="P407" s="26"/>
      <c r="Q407" s="3"/>
      <c r="R407" s="14"/>
      <c r="U407" s="14"/>
      <c r="Z407" s="14"/>
      <c r="AD407" s="12"/>
      <c r="AE407" s="13"/>
      <c r="AF407" s="12"/>
      <c r="AH407" s="12"/>
      <c r="AJ407" s="12"/>
      <c r="AO407" s="12"/>
    </row>
    <row r="408" spans="8:41" ht="15.75" customHeight="1" x14ac:dyDescent="0.3">
      <c r="H408" s="12"/>
      <c r="N408" s="26"/>
      <c r="O408" s="14"/>
      <c r="P408" s="26"/>
      <c r="Q408" s="3"/>
      <c r="R408" s="14"/>
      <c r="U408" s="14"/>
      <c r="Z408" s="14"/>
      <c r="AD408" s="12"/>
      <c r="AE408" s="13"/>
      <c r="AF408" s="12"/>
      <c r="AH408" s="12"/>
      <c r="AJ408" s="12"/>
      <c r="AO408" s="12"/>
    </row>
    <row r="409" spans="8:41" ht="15.75" customHeight="1" x14ac:dyDescent="0.3">
      <c r="H409" s="12"/>
      <c r="N409" s="26"/>
      <c r="O409" s="14"/>
      <c r="P409" s="26"/>
      <c r="Q409" s="3"/>
      <c r="R409" s="14"/>
      <c r="U409" s="14"/>
      <c r="Z409" s="14"/>
      <c r="AD409" s="12"/>
      <c r="AE409" s="13"/>
      <c r="AF409" s="12"/>
      <c r="AH409" s="12"/>
      <c r="AJ409" s="12"/>
      <c r="AO409" s="12"/>
    </row>
    <row r="410" spans="8:41" ht="15.75" customHeight="1" x14ac:dyDescent="0.3">
      <c r="H410" s="12"/>
      <c r="N410" s="26"/>
      <c r="O410" s="14"/>
      <c r="P410" s="26"/>
      <c r="Q410" s="3"/>
      <c r="R410" s="14"/>
      <c r="U410" s="14"/>
      <c r="Z410" s="14"/>
      <c r="AD410" s="12"/>
      <c r="AE410" s="13"/>
      <c r="AF410" s="12"/>
      <c r="AH410" s="12"/>
      <c r="AJ410" s="12"/>
      <c r="AO410" s="12"/>
    </row>
    <row r="411" spans="8:41" ht="15.75" customHeight="1" x14ac:dyDescent="0.3">
      <c r="H411" s="12"/>
      <c r="N411" s="26"/>
      <c r="O411" s="14"/>
      <c r="P411" s="26"/>
      <c r="Q411" s="3"/>
      <c r="R411" s="14"/>
      <c r="U411" s="14"/>
      <c r="Z411" s="14"/>
      <c r="AD411" s="12"/>
      <c r="AE411" s="13"/>
      <c r="AF411" s="12"/>
      <c r="AH411" s="12"/>
      <c r="AJ411" s="12"/>
      <c r="AO411" s="12"/>
    </row>
    <row r="412" spans="8:41" ht="15.75" customHeight="1" x14ac:dyDescent="0.3">
      <c r="H412" s="12"/>
      <c r="N412" s="26"/>
      <c r="O412" s="14"/>
      <c r="P412" s="26"/>
      <c r="Q412" s="3"/>
      <c r="R412" s="14"/>
      <c r="U412" s="14"/>
      <c r="Z412" s="14"/>
      <c r="AD412" s="12"/>
      <c r="AE412" s="13"/>
      <c r="AF412" s="12"/>
      <c r="AH412" s="12"/>
      <c r="AJ412" s="12"/>
      <c r="AO412" s="12"/>
    </row>
    <row r="413" spans="8:41" ht="15.75" customHeight="1" x14ac:dyDescent="0.3">
      <c r="H413" s="12"/>
      <c r="N413" s="26"/>
      <c r="O413" s="14"/>
      <c r="P413" s="26"/>
      <c r="Q413" s="3"/>
      <c r="R413" s="14"/>
      <c r="U413" s="14"/>
      <c r="Z413" s="14"/>
      <c r="AD413" s="12"/>
      <c r="AE413" s="13"/>
      <c r="AF413" s="12"/>
      <c r="AH413" s="12"/>
      <c r="AJ413" s="12"/>
      <c r="AO413" s="12"/>
    </row>
    <row r="414" spans="8:41" ht="15.75" customHeight="1" x14ac:dyDescent="0.3">
      <c r="H414" s="12"/>
      <c r="N414" s="26"/>
      <c r="O414" s="14"/>
      <c r="P414" s="26"/>
      <c r="Q414" s="3"/>
      <c r="R414" s="14"/>
      <c r="U414" s="14"/>
      <c r="Z414" s="14"/>
      <c r="AD414" s="12"/>
      <c r="AE414" s="13"/>
      <c r="AF414" s="12"/>
      <c r="AH414" s="12"/>
      <c r="AJ414" s="12"/>
      <c r="AO414" s="12"/>
    </row>
    <row r="415" spans="8:41" ht="15.75" customHeight="1" x14ac:dyDescent="0.3">
      <c r="H415" s="12"/>
      <c r="N415" s="26"/>
      <c r="O415" s="14"/>
      <c r="P415" s="26"/>
      <c r="Q415" s="3"/>
      <c r="R415" s="14"/>
      <c r="U415" s="14"/>
      <c r="Z415" s="14"/>
      <c r="AD415" s="12"/>
      <c r="AE415" s="13"/>
      <c r="AF415" s="12"/>
      <c r="AH415" s="12"/>
      <c r="AJ415" s="12"/>
      <c r="AO415" s="12"/>
    </row>
    <row r="416" spans="8:41" ht="15.75" customHeight="1" x14ac:dyDescent="0.3">
      <c r="H416" s="12"/>
      <c r="N416" s="26"/>
      <c r="O416" s="14"/>
      <c r="P416" s="26"/>
      <c r="Q416" s="3"/>
      <c r="R416" s="14"/>
      <c r="U416" s="14"/>
      <c r="Z416" s="14"/>
      <c r="AD416" s="12"/>
      <c r="AE416" s="13"/>
      <c r="AF416" s="12"/>
      <c r="AH416" s="12"/>
      <c r="AJ416" s="12"/>
      <c r="AO416" s="12"/>
    </row>
    <row r="417" spans="8:41" ht="15.75" customHeight="1" x14ac:dyDescent="0.3">
      <c r="H417" s="12"/>
      <c r="N417" s="26"/>
      <c r="O417" s="14"/>
      <c r="P417" s="26"/>
      <c r="Q417" s="3"/>
      <c r="R417" s="14"/>
      <c r="U417" s="14"/>
      <c r="Z417" s="14"/>
      <c r="AD417" s="12"/>
      <c r="AE417" s="13"/>
      <c r="AF417" s="12"/>
      <c r="AH417" s="12"/>
      <c r="AJ417" s="12"/>
      <c r="AO417" s="12"/>
    </row>
    <row r="418" spans="8:41" ht="15.75" customHeight="1" x14ac:dyDescent="0.3">
      <c r="H418" s="12"/>
      <c r="N418" s="26"/>
      <c r="O418" s="14"/>
      <c r="P418" s="26"/>
      <c r="Q418" s="3"/>
      <c r="R418" s="14"/>
      <c r="U418" s="14"/>
      <c r="Z418" s="14"/>
      <c r="AD418" s="12"/>
      <c r="AE418" s="13"/>
      <c r="AF418" s="12"/>
      <c r="AH418" s="12"/>
      <c r="AJ418" s="12"/>
      <c r="AO418" s="12"/>
    </row>
    <row r="419" spans="8:41" ht="15.75" customHeight="1" x14ac:dyDescent="0.3">
      <c r="H419" s="12"/>
      <c r="N419" s="26"/>
      <c r="O419" s="14"/>
      <c r="P419" s="26"/>
      <c r="Q419" s="3"/>
      <c r="R419" s="14"/>
      <c r="U419" s="14"/>
      <c r="Z419" s="14"/>
      <c r="AD419" s="12"/>
      <c r="AE419" s="13"/>
      <c r="AF419" s="12"/>
      <c r="AH419" s="12"/>
      <c r="AJ419" s="12"/>
      <c r="AO419" s="12"/>
    </row>
    <row r="420" spans="8:41" ht="15.75" customHeight="1" x14ac:dyDescent="0.3">
      <c r="H420" s="12"/>
      <c r="N420" s="26"/>
      <c r="O420" s="14"/>
      <c r="P420" s="26"/>
      <c r="Q420" s="3"/>
      <c r="R420" s="14"/>
      <c r="U420" s="14"/>
      <c r="Z420" s="14"/>
      <c r="AD420" s="12"/>
      <c r="AE420" s="13"/>
      <c r="AF420" s="12"/>
      <c r="AH420" s="12"/>
      <c r="AJ420" s="12"/>
      <c r="AO420" s="12"/>
    </row>
    <row r="421" spans="8:41" ht="15.75" customHeight="1" x14ac:dyDescent="0.3">
      <c r="H421" s="12"/>
      <c r="N421" s="26"/>
      <c r="O421" s="14"/>
      <c r="P421" s="26"/>
      <c r="Q421" s="3"/>
      <c r="R421" s="14"/>
      <c r="U421" s="14"/>
      <c r="Z421" s="14"/>
      <c r="AD421" s="12"/>
      <c r="AE421" s="13"/>
      <c r="AF421" s="12"/>
      <c r="AH421" s="12"/>
      <c r="AJ421" s="12"/>
      <c r="AO421" s="12"/>
    </row>
    <row r="422" spans="8:41" ht="15.75" customHeight="1" x14ac:dyDescent="0.3">
      <c r="H422" s="12"/>
      <c r="N422" s="26"/>
      <c r="O422" s="14"/>
      <c r="P422" s="26"/>
      <c r="Q422" s="3"/>
      <c r="R422" s="14"/>
      <c r="U422" s="14"/>
      <c r="Z422" s="14"/>
      <c r="AD422" s="12"/>
      <c r="AE422" s="13"/>
      <c r="AF422" s="12"/>
      <c r="AH422" s="12"/>
      <c r="AJ422" s="12"/>
      <c r="AO422" s="12"/>
    </row>
    <row r="423" spans="8:41" ht="15.75" customHeight="1" x14ac:dyDescent="0.3">
      <c r="H423" s="12"/>
      <c r="N423" s="26"/>
      <c r="O423" s="14"/>
      <c r="P423" s="26"/>
      <c r="Q423" s="3"/>
      <c r="R423" s="14"/>
      <c r="U423" s="14"/>
      <c r="Z423" s="14"/>
      <c r="AD423" s="12"/>
      <c r="AE423" s="13"/>
      <c r="AF423" s="12"/>
      <c r="AH423" s="12"/>
      <c r="AJ423" s="12"/>
      <c r="AO423" s="12"/>
    </row>
    <row r="424" spans="8:41" ht="15.75" customHeight="1" x14ac:dyDescent="0.3">
      <c r="H424" s="12"/>
      <c r="N424" s="26"/>
      <c r="O424" s="14"/>
      <c r="P424" s="26"/>
      <c r="Q424" s="3"/>
      <c r="R424" s="14"/>
      <c r="U424" s="14"/>
      <c r="Z424" s="14"/>
      <c r="AD424" s="12"/>
      <c r="AE424" s="13"/>
      <c r="AF424" s="12"/>
      <c r="AH424" s="12"/>
      <c r="AJ424" s="12"/>
      <c r="AO424" s="12"/>
    </row>
    <row r="425" spans="8:41" ht="15.75" customHeight="1" x14ac:dyDescent="0.3">
      <c r="H425" s="12"/>
      <c r="N425" s="26"/>
      <c r="O425" s="14"/>
      <c r="P425" s="26"/>
      <c r="Q425" s="3"/>
      <c r="R425" s="14"/>
      <c r="U425" s="14"/>
      <c r="Z425" s="14"/>
      <c r="AD425" s="12"/>
      <c r="AE425" s="13"/>
      <c r="AF425" s="12"/>
      <c r="AH425" s="12"/>
      <c r="AJ425" s="12"/>
      <c r="AO425" s="12"/>
    </row>
    <row r="426" spans="8:41" ht="15.75" customHeight="1" x14ac:dyDescent="0.3">
      <c r="H426" s="12"/>
      <c r="N426" s="26"/>
      <c r="O426" s="14"/>
      <c r="P426" s="26"/>
      <c r="Q426" s="3"/>
      <c r="R426" s="14"/>
      <c r="U426" s="14"/>
      <c r="Z426" s="14"/>
      <c r="AD426" s="12"/>
      <c r="AE426" s="13"/>
      <c r="AF426" s="12"/>
      <c r="AH426" s="12"/>
      <c r="AJ426" s="12"/>
      <c r="AO426" s="12"/>
    </row>
    <row r="427" spans="8:41" ht="15.75" customHeight="1" x14ac:dyDescent="0.3">
      <c r="H427" s="12"/>
      <c r="N427" s="26"/>
      <c r="O427" s="14"/>
      <c r="P427" s="26"/>
      <c r="Q427" s="3"/>
      <c r="R427" s="14"/>
      <c r="U427" s="14"/>
      <c r="Z427" s="14"/>
      <c r="AD427" s="12"/>
      <c r="AE427" s="13"/>
      <c r="AF427" s="12"/>
      <c r="AH427" s="12"/>
      <c r="AJ427" s="12"/>
      <c r="AO427" s="12"/>
    </row>
    <row r="428" spans="8:41" ht="15.75" customHeight="1" x14ac:dyDescent="0.3">
      <c r="H428" s="12"/>
      <c r="N428" s="26"/>
      <c r="O428" s="14"/>
      <c r="P428" s="26"/>
      <c r="Q428" s="3"/>
      <c r="R428" s="14"/>
      <c r="U428" s="14"/>
      <c r="Z428" s="14"/>
      <c r="AD428" s="12"/>
      <c r="AE428" s="13"/>
      <c r="AF428" s="12"/>
      <c r="AH428" s="12"/>
      <c r="AJ428" s="12"/>
      <c r="AO428" s="12"/>
    </row>
    <row r="429" spans="8:41" ht="15.75" customHeight="1" x14ac:dyDescent="0.3">
      <c r="H429" s="12"/>
      <c r="N429" s="26"/>
      <c r="O429" s="14"/>
      <c r="P429" s="26"/>
      <c r="Q429" s="3"/>
      <c r="R429" s="14"/>
      <c r="U429" s="14"/>
      <c r="Z429" s="14"/>
      <c r="AD429" s="12"/>
      <c r="AE429" s="13"/>
      <c r="AF429" s="12"/>
      <c r="AH429" s="12"/>
      <c r="AJ429" s="12"/>
      <c r="AO429" s="12"/>
    </row>
    <row r="430" spans="8:41" ht="15.75" customHeight="1" x14ac:dyDescent="0.3">
      <c r="H430" s="12"/>
      <c r="N430" s="26"/>
      <c r="O430" s="14"/>
      <c r="P430" s="26"/>
      <c r="Q430" s="3"/>
      <c r="R430" s="14"/>
      <c r="U430" s="14"/>
      <c r="Z430" s="14"/>
      <c r="AD430" s="12"/>
      <c r="AE430" s="13"/>
      <c r="AF430" s="12"/>
      <c r="AH430" s="12"/>
      <c r="AJ430" s="12"/>
      <c r="AO430" s="12"/>
    </row>
    <row r="431" spans="8:41" ht="15.75" customHeight="1" x14ac:dyDescent="0.3">
      <c r="H431" s="12"/>
      <c r="N431" s="26"/>
      <c r="O431" s="14"/>
      <c r="P431" s="26"/>
      <c r="Q431" s="3"/>
      <c r="R431" s="14"/>
      <c r="U431" s="14"/>
      <c r="Z431" s="14"/>
      <c r="AD431" s="12"/>
      <c r="AE431" s="13"/>
      <c r="AF431" s="12"/>
      <c r="AH431" s="12"/>
      <c r="AJ431" s="12"/>
      <c r="AO431" s="12"/>
    </row>
    <row r="432" spans="8:41" ht="15.75" customHeight="1" x14ac:dyDescent="0.3">
      <c r="H432" s="12"/>
      <c r="N432" s="26"/>
      <c r="O432" s="14"/>
      <c r="P432" s="26"/>
      <c r="Q432" s="3"/>
      <c r="R432" s="14"/>
      <c r="U432" s="14"/>
      <c r="Z432" s="14"/>
      <c r="AD432" s="12"/>
      <c r="AE432" s="13"/>
      <c r="AF432" s="12"/>
      <c r="AH432" s="12"/>
      <c r="AJ432" s="12"/>
      <c r="AO432" s="12"/>
    </row>
    <row r="433" spans="8:41" ht="15.75" customHeight="1" x14ac:dyDescent="0.3">
      <c r="H433" s="12"/>
      <c r="N433" s="26"/>
      <c r="O433" s="14"/>
      <c r="P433" s="26"/>
      <c r="Q433" s="3"/>
      <c r="R433" s="14"/>
      <c r="U433" s="14"/>
      <c r="Z433" s="14"/>
      <c r="AD433" s="12"/>
      <c r="AE433" s="13"/>
      <c r="AF433" s="12"/>
      <c r="AH433" s="12"/>
      <c r="AJ433" s="12"/>
      <c r="AO433" s="12"/>
    </row>
    <row r="434" spans="8:41" ht="15.75" customHeight="1" x14ac:dyDescent="0.3">
      <c r="H434" s="12"/>
      <c r="N434" s="26"/>
      <c r="O434" s="14"/>
      <c r="P434" s="26"/>
      <c r="Q434" s="3"/>
      <c r="R434" s="14"/>
      <c r="U434" s="14"/>
      <c r="Z434" s="14"/>
      <c r="AD434" s="12"/>
      <c r="AE434" s="13"/>
      <c r="AF434" s="12"/>
      <c r="AH434" s="12"/>
      <c r="AJ434" s="12"/>
      <c r="AO434" s="12"/>
    </row>
    <row r="435" spans="8:41" ht="15.75" customHeight="1" x14ac:dyDescent="0.3">
      <c r="H435" s="12"/>
      <c r="N435" s="26"/>
      <c r="O435" s="14"/>
      <c r="P435" s="26"/>
      <c r="Q435" s="3"/>
      <c r="R435" s="14"/>
      <c r="U435" s="14"/>
      <c r="Z435" s="14"/>
      <c r="AD435" s="12"/>
      <c r="AE435" s="13"/>
      <c r="AF435" s="12"/>
      <c r="AH435" s="12"/>
      <c r="AJ435" s="12"/>
      <c r="AO435" s="12"/>
    </row>
    <row r="436" spans="8:41" ht="15.75" customHeight="1" x14ac:dyDescent="0.3">
      <c r="H436" s="12"/>
      <c r="N436" s="26"/>
      <c r="O436" s="14"/>
      <c r="P436" s="26"/>
      <c r="Q436" s="3"/>
      <c r="R436" s="14"/>
      <c r="U436" s="14"/>
      <c r="Z436" s="14"/>
      <c r="AD436" s="12"/>
      <c r="AE436" s="13"/>
      <c r="AF436" s="12"/>
      <c r="AH436" s="12"/>
      <c r="AJ436" s="12"/>
      <c r="AO436" s="12"/>
    </row>
    <row r="437" spans="8:41" ht="15.75" customHeight="1" x14ac:dyDescent="0.3">
      <c r="H437" s="12"/>
      <c r="N437" s="26"/>
      <c r="O437" s="14"/>
      <c r="P437" s="26"/>
      <c r="Q437" s="3"/>
      <c r="R437" s="14"/>
      <c r="U437" s="14"/>
      <c r="Z437" s="14"/>
      <c r="AD437" s="12"/>
      <c r="AE437" s="13"/>
      <c r="AF437" s="12"/>
      <c r="AH437" s="12"/>
      <c r="AJ437" s="12"/>
      <c r="AO437" s="12"/>
    </row>
    <row r="438" spans="8:41" ht="15.75" customHeight="1" x14ac:dyDescent="0.3">
      <c r="H438" s="12"/>
      <c r="N438" s="26"/>
      <c r="O438" s="14"/>
      <c r="P438" s="26"/>
      <c r="Q438" s="3"/>
      <c r="R438" s="14"/>
      <c r="U438" s="14"/>
      <c r="Z438" s="14"/>
      <c r="AD438" s="12"/>
      <c r="AE438" s="13"/>
      <c r="AF438" s="12"/>
      <c r="AH438" s="12"/>
      <c r="AJ438" s="12"/>
      <c r="AO438" s="12"/>
    </row>
    <row r="439" spans="8:41" ht="15.75" customHeight="1" x14ac:dyDescent="0.3">
      <c r="H439" s="12"/>
      <c r="N439" s="26"/>
      <c r="O439" s="14"/>
      <c r="P439" s="26"/>
      <c r="Q439" s="3"/>
      <c r="R439" s="14"/>
      <c r="U439" s="14"/>
      <c r="Z439" s="14"/>
      <c r="AD439" s="12"/>
      <c r="AE439" s="13"/>
      <c r="AF439" s="12"/>
      <c r="AH439" s="12"/>
      <c r="AJ439" s="12"/>
      <c r="AO439" s="12"/>
    </row>
    <row r="440" spans="8:41" ht="15.75" customHeight="1" x14ac:dyDescent="0.3">
      <c r="H440" s="12"/>
      <c r="N440" s="26"/>
      <c r="O440" s="14"/>
      <c r="P440" s="26"/>
      <c r="Q440" s="3"/>
      <c r="R440" s="14"/>
      <c r="U440" s="14"/>
      <c r="Z440" s="14"/>
      <c r="AD440" s="12"/>
      <c r="AE440" s="13"/>
      <c r="AF440" s="12"/>
      <c r="AH440" s="12"/>
      <c r="AJ440" s="12"/>
      <c r="AO440" s="12"/>
    </row>
    <row r="441" spans="8:41" ht="15.75" customHeight="1" x14ac:dyDescent="0.3">
      <c r="H441" s="12"/>
      <c r="N441" s="26"/>
      <c r="O441" s="14"/>
      <c r="P441" s="26"/>
      <c r="Q441" s="3"/>
      <c r="R441" s="14"/>
      <c r="U441" s="14"/>
      <c r="Z441" s="14"/>
      <c r="AD441" s="12"/>
      <c r="AE441" s="13"/>
      <c r="AF441" s="12"/>
      <c r="AH441" s="12"/>
      <c r="AJ441" s="12"/>
      <c r="AO441" s="12"/>
    </row>
    <row r="442" spans="8:41" ht="15.75" customHeight="1" x14ac:dyDescent="0.3">
      <c r="H442" s="12"/>
      <c r="N442" s="26"/>
      <c r="O442" s="14"/>
      <c r="P442" s="26"/>
      <c r="Q442" s="3"/>
      <c r="R442" s="14"/>
      <c r="U442" s="14"/>
      <c r="Z442" s="14"/>
      <c r="AD442" s="12"/>
      <c r="AE442" s="13"/>
      <c r="AF442" s="12"/>
      <c r="AH442" s="12"/>
      <c r="AJ442" s="12"/>
      <c r="AO442" s="12"/>
    </row>
    <row r="443" spans="8:41" ht="15.75" customHeight="1" x14ac:dyDescent="0.3">
      <c r="H443" s="12"/>
      <c r="N443" s="26"/>
      <c r="O443" s="14"/>
      <c r="P443" s="26"/>
      <c r="Q443" s="3"/>
      <c r="R443" s="14"/>
      <c r="U443" s="14"/>
      <c r="Z443" s="14"/>
      <c r="AD443" s="12"/>
      <c r="AE443" s="13"/>
      <c r="AF443" s="12"/>
      <c r="AH443" s="12"/>
      <c r="AJ443" s="12"/>
      <c r="AO443" s="12"/>
    </row>
    <row r="444" spans="8:41" ht="15.75" customHeight="1" x14ac:dyDescent="0.3">
      <c r="H444" s="12"/>
      <c r="N444" s="26"/>
      <c r="O444" s="14"/>
      <c r="P444" s="26"/>
      <c r="Q444" s="3"/>
      <c r="R444" s="14"/>
      <c r="U444" s="14"/>
      <c r="Z444" s="14"/>
      <c r="AD444" s="12"/>
      <c r="AE444" s="13"/>
      <c r="AF444" s="12"/>
      <c r="AH444" s="12"/>
      <c r="AJ444" s="12"/>
      <c r="AO444" s="12"/>
    </row>
    <row r="445" spans="8:41" ht="15.75" customHeight="1" x14ac:dyDescent="0.3">
      <c r="H445" s="12"/>
      <c r="N445" s="26"/>
      <c r="O445" s="14"/>
      <c r="P445" s="26"/>
      <c r="Q445" s="3"/>
      <c r="R445" s="14"/>
      <c r="U445" s="14"/>
      <c r="Z445" s="14"/>
      <c r="AD445" s="12"/>
      <c r="AE445" s="13"/>
      <c r="AF445" s="12"/>
      <c r="AH445" s="12"/>
      <c r="AJ445" s="12"/>
      <c r="AO445" s="12"/>
    </row>
    <row r="446" spans="8:41" ht="15.75" customHeight="1" x14ac:dyDescent="0.3">
      <c r="H446" s="12"/>
      <c r="N446" s="26"/>
      <c r="O446" s="14"/>
      <c r="P446" s="26"/>
      <c r="Q446" s="3"/>
      <c r="R446" s="14"/>
      <c r="U446" s="14"/>
      <c r="Z446" s="14"/>
      <c r="AD446" s="12"/>
      <c r="AE446" s="13"/>
      <c r="AF446" s="12"/>
      <c r="AH446" s="12"/>
      <c r="AJ446" s="12"/>
      <c r="AO446" s="12"/>
    </row>
    <row r="447" spans="8:41" ht="15.75" customHeight="1" x14ac:dyDescent="0.3">
      <c r="H447" s="12"/>
      <c r="N447" s="26"/>
      <c r="O447" s="14"/>
      <c r="P447" s="26"/>
      <c r="Q447" s="3"/>
      <c r="R447" s="14"/>
      <c r="U447" s="14"/>
      <c r="Z447" s="14"/>
      <c r="AD447" s="12"/>
      <c r="AE447" s="13"/>
      <c r="AF447" s="12"/>
      <c r="AH447" s="12"/>
      <c r="AJ447" s="12"/>
      <c r="AO447" s="12"/>
    </row>
    <row r="448" spans="8:41" ht="15.75" customHeight="1" x14ac:dyDescent="0.3">
      <c r="H448" s="12"/>
      <c r="N448" s="26"/>
      <c r="O448" s="14"/>
      <c r="P448" s="26"/>
      <c r="Q448" s="3"/>
      <c r="R448" s="14"/>
      <c r="U448" s="14"/>
      <c r="Z448" s="14"/>
      <c r="AD448" s="12"/>
      <c r="AE448" s="13"/>
      <c r="AF448" s="12"/>
      <c r="AH448" s="12"/>
      <c r="AJ448" s="12"/>
      <c r="AO448" s="12"/>
    </row>
    <row r="449" spans="8:41" ht="15.75" customHeight="1" x14ac:dyDescent="0.3">
      <c r="H449" s="12"/>
      <c r="N449" s="26"/>
      <c r="O449" s="14"/>
      <c r="P449" s="26"/>
      <c r="Q449" s="3"/>
      <c r="R449" s="14"/>
      <c r="U449" s="14"/>
      <c r="Z449" s="14"/>
      <c r="AD449" s="12"/>
      <c r="AE449" s="13"/>
      <c r="AF449" s="12"/>
      <c r="AH449" s="12"/>
      <c r="AJ449" s="12"/>
      <c r="AO449" s="12"/>
    </row>
    <row r="450" spans="8:41" ht="15.75" customHeight="1" x14ac:dyDescent="0.3">
      <c r="H450" s="12"/>
      <c r="N450" s="26"/>
      <c r="O450" s="14"/>
      <c r="P450" s="26"/>
      <c r="Q450" s="3"/>
      <c r="R450" s="14"/>
      <c r="U450" s="14"/>
      <c r="Z450" s="14"/>
      <c r="AD450" s="12"/>
      <c r="AE450" s="13"/>
      <c r="AF450" s="12"/>
      <c r="AH450" s="12"/>
      <c r="AJ450" s="12"/>
      <c r="AO450" s="12"/>
    </row>
    <row r="451" spans="8:41" ht="15.75" customHeight="1" x14ac:dyDescent="0.3">
      <c r="H451" s="12"/>
      <c r="N451" s="26"/>
      <c r="O451" s="14"/>
      <c r="P451" s="26"/>
      <c r="Q451" s="3"/>
      <c r="R451" s="14"/>
      <c r="U451" s="14"/>
      <c r="Z451" s="14"/>
      <c r="AD451" s="12"/>
      <c r="AE451" s="13"/>
      <c r="AF451" s="12"/>
      <c r="AH451" s="12"/>
      <c r="AJ451" s="12"/>
      <c r="AO451" s="12"/>
    </row>
    <row r="452" spans="8:41" ht="15.75" customHeight="1" x14ac:dyDescent="0.3">
      <c r="H452" s="12"/>
      <c r="N452" s="26"/>
      <c r="O452" s="14"/>
      <c r="P452" s="26"/>
      <c r="Q452" s="3"/>
      <c r="R452" s="14"/>
      <c r="U452" s="14"/>
      <c r="Z452" s="14"/>
      <c r="AD452" s="12"/>
      <c r="AE452" s="13"/>
      <c r="AF452" s="12"/>
      <c r="AH452" s="12"/>
      <c r="AJ452" s="12"/>
      <c r="AO452" s="12"/>
    </row>
    <row r="453" spans="8:41" ht="15.75" customHeight="1" x14ac:dyDescent="0.3">
      <c r="H453" s="12"/>
      <c r="N453" s="26"/>
      <c r="O453" s="14"/>
      <c r="P453" s="26"/>
      <c r="Q453" s="3"/>
      <c r="R453" s="14"/>
      <c r="U453" s="14"/>
      <c r="Z453" s="14"/>
      <c r="AD453" s="12"/>
      <c r="AE453" s="13"/>
      <c r="AF453" s="12"/>
      <c r="AH453" s="12"/>
      <c r="AJ453" s="12"/>
      <c r="AO453" s="12"/>
    </row>
    <row r="454" spans="8:41" ht="15.75" customHeight="1" x14ac:dyDescent="0.3">
      <c r="H454" s="12"/>
      <c r="N454" s="26"/>
      <c r="O454" s="14"/>
      <c r="P454" s="26"/>
      <c r="Q454" s="3"/>
      <c r="R454" s="14"/>
      <c r="U454" s="14"/>
      <c r="Z454" s="14"/>
      <c r="AD454" s="12"/>
      <c r="AE454" s="13"/>
      <c r="AF454" s="12"/>
      <c r="AH454" s="12"/>
      <c r="AJ454" s="12"/>
      <c r="AO454" s="12"/>
    </row>
    <row r="455" spans="8:41" ht="15.75" customHeight="1" x14ac:dyDescent="0.3">
      <c r="H455" s="12"/>
      <c r="N455" s="26"/>
      <c r="O455" s="14"/>
      <c r="P455" s="26"/>
      <c r="Q455" s="3"/>
      <c r="R455" s="14"/>
      <c r="U455" s="14"/>
      <c r="Z455" s="14"/>
      <c r="AD455" s="12"/>
      <c r="AE455" s="13"/>
      <c r="AF455" s="12"/>
      <c r="AH455" s="12"/>
      <c r="AJ455" s="12"/>
      <c r="AO455" s="12"/>
    </row>
    <row r="456" spans="8:41" ht="15.75" customHeight="1" x14ac:dyDescent="0.3">
      <c r="H456" s="12"/>
      <c r="N456" s="26"/>
      <c r="O456" s="14"/>
      <c r="P456" s="26"/>
      <c r="Q456" s="3"/>
      <c r="R456" s="14"/>
      <c r="U456" s="14"/>
      <c r="Z456" s="14"/>
      <c r="AD456" s="12"/>
      <c r="AE456" s="13"/>
      <c r="AF456" s="12"/>
      <c r="AH456" s="12"/>
      <c r="AJ456" s="12"/>
      <c r="AO456" s="12"/>
    </row>
    <row r="457" spans="8:41" ht="15.75" customHeight="1" x14ac:dyDescent="0.3">
      <c r="H457" s="12"/>
      <c r="N457" s="26"/>
      <c r="O457" s="14"/>
      <c r="P457" s="26"/>
      <c r="Q457" s="3"/>
      <c r="R457" s="14"/>
      <c r="U457" s="14"/>
      <c r="Z457" s="14"/>
      <c r="AD457" s="12"/>
      <c r="AE457" s="13"/>
      <c r="AF457" s="12"/>
      <c r="AH457" s="12"/>
      <c r="AJ457" s="12"/>
      <c r="AO457" s="12"/>
    </row>
    <row r="458" spans="8:41" ht="15.75" customHeight="1" x14ac:dyDescent="0.3">
      <c r="H458" s="12"/>
      <c r="N458" s="26"/>
      <c r="O458" s="14"/>
      <c r="P458" s="26"/>
      <c r="Q458" s="3"/>
      <c r="R458" s="14"/>
      <c r="U458" s="14"/>
      <c r="Z458" s="14"/>
      <c r="AD458" s="12"/>
      <c r="AE458" s="13"/>
      <c r="AF458" s="12"/>
      <c r="AH458" s="12"/>
      <c r="AJ458" s="12"/>
      <c r="AO458" s="12"/>
    </row>
    <row r="459" spans="8:41" ht="15.75" customHeight="1" x14ac:dyDescent="0.3">
      <c r="H459" s="12"/>
      <c r="N459" s="26"/>
      <c r="O459" s="14"/>
      <c r="P459" s="26"/>
      <c r="Q459" s="3"/>
      <c r="R459" s="14"/>
      <c r="U459" s="14"/>
      <c r="Z459" s="14"/>
      <c r="AD459" s="12"/>
      <c r="AE459" s="13"/>
      <c r="AF459" s="12"/>
      <c r="AH459" s="12"/>
      <c r="AJ459" s="12"/>
      <c r="AO459" s="12"/>
    </row>
    <row r="460" spans="8:41" ht="15.75" customHeight="1" x14ac:dyDescent="0.3">
      <c r="H460" s="12"/>
      <c r="N460" s="26"/>
      <c r="O460" s="14"/>
      <c r="P460" s="26"/>
      <c r="Q460" s="3"/>
      <c r="R460" s="14"/>
      <c r="U460" s="14"/>
      <c r="Z460" s="14"/>
      <c r="AD460" s="12"/>
      <c r="AE460" s="13"/>
      <c r="AF460" s="12"/>
      <c r="AH460" s="12"/>
      <c r="AJ460" s="12"/>
      <c r="AO460" s="12"/>
    </row>
    <row r="461" spans="8:41" ht="15.75" customHeight="1" x14ac:dyDescent="0.3">
      <c r="H461" s="12"/>
      <c r="N461" s="26"/>
      <c r="O461" s="14"/>
      <c r="P461" s="26"/>
      <c r="Q461" s="3"/>
      <c r="R461" s="14"/>
      <c r="U461" s="14"/>
      <c r="Z461" s="14"/>
      <c r="AD461" s="12"/>
      <c r="AE461" s="13"/>
      <c r="AF461" s="12"/>
      <c r="AH461" s="12"/>
      <c r="AJ461" s="12"/>
      <c r="AO461" s="12"/>
    </row>
    <row r="462" spans="8:41" ht="15.75" customHeight="1" x14ac:dyDescent="0.3">
      <c r="H462" s="12"/>
      <c r="N462" s="26"/>
      <c r="O462" s="14"/>
      <c r="P462" s="26"/>
      <c r="Q462" s="3"/>
      <c r="R462" s="14"/>
      <c r="U462" s="14"/>
      <c r="Z462" s="14"/>
      <c r="AD462" s="12"/>
      <c r="AE462" s="13"/>
      <c r="AF462" s="12"/>
      <c r="AH462" s="12"/>
      <c r="AJ462" s="12"/>
      <c r="AO462" s="12"/>
    </row>
    <row r="463" spans="8:41" ht="15.75" customHeight="1" x14ac:dyDescent="0.3">
      <c r="H463" s="12"/>
      <c r="N463" s="26"/>
      <c r="O463" s="14"/>
      <c r="P463" s="26"/>
      <c r="Q463" s="3"/>
      <c r="R463" s="14"/>
      <c r="U463" s="14"/>
      <c r="Z463" s="14"/>
      <c r="AD463" s="12"/>
      <c r="AE463" s="13"/>
      <c r="AF463" s="12"/>
      <c r="AH463" s="12"/>
      <c r="AJ463" s="12"/>
      <c r="AO463" s="12"/>
    </row>
    <row r="464" spans="8:41" ht="15.75" customHeight="1" x14ac:dyDescent="0.3">
      <c r="H464" s="12"/>
      <c r="N464" s="26"/>
      <c r="O464" s="14"/>
      <c r="P464" s="26"/>
      <c r="Q464" s="3"/>
      <c r="R464" s="14"/>
      <c r="U464" s="14"/>
      <c r="Z464" s="14"/>
      <c r="AD464" s="12"/>
      <c r="AE464" s="13"/>
      <c r="AF464" s="12"/>
      <c r="AH464" s="12"/>
      <c r="AJ464" s="12"/>
      <c r="AO464" s="12"/>
    </row>
    <row r="465" spans="8:41" ht="15.75" customHeight="1" x14ac:dyDescent="0.3">
      <c r="H465" s="12"/>
      <c r="N465" s="26"/>
      <c r="O465" s="14"/>
      <c r="P465" s="26"/>
      <c r="Q465" s="3"/>
      <c r="R465" s="14"/>
      <c r="U465" s="14"/>
      <c r="Z465" s="14"/>
      <c r="AD465" s="12"/>
      <c r="AE465" s="13"/>
      <c r="AF465" s="12"/>
      <c r="AH465" s="12"/>
      <c r="AJ465" s="12"/>
      <c r="AO465" s="12"/>
    </row>
    <row r="466" spans="8:41" ht="15.75" customHeight="1" x14ac:dyDescent="0.3">
      <c r="H466" s="12"/>
      <c r="N466" s="26"/>
      <c r="O466" s="14"/>
      <c r="P466" s="26"/>
      <c r="Q466" s="3"/>
      <c r="R466" s="14"/>
      <c r="U466" s="14"/>
      <c r="Z466" s="14"/>
      <c r="AD466" s="12"/>
      <c r="AE466" s="13"/>
      <c r="AF466" s="12"/>
      <c r="AH466" s="12"/>
      <c r="AJ466" s="12"/>
      <c r="AO466" s="12"/>
    </row>
    <row r="467" spans="8:41" ht="15.75" customHeight="1" x14ac:dyDescent="0.3">
      <c r="H467" s="12"/>
      <c r="N467" s="26"/>
      <c r="O467" s="14"/>
      <c r="P467" s="26"/>
      <c r="Q467" s="3"/>
      <c r="R467" s="14"/>
      <c r="U467" s="14"/>
      <c r="Z467" s="14"/>
      <c r="AD467" s="12"/>
      <c r="AE467" s="13"/>
      <c r="AF467" s="12"/>
      <c r="AH467" s="12"/>
      <c r="AJ467" s="12"/>
      <c r="AO467" s="12"/>
    </row>
    <row r="468" spans="8:41" ht="15.75" customHeight="1" x14ac:dyDescent="0.3">
      <c r="H468" s="12"/>
      <c r="N468" s="26"/>
      <c r="O468" s="14"/>
      <c r="P468" s="26"/>
      <c r="Q468" s="3"/>
      <c r="R468" s="14"/>
      <c r="U468" s="14"/>
      <c r="Z468" s="14"/>
      <c r="AD468" s="12"/>
      <c r="AE468" s="13"/>
      <c r="AF468" s="12"/>
      <c r="AH468" s="12"/>
      <c r="AJ468" s="12"/>
      <c r="AO468" s="12"/>
    </row>
    <row r="469" spans="8:41" ht="15.75" customHeight="1" x14ac:dyDescent="0.3">
      <c r="H469" s="12"/>
      <c r="N469" s="26"/>
      <c r="O469" s="14"/>
      <c r="P469" s="26"/>
      <c r="Q469" s="3"/>
      <c r="R469" s="14"/>
      <c r="U469" s="14"/>
      <c r="Z469" s="14"/>
      <c r="AD469" s="12"/>
      <c r="AE469" s="13"/>
      <c r="AF469" s="12"/>
      <c r="AH469" s="12"/>
      <c r="AJ469" s="12"/>
      <c r="AO469" s="12"/>
    </row>
    <row r="470" spans="8:41" ht="15.75" customHeight="1" x14ac:dyDescent="0.3">
      <c r="H470" s="12"/>
      <c r="N470" s="26"/>
      <c r="O470" s="14"/>
      <c r="P470" s="26"/>
      <c r="Q470" s="3"/>
      <c r="R470" s="14"/>
      <c r="U470" s="14"/>
      <c r="Z470" s="14"/>
      <c r="AD470" s="12"/>
      <c r="AE470" s="13"/>
      <c r="AF470" s="12"/>
      <c r="AH470" s="12"/>
      <c r="AJ470" s="12"/>
      <c r="AO470" s="12"/>
    </row>
    <row r="471" spans="8:41" ht="15.75" customHeight="1" x14ac:dyDescent="0.3">
      <c r="H471" s="12"/>
      <c r="N471" s="26"/>
      <c r="O471" s="14"/>
      <c r="P471" s="26"/>
      <c r="Q471" s="3"/>
      <c r="R471" s="14"/>
      <c r="U471" s="14"/>
      <c r="Z471" s="14"/>
      <c r="AD471" s="12"/>
      <c r="AE471" s="13"/>
      <c r="AF471" s="12"/>
      <c r="AH471" s="12"/>
      <c r="AJ471" s="12"/>
      <c r="AO471" s="12"/>
    </row>
    <row r="472" spans="8:41" ht="15.75" customHeight="1" x14ac:dyDescent="0.3">
      <c r="H472" s="12"/>
      <c r="N472" s="26"/>
      <c r="O472" s="14"/>
      <c r="P472" s="26"/>
      <c r="Q472" s="3"/>
      <c r="R472" s="14"/>
      <c r="U472" s="14"/>
      <c r="Z472" s="14"/>
      <c r="AD472" s="12"/>
      <c r="AE472" s="13"/>
      <c r="AF472" s="12"/>
      <c r="AH472" s="12"/>
      <c r="AJ472" s="12"/>
      <c r="AO472" s="12"/>
    </row>
    <row r="473" spans="8:41" ht="15.75" customHeight="1" x14ac:dyDescent="0.3">
      <c r="H473" s="12"/>
      <c r="N473" s="26"/>
      <c r="O473" s="14"/>
      <c r="P473" s="26"/>
      <c r="Q473" s="3"/>
      <c r="R473" s="14"/>
      <c r="U473" s="14"/>
      <c r="Z473" s="14"/>
      <c r="AD473" s="12"/>
      <c r="AE473" s="13"/>
      <c r="AF473" s="12"/>
      <c r="AH473" s="12"/>
      <c r="AJ473" s="12"/>
      <c r="AO473" s="12"/>
    </row>
    <row r="474" spans="8:41" ht="15.75" customHeight="1" x14ac:dyDescent="0.3">
      <c r="H474" s="12"/>
      <c r="N474" s="26"/>
      <c r="O474" s="14"/>
      <c r="P474" s="26"/>
      <c r="Q474" s="3"/>
      <c r="R474" s="14"/>
      <c r="U474" s="14"/>
      <c r="Z474" s="14"/>
      <c r="AD474" s="12"/>
      <c r="AE474" s="13"/>
      <c r="AF474" s="12"/>
      <c r="AH474" s="12"/>
      <c r="AJ474" s="12"/>
      <c r="AO474" s="12"/>
    </row>
    <row r="475" spans="8:41" ht="15.75" customHeight="1" x14ac:dyDescent="0.3">
      <c r="H475" s="12"/>
      <c r="N475" s="26"/>
      <c r="O475" s="14"/>
      <c r="P475" s="26"/>
      <c r="Q475" s="3"/>
      <c r="R475" s="14"/>
      <c r="U475" s="14"/>
      <c r="Z475" s="14"/>
      <c r="AD475" s="12"/>
      <c r="AE475" s="13"/>
      <c r="AF475" s="12"/>
      <c r="AH475" s="12"/>
      <c r="AJ475" s="12"/>
      <c r="AO475" s="12"/>
    </row>
    <row r="476" spans="8:41" ht="15.75" customHeight="1" x14ac:dyDescent="0.3">
      <c r="H476" s="12"/>
      <c r="N476" s="26"/>
      <c r="O476" s="14"/>
      <c r="P476" s="26"/>
      <c r="Q476" s="3"/>
      <c r="R476" s="14"/>
      <c r="U476" s="14"/>
      <c r="Z476" s="14"/>
      <c r="AD476" s="12"/>
      <c r="AE476" s="13"/>
      <c r="AF476" s="12"/>
      <c r="AH476" s="12"/>
      <c r="AJ476" s="12"/>
      <c r="AO476" s="12"/>
    </row>
    <row r="477" spans="8:41" ht="15.75" customHeight="1" x14ac:dyDescent="0.3">
      <c r="H477" s="12"/>
      <c r="N477" s="26"/>
      <c r="O477" s="14"/>
      <c r="P477" s="26"/>
      <c r="Q477" s="3"/>
      <c r="R477" s="14"/>
      <c r="U477" s="14"/>
      <c r="Z477" s="14"/>
      <c r="AD477" s="12"/>
      <c r="AE477" s="13"/>
      <c r="AF477" s="12"/>
      <c r="AH477" s="12"/>
      <c r="AJ477" s="12"/>
      <c r="AO477" s="12"/>
    </row>
    <row r="478" spans="8:41" ht="15.75" customHeight="1" x14ac:dyDescent="0.3">
      <c r="H478" s="12"/>
      <c r="N478" s="26"/>
      <c r="O478" s="14"/>
      <c r="P478" s="26"/>
      <c r="Q478" s="3"/>
      <c r="R478" s="14"/>
      <c r="U478" s="14"/>
      <c r="Z478" s="14"/>
      <c r="AD478" s="12"/>
      <c r="AE478" s="13"/>
      <c r="AF478" s="12"/>
      <c r="AH478" s="12"/>
      <c r="AJ478" s="12"/>
      <c r="AO478" s="12"/>
    </row>
    <row r="479" spans="8:41" ht="15.75" customHeight="1" x14ac:dyDescent="0.3">
      <c r="H479" s="12"/>
      <c r="N479" s="26"/>
      <c r="O479" s="14"/>
      <c r="P479" s="26"/>
      <c r="Q479" s="3"/>
      <c r="R479" s="14"/>
      <c r="U479" s="14"/>
      <c r="Z479" s="14"/>
      <c r="AD479" s="12"/>
      <c r="AE479" s="13"/>
      <c r="AF479" s="12"/>
      <c r="AH479" s="12"/>
      <c r="AJ479" s="12"/>
      <c r="AO479" s="12"/>
    </row>
    <row r="480" spans="8:41" ht="15.75" customHeight="1" x14ac:dyDescent="0.3">
      <c r="H480" s="12"/>
      <c r="N480" s="26"/>
      <c r="O480" s="14"/>
      <c r="P480" s="26"/>
      <c r="Q480" s="3"/>
      <c r="R480" s="14"/>
      <c r="U480" s="14"/>
      <c r="Z480" s="14"/>
      <c r="AD480" s="12"/>
      <c r="AE480" s="13"/>
      <c r="AF480" s="12"/>
      <c r="AH480" s="12"/>
      <c r="AJ480" s="12"/>
      <c r="AO480" s="12"/>
    </row>
    <row r="481" spans="8:41" ht="15.75" customHeight="1" x14ac:dyDescent="0.3">
      <c r="H481" s="12"/>
      <c r="N481" s="26"/>
      <c r="O481" s="14"/>
      <c r="P481" s="26"/>
      <c r="Q481" s="3"/>
      <c r="R481" s="14"/>
      <c r="U481" s="14"/>
      <c r="Z481" s="14"/>
      <c r="AD481" s="12"/>
      <c r="AE481" s="13"/>
      <c r="AF481" s="12"/>
      <c r="AH481" s="12"/>
      <c r="AJ481" s="12"/>
      <c r="AO481" s="12"/>
    </row>
    <row r="482" spans="8:41" ht="15.75" customHeight="1" x14ac:dyDescent="0.3">
      <c r="H482" s="12"/>
      <c r="N482" s="26"/>
      <c r="O482" s="14"/>
      <c r="P482" s="26"/>
      <c r="Q482" s="3"/>
      <c r="R482" s="14"/>
      <c r="U482" s="14"/>
      <c r="Z482" s="14"/>
      <c r="AD482" s="12"/>
      <c r="AE482" s="13"/>
      <c r="AF482" s="12"/>
      <c r="AH482" s="12"/>
      <c r="AJ482" s="12"/>
      <c r="AO482" s="12"/>
    </row>
    <row r="483" spans="8:41" ht="15.75" customHeight="1" x14ac:dyDescent="0.3">
      <c r="H483" s="12"/>
      <c r="N483" s="26"/>
      <c r="O483" s="14"/>
      <c r="P483" s="26"/>
      <c r="Q483" s="3"/>
      <c r="R483" s="14"/>
      <c r="U483" s="14"/>
      <c r="Z483" s="14"/>
      <c r="AD483" s="12"/>
      <c r="AE483" s="13"/>
      <c r="AF483" s="12"/>
      <c r="AH483" s="12"/>
      <c r="AJ483" s="12"/>
      <c r="AO483" s="12"/>
    </row>
    <row r="484" spans="8:41" ht="15.75" customHeight="1" x14ac:dyDescent="0.3">
      <c r="H484" s="12"/>
      <c r="N484" s="26"/>
      <c r="O484" s="14"/>
      <c r="P484" s="26"/>
      <c r="Q484" s="3"/>
      <c r="R484" s="14"/>
      <c r="U484" s="14"/>
      <c r="Z484" s="14"/>
      <c r="AD484" s="12"/>
      <c r="AE484" s="13"/>
      <c r="AF484" s="12"/>
      <c r="AH484" s="12"/>
      <c r="AJ484" s="12"/>
      <c r="AO484" s="12"/>
    </row>
    <row r="485" spans="8:41" ht="15.75" customHeight="1" x14ac:dyDescent="0.3">
      <c r="H485" s="12"/>
      <c r="N485" s="26"/>
      <c r="O485" s="14"/>
      <c r="P485" s="26"/>
      <c r="Q485" s="3"/>
      <c r="R485" s="14"/>
      <c r="U485" s="14"/>
      <c r="Z485" s="14"/>
      <c r="AD485" s="12"/>
      <c r="AE485" s="13"/>
      <c r="AF485" s="12"/>
      <c r="AH485" s="12"/>
      <c r="AJ485" s="12"/>
      <c r="AO485" s="12"/>
    </row>
    <row r="486" spans="8:41" ht="15.75" customHeight="1" x14ac:dyDescent="0.3">
      <c r="H486" s="12"/>
      <c r="N486" s="26"/>
      <c r="O486" s="14"/>
      <c r="P486" s="26"/>
      <c r="Q486" s="3"/>
      <c r="R486" s="14"/>
      <c r="U486" s="14"/>
      <c r="Z486" s="14"/>
      <c r="AD486" s="12"/>
      <c r="AE486" s="13"/>
      <c r="AF486" s="12"/>
      <c r="AH486" s="12"/>
      <c r="AJ486" s="12"/>
      <c r="AO486" s="12"/>
    </row>
    <row r="487" spans="8:41" ht="15.75" customHeight="1" x14ac:dyDescent="0.3">
      <c r="H487" s="12"/>
      <c r="N487" s="26"/>
      <c r="O487" s="14"/>
      <c r="P487" s="26"/>
      <c r="Q487" s="3"/>
      <c r="R487" s="14"/>
      <c r="U487" s="14"/>
      <c r="Z487" s="14"/>
      <c r="AD487" s="12"/>
      <c r="AE487" s="13"/>
      <c r="AF487" s="12"/>
      <c r="AH487" s="12"/>
      <c r="AJ487" s="12"/>
      <c r="AO487" s="12"/>
    </row>
    <row r="488" spans="8:41" ht="15.75" customHeight="1" x14ac:dyDescent="0.3">
      <c r="H488" s="12"/>
      <c r="N488" s="26"/>
      <c r="O488" s="14"/>
      <c r="P488" s="26"/>
      <c r="Q488" s="3"/>
      <c r="R488" s="14"/>
      <c r="U488" s="14"/>
      <c r="Z488" s="14"/>
      <c r="AD488" s="12"/>
      <c r="AE488" s="13"/>
      <c r="AF488" s="12"/>
      <c r="AH488" s="12"/>
      <c r="AJ488" s="12"/>
      <c r="AO488" s="12"/>
    </row>
    <row r="489" spans="8:41" ht="15.75" customHeight="1" x14ac:dyDescent="0.3">
      <c r="H489" s="12"/>
      <c r="N489" s="26"/>
      <c r="O489" s="14"/>
      <c r="P489" s="26"/>
      <c r="Q489" s="3"/>
      <c r="R489" s="14"/>
      <c r="U489" s="14"/>
      <c r="Z489" s="14"/>
      <c r="AD489" s="12"/>
      <c r="AE489" s="13"/>
      <c r="AF489" s="12"/>
      <c r="AH489" s="12"/>
      <c r="AJ489" s="12"/>
      <c r="AO489" s="12"/>
    </row>
    <row r="490" spans="8:41" ht="15.75" customHeight="1" x14ac:dyDescent="0.3">
      <c r="H490" s="12"/>
      <c r="N490" s="26"/>
      <c r="O490" s="14"/>
      <c r="P490" s="26"/>
      <c r="Q490" s="3"/>
      <c r="R490" s="14"/>
      <c r="U490" s="14"/>
      <c r="Z490" s="14"/>
      <c r="AD490" s="12"/>
      <c r="AE490" s="13"/>
      <c r="AF490" s="12"/>
      <c r="AH490" s="12"/>
      <c r="AJ490" s="12"/>
      <c r="AO490" s="12"/>
    </row>
    <row r="491" spans="8:41" ht="15.75" customHeight="1" x14ac:dyDescent="0.3">
      <c r="H491" s="12"/>
      <c r="N491" s="26"/>
      <c r="O491" s="14"/>
      <c r="P491" s="26"/>
      <c r="Q491" s="3"/>
      <c r="R491" s="14"/>
      <c r="U491" s="14"/>
      <c r="Z491" s="14"/>
      <c r="AD491" s="12"/>
      <c r="AE491" s="13"/>
      <c r="AF491" s="12"/>
      <c r="AH491" s="12"/>
      <c r="AJ491" s="12"/>
      <c r="AO491" s="12"/>
    </row>
    <row r="492" spans="8:41" ht="15.75" customHeight="1" x14ac:dyDescent="0.3">
      <c r="H492" s="12"/>
      <c r="N492" s="26"/>
      <c r="O492" s="14"/>
      <c r="P492" s="26"/>
      <c r="Q492" s="3"/>
      <c r="R492" s="14"/>
      <c r="U492" s="14"/>
      <c r="Z492" s="14"/>
      <c r="AD492" s="12"/>
      <c r="AE492" s="13"/>
      <c r="AF492" s="12"/>
      <c r="AH492" s="12"/>
      <c r="AJ492" s="12"/>
      <c r="AO492" s="12"/>
    </row>
    <row r="493" spans="8:41" ht="15.75" customHeight="1" x14ac:dyDescent="0.3">
      <c r="H493" s="12"/>
      <c r="N493" s="26"/>
      <c r="O493" s="14"/>
      <c r="P493" s="26"/>
      <c r="Q493" s="3"/>
      <c r="R493" s="14"/>
      <c r="U493" s="14"/>
      <c r="Z493" s="14"/>
      <c r="AD493" s="12"/>
      <c r="AE493" s="13"/>
      <c r="AF493" s="12"/>
      <c r="AH493" s="12"/>
      <c r="AJ493" s="12"/>
      <c r="AO493" s="12"/>
    </row>
    <row r="494" spans="8:41" ht="15.75" customHeight="1" x14ac:dyDescent="0.3">
      <c r="H494" s="12"/>
      <c r="N494" s="26"/>
      <c r="O494" s="14"/>
      <c r="P494" s="26"/>
      <c r="Q494" s="3"/>
      <c r="R494" s="14"/>
      <c r="U494" s="14"/>
      <c r="Z494" s="14"/>
      <c r="AD494" s="12"/>
      <c r="AE494" s="13"/>
      <c r="AF494" s="12"/>
      <c r="AH494" s="12"/>
      <c r="AJ494" s="12"/>
      <c r="AO494" s="12"/>
    </row>
    <row r="495" spans="8:41" ht="15.75" customHeight="1" x14ac:dyDescent="0.3">
      <c r="H495" s="12"/>
      <c r="N495" s="26"/>
      <c r="O495" s="14"/>
      <c r="P495" s="26"/>
      <c r="Q495" s="3"/>
      <c r="R495" s="14"/>
      <c r="U495" s="14"/>
      <c r="Z495" s="14"/>
      <c r="AD495" s="12"/>
      <c r="AE495" s="13"/>
      <c r="AF495" s="12"/>
      <c r="AH495" s="12"/>
      <c r="AJ495" s="12"/>
      <c r="AO495" s="12"/>
    </row>
    <row r="496" spans="8:41" ht="15.75" customHeight="1" x14ac:dyDescent="0.3">
      <c r="H496" s="12"/>
      <c r="N496" s="26"/>
      <c r="O496" s="14"/>
      <c r="P496" s="26"/>
      <c r="Q496" s="3"/>
      <c r="R496" s="14"/>
      <c r="U496" s="14"/>
      <c r="Z496" s="14"/>
      <c r="AD496" s="12"/>
      <c r="AE496" s="13"/>
      <c r="AF496" s="12"/>
      <c r="AH496" s="12"/>
      <c r="AJ496" s="12"/>
      <c r="AO496" s="12"/>
    </row>
    <row r="497" spans="8:41" ht="15.75" customHeight="1" x14ac:dyDescent="0.3">
      <c r="H497" s="12"/>
      <c r="N497" s="26"/>
      <c r="O497" s="14"/>
      <c r="P497" s="26"/>
      <c r="Q497" s="3"/>
      <c r="R497" s="14"/>
      <c r="U497" s="14"/>
      <c r="Z497" s="14"/>
      <c r="AD497" s="12"/>
      <c r="AE497" s="13"/>
      <c r="AF497" s="12"/>
      <c r="AH497" s="12"/>
      <c r="AJ497" s="12"/>
      <c r="AO497" s="12"/>
    </row>
    <row r="498" spans="8:41" ht="15.75" customHeight="1" x14ac:dyDescent="0.3">
      <c r="H498" s="12"/>
      <c r="N498" s="26"/>
      <c r="O498" s="14"/>
      <c r="P498" s="26"/>
      <c r="Q498" s="3"/>
      <c r="R498" s="14"/>
      <c r="U498" s="14"/>
      <c r="Z498" s="14"/>
      <c r="AD498" s="12"/>
      <c r="AE498" s="13"/>
      <c r="AF498" s="12"/>
      <c r="AH498" s="12"/>
      <c r="AJ498" s="12"/>
      <c r="AO498" s="12"/>
    </row>
    <row r="499" spans="8:41" ht="15.75" customHeight="1" x14ac:dyDescent="0.3">
      <c r="H499" s="12"/>
      <c r="N499" s="26"/>
      <c r="O499" s="14"/>
      <c r="P499" s="26"/>
      <c r="Q499" s="3"/>
      <c r="R499" s="14"/>
      <c r="U499" s="14"/>
      <c r="Z499" s="14"/>
      <c r="AD499" s="12"/>
      <c r="AE499" s="13"/>
      <c r="AF499" s="12"/>
      <c r="AH499" s="12"/>
      <c r="AJ499" s="12"/>
      <c r="AO499" s="12"/>
    </row>
    <row r="500" spans="8:41" ht="15.75" customHeight="1" x14ac:dyDescent="0.3">
      <c r="H500" s="12"/>
      <c r="N500" s="26"/>
      <c r="O500" s="14"/>
      <c r="P500" s="26"/>
      <c r="Q500" s="3"/>
      <c r="R500" s="14"/>
      <c r="U500" s="14"/>
      <c r="Z500" s="14"/>
      <c r="AD500" s="12"/>
      <c r="AE500" s="13"/>
      <c r="AF500" s="12"/>
      <c r="AH500" s="12"/>
      <c r="AJ500" s="12"/>
      <c r="AO500" s="12"/>
    </row>
    <row r="501" spans="8:41" ht="15.75" customHeight="1" x14ac:dyDescent="0.3">
      <c r="H501" s="12"/>
      <c r="N501" s="26"/>
      <c r="O501" s="14"/>
      <c r="P501" s="26"/>
      <c r="Q501" s="3"/>
      <c r="R501" s="14"/>
      <c r="U501" s="14"/>
      <c r="Z501" s="14"/>
      <c r="AD501" s="12"/>
      <c r="AE501" s="13"/>
      <c r="AF501" s="12"/>
      <c r="AH501" s="12"/>
      <c r="AJ501" s="12"/>
      <c r="AO501" s="12"/>
    </row>
    <row r="502" spans="8:41" ht="15.75" customHeight="1" x14ac:dyDescent="0.3">
      <c r="H502" s="12"/>
      <c r="N502" s="26"/>
      <c r="O502" s="14"/>
      <c r="P502" s="26"/>
      <c r="Q502" s="3"/>
      <c r="R502" s="14"/>
      <c r="U502" s="14"/>
      <c r="Z502" s="14"/>
      <c r="AD502" s="12"/>
      <c r="AE502" s="13"/>
      <c r="AF502" s="12"/>
      <c r="AH502" s="12"/>
      <c r="AJ502" s="12"/>
      <c r="AO502" s="12"/>
    </row>
    <row r="503" spans="8:41" ht="15.75" customHeight="1" x14ac:dyDescent="0.3">
      <c r="H503" s="12"/>
      <c r="N503" s="26"/>
      <c r="O503" s="14"/>
      <c r="P503" s="26"/>
      <c r="Q503" s="3"/>
      <c r="R503" s="14"/>
      <c r="U503" s="14"/>
      <c r="Z503" s="14"/>
      <c r="AD503" s="12"/>
      <c r="AE503" s="13"/>
      <c r="AF503" s="12"/>
      <c r="AH503" s="12"/>
      <c r="AJ503" s="12"/>
      <c r="AO503" s="12"/>
    </row>
    <row r="504" spans="8:41" ht="15.75" customHeight="1" x14ac:dyDescent="0.3">
      <c r="H504" s="12"/>
      <c r="N504" s="26"/>
      <c r="O504" s="14"/>
      <c r="P504" s="26"/>
      <c r="Q504" s="3"/>
      <c r="R504" s="14"/>
      <c r="U504" s="14"/>
      <c r="Z504" s="14"/>
      <c r="AD504" s="12"/>
      <c r="AE504" s="13"/>
      <c r="AF504" s="12"/>
      <c r="AH504" s="12"/>
      <c r="AJ504" s="12"/>
      <c r="AO504" s="12"/>
    </row>
    <row r="505" spans="8:41" ht="15.75" customHeight="1" x14ac:dyDescent="0.3">
      <c r="H505" s="12"/>
      <c r="N505" s="26"/>
      <c r="O505" s="14"/>
      <c r="P505" s="26"/>
      <c r="Q505" s="3"/>
      <c r="R505" s="14"/>
      <c r="U505" s="14"/>
      <c r="Z505" s="14"/>
      <c r="AD505" s="12"/>
      <c r="AE505" s="13"/>
      <c r="AF505" s="12"/>
      <c r="AH505" s="12"/>
      <c r="AJ505" s="12"/>
      <c r="AO505" s="12"/>
    </row>
    <row r="506" spans="8:41" ht="15.75" customHeight="1" x14ac:dyDescent="0.3">
      <c r="H506" s="12"/>
      <c r="N506" s="26"/>
      <c r="O506" s="14"/>
      <c r="P506" s="26"/>
      <c r="Q506" s="3"/>
      <c r="R506" s="14"/>
      <c r="U506" s="14"/>
      <c r="Z506" s="14"/>
      <c r="AD506" s="12"/>
      <c r="AE506" s="13"/>
      <c r="AF506" s="12"/>
      <c r="AH506" s="12"/>
      <c r="AJ506" s="12"/>
      <c r="AO506" s="12"/>
    </row>
    <row r="507" spans="8:41" ht="15.75" customHeight="1" x14ac:dyDescent="0.3">
      <c r="H507" s="12"/>
      <c r="N507" s="26"/>
      <c r="O507" s="14"/>
      <c r="P507" s="26"/>
      <c r="Q507" s="3"/>
      <c r="R507" s="14"/>
      <c r="U507" s="14"/>
      <c r="Z507" s="14"/>
      <c r="AD507" s="12"/>
      <c r="AE507" s="13"/>
      <c r="AF507" s="12"/>
      <c r="AH507" s="12"/>
      <c r="AJ507" s="12"/>
      <c r="AO507" s="12"/>
    </row>
    <row r="508" spans="8:41" ht="15.75" customHeight="1" x14ac:dyDescent="0.3">
      <c r="H508" s="12"/>
      <c r="N508" s="26"/>
      <c r="O508" s="14"/>
      <c r="P508" s="26"/>
      <c r="Q508" s="3"/>
      <c r="R508" s="14"/>
      <c r="U508" s="14"/>
      <c r="Z508" s="14"/>
      <c r="AD508" s="12"/>
      <c r="AE508" s="13"/>
      <c r="AF508" s="12"/>
      <c r="AH508" s="12"/>
      <c r="AJ508" s="12"/>
      <c r="AO508" s="12"/>
    </row>
    <row r="509" spans="8:41" ht="15.75" customHeight="1" x14ac:dyDescent="0.3">
      <c r="H509" s="12"/>
      <c r="N509" s="26"/>
      <c r="O509" s="14"/>
      <c r="P509" s="26"/>
      <c r="Q509" s="3"/>
      <c r="R509" s="14"/>
      <c r="U509" s="14"/>
      <c r="Z509" s="14"/>
      <c r="AD509" s="12"/>
      <c r="AE509" s="13"/>
      <c r="AF509" s="12"/>
      <c r="AH509" s="12"/>
      <c r="AJ509" s="12"/>
      <c r="AO509" s="12"/>
    </row>
    <row r="510" spans="8:41" ht="15.75" customHeight="1" x14ac:dyDescent="0.3">
      <c r="H510" s="12"/>
      <c r="N510" s="26"/>
      <c r="O510" s="14"/>
      <c r="P510" s="26"/>
      <c r="Q510" s="3"/>
      <c r="R510" s="14"/>
      <c r="U510" s="14"/>
      <c r="Z510" s="14"/>
      <c r="AD510" s="12"/>
      <c r="AE510" s="13"/>
      <c r="AF510" s="12"/>
      <c r="AH510" s="12"/>
      <c r="AJ510" s="12"/>
      <c r="AO510" s="12"/>
    </row>
    <row r="511" spans="8:41" ht="15.75" customHeight="1" x14ac:dyDescent="0.3">
      <c r="H511" s="12"/>
      <c r="N511" s="26"/>
      <c r="O511" s="14"/>
      <c r="P511" s="26"/>
      <c r="Q511" s="3"/>
      <c r="R511" s="14"/>
      <c r="U511" s="14"/>
      <c r="Z511" s="14"/>
      <c r="AD511" s="12"/>
      <c r="AE511" s="13"/>
      <c r="AF511" s="12"/>
      <c r="AH511" s="12"/>
      <c r="AJ511" s="12"/>
      <c r="AO511" s="12"/>
    </row>
    <row r="512" spans="8:41" ht="15.75" customHeight="1" x14ac:dyDescent="0.3">
      <c r="H512" s="12"/>
      <c r="N512" s="26"/>
      <c r="O512" s="14"/>
      <c r="P512" s="26"/>
      <c r="Q512" s="3"/>
      <c r="R512" s="14"/>
      <c r="U512" s="14"/>
      <c r="Z512" s="14"/>
      <c r="AD512" s="12"/>
      <c r="AE512" s="13"/>
      <c r="AF512" s="12"/>
      <c r="AH512" s="12"/>
      <c r="AJ512" s="12"/>
      <c r="AO512" s="12"/>
    </row>
    <row r="513" spans="8:41" ht="15.75" customHeight="1" x14ac:dyDescent="0.3">
      <c r="H513" s="12"/>
      <c r="N513" s="26"/>
      <c r="O513" s="14"/>
      <c r="P513" s="26"/>
      <c r="Q513" s="3"/>
      <c r="R513" s="14"/>
      <c r="U513" s="14"/>
      <c r="Z513" s="14"/>
      <c r="AD513" s="12"/>
      <c r="AE513" s="13"/>
      <c r="AF513" s="12"/>
      <c r="AH513" s="12"/>
      <c r="AJ513" s="12"/>
      <c r="AO513" s="12"/>
    </row>
    <row r="514" spans="8:41" ht="15.75" customHeight="1" x14ac:dyDescent="0.3">
      <c r="H514" s="12"/>
      <c r="N514" s="26"/>
      <c r="O514" s="14"/>
      <c r="P514" s="26"/>
      <c r="Q514" s="3"/>
      <c r="R514" s="14"/>
      <c r="U514" s="14"/>
      <c r="Z514" s="14"/>
      <c r="AD514" s="12"/>
      <c r="AE514" s="13"/>
      <c r="AF514" s="12"/>
      <c r="AH514" s="12"/>
      <c r="AJ514" s="12"/>
      <c r="AO514" s="12"/>
    </row>
    <row r="515" spans="8:41" ht="15.75" customHeight="1" x14ac:dyDescent="0.3">
      <c r="H515" s="12"/>
      <c r="N515" s="26"/>
      <c r="O515" s="14"/>
      <c r="P515" s="26"/>
      <c r="Q515" s="3"/>
      <c r="R515" s="14"/>
      <c r="U515" s="14"/>
      <c r="Z515" s="14"/>
      <c r="AD515" s="12"/>
      <c r="AE515" s="13"/>
      <c r="AF515" s="12"/>
      <c r="AH515" s="12"/>
      <c r="AJ515" s="12"/>
      <c r="AO515" s="12"/>
    </row>
    <row r="516" spans="8:41" ht="15.75" customHeight="1" x14ac:dyDescent="0.3">
      <c r="H516" s="12"/>
      <c r="N516" s="26"/>
      <c r="O516" s="14"/>
      <c r="P516" s="26"/>
      <c r="Q516" s="3"/>
      <c r="R516" s="14"/>
      <c r="U516" s="14"/>
      <c r="Z516" s="14"/>
      <c r="AD516" s="12"/>
      <c r="AE516" s="13"/>
      <c r="AF516" s="12"/>
      <c r="AH516" s="12"/>
      <c r="AJ516" s="12"/>
      <c r="AO516" s="12"/>
    </row>
    <row r="517" spans="8:41" ht="15.75" customHeight="1" x14ac:dyDescent="0.3">
      <c r="H517" s="12"/>
      <c r="N517" s="26"/>
      <c r="O517" s="14"/>
      <c r="P517" s="26"/>
      <c r="Q517" s="3"/>
      <c r="R517" s="14"/>
      <c r="U517" s="14"/>
      <c r="Z517" s="14"/>
      <c r="AD517" s="12"/>
      <c r="AE517" s="13"/>
      <c r="AF517" s="12"/>
      <c r="AH517" s="12"/>
      <c r="AJ517" s="12"/>
      <c r="AO517" s="12"/>
    </row>
    <row r="518" spans="8:41" ht="15.75" customHeight="1" x14ac:dyDescent="0.3">
      <c r="H518" s="12"/>
      <c r="N518" s="26"/>
      <c r="O518" s="14"/>
      <c r="P518" s="26"/>
      <c r="Q518" s="3"/>
      <c r="R518" s="14"/>
      <c r="U518" s="14"/>
      <c r="Z518" s="14"/>
      <c r="AD518" s="12"/>
      <c r="AE518" s="13"/>
      <c r="AF518" s="12"/>
      <c r="AH518" s="12"/>
      <c r="AJ518" s="12"/>
      <c r="AO518" s="12"/>
    </row>
    <row r="519" spans="8:41" ht="15.75" customHeight="1" x14ac:dyDescent="0.3">
      <c r="H519" s="12"/>
      <c r="N519" s="26"/>
      <c r="O519" s="14"/>
      <c r="P519" s="26"/>
      <c r="Q519" s="3"/>
      <c r="R519" s="14"/>
      <c r="U519" s="14"/>
      <c r="Z519" s="14"/>
      <c r="AD519" s="12"/>
      <c r="AE519" s="13"/>
      <c r="AF519" s="12"/>
      <c r="AH519" s="12"/>
      <c r="AJ519" s="12"/>
      <c r="AO519" s="12"/>
    </row>
    <row r="520" spans="8:41" ht="15.75" customHeight="1" x14ac:dyDescent="0.3">
      <c r="H520" s="12"/>
      <c r="N520" s="26"/>
      <c r="O520" s="14"/>
      <c r="P520" s="26"/>
      <c r="Q520" s="3"/>
      <c r="R520" s="14"/>
      <c r="U520" s="14"/>
      <c r="Z520" s="14"/>
      <c r="AD520" s="12"/>
      <c r="AE520" s="13"/>
      <c r="AF520" s="12"/>
      <c r="AH520" s="12"/>
      <c r="AJ520" s="12"/>
      <c r="AO520" s="12"/>
    </row>
    <row r="521" spans="8:41" ht="15.75" customHeight="1" x14ac:dyDescent="0.3">
      <c r="H521" s="12"/>
      <c r="N521" s="26"/>
      <c r="O521" s="14"/>
      <c r="P521" s="26"/>
      <c r="Q521" s="3"/>
      <c r="R521" s="14"/>
      <c r="U521" s="14"/>
      <c r="Z521" s="14"/>
      <c r="AD521" s="12"/>
      <c r="AE521" s="13"/>
      <c r="AF521" s="12"/>
      <c r="AH521" s="12"/>
      <c r="AJ521" s="12"/>
      <c r="AO521" s="12"/>
    </row>
    <row r="522" spans="8:41" ht="15.75" customHeight="1" x14ac:dyDescent="0.3">
      <c r="H522" s="12"/>
      <c r="N522" s="26"/>
      <c r="O522" s="14"/>
      <c r="P522" s="26"/>
      <c r="Q522" s="3"/>
      <c r="R522" s="14"/>
      <c r="U522" s="14"/>
      <c r="Z522" s="14"/>
      <c r="AD522" s="12"/>
      <c r="AE522" s="13"/>
      <c r="AF522" s="12"/>
      <c r="AH522" s="12"/>
      <c r="AJ522" s="12"/>
      <c r="AO522" s="12"/>
    </row>
    <row r="523" spans="8:41" ht="15.75" customHeight="1" x14ac:dyDescent="0.3">
      <c r="H523" s="12"/>
      <c r="N523" s="26"/>
      <c r="O523" s="14"/>
      <c r="P523" s="26"/>
      <c r="Q523" s="3"/>
      <c r="R523" s="14"/>
      <c r="U523" s="14"/>
      <c r="Z523" s="14"/>
      <c r="AD523" s="12"/>
      <c r="AE523" s="13"/>
      <c r="AF523" s="12"/>
      <c r="AH523" s="12"/>
      <c r="AJ523" s="12"/>
      <c r="AO523" s="12"/>
    </row>
    <row r="524" spans="8:41" ht="15.75" customHeight="1" x14ac:dyDescent="0.3">
      <c r="H524" s="12"/>
      <c r="N524" s="26"/>
      <c r="O524" s="14"/>
      <c r="P524" s="26"/>
      <c r="Q524" s="3"/>
      <c r="R524" s="14"/>
      <c r="U524" s="14"/>
      <c r="Z524" s="14"/>
      <c r="AD524" s="12"/>
      <c r="AE524" s="13"/>
      <c r="AF524" s="12"/>
      <c r="AH524" s="12"/>
      <c r="AJ524" s="12"/>
      <c r="AO524" s="12"/>
    </row>
    <row r="525" spans="8:41" ht="15.75" customHeight="1" x14ac:dyDescent="0.3">
      <c r="H525" s="12"/>
      <c r="N525" s="26"/>
      <c r="O525" s="14"/>
      <c r="P525" s="26"/>
      <c r="Q525" s="3"/>
      <c r="R525" s="14"/>
      <c r="U525" s="14"/>
      <c r="Z525" s="14"/>
      <c r="AD525" s="12"/>
      <c r="AE525" s="13"/>
      <c r="AF525" s="12"/>
      <c r="AH525" s="12"/>
      <c r="AJ525" s="12"/>
      <c r="AO525" s="12"/>
    </row>
    <row r="526" spans="8:41" ht="15.75" customHeight="1" x14ac:dyDescent="0.3">
      <c r="H526" s="12"/>
      <c r="N526" s="26"/>
      <c r="O526" s="14"/>
      <c r="P526" s="26"/>
      <c r="Q526" s="3"/>
      <c r="R526" s="14"/>
      <c r="U526" s="14"/>
      <c r="Z526" s="14"/>
      <c r="AD526" s="12"/>
      <c r="AE526" s="13"/>
      <c r="AF526" s="12"/>
      <c r="AH526" s="12"/>
      <c r="AJ526" s="12"/>
      <c r="AO526" s="12"/>
    </row>
    <row r="527" spans="8:41" ht="15.75" customHeight="1" x14ac:dyDescent="0.3">
      <c r="H527" s="12"/>
      <c r="N527" s="26"/>
      <c r="O527" s="14"/>
      <c r="P527" s="26"/>
      <c r="Q527" s="3"/>
      <c r="R527" s="14"/>
      <c r="U527" s="14"/>
      <c r="Z527" s="14"/>
      <c r="AD527" s="12"/>
      <c r="AE527" s="13"/>
      <c r="AF527" s="12"/>
      <c r="AH527" s="12"/>
      <c r="AJ527" s="12"/>
      <c r="AO527" s="12"/>
    </row>
    <row r="528" spans="8:41" ht="15.75" customHeight="1" x14ac:dyDescent="0.3">
      <c r="H528" s="12"/>
      <c r="N528" s="26"/>
      <c r="O528" s="14"/>
      <c r="P528" s="26"/>
      <c r="Q528" s="3"/>
      <c r="R528" s="14"/>
      <c r="U528" s="14"/>
      <c r="Z528" s="14"/>
      <c r="AD528" s="12"/>
      <c r="AE528" s="13"/>
      <c r="AF528" s="12"/>
      <c r="AH528" s="12"/>
      <c r="AJ528" s="12"/>
      <c r="AO528" s="12"/>
    </row>
    <row r="529" spans="8:41" ht="15.75" customHeight="1" x14ac:dyDescent="0.3">
      <c r="H529" s="12"/>
      <c r="N529" s="26"/>
      <c r="O529" s="14"/>
      <c r="P529" s="26"/>
      <c r="Q529" s="3"/>
      <c r="R529" s="14"/>
      <c r="U529" s="14"/>
      <c r="Z529" s="14"/>
      <c r="AD529" s="12"/>
      <c r="AE529" s="13"/>
      <c r="AF529" s="12"/>
      <c r="AH529" s="12"/>
      <c r="AJ529" s="12"/>
      <c r="AO529" s="12"/>
    </row>
    <row r="530" spans="8:41" ht="15.75" customHeight="1" x14ac:dyDescent="0.3">
      <c r="H530" s="12"/>
      <c r="N530" s="26"/>
      <c r="O530" s="14"/>
      <c r="P530" s="26"/>
      <c r="Q530" s="3"/>
      <c r="R530" s="14"/>
      <c r="U530" s="14"/>
      <c r="Z530" s="14"/>
      <c r="AD530" s="12"/>
      <c r="AE530" s="13"/>
      <c r="AF530" s="12"/>
      <c r="AH530" s="12"/>
      <c r="AJ530" s="12"/>
      <c r="AO530" s="12"/>
    </row>
    <row r="531" spans="8:41" ht="15.75" customHeight="1" x14ac:dyDescent="0.3">
      <c r="H531" s="12"/>
      <c r="N531" s="26"/>
      <c r="O531" s="14"/>
      <c r="P531" s="26"/>
      <c r="Q531" s="3"/>
      <c r="R531" s="14"/>
      <c r="U531" s="14"/>
      <c r="Z531" s="14"/>
      <c r="AD531" s="12"/>
      <c r="AE531" s="13"/>
      <c r="AF531" s="12"/>
      <c r="AH531" s="12"/>
      <c r="AJ531" s="12"/>
      <c r="AO531" s="12"/>
    </row>
    <row r="532" spans="8:41" ht="15.75" customHeight="1" x14ac:dyDescent="0.3">
      <c r="H532" s="12"/>
      <c r="N532" s="26"/>
      <c r="O532" s="14"/>
      <c r="P532" s="26"/>
      <c r="Q532" s="3"/>
      <c r="R532" s="14"/>
      <c r="U532" s="14"/>
      <c r="Z532" s="14"/>
      <c r="AD532" s="12"/>
      <c r="AE532" s="13"/>
      <c r="AF532" s="12"/>
      <c r="AH532" s="12"/>
      <c r="AJ532" s="12"/>
      <c r="AO532" s="12"/>
    </row>
    <row r="533" spans="8:41" ht="15.75" customHeight="1" x14ac:dyDescent="0.3">
      <c r="H533" s="12"/>
      <c r="N533" s="26"/>
      <c r="O533" s="14"/>
      <c r="P533" s="26"/>
      <c r="Q533" s="3"/>
      <c r="R533" s="14"/>
      <c r="U533" s="14"/>
      <c r="Z533" s="14"/>
      <c r="AD533" s="12"/>
      <c r="AE533" s="13"/>
      <c r="AF533" s="12"/>
      <c r="AH533" s="12"/>
      <c r="AJ533" s="12"/>
      <c r="AO533" s="12"/>
    </row>
    <row r="534" spans="8:41" ht="15.75" customHeight="1" x14ac:dyDescent="0.3">
      <c r="H534" s="12"/>
      <c r="N534" s="26"/>
      <c r="O534" s="14"/>
      <c r="P534" s="26"/>
      <c r="Q534" s="3"/>
      <c r="R534" s="14"/>
      <c r="U534" s="14"/>
      <c r="Z534" s="14"/>
      <c r="AD534" s="12"/>
      <c r="AE534" s="13"/>
      <c r="AF534" s="12"/>
      <c r="AH534" s="12"/>
      <c r="AJ534" s="12"/>
      <c r="AO534" s="12"/>
    </row>
    <row r="535" spans="8:41" ht="15.75" customHeight="1" x14ac:dyDescent="0.3">
      <c r="H535" s="12"/>
      <c r="N535" s="26"/>
      <c r="O535" s="14"/>
      <c r="P535" s="26"/>
      <c r="Q535" s="3"/>
      <c r="R535" s="14"/>
      <c r="U535" s="14"/>
      <c r="Z535" s="14"/>
      <c r="AD535" s="12"/>
      <c r="AE535" s="13"/>
      <c r="AF535" s="12"/>
      <c r="AH535" s="12"/>
      <c r="AJ535" s="12"/>
      <c r="AO535" s="12"/>
    </row>
    <row r="536" spans="8:41" ht="15.75" customHeight="1" x14ac:dyDescent="0.3">
      <c r="H536" s="12"/>
      <c r="N536" s="26"/>
      <c r="O536" s="14"/>
      <c r="P536" s="26"/>
      <c r="Q536" s="3"/>
      <c r="R536" s="14"/>
      <c r="U536" s="14"/>
      <c r="Z536" s="14"/>
      <c r="AD536" s="12"/>
      <c r="AE536" s="13"/>
      <c r="AF536" s="12"/>
      <c r="AH536" s="12"/>
      <c r="AJ536" s="12"/>
      <c r="AO536" s="12"/>
    </row>
    <row r="537" spans="8:41" ht="15.75" customHeight="1" x14ac:dyDescent="0.3">
      <c r="H537" s="12"/>
      <c r="N537" s="26"/>
      <c r="O537" s="14"/>
      <c r="P537" s="26"/>
      <c r="Q537" s="3"/>
      <c r="R537" s="14"/>
      <c r="U537" s="14"/>
      <c r="Z537" s="14"/>
      <c r="AD537" s="12"/>
      <c r="AE537" s="13"/>
      <c r="AF537" s="12"/>
      <c r="AH537" s="12"/>
      <c r="AJ537" s="12"/>
      <c r="AO537" s="12"/>
    </row>
    <row r="538" spans="8:41" ht="15.75" customHeight="1" x14ac:dyDescent="0.3">
      <c r="H538" s="12"/>
      <c r="N538" s="26"/>
      <c r="O538" s="14"/>
      <c r="P538" s="26"/>
      <c r="Q538" s="3"/>
      <c r="R538" s="14"/>
      <c r="U538" s="14"/>
      <c r="Z538" s="14"/>
      <c r="AD538" s="12"/>
      <c r="AE538" s="13"/>
      <c r="AF538" s="12"/>
      <c r="AH538" s="12"/>
      <c r="AJ538" s="12"/>
      <c r="AO538" s="12"/>
    </row>
    <row r="539" spans="8:41" ht="15.75" customHeight="1" x14ac:dyDescent="0.3">
      <c r="H539" s="12"/>
      <c r="N539" s="26"/>
      <c r="O539" s="14"/>
      <c r="P539" s="26"/>
      <c r="Q539" s="3"/>
      <c r="R539" s="14"/>
      <c r="U539" s="14"/>
      <c r="Z539" s="14"/>
      <c r="AD539" s="12"/>
      <c r="AE539" s="13"/>
      <c r="AF539" s="12"/>
      <c r="AH539" s="12"/>
      <c r="AJ539" s="12"/>
      <c r="AO539" s="12"/>
    </row>
    <row r="540" spans="8:41" ht="15.75" customHeight="1" x14ac:dyDescent="0.3">
      <c r="H540" s="12"/>
      <c r="N540" s="26"/>
      <c r="O540" s="14"/>
      <c r="P540" s="26"/>
      <c r="Q540" s="3"/>
      <c r="R540" s="14"/>
      <c r="U540" s="14"/>
      <c r="Z540" s="14"/>
      <c r="AD540" s="12"/>
      <c r="AE540" s="13"/>
      <c r="AF540" s="12"/>
      <c r="AH540" s="12"/>
      <c r="AJ540" s="12"/>
      <c r="AO540" s="12"/>
    </row>
    <row r="541" spans="8:41" ht="15.75" customHeight="1" x14ac:dyDescent="0.3">
      <c r="H541" s="12"/>
      <c r="N541" s="26"/>
      <c r="O541" s="14"/>
      <c r="P541" s="26"/>
      <c r="Q541" s="3"/>
      <c r="R541" s="14"/>
      <c r="U541" s="14"/>
      <c r="Z541" s="14"/>
      <c r="AD541" s="12"/>
      <c r="AE541" s="13"/>
      <c r="AF541" s="12"/>
      <c r="AH541" s="12"/>
      <c r="AJ541" s="12"/>
      <c r="AO541" s="12"/>
    </row>
    <row r="542" spans="8:41" ht="15.75" customHeight="1" x14ac:dyDescent="0.3">
      <c r="H542" s="12"/>
      <c r="N542" s="26"/>
      <c r="O542" s="14"/>
      <c r="P542" s="26"/>
      <c r="Q542" s="3"/>
      <c r="R542" s="14"/>
      <c r="U542" s="14"/>
      <c r="Z542" s="14"/>
      <c r="AD542" s="12"/>
      <c r="AE542" s="13"/>
      <c r="AF542" s="12"/>
      <c r="AH542" s="12"/>
      <c r="AJ542" s="12"/>
      <c r="AO542" s="12"/>
    </row>
    <row r="543" spans="8:41" ht="15.75" customHeight="1" x14ac:dyDescent="0.3">
      <c r="H543" s="12"/>
      <c r="N543" s="26"/>
      <c r="O543" s="14"/>
      <c r="P543" s="26"/>
      <c r="Q543" s="3"/>
      <c r="R543" s="14"/>
      <c r="U543" s="14"/>
      <c r="Z543" s="14"/>
      <c r="AD543" s="12"/>
      <c r="AE543" s="13"/>
      <c r="AF543" s="12"/>
      <c r="AH543" s="12"/>
      <c r="AJ543" s="12"/>
      <c r="AO543" s="12"/>
    </row>
    <row r="544" spans="8:41" ht="15.75" customHeight="1" x14ac:dyDescent="0.3">
      <c r="H544" s="12"/>
      <c r="N544" s="26"/>
      <c r="O544" s="14"/>
      <c r="P544" s="26"/>
      <c r="Q544" s="3"/>
      <c r="R544" s="14"/>
      <c r="U544" s="14"/>
      <c r="Z544" s="14"/>
      <c r="AD544" s="12"/>
      <c r="AE544" s="13"/>
      <c r="AF544" s="12"/>
      <c r="AH544" s="12"/>
      <c r="AJ544" s="12"/>
      <c r="AO544" s="12"/>
    </row>
    <row r="545" spans="8:41" ht="15.75" customHeight="1" x14ac:dyDescent="0.3">
      <c r="H545" s="12"/>
      <c r="N545" s="26"/>
      <c r="O545" s="14"/>
      <c r="P545" s="26"/>
      <c r="Q545" s="3"/>
      <c r="R545" s="14"/>
      <c r="U545" s="14"/>
      <c r="Z545" s="14"/>
      <c r="AD545" s="12"/>
      <c r="AE545" s="13"/>
      <c r="AF545" s="12"/>
      <c r="AH545" s="12"/>
      <c r="AJ545" s="12"/>
      <c r="AO545" s="12"/>
    </row>
    <row r="546" spans="8:41" ht="15.75" customHeight="1" x14ac:dyDescent="0.3">
      <c r="H546" s="12"/>
      <c r="N546" s="26"/>
      <c r="O546" s="14"/>
      <c r="P546" s="26"/>
      <c r="Q546" s="3"/>
      <c r="R546" s="14"/>
      <c r="U546" s="14"/>
      <c r="Z546" s="14"/>
      <c r="AD546" s="12"/>
      <c r="AE546" s="13"/>
      <c r="AF546" s="12"/>
      <c r="AH546" s="12"/>
      <c r="AJ546" s="12"/>
      <c r="AO546" s="12"/>
    </row>
    <row r="547" spans="8:41" ht="15.75" customHeight="1" x14ac:dyDescent="0.3">
      <c r="H547" s="12"/>
      <c r="N547" s="26"/>
      <c r="O547" s="14"/>
      <c r="P547" s="26"/>
      <c r="Q547" s="3"/>
      <c r="R547" s="14"/>
      <c r="U547" s="14"/>
      <c r="Z547" s="14"/>
      <c r="AD547" s="12"/>
      <c r="AE547" s="13"/>
      <c r="AF547" s="12"/>
      <c r="AH547" s="12"/>
      <c r="AJ547" s="12"/>
      <c r="AO547" s="12"/>
    </row>
    <row r="548" spans="8:41" ht="15.75" customHeight="1" x14ac:dyDescent="0.3">
      <c r="H548" s="12"/>
      <c r="N548" s="26"/>
      <c r="O548" s="14"/>
      <c r="P548" s="26"/>
      <c r="Q548" s="3"/>
      <c r="R548" s="14"/>
      <c r="U548" s="14"/>
      <c r="Z548" s="14"/>
      <c r="AD548" s="12"/>
      <c r="AE548" s="13"/>
      <c r="AF548" s="12"/>
      <c r="AH548" s="12"/>
      <c r="AJ548" s="12"/>
      <c r="AO548" s="12"/>
    </row>
    <row r="549" spans="8:41" ht="15.75" customHeight="1" x14ac:dyDescent="0.3">
      <c r="H549" s="12"/>
      <c r="N549" s="26"/>
      <c r="O549" s="14"/>
      <c r="P549" s="26"/>
      <c r="Q549" s="3"/>
      <c r="R549" s="14"/>
      <c r="U549" s="14"/>
      <c r="Z549" s="14"/>
      <c r="AD549" s="12"/>
      <c r="AE549" s="13"/>
      <c r="AF549" s="12"/>
      <c r="AH549" s="12"/>
      <c r="AJ549" s="12"/>
      <c r="AO549" s="12"/>
    </row>
    <row r="550" spans="8:41" ht="15.75" customHeight="1" x14ac:dyDescent="0.3">
      <c r="H550" s="12"/>
      <c r="N550" s="26"/>
      <c r="O550" s="14"/>
      <c r="P550" s="26"/>
      <c r="Q550" s="3"/>
      <c r="R550" s="14"/>
      <c r="U550" s="14"/>
      <c r="Z550" s="14"/>
      <c r="AD550" s="12"/>
      <c r="AE550" s="13"/>
      <c r="AF550" s="12"/>
      <c r="AH550" s="12"/>
      <c r="AJ550" s="12"/>
      <c r="AO550" s="12"/>
    </row>
    <row r="551" spans="8:41" ht="15.75" customHeight="1" x14ac:dyDescent="0.3">
      <c r="H551" s="12"/>
      <c r="N551" s="26"/>
      <c r="O551" s="14"/>
      <c r="P551" s="26"/>
      <c r="Q551" s="3"/>
      <c r="R551" s="14"/>
      <c r="U551" s="14"/>
      <c r="Z551" s="14"/>
      <c r="AD551" s="12"/>
      <c r="AE551" s="13"/>
      <c r="AF551" s="12"/>
      <c r="AH551" s="12"/>
      <c r="AJ551" s="12"/>
      <c r="AO551" s="12"/>
    </row>
    <row r="552" spans="8:41" ht="15.75" customHeight="1" x14ac:dyDescent="0.3">
      <c r="H552" s="12"/>
      <c r="N552" s="26"/>
      <c r="O552" s="14"/>
      <c r="P552" s="26"/>
      <c r="Q552" s="3"/>
      <c r="R552" s="14"/>
      <c r="U552" s="14"/>
      <c r="Z552" s="14"/>
      <c r="AD552" s="12"/>
      <c r="AE552" s="13"/>
      <c r="AF552" s="12"/>
      <c r="AH552" s="12"/>
      <c r="AJ552" s="12"/>
      <c r="AO552" s="12"/>
    </row>
    <row r="553" spans="8:41" ht="15.75" customHeight="1" x14ac:dyDescent="0.3">
      <c r="H553" s="12"/>
      <c r="N553" s="26"/>
      <c r="O553" s="14"/>
      <c r="P553" s="26"/>
      <c r="Q553" s="3"/>
      <c r="R553" s="14"/>
      <c r="U553" s="14"/>
      <c r="Z553" s="14"/>
      <c r="AD553" s="12"/>
      <c r="AE553" s="13"/>
      <c r="AF553" s="12"/>
      <c r="AH553" s="12"/>
      <c r="AJ553" s="12"/>
      <c r="AO553" s="12"/>
    </row>
    <row r="554" spans="8:41" ht="15.75" customHeight="1" x14ac:dyDescent="0.3">
      <c r="H554" s="12"/>
      <c r="N554" s="26"/>
      <c r="O554" s="14"/>
      <c r="P554" s="26"/>
      <c r="Q554" s="3"/>
      <c r="R554" s="14"/>
      <c r="U554" s="14"/>
      <c r="Z554" s="14"/>
      <c r="AD554" s="12"/>
      <c r="AE554" s="13"/>
      <c r="AF554" s="12"/>
      <c r="AH554" s="12"/>
      <c r="AJ554" s="12"/>
      <c r="AO554" s="12"/>
    </row>
    <row r="555" spans="8:41" ht="15.75" customHeight="1" x14ac:dyDescent="0.3">
      <c r="H555" s="12"/>
      <c r="N555" s="26"/>
      <c r="O555" s="14"/>
      <c r="P555" s="26"/>
      <c r="Q555" s="3"/>
      <c r="R555" s="14"/>
      <c r="U555" s="14"/>
      <c r="Z555" s="14"/>
      <c r="AD555" s="12"/>
      <c r="AE555" s="13"/>
      <c r="AF555" s="12"/>
      <c r="AH555" s="12"/>
      <c r="AJ555" s="12"/>
      <c r="AO555" s="12"/>
    </row>
    <row r="556" spans="8:41" ht="15.75" customHeight="1" x14ac:dyDescent="0.3">
      <c r="H556" s="12"/>
      <c r="N556" s="26"/>
      <c r="O556" s="14"/>
      <c r="P556" s="26"/>
      <c r="Q556" s="3"/>
      <c r="R556" s="14"/>
      <c r="U556" s="14"/>
      <c r="Z556" s="14"/>
      <c r="AD556" s="12"/>
      <c r="AE556" s="13"/>
      <c r="AF556" s="12"/>
      <c r="AH556" s="12"/>
      <c r="AJ556" s="12"/>
      <c r="AO556" s="12"/>
    </row>
    <row r="557" spans="8:41" ht="15.75" customHeight="1" x14ac:dyDescent="0.3">
      <c r="H557" s="12"/>
      <c r="N557" s="26"/>
      <c r="O557" s="14"/>
      <c r="P557" s="26"/>
      <c r="Q557" s="3"/>
      <c r="R557" s="14"/>
      <c r="U557" s="14"/>
      <c r="Z557" s="14"/>
      <c r="AD557" s="12"/>
      <c r="AE557" s="13"/>
      <c r="AF557" s="12"/>
      <c r="AH557" s="12"/>
      <c r="AJ557" s="12"/>
      <c r="AO557" s="12"/>
    </row>
    <row r="558" spans="8:41" ht="15.75" customHeight="1" x14ac:dyDescent="0.3">
      <c r="H558" s="12"/>
      <c r="N558" s="26"/>
      <c r="O558" s="14"/>
      <c r="P558" s="26"/>
      <c r="Q558" s="3"/>
      <c r="R558" s="14"/>
      <c r="U558" s="14"/>
      <c r="Z558" s="14"/>
      <c r="AD558" s="12"/>
      <c r="AE558" s="13"/>
      <c r="AF558" s="12"/>
      <c r="AH558" s="12"/>
      <c r="AJ558" s="12"/>
      <c r="AO558" s="12"/>
    </row>
    <row r="559" spans="8:41" ht="15.75" customHeight="1" x14ac:dyDescent="0.3">
      <c r="H559" s="12"/>
      <c r="N559" s="26"/>
      <c r="O559" s="14"/>
      <c r="P559" s="26"/>
      <c r="Q559" s="3"/>
      <c r="R559" s="14"/>
      <c r="U559" s="14"/>
      <c r="Z559" s="14"/>
      <c r="AD559" s="12"/>
      <c r="AE559" s="13"/>
      <c r="AF559" s="12"/>
      <c r="AH559" s="12"/>
      <c r="AJ559" s="12"/>
      <c r="AO559" s="12"/>
    </row>
    <row r="560" spans="8:41" ht="15.75" customHeight="1" x14ac:dyDescent="0.3">
      <c r="H560" s="12"/>
      <c r="N560" s="26"/>
      <c r="O560" s="14"/>
      <c r="P560" s="26"/>
      <c r="Q560" s="3"/>
      <c r="R560" s="14"/>
      <c r="U560" s="14"/>
      <c r="Z560" s="14"/>
      <c r="AD560" s="12"/>
      <c r="AE560" s="13"/>
      <c r="AF560" s="12"/>
      <c r="AH560" s="12"/>
      <c r="AJ560" s="12"/>
      <c r="AO560" s="12"/>
    </row>
    <row r="561" spans="8:41" ht="15.75" customHeight="1" x14ac:dyDescent="0.3">
      <c r="H561" s="12"/>
      <c r="N561" s="26"/>
      <c r="O561" s="14"/>
      <c r="P561" s="26"/>
      <c r="Q561" s="3"/>
      <c r="R561" s="14"/>
      <c r="U561" s="14"/>
      <c r="Z561" s="14"/>
      <c r="AD561" s="12"/>
      <c r="AE561" s="13"/>
      <c r="AF561" s="12"/>
      <c r="AH561" s="12"/>
      <c r="AJ561" s="12"/>
      <c r="AO561" s="12"/>
    </row>
    <row r="562" spans="8:41" ht="15.75" customHeight="1" x14ac:dyDescent="0.3">
      <c r="H562" s="12"/>
      <c r="N562" s="26"/>
      <c r="O562" s="14"/>
      <c r="P562" s="26"/>
      <c r="Q562" s="3"/>
      <c r="R562" s="14"/>
      <c r="U562" s="14"/>
      <c r="Z562" s="14"/>
      <c r="AD562" s="12"/>
      <c r="AE562" s="13"/>
      <c r="AF562" s="12"/>
      <c r="AH562" s="12"/>
      <c r="AJ562" s="12"/>
      <c r="AO562" s="12"/>
    </row>
    <row r="563" spans="8:41" ht="15.75" customHeight="1" x14ac:dyDescent="0.3">
      <c r="H563" s="12"/>
      <c r="N563" s="26"/>
      <c r="O563" s="14"/>
      <c r="P563" s="26"/>
      <c r="Q563" s="3"/>
      <c r="R563" s="14"/>
      <c r="U563" s="14"/>
      <c r="Z563" s="14"/>
      <c r="AD563" s="12"/>
      <c r="AE563" s="13"/>
      <c r="AF563" s="12"/>
      <c r="AH563" s="12"/>
      <c r="AJ563" s="12"/>
      <c r="AO563" s="12"/>
    </row>
    <row r="564" spans="8:41" ht="15.75" customHeight="1" x14ac:dyDescent="0.3">
      <c r="H564" s="12"/>
      <c r="N564" s="26"/>
      <c r="O564" s="14"/>
      <c r="P564" s="26"/>
      <c r="Q564" s="3"/>
      <c r="R564" s="14"/>
      <c r="U564" s="14"/>
      <c r="Z564" s="14"/>
      <c r="AD564" s="12"/>
      <c r="AE564" s="13"/>
      <c r="AF564" s="12"/>
      <c r="AH564" s="12"/>
      <c r="AJ564" s="12"/>
      <c r="AO564" s="12"/>
    </row>
    <row r="565" spans="8:41" ht="15.75" customHeight="1" x14ac:dyDescent="0.3">
      <c r="H565" s="12"/>
      <c r="N565" s="26"/>
      <c r="O565" s="14"/>
      <c r="P565" s="26"/>
      <c r="Q565" s="3"/>
      <c r="R565" s="14"/>
      <c r="U565" s="14"/>
      <c r="Z565" s="14"/>
      <c r="AD565" s="12"/>
      <c r="AE565" s="13"/>
      <c r="AF565" s="12"/>
      <c r="AH565" s="12"/>
      <c r="AJ565" s="12"/>
      <c r="AO565" s="12"/>
    </row>
    <row r="566" spans="8:41" ht="15.75" customHeight="1" x14ac:dyDescent="0.3">
      <c r="H566" s="12"/>
      <c r="N566" s="26"/>
      <c r="O566" s="14"/>
      <c r="P566" s="26"/>
      <c r="Q566" s="3"/>
      <c r="R566" s="14"/>
      <c r="U566" s="14"/>
      <c r="Z566" s="14"/>
      <c r="AD566" s="12"/>
      <c r="AE566" s="13"/>
      <c r="AF566" s="12"/>
      <c r="AH566" s="12"/>
      <c r="AJ566" s="12"/>
      <c r="AO566" s="12"/>
    </row>
    <row r="567" spans="8:41" ht="15.75" customHeight="1" x14ac:dyDescent="0.3">
      <c r="H567" s="12"/>
      <c r="N567" s="26"/>
      <c r="O567" s="14"/>
      <c r="P567" s="26"/>
      <c r="Q567" s="3"/>
      <c r="R567" s="14"/>
      <c r="U567" s="14"/>
      <c r="Z567" s="14"/>
      <c r="AD567" s="12"/>
      <c r="AE567" s="13"/>
      <c r="AF567" s="12"/>
      <c r="AH567" s="12"/>
      <c r="AJ567" s="12"/>
      <c r="AO567" s="12"/>
    </row>
    <row r="568" spans="8:41" ht="15.75" customHeight="1" x14ac:dyDescent="0.3">
      <c r="H568" s="12"/>
      <c r="N568" s="26"/>
      <c r="O568" s="14"/>
      <c r="P568" s="26"/>
      <c r="Q568" s="3"/>
      <c r="R568" s="14"/>
      <c r="U568" s="14"/>
      <c r="Z568" s="14"/>
      <c r="AD568" s="12"/>
      <c r="AE568" s="13"/>
      <c r="AF568" s="12"/>
      <c r="AH568" s="12"/>
      <c r="AJ568" s="12"/>
      <c r="AO568" s="12"/>
    </row>
    <row r="569" spans="8:41" ht="15.75" customHeight="1" x14ac:dyDescent="0.3">
      <c r="H569" s="12"/>
      <c r="N569" s="26"/>
      <c r="O569" s="14"/>
      <c r="P569" s="26"/>
      <c r="Q569" s="3"/>
      <c r="R569" s="14"/>
      <c r="U569" s="14"/>
      <c r="Z569" s="14"/>
      <c r="AD569" s="12"/>
      <c r="AE569" s="13"/>
      <c r="AF569" s="12"/>
      <c r="AH569" s="12"/>
      <c r="AJ569" s="12"/>
      <c r="AO569" s="12"/>
    </row>
    <row r="570" spans="8:41" ht="15.75" customHeight="1" x14ac:dyDescent="0.3">
      <c r="H570" s="12"/>
      <c r="N570" s="26"/>
      <c r="O570" s="14"/>
      <c r="P570" s="26"/>
      <c r="Q570" s="3"/>
      <c r="R570" s="14"/>
      <c r="U570" s="14"/>
      <c r="Z570" s="14"/>
      <c r="AD570" s="12"/>
      <c r="AE570" s="13"/>
      <c r="AF570" s="12"/>
      <c r="AH570" s="12"/>
      <c r="AJ570" s="12"/>
      <c r="AO570" s="12"/>
    </row>
    <row r="571" spans="8:41" ht="15.75" customHeight="1" x14ac:dyDescent="0.3">
      <c r="H571" s="12"/>
      <c r="N571" s="26"/>
      <c r="O571" s="14"/>
      <c r="P571" s="26"/>
      <c r="Q571" s="3"/>
      <c r="R571" s="14"/>
      <c r="U571" s="14"/>
      <c r="Z571" s="14"/>
      <c r="AD571" s="12"/>
      <c r="AE571" s="13"/>
      <c r="AF571" s="12"/>
      <c r="AH571" s="12"/>
      <c r="AJ571" s="12"/>
      <c r="AO571" s="12"/>
    </row>
    <row r="572" spans="8:41" ht="15.75" customHeight="1" x14ac:dyDescent="0.3">
      <c r="H572" s="12"/>
      <c r="N572" s="26"/>
      <c r="O572" s="14"/>
      <c r="P572" s="26"/>
      <c r="Q572" s="3"/>
      <c r="R572" s="14"/>
      <c r="U572" s="14"/>
      <c r="Z572" s="14"/>
      <c r="AD572" s="12"/>
      <c r="AE572" s="13"/>
      <c r="AF572" s="12"/>
      <c r="AH572" s="12"/>
      <c r="AJ572" s="12"/>
      <c r="AO572" s="12"/>
    </row>
    <row r="573" spans="8:41" ht="15.75" customHeight="1" x14ac:dyDescent="0.3">
      <c r="H573" s="12"/>
      <c r="N573" s="26"/>
      <c r="O573" s="14"/>
      <c r="P573" s="26"/>
      <c r="Q573" s="3"/>
      <c r="R573" s="14"/>
      <c r="U573" s="14"/>
      <c r="Z573" s="14"/>
      <c r="AD573" s="12"/>
      <c r="AE573" s="13"/>
      <c r="AF573" s="12"/>
      <c r="AH573" s="12"/>
      <c r="AJ573" s="12"/>
      <c r="AO573" s="12"/>
    </row>
    <row r="574" spans="8:41" ht="15.75" customHeight="1" x14ac:dyDescent="0.3">
      <c r="H574" s="12"/>
      <c r="N574" s="26"/>
      <c r="O574" s="14"/>
      <c r="P574" s="26"/>
      <c r="Q574" s="3"/>
      <c r="R574" s="14"/>
      <c r="U574" s="14"/>
      <c r="Z574" s="14"/>
      <c r="AD574" s="12"/>
      <c r="AE574" s="13"/>
      <c r="AF574" s="12"/>
      <c r="AH574" s="12"/>
      <c r="AJ574" s="12"/>
      <c r="AO574" s="12"/>
    </row>
    <row r="575" spans="8:41" ht="15.75" customHeight="1" x14ac:dyDescent="0.3">
      <c r="H575" s="12"/>
      <c r="N575" s="26"/>
      <c r="O575" s="14"/>
      <c r="P575" s="26"/>
      <c r="Q575" s="3"/>
      <c r="R575" s="14"/>
      <c r="U575" s="14"/>
      <c r="Z575" s="14"/>
      <c r="AD575" s="12"/>
      <c r="AE575" s="13"/>
      <c r="AF575" s="12"/>
      <c r="AH575" s="12"/>
      <c r="AJ575" s="12"/>
      <c r="AO575" s="12"/>
    </row>
    <row r="576" spans="8:41" ht="15.75" customHeight="1" x14ac:dyDescent="0.3">
      <c r="H576" s="12"/>
      <c r="N576" s="26"/>
      <c r="O576" s="14"/>
      <c r="P576" s="26"/>
      <c r="Q576" s="3"/>
      <c r="R576" s="14"/>
      <c r="U576" s="14"/>
      <c r="Z576" s="14"/>
      <c r="AD576" s="12"/>
      <c r="AE576" s="13"/>
      <c r="AF576" s="12"/>
      <c r="AH576" s="12"/>
      <c r="AJ576" s="12"/>
      <c r="AO576" s="12"/>
    </row>
    <row r="577" spans="8:41" ht="15.75" customHeight="1" x14ac:dyDescent="0.3">
      <c r="H577" s="12"/>
      <c r="N577" s="26"/>
      <c r="O577" s="14"/>
      <c r="P577" s="26"/>
      <c r="Q577" s="3"/>
      <c r="R577" s="14"/>
      <c r="U577" s="14"/>
      <c r="Z577" s="14"/>
      <c r="AD577" s="12"/>
      <c r="AE577" s="13"/>
      <c r="AF577" s="12"/>
      <c r="AH577" s="12"/>
      <c r="AJ577" s="12"/>
      <c r="AO577" s="12"/>
    </row>
    <row r="578" spans="8:41" ht="15.75" customHeight="1" x14ac:dyDescent="0.3">
      <c r="H578" s="12"/>
      <c r="N578" s="26"/>
      <c r="O578" s="14"/>
      <c r="P578" s="26"/>
      <c r="Q578" s="3"/>
      <c r="R578" s="14"/>
      <c r="U578" s="14"/>
      <c r="Z578" s="14"/>
      <c r="AD578" s="12"/>
      <c r="AE578" s="13"/>
      <c r="AF578" s="12"/>
      <c r="AH578" s="12"/>
      <c r="AJ578" s="12"/>
      <c r="AO578" s="12"/>
    </row>
    <row r="579" spans="8:41" ht="15.75" customHeight="1" x14ac:dyDescent="0.3">
      <c r="H579" s="12"/>
      <c r="N579" s="26"/>
      <c r="O579" s="14"/>
      <c r="P579" s="26"/>
      <c r="Q579" s="3"/>
      <c r="R579" s="14"/>
      <c r="U579" s="14"/>
      <c r="Z579" s="14"/>
      <c r="AD579" s="12"/>
      <c r="AE579" s="13"/>
      <c r="AF579" s="12"/>
      <c r="AH579" s="12"/>
      <c r="AJ579" s="12"/>
      <c r="AO579" s="12"/>
    </row>
    <row r="580" spans="8:41" ht="15.75" customHeight="1" x14ac:dyDescent="0.3">
      <c r="H580" s="12"/>
      <c r="N580" s="26"/>
      <c r="O580" s="14"/>
      <c r="P580" s="26"/>
      <c r="Q580" s="3"/>
      <c r="R580" s="14"/>
      <c r="U580" s="14"/>
      <c r="Z580" s="14"/>
      <c r="AD580" s="12"/>
      <c r="AE580" s="13"/>
      <c r="AF580" s="12"/>
      <c r="AH580" s="12"/>
      <c r="AJ580" s="12"/>
      <c r="AO580" s="12"/>
    </row>
    <row r="581" spans="8:41" ht="15.75" customHeight="1" x14ac:dyDescent="0.3">
      <c r="H581" s="12"/>
      <c r="N581" s="26"/>
      <c r="O581" s="14"/>
      <c r="P581" s="26"/>
      <c r="Q581" s="3"/>
      <c r="R581" s="14"/>
      <c r="U581" s="14"/>
      <c r="Z581" s="14"/>
      <c r="AD581" s="12"/>
      <c r="AE581" s="13"/>
      <c r="AF581" s="12"/>
      <c r="AH581" s="12"/>
      <c r="AJ581" s="12"/>
      <c r="AO581" s="12"/>
    </row>
    <row r="582" spans="8:41" ht="15.75" customHeight="1" x14ac:dyDescent="0.3">
      <c r="H582" s="12"/>
      <c r="N582" s="26"/>
      <c r="O582" s="14"/>
      <c r="P582" s="26"/>
      <c r="Q582" s="3"/>
      <c r="R582" s="14"/>
      <c r="U582" s="14"/>
      <c r="Z582" s="14"/>
      <c r="AD582" s="12"/>
      <c r="AE582" s="13"/>
      <c r="AF582" s="12"/>
      <c r="AH582" s="12"/>
      <c r="AJ582" s="12"/>
      <c r="AO582" s="12"/>
    </row>
    <row r="583" spans="8:41" ht="15.75" customHeight="1" x14ac:dyDescent="0.3">
      <c r="H583" s="12"/>
      <c r="N583" s="26"/>
      <c r="O583" s="14"/>
      <c r="P583" s="26"/>
      <c r="Q583" s="3"/>
      <c r="R583" s="14"/>
      <c r="U583" s="14"/>
      <c r="Z583" s="14"/>
      <c r="AD583" s="12"/>
      <c r="AE583" s="13"/>
      <c r="AF583" s="12"/>
      <c r="AH583" s="12"/>
      <c r="AJ583" s="12"/>
      <c r="AO583" s="12"/>
    </row>
    <row r="584" spans="8:41" ht="15.75" customHeight="1" x14ac:dyDescent="0.3">
      <c r="H584" s="12"/>
      <c r="N584" s="26"/>
      <c r="O584" s="14"/>
      <c r="P584" s="26"/>
      <c r="Q584" s="3"/>
      <c r="R584" s="14"/>
      <c r="U584" s="14"/>
      <c r="Z584" s="14"/>
      <c r="AD584" s="12"/>
      <c r="AE584" s="13"/>
      <c r="AF584" s="12"/>
      <c r="AH584" s="12"/>
      <c r="AJ584" s="12"/>
      <c r="AO584" s="12"/>
    </row>
    <row r="585" spans="8:41" ht="15.75" customHeight="1" x14ac:dyDescent="0.3">
      <c r="H585" s="12"/>
      <c r="N585" s="26"/>
      <c r="O585" s="14"/>
      <c r="P585" s="26"/>
      <c r="Q585" s="3"/>
      <c r="R585" s="14"/>
      <c r="U585" s="14"/>
      <c r="Z585" s="14"/>
      <c r="AD585" s="12"/>
      <c r="AE585" s="13"/>
      <c r="AF585" s="12"/>
      <c r="AH585" s="12"/>
      <c r="AJ585" s="12"/>
      <c r="AO585" s="12"/>
    </row>
    <row r="586" spans="8:41" ht="15.75" customHeight="1" x14ac:dyDescent="0.3">
      <c r="H586" s="12"/>
      <c r="N586" s="26"/>
      <c r="O586" s="14"/>
      <c r="P586" s="26"/>
      <c r="Q586" s="3"/>
      <c r="R586" s="14"/>
      <c r="U586" s="14"/>
      <c r="Z586" s="14"/>
      <c r="AD586" s="12"/>
      <c r="AE586" s="13"/>
      <c r="AF586" s="12"/>
      <c r="AH586" s="12"/>
      <c r="AJ586" s="12"/>
      <c r="AO586" s="12"/>
    </row>
    <row r="587" spans="8:41" ht="15.75" customHeight="1" x14ac:dyDescent="0.3">
      <c r="H587" s="12"/>
      <c r="N587" s="26"/>
      <c r="O587" s="14"/>
      <c r="P587" s="26"/>
      <c r="Q587" s="3"/>
      <c r="R587" s="14"/>
      <c r="U587" s="14"/>
      <c r="Z587" s="14"/>
      <c r="AD587" s="12"/>
      <c r="AE587" s="13"/>
      <c r="AF587" s="12"/>
      <c r="AH587" s="12"/>
      <c r="AJ587" s="12"/>
      <c r="AO587" s="12"/>
    </row>
    <row r="588" spans="8:41" ht="15.75" customHeight="1" x14ac:dyDescent="0.3">
      <c r="H588" s="12"/>
      <c r="N588" s="26"/>
      <c r="O588" s="14"/>
      <c r="P588" s="26"/>
      <c r="Q588" s="3"/>
      <c r="R588" s="14"/>
      <c r="U588" s="14"/>
      <c r="Z588" s="14"/>
      <c r="AD588" s="12"/>
      <c r="AE588" s="13"/>
      <c r="AF588" s="12"/>
      <c r="AH588" s="12"/>
      <c r="AJ588" s="12"/>
      <c r="AO588" s="12"/>
    </row>
    <row r="589" spans="8:41" ht="15.75" customHeight="1" x14ac:dyDescent="0.3">
      <c r="H589" s="12"/>
      <c r="N589" s="26"/>
      <c r="O589" s="14"/>
      <c r="P589" s="26"/>
      <c r="Q589" s="3"/>
      <c r="R589" s="14"/>
      <c r="U589" s="14"/>
      <c r="Z589" s="14"/>
      <c r="AD589" s="12"/>
      <c r="AE589" s="13"/>
      <c r="AF589" s="12"/>
      <c r="AH589" s="12"/>
      <c r="AJ589" s="12"/>
      <c r="AO589" s="12"/>
    </row>
    <row r="590" spans="8:41" ht="15.75" customHeight="1" x14ac:dyDescent="0.3">
      <c r="H590" s="12"/>
      <c r="N590" s="26"/>
      <c r="O590" s="14"/>
      <c r="P590" s="26"/>
      <c r="Q590" s="3"/>
      <c r="R590" s="14"/>
      <c r="U590" s="14"/>
      <c r="Z590" s="14"/>
      <c r="AD590" s="12"/>
      <c r="AE590" s="13"/>
      <c r="AF590" s="12"/>
      <c r="AH590" s="12"/>
      <c r="AJ590" s="12"/>
      <c r="AO590" s="12"/>
    </row>
    <row r="591" spans="8:41" ht="15.75" customHeight="1" x14ac:dyDescent="0.3">
      <c r="H591" s="12"/>
      <c r="N591" s="26"/>
      <c r="O591" s="14"/>
      <c r="P591" s="26"/>
      <c r="Q591" s="3"/>
      <c r="R591" s="14"/>
      <c r="U591" s="14"/>
      <c r="Z591" s="14"/>
      <c r="AD591" s="12"/>
      <c r="AE591" s="13"/>
      <c r="AF591" s="12"/>
      <c r="AH591" s="12"/>
      <c r="AJ591" s="12"/>
      <c r="AO591" s="12"/>
    </row>
    <row r="592" spans="8:41" ht="15.75" customHeight="1" x14ac:dyDescent="0.3">
      <c r="H592" s="12"/>
      <c r="N592" s="26"/>
      <c r="O592" s="14"/>
      <c r="P592" s="26"/>
      <c r="Q592" s="3"/>
      <c r="R592" s="14"/>
      <c r="U592" s="14"/>
      <c r="Z592" s="14"/>
      <c r="AD592" s="12"/>
      <c r="AE592" s="13"/>
      <c r="AF592" s="12"/>
      <c r="AH592" s="12"/>
      <c r="AJ592" s="12"/>
      <c r="AO592" s="12"/>
    </row>
    <row r="593" spans="8:41" ht="15.75" customHeight="1" x14ac:dyDescent="0.3">
      <c r="H593" s="12"/>
      <c r="N593" s="26"/>
      <c r="O593" s="14"/>
      <c r="P593" s="26"/>
      <c r="Q593" s="3"/>
      <c r="R593" s="14"/>
      <c r="U593" s="14"/>
      <c r="Z593" s="14"/>
      <c r="AD593" s="12"/>
      <c r="AE593" s="13"/>
      <c r="AF593" s="12"/>
      <c r="AH593" s="12"/>
      <c r="AJ593" s="12"/>
      <c r="AO593" s="12"/>
    </row>
    <row r="594" spans="8:41" ht="15.75" customHeight="1" x14ac:dyDescent="0.3">
      <c r="H594" s="12"/>
      <c r="N594" s="26"/>
      <c r="O594" s="14"/>
      <c r="P594" s="26"/>
      <c r="Q594" s="3"/>
      <c r="R594" s="14"/>
      <c r="U594" s="14"/>
      <c r="Z594" s="14"/>
      <c r="AD594" s="12"/>
      <c r="AE594" s="13"/>
      <c r="AF594" s="12"/>
      <c r="AH594" s="12"/>
      <c r="AJ594" s="12"/>
      <c r="AO594" s="12"/>
    </row>
    <row r="595" spans="8:41" ht="15.75" customHeight="1" x14ac:dyDescent="0.3">
      <c r="H595" s="12"/>
      <c r="N595" s="26"/>
      <c r="O595" s="14"/>
      <c r="P595" s="26"/>
      <c r="Q595" s="3"/>
      <c r="R595" s="14"/>
      <c r="U595" s="14"/>
      <c r="Z595" s="14"/>
      <c r="AD595" s="12"/>
      <c r="AE595" s="13"/>
      <c r="AF595" s="12"/>
      <c r="AH595" s="12"/>
      <c r="AJ595" s="12"/>
      <c r="AO595" s="12"/>
    </row>
    <row r="596" spans="8:41" ht="15.75" customHeight="1" x14ac:dyDescent="0.3">
      <c r="H596" s="12"/>
      <c r="N596" s="26"/>
      <c r="O596" s="14"/>
      <c r="P596" s="26"/>
      <c r="Q596" s="3"/>
      <c r="R596" s="14"/>
      <c r="U596" s="14"/>
      <c r="Z596" s="14"/>
      <c r="AD596" s="12"/>
      <c r="AE596" s="13"/>
      <c r="AF596" s="12"/>
      <c r="AH596" s="12"/>
      <c r="AJ596" s="12"/>
      <c r="AO596" s="12"/>
    </row>
    <row r="597" spans="8:41" ht="15.75" customHeight="1" x14ac:dyDescent="0.3">
      <c r="H597" s="12"/>
      <c r="N597" s="26"/>
      <c r="O597" s="14"/>
      <c r="P597" s="26"/>
      <c r="Q597" s="3"/>
      <c r="R597" s="14"/>
      <c r="U597" s="14"/>
      <c r="Z597" s="14"/>
      <c r="AD597" s="12"/>
      <c r="AE597" s="13"/>
      <c r="AF597" s="12"/>
      <c r="AH597" s="12"/>
      <c r="AJ597" s="12"/>
      <c r="AO597" s="12"/>
    </row>
    <row r="598" spans="8:41" ht="15.75" customHeight="1" x14ac:dyDescent="0.3">
      <c r="H598" s="12"/>
      <c r="N598" s="26"/>
      <c r="O598" s="14"/>
      <c r="P598" s="26"/>
      <c r="Q598" s="3"/>
      <c r="R598" s="14"/>
      <c r="U598" s="14"/>
      <c r="Z598" s="14"/>
      <c r="AD598" s="12"/>
      <c r="AE598" s="13"/>
      <c r="AF598" s="12"/>
      <c r="AH598" s="12"/>
      <c r="AJ598" s="12"/>
      <c r="AO598" s="12"/>
    </row>
    <row r="599" spans="8:41" ht="15.75" customHeight="1" x14ac:dyDescent="0.3">
      <c r="H599" s="12"/>
      <c r="N599" s="26"/>
      <c r="O599" s="14"/>
      <c r="P599" s="26"/>
      <c r="Q599" s="3"/>
      <c r="R599" s="14"/>
      <c r="U599" s="14"/>
      <c r="Z599" s="14"/>
      <c r="AD599" s="12"/>
      <c r="AE599" s="13"/>
      <c r="AF599" s="12"/>
      <c r="AH599" s="12"/>
      <c r="AJ599" s="12"/>
      <c r="AO599" s="12"/>
    </row>
    <row r="600" spans="8:41" ht="15.75" customHeight="1" x14ac:dyDescent="0.3">
      <c r="H600" s="12"/>
      <c r="N600" s="26"/>
      <c r="O600" s="14"/>
      <c r="P600" s="26"/>
      <c r="Q600" s="3"/>
      <c r="R600" s="14"/>
      <c r="U600" s="14"/>
      <c r="Z600" s="14"/>
      <c r="AD600" s="12"/>
      <c r="AE600" s="13"/>
      <c r="AF600" s="12"/>
      <c r="AH600" s="12"/>
      <c r="AJ600" s="12"/>
      <c r="AO600" s="12"/>
    </row>
    <row r="601" spans="8:41" ht="15.75" customHeight="1" x14ac:dyDescent="0.3">
      <c r="H601" s="12"/>
      <c r="N601" s="26"/>
      <c r="O601" s="14"/>
      <c r="P601" s="26"/>
      <c r="Q601" s="3"/>
      <c r="R601" s="14"/>
      <c r="U601" s="14"/>
      <c r="Z601" s="14"/>
      <c r="AD601" s="12"/>
      <c r="AE601" s="13"/>
      <c r="AF601" s="12"/>
      <c r="AH601" s="12"/>
      <c r="AJ601" s="12"/>
      <c r="AO601" s="12"/>
    </row>
    <row r="602" spans="8:41" ht="15.75" customHeight="1" x14ac:dyDescent="0.3">
      <c r="H602" s="12"/>
      <c r="N602" s="26"/>
      <c r="O602" s="14"/>
      <c r="P602" s="26"/>
      <c r="Q602" s="3"/>
      <c r="R602" s="14"/>
      <c r="U602" s="14"/>
      <c r="Z602" s="14"/>
      <c r="AD602" s="12"/>
      <c r="AE602" s="13"/>
      <c r="AF602" s="12"/>
      <c r="AH602" s="12"/>
      <c r="AJ602" s="12"/>
      <c r="AO602" s="12"/>
    </row>
    <row r="603" spans="8:41" ht="15.75" customHeight="1" x14ac:dyDescent="0.3">
      <c r="H603" s="12"/>
      <c r="N603" s="26"/>
      <c r="O603" s="14"/>
      <c r="P603" s="26"/>
      <c r="Q603" s="3"/>
      <c r="R603" s="14"/>
      <c r="U603" s="14"/>
      <c r="Z603" s="14"/>
      <c r="AD603" s="12"/>
      <c r="AE603" s="13"/>
      <c r="AF603" s="12"/>
      <c r="AH603" s="12"/>
      <c r="AJ603" s="12"/>
      <c r="AO603" s="12"/>
    </row>
    <row r="604" spans="8:41" ht="15.75" customHeight="1" x14ac:dyDescent="0.3">
      <c r="H604" s="12"/>
      <c r="N604" s="26"/>
      <c r="O604" s="14"/>
      <c r="P604" s="26"/>
      <c r="Q604" s="3"/>
      <c r="R604" s="14"/>
      <c r="U604" s="14"/>
      <c r="Z604" s="14"/>
      <c r="AD604" s="12"/>
      <c r="AE604" s="13"/>
      <c r="AF604" s="12"/>
      <c r="AH604" s="12"/>
      <c r="AJ604" s="12"/>
      <c r="AO604" s="12"/>
    </row>
    <row r="605" spans="8:41" ht="15.75" customHeight="1" x14ac:dyDescent="0.3">
      <c r="H605" s="12"/>
      <c r="N605" s="26"/>
      <c r="O605" s="14"/>
      <c r="P605" s="26"/>
      <c r="Q605" s="3"/>
      <c r="R605" s="14"/>
      <c r="U605" s="14"/>
      <c r="Z605" s="14"/>
      <c r="AD605" s="12"/>
      <c r="AE605" s="13"/>
      <c r="AF605" s="12"/>
      <c r="AH605" s="12"/>
      <c r="AJ605" s="12"/>
      <c r="AO605" s="12"/>
    </row>
    <row r="606" spans="8:41" ht="15.75" customHeight="1" x14ac:dyDescent="0.3">
      <c r="H606" s="12"/>
      <c r="N606" s="26"/>
      <c r="O606" s="14"/>
      <c r="P606" s="26"/>
      <c r="Q606" s="3"/>
      <c r="R606" s="14"/>
      <c r="U606" s="14"/>
      <c r="Z606" s="14"/>
      <c r="AD606" s="12"/>
      <c r="AE606" s="13"/>
      <c r="AF606" s="12"/>
      <c r="AH606" s="12"/>
      <c r="AJ606" s="12"/>
      <c r="AO606" s="12"/>
    </row>
    <row r="607" spans="8:41" ht="15.75" customHeight="1" x14ac:dyDescent="0.3">
      <c r="H607" s="12"/>
      <c r="N607" s="26"/>
      <c r="O607" s="14"/>
      <c r="P607" s="26"/>
      <c r="Q607" s="3"/>
      <c r="R607" s="14"/>
      <c r="U607" s="14"/>
      <c r="Z607" s="14"/>
      <c r="AD607" s="12"/>
      <c r="AE607" s="13"/>
      <c r="AF607" s="12"/>
      <c r="AH607" s="12"/>
      <c r="AJ607" s="12"/>
      <c r="AO607" s="12"/>
    </row>
    <row r="608" spans="8:41" ht="15.75" customHeight="1" x14ac:dyDescent="0.3">
      <c r="H608" s="12"/>
      <c r="N608" s="26"/>
      <c r="O608" s="14"/>
      <c r="P608" s="26"/>
      <c r="Q608" s="3"/>
      <c r="R608" s="14"/>
      <c r="U608" s="14"/>
      <c r="Z608" s="14"/>
      <c r="AD608" s="12"/>
      <c r="AE608" s="13"/>
      <c r="AF608" s="12"/>
      <c r="AH608" s="12"/>
      <c r="AJ608" s="12"/>
      <c r="AO608" s="12"/>
    </row>
    <row r="609" spans="8:41" ht="15.75" customHeight="1" x14ac:dyDescent="0.3">
      <c r="H609" s="12"/>
      <c r="N609" s="26"/>
      <c r="O609" s="14"/>
      <c r="P609" s="26"/>
      <c r="Q609" s="3"/>
      <c r="R609" s="14"/>
      <c r="U609" s="14"/>
      <c r="Z609" s="14"/>
      <c r="AD609" s="12"/>
      <c r="AE609" s="13"/>
      <c r="AF609" s="12"/>
      <c r="AH609" s="12"/>
      <c r="AJ609" s="12"/>
      <c r="AO609" s="12"/>
    </row>
    <row r="610" spans="8:41" ht="15.75" customHeight="1" x14ac:dyDescent="0.3">
      <c r="H610" s="12"/>
      <c r="N610" s="26"/>
      <c r="O610" s="14"/>
      <c r="P610" s="26"/>
      <c r="Q610" s="3"/>
      <c r="R610" s="14"/>
      <c r="U610" s="14"/>
      <c r="Z610" s="14"/>
      <c r="AD610" s="12"/>
      <c r="AE610" s="13"/>
      <c r="AF610" s="12"/>
      <c r="AH610" s="12"/>
      <c r="AJ610" s="12"/>
      <c r="AO610" s="12"/>
    </row>
    <row r="611" spans="8:41" ht="15.75" customHeight="1" x14ac:dyDescent="0.3">
      <c r="H611" s="12"/>
      <c r="N611" s="26"/>
      <c r="O611" s="14"/>
      <c r="P611" s="26"/>
      <c r="Q611" s="3"/>
      <c r="R611" s="14"/>
      <c r="U611" s="14"/>
      <c r="Z611" s="14"/>
      <c r="AD611" s="12"/>
      <c r="AE611" s="13"/>
      <c r="AF611" s="12"/>
      <c r="AH611" s="12"/>
      <c r="AJ611" s="12"/>
      <c r="AO611" s="12"/>
    </row>
    <row r="612" spans="8:41" ht="15.75" customHeight="1" x14ac:dyDescent="0.3">
      <c r="H612" s="12"/>
      <c r="N612" s="26"/>
      <c r="O612" s="14"/>
      <c r="P612" s="26"/>
      <c r="Q612" s="3"/>
      <c r="R612" s="14"/>
      <c r="U612" s="14"/>
      <c r="Z612" s="14"/>
      <c r="AD612" s="12"/>
      <c r="AE612" s="13"/>
      <c r="AF612" s="12"/>
      <c r="AH612" s="12"/>
      <c r="AJ612" s="12"/>
      <c r="AO612" s="12"/>
    </row>
    <row r="613" spans="8:41" ht="15.75" customHeight="1" x14ac:dyDescent="0.3">
      <c r="H613" s="12"/>
      <c r="N613" s="26"/>
      <c r="O613" s="14"/>
      <c r="P613" s="26"/>
      <c r="Q613" s="3"/>
      <c r="R613" s="14"/>
      <c r="U613" s="14"/>
      <c r="Z613" s="14"/>
      <c r="AD613" s="12"/>
      <c r="AE613" s="13"/>
      <c r="AF613" s="12"/>
      <c r="AH613" s="12"/>
      <c r="AJ613" s="12"/>
      <c r="AO613" s="12"/>
    </row>
    <row r="614" spans="8:41" ht="15.75" customHeight="1" x14ac:dyDescent="0.3">
      <c r="H614" s="12"/>
      <c r="N614" s="26"/>
      <c r="O614" s="14"/>
      <c r="P614" s="26"/>
      <c r="Q614" s="3"/>
      <c r="R614" s="14"/>
      <c r="U614" s="14"/>
      <c r="Z614" s="14"/>
      <c r="AD614" s="12"/>
      <c r="AE614" s="13"/>
      <c r="AF614" s="12"/>
      <c r="AH614" s="12"/>
      <c r="AJ614" s="12"/>
      <c r="AO614" s="12"/>
    </row>
    <row r="615" spans="8:41" ht="15.75" customHeight="1" x14ac:dyDescent="0.3">
      <c r="H615" s="12"/>
      <c r="N615" s="26"/>
      <c r="O615" s="14"/>
      <c r="P615" s="26"/>
      <c r="Q615" s="3"/>
      <c r="R615" s="14"/>
      <c r="U615" s="14"/>
      <c r="Z615" s="14"/>
      <c r="AD615" s="12"/>
      <c r="AE615" s="13"/>
      <c r="AF615" s="12"/>
      <c r="AH615" s="12"/>
      <c r="AJ615" s="12"/>
      <c r="AO615" s="12"/>
    </row>
    <row r="616" spans="8:41" ht="15.75" customHeight="1" x14ac:dyDescent="0.3">
      <c r="H616" s="12"/>
      <c r="N616" s="26"/>
      <c r="O616" s="14"/>
      <c r="P616" s="26"/>
      <c r="Q616" s="3"/>
      <c r="R616" s="14"/>
      <c r="U616" s="14"/>
      <c r="Z616" s="14"/>
      <c r="AD616" s="12"/>
      <c r="AE616" s="13"/>
      <c r="AF616" s="12"/>
      <c r="AH616" s="12"/>
      <c r="AJ616" s="12"/>
      <c r="AO616" s="12"/>
    </row>
    <row r="617" spans="8:41" ht="15.75" customHeight="1" x14ac:dyDescent="0.3">
      <c r="H617" s="12"/>
      <c r="N617" s="26"/>
      <c r="O617" s="14"/>
      <c r="P617" s="26"/>
      <c r="Q617" s="3"/>
      <c r="R617" s="14"/>
      <c r="U617" s="14"/>
      <c r="Z617" s="14"/>
      <c r="AD617" s="12"/>
      <c r="AE617" s="13"/>
      <c r="AF617" s="12"/>
      <c r="AH617" s="12"/>
      <c r="AJ617" s="12"/>
      <c r="AO617" s="12"/>
    </row>
    <row r="618" spans="8:41" ht="15.75" customHeight="1" x14ac:dyDescent="0.3">
      <c r="H618" s="12"/>
      <c r="N618" s="26"/>
      <c r="O618" s="14"/>
      <c r="P618" s="26"/>
      <c r="Q618" s="3"/>
      <c r="R618" s="14"/>
      <c r="U618" s="14"/>
      <c r="Z618" s="14"/>
      <c r="AD618" s="12"/>
      <c r="AE618" s="13"/>
      <c r="AF618" s="12"/>
      <c r="AH618" s="12"/>
      <c r="AJ618" s="12"/>
      <c r="AO618" s="12"/>
    </row>
    <row r="619" spans="8:41" ht="15.75" customHeight="1" x14ac:dyDescent="0.3">
      <c r="H619" s="12"/>
      <c r="N619" s="26"/>
      <c r="O619" s="14"/>
      <c r="P619" s="26"/>
      <c r="Q619" s="3"/>
      <c r="R619" s="14"/>
      <c r="U619" s="14"/>
      <c r="Z619" s="14"/>
      <c r="AD619" s="12"/>
      <c r="AE619" s="13"/>
      <c r="AF619" s="12"/>
      <c r="AH619" s="12"/>
      <c r="AJ619" s="12"/>
      <c r="AO619" s="12"/>
    </row>
    <row r="620" spans="8:41" ht="15.75" customHeight="1" x14ac:dyDescent="0.3">
      <c r="H620" s="12"/>
      <c r="N620" s="26"/>
      <c r="O620" s="14"/>
      <c r="P620" s="26"/>
      <c r="Q620" s="3"/>
      <c r="R620" s="14"/>
      <c r="U620" s="14"/>
      <c r="Z620" s="14"/>
      <c r="AD620" s="12"/>
      <c r="AE620" s="13"/>
      <c r="AF620" s="12"/>
      <c r="AH620" s="12"/>
      <c r="AJ620" s="12"/>
      <c r="AO620" s="12"/>
    </row>
    <row r="621" spans="8:41" ht="15.75" customHeight="1" x14ac:dyDescent="0.3">
      <c r="H621" s="12"/>
      <c r="N621" s="26"/>
      <c r="O621" s="14"/>
      <c r="P621" s="26"/>
      <c r="Q621" s="3"/>
      <c r="R621" s="14"/>
      <c r="U621" s="14"/>
      <c r="Z621" s="14"/>
      <c r="AD621" s="12"/>
      <c r="AE621" s="13"/>
      <c r="AF621" s="12"/>
      <c r="AH621" s="12"/>
      <c r="AJ621" s="12"/>
      <c r="AO621" s="12"/>
    </row>
    <row r="622" spans="8:41" ht="15.75" customHeight="1" x14ac:dyDescent="0.3">
      <c r="H622" s="12"/>
      <c r="N622" s="26"/>
      <c r="O622" s="14"/>
      <c r="P622" s="26"/>
      <c r="Q622" s="3"/>
      <c r="R622" s="14"/>
      <c r="U622" s="14"/>
      <c r="Z622" s="14"/>
      <c r="AD622" s="12"/>
      <c r="AE622" s="13"/>
      <c r="AF622" s="12"/>
      <c r="AH622" s="12"/>
      <c r="AJ622" s="12"/>
      <c r="AO622" s="12"/>
    </row>
    <row r="623" spans="8:41" ht="15.75" customHeight="1" x14ac:dyDescent="0.3">
      <c r="H623" s="12"/>
      <c r="N623" s="26"/>
      <c r="O623" s="14"/>
      <c r="P623" s="26"/>
      <c r="Q623" s="3"/>
      <c r="R623" s="14"/>
      <c r="U623" s="14"/>
      <c r="Z623" s="14"/>
      <c r="AD623" s="12"/>
      <c r="AE623" s="13"/>
      <c r="AF623" s="12"/>
      <c r="AH623" s="12"/>
      <c r="AJ623" s="12"/>
      <c r="AO623" s="12"/>
    </row>
    <row r="624" spans="8:41" ht="15.75" customHeight="1" x14ac:dyDescent="0.3">
      <c r="H624" s="12"/>
      <c r="N624" s="26"/>
      <c r="O624" s="14"/>
      <c r="P624" s="26"/>
      <c r="Q624" s="3"/>
      <c r="R624" s="14"/>
      <c r="U624" s="14"/>
      <c r="Z624" s="14"/>
      <c r="AD624" s="12"/>
      <c r="AE624" s="13"/>
      <c r="AF624" s="12"/>
      <c r="AH624" s="12"/>
      <c r="AJ624" s="12"/>
      <c r="AO624" s="12"/>
    </row>
    <row r="625" spans="8:41" ht="15.75" customHeight="1" x14ac:dyDescent="0.3">
      <c r="H625" s="12"/>
      <c r="N625" s="26"/>
      <c r="O625" s="14"/>
      <c r="P625" s="26"/>
      <c r="Q625" s="3"/>
      <c r="R625" s="14"/>
      <c r="U625" s="14"/>
      <c r="Z625" s="14"/>
      <c r="AD625" s="12"/>
      <c r="AE625" s="13"/>
      <c r="AF625" s="12"/>
      <c r="AH625" s="12"/>
      <c r="AJ625" s="12"/>
      <c r="AO625" s="12"/>
    </row>
    <row r="626" spans="8:41" ht="15.75" customHeight="1" x14ac:dyDescent="0.3">
      <c r="H626" s="12"/>
      <c r="N626" s="26"/>
      <c r="O626" s="14"/>
      <c r="P626" s="26"/>
      <c r="Q626" s="3"/>
      <c r="R626" s="14"/>
      <c r="U626" s="14"/>
      <c r="Z626" s="14"/>
      <c r="AD626" s="12"/>
      <c r="AE626" s="13"/>
      <c r="AF626" s="12"/>
      <c r="AH626" s="12"/>
      <c r="AJ626" s="12"/>
      <c r="AO626" s="12"/>
    </row>
    <row r="627" spans="8:41" ht="15.75" customHeight="1" x14ac:dyDescent="0.3">
      <c r="H627" s="12"/>
      <c r="N627" s="26"/>
      <c r="O627" s="14"/>
      <c r="P627" s="26"/>
      <c r="Q627" s="3"/>
      <c r="R627" s="14"/>
      <c r="U627" s="14"/>
      <c r="Z627" s="14"/>
      <c r="AD627" s="12"/>
      <c r="AE627" s="13"/>
      <c r="AF627" s="12"/>
      <c r="AH627" s="12"/>
      <c r="AJ627" s="12"/>
      <c r="AO627" s="12"/>
    </row>
    <row r="628" spans="8:41" ht="15.75" customHeight="1" x14ac:dyDescent="0.3">
      <c r="H628" s="12"/>
      <c r="N628" s="26"/>
      <c r="O628" s="14"/>
      <c r="P628" s="26"/>
      <c r="Q628" s="3"/>
      <c r="R628" s="14"/>
      <c r="U628" s="14"/>
      <c r="Z628" s="14"/>
      <c r="AD628" s="12"/>
      <c r="AE628" s="13"/>
      <c r="AF628" s="12"/>
      <c r="AH628" s="12"/>
      <c r="AJ628" s="12"/>
      <c r="AO628" s="12"/>
    </row>
    <row r="629" spans="8:41" ht="15.75" customHeight="1" x14ac:dyDescent="0.3">
      <c r="H629" s="12"/>
      <c r="N629" s="26"/>
      <c r="O629" s="14"/>
      <c r="P629" s="26"/>
      <c r="Q629" s="3"/>
      <c r="R629" s="14"/>
      <c r="U629" s="14"/>
      <c r="Z629" s="14"/>
      <c r="AD629" s="12"/>
      <c r="AE629" s="13"/>
      <c r="AF629" s="12"/>
      <c r="AH629" s="12"/>
      <c r="AJ629" s="12"/>
      <c r="AO629" s="12"/>
    </row>
    <row r="630" spans="8:41" ht="15.75" customHeight="1" x14ac:dyDescent="0.3">
      <c r="H630" s="12"/>
      <c r="N630" s="26"/>
      <c r="O630" s="14"/>
      <c r="P630" s="26"/>
      <c r="Q630" s="3"/>
      <c r="R630" s="14"/>
      <c r="U630" s="14"/>
      <c r="Z630" s="14"/>
      <c r="AD630" s="12"/>
      <c r="AE630" s="13"/>
      <c r="AF630" s="12"/>
      <c r="AH630" s="12"/>
      <c r="AJ630" s="12"/>
      <c r="AO630" s="12"/>
    </row>
    <row r="631" spans="8:41" ht="15.75" customHeight="1" x14ac:dyDescent="0.3">
      <c r="H631" s="12"/>
      <c r="N631" s="26"/>
      <c r="O631" s="14"/>
      <c r="P631" s="26"/>
      <c r="Q631" s="3"/>
      <c r="R631" s="14"/>
      <c r="U631" s="14"/>
      <c r="Z631" s="14"/>
      <c r="AD631" s="12"/>
      <c r="AE631" s="13"/>
      <c r="AF631" s="12"/>
      <c r="AH631" s="12"/>
      <c r="AJ631" s="12"/>
      <c r="AO631" s="12"/>
    </row>
    <row r="632" spans="8:41" ht="15.75" customHeight="1" x14ac:dyDescent="0.3">
      <c r="H632" s="12"/>
      <c r="N632" s="26"/>
      <c r="O632" s="14"/>
      <c r="P632" s="26"/>
      <c r="Q632" s="3"/>
      <c r="R632" s="14"/>
      <c r="U632" s="14"/>
      <c r="Z632" s="14"/>
      <c r="AD632" s="12"/>
      <c r="AE632" s="13"/>
      <c r="AF632" s="12"/>
      <c r="AH632" s="12"/>
      <c r="AJ632" s="12"/>
      <c r="AO632" s="12"/>
    </row>
    <row r="633" spans="8:41" ht="15.75" customHeight="1" x14ac:dyDescent="0.3">
      <c r="H633" s="12"/>
      <c r="N633" s="26"/>
      <c r="O633" s="14"/>
      <c r="P633" s="26"/>
      <c r="Q633" s="3"/>
      <c r="R633" s="14"/>
      <c r="U633" s="14"/>
      <c r="Z633" s="14"/>
      <c r="AD633" s="12"/>
      <c r="AE633" s="13"/>
      <c r="AF633" s="12"/>
      <c r="AH633" s="12"/>
      <c r="AJ633" s="12"/>
      <c r="AO633" s="12"/>
    </row>
    <row r="634" spans="8:41" ht="15.75" customHeight="1" x14ac:dyDescent="0.3">
      <c r="H634" s="12"/>
      <c r="N634" s="26"/>
      <c r="O634" s="14"/>
      <c r="P634" s="26"/>
      <c r="Q634" s="3"/>
      <c r="R634" s="14"/>
      <c r="U634" s="14"/>
      <c r="Z634" s="14"/>
      <c r="AD634" s="12"/>
      <c r="AE634" s="13"/>
      <c r="AF634" s="12"/>
      <c r="AH634" s="12"/>
      <c r="AJ634" s="12"/>
      <c r="AO634" s="12"/>
    </row>
    <row r="635" spans="8:41" ht="15.75" customHeight="1" x14ac:dyDescent="0.3">
      <c r="H635" s="12"/>
      <c r="N635" s="26"/>
      <c r="O635" s="14"/>
      <c r="P635" s="26"/>
      <c r="Q635" s="3"/>
      <c r="R635" s="14"/>
      <c r="U635" s="14"/>
      <c r="Z635" s="14"/>
      <c r="AD635" s="12"/>
      <c r="AE635" s="13"/>
      <c r="AF635" s="12"/>
      <c r="AH635" s="12"/>
      <c r="AJ635" s="12"/>
      <c r="AO635" s="12"/>
    </row>
    <row r="636" spans="8:41" ht="15.75" customHeight="1" x14ac:dyDescent="0.3">
      <c r="H636" s="12"/>
      <c r="N636" s="26"/>
      <c r="O636" s="14"/>
      <c r="P636" s="26"/>
      <c r="Q636" s="3"/>
      <c r="R636" s="14"/>
      <c r="U636" s="14"/>
      <c r="Z636" s="14"/>
      <c r="AD636" s="12"/>
      <c r="AE636" s="13"/>
      <c r="AF636" s="12"/>
      <c r="AH636" s="12"/>
      <c r="AJ636" s="12"/>
      <c r="AO636" s="12"/>
    </row>
    <row r="637" spans="8:41" ht="15.75" customHeight="1" x14ac:dyDescent="0.3">
      <c r="H637" s="12"/>
      <c r="N637" s="26"/>
      <c r="O637" s="14"/>
      <c r="P637" s="26"/>
      <c r="Q637" s="3"/>
      <c r="R637" s="14"/>
      <c r="U637" s="14"/>
      <c r="Z637" s="14"/>
      <c r="AD637" s="12"/>
      <c r="AE637" s="13"/>
      <c r="AF637" s="12"/>
      <c r="AH637" s="12"/>
      <c r="AJ637" s="12"/>
      <c r="AO637" s="12"/>
    </row>
    <row r="638" spans="8:41" ht="15.75" customHeight="1" x14ac:dyDescent="0.3">
      <c r="H638" s="12"/>
      <c r="N638" s="26"/>
      <c r="O638" s="14"/>
      <c r="P638" s="26"/>
      <c r="Q638" s="3"/>
      <c r="R638" s="14"/>
      <c r="U638" s="14"/>
      <c r="Z638" s="14"/>
      <c r="AD638" s="12"/>
      <c r="AE638" s="13"/>
      <c r="AF638" s="12"/>
      <c r="AH638" s="12"/>
      <c r="AJ638" s="12"/>
      <c r="AO638" s="12"/>
    </row>
    <row r="639" spans="8:41" ht="15.75" customHeight="1" x14ac:dyDescent="0.3">
      <c r="H639" s="12"/>
      <c r="N639" s="26"/>
      <c r="O639" s="14"/>
      <c r="P639" s="26"/>
      <c r="Q639" s="3"/>
      <c r="R639" s="14"/>
      <c r="U639" s="14"/>
      <c r="Z639" s="14"/>
      <c r="AD639" s="12"/>
      <c r="AE639" s="13"/>
      <c r="AF639" s="12"/>
      <c r="AH639" s="12"/>
      <c r="AJ639" s="12"/>
      <c r="AO639" s="12"/>
    </row>
    <row r="640" spans="8:41" ht="15.75" customHeight="1" x14ac:dyDescent="0.3">
      <c r="H640" s="12"/>
      <c r="N640" s="26"/>
      <c r="O640" s="14"/>
      <c r="P640" s="26"/>
      <c r="Q640" s="3"/>
      <c r="R640" s="14"/>
      <c r="U640" s="14"/>
      <c r="Z640" s="14"/>
      <c r="AD640" s="12"/>
      <c r="AE640" s="13"/>
      <c r="AF640" s="12"/>
      <c r="AH640" s="12"/>
      <c r="AJ640" s="12"/>
      <c r="AO640" s="12"/>
    </row>
    <row r="641" spans="8:41" ht="15.75" customHeight="1" x14ac:dyDescent="0.3">
      <c r="H641" s="12"/>
      <c r="N641" s="26"/>
      <c r="O641" s="14"/>
      <c r="P641" s="26"/>
      <c r="Q641" s="3"/>
      <c r="R641" s="14"/>
      <c r="U641" s="14"/>
      <c r="Z641" s="14"/>
      <c r="AD641" s="12"/>
      <c r="AE641" s="13"/>
      <c r="AF641" s="12"/>
      <c r="AH641" s="12"/>
      <c r="AJ641" s="12"/>
      <c r="AO641" s="12"/>
    </row>
    <row r="642" spans="8:41" ht="15.75" customHeight="1" x14ac:dyDescent="0.3">
      <c r="H642" s="12"/>
      <c r="N642" s="26"/>
      <c r="O642" s="14"/>
      <c r="P642" s="26"/>
      <c r="Q642" s="3"/>
      <c r="R642" s="14"/>
      <c r="U642" s="14"/>
      <c r="Z642" s="14"/>
      <c r="AD642" s="12"/>
      <c r="AE642" s="13"/>
      <c r="AF642" s="12"/>
      <c r="AH642" s="12"/>
      <c r="AJ642" s="12"/>
      <c r="AO642" s="12"/>
    </row>
    <row r="643" spans="8:41" ht="15.75" customHeight="1" x14ac:dyDescent="0.3">
      <c r="H643" s="12"/>
      <c r="N643" s="26"/>
      <c r="O643" s="14"/>
      <c r="P643" s="26"/>
      <c r="Q643" s="3"/>
      <c r="R643" s="14"/>
      <c r="U643" s="14"/>
      <c r="Z643" s="14"/>
      <c r="AD643" s="12"/>
      <c r="AE643" s="13"/>
      <c r="AF643" s="12"/>
      <c r="AH643" s="12"/>
      <c r="AJ643" s="12"/>
      <c r="AO643" s="12"/>
    </row>
    <row r="644" spans="8:41" ht="15.75" customHeight="1" x14ac:dyDescent="0.3">
      <c r="H644" s="12"/>
      <c r="N644" s="26"/>
      <c r="O644" s="14"/>
      <c r="P644" s="26"/>
      <c r="Q644" s="3"/>
      <c r="R644" s="14"/>
      <c r="U644" s="14"/>
      <c r="Z644" s="14"/>
      <c r="AD644" s="12"/>
      <c r="AE644" s="13"/>
      <c r="AF644" s="12"/>
      <c r="AH644" s="12"/>
      <c r="AJ644" s="12"/>
      <c r="AO644" s="12"/>
    </row>
    <row r="645" spans="8:41" ht="15.75" customHeight="1" x14ac:dyDescent="0.3">
      <c r="H645" s="12"/>
      <c r="N645" s="26"/>
      <c r="O645" s="14"/>
      <c r="P645" s="26"/>
      <c r="Q645" s="3"/>
      <c r="R645" s="14"/>
      <c r="U645" s="14"/>
      <c r="Z645" s="14"/>
      <c r="AD645" s="12"/>
      <c r="AE645" s="13"/>
      <c r="AF645" s="12"/>
      <c r="AH645" s="12"/>
      <c r="AJ645" s="12"/>
      <c r="AO645" s="12"/>
    </row>
    <row r="646" spans="8:41" ht="15.75" customHeight="1" x14ac:dyDescent="0.3">
      <c r="H646" s="12"/>
      <c r="N646" s="26"/>
      <c r="O646" s="14"/>
      <c r="P646" s="26"/>
      <c r="Q646" s="3"/>
      <c r="R646" s="14"/>
      <c r="U646" s="14"/>
      <c r="Z646" s="14"/>
      <c r="AD646" s="12"/>
      <c r="AE646" s="13"/>
      <c r="AF646" s="12"/>
      <c r="AH646" s="12"/>
      <c r="AJ646" s="12"/>
      <c r="AO646" s="12"/>
    </row>
    <row r="647" spans="8:41" ht="15.75" customHeight="1" x14ac:dyDescent="0.3">
      <c r="H647" s="12"/>
      <c r="N647" s="26"/>
      <c r="O647" s="14"/>
      <c r="P647" s="26"/>
      <c r="Q647" s="3"/>
      <c r="R647" s="14"/>
      <c r="U647" s="14"/>
      <c r="Z647" s="14"/>
      <c r="AD647" s="12"/>
      <c r="AE647" s="13"/>
      <c r="AF647" s="12"/>
      <c r="AH647" s="12"/>
      <c r="AJ647" s="12"/>
      <c r="AO647" s="12"/>
    </row>
    <row r="648" spans="8:41" ht="15.75" customHeight="1" x14ac:dyDescent="0.3">
      <c r="H648" s="12"/>
      <c r="N648" s="26"/>
      <c r="O648" s="14"/>
      <c r="P648" s="26"/>
      <c r="Q648" s="3"/>
      <c r="R648" s="14"/>
      <c r="U648" s="14"/>
      <c r="Z648" s="14"/>
      <c r="AD648" s="12"/>
      <c r="AE648" s="13"/>
      <c r="AF648" s="12"/>
      <c r="AH648" s="12"/>
      <c r="AJ648" s="12"/>
      <c r="AO648" s="12"/>
    </row>
    <row r="649" spans="8:41" ht="15.75" customHeight="1" x14ac:dyDescent="0.3">
      <c r="H649" s="12"/>
      <c r="N649" s="26"/>
      <c r="O649" s="14"/>
      <c r="P649" s="26"/>
      <c r="Q649" s="3"/>
      <c r="R649" s="14"/>
      <c r="U649" s="14"/>
      <c r="Z649" s="14"/>
      <c r="AD649" s="12"/>
      <c r="AE649" s="13"/>
      <c r="AF649" s="12"/>
      <c r="AH649" s="12"/>
      <c r="AJ649" s="12"/>
      <c r="AO649" s="12"/>
    </row>
    <row r="650" spans="8:41" ht="15.75" customHeight="1" x14ac:dyDescent="0.3">
      <c r="H650" s="12"/>
      <c r="N650" s="26"/>
      <c r="O650" s="14"/>
      <c r="P650" s="26"/>
      <c r="Q650" s="3"/>
      <c r="R650" s="14"/>
      <c r="U650" s="14"/>
      <c r="Z650" s="14"/>
      <c r="AD650" s="12"/>
      <c r="AE650" s="13"/>
      <c r="AF650" s="12"/>
      <c r="AH650" s="12"/>
      <c r="AJ650" s="12"/>
      <c r="AO650" s="12"/>
    </row>
    <row r="651" spans="8:41" ht="15.75" customHeight="1" x14ac:dyDescent="0.3">
      <c r="H651" s="12"/>
      <c r="N651" s="26"/>
      <c r="O651" s="14"/>
      <c r="P651" s="26"/>
      <c r="Q651" s="3"/>
      <c r="R651" s="14"/>
      <c r="U651" s="14"/>
      <c r="Z651" s="14"/>
      <c r="AD651" s="12"/>
      <c r="AE651" s="13"/>
      <c r="AF651" s="12"/>
      <c r="AH651" s="12"/>
      <c r="AJ651" s="12"/>
      <c r="AO651" s="12"/>
    </row>
    <row r="652" spans="8:41" ht="15.75" customHeight="1" x14ac:dyDescent="0.3">
      <c r="H652" s="12"/>
      <c r="N652" s="26"/>
      <c r="O652" s="14"/>
      <c r="P652" s="26"/>
      <c r="Q652" s="3"/>
      <c r="R652" s="14"/>
      <c r="U652" s="14"/>
      <c r="Z652" s="14"/>
      <c r="AD652" s="12"/>
      <c r="AE652" s="13"/>
      <c r="AF652" s="12"/>
      <c r="AH652" s="12"/>
      <c r="AJ652" s="12"/>
      <c r="AO652" s="12"/>
    </row>
    <row r="653" spans="8:41" ht="15.75" customHeight="1" x14ac:dyDescent="0.3">
      <c r="H653" s="12"/>
      <c r="N653" s="26"/>
      <c r="O653" s="14"/>
      <c r="P653" s="26"/>
      <c r="Q653" s="3"/>
      <c r="R653" s="14"/>
      <c r="U653" s="14"/>
      <c r="Z653" s="14"/>
      <c r="AD653" s="12"/>
      <c r="AE653" s="13"/>
      <c r="AF653" s="12"/>
      <c r="AH653" s="12"/>
      <c r="AJ653" s="12"/>
      <c r="AO653" s="12"/>
    </row>
    <row r="654" spans="8:41" ht="15.75" customHeight="1" x14ac:dyDescent="0.3">
      <c r="H654" s="12"/>
      <c r="N654" s="26"/>
      <c r="O654" s="14"/>
      <c r="P654" s="26"/>
      <c r="Q654" s="3"/>
      <c r="R654" s="14"/>
      <c r="U654" s="14"/>
      <c r="Z654" s="14"/>
      <c r="AD654" s="12"/>
      <c r="AE654" s="13"/>
      <c r="AF654" s="12"/>
      <c r="AH654" s="12"/>
      <c r="AJ654" s="12"/>
      <c r="AO654" s="12"/>
    </row>
    <row r="655" spans="8:41" ht="15.75" customHeight="1" x14ac:dyDescent="0.3">
      <c r="H655" s="12"/>
      <c r="N655" s="26"/>
      <c r="O655" s="14"/>
      <c r="P655" s="26"/>
      <c r="Q655" s="3"/>
      <c r="R655" s="14"/>
      <c r="U655" s="14"/>
      <c r="Z655" s="14"/>
      <c r="AD655" s="12"/>
      <c r="AE655" s="13"/>
      <c r="AF655" s="12"/>
      <c r="AH655" s="12"/>
      <c r="AJ655" s="12"/>
      <c r="AO655" s="12"/>
    </row>
    <row r="656" spans="8:41" ht="15.75" customHeight="1" x14ac:dyDescent="0.3">
      <c r="H656" s="12"/>
      <c r="N656" s="26"/>
      <c r="O656" s="14"/>
      <c r="P656" s="26"/>
      <c r="Q656" s="3"/>
      <c r="R656" s="14"/>
      <c r="U656" s="14"/>
      <c r="Z656" s="14"/>
      <c r="AD656" s="12"/>
      <c r="AE656" s="13"/>
      <c r="AF656" s="12"/>
      <c r="AH656" s="12"/>
      <c r="AJ656" s="12"/>
      <c r="AO656" s="12"/>
    </row>
    <row r="657" spans="8:41" ht="15.75" customHeight="1" x14ac:dyDescent="0.3">
      <c r="H657" s="12"/>
      <c r="N657" s="26"/>
      <c r="O657" s="14"/>
      <c r="P657" s="26"/>
      <c r="Q657" s="3"/>
      <c r="R657" s="14"/>
      <c r="U657" s="14"/>
      <c r="Z657" s="14"/>
      <c r="AD657" s="12"/>
      <c r="AE657" s="13"/>
      <c r="AF657" s="12"/>
      <c r="AH657" s="12"/>
      <c r="AJ657" s="12"/>
      <c r="AO657" s="12"/>
    </row>
    <row r="658" spans="8:41" ht="15.75" customHeight="1" x14ac:dyDescent="0.3">
      <c r="H658" s="12"/>
      <c r="N658" s="26"/>
      <c r="O658" s="14"/>
      <c r="P658" s="26"/>
      <c r="Q658" s="3"/>
      <c r="R658" s="14"/>
      <c r="U658" s="14"/>
      <c r="Z658" s="14"/>
      <c r="AD658" s="12"/>
      <c r="AE658" s="13"/>
      <c r="AF658" s="12"/>
      <c r="AH658" s="12"/>
      <c r="AJ658" s="12"/>
      <c r="AO658" s="12"/>
    </row>
    <row r="659" spans="8:41" ht="15.75" customHeight="1" x14ac:dyDescent="0.3">
      <c r="H659" s="12"/>
      <c r="N659" s="26"/>
      <c r="O659" s="14"/>
      <c r="P659" s="26"/>
      <c r="Q659" s="3"/>
      <c r="R659" s="14"/>
      <c r="U659" s="14"/>
      <c r="Z659" s="14"/>
      <c r="AD659" s="12"/>
      <c r="AE659" s="13"/>
      <c r="AF659" s="12"/>
      <c r="AH659" s="12"/>
      <c r="AJ659" s="12"/>
      <c r="AO659" s="12"/>
    </row>
    <row r="660" spans="8:41" ht="15.75" customHeight="1" x14ac:dyDescent="0.3">
      <c r="H660" s="12"/>
      <c r="N660" s="26"/>
      <c r="O660" s="14"/>
      <c r="P660" s="26"/>
      <c r="Q660" s="3"/>
      <c r="R660" s="14"/>
      <c r="U660" s="14"/>
      <c r="Z660" s="14"/>
      <c r="AD660" s="12"/>
      <c r="AE660" s="13"/>
      <c r="AF660" s="12"/>
      <c r="AH660" s="12"/>
      <c r="AJ660" s="12"/>
      <c r="AO660" s="12"/>
    </row>
    <row r="661" spans="8:41" ht="15.75" customHeight="1" x14ac:dyDescent="0.3">
      <c r="H661" s="12"/>
      <c r="N661" s="26"/>
      <c r="O661" s="14"/>
      <c r="P661" s="26"/>
      <c r="Q661" s="3"/>
      <c r="R661" s="14"/>
      <c r="U661" s="14"/>
      <c r="Z661" s="14"/>
      <c r="AD661" s="12"/>
      <c r="AE661" s="13"/>
      <c r="AF661" s="12"/>
      <c r="AH661" s="12"/>
      <c r="AJ661" s="12"/>
      <c r="AO661" s="12"/>
    </row>
    <row r="662" spans="8:41" ht="15.75" customHeight="1" x14ac:dyDescent="0.3">
      <c r="H662" s="12"/>
      <c r="N662" s="26"/>
      <c r="O662" s="14"/>
      <c r="P662" s="26"/>
      <c r="Q662" s="3"/>
      <c r="R662" s="14"/>
      <c r="U662" s="14"/>
      <c r="Z662" s="14"/>
      <c r="AD662" s="12"/>
      <c r="AE662" s="13"/>
      <c r="AF662" s="12"/>
      <c r="AH662" s="12"/>
      <c r="AJ662" s="12"/>
      <c r="AO662" s="12"/>
    </row>
    <row r="663" spans="8:41" ht="15.75" customHeight="1" x14ac:dyDescent="0.3">
      <c r="H663" s="12"/>
      <c r="N663" s="26"/>
      <c r="O663" s="14"/>
      <c r="P663" s="26"/>
      <c r="Q663" s="3"/>
      <c r="R663" s="14"/>
      <c r="U663" s="14"/>
      <c r="Z663" s="14"/>
      <c r="AD663" s="12"/>
      <c r="AE663" s="13"/>
      <c r="AF663" s="12"/>
      <c r="AH663" s="12"/>
      <c r="AJ663" s="12"/>
      <c r="AO663" s="12"/>
    </row>
    <row r="664" spans="8:41" ht="15.75" customHeight="1" x14ac:dyDescent="0.3">
      <c r="H664" s="12"/>
      <c r="N664" s="26"/>
      <c r="O664" s="14"/>
      <c r="P664" s="26"/>
      <c r="Q664" s="3"/>
      <c r="R664" s="14"/>
      <c r="U664" s="14"/>
      <c r="Z664" s="14"/>
      <c r="AD664" s="12"/>
      <c r="AE664" s="13"/>
      <c r="AF664" s="12"/>
      <c r="AH664" s="12"/>
      <c r="AJ664" s="12"/>
      <c r="AO664" s="12"/>
    </row>
    <row r="665" spans="8:41" ht="15.75" customHeight="1" x14ac:dyDescent="0.3">
      <c r="H665" s="12"/>
      <c r="N665" s="26"/>
      <c r="O665" s="14"/>
      <c r="P665" s="26"/>
      <c r="Q665" s="3"/>
      <c r="R665" s="14"/>
      <c r="U665" s="14"/>
      <c r="Z665" s="14"/>
      <c r="AD665" s="12"/>
      <c r="AE665" s="13"/>
      <c r="AF665" s="12"/>
      <c r="AH665" s="12"/>
      <c r="AJ665" s="12"/>
      <c r="AO665" s="12"/>
    </row>
    <row r="666" spans="8:41" ht="15.75" customHeight="1" x14ac:dyDescent="0.3">
      <c r="H666" s="12"/>
      <c r="N666" s="26"/>
      <c r="O666" s="14"/>
      <c r="P666" s="26"/>
      <c r="Q666" s="3"/>
      <c r="R666" s="14"/>
      <c r="U666" s="14"/>
      <c r="Z666" s="14"/>
      <c r="AD666" s="12"/>
      <c r="AE666" s="13"/>
      <c r="AF666" s="12"/>
      <c r="AH666" s="12"/>
      <c r="AJ666" s="12"/>
      <c r="AO666" s="12"/>
    </row>
    <row r="667" spans="8:41" ht="15.75" customHeight="1" x14ac:dyDescent="0.3">
      <c r="H667" s="12"/>
      <c r="N667" s="26"/>
      <c r="O667" s="14"/>
      <c r="P667" s="26"/>
      <c r="Q667" s="3"/>
      <c r="R667" s="14"/>
      <c r="U667" s="14"/>
      <c r="Z667" s="14"/>
      <c r="AD667" s="12"/>
      <c r="AE667" s="13"/>
      <c r="AF667" s="12"/>
      <c r="AH667" s="12"/>
      <c r="AJ667" s="12"/>
      <c r="AO667" s="12"/>
    </row>
    <row r="668" spans="8:41" ht="15.75" customHeight="1" x14ac:dyDescent="0.3">
      <c r="H668" s="12"/>
      <c r="N668" s="26"/>
      <c r="O668" s="14"/>
      <c r="P668" s="26"/>
      <c r="Q668" s="3"/>
      <c r="R668" s="14"/>
      <c r="U668" s="14"/>
      <c r="Z668" s="14"/>
      <c r="AD668" s="12"/>
      <c r="AE668" s="13"/>
      <c r="AF668" s="12"/>
      <c r="AH668" s="12"/>
      <c r="AJ668" s="12"/>
      <c r="AO668" s="12"/>
    </row>
    <row r="669" spans="8:41" ht="15.75" customHeight="1" x14ac:dyDescent="0.3">
      <c r="H669" s="12"/>
      <c r="N669" s="26"/>
      <c r="O669" s="14"/>
      <c r="P669" s="26"/>
      <c r="Q669" s="3"/>
      <c r="R669" s="14"/>
      <c r="U669" s="14"/>
      <c r="Z669" s="14"/>
      <c r="AD669" s="12"/>
      <c r="AE669" s="13"/>
      <c r="AF669" s="12"/>
      <c r="AH669" s="12"/>
      <c r="AJ669" s="12"/>
      <c r="AO669" s="12"/>
    </row>
    <row r="670" spans="8:41" ht="15.75" customHeight="1" x14ac:dyDescent="0.3">
      <c r="H670" s="12"/>
      <c r="N670" s="26"/>
      <c r="O670" s="14"/>
      <c r="P670" s="26"/>
      <c r="Q670" s="3"/>
      <c r="R670" s="14"/>
      <c r="U670" s="14"/>
      <c r="Z670" s="14"/>
      <c r="AD670" s="12"/>
      <c r="AE670" s="13"/>
      <c r="AF670" s="12"/>
      <c r="AH670" s="12"/>
      <c r="AJ670" s="12"/>
      <c r="AO670" s="12"/>
    </row>
    <row r="671" spans="8:41" ht="15.75" customHeight="1" x14ac:dyDescent="0.3">
      <c r="H671" s="12"/>
      <c r="N671" s="26"/>
      <c r="O671" s="14"/>
      <c r="P671" s="26"/>
      <c r="Q671" s="3"/>
      <c r="R671" s="14"/>
      <c r="U671" s="14"/>
      <c r="Z671" s="14"/>
      <c r="AD671" s="12"/>
      <c r="AE671" s="13"/>
      <c r="AF671" s="12"/>
      <c r="AH671" s="12"/>
      <c r="AJ671" s="12"/>
      <c r="AO671" s="12"/>
    </row>
    <row r="672" spans="8:41" ht="15.75" customHeight="1" x14ac:dyDescent="0.3">
      <c r="H672" s="12"/>
      <c r="N672" s="26"/>
      <c r="O672" s="14"/>
      <c r="P672" s="26"/>
      <c r="Q672" s="3"/>
      <c r="R672" s="14"/>
      <c r="U672" s="14"/>
      <c r="Z672" s="14"/>
      <c r="AD672" s="12"/>
      <c r="AE672" s="13"/>
      <c r="AF672" s="12"/>
      <c r="AH672" s="12"/>
      <c r="AJ672" s="12"/>
      <c r="AO672" s="12"/>
    </row>
    <row r="673" spans="8:41" ht="15.75" customHeight="1" x14ac:dyDescent="0.3">
      <c r="H673" s="12"/>
      <c r="N673" s="26"/>
      <c r="O673" s="14"/>
      <c r="P673" s="26"/>
      <c r="Q673" s="3"/>
      <c r="R673" s="14"/>
      <c r="U673" s="14"/>
      <c r="Z673" s="14"/>
      <c r="AD673" s="12"/>
      <c r="AE673" s="13"/>
      <c r="AF673" s="12"/>
      <c r="AH673" s="12"/>
      <c r="AJ673" s="12"/>
      <c r="AO673" s="12"/>
    </row>
    <row r="674" spans="8:41" ht="15.75" customHeight="1" x14ac:dyDescent="0.3">
      <c r="H674" s="12"/>
      <c r="N674" s="26"/>
      <c r="O674" s="14"/>
      <c r="P674" s="26"/>
      <c r="Q674" s="3"/>
      <c r="R674" s="14"/>
      <c r="U674" s="14"/>
      <c r="Z674" s="14"/>
      <c r="AD674" s="12"/>
      <c r="AE674" s="13"/>
      <c r="AF674" s="12"/>
      <c r="AH674" s="12"/>
      <c r="AJ674" s="12"/>
      <c r="AO674" s="12"/>
    </row>
    <row r="675" spans="8:41" ht="15.75" customHeight="1" x14ac:dyDescent="0.3">
      <c r="H675" s="12"/>
      <c r="N675" s="26"/>
      <c r="O675" s="14"/>
      <c r="P675" s="26"/>
      <c r="Q675" s="3"/>
      <c r="R675" s="14"/>
      <c r="U675" s="14"/>
      <c r="Z675" s="14"/>
      <c r="AD675" s="12"/>
      <c r="AE675" s="13"/>
      <c r="AF675" s="12"/>
      <c r="AH675" s="12"/>
      <c r="AJ675" s="12"/>
      <c r="AO675" s="12"/>
    </row>
    <row r="676" spans="8:41" ht="15.75" customHeight="1" x14ac:dyDescent="0.3">
      <c r="H676" s="12"/>
      <c r="N676" s="26"/>
      <c r="O676" s="14"/>
      <c r="P676" s="26"/>
      <c r="Q676" s="3"/>
      <c r="R676" s="14"/>
      <c r="U676" s="14"/>
      <c r="Z676" s="14"/>
      <c r="AD676" s="12"/>
      <c r="AE676" s="13"/>
      <c r="AF676" s="12"/>
      <c r="AH676" s="12"/>
      <c r="AJ676" s="12"/>
      <c r="AO676" s="12"/>
    </row>
    <row r="677" spans="8:41" ht="15.75" customHeight="1" x14ac:dyDescent="0.3">
      <c r="H677" s="12"/>
      <c r="N677" s="26"/>
      <c r="O677" s="14"/>
      <c r="P677" s="26"/>
      <c r="Q677" s="3"/>
      <c r="R677" s="14"/>
      <c r="U677" s="14"/>
      <c r="Z677" s="14"/>
      <c r="AD677" s="12"/>
      <c r="AE677" s="13"/>
      <c r="AF677" s="12"/>
      <c r="AH677" s="12"/>
      <c r="AJ677" s="12"/>
      <c r="AO677" s="12"/>
    </row>
    <row r="678" spans="8:41" ht="15.75" customHeight="1" x14ac:dyDescent="0.3">
      <c r="H678" s="12"/>
      <c r="N678" s="26"/>
      <c r="O678" s="14"/>
      <c r="P678" s="26"/>
      <c r="Q678" s="3"/>
      <c r="R678" s="14"/>
      <c r="U678" s="14"/>
      <c r="Z678" s="14"/>
      <c r="AD678" s="12"/>
      <c r="AE678" s="13"/>
      <c r="AF678" s="12"/>
      <c r="AH678" s="12"/>
      <c r="AJ678" s="12"/>
      <c r="AO678" s="12"/>
    </row>
    <row r="679" spans="8:41" ht="15.75" customHeight="1" x14ac:dyDescent="0.3">
      <c r="H679" s="12"/>
      <c r="N679" s="26"/>
      <c r="O679" s="14"/>
      <c r="P679" s="26"/>
      <c r="Q679" s="3"/>
      <c r="R679" s="14"/>
      <c r="U679" s="14"/>
      <c r="Z679" s="14"/>
      <c r="AD679" s="12"/>
      <c r="AE679" s="13"/>
      <c r="AF679" s="12"/>
      <c r="AH679" s="12"/>
      <c r="AJ679" s="12"/>
      <c r="AO679" s="12"/>
    </row>
    <row r="680" spans="8:41" ht="15.75" customHeight="1" x14ac:dyDescent="0.3">
      <c r="H680" s="12"/>
      <c r="N680" s="26"/>
      <c r="O680" s="14"/>
      <c r="P680" s="26"/>
      <c r="Q680" s="3"/>
      <c r="R680" s="14"/>
      <c r="U680" s="14"/>
      <c r="Z680" s="14"/>
      <c r="AD680" s="12"/>
      <c r="AE680" s="13"/>
      <c r="AF680" s="12"/>
      <c r="AH680" s="12"/>
      <c r="AJ680" s="12"/>
      <c r="AO680" s="12"/>
    </row>
    <row r="681" spans="8:41" ht="15.75" customHeight="1" x14ac:dyDescent="0.3">
      <c r="H681" s="12"/>
      <c r="N681" s="26"/>
      <c r="O681" s="14"/>
      <c r="P681" s="26"/>
      <c r="Q681" s="3"/>
      <c r="R681" s="14"/>
      <c r="U681" s="14"/>
      <c r="Z681" s="14"/>
      <c r="AD681" s="12"/>
      <c r="AE681" s="13"/>
      <c r="AF681" s="12"/>
      <c r="AH681" s="12"/>
      <c r="AJ681" s="12"/>
      <c r="AO681" s="12"/>
    </row>
    <row r="682" spans="8:41" ht="15.75" customHeight="1" x14ac:dyDescent="0.3">
      <c r="H682" s="12"/>
      <c r="N682" s="26"/>
      <c r="O682" s="14"/>
      <c r="P682" s="26"/>
      <c r="Q682" s="3"/>
      <c r="R682" s="14"/>
      <c r="U682" s="14"/>
      <c r="Z682" s="14"/>
      <c r="AD682" s="12"/>
      <c r="AE682" s="13"/>
      <c r="AF682" s="12"/>
      <c r="AH682" s="12"/>
      <c r="AJ682" s="12"/>
      <c r="AO682" s="12"/>
    </row>
    <row r="683" spans="8:41" ht="15.75" customHeight="1" x14ac:dyDescent="0.3">
      <c r="H683" s="12"/>
      <c r="N683" s="26"/>
      <c r="O683" s="14"/>
      <c r="P683" s="26"/>
      <c r="Q683" s="3"/>
      <c r="R683" s="14"/>
      <c r="U683" s="14"/>
      <c r="Z683" s="14"/>
      <c r="AD683" s="12"/>
      <c r="AE683" s="13"/>
      <c r="AF683" s="12"/>
      <c r="AH683" s="12"/>
      <c r="AJ683" s="12"/>
      <c r="AO683" s="12"/>
    </row>
    <row r="684" spans="8:41" ht="15.75" customHeight="1" x14ac:dyDescent="0.3">
      <c r="H684" s="12"/>
      <c r="N684" s="26"/>
      <c r="O684" s="14"/>
      <c r="P684" s="26"/>
      <c r="Q684" s="3"/>
      <c r="R684" s="14"/>
      <c r="U684" s="14"/>
      <c r="Z684" s="14"/>
      <c r="AD684" s="12"/>
      <c r="AE684" s="13"/>
      <c r="AF684" s="12"/>
      <c r="AH684" s="12"/>
      <c r="AJ684" s="12"/>
      <c r="AO684" s="12"/>
    </row>
    <row r="685" spans="8:41" ht="15.75" customHeight="1" x14ac:dyDescent="0.3">
      <c r="H685" s="12"/>
      <c r="N685" s="26"/>
      <c r="O685" s="14"/>
      <c r="P685" s="26"/>
      <c r="Q685" s="3"/>
      <c r="R685" s="14"/>
      <c r="U685" s="14"/>
      <c r="Z685" s="14"/>
      <c r="AD685" s="12"/>
      <c r="AE685" s="13"/>
      <c r="AF685" s="12"/>
      <c r="AH685" s="12"/>
      <c r="AJ685" s="12"/>
      <c r="AO685" s="12"/>
    </row>
    <row r="686" spans="8:41" ht="15.75" customHeight="1" x14ac:dyDescent="0.3">
      <c r="H686" s="12"/>
      <c r="N686" s="26"/>
      <c r="O686" s="14"/>
      <c r="P686" s="26"/>
      <c r="Q686" s="3"/>
      <c r="R686" s="14"/>
      <c r="U686" s="14"/>
      <c r="Z686" s="14"/>
      <c r="AD686" s="12"/>
      <c r="AE686" s="13"/>
      <c r="AF686" s="12"/>
      <c r="AH686" s="12"/>
      <c r="AJ686" s="12"/>
      <c r="AO686" s="12"/>
    </row>
    <row r="687" spans="8:41" ht="15.75" customHeight="1" x14ac:dyDescent="0.3">
      <c r="H687" s="12"/>
      <c r="N687" s="26"/>
      <c r="O687" s="14"/>
      <c r="P687" s="26"/>
      <c r="Q687" s="3"/>
      <c r="R687" s="14"/>
      <c r="U687" s="14"/>
      <c r="Z687" s="14"/>
      <c r="AD687" s="12"/>
      <c r="AE687" s="13"/>
      <c r="AF687" s="12"/>
      <c r="AH687" s="12"/>
      <c r="AJ687" s="12"/>
      <c r="AO687" s="12"/>
    </row>
    <row r="688" spans="8:41" ht="15.75" customHeight="1" x14ac:dyDescent="0.3">
      <c r="H688" s="12"/>
      <c r="N688" s="26"/>
      <c r="O688" s="14"/>
      <c r="P688" s="26"/>
      <c r="Q688" s="3"/>
      <c r="R688" s="14"/>
      <c r="U688" s="14"/>
      <c r="Z688" s="14"/>
      <c r="AD688" s="12"/>
      <c r="AE688" s="13"/>
      <c r="AF688" s="12"/>
      <c r="AH688" s="12"/>
      <c r="AJ688" s="12"/>
      <c r="AO688" s="12"/>
    </row>
    <row r="689" spans="8:41" ht="15.75" customHeight="1" x14ac:dyDescent="0.3">
      <c r="H689" s="12"/>
      <c r="N689" s="26"/>
      <c r="O689" s="14"/>
      <c r="P689" s="26"/>
      <c r="Q689" s="3"/>
      <c r="R689" s="14"/>
      <c r="U689" s="14"/>
      <c r="Z689" s="14"/>
      <c r="AD689" s="12"/>
      <c r="AE689" s="13"/>
      <c r="AF689" s="12"/>
      <c r="AH689" s="12"/>
      <c r="AJ689" s="12"/>
      <c r="AO689" s="12"/>
    </row>
    <row r="690" spans="8:41" ht="15.75" customHeight="1" x14ac:dyDescent="0.3">
      <c r="H690" s="12"/>
      <c r="N690" s="26"/>
      <c r="O690" s="14"/>
      <c r="P690" s="26"/>
      <c r="Q690" s="3"/>
      <c r="R690" s="14"/>
      <c r="U690" s="14"/>
      <c r="Z690" s="14"/>
      <c r="AD690" s="12"/>
      <c r="AE690" s="13"/>
      <c r="AF690" s="12"/>
      <c r="AH690" s="12"/>
      <c r="AJ690" s="12"/>
      <c r="AO690" s="12"/>
    </row>
    <row r="691" spans="8:41" ht="15.75" customHeight="1" x14ac:dyDescent="0.3">
      <c r="H691" s="12"/>
      <c r="N691" s="26"/>
      <c r="O691" s="14"/>
      <c r="P691" s="26"/>
      <c r="Q691" s="3"/>
      <c r="R691" s="14"/>
      <c r="U691" s="14"/>
      <c r="Z691" s="14"/>
      <c r="AD691" s="12"/>
      <c r="AE691" s="13"/>
      <c r="AF691" s="12"/>
      <c r="AH691" s="12"/>
      <c r="AJ691" s="12"/>
      <c r="AO691" s="12"/>
    </row>
    <row r="692" spans="8:41" ht="15.75" customHeight="1" x14ac:dyDescent="0.3">
      <c r="H692" s="12"/>
      <c r="N692" s="26"/>
      <c r="O692" s="14"/>
      <c r="P692" s="26"/>
      <c r="Q692" s="3"/>
      <c r="R692" s="14"/>
      <c r="U692" s="14"/>
      <c r="Z692" s="14"/>
      <c r="AD692" s="12"/>
      <c r="AE692" s="13"/>
      <c r="AF692" s="12"/>
      <c r="AH692" s="12"/>
      <c r="AJ692" s="12"/>
      <c r="AO692" s="12"/>
    </row>
    <row r="693" spans="8:41" ht="15.75" customHeight="1" x14ac:dyDescent="0.3">
      <c r="H693" s="12"/>
      <c r="N693" s="26"/>
      <c r="O693" s="14"/>
      <c r="P693" s="26"/>
      <c r="Q693" s="3"/>
      <c r="R693" s="14"/>
      <c r="U693" s="14"/>
      <c r="Z693" s="14"/>
      <c r="AD693" s="12"/>
      <c r="AE693" s="13"/>
      <c r="AF693" s="12"/>
      <c r="AH693" s="12"/>
      <c r="AJ693" s="12"/>
      <c r="AO693" s="12"/>
    </row>
    <row r="694" spans="8:41" ht="15.75" customHeight="1" x14ac:dyDescent="0.3">
      <c r="H694" s="12"/>
      <c r="N694" s="26"/>
      <c r="O694" s="14"/>
      <c r="P694" s="26"/>
      <c r="Q694" s="3"/>
      <c r="R694" s="14"/>
      <c r="U694" s="14"/>
      <c r="Z694" s="14"/>
      <c r="AD694" s="12"/>
      <c r="AE694" s="13"/>
      <c r="AF694" s="12"/>
      <c r="AH694" s="12"/>
      <c r="AJ694" s="12"/>
      <c r="AO694" s="12"/>
    </row>
    <row r="695" spans="8:41" ht="15.75" customHeight="1" x14ac:dyDescent="0.3">
      <c r="H695" s="12"/>
      <c r="N695" s="26"/>
      <c r="O695" s="14"/>
      <c r="P695" s="26"/>
      <c r="Q695" s="3"/>
      <c r="R695" s="14"/>
      <c r="U695" s="14"/>
      <c r="Z695" s="14"/>
      <c r="AD695" s="12"/>
      <c r="AE695" s="13"/>
      <c r="AF695" s="12"/>
      <c r="AH695" s="12"/>
      <c r="AJ695" s="12"/>
      <c r="AO695" s="12"/>
    </row>
    <row r="696" spans="8:41" ht="15.75" customHeight="1" x14ac:dyDescent="0.3">
      <c r="H696" s="12"/>
      <c r="N696" s="26"/>
      <c r="O696" s="14"/>
      <c r="P696" s="26"/>
      <c r="Q696" s="3"/>
      <c r="R696" s="14"/>
      <c r="U696" s="14"/>
      <c r="Z696" s="14"/>
      <c r="AD696" s="12"/>
      <c r="AE696" s="13"/>
      <c r="AF696" s="12"/>
      <c r="AH696" s="12"/>
      <c r="AJ696" s="12"/>
      <c r="AO696" s="12"/>
    </row>
    <row r="697" spans="8:41" ht="15.75" customHeight="1" x14ac:dyDescent="0.3">
      <c r="H697" s="12"/>
      <c r="N697" s="26"/>
      <c r="O697" s="14"/>
      <c r="P697" s="26"/>
      <c r="Q697" s="3"/>
      <c r="R697" s="14"/>
      <c r="U697" s="14"/>
      <c r="Z697" s="14"/>
      <c r="AD697" s="12"/>
      <c r="AE697" s="13"/>
      <c r="AF697" s="12"/>
      <c r="AH697" s="12"/>
      <c r="AJ697" s="12"/>
      <c r="AO697" s="12"/>
    </row>
    <row r="698" spans="8:41" ht="15.75" customHeight="1" x14ac:dyDescent="0.3">
      <c r="H698" s="12"/>
      <c r="N698" s="26"/>
      <c r="O698" s="14"/>
      <c r="P698" s="26"/>
      <c r="Q698" s="3"/>
      <c r="R698" s="14"/>
      <c r="U698" s="14"/>
      <c r="Z698" s="14"/>
      <c r="AD698" s="12"/>
      <c r="AE698" s="13"/>
      <c r="AF698" s="12"/>
      <c r="AH698" s="12"/>
      <c r="AJ698" s="12"/>
      <c r="AO698" s="12"/>
    </row>
    <row r="699" spans="8:41" ht="15.75" customHeight="1" x14ac:dyDescent="0.3">
      <c r="H699" s="12"/>
      <c r="N699" s="26"/>
      <c r="O699" s="14"/>
      <c r="P699" s="26"/>
      <c r="Q699" s="3"/>
      <c r="R699" s="14"/>
      <c r="U699" s="14"/>
      <c r="Z699" s="14"/>
      <c r="AD699" s="12"/>
      <c r="AE699" s="13"/>
      <c r="AF699" s="12"/>
      <c r="AH699" s="12"/>
      <c r="AJ699" s="12"/>
      <c r="AO699" s="12"/>
    </row>
    <row r="700" spans="8:41" ht="15.75" customHeight="1" x14ac:dyDescent="0.3">
      <c r="H700" s="12"/>
      <c r="N700" s="26"/>
      <c r="O700" s="14"/>
      <c r="P700" s="26"/>
      <c r="Q700" s="3"/>
      <c r="R700" s="14"/>
      <c r="U700" s="14"/>
      <c r="Z700" s="14"/>
      <c r="AD700" s="12"/>
      <c r="AE700" s="13"/>
      <c r="AF700" s="12"/>
      <c r="AH700" s="12"/>
      <c r="AJ700" s="12"/>
      <c r="AO700" s="12"/>
    </row>
    <row r="701" spans="8:41" ht="15.75" customHeight="1" x14ac:dyDescent="0.3">
      <c r="H701" s="12"/>
      <c r="N701" s="26"/>
      <c r="O701" s="14"/>
      <c r="P701" s="26"/>
      <c r="Q701" s="3"/>
      <c r="R701" s="14"/>
      <c r="U701" s="14"/>
      <c r="Z701" s="14"/>
      <c r="AD701" s="12"/>
      <c r="AE701" s="13"/>
      <c r="AF701" s="12"/>
      <c r="AH701" s="12"/>
      <c r="AJ701" s="12"/>
      <c r="AO701" s="12"/>
    </row>
    <row r="702" spans="8:41" ht="15.75" customHeight="1" x14ac:dyDescent="0.3">
      <c r="H702" s="12"/>
      <c r="N702" s="26"/>
      <c r="O702" s="14"/>
      <c r="P702" s="26"/>
      <c r="Q702" s="3"/>
      <c r="R702" s="14"/>
      <c r="U702" s="14"/>
      <c r="Z702" s="14"/>
      <c r="AD702" s="12"/>
      <c r="AE702" s="13"/>
      <c r="AF702" s="12"/>
      <c r="AH702" s="12"/>
      <c r="AJ702" s="12"/>
      <c r="AO702" s="12"/>
    </row>
    <row r="703" spans="8:41" ht="15.75" customHeight="1" x14ac:dyDescent="0.3">
      <c r="H703" s="12"/>
      <c r="N703" s="26"/>
      <c r="O703" s="14"/>
      <c r="P703" s="26"/>
      <c r="Q703" s="3"/>
      <c r="R703" s="14"/>
      <c r="U703" s="14"/>
      <c r="Z703" s="14"/>
      <c r="AD703" s="12"/>
      <c r="AE703" s="13"/>
      <c r="AF703" s="12"/>
      <c r="AH703" s="12"/>
      <c r="AJ703" s="12"/>
      <c r="AO703" s="12"/>
    </row>
    <row r="704" spans="8:41" ht="15.75" customHeight="1" x14ac:dyDescent="0.3">
      <c r="H704" s="12"/>
      <c r="N704" s="26"/>
      <c r="O704" s="14"/>
      <c r="P704" s="26"/>
      <c r="Q704" s="3"/>
      <c r="R704" s="14"/>
      <c r="U704" s="14"/>
      <c r="Z704" s="14"/>
      <c r="AD704" s="12"/>
      <c r="AE704" s="13"/>
      <c r="AF704" s="12"/>
      <c r="AH704" s="12"/>
      <c r="AJ704" s="12"/>
      <c r="AO704" s="12"/>
    </row>
    <row r="705" spans="8:41" ht="15.75" customHeight="1" x14ac:dyDescent="0.3">
      <c r="H705" s="12"/>
      <c r="N705" s="26"/>
      <c r="O705" s="14"/>
      <c r="P705" s="26"/>
      <c r="Q705" s="3"/>
      <c r="R705" s="14"/>
      <c r="U705" s="14"/>
      <c r="Z705" s="14"/>
      <c r="AD705" s="12"/>
      <c r="AE705" s="13"/>
      <c r="AF705" s="12"/>
      <c r="AH705" s="12"/>
      <c r="AJ705" s="12"/>
      <c r="AO705" s="12"/>
    </row>
    <row r="706" spans="8:41" ht="15.75" customHeight="1" x14ac:dyDescent="0.3">
      <c r="H706" s="12"/>
      <c r="N706" s="26"/>
      <c r="O706" s="14"/>
      <c r="P706" s="26"/>
      <c r="Q706" s="3"/>
      <c r="R706" s="14"/>
      <c r="U706" s="14"/>
      <c r="Z706" s="14"/>
      <c r="AD706" s="12"/>
      <c r="AE706" s="13"/>
      <c r="AF706" s="12"/>
      <c r="AH706" s="12"/>
      <c r="AJ706" s="12"/>
      <c r="AO706" s="12"/>
    </row>
    <row r="707" spans="8:41" ht="15.75" customHeight="1" x14ac:dyDescent="0.3">
      <c r="H707" s="12"/>
      <c r="N707" s="26"/>
      <c r="O707" s="14"/>
      <c r="P707" s="26"/>
      <c r="Q707" s="3"/>
      <c r="R707" s="14"/>
      <c r="U707" s="14"/>
      <c r="Z707" s="14"/>
      <c r="AD707" s="12"/>
      <c r="AE707" s="13"/>
      <c r="AF707" s="12"/>
      <c r="AH707" s="12"/>
      <c r="AJ707" s="12"/>
      <c r="AO707" s="12"/>
    </row>
    <row r="708" spans="8:41" ht="15.75" customHeight="1" x14ac:dyDescent="0.3">
      <c r="H708" s="12"/>
      <c r="N708" s="26"/>
      <c r="O708" s="14"/>
      <c r="P708" s="26"/>
      <c r="Q708" s="3"/>
      <c r="R708" s="14"/>
      <c r="U708" s="14"/>
      <c r="Z708" s="14"/>
      <c r="AD708" s="12"/>
      <c r="AE708" s="13"/>
      <c r="AF708" s="12"/>
      <c r="AH708" s="12"/>
      <c r="AJ708" s="12"/>
      <c r="AO708" s="12"/>
    </row>
    <row r="709" spans="8:41" ht="15.75" customHeight="1" x14ac:dyDescent="0.3">
      <c r="H709" s="12"/>
      <c r="N709" s="26"/>
      <c r="O709" s="14"/>
      <c r="P709" s="26"/>
      <c r="Q709" s="3"/>
      <c r="R709" s="14"/>
      <c r="U709" s="14"/>
      <c r="Z709" s="14"/>
      <c r="AD709" s="12"/>
      <c r="AE709" s="13"/>
      <c r="AF709" s="12"/>
      <c r="AH709" s="12"/>
      <c r="AJ709" s="12"/>
      <c r="AO709" s="12"/>
    </row>
    <row r="710" spans="8:41" ht="15.75" customHeight="1" x14ac:dyDescent="0.3">
      <c r="H710" s="12"/>
      <c r="N710" s="26"/>
      <c r="O710" s="14"/>
      <c r="P710" s="26"/>
      <c r="Q710" s="3"/>
      <c r="R710" s="14"/>
      <c r="U710" s="14"/>
      <c r="Z710" s="14"/>
      <c r="AD710" s="12"/>
      <c r="AE710" s="13"/>
      <c r="AF710" s="12"/>
      <c r="AH710" s="12"/>
      <c r="AJ710" s="12"/>
      <c r="AO710" s="12"/>
    </row>
    <row r="711" spans="8:41" ht="15.75" customHeight="1" x14ac:dyDescent="0.3">
      <c r="H711" s="12"/>
      <c r="N711" s="26"/>
      <c r="O711" s="14"/>
      <c r="P711" s="26"/>
      <c r="Q711" s="3"/>
      <c r="R711" s="14"/>
      <c r="U711" s="14"/>
      <c r="Z711" s="14"/>
      <c r="AD711" s="12"/>
      <c r="AE711" s="13"/>
      <c r="AF711" s="12"/>
      <c r="AH711" s="12"/>
      <c r="AJ711" s="12"/>
      <c r="AO711" s="12"/>
    </row>
    <row r="712" spans="8:41" ht="15.75" customHeight="1" x14ac:dyDescent="0.3">
      <c r="H712" s="12"/>
      <c r="N712" s="26"/>
      <c r="O712" s="14"/>
      <c r="P712" s="26"/>
      <c r="Q712" s="3"/>
      <c r="R712" s="14"/>
      <c r="U712" s="14"/>
      <c r="Z712" s="14"/>
      <c r="AD712" s="12"/>
      <c r="AE712" s="13"/>
      <c r="AF712" s="12"/>
      <c r="AH712" s="12"/>
      <c r="AJ712" s="12"/>
      <c r="AO712" s="12"/>
    </row>
    <row r="713" spans="8:41" ht="15.75" customHeight="1" x14ac:dyDescent="0.3">
      <c r="H713" s="12"/>
      <c r="N713" s="26"/>
      <c r="O713" s="14"/>
      <c r="P713" s="26"/>
      <c r="Q713" s="3"/>
      <c r="R713" s="14"/>
      <c r="U713" s="14"/>
      <c r="Z713" s="14"/>
      <c r="AD713" s="12"/>
      <c r="AE713" s="13"/>
      <c r="AF713" s="12"/>
      <c r="AH713" s="12"/>
      <c r="AJ713" s="12"/>
      <c r="AO713" s="12"/>
    </row>
    <row r="714" spans="8:41" ht="15.75" customHeight="1" x14ac:dyDescent="0.3">
      <c r="H714" s="12"/>
      <c r="N714" s="26"/>
      <c r="O714" s="14"/>
      <c r="P714" s="26"/>
      <c r="Q714" s="3"/>
      <c r="R714" s="14"/>
      <c r="U714" s="14"/>
      <c r="Z714" s="14"/>
      <c r="AD714" s="12"/>
      <c r="AE714" s="13"/>
      <c r="AF714" s="12"/>
      <c r="AH714" s="12"/>
      <c r="AJ714" s="12"/>
      <c r="AO714" s="12"/>
    </row>
    <row r="715" spans="8:41" ht="15.75" customHeight="1" x14ac:dyDescent="0.3">
      <c r="H715" s="12"/>
      <c r="N715" s="26"/>
      <c r="O715" s="14"/>
      <c r="P715" s="26"/>
      <c r="Q715" s="3"/>
      <c r="R715" s="14"/>
      <c r="U715" s="14"/>
      <c r="Z715" s="14"/>
      <c r="AD715" s="12"/>
      <c r="AE715" s="13"/>
      <c r="AF715" s="12"/>
      <c r="AH715" s="12"/>
      <c r="AJ715" s="12"/>
      <c r="AO715" s="12"/>
    </row>
    <row r="716" spans="8:41" ht="15.75" customHeight="1" x14ac:dyDescent="0.3">
      <c r="H716" s="12"/>
      <c r="N716" s="26"/>
      <c r="O716" s="14"/>
      <c r="P716" s="26"/>
      <c r="Q716" s="3"/>
      <c r="R716" s="14"/>
      <c r="U716" s="14"/>
      <c r="Z716" s="14"/>
      <c r="AD716" s="12"/>
      <c r="AE716" s="13"/>
      <c r="AF716" s="12"/>
      <c r="AH716" s="12"/>
      <c r="AJ716" s="12"/>
      <c r="AO716" s="12"/>
    </row>
    <row r="717" spans="8:41" ht="15.75" customHeight="1" x14ac:dyDescent="0.3">
      <c r="H717" s="12"/>
      <c r="N717" s="26"/>
      <c r="O717" s="14"/>
      <c r="P717" s="26"/>
      <c r="Q717" s="3"/>
      <c r="R717" s="14"/>
      <c r="U717" s="14"/>
      <c r="Z717" s="14"/>
      <c r="AD717" s="12"/>
      <c r="AE717" s="13"/>
      <c r="AF717" s="12"/>
      <c r="AH717" s="12"/>
      <c r="AJ717" s="12"/>
      <c r="AO717" s="12"/>
    </row>
    <row r="718" spans="8:41" ht="15.75" customHeight="1" x14ac:dyDescent="0.3">
      <c r="H718" s="12"/>
      <c r="N718" s="26"/>
      <c r="O718" s="14"/>
      <c r="P718" s="26"/>
      <c r="Q718" s="3"/>
      <c r="R718" s="14"/>
      <c r="U718" s="14"/>
      <c r="Z718" s="14"/>
      <c r="AD718" s="12"/>
      <c r="AE718" s="13"/>
      <c r="AF718" s="12"/>
      <c r="AH718" s="12"/>
      <c r="AJ718" s="12"/>
      <c r="AO718" s="12"/>
    </row>
    <row r="719" spans="8:41" ht="15.75" customHeight="1" x14ac:dyDescent="0.3">
      <c r="H719" s="12"/>
      <c r="N719" s="26"/>
      <c r="O719" s="14"/>
      <c r="P719" s="26"/>
      <c r="Q719" s="3"/>
      <c r="R719" s="14"/>
      <c r="U719" s="14"/>
      <c r="Z719" s="14"/>
      <c r="AD719" s="12"/>
      <c r="AE719" s="13"/>
      <c r="AF719" s="12"/>
      <c r="AH719" s="12"/>
      <c r="AJ719" s="12"/>
      <c r="AO719" s="12"/>
    </row>
    <row r="720" spans="8:41" ht="15.75" customHeight="1" x14ac:dyDescent="0.3">
      <c r="H720" s="12"/>
      <c r="N720" s="26"/>
      <c r="O720" s="14"/>
      <c r="P720" s="26"/>
      <c r="Q720" s="3"/>
      <c r="R720" s="14"/>
      <c r="U720" s="14"/>
      <c r="Z720" s="14"/>
      <c r="AD720" s="12"/>
      <c r="AE720" s="13"/>
      <c r="AF720" s="12"/>
      <c r="AH720" s="12"/>
      <c r="AJ720" s="12"/>
      <c r="AO720" s="12"/>
    </row>
    <row r="721" spans="8:41" ht="15.75" customHeight="1" x14ac:dyDescent="0.3">
      <c r="H721" s="12"/>
      <c r="N721" s="26"/>
      <c r="O721" s="14"/>
      <c r="P721" s="26"/>
      <c r="Q721" s="3"/>
      <c r="R721" s="14"/>
      <c r="U721" s="14"/>
      <c r="Z721" s="14"/>
      <c r="AD721" s="12"/>
      <c r="AE721" s="13"/>
      <c r="AF721" s="12"/>
      <c r="AH721" s="12"/>
      <c r="AJ721" s="12"/>
      <c r="AO721" s="12"/>
    </row>
    <row r="722" spans="8:41" ht="15.75" customHeight="1" x14ac:dyDescent="0.3">
      <c r="H722" s="12"/>
      <c r="N722" s="26"/>
      <c r="O722" s="14"/>
      <c r="P722" s="26"/>
      <c r="Q722" s="3"/>
      <c r="R722" s="14"/>
      <c r="U722" s="14"/>
      <c r="Z722" s="14"/>
      <c r="AD722" s="12"/>
      <c r="AE722" s="13"/>
      <c r="AF722" s="12"/>
      <c r="AH722" s="12"/>
      <c r="AJ722" s="12"/>
      <c r="AO722" s="12"/>
    </row>
    <row r="723" spans="8:41" ht="15.75" customHeight="1" x14ac:dyDescent="0.3">
      <c r="H723" s="12"/>
      <c r="N723" s="26"/>
      <c r="O723" s="14"/>
      <c r="P723" s="26"/>
      <c r="Q723" s="3"/>
      <c r="R723" s="14"/>
      <c r="U723" s="14"/>
      <c r="Z723" s="14"/>
      <c r="AD723" s="12"/>
      <c r="AE723" s="13"/>
      <c r="AF723" s="12"/>
      <c r="AH723" s="12"/>
      <c r="AJ723" s="12"/>
      <c r="AO723" s="12"/>
    </row>
    <row r="724" spans="8:41" ht="15.75" customHeight="1" x14ac:dyDescent="0.3">
      <c r="H724" s="12"/>
      <c r="N724" s="26"/>
      <c r="O724" s="14"/>
      <c r="P724" s="26"/>
      <c r="Q724" s="3"/>
      <c r="R724" s="14"/>
      <c r="U724" s="14"/>
      <c r="Z724" s="14"/>
      <c r="AD724" s="12"/>
      <c r="AE724" s="13"/>
      <c r="AF724" s="12"/>
      <c r="AH724" s="12"/>
      <c r="AJ724" s="12"/>
      <c r="AO724" s="12"/>
    </row>
    <row r="725" spans="8:41" ht="15.75" customHeight="1" x14ac:dyDescent="0.3">
      <c r="H725" s="12"/>
      <c r="N725" s="26"/>
      <c r="O725" s="14"/>
      <c r="P725" s="26"/>
      <c r="Q725" s="3"/>
      <c r="R725" s="14"/>
      <c r="U725" s="14"/>
      <c r="Z725" s="14"/>
      <c r="AD725" s="12"/>
      <c r="AE725" s="13"/>
      <c r="AF725" s="12"/>
      <c r="AH725" s="12"/>
      <c r="AJ725" s="12"/>
      <c r="AO725" s="12"/>
    </row>
    <row r="726" spans="8:41" ht="15.75" customHeight="1" x14ac:dyDescent="0.3">
      <c r="H726" s="12"/>
      <c r="N726" s="26"/>
      <c r="O726" s="14"/>
      <c r="P726" s="26"/>
      <c r="Q726" s="3"/>
      <c r="R726" s="14"/>
      <c r="U726" s="14"/>
      <c r="Z726" s="14"/>
      <c r="AD726" s="12"/>
      <c r="AE726" s="13"/>
      <c r="AF726" s="12"/>
      <c r="AH726" s="12"/>
      <c r="AJ726" s="12"/>
      <c r="AO726" s="12"/>
    </row>
    <row r="727" spans="8:41" ht="15.75" customHeight="1" x14ac:dyDescent="0.3">
      <c r="H727" s="12"/>
      <c r="N727" s="26"/>
      <c r="O727" s="14"/>
      <c r="P727" s="26"/>
      <c r="Q727" s="3"/>
      <c r="R727" s="14"/>
      <c r="U727" s="14"/>
      <c r="Z727" s="14"/>
      <c r="AD727" s="12"/>
      <c r="AE727" s="13"/>
      <c r="AF727" s="12"/>
      <c r="AH727" s="12"/>
      <c r="AJ727" s="12"/>
      <c r="AO727" s="12"/>
    </row>
    <row r="728" spans="8:41" ht="15.75" customHeight="1" x14ac:dyDescent="0.3">
      <c r="H728" s="12"/>
      <c r="N728" s="26"/>
      <c r="O728" s="14"/>
      <c r="P728" s="26"/>
      <c r="Q728" s="3"/>
      <c r="R728" s="14"/>
      <c r="U728" s="14"/>
      <c r="Z728" s="14"/>
      <c r="AD728" s="12"/>
      <c r="AE728" s="13"/>
      <c r="AF728" s="12"/>
      <c r="AH728" s="12"/>
      <c r="AJ728" s="12"/>
      <c r="AO728" s="12"/>
    </row>
    <row r="729" spans="8:41" ht="15.75" customHeight="1" x14ac:dyDescent="0.3">
      <c r="H729" s="12"/>
      <c r="N729" s="26"/>
      <c r="O729" s="14"/>
      <c r="P729" s="26"/>
      <c r="Q729" s="3"/>
      <c r="R729" s="14"/>
      <c r="U729" s="14"/>
      <c r="Z729" s="14"/>
      <c r="AD729" s="12"/>
      <c r="AE729" s="13"/>
      <c r="AF729" s="12"/>
      <c r="AH729" s="12"/>
      <c r="AJ729" s="12"/>
      <c r="AO729" s="12"/>
    </row>
    <row r="730" spans="8:41" ht="15.75" customHeight="1" x14ac:dyDescent="0.3">
      <c r="H730" s="12"/>
      <c r="N730" s="26"/>
      <c r="O730" s="14"/>
      <c r="P730" s="26"/>
      <c r="Q730" s="3"/>
      <c r="R730" s="14"/>
      <c r="U730" s="14"/>
      <c r="Z730" s="14"/>
      <c r="AD730" s="12"/>
      <c r="AE730" s="13"/>
      <c r="AF730" s="12"/>
      <c r="AH730" s="12"/>
      <c r="AJ730" s="12"/>
      <c r="AO730" s="12"/>
    </row>
    <row r="731" spans="8:41" ht="15.75" customHeight="1" x14ac:dyDescent="0.3">
      <c r="H731" s="12"/>
      <c r="N731" s="26"/>
      <c r="O731" s="14"/>
      <c r="P731" s="26"/>
      <c r="Q731" s="3"/>
      <c r="R731" s="14"/>
      <c r="U731" s="14"/>
      <c r="Z731" s="14"/>
      <c r="AD731" s="12"/>
      <c r="AE731" s="13"/>
      <c r="AF731" s="12"/>
      <c r="AH731" s="12"/>
      <c r="AJ731" s="12"/>
      <c r="AO731" s="12"/>
    </row>
    <row r="732" spans="8:41" ht="15.75" customHeight="1" x14ac:dyDescent="0.3">
      <c r="H732" s="12"/>
      <c r="N732" s="26"/>
      <c r="O732" s="14"/>
      <c r="P732" s="26"/>
      <c r="Q732" s="3"/>
      <c r="R732" s="14"/>
      <c r="U732" s="14"/>
      <c r="Z732" s="14"/>
      <c r="AD732" s="12"/>
      <c r="AE732" s="13"/>
      <c r="AF732" s="12"/>
      <c r="AH732" s="12"/>
      <c r="AJ732" s="12"/>
      <c r="AO732" s="12"/>
    </row>
    <row r="733" spans="8:41" ht="15.75" customHeight="1" x14ac:dyDescent="0.3">
      <c r="H733" s="12"/>
      <c r="N733" s="26"/>
      <c r="O733" s="14"/>
      <c r="P733" s="26"/>
      <c r="Q733" s="3"/>
      <c r="R733" s="14"/>
      <c r="U733" s="14"/>
      <c r="Z733" s="14"/>
      <c r="AD733" s="12"/>
      <c r="AE733" s="13"/>
      <c r="AF733" s="12"/>
      <c r="AH733" s="12"/>
      <c r="AJ733" s="12"/>
      <c r="AO733" s="12"/>
    </row>
    <row r="734" spans="8:41" ht="15.75" customHeight="1" x14ac:dyDescent="0.3">
      <c r="H734" s="12"/>
      <c r="N734" s="26"/>
      <c r="O734" s="14"/>
      <c r="P734" s="26"/>
      <c r="Q734" s="3"/>
      <c r="R734" s="14"/>
      <c r="U734" s="14"/>
      <c r="Z734" s="14"/>
      <c r="AD734" s="12"/>
      <c r="AE734" s="13"/>
      <c r="AF734" s="12"/>
      <c r="AH734" s="12"/>
      <c r="AJ734" s="12"/>
      <c r="AO734" s="12"/>
    </row>
    <row r="735" spans="8:41" ht="15.75" customHeight="1" x14ac:dyDescent="0.3">
      <c r="H735" s="12"/>
      <c r="N735" s="26"/>
      <c r="O735" s="14"/>
      <c r="P735" s="26"/>
      <c r="Q735" s="3"/>
      <c r="R735" s="14"/>
      <c r="U735" s="14"/>
      <c r="Z735" s="14"/>
      <c r="AD735" s="12"/>
      <c r="AE735" s="13"/>
      <c r="AF735" s="12"/>
      <c r="AH735" s="12"/>
      <c r="AJ735" s="12"/>
      <c r="AO735" s="12"/>
    </row>
    <row r="736" spans="8:41" ht="15.75" customHeight="1" x14ac:dyDescent="0.3">
      <c r="H736" s="12"/>
      <c r="N736" s="26"/>
      <c r="O736" s="14"/>
      <c r="P736" s="26"/>
      <c r="Q736" s="3"/>
      <c r="R736" s="14"/>
      <c r="U736" s="14"/>
      <c r="Z736" s="14"/>
      <c r="AD736" s="12"/>
      <c r="AE736" s="13"/>
      <c r="AF736" s="12"/>
      <c r="AH736" s="12"/>
      <c r="AJ736" s="12"/>
      <c r="AO736" s="12"/>
    </row>
    <row r="737" spans="8:41" ht="15.75" customHeight="1" x14ac:dyDescent="0.3">
      <c r="H737" s="12"/>
      <c r="N737" s="26"/>
      <c r="O737" s="14"/>
      <c r="P737" s="26"/>
      <c r="Q737" s="3"/>
      <c r="R737" s="14"/>
      <c r="U737" s="14"/>
      <c r="Z737" s="14"/>
      <c r="AD737" s="12"/>
      <c r="AE737" s="13"/>
      <c r="AF737" s="12"/>
      <c r="AH737" s="12"/>
      <c r="AJ737" s="12"/>
      <c r="AO737" s="12"/>
    </row>
    <row r="738" spans="8:41" ht="15.75" customHeight="1" x14ac:dyDescent="0.3">
      <c r="H738" s="12"/>
      <c r="N738" s="26"/>
      <c r="O738" s="14"/>
      <c r="P738" s="26"/>
      <c r="Q738" s="3"/>
      <c r="R738" s="14"/>
      <c r="U738" s="14"/>
      <c r="Z738" s="14"/>
      <c r="AD738" s="12"/>
      <c r="AE738" s="13"/>
      <c r="AF738" s="12"/>
      <c r="AH738" s="12"/>
      <c r="AJ738" s="12"/>
      <c r="AO738" s="12"/>
    </row>
    <row r="739" spans="8:41" ht="15.75" customHeight="1" x14ac:dyDescent="0.3">
      <c r="H739" s="12"/>
      <c r="N739" s="26"/>
      <c r="O739" s="14"/>
      <c r="P739" s="26"/>
      <c r="Q739" s="3"/>
      <c r="R739" s="14"/>
      <c r="U739" s="14"/>
      <c r="Z739" s="14"/>
      <c r="AD739" s="12"/>
      <c r="AE739" s="13"/>
      <c r="AF739" s="12"/>
      <c r="AH739" s="12"/>
      <c r="AJ739" s="12"/>
      <c r="AO739" s="12"/>
    </row>
    <row r="740" spans="8:41" ht="15.75" customHeight="1" x14ac:dyDescent="0.3">
      <c r="H740" s="12"/>
      <c r="N740" s="26"/>
      <c r="O740" s="14"/>
      <c r="P740" s="26"/>
      <c r="Q740" s="3"/>
      <c r="R740" s="14"/>
      <c r="U740" s="14"/>
      <c r="Z740" s="14"/>
      <c r="AD740" s="12"/>
      <c r="AE740" s="13"/>
      <c r="AF740" s="12"/>
      <c r="AH740" s="12"/>
      <c r="AJ740" s="12"/>
      <c r="AO740" s="12"/>
    </row>
    <row r="741" spans="8:41" ht="15.75" customHeight="1" x14ac:dyDescent="0.3">
      <c r="H741" s="12"/>
      <c r="N741" s="26"/>
      <c r="O741" s="14"/>
      <c r="P741" s="26"/>
      <c r="Q741" s="3"/>
      <c r="R741" s="14"/>
      <c r="U741" s="14"/>
      <c r="Z741" s="14"/>
      <c r="AD741" s="12"/>
      <c r="AE741" s="13"/>
      <c r="AF741" s="12"/>
      <c r="AH741" s="12"/>
      <c r="AJ741" s="12"/>
      <c r="AO741" s="12"/>
    </row>
    <row r="742" spans="8:41" ht="15.75" customHeight="1" x14ac:dyDescent="0.3">
      <c r="H742" s="12"/>
      <c r="N742" s="26"/>
      <c r="O742" s="14"/>
      <c r="P742" s="26"/>
      <c r="Q742" s="3"/>
      <c r="R742" s="14"/>
      <c r="U742" s="14"/>
      <c r="Z742" s="14"/>
      <c r="AD742" s="12"/>
      <c r="AE742" s="13"/>
      <c r="AF742" s="12"/>
      <c r="AH742" s="12"/>
      <c r="AJ742" s="12"/>
      <c r="AO742" s="12"/>
    </row>
    <row r="743" spans="8:41" ht="15.75" customHeight="1" x14ac:dyDescent="0.3">
      <c r="H743" s="12"/>
      <c r="N743" s="26"/>
      <c r="O743" s="14"/>
      <c r="P743" s="26"/>
      <c r="Q743" s="3"/>
      <c r="R743" s="14"/>
      <c r="U743" s="14"/>
      <c r="Z743" s="14"/>
      <c r="AD743" s="12"/>
      <c r="AE743" s="13"/>
      <c r="AF743" s="12"/>
      <c r="AH743" s="12"/>
      <c r="AJ743" s="12"/>
      <c r="AO743" s="12"/>
    </row>
    <row r="744" spans="8:41" ht="15.75" customHeight="1" x14ac:dyDescent="0.3">
      <c r="H744" s="12"/>
      <c r="N744" s="26"/>
      <c r="O744" s="14"/>
      <c r="P744" s="26"/>
      <c r="Q744" s="3"/>
      <c r="R744" s="14"/>
      <c r="U744" s="14"/>
      <c r="Z744" s="14"/>
      <c r="AD744" s="12"/>
      <c r="AE744" s="13"/>
      <c r="AF744" s="12"/>
      <c r="AH744" s="12"/>
      <c r="AJ744" s="12"/>
      <c r="AO744" s="12"/>
    </row>
    <row r="745" spans="8:41" ht="15.75" customHeight="1" x14ac:dyDescent="0.3">
      <c r="H745" s="12"/>
      <c r="N745" s="26"/>
      <c r="O745" s="14"/>
      <c r="P745" s="26"/>
      <c r="Q745" s="3"/>
      <c r="R745" s="14"/>
      <c r="U745" s="14"/>
      <c r="Z745" s="14"/>
      <c r="AD745" s="12"/>
      <c r="AE745" s="13"/>
      <c r="AF745" s="12"/>
      <c r="AH745" s="12"/>
      <c r="AJ745" s="12"/>
      <c r="AO745" s="12"/>
    </row>
    <row r="746" spans="8:41" ht="15.75" customHeight="1" x14ac:dyDescent="0.3">
      <c r="H746" s="12"/>
      <c r="N746" s="26"/>
      <c r="O746" s="14"/>
      <c r="P746" s="26"/>
      <c r="Q746" s="3"/>
      <c r="R746" s="14"/>
      <c r="U746" s="14"/>
      <c r="Z746" s="14"/>
      <c r="AD746" s="12"/>
      <c r="AE746" s="13"/>
      <c r="AF746" s="12"/>
      <c r="AH746" s="12"/>
      <c r="AJ746" s="12"/>
      <c r="AO746" s="12"/>
    </row>
    <row r="747" spans="8:41" ht="15.75" customHeight="1" x14ac:dyDescent="0.3">
      <c r="H747" s="12"/>
      <c r="N747" s="26"/>
      <c r="O747" s="14"/>
      <c r="P747" s="26"/>
      <c r="Q747" s="3"/>
      <c r="R747" s="14"/>
      <c r="U747" s="14"/>
      <c r="Z747" s="14"/>
      <c r="AD747" s="12"/>
      <c r="AE747" s="13"/>
      <c r="AF747" s="12"/>
      <c r="AH747" s="12"/>
      <c r="AJ747" s="12"/>
      <c r="AO747" s="12"/>
    </row>
    <row r="748" spans="8:41" ht="15.75" customHeight="1" x14ac:dyDescent="0.3">
      <c r="H748" s="12"/>
      <c r="N748" s="26"/>
      <c r="O748" s="14"/>
      <c r="P748" s="26"/>
      <c r="Q748" s="3"/>
      <c r="R748" s="14"/>
      <c r="U748" s="14"/>
      <c r="Z748" s="14"/>
      <c r="AD748" s="12"/>
      <c r="AE748" s="13"/>
      <c r="AF748" s="12"/>
      <c r="AH748" s="12"/>
      <c r="AJ748" s="12"/>
      <c r="AO748" s="12"/>
    </row>
    <row r="749" spans="8:41" ht="15.75" customHeight="1" x14ac:dyDescent="0.3">
      <c r="H749" s="12"/>
      <c r="N749" s="26"/>
      <c r="O749" s="14"/>
      <c r="P749" s="26"/>
      <c r="Q749" s="3"/>
      <c r="R749" s="14"/>
      <c r="U749" s="14"/>
      <c r="Z749" s="14"/>
      <c r="AD749" s="12"/>
      <c r="AE749" s="13"/>
      <c r="AF749" s="12"/>
      <c r="AH749" s="12"/>
      <c r="AJ749" s="12"/>
      <c r="AO749" s="12"/>
    </row>
    <row r="750" spans="8:41" ht="15.75" customHeight="1" x14ac:dyDescent="0.3">
      <c r="H750" s="12"/>
      <c r="N750" s="26"/>
      <c r="O750" s="14"/>
      <c r="P750" s="26"/>
      <c r="Q750" s="3"/>
      <c r="R750" s="14"/>
      <c r="U750" s="14"/>
      <c r="Z750" s="14"/>
      <c r="AD750" s="12"/>
      <c r="AE750" s="13"/>
      <c r="AF750" s="12"/>
      <c r="AH750" s="12"/>
      <c r="AJ750" s="12"/>
      <c r="AO750" s="12"/>
    </row>
    <row r="751" spans="8:41" ht="15.75" customHeight="1" x14ac:dyDescent="0.3">
      <c r="H751" s="12"/>
      <c r="N751" s="26"/>
      <c r="O751" s="14"/>
      <c r="P751" s="26"/>
      <c r="Q751" s="3"/>
      <c r="R751" s="14"/>
      <c r="U751" s="14"/>
      <c r="Z751" s="14"/>
      <c r="AD751" s="12"/>
      <c r="AE751" s="13"/>
      <c r="AF751" s="12"/>
      <c r="AH751" s="12"/>
      <c r="AJ751" s="12"/>
      <c r="AO751" s="12"/>
    </row>
    <row r="752" spans="8:41" ht="15.75" customHeight="1" x14ac:dyDescent="0.3">
      <c r="H752" s="12"/>
      <c r="N752" s="26"/>
      <c r="O752" s="14"/>
      <c r="P752" s="26"/>
      <c r="Q752" s="3"/>
      <c r="R752" s="14"/>
      <c r="U752" s="14"/>
      <c r="Z752" s="14"/>
      <c r="AD752" s="12"/>
      <c r="AE752" s="13"/>
      <c r="AF752" s="12"/>
      <c r="AH752" s="12"/>
      <c r="AJ752" s="12"/>
      <c r="AO752" s="12"/>
    </row>
    <row r="753" spans="8:41" ht="15.75" customHeight="1" x14ac:dyDescent="0.3">
      <c r="H753" s="12"/>
      <c r="N753" s="26"/>
      <c r="O753" s="14"/>
      <c r="P753" s="26"/>
      <c r="Q753" s="3"/>
      <c r="R753" s="14"/>
      <c r="U753" s="14"/>
      <c r="Z753" s="14"/>
      <c r="AD753" s="12"/>
      <c r="AE753" s="13"/>
      <c r="AF753" s="12"/>
      <c r="AH753" s="12"/>
      <c r="AJ753" s="12"/>
      <c r="AO753" s="12"/>
    </row>
    <row r="754" spans="8:41" ht="15.75" customHeight="1" x14ac:dyDescent="0.3">
      <c r="H754" s="12"/>
      <c r="N754" s="26"/>
      <c r="O754" s="14"/>
      <c r="P754" s="26"/>
      <c r="Q754" s="3"/>
      <c r="R754" s="14"/>
      <c r="U754" s="14"/>
      <c r="Z754" s="14"/>
      <c r="AD754" s="12"/>
      <c r="AE754" s="13"/>
      <c r="AF754" s="12"/>
      <c r="AH754" s="12"/>
      <c r="AJ754" s="12"/>
      <c r="AO754" s="12"/>
    </row>
    <row r="755" spans="8:41" ht="15.75" customHeight="1" x14ac:dyDescent="0.3">
      <c r="H755" s="12"/>
      <c r="N755" s="26"/>
      <c r="O755" s="14"/>
      <c r="P755" s="26"/>
      <c r="Q755" s="3"/>
      <c r="R755" s="14"/>
      <c r="U755" s="14"/>
      <c r="Z755" s="14"/>
      <c r="AD755" s="12"/>
      <c r="AE755" s="13"/>
      <c r="AF755" s="12"/>
      <c r="AH755" s="12"/>
      <c r="AJ755" s="12"/>
      <c r="AO755" s="12"/>
    </row>
    <row r="756" spans="8:41" ht="15.75" customHeight="1" x14ac:dyDescent="0.3">
      <c r="H756" s="12"/>
      <c r="N756" s="26"/>
      <c r="O756" s="14"/>
      <c r="P756" s="26"/>
      <c r="Q756" s="3"/>
      <c r="R756" s="14"/>
      <c r="U756" s="14"/>
      <c r="Z756" s="14"/>
      <c r="AD756" s="12"/>
      <c r="AE756" s="13"/>
      <c r="AF756" s="12"/>
      <c r="AH756" s="12"/>
      <c r="AJ756" s="12"/>
      <c r="AO756" s="12"/>
    </row>
    <row r="757" spans="8:41" ht="15.75" customHeight="1" x14ac:dyDescent="0.3">
      <c r="H757" s="12"/>
      <c r="N757" s="26"/>
      <c r="O757" s="14"/>
      <c r="P757" s="26"/>
      <c r="Q757" s="3"/>
      <c r="R757" s="14"/>
      <c r="U757" s="14"/>
      <c r="Z757" s="14"/>
      <c r="AD757" s="12"/>
      <c r="AE757" s="13"/>
      <c r="AF757" s="12"/>
      <c r="AH757" s="12"/>
      <c r="AJ757" s="12"/>
      <c r="AO757" s="12"/>
    </row>
    <row r="758" spans="8:41" ht="15.75" customHeight="1" x14ac:dyDescent="0.3">
      <c r="H758" s="12"/>
      <c r="N758" s="26"/>
      <c r="O758" s="14"/>
      <c r="P758" s="26"/>
      <c r="Q758" s="3"/>
      <c r="R758" s="14"/>
      <c r="U758" s="14"/>
      <c r="Z758" s="14"/>
      <c r="AD758" s="12"/>
      <c r="AE758" s="13"/>
      <c r="AF758" s="12"/>
      <c r="AH758" s="12"/>
      <c r="AJ758" s="12"/>
      <c r="AO758" s="12"/>
    </row>
    <row r="759" spans="8:41" ht="15.75" customHeight="1" x14ac:dyDescent="0.3">
      <c r="H759" s="12"/>
      <c r="N759" s="26"/>
      <c r="O759" s="14"/>
      <c r="P759" s="26"/>
      <c r="Q759" s="3"/>
      <c r="R759" s="14"/>
      <c r="U759" s="14"/>
      <c r="Z759" s="14"/>
      <c r="AD759" s="12"/>
      <c r="AE759" s="13"/>
      <c r="AF759" s="12"/>
      <c r="AH759" s="12"/>
      <c r="AJ759" s="12"/>
      <c r="AO759" s="12"/>
    </row>
    <row r="760" spans="8:41" ht="15.75" customHeight="1" x14ac:dyDescent="0.3">
      <c r="H760" s="12"/>
      <c r="N760" s="26"/>
      <c r="O760" s="14"/>
      <c r="P760" s="26"/>
      <c r="Q760" s="3"/>
      <c r="R760" s="14"/>
      <c r="U760" s="14"/>
      <c r="Z760" s="14"/>
      <c r="AD760" s="12"/>
      <c r="AE760" s="13"/>
      <c r="AF760" s="12"/>
      <c r="AH760" s="12"/>
      <c r="AJ760" s="12"/>
      <c r="AO760" s="12"/>
    </row>
    <row r="761" spans="8:41" ht="15.75" customHeight="1" x14ac:dyDescent="0.3">
      <c r="H761" s="12"/>
      <c r="N761" s="26"/>
      <c r="O761" s="14"/>
      <c r="P761" s="26"/>
      <c r="Q761" s="3"/>
      <c r="R761" s="14"/>
      <c r="U761" s="14"/>
      <c r="Z761" s="14"/>
      <c r="AD761" s="12"/>
      <c r="AE761" s="13"/>
      <c r="AF761" s="12"/>
      <c r="AH761" s="12"/>
      <c r="AJ761" s="12"/>
      <c r="AO761" s="12"/>
    </row>
    <row r="762" spans="8:41" ht="15.75" customHeight="1" x14ac:dyDescent="0.3">
      <c r="H762" s="12"/>
      <c r="N762" s="26"/>
      <c r="O762" s="14"/>
      <c r="P762" s="26"/>
      <c r="Q762" s="3"/>
      <c r="R762" s="14"/>
      <c r="U762" s="14"/>
      <c r="Z762" s="14"/>
      <c r="AD762" s="12"/>
      <c r="AE762" s="13"/>
      <c r="AF762" s="12"/>
      <c r="AH762" s="12"/>
      <c r="AJ762" s="12"/>
      <c r="AO762" s="12"/>
    </row>
    <row r="763" spans="8:41" ht="15.75" customHeight="1" x14ac:dyDescent="0.3">
      <c r="H763" s="12"/>
      <c r="N763" s="26"/>
      <c r="O763" s="14"/>
      <c r="P763" s="26"/>
      <c r="Q763" s="3"/>
      <c r="R763" s="14"/>
      <c r="U763" s="14"/>
      <c r="Z763" s="14"/>
      <c r="AD763" s="12"/>
      <c r="AE763" s="13"/>
      <c r="AF763" s="12"/>
      <c r="AH763" s="12"/>
      <c r="AJ763" s="12"/>
      <c r="AO763" s="12"/>
    </row>
    <row r="764" spans="8:41" ht="15.75" customHeight="1" x14ac:dyDescent="0.3">
      <c r="H764" s="12"/>
      <c r="N764" s="26"/>
      <c r="O764" s="14"/>
      <c r="P764" s="26"/>
      <c r="Q764" s="3"/>
      <c r="R764" s="14"/>
      <c r="U764" s="14"/>
      <c r="Z764" s="14"/>
      <c r="AD764" s="12"/>
      <c r="AE764" s="13"/>
      <c r="AF764" s="12"/>
      <c r="AH764" s="12"/>
      <c r="AJ764" s="12"/>
      <c r="AO764" s="12"/>
    </row>
    <row r="765" spans="8:41" ht="15.75" customHeight="1" x14ac:dyDescent="0.3">
      <c r="H765" s="12"/>
      <c r="N765" s="26"/>
      <c r="O765" s="14"/>
      <c r="P765" s="26"/>
      <c r="Q765" s="3"/>
      <c r="R765" s="14"/>
      <c r="U765" s="14"/>
      <c r="Z765" s="14"/>
      <c r="AD765" s="12"/>
      <c r="AE765" s="13"/>
      <c r="AF765" s="12"/>
      <c r="AH765" s="12"/>
      <c r="AJ765" s="12"/>
      <c r="AO765" s="12"/>
    </row>
    <row r="766" spans="8:41" ht="15.75" customHeight="1" x14ac:dyDescent="0.3">
      <c r="H766" s="12"/>
      <c r="N766" s="26"/>
      <c r="O766" s="14"/>
      <c r="P766" s="26"/>
      <c r="Q766" s="3"/>
      <c r="R766" s="14"/>
      <c r="U766" s="14"/>
      <c r="Z766" s="14"/>
      <c r="AD766" s="12"/>
      <c r="AE766" s="13"/>
      <c r="AF766" s="12"/>
      <c r="AH766" s="12"/>
      <c r="AJ766" s="12"/>
      <c r="AO766" s="12"/>
    </row>
    <row r="767" spans="8:41" ht="15.75" customHeight="1" x14ac:dyDescent="0.3">
      <c r="H767" s="12"/>
      <c r="N767" s="26"/>
      <c r="O767" s="14"/>
      <c r="P767" s="26"/>
      <c r="Q767" s="3"/>
      <c r="R767" s="14"/>
      <c r="U767" s="14"/>
      <c r="Z767" s="14"/>
      <c r="AD767" s="12"/>
      <c r="AE767" s="13"/>
      <c r="AF767" s="12"/>
      <c r="AH767" s="12"/>
      <c r="AJ767" s="12"/>
      <c r="AO767" s="12"/>
    </row>
    <row r="768" spans="8:41" ht="15.75" customHeight="1" x14ac:dyDescent="0.3">
      <c r="H768" s="12"/>
      <c r="N768" s="26"/>
      <c r="O768" s="14"/>
      <c r="P768" s="26"/>
      <c r="Q768" s="3"/>
      <c r="R768" s="14"/>
      <c r="U768" s="14"/>
      <c r="Z768" s="14"/>
      <c r="AD768" s="12"/>
      <c r="AE768" s="13"/>
      <c r="AF768" s="12"/>
      <c r="AH768" s="12"/>
      <c r="AJ768" s="12"/>
      <c r="AO768" s="12"/>
    </row>
    <row r="769" spans="8:41" ht="15.75" customHeight="1" x14ac:dyDescent="0.3">
      <c r="H769" s="12"/>
      <c r="N769" s="26"/>
      <c r="O769" s="14"/>
      <c r="P769" s="26"/>
      <c r="Q769" s="3"/>
      <c r="R769" s="14"/>
      <c r="U769" s="14"/>
      <c r="Z769" s="14"/>
      <c r="AD769" s="12"/>
      <c r="AE769" s="13"/>
      <c r="AF769" s="12"/>
      <c r="AH769" s="12"/>
      <c r="AJ769" s="12"/>
      <c r="AO769" s="12"/>
    </row>
    <row r="770" spans="8:41" ht="15.75" customHeight="1" x14ac:dyDescent="0.3">
      <c r="H770" s="12"/>
      <c r="N770" s="26"/>
      <c r="O770" s="14"/>
      <c r="P770" s="26"/>
      <c r="Q770" s="3"/>
      <c r="R770" s="14"/>
      <c r="U770" s="14"/>
      <c r="Z770" s="14"/>
      <c r="AD770" s="12"/>
      <c r="AE770" s="13"/>
      <c r="AF770" s="12"/>
      <c r="AH770" s="12"/>
      <c r="AJ770" s="12"/>
      <c r="AO770" s="12"/>
    </row>
    <row r="771" spans="8:41" ht="15.75" customHeight="1" x14ac:dyDescent="0.3">
      <c r="H771" s="12"/>
      <c r="N771" s="26"/>
      <c r="O771" s="14"/>
      <c r="P771" s="26"/>
      <c r="Q771" s="3"/>
      <c r="R771" s="14"/>
      <c r="U771" s="14"/>
      <c r="Z771" s="14"/>
      <c r="AD771" s="12"/>
      <c r="AE771" s="13"/>
      <c r="AF771" s="12"/>
      <c r="AH771" s="12"/>
      <c r="AJ771" s="12"/>
      <c r="AO771" s="12"/>
    </row>
    <row r="772" spans="8:41" ht="15.75" customHeight="1" x14ac:dyDescent="0.3">
      <c r="H772" s="12"/>
      <c r="N772" s="26"/>
      <c r="O772" s="14"/>
      <c r="P772" s="26"/>
      <c r="Q772" s="3"/>
      <c r="R772" s="14"/>
      <c r="U772" s="14"/>
      <c r="Z772" s="14"/>
      <c r="AD772" s="12"/>
      <c r="AE772" s="13"/>
      <c r="AF772" s="12"/>
      <c r="AH772" s="12"/>
      <c r="AJ772" s="12"/>
      <c r="AO772" s="12"/>
    </row>
    <row r="773" spans="8:41" ht="15.75" customHeight="1" x14ac:dyDescent="0.3">
      <c r="H773" s="12"/>
      <c r="N773" s="26"/>
      <c r="O773" s="14"/>
      <c r="P773" s="26"/>
      <c r="Q773" s="3"/>
      <c r="R773" s="14"/>
      <c r="U773" s="14"/>
      <c r="Z773" s="14"/>
      <c r="AD773" s="12"/>
      <c r="AE773" s="13"/>
      <c r="AF773" s="12"/>
      <c r="AH773" s="12"/>
      <c r="AJ773" s="12"/>
      <c r="AO773" s="12"/>
    </row>
    <row r="774" spans="8:41" ht="15.75" customHeight="1" x14ac:dyDescent="0.3">
      <c r="H774" s="12"/>
      <c r="N774" s="26"/>
      <c r="O774" s="14"/>
      <c r="P774" s="26"/>
      <c r="Q774" s="3"/>
      <c r="R774" s="14"/>
      <c r="U774" s="14"/>
      <c r="Z774" s="14"/>
      <c r="AD774" s="12"/>
      <c r="AE774" s="13"/>
      <c r="AF774" s="12"/>
      <c r="AH774" s="12"/>
      <c r="AJ774" s="12"/>
      <c r="AO774" s="12"/>
    </row>
    <row r="775" spans="8:41" ht="15.75" customHeight="1" x14ac:dyDescent="0.3">
      <c r="H775" s="12"/>
      <c r="N775" s="26"/>
      <c r="O775" s="14"/>
      <c r="P775" s="26"/>
      <c r="Q775" s="3"/>
      <c r="R775" s="14"/>
      <c r="U775" s="14"/>
      <c r="Z775" s="14"/>
      <c r="AD775" s="12"/>
      <c r="AE775" s="13"/>
      <c r="AF775" s="12"/>
      <c r="AH775" s="12"/>
      <c r="AJ775" s="12"/>
      <c r="AO775" s="12"/>
    </row>
    <row r="776" spans="8:41" ht="15.75" customHeight="1" x14ac:dyDescent="0.3">
      <c r="H776" s="12"/>
      <c r="N776" s="26"/>
      <c r="O776" s="14"/>
      <c r="P776" s="26"/>
      <c r="Q776" s="3"/>
      <c r="R776" s="14"/>
      <c r="U776" s="14"/>
      <c r="Z776" s="14"/>
      <c r="AD776" s="12"/>
      <c r="AE776" s="13"/>
      <c r="AF776" s="12"/>
      <c r="AH776" s="12"/>
      <c r="AJ776" s="12"/>
      <c r="AO776" s="12"/>
    </row>
    <row r="777" spans="8:41" ht="15.75" customHeight="1" x14ac:dyDescent="0.3">
      <c r="H777" s="12"/>
      <c r="N777" s="26"/>
      <c r="O777" s="14"/>
      <c r="P777" s="26"/>
      <c r="Q777" s="3"/>
      <c r="R777" s="14"/>
      <c r="U777" s="14"/>
      <c r="Z777" s="14"/>
      <c r="AD777" s="12"/>
      <c r="AE777" s="13"/>
      <c r="AF777" s="12"/>
      <c r="AH777" s="12"/>
      <c r="AJ777" s="12"/>
      <c r="AO777" s="12"/>
    </row>
    <row r="778" spans="8:41" ht="15.75" customHeight="1" x14ac:dyDescent="0.3">
      <c r="H778" s="12"/>
      <c r="N778" s="26"/>
      <c r="O778" s="14"/>
      <c r="P778" s="26"/>
      <c r="Q778" s="3"/>
      <c r="R778" s="14"/>
      <c r="U778" s="14"/>
      <c r="Z778" s="14"/>
      <c r="AD778" s="12"/>
      <c r="AE778" s="13"/>
      <c r="AF778" s="12"/>
      <c r="AH778" s="12"/>
      <c r="AJ778" s="12"/>
      <c r="AO778" s="12"/>
    </row>
    <row r="779" spans="8:41" ht="15.75" customHeight="1" x14ac:dyDescent="0.3">
      <c r="H779" s="12"/>
      <c r="N779" s="26"/>
      <c r="O779" s="14"/>
      <c r="P779" s="26"/>
      <c r="Q779" s="3"/>
      <c r="R779" s="14"/>
      <c r="U779" s="14"/>
      <c r="Z779" s="14"/>
      <c r="AD779" s="12"/>
      <c r="AE779" s="13"/>
      <c r="AF779" s="12"/>
      <c r="AH779" s="12"/>
      <c r="AJ779" s="12"/>
      <c r="AO779" s="12"/>
    </row>
    <row r="780" spans="8:41" ht="15.75" customHeight="1" x14ac:dyDescent="0.3">
      <c r="H780" s="12"/>
      <c r="N780" s="26"/>
      <c r="O780" s="14"/>
      <c r="P780" s="26"/>
      <c r="Q780" s="3"/>
      <c r="R780" s="14"/>
      <c r="U780" s="14"/>
      <c r="Z780" s="14"/>
      <c r="AD780" s="12"/>
      <c r="AE780" s="13"/>
      <c r="AF780" s="12"/>
      <c r="AH780" s="12"/>
      <c r="AJ780" s="12"/>
      <c r="AO780" s="12"/>
    </row>
    <row r="781" spans="8:41" ht="15.75" customHeight="1" x14ac:dyDescent="0.3">
      <c r="H781" s="12"/>
      <c r="N781" s="26"/>
      <c r="O781" s="14"/>
      <c r="P781" s="26"/>
      <c r="Q781" s="3"/>
      <c r="R781" s="14"/>
      <c r="U781" s="14"/>
      <c r="Z781" s="14"/>
      <c r="AD781" s="12"/>
      <c r="AE781" s="13"/>
      <c r="AF781" s="12"/>
      <c r="AH781" s="12"/>
      <c r="AJ781" s="12"/>
      <c r="AO781" s="12"/>
    </row>
    <row r="782" spans="8:41" ht="15.75" customHeight="1" x14ac:dyDescent="0.3">
      <c r="H782" s="12"/>
      <c r="N782" s="26"/>
      <c r="O782" s="14"/>
      <c r="P782" s="26"/>
      <c r="Q782" s="3"/>
      <c r="R782" s="14"/>
      <c r="U782" s="14"/>
      <c r="Z782" s="14"/>
      <c r="AD782" s="12"/>
      <c r="AE782" s="13"/>
      <c r="AF782" s="12"/>
      <c r="AH782" s="12"/>
      <c r="AJ782" s="12"/>
      <c r="AO782" s="12"/>
    </row>
    <row r="783" spans="8:41" ht="15.75" customHeight="1" x14ac:dyDescent="0.3">
      <c r="H783" s="12"/>
      <c r="N783" s="26"/>
      <c r="O783" s="14"/>
      <c r="P783" s="26"/>
      <c r="Q783" s="3"/>
      <c r="R783" s="14"/>
      <c r="U783" s="14"/>
      <c r="Z783" s="14"/>
      <c r="AD783" s="12"/>
      <c r="AE783" s="13"/>
      <c r="AF783" s="12"/>
      <c r="AH783" s="12"/>
      <c r="AJ783" s="12"/>
      <c r="AO783" s="12"/>
    </row>
    <row r="784" spans="8:41" ht="15.75" customHeight="1" x14ac:dyDescent="0.3">
      <c r="H784" s="12"/>
      <c r="N784" s="26"/>
      <c r="O784" s="14"/>
      <c r="P784" s="26"/>
      <c r="Q784" s="3"/>
      <c r="R784" s="14"/>
      <c r="U784" s="14"/>
      <c r="Z784" s="14"/>
      <c r="AD784" s="12"/>
      <c r="AE784" s="13"/>
      <c r="AF784" s="12"/>
      <c r="AH784" s="12"/>
      <c r="AJ784" s="12"/>
      <c r="AO784" s="12"/>
    </row>
    <row r="785" spans="8:41" ht="15.75" customHeight="1" x14ac:dyDescent="0.3">
      <c r="H785" s="12"/>
      <c r="N785" s="26"/>
      <c r="O785" s="14"/>
      <c r="P785" s="26"/>
      <c r="Q785" s="3"/>
      <c r="R785" s="14"/>
      <c r="U785" s="14"/>
      <c r="Z785" s="14"/>
      <c r="AD785" s="12"/>
      <c r="AE785" s="13"/>
      <c r="AF785" s="12"/>
      <c r="AH785" s="12"/>
      <c r="AJ785" s="12"/>
      <c r="AO785" s="12"/>
    </row>
    <row r="786" spans="8:41" ht="15.75" customHeight="1" x14ac:dyDescent="0.3">
      <c r="H786" s="12"/>
      <c r="N786" s="26"/>
      <c r="O786" s="14"/>
      <c r="P786" s="26"/>
      <c r="Q786" s="3"/>
      <c r="R786" s="14"/>
      <c r="U786" s="14"/>
      <c r="Z786" s="14"/>
      <c r="AD786" s="12"/>
      <c r="AE786" s="13"/>
      <c r="AF786" s="12"/>
      <c r="AH786" s="12"/>
      <c r="AJ786" s="12"/>
      <c r="AO786" s="12"/>
    </row>
    <row r="787" spans="8:41" ht="15.75" customHeight="1" x14ac:dyDescent="0.3">
      <c r="H787" s="12"/>
      <c r="N787" s="26"/>
      <c r="O787" s="14"/>
      <c r="P787" s="26"/>
      <c r="Q787" s="3"/>
      <c r="R787" s="14"/>
      <c r="U787" s="14"/>
      <c r="Z787" s="14"/>
      <c r="AD787" s="12"/>
      <c r="AE787" s="13"/>
      <c r="AF787" s="12"/>
      <c r="AH787" s="12"/>
      <c r="AJ787" s="12"/>
      <c r="AO787" s="12"/>
    </row>
    <row r="788" spans="8:41" ht="15.75" customHeight="1" x14ac:dyDescent="0.3">
      <c r="H788" s="12"/>
      <c r="N788" s="26"/>
      <c r="O788" s="14"/>
      <c r="P788" s="26"/>
      <c r="Q788" s="3"/>
      <c r="R788" s="14"/>
      <c r="U788" s="14"/>
      <c r="Z788" s="14"/>
      <c r="AD788" s="12"/>
      <c r="AE788" s="13"/>
      <c r="AF788" s="12"/>
      <c r="AH788" s="12"/>
      <c r="AJ788" s="12"/>
      <c r="AO788" s="12"/>
    </row>
    <row r="789" spans="8:41" ht="15.75" customHeight="1" x14ac:dyDescent="0.3">
      <c r="H789" s="12"/>
      <c r="N789" s="26"/>
      <c r="O789" s="14"/>
      <c r="P789" s="26"/>
      <c r="Q789" s="3"/>
      <c r="R789" s="14"/>
      <c r="U789" s="14"/>
      <c r="Z789" s="14"/>
      <c r="AD789" s="12"/>
      <c r="AE789" s="13"/>
      <c r="AF789" s="12"/>
      <c r="AH789" s="12"/>
      <c r="AJ789" s="12"/>
      <c r="AO789" s="12"/>
    </row>
    <row r="790" spans="8:41" ht="15.75" customHeight="1" x14ac:dyDescent="0.3">
      <c r="H790" s="12"/>
      <c r="N790" s="26"/>
      <c r="O790" s="14"/>
      <c r="P790" s="26"/>
      <c r="Q790" s="3"/>
      <c r="R790" s="14"/>
      <c r="U790" s="14"/>
      <c r="Z790" s="14"/>
      <c r="AD790" s="12"/>
      <c r="AE790" s="13"/>
      <c r="AF790" s="12"/>
      <c r="AH790" s="12"/>
      <c r="AJ790" s="12"/>
      <c r="AO790" s="12"/>
    </row>
    <row r="791" spans="8:41" ht="15.75" customHeight="1" x14ac:dyDescent="0.3">
      <c r="H791" s="12"/>
      <c r="N791" s="26"/>
      <c r="O791" s="14"/>
      <c r="P791" s="26"/>
      <c r="Q791" s="3"/>
      <c r="R791" s="14"/>
      <c r="U791" s="14"/>
      <c r="Z791" s="14"/>
      <c r="AD791" s="12"/>
      <c r="AE791" s="13"/>
      <c r="AF791" s="12"/>
      <c r="AH791" s="12"/>
      <c r="AJ791" s="12"/>
      <c r="AO791" s="12"/>
    </row>
    <row r="792" spans="8:41" ht="15.75" customHeight="1" x14ac:dyDescent="0.3">
      <c r="H792" s="12"/>
      <c r="N792" s="26"/>
      <c r="O792" s="14"/>
      <c r="P792" s="26"/>
      <c r="Q792" s="3"/>
      <c r="R792" s="14"/>
      <c r="U792" s="14"/>
      <c r="Z792" s="14"/>
      <c r="AD792" s="12"/>
      <c r="AE792" s="13"/>
      <c r="AF792" s="12"/>
      <c r="AH792" s="12"/>
      <c r="AJ792" s="12"/>
      <c r="AO792" s="12"/>
    </row>
    <row r="793" spans="8:41" ht="15.75" customHeight="1" x14ac:dyDescent="0.3">
      <c r="H793" s="12"/>
      <c r="N793" s="26"/>
      <c r="O793" s="14"/>
      <c r="P793" s="26"/>
      <c r="Q793" s="3"/>
      <c r="R793" s="14"/>
      <c r="U793" s="14"/>
      <c r="Z793" s="14"/>
      <c r="AD793" s="12"/>
      <c r="AE793" s="13"/>
      <c r="AF793" s="12"/>
      <c r="AH793" s="12"/>
      <c r="AJ793" s="12"/>
      <c r="AO793" s="12"/>
    </row>
    <row r="794" spans="8:41" ht="15.75" customHeight="1" x14ac:dyDescent="0.3">
      <c r="H794" s="12"/>
      <c r="N794" s="26"/>
      <c r="O794" s="14"/>
      <c r="P794" s="26"/>
      <c r="Q794" s="3"/>
      <c r="R794" s="14"/>
      <c r="U794" s="14"/>
      <c r="Z794" s="14"/>
      <c r="AD794" s="12"/>
      <c r="AE794" s="13"/>
      <c r="AF794" s="12"/>
      <c r="AH794" s="12"/>
      <c r="AJ794" s="12"/>
      <c r="AO794" s="12"/>
    </row>
    <row r="795" spans="8:41" ht="15.75" customHeight="1" x14ac:dyDescent="0.3">
      <c r="H795" s="12"/>
      <c r="N795" s="26"/>
      <c r="O795" s="14"/>
      <c r="P795" s="26"/>
      <c r="Q795" s="3"/>
      <c r="R795" s="14"/>
      <c r="U795" s="14"/>
      <c r="Z795" s="14"/>
      <c r="AD795" s="12"/>
      <c r="AE795" s="13"/>
      <c r="AF795" s="12"/>
      <c r="AH795" s="12"/>
      <c r="AJ795" s="12"/>
      <c r="AO795" s="12"/>
    </row>
    <row r="796" spans="8:41" ht="15.75" customHeight="1" x14ac:dyDescent="0.3">
      <c r="H796" s="12"/>
      <c r="N796" s="26"/>
      <c r="O796" s="14"/>
      <c r="P796" s="26"/>
      <c r="Q796" s="3"/>
      <c r="R796" s="14"/>
      <c r="U796" s="14"/>
      <c r="Z796" s="14"/>
      <c r="AD796" s="12"/>
      <c r="AE796" s="13"/>
      <c r="AF796" s="12"/>
      <c r="AH796" s="12"/>
      <c r="AJ796" s="12"/>
      <c r="AO796" s="12"/>
    </row>
    <row r="797" spans="8:41" ht="15.75" customHeight="1" x14ac:dyDescent="0.3">
      <c r="H797" s="12"/>
      <c r="N797" s="26"/>
      <c r="O797" s="14"/>
      <c r="P797" s="26"/>
      <c r="Q797" s="3"/>
      <c r="R797" s="14"/>
      <c r="U797" s="14"/>
      <c r="Z797" s="14"/>
      <c r="AD797" s="12"/>
      <c r="AE797" s="13"/>
      <c r="AF797" s="12"/>
      <c r="AH797" s="12"/>
      <c r="AJ797" s="12"/>
      <c r="AO797" s="12"/>
    </row>
    <row r="798" spans="8:41" ht="15.75" customHeight="1" x14ac:dyDescent="0.3">
      <c r="H798" s="12"/>
      <c r="N798" s="26"/>
      <c r="O798" s="14"/>
      <c r="P798" s="26"/>
      <c r="Q798" s="3"/>
      <c r="R798" s="14"/>
      <c r="U798" s="14"/>
      <c r="Z798" s="14"/>
      <c r="AD798" s="12"/>
      <c r="AE798" s="13"/>
      <c r="AF798" s="12"/>
      <c r="AH798" s="12"/>
      <c r="AJ798" s="12"/>
      <c r="AO798" s="12"/>
    </row>
    <row r="799" spans="8:41" ht="15.75" customHeight="1" x14ac:dyDescent="0.3">
      <c r="H799" s="12"/>
      <c r="N799" s="26"/>
      <c r="O799" s="14"/>
      <c r="P799" s="26"/>
      <c r="Q799" s="3"/>
      <c r="R799" s="14"/>
      <c r="U799" s="14"/>
      <c r="Z799" s="14"/>
      <c r="AD799" s="12"/>
      <c r="AE799" s="13"/>
      <c r="AF799" s="12"/>
      <c r="AH799" s="12"/>
      <c r="AJ799" s="12"/>
      <c r="AO799" s="12"/>
    </row>
    <row r="800" spans="8:41" ht="15.75" customHeight="1" x14ac:dyDescent="0.3">
      <c r="H800" s="12"/>
      <c r="N800" s="26"/>
      <c r="O800" s="14"/>
      <c r="P800" s="26"/>
      <c r="Q800" s="3"/>
      <c r="R800" s="14"/>
      <c r="U800" s="14"/>
      <c r="Z800" s="14"/>
      <c r="AD800" s="12"/>
      <c r="AE800" s="13"/>
      <c r="AF800" s="12"/>
      <c r="AH800" s="12"/>
      <c r="AJ800" s="12"/>
      <c r="AO800" s="12"/>
    </row>
    <row r="801" spans="8:41" ht="15.75" customHeight="1" x14ac:dyDescent="0.3">
      <c r="H801" s="12"/>
      <c r="N801" s="26"/>
      <c r="O801" s="14"/>
      <c r="P801" s="26"/>
      <c r="Q801" s="3"/>
      <c r="R801" s="14"/>
      <c r="U801" s="14"/>
      <c r="Z801" s="14"/>
      <c r="AD801" s="12"/>
      <c r="AE801" s="13"/>
      <c r="AF801" s="12"/>
      <c r="AH801" s="12"/>
      <c r="AJ801" s="12"/>
      <c r="AO801" s="12"/>
    </row>
    <row r="802" spans="8:41" ht="15.75" customHeight="1" x14ac:dyDescent="0.3">
      <c r="H802" s="12"/>
      <c r="N802" s="26"/>
      <c r="O802" s="14"/>
      <c r="P802" s="26"/>
      <c r="Q802" s="3"/>
      <c r="R802" s="14"/>
      <c r="U802" s="14"/>
      <c r="Z802" s="14"/>
      <c r="AD802" s="12"/>
      <c r="AE802" s="13"/>
      <c r="AF802" s="12"/>
      <c r="AH802" s="12"/>
      <c r="AJ802" s="12"/>
      <c r="AO802" s="12"/>
    </row>
    <row r="803" spans="8:41" ht="15.75" customHeight="1" x14ac:dyDescent="0.3">
      <c r="H803" s="12"/>
      <c r="N803" s="26"/>
      <c r="O803" s="14"/>
      <c r="P803" s="26"/>
      <c r="Q803" s="3"/>
      <c r="R803" s="14"/>
      <c r="U803" s="14"/>
      <c r="Z803" s="14"/>
      <c r="AD803" s="12"/>
      <c r="AE803" s="13"/>
      <c r="AF803" s="12"/>
      <c r="AH803" s="12"/>
      <c r="AJ803" s="12"/>
      <c r="AO803" s="12"/>
    </row>
    <row r="804" spans="8:41" ht="15.75" customHeight="1" x14ac:dyDescent="0.3">
      <c r="H804" s="12"/>
      <c r="N804" s="26"/>
      <c r="O804" s="14"/>
      <c r="P804" s="26"/>
      <c r="Q804" s="3"/>
      <c r="R804" s="14"/>
      <c r="U804" s="14"/>
      <c r="Z804" s="14"/>
      <c r="AD804" s="12"/>
      <c r="AE804" s="13"/>
      <c r="AF804" s="12"/>
      <c r="AH804" s="12"/>
      <c r="AJ804" s="12"/>
      <c r="AO804" s="12"/>
    </row>
    <row r="805" spans="8:41" ht="15.75" customHeight="1" x14ac:dyDescent="0.3">
      <c r="H805" s="12"/>
      <c r="N805" s="26"/>
      <c r="O805" s="14"/>
      <c r="P805" s="26"/>
      <c r="Q805" s="3"/>
      <c r="R805" s="14"/>
      <c r="U805" s="14"/>
      <c r="Z805" s="14"/>
      <c r="AD805" s="12"/>
      <c r="AE805" s="13"/>
      <c r="AF805" s="12"/>
      <c r="AH805" s="12"/>
      <c r="AJ805" s="12"/>
      <c r="AO805" s="12"/>
    </row>
    <row r="806" spans="8:41" ht="15.75" customHeight="1" x14ac:dyDescent="0.3">
      <c r="H806" s="12"/>
      <c r="N806" s="26"/>
      <c r="O806" s="14"/>
      <c r="P806" s="26"/>
      <c r="Q806" s="3"/>
      <c r="R806" s="14"/>
      <c r="U806" s="14"/>
      <c r="Z806" s="14"/>
      <c r="AD806" s="12"/>
      <c r="AE806" s="13"/>
      <c r="AF806" s="12"/>
      <c r="AH806" s="12"/>
      <c r="AJ806" s="12"/>
      <c r="AO806" s="12"/>
    </row>
    <row r="807" spans="8:41" ht="15.75" customHeight="1" x14ac:dyDescent="0.3">
      <c r="H807" s="12"/>
      <c r="N807" s="26"/>
      <c r="O807" s="14"/>
      <c r="P807" s="26"/>
      <c r="Q807" s="3"/>
      <c r="R807" s="14"/>
      <c r="U807" s="14"/>
      <c r="Z807" s="14"/>
      <c r="AD807" s="12"/>
      <c r="AE807" s="13"/>
      <c r="AF807" s="12"/>
      <c r="AH807" s="12"/>
      <c r="AJ807" s="12"/>
      <c r="AO807" s="12"/>
    </row>
    <row r="808" spans="8:41" ht="15.75" customHeight="1" x14ac:dyDescent="0.3">
      <c r="H808" s="12"/>
      <c r="N808" s="26"/>
      <c r="O808" s="14"/>
      <c r="P808" s="26"/>
      <c r="Q808" s="3"/>
      <c r="R808" s="14"/>
      <c r="U808" s="14"/>
      <c r="Z808" s="14"/>
      <c r="AD808" s="12"/>
      <c r="AE808" s="13"/>
      <c r="AF808" s="12"/>
      <c r="AH808" s="12"/>
      <c r="AJ808" s="12"/>
      <c r="AO808" s="12"/>
    </row>
    <row r="809" spans="8:41" ht="15.75" customHeight="1" x14ac:dyDescent="0.3">
      <c r="H809" s="12"/>
      <c r="N809" s="26"/>
      <c r="O809" s="14"/>
      <c r="P809" s="26"/>
      <c r="Q809" s="3"/>
      <c r="R809" s="14"/>
      <c r="U809" s="14"/>
      <c r="Z809" s="14"/>
      <c r="AD809" s="12"/>
      <c r="AE809" s="13"/>
      <c r="AF809" s="12"/>
      <c r="AH809" s="12"/>
      <c r="AJ809" s="12"/>
      <c r="AO809" s="12"/>
    </row>
    <row r="810" spans="8:41" ht="15.75" customHeight="1" x14ac:dyDescent="0.3">
      <c r="H810" s="12"/>
      <c r="N810" s="26"/>
      <c r="O810" s="14"/>
      <c r="P810" s="26"/>
      <c r="Q810" s="3"/>
      <c r="R810" s="14"/>
      <c r="U810" s="14"/>
      <c r="Z810" s="14"/>
      <c r="AD810" s="12"/>
      <c r="AE810" s="13"/>
      <c r="AF810" s="12"/>
      <c r="AH810" s="12"/>
      <c r="AJ810" s="12"/>
      <c r="AO810" s="12"/>
    </row>
    <row r="811" spans="8:41" ht="15.75" customHeight="1" x14ac:dyDescent="0.3">
      <c r="H811" s="12"/>
      <c r="N811" s="26"/>
      <c r="O811" s="14"/>
      <c r="P811" s="26"/>
      <c r="Q811" s="3"/>
      <c r="R811" s="14"/>
      <c r="U811" s="14"/>
      <c r="Z811" s="14"/>
      <c r="AD811" s="12"/>
      <c r="AE811" s="13"/>
      <c r="AF811" s="12"/>
      <c r="AH811" s="12"/>
      <c r="AJ811" s="12"/>
      <c r="AO811" s="12"/>
    </row>
    <row r="812" spans="8:41" ht="15.75" customHeight="1" x14ac:dyDescent="0.3">
      <c r="H812" s="12"/>
      <c r="N812" s="26"/>
      <c r="O812" s="14"/>
      <c r="P812" s="26"/>
      <c r="Q812" s="3"/>
      <c r="R812" s="14"/>
      <c r="U812" s="14"/>
      <c r="Z812" s="14"/>
      <c r="AD812" s="12"/>
      <c r="AE812" s="13"/>
      <c r="AF812" s="12"/>
      <c r="AH812" s="12"/>
      <c r="AJ812" s="12"/>
      <c r="AO812" s="12"/>
    </row>
    <row r="813" spans="8:41" ht="15.75" customHeight="1" x14ac:dyDescent="0.3">
      <c r="H813" s="12"/>
      <c r="N813" s="26"/>
      <c r="O813" s="14"/>
      <c r="P813" s="26"/>
      <c r="Q813" s="3"/>
      <c r="R813" s="14"/>
      <c r="U813" s="14"/>
      <c r="Z813" s="14"/>
      <c r="AD813" s="12"/>
      <c r="AE813" s="13"/>
      <c r="AF813" s="12"/>
      <c r="AH813" s="12"/>
      <c r="AJ813" s="12"/>
      <c r="AO813" s="12"/>
    </row>
    <row r="814" spans="8:41" ht="15.75" customHeight="1" x14ac:dyDescent="0.3">
      <c r="H814" s="12"/>
      <c r="N814" s="26"/>
      <c r="O814" s="14"/>
      <c r="P814" s="26"/>
      <c r="Q814" s="3"/>
      <c r="R814" s="14"/>
      <c r="U814" s="14"/>
      <c r="Z814" s="14"/>
      <c r="AD814" s="12"/>
      <c r="AE814" s="13"/>
      <c r="AF814" s="12"/>
      <c r="AH814" s="12"/>
      <c r="AJ814" s="12"/>
      <c r="AO814" s="12"/>
    </row>
    <row r="815" spans="8:41" ht="15.75" customHeight="1" x14ac:dyDescent="0.3">
      <c r="H815" s="12"/>
      <c r="N815" s="26"/>
      <c r="O815" s="14"/>
      <c r="P815" s="26"/>
      <c r="Q815" s="3"/>
      <c r="R815" s="14"/>
      <c r="U815" s="14"/>
      <c r="Z815" s="14"/>
      <c r="AD815" s="12"/>
      <c r="AE815" s="13"/>
      <c r="AF815" s="12"/>
      <c r="AH815" s="12"/>
      <c r="AJ815" s="12"/>
      <c r="AO815" s="12"/>
    </row>
    <row r="816" spans="8:41" ht="15.75" customHeight="1" x14ac:dyDescent="0.3">
      <c r="H816" s="12"/>
      <c r="N816" s="26"/>
      <c r="O816" s="14"/>
      <c r="P816" s="26"/>
      <c r="Q816" s="3"/>
      <c r="R816" s="14"/>
      <c r="U816" s="14"/>
      <c r="Z816" s="14"/>
      <c r="AD816" s="12"/>
      <c r="AE816" s="13"/>
      <c r="AF816" s="12"/>
      <c r="AH816" s="12"/>
      <c r="AJ816" s="12"/>
      <c r="AO816" s="12"/>
    </row>
    <row r="817" spans="8:41" ht="15.75" customHeight="1" x14ac:dyDescent="0.3">
      <c r="H817" s="12"/>
      <c r="N817" s="26"/>
      <c r="O817" s="14"/>
      <c r="P817" s="26"/>
      <c r="Q817" s="3"/>
      <c r="R817" s="14"/>
      <c r="U817" s="14"/>
      <c r="Z817" s="14"/>
      <c r="AD817" s="12"/>
      <c r="AE817" s="13"/>
      <c r="AF817" s="12"/>
      <c r="AH817" s="12"/>
      <c r="AJ817" s="12"/>
      <c r="AO817" s="12"/>
    </row>
    <row r="818" spans="8:41" ht="15.75" customHeight="1" x14ac:dyDescent="0.3">
      <c r="H818" s="12"/>
      <c r="N818" s="26"/>
      <c r="O818" s="14"/>
      <c r="P818" s="26"/>
      <c r="Q818" s="3"/>
      <c r="R818" s="14"/>
      <c r="U818" s="14"/>
      <c r="Z818" s="14"/>
      <c r="AD818" s="12"/>
      <c r="AE818" s="13"/>
      <c r="AF818" s="12"/>
      <c r="AH818" s="12"/>
      <c r="AJ818" s="12"/>
      <c r="AO818" s="12"/>
    </row>
    <row r="819" spans="8:41" ht="15.75" customHeight="1" x14ac:dyDescent="0.3">
      <c r="H819" s="12"/>
      <c r="N819" s="26"/>
      <c r="O819" s="14"/>
      <c r="P819" s="26"/>
      <c r="Q819" s="3"/>
      <c r="R819" s="14"/>
      <c r="U819" s="14"/>
      <c r="Z819" s="14"/>
      <c r="AD819" s="12"/>
      <c r="AE819" s="13"/>
      <c r="AF819" s="12"/>
      <c r="AH819" s="12"/>
      <c r="AJ819" s="12"/>
      <c r="AO819" s="12"/>
    </row>
    <row r="820" spans="8:41" ht="15.75" customHeight="1" x14ac:dyDescent="0.3">
      <c r="H820" s="12"/>
      <c r="N820" s="26"/>
      <c r="O820" s="14"/>
      <c r="P820" s="26"/>
      <c r="Q820" s="3"/>
      <c r="R820" s="14"/>
      <c r="U820" s="14"/>
      <c r="Z820" s="14"/>
      <c r="AD820" s="12"/>
      <c r="AE820" s="13"/>
      <c r="AF820" s="12"/>
      <c r="AH820" s="12"/>
      <c r="AJ820" s="12"/>
      <c r="AO820" s="12"/>
    </row>
    <row r="821" spans="8:41" ht="15.75" customHeight="1" x14ac:dyDescent="0.3">
      <c r="H821" s="12"/>
      <c r="N821" s="26"/>
      <c r="O821" s="14"/>
      <c r="P821" s="26"/>
      <c r="Q821" s="3"/>
      <c r="R821" s="14"/>
      <c r="U821" s="14"/>
      <c r="Z821" s="14"/>
      <c r="AD821" s="12"/>
      <c r="AE821" s="13"/>
      <c r="AF821" s="12"/>
      <c r="AH821" s="12"/>
      <c r="AJ821" s="12"/>
      <c r="AO821" s="12"/>
    </row>
    <row r="822" spans="8:41" ht="15.75" customHeight="1" x14ac:dyDescent="0.3">
      <c r="H822" s="12"/>
      <c r="N822" s="26"/>
      <c r="O822" s="14"/>
      <c r="P822" s="26"/>
      <c r="Q822" s="3"/>
      <c r="R822" s="14"/>
      <c r="U822" s="14"/>
      <c r="Z822" s="14"/>
      <c r="AD822" s="12"/>
      <c r="AE822" s="13"/>
      <c r="AF822" s="12"/>
      <c r="AH822" s="12"/>
      <c r="AJ822" s="12"/>
      <c r="AO822" s="12"/>
    </row>
    <row r="823" spans="8:41" ht="15.75" customHeight="1" x14ac:dyDescent="0.3">
      <c r="H823" s="12"/>
      <c r="N823" s="26"/>
      <c r="O823" s="14"/>
      <c r="P823" s="26"/>
      <c r="Q823" s="3"/>
      <c r="R823" s="14"/>
      <c r="U823" s="14"/>
      <c r="Z823" s="14"/>
      <c r="AD823" s="12"/>
      <c r="AE823" s="13"/>
      <c r="AF823" s="12"/>
      <c r="AH823" s="12"/>
      <c r="AJ823" s="12"/>
      <c r="AO823" s="12"/>
    </row>
    <row r="824" spans="8:41" ht="15.75" customHeight="1" x14ac:dyDescent="0.3">
      <c r="H824" s="12"/>
      <c r="N824" s="26"/>
      <c r="O824" s="14"/>
      <c r="P824" s="26"/>
      <c r="Q824" s="3"/>
      <c r="R824" s="14"/>
      <c r="U824" s="14"/>
      <c r="Z824" s="14"/>
      <c r="AD824" s="12"/>
      <c r="AE824" s="13"/>
      <c r="AF824" s="12"/>
      <c r="AH824" s="12"/>
      <c r="AJ824" s="12"/>
      <c r="AO824" s="12"/>
    </row>
    <row r="825" spans="8:41" ht="15.75" customHeight="1" x14ac:dyDescent="0.3">
      <c r="H825" s="12"/>
      <c r="N825" s="26"/>
      <c r="O825" s="14"/>
      <c r="P825" s="26"/>
      <c r="Q825" s="3"/>
      <c r="R825" s="14"/>
      <c r="U825" s="14"/>
      <c r="Z825" s="14"/>
      <c r="AD825" s="12"/>
      <c r="AE825" s="13"/>
      <c r="AF825" s="12"/>
      <c r="AH825" s="12"/>
      <c r="AJ825" s="12"/>
      <c r="AO825" s="12"/>
    </row>
    <row r="826" spans="8:41" ht="15.75" customHeight="1" x14ac:dyDescent="0.3">
      <c r="H826" s="12"/>
      <c r="N826" s="26"/>
      <c r="O826" s="14"/>
      <c r="P826" s="26"/>
      <c r="Q826" s="3"/>
      <c r="R826" s="14"/>
      <c r="U826" s="14"/>
      <c r="Z826" s="14"/>
      <c r="AD826" s="12"/>
      <c r="AE826" s="13"/>
      <c r="AF826" s="12"/>
      <c r="AH826" s="12"/>
      <c r="AJ826" s="12"/>
      <c r="AO826" s="12"/>
    </row>
    <row r="827" spans="8:41" ht="15.75" customHeight="1" x14ac:dyDescent="0.3">
      <c r="H827" s="12"/>
      <c r="N827" s="26"/>
      <c r="O827" s="14"/>
      <c r="P827" s="26"/>
      <c r="Q827" s="3"/>
      <c r="R827" s="14"/>
      <c r="U827" s="14"/>
      <c r="Z827" s="14"/>
      <c r="AD827" s="12"/>
      <c r="AE827" s="13"/>
      <c r="AF827" s="12"/>
      <c r="AH827" s="12"/>
      <c r="AJ827" s="12"/>
      <c r="AO827" s="12"/>
    </row>
    <row r="828" spans="8:41" ht="15.75" customHeight="1" x14ac:dyDescent="0.3">
      <c r="H828" s="12"/>
      <c r="N828" s="26"/>
      <c r="O828" s="14"/>
      <c r="P828" s="26"/>
      <c r="Q828" s="3"/>
      <c r="R828" s="14"/>
      <c r="U828" s="14"/>
      <c r="Z828" s="14"/>
      <c r="AD828" s="12"/>
      <c r="AE828" s="13"/>
      <c r="AF828" s="12"/>
      <c r="AH828" s="12"/>
      <c r="AJ828" s="12"/>
      <c r="AO828" s="12"/>
    </row>
    <row r="829" spans="8:41" ht="15.75" customHeight="1" x14ac:dyDescent="0.3">
      <c r="H829" s="12"/>
      <c r="N829" s="26"/>
      <c r="O829" s="14"/>
      <c r="P829" s="26"/>
      <c r="Q829" s="3"/>
      <c r="R829" s="14"/>
      <c r="U829" s="14"/>
      <c r="Z829" s="14"/>
      <c r="AD829" s="12"/>
      <c r="AE829" s="13"/>
      <c r="AF829" s="12"/>
      <c r="AH829" s="12"/>
      <c r="AJ829" s="12"/>
      <c r="AO829" s="12"/>
    </row>
    <row r="830" spans="8:41" ht="15.75" customHeight="1" x14ac:dyDescent="0.3">
      <c r="H830" s="12"/>
      <c r="N830" s="26"/>
      <c r="O830" s="14"/>
      <c r="P830" s="26"/>
      <c r="Q830" s="3"/>
      <c r="R830" s="14"/>
      <c r="U830" s="14"/>
      <c r="Z830" s="14"/>
      <c r="AD830" s="12"/>
      <c r="AE830" s="13"/>
      <c r="AF830" s="12"/>
      <c r="AH830" s="12"/>
      <c r="AJ830" s="12"/>
      <c r="AO830" s="12"/>
    </row>
    <row r="831" spans="8:41" ht="15.75" customHeight="1" x14ac:dyDescent="0.3">
      <c r="H831" s="12"/>
      <c r="N831" s="26"/>
      <c r="O831" s="14"/>
      <c r="P831" s="26"/>
      <c r="Q831" s="3"/>
      <c r="R831" s="14"/>
      <c r="U831" s="14"/>
      <c r="Z831" s="14"/>
      <c r="AD831" s="12"/>
      <c r="AE831" s="13"/>
      <c r="AF831" s="12"/>
      <c r="AH831" s="12"/>
      <c r="AJ831" s="12"/>
      <c r="AO831" s="12"/>
    </row>
    <row r="832" spans="8:41" ht="15.75" customHeight="1" x14ac:dyDescent="0.3">
      <c r="H832" s="12"/>
      <c r="N832" s="26"/>
      <c r="O832" s="14"/>
      <c r="P832" s="26"/>
      <c r="Q832" s="3"/>
      <c r="R832" s="14"/>
      <c r="U832" s="14"/>
      <c r="Z832" s="14"/>
      <c r="AD832" s="12"/>
      <c r="AE832" s="13"/>
      <c r="AF832" s="12"/>
      <c r="AH832" s="12"/>
      <c r="AJ832" s="12"/>
      <c r="AO832" s="12"/>
    </row>
    <row r="833" spans="8:41" ht="15.75" customHeight="1" x14ac:dyDescent="0.3">
      <c r="H833" s="12"/>
      <c r="N833" s="26"/>
      <c r="O833" s="14"/>
      <c r="P833" s="26"/>
      <c r="Q833" s="3"/>
      <c r="R833" s="14"/>
      <c r="U833" s="14"/>
      <c r="Z833" s="14"/>
      <c r="AD833" s="12"/>
      <c r="AE833" s="13"/>
      <c r="AF833" s="12"/>
      <c r="AH833" s="12"/>
      <c r="AJ833" s="12"/>
      <c r="AO833" s="12"/>
    </row>
    <row r="834" spans="8:41" ht="15.75" customHeight="1" x14ac:dyDescent="0.3">
      <c r="H834" s="12"/>
      <c r="N834" s="26"/>
      <c r="O834" s="14"/>
      <c r="P834" s="26"/>
      <c r="Q834" s="3"/>
      <c r="R834" s="14"/>
      <c r="U834" s="14"/>
      <c r="Z834" s="14"/>
      <c r="AD834" s="12"/>
      <c r="AE834" s="13"/>
      <c r="AF834" s="12"/>
      <c r="AH834" s="12"/>
      <c r="AJ834" s="12"/>
      <c r="AO834" s="12"/>
    </row>
    <row r="835" spans="8:41" ht="15.75" customHeight="1" x14ac:dyDescent="0.3">
      <c r="H835" s="12"/>
      <c r="N835" s="26"/>
      <c r="O835" s="14"/>
      <c r="P835" s="26"/>
      <c r="Q835" s="3"/>
      <c r="R835" s="14"/>
      <c r="U835" s="14"/>
      <c r="Z835" s="14"/>
      <c r="AD835" s="12"/>
      <c r="AE835" s="13"/>
      <c r="AF835" s="12"/>
      <c r="AH835" s="12"/>
      <c r="AJ835" s="12"/>
      <c r="AO835" s="12"/>
    </row>
    <row r="836" spans="8:41" ht="15.75" customHeight="1" x14ac:dyDescent="0.3">
      <c r="H836" s="12"/>
      <c r="N836" s="26"/>
      <c r="O836" s="14"/>
      <c r="P836" s="26"/>
      <c r="Q836" s="3"/>
      <c r="R836" s="14"/>
      <c r="U836" s="14"/>
      <c r="Z836" s="14"/>
      <c r="AD836" s="12"/>
      <c r="AE836" s="13"/>
      <c r="AF836" s="12"/>
      <c r="AH836" s="12"/>
      <c r="AJ836" s="12"/>
      <c r="AO836" s="12"/>
    </row>
    <row r="837" spans="8:41" ht="15.75" customHeight="1" x14ac:dyDescent="0.3">
      <c r="H837" s="12"/>
      <c r="N837" s="26"/>
      <c r="O837" s="14"/>
      <c r="P837" s="26"/>
      <c r="Q837" s="3"/>
      <c r="R837" s="14"/>
      <c r="U837" s="14"/>
      <c r="Z837" s="14"/>
      <c r="AD837" s="12"/>
      <c r="AE837" s="13"/>
      <c r="AF837" s="12"/>
      <c r="AH837" s="12"/>
      <c r="AJ837" s="12"/>
      <c r="AO837" s="12"/>
    </row>
    <row r="838" spans="8:41" ht="15.75" customHeight="1" x14ac:dyDescent="0.3">
      <c r="H838" s="12"/>
      <c r="N838" s="26"/>
      <c r="O838" s="14"/>
      <c r="P838" s="26"/>
      <c r="Q838" s="3"/>
      <c r="R838" s="14"/>
      <c r="U838" s="14"/>
      <c r="Z838" s="14"/>
      <c r="AD838" s="12"/>
      <c r="AE838" s="13"/>
      <c r="AF838" s="12"/>
      <c r="AH838" s="12"/>
      <c r="AJ838" s="12"/>
      <c r="AO838" s="12"/>
    </row>
    <row r="839" spans="8:41" ht="15.75" customHeight="1" x14ac:dyDescent="0.3">
      <c r="H839" s="12"/>
      <c r="N839" s="26"/>
      <c r="O839" s="14"/>
      <c r="P839" s="26"/>
      <c r="Q839" s="3"/>
      <c r="R839" s="14"/>
      <c r="U839" s="14"/>
      <c r="Z839" s="14"/>
      <c r="AD839" s="12"/>
      <c r="AE839" s="13"/>
      <c r="AF839" s="12"/>
      <c r="AH839" s="12"/>
      <c r="AJ839" s="12"/>
      <c r="AO839" s="12"/>
    </row>
    <row r="840" spans="8:41" ht="15.75" customHeight="1" x14ac:dyDescent="0.3">
      <c r="H840" s="12"/>
      <c r="N840" s="26"/>
      <c r="O840" s="14"/>
      <c r="P840" s="26"/>
      <c r="Q840" s="3"/>
      <c r="R840" s="14"/>
      <c r="U840" s="14"/>
      <c r="Z840" s="14"/>
      <c r="AD840" s="12"/>
      <c r="AE840" s="13"/>
      <c r="AF840" s="12"/>
      <c r="AH840" s="12"/>
      <c r="AJ840" s="12"/>
      <c r="AO840" s="12"/>
    </row>
    <row r="841" spans="8:41" ht="15.75" customHeight="1" x14ac:dyDescent="0.3">
      <c r="H841" s="12"/>
      <c r="N841" s="26"/>
      <c r="O841" s="14"/>
      <c r="P841" s="26"/>
      <c r="Q841" s="3"/>
      <c r="R841" s="14"/>
      <c r="U841" s="14"/>
      <c r="Z841" s="14"/>
      <c r="AD841" s="12"/>
      <c r="AE841" s="13"/>
      <c r="AF841" s="12"/>
      <c r="AH841" s="12"/>
      <c r="AJ841" s="12"/>
      <c r="AO841" s="12"/>
    </row>
    <row r="842" spans="8:41" ht="15.75" customHeight="1" x14ac:dyDescent="0.3">
      <c r="H842" s="12"/>
      <c r="N842" s="26"/>
      <c r="O842" s="14"/>
      <c r="P842" s="26"/>
      <c r="Q842" s="3"/>
      <c r="R842" s="14"/>
      <c r="U842" s="14"/>
      <c r="Z842" s="14"/>
      <c r="AD842" s="12"/>
      <c r="AE842" s="13"/>
      <c r="AF842" s="12"/>
      <c r="AH842" s="12"/>
      <c r="AJ842" s="12"/>
      <c r="AO842" s="12"/>
    </row>
    <row r="843" spans="8:41" ht="15.75" customHeight="1" x14ac:dyDescent="0.3">
      <c r="H843" s="12"/>
      <c r="N843" s="26"/>
      <c r="O843" s="14"/>
      <c r="P843" s="26"/>
      <c r="Q843" s="3"/>
      <c r="R843" s="14"/>
      <c r="U843" s="14"/>
      <c r="Z843" s="14"/>
      <c r="AD843" s="12"/>
      <c r="AE843" s="13"/>
      <c r="AF843" s="12"/>
      <c r="AH843" s="12"/>
      <c r="AJ843" s="12"/>
      <c r="AO843" s="12"/>
    </row>
    <row r="844" spans="8:41" ht="15.75" customHeight="1" x14ac:dyDescent="0.3">
      <c r="H844" s="12"/>
      <c r="N844" s="26"/>
      <c r="O844" s="14"/>
      <c r="P844" s="26"/>
      <c r="Q844" s="3"/>
      <c r="R844" s="14"/>
      <c r="U844" s="14"/>
      <c r="Z844" s="14"/>
      <c r="AD844" s="12"/>
      <c r="AE844" s="13"/>
      <c r="AF844" s="12"/>
      <c r="AH844" s="12"/>
      <c r="AJ844" s="12"/>
      <c r="AO844" s="12"/>
    </row>
    <row r="845" spans="8:41" ht="15.75" customHeight="1" x14ac:dyDescent="0.3">
      <c r="H845" s="12"/>
      <c r="N845" s="26"/>
      <c r="O845" s="14"/>
      <c r="P845" s="26"/>
      <c r="Q845" s="3"/>
      <c r="R845" s="14"/>
      <c r="U845" s="14"/>
      <c r="Z845" s="14"/>
      <c r="AD845" s="12"/>
      <c r="AE845" s="13"/>
      <c r="AF845" s="12"/>
      <c r="AH845" s="12"/>
      <c r="AJ845" s="12"/>
      <c r="AO845" s="12"/>
    </row>
    <row r="846" spans="8:41" ht="15.75" customHeight="1" x14ac:dyDescent="0.3">
      <c r="H846" s="12"/>
      <c r="N846" s="26"/>
      <c r="O846" s="14"/>
      <c r="P846" s="26"/>
      <c r="Q846" s="3"/>
      <c r="R846" s="14"/>
      <c r="U846" s="14"/>
      <c r="Z846" s="14"/>
      <c r="AD846" s="12"/>
      <c r="AE846" s="13"/>
      <c r="AF846" s="12"/>
      <c r="AH846" s="12"/>
      <c r="AJ846" s="12"/>
      <c r="AO846" s="12"/>
    </row>
    <row r="847" spans="8:41" ht="15.75" customHeight="1" x14ac:dyDescent="0.3">
      <c r="H847" s="12"/>
      <c r="N847" s="26"/>
      <c r="O847" s="14"/>
      <c r="P847" s="26"/>
      <c r="Q847" s="3"/>
      <c r="R847" s="14"/>
      <c r="U847" s="14"/>
      <c r="Z847" s="14"/>
      <c r="AD847" s="12"/>
      <c r="AE847" s="13"/>
      <c r="AF847" s="12"/>
      <c r="AH847" s="12"/>
      <c r="AJ847" s="12"/>
      <c r="AO847" s="12"/>
    </row>
    <row r="848" spans="8:41" ht="15.75" customHeight="1" x14ac:dyDescent="0.3">
      <c r="H848" s="12"/>
      <c r="N848" s="26"/>
      <c r="O848" s="14"/>
      <c r="P848" s="26"/>
      <c r="Q848" s="3"/>
      <c r="R848" s="14"/>
      <c r="U848" s="14"/>
      <c r="Z848" s="14"/>
      <c r="AD848" s="12"/>
      <c r="AE848" s="13"/>
      <c r="AF848" s="12"/>
      <c r="AH848" s="12"/>
      <c r="AJ848" s="12"/>
      <c r="AO848" s="12"/>
    </row>
    <row r="849" spans="8:41" ht="15.75" customHeight="1" x14ac:dyDescent="0.3">
      <c r="H849" s="12"/>
      <c r="N849" s="26"/>
      <c r="O849" s="14"/>
      <c r="P849" s="26"/>
      <c r="Q849" s="3"/>
      <c r="R849" s="14"/>
      <c r="U849" s="14"/>
      <c r="Z849" s="14"/>
      <c r="AD849" s="12"/>
      <c r="AE849" s="13"/>
      <c r="AF849" s="12"/>
      <c r="AH849" s="12"/>
      <c r="AJ849" s="12"/>
      <c r="AO849" s="12"/>
    </row>
    <row r="850" spans="8:41" ht="15.75" customHeight="1" x14ac:dyDescent="0.3">
      <c r="H850" s="12"/>
      <c r="N850" s="26"/>
      <c r="O850" s="14"/>
      <c r="P850" s="26"/>
      <c r="Q850" s="3"/>
      <c r="R850" s="14"/>
      <c r="U850" s="14"/>
      <c r="Z850" s="14"/>
      <c r="AD850" s="12"/>
      <c r="AE850" s="13"/>
      <c r="AF850" s="12"/>
      <c r="AH850" s="12"/>
      <c r="AJ850" s="12"/>
      <c r="AO850" s="12"/>
    </row>
    <row r="851" spans="8:41" ht="15.75" customHeight="1" x14ac:dyDescent="0.3">
      <c r="H851" s="12"/>
      <c r="N851" s="26"/>
      <c r="O851" s="14"/>
      <c r="P851" s="26"/>
      <c r="Q851" s="3"/>
      <c r="R851" s="14"/>
      <c r="U851" s="14"/>
      <c r="Z851" s="14"/>
      <c r="AD851" s="12"/>
      <c r="AE851" s="13"/>
      <c r="AF851" s="12"/>
      <c r="AH851" s="12"/>
      <c r="AJ851" s="12"/>
      <c r="AO851" s="12"/>
    </row>
    <row r="852" spans="8:41" ht="15.75" customHeight="1" x14ac:dyDescent="0.3">
      <c r="H852" s="12"/>
      <c r="N852" s="26"/>
      <c r="O852" s="14"/>
      <c r="P852" s="26"/>
      <c r="Q852" s="3"/>
      <c r="R852" s="14"/>
      <c r="U852" s="14"/>
      <c r="Z852" s="14"/>
      <c r="AD852" s="12"/>
      <c r="AE852" s="13"/>
      <c r="AF852" s="12"/>
      <c r="AH852" s="12"/>
      <c r="AJ852" s="12"/>
      <c r="AO852" s="12"/>
    </row>
    <row r="853" spans="8:41" ht="15.75" customHeight="1" x14ac:dyDescent="0.3">
      <c r="H853" s="12"/>
      <c r="N853" s="26"/>
      <c r="O853" s="14"/>
      <c r="P853" s="26"/>
      <c r="Q853" s="3"/>
      <c r="R853" s="14"/>
      <c r="U853" s="14"/>
      <c r="Z853" s="14"/>
      <c r="AD853" s="12"/>
      <c r="AE853" s="13"/>
      <c r="AF853" s="12"/>
      <c r="AH853" s="12"/>
      <c r="AJ853" s="12"/>
      <c r="AO853" s="12"/>
    </row>
    <row r="854" spans="8:41" ht="15.75" customHeight="1" x14ac:dyDescent="0.3">
      <c r="H854" s="12"/>
      <c r="N854" s="26"/>
      <c r="O854" s="14"/>
      <c r="P854" s="26"/>
      <c r="Q854" s="3"/>
      <c r="R854" s="14"/>
      <c r="U854" s="14"/>
      <c r="Z854" s="14"/>
      <c r="AD854" s="12"/>
      <c r="AE854" s="13"/>
      <c r="AF854" s="12"/>
      <c r="AH854" s="12"/>
      <c r="AJ854" s="12"/>
      <c r="AO854" s="12"/>
    </row>
    <row r="855" spans="8:41" ht="15.75" customHeight="1" x14ac:dyDescent="0.3">
      <c r="H855" s="12"/>
      <c r="N855" s="26"/>
      <c r="O855" s="14"/>
      <c r="P855" s="26"/>
      <c r="Q855" s="3"/>
      <c r="R855" s="14"/>
      <c r="U855" s="14"/>
      <c r="Z855" s="14"/>
      <c r="AD855" s="12"/>
      <c r="AE855" s="13"/>
      <c r="AF855" s="12"/>
      <c r="AH855" s="12"/>
      <c r="AJ855" s="12"/>
      <c r="AO855" s="12"/>
    </row>
    <row r="856" spans="8:41" ht="15.75" customHeight="1" x14ac:dyDescent="0.3">
      <c r="H856" s="12"/>
      <c r="N856" s="26"/>
      <c r="O856" s="14"/>
      <c r="P856" s="26"/>
      <c r="Q856" s="3"/>
      <c r="R856" s="14"/>
      <c r="U856" s="14"/>
      <c r="Z856" s="14"/>
      <c r="AD856" s="12"/>
      <c r="AE856" s="13"/>
      <c r="AF856" s="12"/>
      <c r="AH856" s="12"/>
      <c r="AJ856" s="12"/>
      <c r="AO856" s="12"/>
    </row>
    <row r="857" spans="8:41" ht="15.75" customHeight="1" x14ac:dyDescent="0.3">
      <c r="H857" s="12"/>
      <c r="N857" s="26"/>
      <c r="O857" s="14"/>
      <c r="P857" s="26"/>
      <c r="Q857" s="3"/>
      <c r="R857" s="14"/>
      <c r="U857" s="14"/>
      <c r="Z857" s="14"/>
      <c r="AD857" s="12"/>
      <c r="AE857" s="13"/>
      <c r="AF857" s="12"/>
      <c r="AH857" s="12"/>
      <c r="AJ857" s="12"/>
      <c r="AO857" s="12"/>
    </row>
    <row r="858" spans="8:41" ht="15.75" customHeight="1" x14ac:dyDescent="0.3">
      <c r="H858" s="12"/>
      <c r="N858" s="26"/>
      <c r="O858" s="14"/>
      <c r="P858" s="26"/>
      <c r="Q858" s="3"/>
      <c r="R858" s="14"/>
      <c r="U858" s="14"/>
      <c r="Z858" s="14"/>
      <c r="AD858" s="12"/>
      <c r="AE858" s="13"/>
      <c r="AF858" s="12"/>
      <c r="AH858" s="12"/>
      <c r="AJ858" s="12"/>
      <c r="AO858" s="12"/>
    </row>
    <row r="859" spans="8:41" ht="15.75" customHeight="1" x14ac:dyDescent="0.3">
      <c r="H859" s="12"/>
      <c r="N859" s="26"/>
      <c r="O859" s="14"/>
      <c r="P859" s="26"/>
      <c r="Q859" s="3"/>
      <c r="R859" s="14"/>
      <c r="U859" s="14"/>
      <c r="Z859" s="14"/>
      <c r="AD859" s="12"/>
      <c r="AE859" s="13"/>
      <c r="AF859" s="12"/>
      <c r="AH859" s="12"/>
      <c r="AJ859" s="12"/>
      <c r="AO859" s="12"/>
    </row>
    <row r="860" spans="8:41" ht="15.75" customHeight="1" x14ac:dyDescent="0.3">
      <c r="H860" s="12"/>
      <c r="N860" s="26"/>
      <c r="O860" s="14"/>
      <c r="P860" s="26"/>
      <c r="Q860" s="3"/>
      <c r="R860" s="14"/>
      <c r="U860" s="14"/>
      <c r="Z860" s="14"/>
      <c r="AD860" s="12"/>
      <c r="AE860" s="13"/>
      <c r="AF860" s="12"/>
      <c r="AH860" s="12"/>
      <c r="AJ860" s="12"/>
      <c r="AO860" s="12"/>
    </row>
    <row r="861" spans="8:41" ht="15.75" customHeight="1" x14ac:dyDescent="0.3">
      <c r="H861" s="12"/>
      <c r="N861" s="26"/>
      <c r="O861" s="14"/>
      <c r="P861" s="26"/>
      <c r="Q861" s="3"/>
      <c r="R861" s="14"/>
      <c r="U861" s="14"/>
      <c r="Z861" s="14"/>
      <c r="AD861" s="12"/>
      <c r="AE861" s="13"/>
      <c r="AF861" s="12"/>
      <c r="AH861" s="12"/>
      <c r="AJ861" s="12"/>
      <c r="AO861" s="12"/>
    </row>
    <row r="862" spans="8:41" ht="15.75" customHeight="1" x14ac:dyDescent="0.3">
      <c r="H862" s="12"/>
      <c r="N862" s="26"/>
      <c r="O862" s="14"/>
      <c r="P862" s="26"/>
      <c r="Q862" s="3"/>
      <c r="R862" s="14"/>
      <c r="U862" s="14"/>
      <c r="Z862" s="14"/>
      <c r="AD862" s="12"/>
      <c r="AE862" s="13"/>
      <c r="AF862" s="12"/>
      <c r="AH862" s="12"/>
      <c r="AJ862" s="12"/>
      <c r="AO862" s="12"/>
    </row>
    <row r="863" spans="8:41" ht="15.75" customHeight="1" x14ac:dyDescent="0.3">
      <c r="H863" s="12"/>
      <c r="N863" s="26"/>
      <c r="O863" s="14"/>
      <c r="P863" s="26"/>
      <c r="Q863" s="3"/>
      <c r="R863" s="14"/>
      <c r="U863" s="14"/>
      <c r="Z863" s="14"/>
      <c r="AD863" s="12"/>
      <c r="AE863" s="13"/>
      <c r="AF863" s="12"/>
      <c r="AH863" s="12"/>
      <c r="AJ863" s="12"/>
      <c r="AO863" s="12"/>
    </row>
    <row r="864" spans="8:41" ht="15.75" customHeight="1" x14ac:dyDescent="0.3">
      <c r="H864" s="12"/>
      <c r="N864" s="26"/>
      <c r="O864" s="14"/>
      <c r="P864" s="26"/>
      <c r="Q864" s="3"/>
      <c r="R864" s="14"/>
      <c r="U864" s="14"/>
      <c r="Z864" s="14"/>
      <c r="AD864" s="12"/>
      <c r="AE864" s="13"/>
      <c r="AF864" s="12"/>
      <c r="AH864" s="12"/>
      <c r="AJ864" s="12"/>
      <c r="AO864" s="12"/>
    </row>
    <row r="865" spans="8:41" ht="15.75" customHeight="1" x14ac:dyDescent="0.3">
      <c r="H865" s="12"/>
      <c r="N865" s="26"/>
      <c r="O865" s="14"/>
      <c r="P865" s="26"/>
      <c r="Q865" s="3"/>
      <c r="R865" s="14"/>
      <c r="U865" s="14"/>
      <c r="Z865" s="14"/>
      <c r="AD865" s="12"/>
      <c r="AE865" s="13"/>
      <c r="AF865" s="12"/>
      <c r="AH865" s="12"/>
      <c r="AJ865" s="12"/>
      <c r="AO865" s="12"/>
    </row>
    <row r="866" spans="8:41" ht="15.75" customHeight="1" x14ac:dyDescent="0.3">
      <c r="H866" s="12"/>
      <c r="N866" s="26"/>
      <c r="O866" s="14"/>
      <c r="P866" s="26"/>
      <c r="Q866" s="3"/>
      <c r="R866" s="14"/>
      <c r="U866" s="14"/>
      <c r="Z866" s="14"/>
      <c r="AD866" s="12"/>
      <c r="AE866" s="13"/>
      <c r="AF866" s="12"/>
      <c r="AH866" s="12"/>
      <c r="AJ866" s="12"/>
      <c r="AO866" s="12"/>
    </row>
    <row r="867" spans="8:41" ht="15.75" customHeight="1" x14ac:dyDescent="0.3">
      <c r="H867" s="12"/>
      <c r="N867" s="26"/>
      <c r="O867" s="14"/>
      <c r="P867" s="26"/>
      <c r="Q867" s="3"/>
      <c r="R867" s="14"/>
      <c r="U867" s="14"/>
      <c r="Z867" s="14"/>
      <c r="AD867" s="12"/>
      <c r="AE867" s="13"/>
      <c r="AF867" s="12"/>
      <c r="AH867" s="12"/>
      <c r="AJ867" s="12"/>
      <c r="AO867" s="12"/>
    </row>
    <row r="868" spans="8:41" ht="15.75" customHeight="1" x14ac:dyDescent="0.3">
      <c r="H868" s="12"/>
      <c r="N868" s="26"/>
      <c r="O868" s="14"/>
      <c r="P868" s="26"/>
      <c r="Q868" s="3"/>
      <c r="R868" s="14"/>
      <c r="U868" s="14"/>
      <c r="Z868" s="14"/>
      <c r="AD868" s="12"/>
      <c r="AE868" s="13"/>
      <c r="AF868" s="12"/>
      <c r="AH868" s="12"/>
      <c r="AJ868" s="12"/>
      <c r="AO868" s="12"/>
    </row>
    <row r="869" spans="8:41" ht="15.75" customHeight="1" x14ac:dyDescent="0.3">
      <c r="H869" s="12"/>
      <c r="N869" s="26"/>
      <c r="O869" s="14"/>
      <c r="P869" s="26"/>
      <c r="Q869" s="3"/>
      <c r="R869" s="14"/>
      <c r="U869" s="14"/>
      <c r="Z869" s="14"/>
      <c r="AD869" s="12"/>
      <c r="AE869" s="13"/>
      <c r="AF869" s="12"/>
      <c r="AH869" s="12"/>
      <c r="AJ869" s="12"/>
      <c r="AO869" s="12"/>
    </row>
    <row r="870" spans="8:41" ht="15.75" customHeight="1" x14ac:dyDescent="0.3">
      <c r="H870" s="12"/>
      <c r="N870" s="26"/>
      <c r="O870" s="14"/>
      <c r="P870" s="26"/>
      <c r="Q870" s="3"/>
      <c r="R870" s="14"/>
      <c r="U870" s="14"/>
      <c r="Z870" s="14"/>
      <c r="AD870" s="12"/>
      <c r="AE870" s="13"/>
      <c r="AF870" s="12"/>
      <c r="AH870" s="12"/>
      <c r="AJ870" s="12"/>
      <c r="AO870" s="12"/>
    </row>
    <row r="871" spans="8:41" ht="15.75" customHeight="1" x14ac:dyDescent="0.3">
      <c r="H871" s="12"/>
      <c r="N871" s="26"/>
      <c r="O871" s="14"/>
      <c r="P871" s="26"/>
      <c r="Q871" s="3"/>
      <c r="R871" s="14"/>
      <c r="U871" s="14"/>
      <c r="Z871" s="14"/>
      <c r="AD871" s="12"/>
      <c r="AE871" s="13"/>
      <c r="AF871" s="12"/>
      <c r="AH871" s="12"/>
      <c r="AJ871" s="12"/>
      <c r="AO871" s="12"/>
    </row>
    <row r="872" spans="8:41" ht="15.75" customHeight="1" x14ac:dyDescent="0.3">
      <c r="H872" s="12"/>
      <c r="N872" s="26"/>
      <c r="O872" s="14"/>
      <c r="P872" s="26"/>
      <c r="Q872" s="3"/>
      <c r="R872" s="14"/>
      <c r="U872" s="14"/>
      <c r="Z872" s="14"/>
      <c r="AD872" s="12"/>
      <c r="AE872" s="13"/>
      <c r="AF872" s="12"/>
      <c r="AH872" s="12"/>
      <c r="AJ872" s="12"/>
      <c r="AO872" s="12"/>
    </row>
    <row r="873" spans="8:41" ht="15.75" customHeight="1" x14ac:dyDescent="0.3">
      <c r="H873" s="12"/>
      <c r="N873" s="26"/>
      <c r="O873" s="14"/>
      <c r="P873" s="26"/>
      <c r="Q873" s="3"/>
      <c r="R873" s="14"/>
      <c r="U873" s="14"/>
      <c r="Z873" s="14"/>
      <c r="AD873" s="12"/>
      <c r="AE873" s="13"/>
      <c r="AF873" s="12"/>
      <c r="AH873" s="12"/>
      <c r="AJ873" s="12"/>
      <c r="AO873" s="12"/>
    </row>
    <row r="874" spans="8:41" ht="15.75" customHeight="1" x14ac:dyDescent="0.3">
      <c r="H874" s="12"/>
      <c r="N874" s="26"/>
      <c r="O874" s="14"/>
      <c r="P874" s="26"/>
      <c r="Q874" s="3"/>
      <c r="R874" s="14"/>
      <c r="U874" s="14"/>
      <c r="Z874" s="14"/>
      <c r="AD874" s="12"/>
      <c r="AE874" s="13"/>
      <c r="AF874" s="12"/>
      <c r="AH874" s="12"/>
      <c r="AJ874" s="12"/>
      <c r="AO874" s="12"/>
    </row>
    <row r="875" spans="8:41" ht="15.75" customHeight="1" x14ac:dyDescent="0.3">
      <c r="H875" s="12"/>
      <c r="N875" s="26"/>
      <c r="O875" s="14"/>
      <c r="P875" s="26"/>
      <c r="Q875" s="3"/>
      <c r="R875" s="14"/>
      <c r="U875" s="14"/>
      <c r="Z875" s="14"/>
      <c r="AD875" s="12"/>
      <c r="AE875" s="13"/>
      <c r="AF875" s="12"/>
      <c r="AH875" s="12"/>
      <c r="AJ875" s="12"/>
      <c r="AO875" s="12"/>
    </row>
    <row r="876" spans="8:41" ht="15.75" customHeight="1" x14ac:dyDescent="0.3">
      <c r="H876" s="12"/>
      <c r="N876" s="26"/>
      <c r="O876" s="14"/>
      <c r="P876" s="26"/>
      <c r="Q876" s="3"/>
      <c r="R876" s="14"/>
      <c r="U876" s="14"/>
      <c r="Z876" s="14"/>
      <c r="AD876" s="12"/>
      <c r="AE876" s="13"/>
      <c r="AF876" s="12"/>
      <c r="AH876" s="12"/>
      <c r="AJ876" s="12"/>
      <c r="AO876" s="12"/>
    </row>
    <row r="877" spans="8:41" ht="15.75" customHeight="1" x14ac:dyDescent="0.3">
      <c r="H877" s="12"/>
      <c r="N877" s="26"/>
      <c r="O877" s="14"/>
      <c r="P877" s="26"/>
      <c r="Q877" s="3"/>
      <c r="R877" s="14"/>
      <c r="U877" s="14"/>
      <c r="Z877" s="14"/>
      <c r="AD877" s="12"/>
      <c r="AE877" s="13"/>
      <c r="AF877" s="12"/>
      <c r="AH877" s="12"/>
      <c r="AJ877" s="12"/>
      <c r="AO877" s="12"/>
    </row>
    <row r="878" spans="8:41" ht="15.75" customHeight="1" x14ac:dyDescent="0.3">
      <c r="H878" s="12"/>
      <c r="N878" s="26"/>
      <c r="O878" s="14"/>
      <c r="P878" s="26"/>
      <c r="Q878" s="3"/>
      <c r="R878" s="14"/>
      <c r="U878" s="14"/>
      <c r="Z878" s="14"/>
      <c r="AD878" s="12"/>
      <c r="AE878" s="13"/>
      <c r="AF878" s="12"/>
      <c r="AH878" s="12"/>
      <c r="AJ878" s="12"/>
      <c r="AO878" s="12"/>
    </row>
    <row r="879" spans="8:41" ht="15.75" customHeight="1" x14ac:dyDescent="0.3">
      <c r="H879" s="12"/>
      <c r="N879" s="26"/>
      <c r="O879" s="14"/>
      <c r="P879" s="26"/>
      <c r="Q879" s="3"/>
      <c r="R879" s="14"/>
      <c r="U879" s="14"/>
      <c r="Z879" s="14"/>
      <c r="AD879" s="12"/>
      <c r="AE879" s="13"/>
      <c r="AF879" s="12"/>
      <c r="AH879" s="12"/>
      <c r="AJ879" s="12"/>
      <c r="AO879" s="12"/>
    </row>
    <row r="880" spans="8:41" ht="15.75" customHeight="1" x14ac:dyDescent="0.3">
      <c r="H880" s="12"/>
      <c r="N880" s="26"/>
      <c r="O880" s="14"/>
      <c r="P880" s="26"/>
      <c r="Q880" s="3"/>
      <c r="R880" s="14"/>
      <c r="U880" s="14"/>
      <c r="Z880" s="14"/>
      <c r="AD880" s="12"/>
      <c r="AE880" s="13"/>
      <c r="AF880" s="12"/>
      <c r="AH880" s="12"/>
      <c r="AJ880" s="12"/>
      <c r="AO880" s="12"/>
    </row>
    <row r="881" spans="8:41" ht="15.75" customHeight="1" x14ac:dyDescent="0.3">
      <c r="H881" s="12"/>
      <c r="N881" s="26"/>
      <c r="O881" s="14"/>
      <c r="P881" s="26"/>
      <c r="Q881" s="3"/>
      <c r="R881" s="14"/>
      <c r="U881" s="14"/>
      <c r="Z881" s="14"/>
      <c r="AD881" s="12"/>
      <c r="AE881" s="13"/>
      <c r="AF881" s="12"/>
      <c r="AH881" s="12"/>
      <c r="AJ881" s="12"/>
      <c r="AO881" s="12"/>
    </row>
    <row r="882" spans="8:41" ht="15.75" customHeight="1" x14ac:dyDescent="0.3">
      <c r="H882" s="12"/>
      <c r="N882" s="26"/>
      <c r="O882" s="14"/>
      <c r="P882" s="26"/>
      <c r="Q882" s="3"/>
      <c r="R882" s="14"/>
      <c r="U882" s="14"/>
      <c r="Z882" s="14"/>
      <c r="AD882" s="12"/>
      <c r="AE882" s="13"/>
      <c r="AF882" s="12"/>
      <c r="AH882" s="12"/>
      <c r="AJ882" s="12"/>
      <c r="AO882" s="12"/>
    </row>
    <row r="883" spans="8:41" ht="15.75" customHeight="1" x14ac:dyDescent="0.3">
      <c r="H883" s="12"/>
      <c r="N883" s="26"/>
      <c r="O883" s="14"/>
      <c r="P883" s="26"/>
      <c r="Q883" s="3"/>
      <c r="R883" s="14"/>
      <c r="U883" s="14"/>
      <c r="Z883" s="14"/>
      <c r="AD883" s="12"/>
      <c r="AE883" s="13"/>
      <c r="AF883" s="12"/>
      <c r="AH883" s="12"/>
      <c r="AJ883" s="12"/>
      <c r="AO883" s="12"/>
    </row>
    <row r="884" spans="8:41" ht="15.75" customHeight="1" x14ac:dyDescent="0.3">
      <c r="H884" s="12"/>
      <c r="N884" s="26"/>
      <c r="O884" s="14"/>
      <c r="P884" s="26"/>
      <c r="Q884" s="3"/>
      <c r="R884" s="14"/>
      <c r="U884" s="14"/>
      <c r="Z884" s="14"/>
      <c r="AD884" s="12"/>
      <c r="AE884" s="13"/>
      <c r="AF884" s="12"/>
      <c r="AH884" s="12"/>
      <c r="AJ884" s="12"/>
      <c r="AO884" s="12"/>
    </row>
    <row r="885" spans="8:41" ht="15.75" customHeight="1" x14ac:dyDescent="0.3">
      <c r="H885" s="12"/>
      <c r="N885" s="26"/>
      <c r="O885" s="14"/>
      <c r="P885" s="26"/>
      <c r="Q885" s="3"/>
      <c r="R885" s="14"/>
      <c r="U885" s="14"/>
      <c r="Z885" s="14"/>
      <c r="AD885" s="12"/>
      <c r="AE885" s="13"/>
      <c r="AF885" s="12"/>
      <c r="AH885" s="12"/>
      <c r="AJ885" s="12"/>
      <c r="AO885" s="12"/>
    </row>
    <row r="886" spans="8:41" ht="15.75" customHeight="1" x14ac:dyDescent="0.3">
      <c r="H886" s="12"/>
      <c r="N886" s="26"/>
      <c r="O886" s="14"/>
      <c r="P886" s="26"/>
      <c r="Q886" s="3"/>
      <c r="R886" s="14"/>
      <c r="U886" s="14"/>
      <c r="Z886" s="14"/>
      <c r="AD886" s="12"/>
      <c r="AE886" s="13"/>
      <c r="AF886" s="12"/>
      <c r="AH886" s="12"/>
      <c r="AJ886" s="12"/>
      <c r="AO886" s="12"/>
    </row>
    <row r="887" spans="8:41" ht="15.75" customHeight="1" x14ac:dyDescent="0.3">
      <c r="H887" s="12"/>
      <c r="N887" s="26"/>
      <c r="O887" s="14"/>
      <c r="P887" s="26"/>
      <c r="Q887" s="3"/>
      <c r="R887" s="14"/>
      <c r="U887" s="14"/>
      <c r="Z887" s="14"/>
      <c r="AD887" s="12"/>
      <c r="AE887" s="13"/>
      <c r="AF887" s="12"/>
      <c r="AH887" s="12"/>
      <c r="AJ887" s="12"/>
      <c r="AO887" s="12"/>
    </row>
    <row r="888" spans="8:41" ht="15.75" customHeight="1" x14ac:dyDescent="0.3">
      <c r="H888" s="12"/>
      <c r="N888" s="26"/>
      <c r="O888" s="14"/>
      <c r="P888" s="26"/>
      <c r="Q888" s="3"/>
      <c r="R888" s="14"/>
      <c r="U888" s="14"/>
      <c r="Z888" s="14"/>
      <c r="AD888" s="12"/>
      <c r="AE888" s="13"/>
      <c r="AF888" s="12"/>
      <c r="AH888" s="12"/>
      <c r="AJ888" s="12"/>
      <c r="AO888" s="12"/>
    </row>
    <row r="889" spans="8:41" ht="15.75" customHeight="1" x14ac:dyDescent="0.3">
      <c r="H889" s="12"/>
      <c r="N889" s="26"/>
      <c r="O889" s="14"/>
      <c r="P889" s="26"/>
      <c r="Q889" s="3"/>
      <c r="R889" s="14"/>
      <c r="U889" s="14"/>
      <c r="Z889" s="14"/>
      <c r="AD889" s="12"/>
      <c r="AE889" s="13"/>
      <c r="AF889" s="12"/>
      <c r="AH889" s="12"/>
      <c r="AJ889" s="12"/>
      <c r="AO889" s="12"/>
    </row>
    <row r="890" spans="8:41" ht="15.75" customHeight="1" x14ac:dyDescent="0.3">
      <c r="H890" s="12"/>
      <c r="N890" s="26"/>
      <c r="O890" s="14"/>
      <c r="P890" s="26"/>
      <c r="Q890" s="3"/>
      <c r="R890" s="14"/>
      <c r="U890" s="14"/>
      <c r="Z890" s="14"/>
      <c r="AD890" s="12"/>
      <c r="AE890" s="13"/>
      <c r="AF890" s="12"/>
      <c r="AH890" s="12"/>
      <c r="AJ890" s="12"/>
      <c r="AO890" s="12"/>
    </row>
    <row r="891" spans="8:41" ht="15.75" customHeight="1" x14ac:dyDescent="0.3">
      <c r="H891" s="12"/>
      <c r="N891" s="26"/>
      <c r="O891" s="14"/>
      <c r="P891" s="26"/>
      <c r="Q891" s="3"/>
      <c r="R891" s="14"/>
      <c r="U891" s="14"/>
      <c r="Z891" s="14"/>
      <c r="AD891" s="12"/>
      <c r="AE891" s="13"/>
      <c r="AF891" s="12"/>
      <c r="AH891" s="12"/>
      <c r="AJ891" s="12"/>
      <c r="AO891" s="12"/>
    </row>
    <row r="892" spans="8:41" ht="15.75" customHeight="1" x14ac:dyDescent="0.3">
      <c r="H892" s="12"/>
      <c r="N892" s="26"/>
      <c r="O892" s="14"/>
      <c r="P892" s="26"/>
      <c r="Q892" s="3"/>
      <c r="R892" s="14"/>
      <c r="U892" s="14"/>
      <c r="Z892" s="14"/>
      <c r="AD892" s="12"/>
      <c r="AE892" s="13"/>
      <c r="AF892" s="12"/>
      <c r="AH892" s="12"/>
      <c r="AJ892" s="12"/>
      <c r="AO892" s="12"/>
    </row>
    <row r="893" spans="8:41" ht="15.75" customHeight="1" x14ac:dyDescent="0.3">
      <c r="H893" s="12"/>
      <c r="N893" s="26"/>
      <c r="O893" s="14"/>
      <c r="P893" s="26"/>
      <c r="Q893" s="3"/>
      <c r="R893" s="14"/>
      <c r="U893" s="14"/>
      <c r="Z893" s="14"/>
      <c r="AD893" s="12"/>
      <c r="AE893" s="13"/>
      <c r="AF893" s="12"/>
      <c r="AH893" s="12"/>
      <c r="AJ893" s="12"/>
      <c r="AO893" s="12"/>
    </row>
    <row r="894" spans="8:41" ht="15.75" customHeight="1" x14ac:dyDescent="0.3">
      <c r="H894" s="12"/>
      <c r="N894" s="26"/>
      <c r="O894" s="14"/>
      <c r="P894" s="26"/>
      <c r="Q894" s="3"/>
      <c r="R894" s="14"/>
      <c r="U894" s="14"/>
      <c r="Z894" s="14"/>
      <c r="AD894" s="12"/>
      <c r="AE894" s="13"/>
      <c r="AF894" s="12"/>
      <c r="AH894" s="12"/>
      <c r="AJ894" s="12"/>
      <c r="AO894" s="12"/>
    </row>
    <row r="895" spans="8:41" ht="15.75" customHeight="1" x14ac:dyDescent="0.3">
      <c r="H895" s="12"/>
      <c r="N895" s="26"/>
      <c r="O895" s="14"/>
      <c r="P895" s="26"/>
      <c r="Q895" s="3"/>
      <c r="R895" s="14"/>
      <c r="U895" s="14"/>
      <c r="Z895" s="14"/>
      <c r="AD895" s="12"/>
      <c r="AE895" s="13"/>
      <c r="AF895" s="12"/>
      <c r="AH895" s="12"/>
      <c r="AJ895" s="12"/>
      <c r="AO895" s="12"/>
    </row>
    <row r="896" spans="8:41" ht="15.75" customHeight="1" x14ac:dyDescent="0.3">
      <c r="H896" s="12"/>
      <c r="N896" s="26"/>
      <c r="O896" s="14"/>
      <c r="P896" s="26"/>
      <c r="Q896" s="3"/>
      <c r="R896" s="14"/>
      <c r="U896" s="14"/>
      <c r="Z896" s="14"/>
      <c r="AD896" s="12"/>
      <c r="AE896" s="13"/>
      <c r="AF896" s="12"/>
      <c r="AH896" s="12"/>
      <c r="AJ896" s="12"/>
      <c r="AO896" s="12"/>
    </row>
    <row r="897" spans="8:41" ht="15.75" customHeight="1" x14ac:dyDescent="0.3">
      <c r="H897" s="12"/>
      <c r="N897" s="26"/>
      <c r="O897" s="14"/>
      <c r="P897" s="26"/>
      <c r="Q897" s="3"/>
      <c r="R897" s="14"/>
      <c r="U897" s="14"/>
      <c r="Z897" s="14"/>
      <c r="AD897" s="12"/>
      <c r="AE897" s="13"/>
      <c r="AF897" s="12"/>
      <c r="AH897" s="12"/>
      <c r="AJ897" s="12"/>
      <c r="AO897" s="12"/>
    </row>
    <row r="898" spans="8:41" ht="15.75" customHeight="1" x14ac:dyDescent="0.3">
      <c r="H898" s="12"/>
      <c r="N898" s="26"/>
      <c r="O898" s="14"/>
      <c r="P898" s="26"/>
      <c r="Q898" s="3"/>
      <c r="R898" s="14"/>
      <c r="U898" s="14"/>
      <c r="Z898" s="14"/>
      <c r="AD898" s="12"/>
      <c r="AE898" s="13"/>
      <c r="AF898" s="12"/>
      <c r="AH898" s="12"/>
      <c r="AJ898" s="12"/>
      <c r="AO898" s="12"/>
    </row>
    <row r="899" spans="8:41" ht="15.75" customHeight="1" x14ac:dyDescent="0.3">
      <c r="H899" s="12"/>
      <c r="N899" s="26"/>
      <c r="O899" s="14"/>
      <c r="P899" s="26"/>
      <c r="Q899" s="3"/>
      <c r="R899" s="14"/>
      <c r="U899" s="14"/>
      <c r="Z899" s="14"/>
      <c r="AD899" s="12"/>
      <c r="AE899" s="13"/>
      <c r="AF899" s="12"/>
      <c r="AH899" s="12"/>
      <c r="AJ899" s="12"/>
      <c r="AO899" s="12"/>
    </row>
    <row r="900" spans="8:41" ht="15.75" customHeight="1" x14ac:dyDescent="0.3">
      <c r="H900" s="12"/>
      <c r="N900" s="26"/>
      <c r="O900" s="14"/>
      <c r="P900" s="26"/>
      <c r="Q900" s="3"/>
      <c r="R900" s="14"/>
      <c r="U900" s="14"/>
      <c r="Z900" s="14"/>
      <c r="AD900" s="12"/>
      <c r="AE900" s="13"/>
      <c r="AF900" s="12"/>
      <c r="AH900" s="12"/>
      <c r="AJ900" s="12"/>
      <c r="AO900" s="12"/>
    </row>
    <row r="901" spans="8:41" ht="15.75" customHeight="1" x14ac:dyDescent="0.3">
      <c r="H901" s="12"/>
      <c r="N901" s="26"/>
      <c r="O901" s="14"/>
      <c r="P901" s="26"/>
      <c r="Q901" s="3"/>
      <c r="R901" s="14"/>
      <c r="U901" s="14"/>
      <c r="Z901" s="14"/>
      <c r="AD901" s="12"/>
      <c r="AE901" s="13"/>
      <c r="AF901" s="12"/>
      <c r="AH901" s="12"/>
      <c r="AJ901" s="12"/>
      <c r="AO901" s="12"/>
    </row>
    <row r="902" spans="8:41" ht="15.75" customHeight="1" x14ac:dyDescent="0.3">
      <c r="H902" s="12"/>
      <c r="N902" s="26"/>
      <c r="O902" s="14"/>
      <c r="P902" s="26"/>
      <c r="Q902" s="3"/>
      <c r="R902" s="14"/>
      <c r="U902" s="14"/>
      <c r="Z902" s="14"/>
      <c r="AD902" s="12"/>
      <c r="AE902" s="13"/>
      <c r="AF902" s="12"/>
      <c r="AH902" s="12"/>
      <c r="AJ902" s="12"/>
      <c r="AO902" s="12"/>
    </row>
    <row r="903" spans="8:41" ht="15.75" customHeight="1" x14ac:dyDescent="0.3">
      <c r="H903" s="12"/>
      <c r="N903" s="26"/>
      <c r="O903" s="14"/>
      <c r="P903" s="26"/>
      <c r="Q903" s="3"/>
      <c r="R903" s="14"/>
      <c r="U903" s="14"/>
      <c r="Z903" s="14"/>
      <c r="AD903" s="12"/>
      <c r="AE903" s="13"/>
      <c r="AF903" s="12"/>
      <c r="AH903" s="12"/>
      <c r="AJ903" s="12"/>
      <c r="AO903" s="12"/>
    </row>
    <row r="904" spans="8:41" ht="15.75" customHeight="1" x14ac:dyDescent="0.3">
      <c r="H904" s="12"/>
      <c r="N904" s="26"/>
      <c r="O904" s="14"/>
      <c r="P904" s="26"/>
      <c r="Q904" s="3"/>
      <c r="R904" s="14"/>
      <c r="U904" s="14"/>
      <c r="Z904" s="14"/>
      <c r="AD904" s="12"/>
      <c r="AE904" s="13"/>
      <c r="AF904" s="12"/>
      <c r="AH904" s="12"/>
      <c r="AJ904" s="12"/>
      <c r="AO904" s="12"/>
    </row>
    <row r="905" spans="8:41" ht="15.75" customHeight="1" x14ac:dyDescent="0.3">
      <c r="H905" s="12"/>
      <c r="N905" s="26"/>
      <c r="O905" s="14"/>
      <c r="P905" s="26"/>
      <c r="Q905" s="3"/>
      <c r="R905" s="14"/>
      <c r="U905" s="14"/>
      <c r="Z905" s="14"/>
      <c r="AD905" s="12"/>
      <c r="AE905" s="13"/>
      <c r="AF905" s="12"/>
      <c r="AH905" s="12"/>
      <c r="AJ905" s="12"/>
      <c r="AO905" s="12"/>
    </row>
    <row r="906" spans="8:41" ht="15.75" customHeight="1" x14ac:dyDescent="0.3">
      <c r="H906" s="12"/>
      <c r="N906" s="26"/>
      <c r="O906" s="14"/>
      <c r="P906" s="26"/>
      <c r="Q906" s="3"/>
      <c r="R906" s="14"/>
      <c r="U906" s="14"/>
      <c r="Z906" s="14"/>
      <c r="AD906" s="12"/>
      <c r="AE906" s="13"/>
      <c r="AF906" s="12"/>
      <c r="AH906" s="12"/>
      <c r="AJ906" s="12"/>
      <c r="AO906" s="12"/>
    </row>
    <row r="907" spans="8:41" ht="15.75" customHeight="1" x14ac:dyDescent="0.3">
      <c r="H907" s="12"/>
      <c r="N907" s="26"/>
      <c r="O907" s="14"/>
      <c r="P907" s="26"/>
      <c r="Q907" s="3"/>
      <c r="R907" s="14"/>
      <c r="U907" s="14"/>
      <c r="Z907" s="14"/>
      <c r="AD907" s="12"/>
      <c r="AE907" s="13"/>
      <c r="AF907" s="12"/>
      <c r="AH907" s="12"/>
      <c r="AJ907" s="12"/>
      <c r="AO907" s="12"/>
    </row>
    <row r="908" spans="8:41" ht="15.75" customHeight="1" x14ac:dyDescent="0.3">
      <c r="H908" s="12"/>
      <c r="N908" s="26"/>
      <c r="O908" s="14"/>
      <c r="P908" s="26"/>
      <c r="Q908" s="3"/>
      <c r="R908" s="14"/>
      <c r="U908" s="14"/>
      <c r="Z908" s="14"/>
      <c r="AD908" s="12"/>
      <c r="AE908" s="13"/>
      <c r="AF908" s="12"/>
      <c r="AH908" s="12"/>
      <c r="AJ908" s="12"/>
      <c r="AO908" s="12"/>
    </row>
    <row r="909" spans="8:41" ht="15.75" customHeight="1" x14ac:dyDescent="0.3">
      <c r="H909" s="12"/>
      <c r="N909" s="26"/>
      <c r="O909" s="14"/>
      <c r="P909" s="26"/>
      <c r="Q909" s="3"/>
      <c r="R909" s="14"/>
      <c r="U909" s="14"/>
      <c r="Z909" s="14"/>
      <c r="AD909" s="12"/>
      <c r="AE909" s="13"/>
      <c r="AF909" s="12"/>
      <c r="AH909" s="12"/>
      <c r="AJ909" s="12"/>
      <c r="AO909" s="12"/>
    </row>
    <row r="910" spans="8:41" ht="15.75" customHeight="1" x14ac:dyDescent="0.3">
      <c r="H910" s="12"/>
      <c r="N910" s="26"/>
      <c r="O910" s="14"/>
      <c r="P910" s="26"/>
      <c r="Q910" s="3"/>
      <c r="R910" s="14"/>
      <c r="U910" s="14"/>
      <c r="Z910" s="14"/>
      <c r="AD910" s="12"/>
      <c r="AE910" s="13"/>
      <c r="AF910" s="12"/>
      <c r="AH910" s="12"/>
      <c r="AJ910" s="12"/>
      <c r="AO910" s="12"/>
    </row>
    <row r="911" spans="8:41" ht="15.75" customHeight="1" x14ac:dyDescent="0.3">
      <c r="H911" s="12"/>
      <c r="N911" s="26"/>
      <c r="O911" s="14"/>
      <c r="P911" s="26"/>
      <c r="Q911" s="3"/>
      <c r="R911" s="14"/>
      <c r="U911" s="14"/>
      <c r="Z911" s="14"/>
      <c r="AD911" s="12"/>
      <c r="AE911" s="13"/>
      <c r="AF911" s="12"/>
      <c r="AH911" s="12"/>
      <c r="AJ911" s="12"/>
      <c r="AO911" s="12"/>
    </row>
    <row r="912" spans="8:41" ht="15.75" customHeight="1" x14ac:dyDescent="0.3">
      <c r="H912" s="12"/>
      <c r="N912" s="26"/>
      <c r="O912" s="14"/>
      <c r="P912" s="26"/>
      <c r="Q912" s="3"/>
      <c r="R912" s="14"/>
      <c r="U912" s="14"/>
      <c r="Z912" s="14"/>
      <c r="AD912" s="12"/>
      <c r="AE912" s="13"/>
      <c r="AF912" s="12"/>
      <c r="AH912" s="12"/>
      <c r="AJ912" s="12"/>
      <c r="AO912" s="12"/>
    </row>
    <row r="913" spans="8:41" ht="15.75" customHeight="1" x14ac:dyDescent="0.3">
      <c r="H913" s="12"/>
      <c r="N913" s="26"/>
      <c r="O913" s="14"/>
      <c r="P913" s="26"/>
      <c r="Q913" s="3"/>
      <c r="R913" s="14"/>
      <c r="U913" s="14"/>
      <c r="Z913" s="14"/>
      <c r="AD913" s="12"/>
      <c r="AE913" s="13"/>
      <c r="AF913" s="12"/>
      <c r="AH913" s="12"/>
      <c r="AJ913" s="12"/>
      <c r="AO913" s="12"/>
    </row>
    <row r="914" spans="8:41" ht="15.75" customHeight="1" x14ac:dyDescent="0.3">
      <c r="H914" s="12"/>
      <c r="N914" s="26"/>
      <c r="O914" s="14"/>
      <c r="P914" s="26"/>
      <c r="Q914" s="3"/>
      <c r="R914" s="14"/>
      <c r="U914" s="14"/>
      <c r="Z914" s="14"/>
      <c r="AD914" s="12"/>
      <c r="AE914" s="13"/>
      <c r="AF914" s="12"/>
      <c r="AH914" s="12"/>
      <c r="AJ914" s="12"/>
      <c r="AO914" s="12"/>
    </row>
    <row r="915" spans="8:41" ht="15.75" customHeight="1" x14ac:dyDescent="0.3">
      <c r="H915" s="12"/>
      <c r="N915" s="26"/>
      <c r="O915" s="14"/>
      <c r="P915" s="26"/>
      <c r="Q915" s="3"/>
      <c r="R915" s="14"/>
      <c r="U915" s="14"/>
      <c r="Z915" s="14"/>
      <c r="AD915" s="12"/>
      <c r="AE915" s="13"/>
      <c r="AF915" s="12"/>
      <c r="AH915" s="12"/>
      <c r="AJ915" s="12"/>
      <c r="AO915" s="12"/>
    </row>
    <row r="916" spans="8:41" ht="15.75" customHeight="1" x14ac:dyDescent="0.3">
      <c r="H916" s="12"/>
      <c r="N916" s="26"/>
      <c r="O916" s="14"/>
      <c r="P916" s="26"/>
      <c r="Q916" s="3"/>
      <c r="R916" s="14"/>
      <c r="U916" s="14"/>
      <c r="Z916" s="14"/>
      <c r="AD916" s="12"/>
      <c r="AE916" s="13"/>
      <c r="AF916" s="12"/>
      <c r="AH916" s="12"/>
      <c r="AJ916" s="12"/>
      <c r="AO916" s="12"/>
    </row>
    <row r="917" spans="8:41" ht="15.75" customHeight="1" x14ac:dyDescent="0.3">
      <c r="H917" s="12"/>
      <c r="N917" s="26"/>
      <c r="O917" s="14"/>
      <c r="P917" s="26"/>
      <c r="Q917" s="3"/>
      <c r="R917" s="14"/>
      <c r="U917" s="14"/>
      <c r="Z917" s="14"/>
      <c r="AD917" s="12"/>
      <c r="AE917" s="13"/>
      <c r="AF917" s="12"/>
      <c r="AH917" s="12"/>
      <c r="AJ917" s="12"/>
      <c r="AO917" s="12"/>
    </row>
    <row r="918" spans="8:41" ht="15.75" customHeight="1" x14ac:dyDescent="0.3">
      <c r="H918" s="12"/>
      <c r="N918" s="26"/>
      <c r="O918" s="14"/>
      <c r="P918" s="26"/>
      <c r="Q918" s="3"/>
      <c r="R918" s="14"/>
      <c r="U918" s="14"/>
      <c r="Z918" s="14"/>
      <c r="AD918" s="12"/>
      <c r="AE918" s="13"/>
      <c r="AF918" s="12"/>
      <c r="AH918" s="12"/>
      <c r="AJ918" s="12"/>
      <c r="AO918" s="12"/>
    </row>
    <row r="919" spans="8:41" ht="15.75" customHeight="1" x14ac:dyDescent="0.3">
      <c r="H919" s="12"/>
      <c r="N919" s="26"/>
      <c r="O919" s="14"/>
      <c r="P919" s="26"/>
      <c r="Q919" s="3"/>
      <c r="R919" s="14"/>
      <c r="U919" s="14"/>
      <c r="Z919" s="14"/>
      <c r="AD919" s="12"/>
      <c r="AE919" s="13"/>
      <c r="AF919" s="12"/>
      <c r="AH919" s="12"/>
      <c r="AJ919" s="12"/>
      <c r="AO919" s="12"/>
    </row>
    <row r="920" spans="8:41" ht="15.75" customHeight="1" x14ac:dyDescent="0.3">
      <c r="H920" s="12"/>
      <c r="N920" s="26"/>
      <c r="O920" s="14"/>
      <c r="P920" s="26"/>
      <c r="Q920" s="3"/>
      <c r="R920" s="14"/>
      <c r="U920" s="14"/>
      <c r="Z920" s="14"/>
      <c r="AD920" s="12"/>
      <c r="AE920" s="13"/>
      <c r="AF920" s="12"/>
      <c r="AH920" s="12"/>
      <c r="AJ920" s="12"/>
      <c r="AO920" s="12"/>
    </row>
    <row r="921" spans="8:41" ht="15.75" customHeight="1" x14ac:dyDescent="0.3">
      <c r="H921" s="12"/>
      <c r="N921" s="26"/>
      <c r="O921" s="14"/>
      <c r="P921" s="26"/>
      <c r="Q921" s="3"/>
      <c r="R921" s="14"/>
      <c r="U921" s="14"/>
      <c r="Z921" s="14"/>
      <c r="AD921" s="12"/>
      <c r="AE921" s="13"/>
      <c r="AF921" s="12"/>
      <c r="AH921" s="12"/>
      <c r="AJ921" s="12"/>
      <c r="AO921" s="12"/>
    </row>
    <row r="922" spans="8:41" ht="15.75" customHeight="1" x14ac:dyDescent="0.3">
      <c r="H922" s="12"/>
      <c r="N922" s="26"/>
      <c r="O922" s="14"/>
      <c r="P922" s="26"/>
      <c r="Q922" s="3"/>
      <c r="R922" s="14"/>
      <c r="U922" s="14"/>
      <c r="Z922" s="14"/>
      <c r="AD922" s="12"/>
      <c r="AE922" s="13"/>
      <c r="AF922" s="12"/>
      <c r="AH922" s="12"/>
      <c r="AJ922" s="12"/>
      <c r="AO922" s="12"/>
    </row>
    <row r="923" spans="8:41" ht="15.75" customHeight="1" x14ac:dyDescent="0.3">
      <c r="H923" s="12"/>
      <c r="N923" s="26"/>
      <c r="O923" s="14"/>
      <c r="P923" s="26"/>
      <c r="Q923" s="3"/>
      <c r="R923" s="14"/>
      <c r="U923" s="14"/>
      <c r="Z923" s="14"/>
      <c r="AD923" s="12"/>
      <c r="AE923" s="13"/>
      <c r="AF923" s="12"/>
      <c r="AH923" s="12"/>
      <c r="AJ923" s="12"/>
      <c r="AO923" s="12"/>
    </row>
    <row r="924" spans="8:41" ht="15.75" customHeight="1" x14ac:dyDescent="0.3">
      <c r="H924" s="12"/>
      <c r="N924" s="26"/>
      <c r="O924" s="14"/>
      <c r="P924" s="26"/>
      <c r="Q924" s="3"/>
      <c r="R924" s="14"/>
      <c r="U924" s="14"/>
      <c r="Z924" s="14"/>
      <c r="AD924" s="12"/>
      <c r="AE924" s="13"/>
      <c r="AF924" s="12"/>
      <c r="AH924" s="12"/>
      <c r="AJ924" s="12"/>
      <c r="AO924" s="12"/>
    </row>
    <row r="925" spans="8:41" ht="15.75" customHeight="1" x14ac:dyDescent="0.3">
      <c r="H925" s="12"/>
      <c r="N925" s="26"/>
      <c r="O925" s="14"/>
      <c r="P925" s="26"/>
      <c r="Q925" s="3"/>
      <c r="R925" s="14"/>
      <c r="U925" s="14"/>
      <c r="Z925" s="14"/>
      <c r="AD925" s="12"/>
      <c r="AE925" s="13"/>
      <c r="AF925" s="12"/>
      <c r="AH925" s="12"/>
      <c r="AJ925" s="12"/>
      <c r="AO925" s="12"/>
    </row>
    <row r="926" spans="8:41" ht="15.75" customHeight="1" x14ac:dyDescent="0.3">
      <c r="H926" s="12"/>
      <c r="N926" s="26"/>
      <c r="O926" s="14"/>
      <c r="P926" s="26"/>
      <c r="Q926" s="3"/>
      <c r="R926" s="14"/>
      <c r="U926" s="14"/>
      <c r="Z926" s="14"/>
      <c r="AD926" s="12"/>
      <c r="AE926" s="13"/>
      <c r="AF926" s="12"/>
      <c r="AH926" s="12"/>
      <c r="AJ926" s="12"/>
      <c r="AO926" s="12"/>
    </row>
    <row r="927" spans="8:41" ht="15.75" customHeight="1" x14ac:dyDescent="0.3">
      <c r="H927" s="12"/>
      <c r="N927" s="26"/>
      <c r="O927" s="14"/>
      <c r="P927" s="26"/>
      <c r="Q927" s="3"/>
      <c r="R927" s="14"/>
      <c r="U927" s="14"/>
      <c r="Z927" s="14"/>
      <c r="AD927" s="12"/>
      <c r="AE927" s="13"/>
      <c r="AF927" s="12"/>
      <c r="AH927" s="12"/>
      <c r="AJ927" s="12"/>
      <c r="AO927" s="12"/>
    </row>
    <row r="928" spans="8:41" ht="15.75" customHeight="1" x14ac:dyDescent="0.3">
      <c r="H928" s="12"/>
      <c r="N928" s="26"/>
      <c r="O928" s="14"/>
      <c r="P928" s="26"/>
      <c r="Q928" s="3"/>
      <c r="R928" s="14"/>
      <c r="U928" s="14"/>
      <c r="Z928" s="14"/>
      <c r="AD928" s="12"/>
      <c r="AE928" s="13"/>
      <c r="AF928" s="12"/>
      <c r="AH928" s="12"/>
      <c r="AJ928" s="12"/>
      <c r="AO928" s="12"/>
    </row>
    <row r="929" spans="8:41" ht="15.75" customHeight="1" x14ac:dyDescent="0.3">
      <c r="H929" s="12"/>
      <c r="N929" s="26"/>
      <c r="O929" s="14"/>
      <c r="P929" s="26"/>
      <c r="Q929" s="3"/>
      <c r="R929" s="14"/>
      <c r="U929" s="14"/>
      <c r="Z929" s="14"/>
      <c r="AD929" s="12"/>
      <c r="AE929" s="13"/>
      <c r="AF929" s="12"/>
      <c r="AH929" s="12"/>
      <c r="AJ929" s="12"/>
      <c r="AO929" s="12"/>
    </row>
    <row r="930" spans="8:41" ht="15.75" customHeight="1" x14ac:dyDescent="0.3">
      <c r="H930" s="12"/>
      <c r="N930" s="26"/>
      <c r="O930" s="14"/>
      <c r="P930" s="26"/>
      <c r="Q930" s="3"/>
      <c r="R930" s="14"/>
      <c r="U930" s="14"/>
      <c r="Z930" s="14"/>
      <c r="AD930" s="12"/>
      <c r="AE930" s="13"/>
      <c r="AF930" s="12"/>
      <c r="AH930" s="12"/>
      <c r="AJ930" s="12"/>
      <c r="AO930" s="12"/>
    </row>
    <row r="931" spans="8:41" ht="15.75" customHeight="1" x14ac:dyDescent="0.3">
      <c r="H931" s="12"/>
      <c r="N931" s="26"/>
      <c r="O931" s="14"/>
      <c r="P931" s="26"/>
      <c r="Q931" s="3"/>
      <c r="R931" s="14"/>
      <c r="U931" s="14"/>
      <c r="Z931" s="14"/>
      <c r="AD931" s="12"/>
      <c r="AE931" s="13"/>
      <c r="AF931" s="12"/>
      <c r="AH931" s="12"/>
      <c r="AJ931" s="12"/>
      <c r="AO931" s="12"/>
    </row>
    <row r="932" spans="8:41" ht="15.75" customHeight="1" x14ac:dyDescent="0.3">
      <c r="H932" s="12"/>
      <c r="N932" s="26"/>
      <c r="O932" s="14"/>
      <c r="P932" s="26"/>
      <c r="Q932" s="3"/>
      <c r="R932" s="14"/>
      <c r="U932" s="14"/>
      <c r="Z932" s="14"/>
      <c r="AD932" s="12"/>
      <c r="AE932" s="13"/>
      <c r="AF932" s="12"/>
      <c r="AH932" s="12"/>
      <c r="AJ932" s="12"/>
      <c r="AO932" s="12"/>
    </row>
    <row r="933" spans="8:41" ht="15.75" customHeight="1" x14ac:dyDescent="0.3">
      <c r="H933" s="12"/>
      <c r="N933" s="26"/>
      <c r="O933" s="14"/>
      <c r="P933" s="26"/>
      <c r="Q933" s="3"/>
      <c r="R933" s="14"/>
      <c r="U933" s="14"/>
      <c r="Z933" s="14"/>
      <c r="AD933" s="12"/>
      <c r="AE933" s="13"/>
      <c r="AF933" s="12"/>
      <c r="AH933" s="12"/>
      <c r="AJ933" s="12"/>
      <c r="AO933" s="12"/>
    </row>
    <row r="934" spans="8:41" ht="15.75" customHeight="1" x14ac:dyDescent="0.3">
      <c r="H934" s="12"/>
      <c r="N934" s="26"/>
      <c r="O934" s="14"/>
      <c r="P934" s="26"/>
      <c r="Q934" s="3"/>
      <c r="R934" s="14"/>
      <c r="U934" s="14"/>
      <c r="Z934" s="14"/>
      <c r="AD934" s="12"/>
      <c r="AE934" s="13"/>
      <c r="AF934" s="12"/>
      <c r="AH934" s="12"/>
      <c r="AJ934" s="12"/>
      <c r="AO934" s="12"/>
    </row>
    <row r="935" spans="8:41" ht="15.75" customHeight="1" x14ac:dyDescent="0.3">
      <c r="H935" s="12"/>
      <c r="N935" s="26"/>
      <c r="O935" s="14"/>
      <c r="P935" s="26"/>
      <c r="Q935" s="3"/>
      <c r="R935" s="14"/>
      <c r="U935" s="14"/>
      <c r="Z935" s="14"/>
      <c r="AD935" s="12"/>
      <c r="AE935" s="13"/>
      <c r="AF935" s="12"/>
      <c r="AH935" s="12"/>
      <c r="AJ935" s="12"/>
      <c r="AO935" s="12"/>
    </row>
    <row r="936" spans="8:41" ht="15.75" customHeight="1" x14ac:dyDescent="0.3">
      <c r="H936" s="12"/>
      <c r="N936" s="26"/>
      <c r="O936" s="14"/>
      <c r="P936" s="26"/>
      <c r="Q936" s="3"/>
      <c r="R936" s="14"/>
      <c r="U936" s="14"/>
      <c r="Z936" s="14"/>
      <c r="AD936" s="12"/>
      <c r="AE936" s="13"/>
      <c r="AF936" s="12"/>
      <c r="AH936" s="12"/>
      <c r="AJ936" s="12"/>
      <c r="AO936" s="12"/>
    </row>
    <row r="937" spans="8:41" ht="15.75" customHeight="1" x14ac:dyDescent="0.3">
      <c r="H937" s="12"/>
      <c r="N937" s="26"/>
      <c r="O937" s="14"/>
      <c r="P937" s="26"/>
      <c r="Q937" s="3"/>
      <c r="R937" s="14"/>
      <c r="U937" s="14"/>
      <c r="Z937" s="14"/>
      <c r="AD937" s="12"/>
      <c r="AE937" s="13"/>
      <c r="AF937" s="12"/>
      <c r="AH937" s="12"/>
      <c r="AJ937" s="12"/>
      <c r="AO937" s="12"/>
    </row>
    <row r="938" spans="8:41" ht="15.75" customHeight="1" x14ac:dyDescent="0.3">
      <c r="H938" s="12"/>
      <c r="N938" s="26"/>
      <c r="O938" s="14"/>
      <c r="P938" s="26"/>
      <c r="Q938" s="3"/>
      <c r="R938" s="14"/>
      <c r="U938" s="14"/>
      <c r="Z938" s="14"/>
      <c r="AD938" s="12"/>
      <c r="AE938" s="13"/>
      <c r="AF938" s="12"/>
      <c r="AH938" s="12"/>
      <c r="AJ938" s="12"/>
      <c r="AO938" s="12"/>
    </row>
    <row r="939" spans="8:41" ht="15.75" customHeight="1" x14ac:dyDescent="0.3">
      <c r="H939" s="12"/>
      <c r="N939" s="26"/>
      <c r="O939" s="14"/>
      <c r="P939" s="26"/>
      <c r="Q939" s="3"/>
      <c r="R939" s="14"/>
      <c r="U939" s="14"/>
      <c r="Z939" s="14"/>
      <c r="AD939" s="12"/>
      <c r="AE939" s="13"/>
      <c r="AF939" s="12"/>
      <c r="AH939" s="12"/>
      <c r="AJ939" s="12"/>
      <c r="AO939" s="12"/>
    </row>
    <row r="940" spans="8:41" ht="15.75" customHeight="1" x14ac:dyDescent="0.3">
      <c r="H940" s="12"/>
      <c r="N940" s="26"/>
      <c r="O940" s="14"/>
      <c r="P940" s="26"/>
      <c r="Q940" s="3"/>
      <c r="R940" s="14"/>
      <c r="U940" s="14"/>
      <c r="Z940" s="14"/>
      <c r="AD940" s="12"/>
      <c r="AE940" s="13"/>
      <c r="AF940" s="12"/>
      <c r="AH940" s="12"/>
      <c r="AJ940" s="12"/>
      <c r="AO940" s="12"/>
    </row>
    <row r="941" spans="8:41" ht="15.75" customHeight="1" x14ac:dyDescent="0.3">
      <c r="H941" s="12"/>
      <c r="N941" s="26"/>
      <c r="O941" s="14"/>
      <c r="P941" s="26"/>
      <c r="Q941" s="3"/>
      <c r="R941" s="14"/>
      <c r="U941" s="14"/>
      <c r="Z941" s="14"/>
      <c r="AD941" s="12"/>
      <c r="AE941" s="13"/>
      <c r="AF941" s="12"/>
      <c r="AH941" s="12"/>
      <c r="AJ941" s="12"/>
      <c r="AO941" s="12"/>
    </row>
    <row r="942" spans="8:41" ht="15.75" customHeight="1" x14ac:dyDescent="0.3">
      <c r="H942" s="12"/>
      <c r="N942" s="26"/>
      <c r="O942" s="14"/>
      <c r="P942" s="26"/>
      <c r="Q942" s="3"/>
      <c r="R942" s="14"/>
      <c r="U942" s="14"/>
      <c r="Z942" s="14"/>
      <c r="AD942" s="12"/>
      <c r="AE942" s="13"/>
      <c r="AF942" s="12"/>
      <c r="AH942" s="12"/>
      <c r="AJ942" s="12"/>
      <c r="AO942" s="12"/>
    </row>
    <row r="943" spans="8:41" ht="15.75" customHeight="1" x14ac:dyDescent="0.3">
      <c r="H943" s="12"/>
      <c r="N943" s="26"/>
      <c r="O943" s="14"/>
      <c r="P943" s="26"/>
      <c r="Q943" s="3"/>
      <c r="R943" s="14"/>
      <c r="U943" s="14"/>
      <c r="Z943" s="14"/>
      <c r="AD943" s="12"/>
      <c r="AE943" s="13"/>
      <c r="AF943" s="12"/>
      <c r="AH943" s="12"/>
      <c r="AJ943" s="12"/>
      <c r="AO943" s="12"/>
    </row>
    <row r="944" spans="8:41" ht="15.75" customHeight="1" x14ac:dyDescent="0.3">
      <c r="H944" s="12"/>
      <c r="N944" s="26"/>
      <c r="O944" s="14"/>
      <c r="P944" s="26"/>
      <c r="Q944" s="3"/>
      <c r="R944" s="14"/>
      <c r="U944" s="14"/>
      <c r="Z944" s="14"/>
      <c r="AD944" s="12"/>
      <c r="AE944" s="13"/>
      <c r="AF944" s="12"/>
      <c r="AH944" s="12"/>
      <c r="AJ944" s="12"/>
      <c r="AO944" s="12"/>
    </row>
    <row r="945" spans="8:41" ht="15.75" customHeight="1" x14ac:dyDescent="0.3">
      <c r="H945" s="12"/>
      <c r="N945" s="26"/>
      <c r="O945" s="14"/>
      <c r="P945" s="26"/>
      <c r="Q945" s="3"/>
      <c r="R945" s="14"/>
      <c r="U945" s="14"/>
      <c r="Z945" s="14"/>
      <c r="AD945" s="12"/>
      <c r="AE945" s="13"/>
      <c r="AF945" s="12"/>
      <c r="AH945" s="12"/>
      <c r="AJ945" s="12"/>
      <c r="AO945" s="12"/>
    </row>
    <row r="946" spans="8:41" ht="15.75" customHeight="1" x14ac:dyDescent="0.3">
      <c r="H946" s="12"/>
      <c r="N946" s="26"/>
      <c r="O946" s="14"/>
      <c r="P946" s="26"/>
      <c r="Q946" s="3"/>
      <c r="R946" s="14"/>
      <c r="U946" s="14"/>
      <c r="Z946" s="14"/>
      <c r="AD946" s="12"/>
      <c r="AE946" s="13"/>
      <c r="AF946" s="12"/>
      <c r="AH946" s="12"/>
      <c r="AJ946" s="12"/>
      <c r="AO946" s="12"/>
    </row>
    <row r="947" spans="8:41" ht="15.75" customHeight="1" x14ac:dyDescent="0.3">
      <c r="H947" s="12"/>
      <c r="N947" s="26"/>
      <c r="O947" s="14"/>
      <c r="P947" s="26"/>
      <c r="Q947" s="3"/>
      <c r="R947" s="14"/>
      <c r="U947" s="14"/>
      <c r="Z947" s="14"/>
      <c r="AD947" s="12"/>
      <c r="AE947" s="13"/>
      <c r="AF947" s="12"/>
      <c r="AH947" s="12"/>
      <c r="AJ947" s="12"/>
      <c r="AO947" s="12"/>
    </row>
    <row r="948" spans="8:41" ht="15.75" customHeight="1" x14ac:dyDescent="0.3">
      <c r="H948" s="12"/>
      <c r="N948" s="26"/>
      <c r="O948" s="14"/>
      <c r="P948" s="26"/>
      <c r="Q948" s="3"/>
      <c r="R948" s="14"/>
      <c r="U948" s="14"/>
      <c r="Z948" s="14"/>
      <c r="AD948" s="12"/>
      <c r="AE948" s="13"/>
      <c r="AF948" s="12"/>
      <c r="AH948" s="12"/>
      <c r="AJ948" s="12"/>
      <c r="AO948" s="12"/>
    </row>
    <row r="949" spans="8:41" ht="15.75" customHeight="1" x14ac:dyDescent="0.3">
      <c r="H949" s="12"/>
      <c r="N949" s="26"/>
      <c r="O949" s="14"/>
      <c r="P949" s="26"/>
      <c r="Q949" s="3"/>
      <c r="R949" s="14"/>
      <c r="U949" s="14"/>
      <c r="Z949" s="14"/>
      <c r="AD949" s="12"/>
      <c r="AE949" s="13"/>
      <c r="AF949" s="12"/>
      <c r="AH949" s="12"/>
      <c r="AJ949" s="12"/>
      <c r="AO949" s="12"/>
    </row>
    <row r="950" spans="8:41" ht="15.75" customHeight="1" x14ac:dyDescent="0.3">
      <c r="H950" s="12"/>
      <c r="N950" s="26"/>
      <c r="O950" s="14"/>
      <c r="P950" s="26"/>
      <c r="Q950" s="3"/>
      <c r="R950" s="14"/>
      <c r="U950" s="14"/>
      <c r="Z950" s="14"/>
      <c r="AD950" s="12"/>
      <c r="AE950" s="13"/>
      <c r="AF950" s="12"/>
      <c r="AH950" s="12"/>
      <c r="AJ950" s="12"/>
      <c r="AO950" s="12"/>
    </row>
    <row r="951" spans="8:41" ht="15.75" customHeight="1" x14ac:dyDescent="0.3">
      <c r="H951" s="12"/>
      <c r="N951" s="26"/>
      <c r="O951" s="14"/>
      <c r="P951" s="26"/>
      <c r="Q951" s="3"/>
      <c r="R951" s="14"/>
      <c r="U951" s="14"/>
      <c r="Z951" s="14"/>
      <c r="AD951" s="12"/>
      <c r="AE951" s="13"/>
      <c r="AF951" s="12"/>
      <c r="AH951" s="12"/>
      <c r="AJ951" s="12"/>
      <c r="AO951" s="12"/>
    </row>
    <row r="952" spans="8:41" ht="15.75" customHeight="1" x14ac:dyDescent="0.3">
      <c r="H952" s="12"/>
      <c r="N952" s="26"/>
      <c r="O952" s="14"/>
      <c r="P952" s="26"/>
      <c r="Q952" s="3"/>
      <c r="R952" s="14"/>
      <c r="U952" s="14"/>
      <c r="Z952" s="14"/>
      <c r="AD952" s="12"/>
      <c r="AE952" s="13"/>
      <c r="AF952" s="12"/>
      <c r="AH952" s="12"/>
      <c r="AJ952" s="12"/>
      <c r="AO952" s="12"/>
    </row>
    <row r="953" spans="8:41" ht="15.75" customHeight="1" x14ac:dyDescent="0.3">
      <c r="H953" s="12"/>
      <c r="N953" s="26"/>
      <c r="O953" s="14"/>
      <c r="P953" s="26"/>
      <c r="Q953" s="3"/>
      <c r="R953" s="14"/>
      <c r="U953" s="14"/>
      <c r="Z953" s="14"/>
      <c r="AD953" s="12"/>
      <c r="AE953" s="13"/>
      <c r="AF953" s="12"/>
      <c r="AH953" s="12"/>
      <c r="AJ953" s="12"/>
      <c r="AO953" s="12"/>
    </row>
    <row r="954" spans="8:41" ht="15.75" customHeight="1" x14ac:dyDescent="0.3">
      <c r="H954" s="12"/>
      <c r="N954" s="26"/>
      <c r="O954" s="14"/>
      <c r="P954" s="26"/>
      <c r="Q954" s="3"/>
      <c r="R954" s="14"/>
      <c r="U954" s="14"/>
      <c r="Z954" s="14"/>
      <c r="AD954" s="12"/>
      <c r="AE954" s="13"/>
      <c r="AF954" s="12"/>
      <c r="AH954" s="12"/>
      <c r="AJ954" s="12"/>
      <c r="AO954" s="12"/>
    </row>
    <row r="955" spans="8:41" ht="15.75" customHeight="1" x14ac:dyDescent="0.3">
      <c r="H955" s="12"/>
      <c r="N955" s="26"/>
      <c r="O955" s="14"/>
      <c r="P955" s="26"/>
      <c r="Q955" s="3"/>
      <c r="R955" s="14"/>
      <c r="U955" s="14"/>
      <c r="Z955" s="14"/>
      <c r="AD955" s="12"/>
      <c r="AE955" s="13"/>
      <c r="AF955" s="12"/>
      <c r="AH955" s="12"/>
      <c r="AJ955" s="12"/>
      <c r="AO955" s="12"/>
    </row>
    <row r="956" spans="8:41" ht="15.75" customHeight="1" x14ac:dyDescent="0.3">
      <c r="H956" s="12"/>
      <c r="N956" s="26"/>
      <c r="O956" s="14"/>
      <c r="P956" s="26"/>
      <c r="Q956" s="3"/>
      <c r="R956" s="14"/>
      <c r="U956" s="14"/>
      <c r="Z956" s="14"/>
      <c r="AD956" s="12"/>
      <c r="AE956" s="13"/>
      <c r="AF956" s="12"/>
      <c r="AH956" s="12"/>
      <c r="AJ956" s="12"/>
      <c r="AO956" s="12"/>
    </row>
    <row r="957" spans="8:41" ht="15.75" customHeight="1" x14ac:dyDescent="0.3">
      <c r="H957" s="12"/>
      <c r="N957" s="26"/>
      <c r="O957" s="14"/>
      <c r="P957" s="26"/>
      <c r="Q957" s="3"/>
      <c r="R957" s="14"/>
      <c r="U957" s="14"/>
      <c r="Z957" s="14"/>
      <c r="AD957" s="12"/>
      <c r="AE957" s="13"/>
      <c r="AF957" s="12"/>
      <c r="AH957" s="12"/>
      <c r="AJ957" s="12"/>
      <c r="AO957" s="12"/>
    </row>
    <row r="958" spans="8:41" ht="15.75" customHeight="1" x14ac:dyDescent="0.3">
      <c r="H958" s="12"/>
      <c r="N958" s="26"/>
      <c r="O958" s="14"/>
      <c r="P958" s="26"/>
      <c r="Q958" s="3"/>
      <c r="R958" s="14"/>
      <c r="U958" s="14"/>
      <c r="Z958" s="14"/>
      <c r="AD958" s="12"/>
      <c r="AE958" s="13"/>
      <c r="AF958" s="12"/>
      <c r="AH958" s="12"/>
      <c r="AJ958" s="12"/>
      <c r="AO958" s="12"/>
    </row>
    <row r="959" spans="8:41" ht="15.75" customHeight="1" x14ac:dyDescent="0.3">
      <c r="H959" s="12"/>
      <c r="N959" s="26"/>
      <c r="O959" s="14"/>
      <c r="P959" s="26"/>
      <c r="Q959" s="3"/>
      <c r="R959" s="14"/>
      <c r="U959" s="14"/>
      <c r="Z959" s="14"/>
      <c r="AD959" s="12"/>
      <c r="AE959" s="13"/>
      <c r="AF959" s="12"/>
      <c r="AH959" s="12"/>
      <c r="AJ959" s="12"/>
      <c r="AO959" s="12"/>
    </row>
    <row r="960" spans="8:41" ht="15.75" customHeight="1" x14ac:dyDescent="0.3">
      <c r="H960" s="12"/>
      <c r="N960" s="26"/>
      <c r="O960" s="14"/>
      <c r="P960" s="26"/>
      <c r="Q960" s="3"/>
      <c r="R960" s="14"/>
      <c r="U960" s="14"/>
      <c r="Z960" s="14"/>
      <c r="AD960" s="12"/>
      <c r="AE960" s="13"/>
      <c r="AF960" s="12"/>
      <c r="AH960" s="12"/>
      <c r="AJ960" s="12"/>
      <c r="AO960" s="12"/>
    </row>
    <row r="961" spans="8:41" ht="15.75" customHeight="1" x14ac:dyDescent="0.3">
      <c r="H961" s="12"/>
      <c r="N961" s="26"/>
      <c r="O961" s="14"/>
      <c r="P961" s="26"/>
      <c r="Q961" s="3"/>
      <c r="R961" s="14"/>
      <c r="U961" s="14"/>
      <c r="Z961" s="14"/>
      <c r="AD961" s="12"/>
      <c r="AE961" s="13"/>
      <c r="AF961" s="12"/>
      <c r="AH961" s="12"/>
      <c r="AJ961" s="12"/>
      <c r="AO961" s="12"/>
    </row>
    <row r="962" spans="8:41" ht="15.75" customHeight="1" x14ac:dyDescent="0.3">
      <c r="H962" s="12"/>
      <c r="N962" s="26"/>
      <c r="O962" s="14"/>
      <c r="P962" s="26"/>
      <c r="Q962" s="3"/>
      <c r="R962" s="14"/>
      <c r="U962" s="14"/>
      <c r="Z962" s="14"/>
      <c r="AD962" s="12"/>
      <c r="AE962" s="13"/>
      <c r="AF962" s="12"/>
      <c r="AH962" s="12"/>
      <c r="AJ962" s="12"/>
      <c r="AO962" s="12"/>
    </row>
    <row r="963" spans="8:41" ht="15.75" customHeight="1" x14ac:dyDescent="0.3">
      <c r="H963" s="12"/>
      <c r="N963" s="26"/>
      <c r="O963" s="14"/>
      <c r="P963" s="26"/>
      <c r="Q963" s="3"/>
      <c r="R963" s="14"/>
      <c r="U963" s="14"/>
      <c r="Z963" s="14"/>
      <c r="AD963" s="12"/>
      <c r="AE963" s="13"/>
      <c r="AF963" s="12"/>
      <c r="AH963" s="12"/>
      <c r="AJ963" s="12"/>
      <c r="AO963" s="12"/>
    </row>
    <row r="964" spans="8:41" ht="15.75" customHeight="1" x14ac:dyDescent="0.3">
      <c r="H964" s="12"/>
      <c r="N964" s="26"/>
      <c r="O964" s="14"/>
      <c r="P964" s="26"/>
      <c r="Q964" s="3"/>
      <c r="R964" s="14"/>
      <c r="U964" s="14"/>
      <c r="Z964" s="14"/>
      <c r="AD964" s="12"/>
      <c r="AE964" s="13"/>
      <c r="AF964" s="12"/>
      <c r="AH964" s="12"/>
      <c r="AJ964" s="12"/>
      <c r="AO964" s="12"/>
    </row>
    <row r="965" spans="8:41" ht="15.75" customHeight="1" x14ac:dyDescent="0.3">
      <c r="H965" s="12"/>
      <c r="N965" s="26"/>
      <c r="O965" s="14"/>
      <c r="P965" s="26"/>
      <c r="Q965" s="3"/>
      <c r="R965" s="14"/>
      <c r="U965" s="14"/>
      <c r="Z965" s="14"/>
      <c r="AD965" s="12"/>
      <c r="AE965" s="13"/>
      <c r="AF965" s="12"/>
      <c r="AH965" s="12"/>
      <c r="AJ965" s="12"/>
      <c r="AO965" s="12"/>
    </row>
    <row r="966" spans="8:41" ht="15.75" customHeight="1" x14ac:dyDescent="0.3">
      <c r="H966" s="12"/>
      <c r="N966" s="26"/>
      <c r="O966" s="14"/>
      <c r="P966" s="26"/>
      <c r="Q966" s="3"/>
      <c r="R966" s="14"/>
      <c r="U966" s="14"/>
      <c r="Z966" s="14"/>
      <c r="AD966" s="12"/>
      <c r="AE966" s="13"/>
      <c r="AF966" s="12"/>
      <c r="AH966" s="12"/>
      <c r="AJ966" s="12"/>
      <c r="AO966" s="12"/>
    </row>
    <row r="967" spans="8:41" ht="15.75" customHeight="1" x14ac:dyDescent="0.3">
      <c r="H967" s="12"/>
      <c r="N967" s="26"/>
      <c r="O967" s="14"/>
      <c r="P967" s="26"/>
      <c r="Q967" s="3"/>
      <c r="R967" s="14"/>
      <c r="U967" s="14"/>
      <c r="Z967" s="14"/>
      <c r="AD967" s="12"/>
      <c r="AE967" s="13"/>
      <c r="AF967" s="12"/>
      <c r="AH967" s="12"/>
      <c r="AJ967" s="12"/>
      <c r="AO967" s="12"/>
    </row>
    <row r="968" spans="8:41" ht="15.75" customHeight="1" x14ac:dyDescent="0.3">
      <c r="H968" s="12"/>
      <c r="N968" s="26"/>
      <c r="O968" s="14"/>
      <c r="P968" s="26"/>
      <c r="Q968" s="3"/>
      <c r="R968" s="14"/>
      <c r="U968" s="14"/>
      <c r="Z968" s="14"/>
      <c r="AD968" s="12"/>
      <c r="AE968" s="13"/>
      <c r="AF968" s="12"/>
      <c r="AH968" s="12"/>
      <c r="AJ968" s="12"/>
      <c r="AO968" s="12"/>
    </row>
    <row r="969" spans="8:41" ht="15.75" customHeight="1" x14ac:dyDescent="0.3">
      <c r="H969" s="12"/>
      <c r="N969" s="26"/>
      <c r="O969" s="14"/>
      <c r="P969" s="26"/>
      <c r="Q969" s="3"/>
      <c r="R969" s="14"/>
      <c r="U969" s="14"/>
      <c r="Z969" s="14"/>
      <c r="AD969" s="12"/>
      <c r="AE969" s="13"/>
      <c r="AF969" s="12"/>
      <c r="AH969" s="12"/>
      <c r="AJ969" s="12"/>
      <c r="AO969" s="12"/>
    </row>
    <row r="970" spans="8:41" ht="15.75" customHeight="1" x14ac:dyDescent="0.3">
      <c r="H970" s="12"/>
      <c r="N970" s="26"/>
      <c r="O970" s="14"/>
      <c r="P970" s="26"/>
      <c r="Q970" s="3"/>
      <c r="R970" s="14"/>
      <c r="U970" s="14"/>
      <c r="Z970" s="14"/>
      <c r="AD970" s="12"/>
      <c r="AE970" s="13"/>
      <c r="AF970" s="12"/>
      <c r="AH970" s="12"/>
      <c r="AJ970" s="12"/>
      <c r="AO970" s="12"/>
    </row>
    <row r="971" spans="8:41" ht="15.75" customHeight="1" x14ac:dyDescent="0.3">
      <c r="H971" s="12"/>
      <c r="N971" s="26"/>
      <c r="O971" s="14"/>
      <c r="P971" s="26"/>
      <c r="Q971" s="3"/>
      <c r="R971" s="14"/>
      <c r="U971" s="14"/>
      <c r="Z971" s="14"/>
      <c r="AD971" s="12"/>
      <c r="AE971" s="13"/>
      <c r="AF971" s="12"/>
      <c r="AH971" s="12"/>
      <c r="AJ971" s="12"/>
      <c r="AO971" s="12"/>
    </row>
    <row r="972" spans="8:41" ht="15.75" customHeight="1" x14ac:dyDescent="0.3">
      <c r="H972" s="12"/>
      <c r="N972" s="26"/>
      <c r="O972" s="14"/>
      <c r="P972" s="26"/>
      <c r="Q972" s="3"/>
      <c r="R972" s="14"/>
      <c r="U972" s="14"/>
      <c r="Z972" s="14"/>
      <c r="AD972" s="12"/>
      <c r="AE972" s="13"/>
      <c r="AF972" s="12"/>
      <c r="AH972" s="12"/>
      <c r="AJ972" s="12"/>
      <c r="AO972" s="12"/>
    </row>
    <row r="973" spans="8:41" ht="15.75" customHeight="1" x14ac:dyDescent="0.3">
      <c r="H973" s="12"/>
      <c r="N973" s="26"/>
      <c r="O973" s="14"/>
      <c r="P973" s="26"/>
      <c r="Q973" s="3"/>
      <c r="R973" s="14"/>
      <c r="U973" s="14"/>
      <c r="Z973" s="14"/>
      <c r="AD973" s="12"/>
      <c r="AE973" s="13"/>
      <c r="AF973" s="12"/>
      <c r="AH973" s="12"/>
      <c r="AJ973" s="12"/>
      <c r="AO973" s="12"/>
    </row>
    <row r="974" spans="8:41" ht="15.75" customHeight="1" x14ac:dyDescent="0.3">
      <c r="H974" s="12"/>
      <c r="N974" s="26"/>
      <c r="O974" s="14"/>
      <c r="P974" s="26"/>
      <c r="Q974" s="3"/>
      <c r="R974" s="14"/>
      <c r="U974" s="14"/>
      <c r="Z974" s="14"/>
      <c r="AD974" s="12"/>
      <c r="AE974" s="13"/>
      <c r="AF974" s="12"/>
      <c r="AH974" s="12"/>
      <c r="AJ974" s="12"/>
      <c r="AO974" s="12"/>
    </row>
    <row r="975" spans="8:41" ht="15.75" customHeight="1" x14ac:dyDescent="0.3">
      <c r="H975" s="12"/>
      <c r="N975" s="26"/>
      <c r="O975" s="14"/>
      <c r="P975" s="26"/>
      <c r="Q975" s="3"/>
      <c r="R975" s="14"/>
      <c r="U975" s="14"/>
      <c r="Z975" s="14"/>
      <c r="AD975" s="12"/>
      <c r="AE975" s="13"/>
      <c r="AF975" s="12"/>
      <c r="AH975" s="12"/>
      <c r="AJ975" s="12"/>
      <c r="AO975" s="12"/>
    </row>
    <row r="976" spans="8:41" ht="15.75" customHeight="1" x14ac:dyDescent="0.3">
      <c r="H976" s="12"/>
      <c r="N976" s="26"/>
      <c r="O976" s="14"/>
      <c r="P976" s="26"/>
      <c r="Q976" s="3"/>
      <c r="R976" s="14"/>
      <c r="U976" s="14"/>
      <c r="Z976" s="14"/>
      <c r="AD976" s="12"/>
      <c r="AE976" s="13"/>
      <c r="AF976" s="12"/>
      <c r="AH976" s="12"/>
      <c r="AJ976" s="12"/>
      <c r="AO976" s="12"/>
    </row>
    <row r="977" spans="8:41" ht="15.75" customHeight="1" x14ac:dyDescent="0.3">
      <c r="H977" s="12"/>
      <c r="N977" s="26"/>
      <c r="O977" s="14"/>
      <c r="P977" s="26"/>
      <c r="Q977" s="3"/>
      <c r="R977" s="14"/>
      <c r="U977" s="14"/>
      <c r="Z977" s="14"/>
      <c r="AD977" s="12"/>
      <c r="AE977" s="13"/>
      <c r="AF977" s="12"/>
      <c r="AH977" s="12"/>
      <c r="AJ977" s="12"/>
      <c r="AO977" s="12"/>
    </row>
    <row r="978" spans="8:41" ht="15.75" customHeight="1" x14ac:dyDescent="0.3">
      <c r="H978" s="12"/>
      <c r="N978" s="26"/>
      <c r="O978" s="14"/>
      <c r="P978" s="26"/>
      <c r="Q978" s="3"/>
      <c r="R978" s="14"/>
      <c r="U978" s="14"/>
      <c r="Z978" s="14"/>
      <c r="AD978" s="12"/>
      <c r="AE978" s="13"/>
      <c r="AF978" s="12"/>
      <c r="AH978" s="12"/>
      <c r="AJ978" s="12"/>
      <c r="AO978" s="12"/>
    </row>
    <row r="979" spans="8:41" ht="15.75" customHeight="1" x14ac:dyDescent="0.3">
      <c r="H979" s="12"/>
      <c r="N979" s="26"/>
      <c r="O979" s="14"/>
      <c r="P979" s="26"/>
      <c r="Q979" s="3"/>
      <c r="R979" s="14"/>
      <c r="U979" s="14"/>
      <c r="Z979" s="14"/>
      <c r="AD979" s="12"/>
      <c r="AE979" s="13"/>
      <c r="AF979" s="12"/>
      <c r="AH979" s="12"/>
      <c r="AJ979" s="12"/>
      <c r="AO979" s="12"/>
    </row>
    <row r="980" spans="8:41" ht="15.75" customHeight="1" x14ac:dyDescent="0.3">
      <c r="H980" s="12"/>
      <c r="N980" s="26"/>
      <c r="O980" s="14"/>
      <c r="P980" s="26"/>
      <c r="Q980" s="3"/>
      <c r="R980" s="14"/>
      <c r="U980" s="14"/>
      <c r="Z980" s="14"/>
      <c r="AD980" s="12"/>
      <c r="AE980" s="13"/>
      <c r="AF980" s="12"/>
      <c r="AH980" s="12"/>
      <c r="AJ980" s="12"/>
      <c r="AO980" s="12"/>
    </row>
    <row r="981" spans="8:41" ht="15.75" customHeight="1" x14ac:dyDescent="0.3">
      <c r="H981" s="12"/>
      <c r="N981" s="26"/>
      <c r="O981" s="14"/>
      <c r="P981" s="26"/>
      <c r="Q981" s="3"/>
      <c r="R981" s="14"/>
      <c r="U981" s="14"/>
      <c r="Z981" s="14"/>
      <c r="AD981" s="12"/>
      <c r="AE981" s="13"/>
      <c r="AF981" s="12"/>
      <c r="AH981" s="12"/>
      <c r="AJ981" s="12"/>
      <c r="AO981" s="12"/>
    </row>
    <row r="982" spans="8:41" ht="15.75" customHeight="1" x14ac:dyDescent="0.3">
      <c r="H982" s="12"/>
      <c r="N982" s="26"/>
      <c r="O982" s="14"/>
      <c r="P982" s="26"/>
      <c r="Q982" s="3"/>
      <c r="R982" s="14"/>
      <c r="U982" s="14"/>
      <c r="Z982" s="14"/>
      <c r="AD982" s="12"/>
      <c r="AE982" s="13"/>
      <c r="AF982" s="12"/>
      <c r="AH982" s="12"/>
      <c r="AJ982" s="12"/>
      <c r="AO982" s="12"/>
    </row>
    <row r="983" spans="8:41" ht="15.75" customHeight="1" x14ac:dyDescent="0.3">
      <c r="H983" s="12"/>
      <c r="N983" s="26"/>
      <c r="O983" s="14"/>
      <c r="P983" s="26"/>
      <c r="Q983" s="3"/>
      <c r="R983" s="14"/>
      <c r="U983" s="14"/>
      <c r="Z983" s="14"/>
      <c r="AD983" s="12"/>
      <c r="AE983" s="13"/>
      <c r="AF983" s="12"/>
      <c r="AH983" s="12"/>
      <c r="AJ983" s="12"/>
      <c r="AO983" s="12"/>
    </row>
    <row r="984" spans="8:41" ht="15.75" customHeight="1" x14ac:dyDescent="0.3">
      <c r="H984" s="12"/>
      <c r="N984" s="26"/>
      <c r="O984" s="14"/>
      <c r="P984" s="26"/>
      <c r="Q984" s="3"/>
      <c r="R984" s="14"/>
      <c r="U984" s="14"/>
      <c r="Z984" s="14"/>
      <c r="AD984" s="12"/>
      <c r="AE984" s="13"/>
      <c r="AF984" s="12"/>
      <c r="AH984" s="12"/>
      <c r="AJ984" s="12"/>
      <c r="AO984" s="12"/>
    </row>
    <row r="985" spans="8:41" ht="15.75" customHeight="1" x14ac:dyDescent="0.3">
      <c r="H985" s="12"/>
      <c r="N985" s="26"/>
      <c r="O985" s="14"/>
      <c r="P985" s="26"/>
      <c r="Q985" s="3"/>
      <c r="R985" s="14"/>
      <c r="U985" s="14"/>
      <c r="Z985" s="14"/>
      <c r="AD985" s="12"/>
      <c r="AE985" s="13"/>
      <c r="AF985" s="12"/>
      <c r="AH985" s="12"/>
      <c r="AJ985" s="12"/>
      <c r="AO985" s="12"/>
    </row>
    <row r="986" spans="8:41" ht="15.75" customHeight="1" x14ac:dyDescent="0.3">
      <c r="H986" s="12"/>
      <c r="N986" s="26"/>
      <c r="O986" s="14"/>
      <c r="P986" s="26"/>
      <c r="Q986" s="3"/>
      <c r="R986" s="14"/>
      <c r="U986" s="14"/>
      <c r="Z986" s="14"/>
      <c r="AD986" s="12"/>
      <c r="AE986" s="13"/>
      <c r="AF986" s="12"/>
      <c r="AH986" s="12"/>
      <c r="AJ986" s="12"/>
      <c r="AO986" s="12"/>
    </row>
    <row r="987" spans="8:41" ht="15.75" customHeight="1" x14ac:dyDescent="0.3">
      <c r="H987" s="12"/>
      <c r="N987" s="26"/>
      <c r="O987" s="14"/>
      <c r="P987" s="26"/>
      <c r="Q987" s="3"/>
      <c r="R987" s="14"/>
      <c r="U987" s="14"/>
      <c r="Z987" s="14"/>
      <c r="AD987" s="12"/>
      <c r="AE987" s="13"/>
      <c r="AF987" s="12"/>
      <c r="AH987" s="12"/>
      <c r="AJ987" s="12"/>
      <c r="AO987" s="12"/>
    </row>
    <row r="988" spans="8:41" ht="15.75" customHeight="1" x14ac:dyDescent="0.3">
      <c r="H988" s="12"/>
      <c r="N988" s="26"/>
      <c r="O988" s="14"/>
      <c r="P988" s="26"/>
      <c r="Q988" s="3"/>
      <c r="R988" s="14"/>
      <c r="U988" s="14"/>
      <c r="Z988" s="14"/>
      <c r="AD988" s="12"/>
      <c r="AE988" s="13"/>
      <c r="AF988" s="12"/>
      <c r="AH988" s="12"/>
      <c r="AJ988" s="12"/>
      <c r="AO988" s="12"/>
    </row>
    <row r="989" spans="8:41" ht="15.75" customHeight="1" x14ac:dyDescent="0.3">
      <c r="H989" s="12"/>
      <c r="N989" s="26"/>
      <c r="O989" s="14"/>
      <c r="P989" s="26"/>
      <c r="Q989" s="3"/>
      <c r="R989" s="14"/>
      <c r="U989" s="14"/>
      <c r="Z989" s="14"/>
      <c r="AD989" s="12"/>
      <c r="AE989" s="13"/>
      <c r="AF989" s="12"/>
      <c r="AH989" s="12"/>
      <c r="AJ989" s="12"/>
      <c r="AO989" s="12"/>
    </row>
    <row r="990" spans="8:41" ht="15.75" customHeight="1" x14ac:dyDescent="0.3">
      <c r="H990" s="12"/>
      <c r="N990" s="26"/>
      <c r="O990" s="14"/>
      <c r="P990" s="26"/>
      <c r="Q990" s="3"/>
      <c r="R990" s="14"/>
      <c r="U990" s="14"/>
      <c r="Z990" s="14"/>
      <c r="AD990" s="12"/>
      <c r="AE990" s="13"/>
      <c r="AF990" s="12"/>
      <c r="AH990" s="12"/>
      <c r="AJ990" s="12"/>
      <c r="AO990" s="12"/>
    </row>
    <row r="991" spans="8:41" ht="15.75" customHeight="1" x14ac:dyDescent="0.3">
      <c r="H991" s="12"/>
      <c r="N991" s="26"/>
      <c r="O991" s="14"/>
      <c r="P991" s="26"/>
      <c r="Q991" s="3"/>
      <c r="R991" s="14"/>
      <c r="U991" s="14"/>
      <c r="Z991" s="14"/>
      <c r="AD991" s="12"/>
      <c r="AE991" s="13"/>
      <c r="AF991" s="12"/>
      <c r="AH991" s="12"/>
      <c r="AJ991" s="12"/>
      <c r="AO991" s="12"/>
    </row>
    <row r="992" spans="8:41" ht="15.75" customHeight="1" x14ac:dyDescent="0.3">
      <c r="H992" s="12"/>
      <c r="N992" s="26"/>
      <c r="O992" s="14"/>
      <c r="P992" s="26"/>
      <c r="Q992" s="3"/>
      <c r="R992" s="14"/>
      <c r="U992" s="14"/>
      <c r="Z992" s="14"/>
      <c r="AD992" s="12"/>
      <c r="AE992" s="13"/>
      <c r="AF992" s="12"/>
      <c r="AH992" s="12"/>
      <c r="AJ992" s="12"/>
      <c r="AO992" s="12"/>
    </row>
    <row r="993" spans="8:41" ht="15.75" customHeight="1" x14ac:dyDescent="0.3">
      <c r="H993" s="12"/>
      <c r="N993" s="26"/>
      <c r="O993" s="14"/>
      <c r="P993" s="26"/>
      <c r="Q993" s="3"/>
      <c r="R993" s="14"/>
      <c r="U993" s="14"/>
      <c r="Z993" s="14"/>
      <c r="AD993" s="12"/>
      <c r="AE993" s="13"/>
      <c r="AF993" s="12"/>
      <c r="AH993" s="12"/>
      <c r="AJ993" s="12"/>
      <c r="AO993" s="12"/>
    </row>
    <row r="994" spans="8:41" ht="15.75" customHeight="1" x14ac:dyDescent="0.3">
      <c r="H994" s="12"/>
      <c r="N994" s="26"/>
      <c r="O994" s="14"/>
      <c r="P994" s="26"/>
      <c r="Q994" s="3"/>
      <c r="R994" s="14"/>
      <c r="U994" s="14"/>
      <c r="Z994" s="14"/>
      <c r="AD994" s="12"/>
      <c r="AE994" s="13"/>
      <c r="AF994" s="12"/>
      <c r="AH994" s="12"/>
      <c r="AJ994" s="12"/>
      <c r="AO994" s="12"/>
    </row>
    <row r="995" spans="8:41" ht="15.75" customHeight="1" x14ac:dyDescent="0.3">
      <c r="H995" s="12"/>
      <c r="N995" s="26"/>
      <c r="O995" s="14"/>
      <c r="P995" s="26"/>
      <c r="Q995" s="3"/>
      <c r="R995" s="14"/>
      <c r="U995" s="14"/>
      <c r="Z995" s="14"/>
      <c r="AD995" s="12"/>
      <c r="AE995" s="13"/>
      <c r="AF995" s="12"/>
      <c r="AH995" s="12"/>
      <c r="AJ995" s="12"/>
      <c r="AO995" s="12"/>
    </row>
    <row r="996" spans="8:41" ht="15.75" customHeight="1" x14ac:dyDescent="0.3">
      <c r="H996" s="12"/>
      <c r="N996" s="26"/>
      <c r="O996" s="14"/>
      <c r="P996" s="26"/>
      <c r="Q996" s="3"/>
      <c r="R996" s="14"/>
      <c r="U996" s="14"/>
      <c r="Z996" s="14"/>
      <c r="AD996" s="12"/>
      <c r="AE996" s="13"/>
      <c r="AF996" s="12"/>
      <c r="AH996" s="12"/>
      <c r="AJ996" s="12"/>
      <c r="AO996" s="12"/>
    </row>
    <row r="997" spans="8:41" ht="15.75" customHeight="1" x14ac:dyDescent="0.3">
      <c r="H997" s="12"/>
      <c r="N997" s="26"/>
      <c r="O997" s="14"/>
      <c r="P997" s="26"/>
      <c r="Q997" s="3"/>
      <c r="R997" s="14"/>
      <c r="U997" s="14"/>
      <c r="Z997" s="14"/>
      <c r="AD997" s="12"/>
      <c r="AE997" s="13"/>
      <c r="AF997" s="12"/>
      <c r="AH997" s="12"/>
      <c r="AJ997" s="12"/>
      <c r="AO997" s="12"/>
    </row>
    <row r="998" spans="8:41" ht="15.75" customHeight="1" x14ac:dyDescent="0.3">
      <c r="H998" s="12"/>
      <c r="N998" s="26"/>
      <c r="O998" s="14"/>
      <c r="P998" s="26"/>
      <c r="Q998" s="3"/>
      <c r="R998" s="14"/>
      <c r="U998" s="14"/>
      <c r="Z998" s="14"/>
      <c r="AD998" s="12"/>
      <c r="AE998" s="13"/>
      <c r="AF998" s="12"/>
      <c r="AH998" s="12"/>
      <c r="AJ998" s="12"/>
      <c r="AO998" s="12"/>
    </row>
    <row r="999" spans="8:41" ht="15.75" customHeight="1" x14ac:dyDescent="0.3">
      <c r="H999" s="12"/>
      <c r="N999" s="26"/>
      <c r="O999" s="14"/>
      <c r="P999" s="26"/>
      <c r="Q999" s="3"/>
      <c r="R999" s="14"/>
      <c r="U999" s="14"/>
      <c r="Z999" s="14"/>
      <c r="AD999" s="12"/>
      <c r="AE999" s="13"/>
      <c r="AF999" s="12"/>
      <c r="AH999" s="12"/>
      <c r="AJ999" s="12"/>
      <c r="AO999" s="12"/>
    </row>
    <row r="1000" spans="8:41" ht="15.75" customHeight="1" x14ac:dyDescent="0.3">
      <c r="H1000" s="12"/>
      <c r="N1000" s="26"/>
      <c r="O1000" s="14"/>
      <c r="P1000" s="26"/>
      <c r="Q1000" s="3"/>
      <c r="R1000" s="14"/>
      <c r="U1000" s="14"/>
      <c r="Z1000" s="14"/>
      <c r="AD1000" s="12"/>
      <c r="AE1000" s="13"/>
      <c r="AF1000" s="12"/>
      <c r="AH1000" s="12"/>
      <c r="AJ1000" s="12"/>
      <c r="AO1000" s="1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00"/>
  <sheetViews>
    <sheetView workbookViewId="0"/>
  </sheetViews>
  <sheetFormatPr defaultColWidth="12.59765625" defaultRowHeight="15" customHeight="1" x14ac:dyDescent="0.25"/>
  <cols>
    <col min="1" max="1" width="10.3984375" customWidth="1"/>
    <col min="2" max="2" width="12" customWidth="1"/>
    <col min="3" max="3" width="26.3984375" customWidth="1"/>
    <col min="4" max="4" width="11.69921875" customWidth="1"/>
    <col min="5" max="5" width="14.09765625" customWidth="1"/>
    <col min="6" max="6" width="11.3984375" customWidth="1"/>
    <col min="7" max="7" width="14.8984375" customWidth="1"/>
    <col min="8" max="8" width="31.69921875" customWidth="1"/>
    <col min="9" max="9" width="14.19921875" customWidth="1"/>
    <col min="10" max="10" width="9.898437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42.1992187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8" customWidth="1"/>
    <col min="25" max="25" width="32.09765625" customWidth="1"/>
    <col min="26" max="26" width="32" customWidth="1"/>
    <col min="27" max="27" width="12.39843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7.59765625" customWidth="1"/>
  </cols>
  <sheetData>
    <row r="1" spans="1:42" ht="14.4" x14ac:dyDescent="0.3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  <c r="J1" s="25" t="s">
        <v>62</v>
      </c>
      <c r="K1" s="25" t="s">
        <v>63</v>
      </c>
      <c r="L1" s="25" t="s">
        <v>64</v>
      </c>
      <c r="M1" s="25" t="s">
        <v>65</v>
      </c>
      <c r="N1" s="25" t="s">
        <v>66</v>
      </c>
      <c r="O1" s="25" t="s">
        <v>67</v>
      </c>
      <c r="P1" s="25" t="s">
        <v>68</v>
      </c>
      <c r="Q1" s="25" t="s">
        <v>69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75</v>
      </c>
      <c r="X1" s="25" t="s">
        <v>76</v>
      </c>
      <c r="Y1" s="25" t="s">
        <v>77</v>
      </c>
      <c r="Z1" s="25" t="s">
        <v>78</v>
      </c>
      <c r="AA1" s="25" t="s">
        <v>79</v>
      </c>
      <c r="AB1" s="25" t="s">
        <v>80</v>
      </c>
      <c r="AC1" s="25" t="s">
        <v>81</v>
      </c>
      <c r="AD1" s="12" t="s">
        <v>82</v>
      </c>
      <c r="AE1" s="25" t="s">
        <v>83</v>
      </c>
      <c r="AF1" s="12" t="s">
        <v>84</v>
      </c>
      <c r="AG1" s="25" t="s">
        <v>85</v>
      </c>
      <c r="AH1" s="12" t="s">
        <v>86</v>
      </c>
      <c r="AI1" s="25" t="s">
        <v>87</v>
      </c>
      <c r="AJ1" s="12" t="s">
        <v>88</v>
      </c>
      <c r="AK1" s="25" t="s">
        <v>89</v>
      </c>
      <c r="AL1" s="25" t="s">
        <v>90</v>
      </c>
      <c r="AM1" s="25" t="s">
        <v>91</v>
      </c>
      <c r="AN1" s="25" t="s">
        <v>92</v>
      </c>
      <c r="AO1" s="12" t="s">
        <v>93</v>
      </c>
      <c r="AP1" s="25" t="s">
        <v>94</v>
      </c>
    </row>
    <row r="2" spans="1:42" ht="14.4" x14ac:dyDescent="0.3">
      <c r="A2" s="2" t="s">
        <v>307</v>
      </c>
      <c r="B2" s="2" t="s">
        <v>308</v>
      </c>
      <c r="C2" s="2" t="s">
        <v>309</v>
      </c>
      <c r="D2" s="3" t="s">
        <v>3</v>
      </c>
      <c r="E2" s="3" t="s">
        <v>4</v>
      </c>
      <c r="F2" s="2" t="s">
        <v>10</v>
      </c>
      <c r="G2" s="3" t="s">
        <v>6</v>
      </c>
      <c r="H2" s="11">
        <v>43573</v>
      </c>
      <c r="I2" s="5">
        <v>108</v>
      </c>
      <c r="J2" s="5">
        <v>2019</v>
      </c>
      <c r="K2" s="5">
        <v>857</v>
      </c>
      <c r="L2" s="5">
        <v>900</v>
      </c>
      <c r="M2" s="3" t="s">
        <v>6</v>
      </c>
      <c r="N2" s="3" t="s">
        <v>6</v>
      </c>
      <c r="O2" s="3" t="s">
        <v>6</v>
      </c>
      <c r="P2" s="7">
        <v>13</v>
      </c>
      <c r="Q2" s="30">
        <f t="shared" ref="Q2:Q17" si="0">P2-0.25</f>
        <v>12.75</v>
      </c>
      <c r="R2" s="43">
        <v>43909</v>
      </c>
      <c r="S2" s="7">
        <v>5.9162074999999996</v>
      </c>
      <c r="T2" s="7">
        <f t="shared" ref="T2:T17" si="1">S2-0.47</f>
        <v>5.4462074999999999</v>
      </c>
      <c r="U2" s="8">
        <v>43875</v>
      </c>
      <c r="V2" s="7">
        <v>0.22159999999999999</v>
      </c>
      <c r="W2" s="7">
        <f t="shared" ref="W2:W17" si="2">T2-V2</f>
        <v>5.2246075000000003</v>
      </c>
      <c r="X2" s="3">
        <v>0.98633999999999999</v>
      </c>
      <c r="Y2" s="3">
        <f t="shared" ref="Y2:Y17" si="3">X2-0.0045</f>
        <v>0.98184000000000005</v>
      </c>
      <c r="Z2" s="8">
        <v>43875</v>
      </c>
      <c r="AA2" s="3" t="s">
        <v>6</v>
      </c>
      <c r="AB2" s="3" t="s">
        <v>6</v>
      </c>
      <c r="AC2" s="3" t="s">
        <v>6</v>
      </c>
      <c r="AD2" s="3" t="s">
        <v>6</v>
      </c>
      <c r="AE2" s="3">
        <v>3.1E-2</v>
      </c>
      <c r="AF2" s="8">
        <v>43894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</row>
    <row r="3" spans="1:42" ht="14.4" x14ac:dyDescent="0.3">
      <c r="A3" s="2" t="s">
        <v>310</v>
      </c>
      <c r="B3" s="2" t="s">
        <v>308</v>
      </c>
      <c r="C3" s="2" t="s">
        <v>309</v>
      </c>
      <c r="D3" s="3" t="s">
        <v>3</v>
      </c>
      <c r="E3" s="3" t="s">
        <v>4</v>
      </c>
      <c r="F3" s="2" t="s">
        <v>5</v>
      </c>
      <c r="G3" s="3" t="s">
        <v>6</v>
      </c>
      <c r="H3" s="11">
        <v>43573</v>
      </c>
      <c r="I3" s="5">
        <v>108</v>
      </c>
      <c r="J3" s="5">
        <v>2019</v>
      </c>
      <c r="K3" s="5">
        <v>857</v>
      </c>
      <c r="L3" s="5">
        <v>900</v>
      </c>
      <c r="M3" s="3" t="s">
        <v>6</v>
      </c>
      <c r="N3" s="3" t="s">
        <v>6</v>
      </c>
      <c r="O3" s="3" t="s">
        <v>6</v>
      </c>
      <c r="P3" s="3">
        <v>12.51</v>
      </c>
      <c r="Q3" s="30">
        <f t="shared" si="0"/>
        <v>12.26</v>
      </c>
      <c r="R3" s="43">
        <v>43909</v>
      </c>
      <c r="S3" s="7">
        <v>6.2592074999999996</v>
      </c>
      <c r="T3" s="7">
        <f t="shared" si="1"/>
        <v>5.7892074999999998</v>
      </c>
      <c r="U3" s="8">
        <v>43875</v>
      </c>
      <c r="V3" s="7">
        <v>0.22159999999999999</v>
      </c>
      <c r="W3" s="7">
        <f t="shared" si="2"/>
        <v>5.5676075000000003</v>
      </c>
      <c r="X3" s="3">
        <v>1.0905400000000001</v>
      </c>
      <c r="Y3" s="3">
        <f t="shared" si="3"/>
        <v>1.0860400000000001</v>
      </c>
      <c r="Z3" s="8">
        <v>43875</v>
      </c>
      <c r="AA3" s="3" t="s">
        <v>6</v>
      </c>
      <c r="AB3" s="3" t="s">
        <v>6</v>
      </c>
      <c r="AC3" s="3" t="s">
        <v>6</v>
      </c>
      <c r="AD3" s="3" t="s">
        <v>6</v>
      </c>
      <c r="AE3" s="3">
        <v>2.9000000000000001E-2</v>
      </c>
      <c r="AF3" s="8">
        <v>43894</v>
      </c>
      <c r="AG3" s="3" t="s">
        <v>6</v>
      </c>
      <c r="AH3" s="3" t="s">
        <v>6</v>
      </c>
      <c r="AI3" s="3" t="s">
        <v>6</v>
      </c>
      <c r="AJ3" s="3" t="s">
        <v>6</v>
      </c>
      <c r="AK3" s="3" t="s">
        <v>6</v>
      </c>
      <c r="AL3" s="3" t="s">
        <v>6</v>
      </c>
      <c r="AM3" s="3" t="s">
        <v>6</v>
      </c>
      <c r="AN3" s="3" t="s">
        <v>6</v>
      </c>
      <c r="AO3" s="3" t="s">
        <v>6</v>
      </c>
    </row>
    <row r="4" spans="1:42" ht="14.4" x14ac:dyDescent="0.3">
      <c r="A4" s="2" t="s">
        <v>311</v>
      </c>
      <c r="B4" s="2" t="s">
        <v>308</v>
      </c>
      <c r="C4" s="2" t="s">
        <v>309</v>
      </c>
      <c r="D4" s="3" t="s">
        <v>3</v>
      </c>
      <c r="E4" s="3" t="s">
        <v>4</v>
      </c>
      <c r="F4" s="2" t="s">
        <v>5</v>
      </c>
      <c r="G4" s="3" t="s">
        <v>6</v>
      </c>
      <c r="H4" s="11">
        <v>43573</v>
      </c>
      <c r="I4" s="5">
        <v>108</v>
      </c>
      <c r="J4" s="5">
        <v>2019</v>
      </c>
      <c r="K4" s="5">
        <v>857</v>
      </c>
      <c r="L4" s="5">
        <v>900</v>
      </c>
      <c r="M4" s="3" t="s">
        <v>6</v>
      </c>
      <c r="N4" s="3" t="s">
        <v>6</v>
      </c>
      <c r="O4" s="3" t="s">
        <v>6</v>
      </c>
      <c r="P4" s="3">
        <v>13.26</v>
      </c>
      <c r="Q4" s="30">
        <f t="shared" si="0"/>
        <v>13.01</v>
      </c>
      <c r="R4" s="43">
        <v>43909</v>
      </c>
      <c r="S4" s="7">
        <v>6.3022074999999997</v>
      </c>
      <c r="T4" s="7">
        <f t="shared" si="1"/>
        <v>5.8322075</v>
      </c>
      <c r="U4" s="8">
        <v>43875</v>
      </c>
      <c r="V4" s="7">
        <v>0.22159999999999999</v>
      </c>
      <c r="W4" s="7">
        <f t="shared" si="2"/>
        <v>5.6106075000000004</v>
      </c>
      <c r="X4" s="3">
        <v>1.06054</v>
      </c>
      <c r="Y4" s="3">
        <f t="shared" si="3"/>
        <v>1.0560400000000001</v>
      </c>
      <c r="Z4" s="8">
        <v>43875</v>
      </c>
      <c r="AA4" s="3" t="s">
        <v>6</v>
      </c>
      <c r="AB4" s="3" t="s">
        <v>6</v>
      </c>
      <c r="AC4" s="3" t="s">
        <v>6</v>
      </c>
      <c r="AD4" s="3" t="s">
        <v>6</v>
      </c>
      <c r="AE4" s="3">
        <v>4.3999999999999997E-2</v>
      </c>
      <c r="AF4" s="8">
        <v>43894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6</v>
      </c>
      <c r="AL4" s="3" t="s">
        <v>6</v>
      </c>
      <c r="AM4" s="3" t="s">
        <v>6</v>
      </c>
      <c r="AN4" s="3" t="s">
        <v>6</v>
      </c>
      <c r="AO4" s="3" t="s">
        <v>6</v>
      </c>
    </row>
    <row r="5" spans="1:42" ht="14.4" x14ac:dyDescent="0.3">
      <c r="A5" s="2" t="s">
        <v>312</v>
      </c>
      <c r="B5" s="2" t="s">
        <v>308</v>
      </c>
      <c r="C5" s="2" t="s">
        <v>309</v>
      </c>
      <c r="D5" s="3" t="s">
        <v>3</v>
      </c>
      <c r="E5" s="3" t="s">
        <v>4</v>
      </c>
      <c r="F5" s="2" t="s">
        <v>5</v>
      </c>
      <c r="G5" s="3" t="s">
        <v>6</v>
      </c>
      <c r="H5" s="11">
        <v>43573</v>
      </c>
      <c r="I5" s="5">
        <v>108</v>
      </c>
      <c r="J5" s="5">
        <v>2019</v>
      </c>
      <c r="K5" s="5">
        <v>857</v>
      </c>
      <c r="L5" s="5">
        <v>900</v>
      </c>
      <c r="M5" s="3" t="s">
        <v>6</v>
      </c>
      <c r="N5" s="3" t="s">
        <v>6</v>
      </c>
      <c r="O5" s="3" t="s">
        <v>6</v>
      </c>
      <c r="P5" s="3">
        <v>13.26</v>
      </c>
      <c r="Q5" s="30">
        <f t="shared" si="0"/>
        <v>13.01</v>
      </c>
      <c r="R5" s="43">
        <v>43909</v>
      </c>
      <c r="S5" s="7">
        <v>6.2022075000000001</v>
      </c>
      <c r="T5" s="7">
        <f t="shared" si="1"/>
        <v>5.7322075000000003</v>
      </c>
      <c r="U5" s="8">
        <v>43875</v>
      </c>
      <c r="V5" s="7">
        <v>0.22159999999999999</v>
      </c>
      <c r="W5" s="7">
        <f t="shared" si="2"/>
        <v>5.5106075000000008</v>
      </c>
      <c r="X5" s="3">
        <v>1.0765400000000001</v>
      </c>
      <c r="Y5" s="3">
        <f t="shared" si="3"/>
        <v>1.0720400000000001</v>
      </c>
      <c r="Z5" s="8">
        <v>43875</v>
      </c>
      <c r="AA5" s="3" t="s">
        <v>6</v>
      </c>
      <c r="AB5" s="3" t="s">
        <v>6</v>
      </c>
      <c r="AC5" s="3" t="s">
        <v>6</v>
      </c>
      <c r="AD5" s="3" t="s">
        <v>6</v>
      </c>
      <c r="AE5" s="3">
        <v>3.4000000000000002E-2</v>
      </c>
      <c r="AF5" s="8">
        <v>43894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</row>
    <row r="6" spans="1:42" ht="14.4" x14ac:dyDescent="0.3">
      <c r="A6" s="2" t="s">
        <v>313</v>
      </c>
      <c r="B6" s="2" t="s">
        <v>308</v>
      </c>
      <c r="C6" s="2" t="s">
        <v>309</v>
      </c>
      <c r="D6" s="3" t="s">
        <v>3</v>
      </c>
      <c r="E6" s="3" t="s">
        <v>4</v>
      </c>
      <c r="F6" s="2" t="s">
        <v>5</v>
      </c>
      <c r="G6" s="3" t="s">
        <v>6</v>
      </c>
      <c r="H6" s="11">
        <v>43587</v>
      </c>
      <c r="I6" s="5">
        <v>122</v>
      </c>
      <c r="J6" s="5">
        <v>2019</v>
      </c>
      <c r="K6" s="5">
        <v>1046</v>
      </c>
      <c r="L6" s="5">
        <v>1045</v>
      </c>
      <c r="M6" s="3" t="s">
        <v>6</v>
      </c>
      <c r="N6" s="3" t="s">
        <v>6</v>
      </c>
      <c r="O6" s="3" t="s">
        <v>6</v>
      </c>
      <c r="P6" s="3">
        <v>13.55</v>
      </c>
      <c r="Q6" s="30">
        <f t="shared" si="0"/>
        <v>13.3</v>
      </c>
      <c r="R6" s="43">
        <v>43909</v>
      </c>
      <c r="S6" s="7">
        <v>2.4022074999999998</v>
      </c>
      <c r="T6" s="7">
        <f t="shared" si="1"/>
        <v>1.9322074999999999</v>
      </c>
      <c r="U6" s="8">
        <v>43875</v>
      </c>
      <c r="V6" s="7">
        <v>0.22159999999999999</v>
      </c>
      <c r="W6" s="7">
        <f t="shared" si="2"/>
        <v>1.7106074999999998</v>
      </c>
      <c r="X6" s="3">
        <v>0.11594000000000002</v>
      </c>
      <c r="Y6" s="3">
        <f t="shared" si="3"/>
        <v>0.11144000000000001</v>
      </c>
      <c r="Z6" s="8">
        <v>43875</v>
      </c>
      <c r="AA6" s="3" t="s">
        <v>6</v>
      </c>
      <c r="AB6" s="3" t="s">
        <v>6</v>
      </c>
      <c r="AC6" s="3" t="s">
        <v>6</v>
      </c>
      <c r="AD6" s="3" t="s">
        <v>6</v>
      </c>
      <c r="AE6" s="3">
        <v>9.0999999999999998E-2</v>
      </c>
      <c r="AF6" s="8">
        <v>43894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6</v>
      </c>
      <c r="AL6" s="3" t="s">
        <v>6</v>
      </c>
      <c r="AM6" s="3" t="s">
        <v>6</v>
      </c>
      <c r="AN6" s="3" t="s">
        <v>6</v>
      </c>
      <c r="AO6" s="3" t="s">
        <v>6</v>
      </c>
    </row>
    <row r="7" spans="1:42" ht="14.4" x14ac:dyDescent="0.3">
      <c r="A7" s="2" t="s">
        <v>314</v>
      </c>
      <c r="B7" s="2" t="s">
        <v>308</v>
      </c>
      <c r="C7" s="2" t="s">
        <v>309</v>
      </c>
      <c r="D7" s="3" t="s">
        <v>3</v>
      </c>
      <c r="E7" s="3" t="s">
        <v>4</v>
      </c>
      <c r="F7" s="2" t="s">
        <v>5</v>
      </c>
      <c r="G7" s="3" t="s">
        <v>6</v>
      </c>
      <c r="H7" s="11">
        <v>43587</v>
      </c>
      <c r="I7" s="5">
        <v>122</v>
      </c>
      <c r="J7" s="5">
        <v>2019</v>
      </c>
      <c r="K7" s="5">
        <v>1046</v>
      </c>
      <c r="L7" s="5">
        <v>1045</v>
      </c>
      <c r="M7" s="3" t="s">
        <v>6</v>
      </c>
      <c r="N7" s="3" t="s">
        <v>6</v>
      </c>
      <c r="O7" s="3" t="s">
        <v>6</v>
      </c>
      <c r="P7" s="3">
        <v>13.51</v>
      </c>
      <c r="Q7" s="30">
        <f t="shared" si="0"/>
        <v>13.26</v>
      </c>
      <c r="R7" s="43">
        <v>43909</v>
      </c>
      <c r="S7" s="7">
        <v>2.4152075000000002</v>
      </c>
      <c r="T7" s="7">
        <f t="shared" si="1"/>
        <v>1.9452075000000002</v>
      </c>
      <c r="U7" s="8">
        <v>43875</v>
      </c>
      <c r="V7" s="7">
        <v>0.22159999999999999</v>
      </c>
      <c r="W7" s="7">
        <f t="shared" si="2"/>
        <v>1.7236075000000002</v>
      </c>
      <c r="X7" s="3">
        <v>0.12923999999999999</v>
      </c>
      <c r="Y7" s="3">
        <f t="shared" si="3"/>
        <v>0.12473999999999999</v>
      </c>
      <c r="Z7" s="8">
        <v>43875</v>
      </c>
      <c r="AA7" s="3" t="s">
        <v>6</v>
      </c>
      <c r="AB7" s="3" t="s">
        <v>6</v>
      </c>
      <c r="AC7" s="3" t="s">
        <v>6</v>
      </c>
      <c r="AD7" s="3" t="s">
        <v>6</v>
      </c>
      <c r="AE7" s="3">
        <v>6.4000000000000001E-2</v>
      </c>
      <c r="AF7" s="8">
        <v>43894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</v>
      </c>
      <c r="AL7" s="3" t="s">
        <v>6</v>
      </c>
      <c r="AM7" s="3" t="s">
        <v>6</v>
      </c>
      <c r="AN7" s="3" t="s">
        <v>6</v>
      </c>
      <c r="AO7" s="3" t="s">
        <v>6</v>
      </c>
    </row>
    <row r="8" spans="1:42" ht="14.4" x14ac:dyDescent="0.3">
      <c r="A8" s="2" t="s">
        <v>315</v>
      </c>
      <c r="B8" s="2" t="s">
        <v>308</v>
      </c>
      <c r="C8" s="2" t="s">
        <v>309</v>
      </c>
      <c r="D8" s="3" t="s">
        <v>3</v>
      </c>
      <c r="E8" s="3" t="s">
        <v>4</v>
      </c>
      <c r="F8" s="2" t="s">
        <v>5</v>
      </c>
      <c r="G8" s="3" t="s">
        <v>6</v>
      </c>
      <c r="H8" s="11">
        <v>43587</v>
      </c>
      <c r="I8" s="5">
        <v>122</v>
      </c>
      <c r="J8" s="5">
        <v>2019</v>
      </c>
      <c r="K8" s="5">
        <v>1046</v>
      </c>
      <c r="L8" s="5">
        <v>1045</v>
      </c>
      <c r="M8" s="3" t="s">
        <v>6</v>
      </c>
      <c r="N8" s="3" t="s">
        <v>6</v>
      </c>
      <c r="O8" s="3" t="s">
        <v>6</v>
      </c>
      <c r="P8" s="3">
        <v>13.74</v>
      </c>
      <c r="Q8" s="30">
        <f t="shared" si="0"/>
        <v>13.49</v>
      </c>
      <c r="R8" s="43">
        <v>43909</v>
      </c>
      <c r="S8" s="7">
        <v>2.3182075000000002</v>
      </c>
      <c r="T8" s="7">
        <f t="shared" si="1"/>
        <v>1.8482075000000002</v>
      </c>
      <c r="U8" s="8">
        <v>43875</v>
      </c>
      <c r="V8" s="7">
        <v>0.22159999999999999</v>
      </c>
      <c r="W8" s="7">
        <f t="shared" si="2"/>
        <v>1.6266075000000002</v>
      </c>
      <c r="X8" s="3">
        <v>0.11934</v>
      </c>
      <c r="Y8" s="3">
        <f t="shared" si="3"/>
        <v>0.11484</v>
      </c>
      <c r="Z8" s="8">
        <v>43875</v>
      </c>
      <c r="AA8" s="3" t="s">
        <v>6</v>
      </c>
      <c r="AB8" s="3" t="s">
        <v>6</v>
      </c>
      <c r="AC8" s="3" t="s">
        <v>6</v>
      </c>
      <c r="AD8" s="3" t="s">
        <v>6</v>
      </c>
      <c r="AE8" s="3">
        <v>7.6999999999999999E-2</v>
      </c>
      <c r="AF8" s="8">
        <v>43894</v>
      </c>
      <c r="AG8" s="3" t="s">
        <v>6</v>
      </c>
      <c r="AH8" s="3" t="s">
        <v>6</v>
      </c>
      <c r="AI8" s="3" t="s">
        <v>6</v>
      </c>
      <c r="AJ8" s="3" t="s">
        <v>6</v>
      </c>
      <c r="AK8" s="3" t="s">
        <v>6</v>
      </c>
      <c r="AL8" s="3" t="s">
        <v>6</v>
      </c>
      <c r="AM8" s="3" t="s">
        <v>6</v>
      </c>
      <c r="AN8" s="3" t="s">
        <v>6</v>
      </c>
      <c r="AO8" s="3" t="s">
        <v>6</v>
      </c>
    </row>
    <row r="9" spans="1:42" ht="14.4" x14ac:dyDescent="0.3">
      <c r="A9" s="2" t="s">
        <v>316</v>
      </c>
      <c r="B9" s="2" t="s">
        <v>308</v>
      </c>
      <c r="C9" s="2" t="s">
        <v>309</v>
      </c>
      <c r="D9" s="3" t="s">
        <v>3</v>
      </c>
      <c r="E9" s="3" t="s">
        <v>4</v>
      </c>
      <c r="F9" s="2" t="s">
        <v>5</v>
      </c>
      <c r="G9" s="3" t="s">
        <v>6</v>
      </c>
      <c r="H9" s="11">
        <v>43615</v>
      </c>
      <c r="I9" s="5">
        <v>150</v>
      </c>
      <c r="J9" s="5">
        <v>2019</v>
      </c>
      <c r="K9" s="5">
        <v>915</v>
      </c>
      <c r="L9" s="5">
        <v>915</v>
      </c>
      <c r="M9" s="3" t="s">
        <v>6</v>
      </c>
      <c r="N9" s="3" t="s">
        <v>6</v>
      </c>
      <c r="O9" s="3" t="s">
        <v>6</v>
      </c>
      <c r="P9" s="3">
        <v>15.44</v>
      </c>
      <c r="Q9" s="30">
        <f t="shared" si="0"/>
        <v>15.19</v>
      </c>
      <c r="R9" s="43">
        <v>43909</v>
      </c>
      <c r="S9" s="7">
        <v>1.5402075</v>
      </c>
      <c r="T9" s="7">
        <f t="shared" si="1"/>
        <v>1.0702075</v>
      </c>
      <c r="U9" s="8">
        <v>43875</v>
      </c>
      <c r="V9" s="7">
        <v>0.22159999999999999</v>
      </c>
      <c r="W9" s="7">
        <f t="shared" si="2"/>
        <v>0.84860749999999996</v>
      </c>
      <c r="X9" s="3">
        <v>7.9149999999999998E-2</v>
      </c>
      <c r="Y9" s="3">
        <f t="shared" si="3"/>
        <v>7.4649999999999994E-2</v>
      </c>
      <c r="Z9" s="8">
        <v>43875</v>
      </c>
      <c r="AA9" s="3" t="s">
        <v>6</v>
      </c>
      <c r="AB9" s="3" t="s">
        <v>6</v>
      </c>
      <c r="AC9" s="3" t="s">
        <v>6</v>
      </c>
      <c r="AD9" s="3" t="s">
        <v>6</v>
      </c>
      <c r="AE9" s="7" t="s">
        <v>6</v>
      </c>
      <c r="AF9" s="7" t="s">
        <v>6</v>
      </c>
      <c r="AG9" s="3" t="s">
        <v>6</v>
      </c>
      <c r="AH9" s="3" t="s">
        <v>6</v>
      </c>
      <c r="AI9" s="3" t="s">
        <v>6</v>
      </c>
      <c r="AJ9" s="3" t="s">
        <v>6</v>
      </c>
      <c r="AK9" s="3" t="s">
        <v>6</v>
      </c>
      <c r="AL9" s="3" t="s">
        <v>6</v>
      </c>
      <c r="AM9" s="3" t="s">
        <v>6</v>
      </c>
      <c r="AN9" s="3" t="s">
        <v>6</v>
      </c>
      <c r="AO9" s="3" t="s">
        <v>6</v>
      </c>
    </row>
    <row r="10" spans="1:42" ht="14.4" x14ac:dyDescent="0.3">
      <c r="A10" s="2" t="s">
        <v>317</v>
      </c>
      <c r="B10" s="2" t="s">
        <v>308</v>
      </c>
      <c r="C10" s="2" t="s">
        <v>309</v>
      </c>
      <c r="D10" s="3" t="s">
        <v>3</v>
      </c>
      <c r="E10" s="3" t="s">
        <v>4</v>
      </c>
      <c r="F10" s="2" t="s">
        <v>5</v>
      </c>
      <c r="G10" s="3" t="s">
        <v>6</v>
      </c>
      <c r="H10" s="11">
        <v>43615</v>
      </c>
      <c r="I10" s="5">
        <v>150</v>
      </c>
      <c r="J10" s="5">
        <v>2019</v>
      </c>
      <c r="K10" s="5">
        <v>915</v>
      </c>
      <c r="L10" s="5">
        <v>915</v>
      </c>
      <c r="M10" s="3" t="s">
        <v>6</v>
      </c>
      <c r="N10" s="3" t="s">
        <v>6</v>
      </c>
      <c r="O10" s="3" t="s">
        <v>6</v>
      </c>
      <c r="P10" s="3">
        <v>15.96</v>
      </c>
      <c r="Q10" s="30">
        <f t="shared" si="0"/>
        <v>15.71</v>
      </c>
      <c r="R10" s="43">
        <v>43909</v>
      </c>
      <c r="S10" s="7">
        <v>1.5742075</v>
      </c>
      <c r="T10" s="7">
        <f t="shared" si="1"/>
        <v>1.1042075</v>
      </c>
      <c r="U10" s="8">
        <v>43875</v>
      </c>
      <c r="V10" s="7">
        <v>0.22159999999999999</v>
      </c>
      <c r="W10" s="7">
        <f t="shared" si="2"/>
        <v>0.88260749999999999</v>
      </c>
      <c r="X10" s="3">
        <v>7.6800000000000007E-2</v>
      </c>
      <c r="Y10" s="3">
        <f t="shared" si="3"/>
        <v>7.2300000000000003E-2</v>
      </c>
      <c r="Z10" s="8">
        <v>43875</v>
      </c>
      <c r="AA10" s="3" t="s">
        <v>6</v>
      </c>
      <c r="AB10" s="3" t="s">
        <v>6</v>
      </c>
      <c r="AC10" s="3" t="s">
        <v>6</v>
      </c>
      <c r="AD10" s="3" t="s">
        <v>6</v>
      </c>
      <c r="AE10" s="7" t="s">
        <v>6</v>
      </c>
      <c r="AF10" s="7" t="s">
        <v>6</v>
      </c>
      <c r="AG10" s="3" t="s">
        <v>6</v>
      </c>
      <c r="AH10" s="3" t="s">
        <v>6</v>
      </c>
      <c r="AI10" s="3" t="s">
        <v>6</v>
      </c>
      <c r="AJ10" s="3" t="s">
        <v>6</v>
      </c>
      <c r="AK10" s="3" t="s">
        <v>6</v>
      </c>
      <c r="AL10" s="3" t="s">
        <v>6</v>
      </c>
      <c r="AM10" s="3" t="s">
        <v>6</v>
      </c>
      <c r="AN10" s="3" t="s">
        <v>6</v>
      </c>
      <c r="AO10" s="3" t="s">
        <v>6</v>
      </c>
    </row>
    <row r="11" spans="1:42" ht="14.4" x14ac:dyDescent="0.3">
      <c r="A11" s="2" t="s">
        <v>318</v>
      </c>
      <c r="B11" s="2" t="s">
        <v>308</v>
      </c>
      <c r="C11" s="2" t="s">
        <v>309</v>
      </c>
      <c r="D11" s="3" t="s">
        <v>3</v>
      </c>
      <c r="E11" s="3" t="s">
        <v>4</v>
      </c>
      <c r="F11" s="2" t="s">
        <v>5</v>
      </c>
      <c r="G11" s="3" t="s">
        <v>6</v>
      </c>
      <c r="H11" s="11">
        <v>43615</v>
      </c>
      <c r="I11" s="5">
        <v>150</v>
      </c>
      <c r="J11" s="5">
        <v>2019</v>
      </c>
      <c r="K11" s="5">
        <v>915</v>
      </c>
      <c r="L11" s="5">
        <v>915</v>
      </c>
      <c r="M11" s="3" t="s">
        <v>6</v>
      </c>
      <c r="N11" s="3" t="s">
        <v>6</v>
      </c>
      <c r="O11" s="3" t="s">
        <v>6</v>
      </c>
      <c r="P11" s="3">
        <v>15.34</v>
      </c>
      <c r="Q11" s="30">
        <f t="shared" si="0"/>
        <v>15.09</v>
      </c>
      <c r="R11" s="43">
        <v>43909</v>
      </c>
      <c r="S11" s="7">
        <v>1.4662074999999999</v>
      </c>
      <c r="T11" s="7">
        <f t="shared" si="1"/>
        <v>0.99620749999999991</v>
      </c>
      <c r="U11" s="8">
        <v>43875</v>
      </c>
      <c r="V11" s="7">
        <v>0.22159999999999999</v>
      </c>
      <c r="W11" s="7">
        <f t="shared" si="2"/>
        <v>0.77460749999999989</v>
      </c>
      <c r="X11" s="3">
        <v>7.3110000000000008E-2</v>
      </c>
      <c r="Y11" s="3">
        <f t="shared" si="3"/>
        <v>6.8610000000000004E-2</v>
      </c>
      <c r="Z11" s="8">
        <v>43875</v>
      </c>
      <c r="AA11" s="3" t="s">
        <v>6</v>
      </c>
      <c r="AB11" s="3" t="s">
        <v>6</v>
      </c>
      <c r="AC11" s="3" t="s">
        <v>6</v>
      </c>
      <c r="AD11" s="3" t="s">
        <v>6</v>
      </c>
      <c r="AE11" s="7" t="s">
        <v>6</v>
      </c>
      <c r="AF11" s="7" t="s">
        <v>6</v>
      </c>
      <c r="AG11" s="3" t="s">
        <v>6</v>
      </c>
      <c r="AH11" s="3" t="s">
        <v>6</v>
      </c>
      <c r="AI11" s="3" t="s">
        <v>6</v>
      </c>
      <c r="AJ11" s="3" t="s">
        <v>6</v>
      </c>
      <c r="AK11" s="3" t="s">
        <v>6</v>
      </c>
      <c r="AL11" s="3" t="s">
        <v>6</v>
      </c>
      <c r="AM11" s="3" t="s">
        <v>6</v>
      </c>
      <c r="AN11" s="3" t="s">
        <v>6</v>
      </c>
      <c r="AO11" s="3" t="s">
        <v>6</v>
      </c>
    </row>
    <row r="12" spans="1:42" ht="14.4" x14ac:dyDescent="0.3">
      <c r="A12" s="2" t="s">
        <v>319</v>
      </c>
      <c r="B12" s="2" t="s">
        <v>308</v>
      </c>
      <c r="C12" s="2" t="s">
        <v>309</v>
      </c>
      <c r="D12" s="3" t="s">
        <v>3</v>
      </c>
      <c r="E12" s="3" t="s">
        <v>4</v>
      </c>
      <c r="F12" s="2" t="s">
        <v>5</v>
      </c>
      <c r="G12" s="3" t="s">
        <v>6</v>
      </c>
      <c r="H12" s="11">
        <v>43621</v>
      </c>
      <c r="I12" s="5">
        <v>156</v>
      </c>
      <c r="J12" s="5">
        <v>2019</v>
      </c>
      <c r="K12" s="5">
        <v>1404</v>
      </c>
      <c r="L12" s="5">
        <v>1400</v>
      </c>
      <c r="M12" s="3" t="s">
        <v>6</v>
      </c>
      <c r="N12" s="3" t="s">
        <v>6</v>
      </c>
      <c r="O12" s="3" t="s">
        <v>6</v>
      </c>
      <c r="P12" s="3">
        <v>16.37</v>
      </c>
      <c r="Q12" s="30">
        <f t="shared" si="0"/>
        <v>16.12</v>
      </c>
      <c r="R12" s="43">
        <v>43909</v>
      </c>
      <c r="S12" s="7">
        <v>1.4642075000000001</v>
      </c>
      <c r="T12" s="7">
        <f t="shared" si="1"/>
        <v>0.99420750000000013</v>
      </c>
      <c r="U12" s="8">
        <v>43875</v>
      </c>
      <c r="V12" s="7">
        <v>0.22159999999999999</v>
      </c>
      <c r="W12" s="7">
        <f t="shared" si="2"/>
        <v>0.77260750000000011</v>
      </c>
      <c r="X12" s="3">
        <v>7.3679999999999995E-2</v>
      </c>
      <c r="Y12" s="3">
        <f t="shared" si="3"/>
        <v>6.9179999999999992E-2</v>
      </c>
      <c r="Z12" s="8">
        <v>43875</v>
      </c>
      <c r="AA12" s="3" t="s">
        <v>6</v>
      </c>
      <c r="AB12" s="3" t="s">
        <v>6</v>
      </c>
      <c r="AC12" s="3" t="s">
        <v>6</v>
      </c>
      <c r="AD12" s="3" t="s">
        <v>6</v>
      </c>
      <c r="AE12" s="9">
        <v>3.9E-2</v>
      </c>
      <c r="AF12" s="8">
        <v>43894</v>
      </c>
      <c r="AG12" s="3" t="s">
        <v>6</v>
      </c>
      <c r="AH12" s="3" t="s">
        <v>6</v>
      </c>
      <c r="AI12" s="3" t="s">
        <v>6</v>
      </c>
      <c r="AJ12" s="3" t="s">
        <v>6</v>
      </c>
      <c r="AK12" s="3" t="s">
        <v>6</v>
      </c>
      <c r="AL12" s="3" t="s">
        <v>6</v>
      </c>
      <c r="AM12" s="3" t="s">
        <v>6</v>
      </c>
      <c r="AN12" s="3" t="s">
        <v>6</v>
      </c>
      <c r="AO12" s="3" t="s">
        <v>6</v>
      </c>
    </row>
    <row r="13" spans="1:42" ht="14.4" x14ac:dyDescent="0.3">
      <c r="A13" s="2" t="s">
        <v>320</v>
      </c>
      <c r="B13" s="2" t="s">
        <v>308</v>
      </c>
      <c r="C13" s="2" t="s">
        <v>309</v>
      </c>
      <c r="D13" s="3" t="s">
        <v>3</v>
      </c>
      <c r="E13" s="3" t="s">
        <v>4</v>
      </c>
      <c r="F13" s="2" t="s">
        <v>5</v>
      </c>
      <c r="G13" s="3" t="s">
        <v>6</v>
      </c>
      <c r="H13" s="11">
        <v>43621</v>
      </c>
      <c r="I13" s="5">
        <v>156</v>
      </c>
      <c r="J13" s="5">
        <v>2019</v>
      </c>
      <c r="K13" s="5">
        <v>1404</v>
      </c>
      <c r="L13" s="5">
        <v>1400</v>
      </c>
      <c r="M13" s="3" t="s">
        <v>6</v>
      </c>
      <c r="N13" s="3" t="s">
        <v>6</v>
      </c>
      <c r="O13" s="3" t="s">
        <v>6</v>
      </c>
      <c r="P13" s="3">
        <v>16.239999999999998</v>
      </c>
      <c r="Q13" s="30">
        <f t="shared" si="0"/>
        <v>15.989999999999998</v>
      </c>
      <c r="R13" s="43">
        <v>43909</v>
      </c>
      <c r="S13" s="7">
        <v>1.5332075000000001</v>
      </c>
      <c r="T13" s="7">
        <f t="shared" si="1"/>
        <v>1.0632075000000001</v>
      </c>
      <c r="U13" s="8">
        <v>43875</v>
      </c>
      <c r="V13" s="7">
        <v>0.22159999999999999</v>
      </c>
      <c r="W13" s="7">
        <f t="shared" si="2"/>
        <v>0.84160750000000006</v>
      </c>
      <c r="X13" s="3">
        <v>7.1330000000000005E-2</v>
      </c>
      <c r="Y13" s="3">
        <f t="shared" si="3"/>
        <v>6.6830000000000001E-2</v>
      </c>
      <c r="Z13" s="8">
        <v>43875</v>
      </c>
      <c r="AA13" s="3" t="s">
        <v>6</v>
      </c>
      <c r="AB13" s="3" t="s">
        <v>6</v>
      </c>
      <c r="AC13" s="3" t="s">
        <v>6</v>
      </c>
      <c r="AD13" s="3" t="s">
        <v>6</v>
      </c>
      <c r="AE13" s="9">
        <v>3.5000000000000003E-2</v>
      </c>
      <c r="AF13" s="8">
        <v>43894</v>
      </c>
      <c r="AG13" s="3" t="s">
        <v>6</v>
      </c>
      <c r="AH13" s="3" t="s">
        <v>6</v>
      </c>
      <c r="AI13" s="3" t="s">
        <v>6</v>
      </c>
      <c r="AJ13" s="3" t="s">
        <v>6</v>
      </c>
      <c r="AK13" s="3" t="s">
        <v>6</v>
      </c>
      <c r="AL13" s="3" t="s">
        <v>6</v>
      </c>
      <c r="AM13" s="3" t="s">
        <v>6</v>
      </c>
      <c r="AN13" s="3" t="s">
        <v>6</v>
      </c>
      <c r="AO13" s="3" t="s">
        <v>6</v>
      </c>
    </row>
    <row r="14" spans="1:42" ht="14.4" x14ac:dyDescent="0.3">
      <c r="A14" s="2" t="s">
        <v>321</v>
      </c>
      <c r="B14" s="2" t="s">
        <v>308</v>
      </c>
      <c r="C14" s="2" t="s">
        <v>309</v>
      </c>
      <c r="D14" s="3" t="s">
        <v>3</v>
      </c>
      <c r="E14" s="3" t="s">
        <v>4</v>
      </c>
      <c r="F14" s="2" t="s">
        <v>5</v>
      </c>
      <c r="G14" s="3" t="s">
        <v>6</v>
      </c>
      <c r="H14" s="11">
        <v>43621</v>
      </c>
      <c r="I14" s="5">
        <v>156</v>
      </c>
      <c r="J14" s="5">
        <v>2019</v>
      </c>
      <c r="K14" s="5">
        <v>1404</v>
      </c>
      <c r="L14" s="5">
        <v>1400</v>
      </c>
      <c r="M14" s="3" t="s">
        <v>6</v>
      </c>
      <c r="N14" s="3" t="s">
        <v>6</v>
      </c>
      <c r="O14" s="3" t="s">
        <v>6</v>
      </c>
      <c r="P14" s="3">
        <v>16.05</v>
      </c>
      <c r="Q14" s="30">
        <f t="shared" si="0"/>
        <v>15.8</v>
      </c>
      <c r="R14" s="43">
        <v>43909</v>
      </c>
      <c r="S14" s="7">
        <v>1.5222074999999999</v>
      </c>
      <c r="T14" s="7">
        <f t="shared" si="1"/>
        <v>1.0522075</v>
      </c>
      <c r="U14" s="8">
        <v>43875</v>
      </c>
      <c r="V14" s="7">
        <v>0.22159999999999999</v>
      </c>
      <c r="W14" s="7">
        <f t="shared" si="2"/>
        <v>0.83060749999999994</v>
      </c>
      <c r="X14" s="3">
        <v>7.2400000000000006E-2</v>
      </c>
      <c r="Y14" s="3">
        <f t="shared" si="3"/>
        <v>6.7900000000000002E-2</v>
      </c>
      <c r="Z14" s="8">
        <v>43875</v>
      </c>
      <c r="AA14" s="3" t="s">
        <v>6</v>
      </c>
      <c r="AB14" s="3" t="s">
        <v>6</v>
      </c>
      <c r="AC14" s="3" t="s">
        <v>6</v>
      </c>
      <c r="AD14" s="3" t="s">
        <v>6</v>
      </c>
      <c r="AE14" s="9">
        <v>3.1E-2</v>
      </c>
      <c r="AF14" s="8">
        <v>43894</v>
      </c>
      <c r="AG14" s="3" t="s">
        <v>6</v>
      </c>
      <c r="AH14" s="3" t="s">
        <v>6</v>
      </c>
      <c r="AI14" s="3" t="s">
        <v>6</v>
      </c>
      <c r="AJ14" s="3" t="s">
        <v>6</v>
      </c>
      <c r="AK14" s="3" t="s">
        <v>6</v>
      </c>
      <c r="AL14" s="3" t="s">
        <v>6</v>
      </c>
      <c r="AM14" s="3" t="s">
        <v>6</v>
      </c>
      <c r="AN14" s="3" t="s">
        <v>6</v>
      </c>
      <c r="AO14" s="3" t="s">
        <v>6</v>
      </c>
    </row>
    <row r="15" spans="1:42" ht="14.4" x14ac:dyDescent="0.3">
      <c r="A15" s="2" t="s">
        <v>322</v>
      </c>
      <c r="B15" s="2" t="s">
        <v>308</v>
      </c>
      <c r="C15" s="2" t="s">
        <v>309</v>
      </c>
      <c r="D15" s="3" t="s">
        <v>3</v>
      </c>
      <c r="E15" s="3" t="s">
        <v>4</v>
      </c>
      <c r="F15" s="2" t="s">
        <v>5</v>
      </c>
      <c r="G15" s="3" t="s">
        <v>6</v>
      </c>
      <c r="H15" s="11">
        <v>43633</v>
      </c>
      <c r="I15" s="5">
        <v>168</v>
      </c>
      <c r="J15" s="5">
        <v>2019</v>
      </c>
      <c r="K15" s="5">
        <v>1010</v>
      </c>
      <c r="L15" s="5">
        <v>1015</v>
      </c>
      <c r="M15" s="3" t="s">
        <v>6</v>
      </c>
      <c r="N15" s="3" t="s">
        <v>6</v>
      </c>
      <c r="O15" s="3" t="s">
        <v>6</v>
      </c>
      <c r="P15" s="3">
        <v>17.36</v>
      </c>
      <c r="Q15" s="30">
        <f t="shared" si="0"/>
        <v>17.11</v>
      </c>
      <c r="R15" s="43">
        <v>43909</v>
      </c>
      <c r="S15" s="7">
        <v>1.2622074999999999</v>
      </c>
      <c r="T15" s="7">
        <f t="shared" si="1"/>
        <v>0.79220749999999995</v>
      </c>
      <c r="U15" s="8">
        <v>43875</v>
      </c>
      <c r="V15" s="7">
        <v>0.22159999999999999</v>
      </c>
      <c r="W15" s="7">
        <f t="shared" si="2"/>
        <v>0.57060749999999993</v>
      </c>
      <c r="X15" s="3">
        <v>6.2660000000000007E-2</v>
      </c>
      <c r="Y15" s="3">
        <f t="shared" si="3"/>
        <v>5.816000000000001E-2</v>
      </c>
      <c r="Z15" s="8">
        <v>43875</v>
      </c>
      <c r="AA15" s="3" t="s">
        <v>6</v>
      </c>
      <c r="AB15" s="3" t="s">
        <v>6</v>
      </c>
      <c r="AC15" s="3" t="s">
        <v>6</v>
      </c>
      <c r="AD15" s="3" t="s">
        <v>6</v>
      </c>
      <c r="AE15" s="9">
        <v>1.6E-2</v>
      </c>
      <c r="AF15" s="8">
        <v>43894</v>
      </c>
      <c r="AG15" s="3" t="s">
        <v>6</v>
      </c>
      <c r="AH15" s="3" t="s">
        <v>6</v>
      </c>
      <c r="AI15" s="3" t="s">
        <v>6</v>
      </c>
      <c r="AJ15" s="3" t="s">
        <v>6</v>
      </c>
      <c r="AK15" s="3" t="s">
        <v>6</v>
      </c>
      <c r="AL15" s="3" t="s">
        <v>6</v>
      </c>
      <c r="AM15" s="3" t="s">
        <v>6</v>
      </c>
      <c r="AN15" s="3" t="s">
        <v>6</v>
      </c>
      <c r="AO15" s="3" t="s">
        <v>6</v>
      </c>
    </row>
    <row r="16" spans="1:42" ht="14.4" x14ac:dyDescent="0.3">
      <c r="A16" s="2" t="s">
        <v>323</v>
      </c>
      <c r="B16" s="2" t="s">
        <v>308</v>
      </c>
      <c r="C16" s="2" t="s">
        <v>309</v>
      </c>
      <c r="D16" s="3" t="s">
        <v>3</v>
      </c>
      <c r="E16" s="3" t="s">
        <v>4</v>
      </c>
      <c r="F16" s="2" t="s">
        <v>5</v>
      </c>
      <c r="G16" s="3" t="s">
        <v>6</v>
      </c>
      <c r="H16" s="11">
        <v>43633</v>
      </c>
      <c r="I16" s="5">
        <v>168</v>
      </c>
      <c r="J16" s="5">
        <v>2019</v>
      </c>
      <c r="K16" s="5">
        <v>1010</v>
      </c>
      <c r="L16" s="5">
        <v>1015</v>
      </c>
      <c r="M16" s="3" t="s">
        <v>6</v>
      </c>
      <c r="N16" s="3" t="s">
        <v>6</v>
      </c>
      <c r="O16" s="3" t="s">
        <v>6</v>
      </c>
      <c r="P16" s="3">
        <v>17.440000000000001</v>
      </c>
      <c r="Q16" s="30">
        <f t="shared" si="0"/>
        <v>17.190000000000001</v>
      </c>
      <c r="R16" s="43">
        <v>43909</v>
      </c>
      <c r="S16" s="7">
        <v>1.2832075000000001</v>
      </c>
      <c r="T16" s="7">
        <f t="shared" si="1"/>
        <v>0.81320750000000008</v>
      </c>
      <c r="U16" s="8">
        <v>43875</v>
      </c>
      <c r="V16" s="7">
        <v>0.22159999999999999</v>
      </c>
      <c r="W16" s="7">
        <f t="shared" si="2"/>
        <v>0.59160750000000006</v>
      </c>
      <c r="X16" s="3">
        <v>5.5419999999999997E-2</v>
      </c>
      <c r="Y16" s="3">
        <f t="shared" si="3"/>
        <v>5.092E-2</v>
      </c>
      <c r="Z16" s="8">
        <v>43875</v>
      </c>
      <c r="AA16" s="3" t="s">
        <v>6</v>
      </c>
      <c r="AB16" s="3" t="s">
        <v>6</v>
      </c>
      <c r="AC16" s="3" t="s">
        <v>6</v>
      </c>
      <c r="AD16" s="3" t="s">
        <v>6</v>
      </c>
      <c r="AE16" s="9">
        <v>0.02</v>
      </c>
      <c r="AF16" s="8">
        <v>43894</v>
      </c>
      <c r="AG16" s="3" t="s">
        <v>6</v>
      </c>
      <c r="AH16" s="3" t="s">
        <v>6</v>
      </c>
      <c r="AI16" s="3" t="s">
        <v>6</v>
      </c>
      <c r="AJ16" s="3" t="s">
        <v>6</v>
      </c>
      <c r="AK16" s="3" t="s">
        <v>6</v>
      </c>
      <c r="AL16" s="3" t="s">
        <v>6</v>
      </c>
      <c r="AM16" s="3" t="s">
        <v>6</v>
      </c>
      <c r="AN16" s="3" t="s">
        <v>6</v>
      </c>
      <c r="AO16" s="3" t="s">
        <v>6</v>
      </c>
    </row>
    <row r="17" spans="1:41" ht="14.4" x14ac:dyDescent="0.3">
      <c r="A17" s="2" t="s">
        <v>324</v>
      </c>
      <c r="B17" s="2" t="s">
        <v>308</v>
      </c>
      <c r="C17" s="2" t="s">
        <v>309</v>
      </c>
      <c r="D17" s="3" t="s">
        <v>3</v>
      </c>
      <c r="E17" s="3" t="s">
        <v>4</v>
      </c>
      <c r="F17" s="2" t="s">
        <v>5</v>
      </c>
      <c r="G17" s="3" t="s">
        <v>6</v>
      </c>
      <c r="H17" s="11">
        <v>43633</v>
      </c>
      <c r="I17" s="5">
        <v>168</v>
      </c>
      <c r="J17" s="5">
        <v>2019</v>
      </c>
      <c r="K17" s="5">
        <v>1010</v>
      </c>
      <c r="L17" s="5">
        <v>1015</v>
      </c>
      <c r="M17" s="3" t="s">
        <v>6</v>
      </c>
      <c r="N17" s="3" t="s">
        <v>6</v>
      </c>
      <c r="O17" s="3" t="s">
        <v>6</v>
      </c>
      <c r="P17" s="3">
        <v>17.739999999999998</v>
      </c>
      <c r="Q17" s="30">
        <f t="shared" si="0"/>
        <v>17.489999999999998</v>
      </c>
      <c r="R17" s="43">
        <v>43909</v>
      </c>
      <c r="S17" s="7">
        <v>1.1862075000000001</v>
      </c>
      <c r="T17" s="7">
        <f t="shared" si="1"/>
        <v>0.71620750000000011</v>
      </c>
      <c r="U17" s="8">
        <v>43875</v>
      </c>
      <c r="V17" s="7">
        <v>0.22159999999999999</v>
      </c>
      <c r="W17" s="7">
        <f t="shared" si="2"/>
        <v>0.49460750000000009</v>
      </c>
      <c r="X17" s="3">
        <v>6.7060000000000008E-2</v>
      </c>
      <c r="Y17" s="3">
        <f t="shared" si="3"/>
        <v>6.2560000000000004E-2</v>
      </c>
      <c r="Z17" s="8">
        <v>43875</v>
      </c>
      <c r="AA17" s="3" t="s">
        <v>6</v>
      </c>
      <c r="AB17" s="3" t="s">
        <v>6</v>
      </c>
      <c r="AC17" s="3" t="s">
        <v>6</v>
      </c>
      <c r="AD17" s="3" t="s">
        <v>6</v>
      </c>
      <c r="AE17" s="9">
        <v>2.1000000000000001E-2</v>
      </c>
      <c r="AF17" s="8">
        <v>43894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6</v>
      </c>
      <c r="AL17" s="3" t="s">
        <v>6</v>
      </c>
      <c r="AM17" s="3" t="s">
        <v>6</v>
      </c>
      <c r="AN17" s="3" t="s">
        <v>6</v>
      </c>
      <c r="AO17" s="3" t="s">
        <v>6</v>
      </c>
    </row>
    <row r="18" spans="1:41" ht="14.4" x14ac:dyDescent="0.3">
      <c r="A18" s="2" t="s">
        <v>325</v>
      </c>
      <c r="B18" s="2" t="s">
        <v>308</v>
      </c>
      <c r="C18" s="2" t="s">
        <v>309</v>
      </c>
      <c r="D18" s="3" t="s">
        <v>3</v>
      </c>
      <c r="E18" s="3" t="s">
        <v>4</v>
      </c>
      <c r="F18" s="2" t="s">
        <v>5</v>
      </c>
      <c r="G18" s="3" t="s">
        <v>6</v>
      </c>
      <c r="H18" s="11">
        <v>43642</v>
      </c>
      <c r="I18" s="5">
        <v>177</v>
      </c>
      <c r="J18" s="5">
        <v>2019</v>
      </c>
      <c r="K18" s="5">
        <v>1047</v>
      </c>
      <c r="L18" s="5">
        <v>1045</v>
      </c>
      <c r="M18" s="3" t="s">
        <v>6</v>
      </c>
      <c r="N18" s="3" t="s">
        <v>6</v>
      </c>
      <c r="O18" s="3" t="s">
        <v>6</v>
      </c>
      <c r="P18" s="3" t="s">
        <v>6</v>
      </c>
      <c r="Q18" s="3" t="s">
        <v>6</v>
      </c>
      <c r="R18" s="3" t="s">
        <v>6</v>
      </c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3" t="s">
        <v>6</v>
      </c>
      <c r="Y18" s="3" t="s">
        <v>6</v>
      </c>
      <c r="Z18" s="3" t="s">
        <v>6</v>
      </c>
      <c r="AA18" s="3" t="s">
        <v>6</v>
      </c>
      <c r="AB18" s="3" t="s">
        <v>6</v>
      </c>
      <c r="AC18" s="3" t="s">
        <v>6</v>
      </c>
      <c r="AD18" s="3" t="s">
        <v>6</v>
      </c>
      <c r="AE18" s="7" t="s">
        <v>6</v>
      </c>
      <c r="AF18" s="7" t="s">
        <v>6</v>
      </c>
      <c r="AG18" s="3" t="s">
        <v>6</v>
      </c>
      <c r="AH18" s="3" t="s">
        <v>6</v>
      </c>
      <c r="AI18" s="3" t="s">
        <v>6</v>
      </c>
      <c r="AJ18" s="3" t="s">
        <v>6</v>
      </c>
      <c r="AK18" s="3" t="s">
        <v>6</v>
      </c>
      <c r="AL18" s="3" t="s">
        <v>6</v>
      </c>
      <c r="AM18" s="3" t="s">
        <v>6</v>
      </c>
      <c r="AN18" s="3" t="s">
        <v>6</v>
      </c>
      <c r="AO18" s="3" t="s">
        <v>6</v>
      </c>
    </row>
    <row r="19" spans="1:41" ht="14.4" x14ac:dyDescent="0.3">
      <c r="A19" s="2" t="s">
        <v>326</v>
      </c>
      <c r="B19" s="2" t="s">
        <v>308</v>
      </c>
      <c r="C19" s="2" t="s">
        <v>309</v>
      </c>
      <c r="D19" s="3" t="s">
        <v>3</v>
      </c>
      <c r="E19" s="3" t="s">
        <v>4</v>
      </c>
      <c r="F19" s="2" t="s">
        <v>5</v>
      </c>
      <c r="G19" s="3" t="s">
        <v>6</v>
      </c>
      <c r="H19" s="11">
        <v>43642</v>
      </c>
      <c r="I19" s="5">
        <v>177</v>
      </c>
      <c r="J19" s="5">
        <v>2019</v>
      </c>
      <c r="K19" s="5">
        <v>1047</v>
      </c>
      <c r="L19" s="5">
        <v>1045</v>
      </c>
      <c r="M19" s="3" t="s">
        <v>6</v>
      </c>
      <c r="N19" s="3" t="s">
        <v>6</v>
      </c>
      <c r="O19" s="3" t="s">
        <v>6</v>
      </c>
      <c r="P19" s="3" t="s">
        <v>6</v>
      </c>
      <c r="Q19" s="3" t="s">
        <v>6</v>
      </c>
      <c r="R19" s="3" t="s">
        <v>6</v>
      </c>
      <c r="S19" s="3" t="s">
        <v>6</v>
      </c>
      <c r="T19" s="3" t="s">
        <v>6</v>
      </c>
      <c r="U19" s="3" t="s">
        <v>6</v>
      </c>
      <c r="V19" s="3" t="s">
        <v>6</v>
      </c>
      <c r="W19" s="3" t="s">
        <v>6</v>
      </c>
      <c r="X19" s="3" t="s">
        <v>6</v>
      </c>
      <c r="Y19" s="3" t="s">
        <v>6</v>
      </c>
      <c r="Z19" s="3" t="s">
        <v>6</v>
      </c>
      <c r="AA19" s="3" t="s">
        <v>6</v>
      </c>
      <c r="AB19" s="3" t="s">
        <v>6</v>
      </c>
      <c r="AC19" s="3" t="s">
        <v>6</v>
      </c>
      <c r="AD19" s="3" t="s">
        <v>6</v>
      </c>
      <c r="AE19" s="7" t="s">
        <v>6</v>
      </c>
      <c r="AF19" s="7" t="s">
        <v>6</v>
      </c>
      <c r="AG19" s="3" t="s">
        <v>6</v>
      </c>
      <c r="AH19" s="3" t="s">
        <v>6</v>
      </c>
      <c r="AI19" s="3" t="s">
        <v>6</v>
      </c>
      <c r="AJ19" s="3" t="s">
        <v>6</v>
      </c>
      <c r="AK19" s="3" t="s">
        <v>6</v>
      </c>
      <c r="AL19" s="3" t="s">
        <v>6</v>
      </c>
      <c r="AM19" s="3" t="s">
        <v>6</v>
      </c>
      <c r="AN19" s="3" t="s">
        <v>6</v>
      </c>
      <c r="AO19" s="3" t="s">
        <v>6</v>
      </c>
    </row>
    <row r="20" spans="1:41" ht="14.4" x14ac:dyDescent="0.3">
      <c r="A20" s="2" t="s">
        <v>327</v>
      </c>
      <c r="B20" s="2" t="s">
        <v>308</v>
      </c>
      <c r="C20" s="2" t="s">
        <v>309</v>
      </c>
      <c r="D20" s="3" t="s">
        <v>3</v>
      </c>
      <c r="E20" s="3" t="s">
        <v>4</v>
      </c>
      <c r="F20" s="2" t="s">
        <v>5</v>
      </c>
      <c r="G20" s="3" t="s">
        <v>6</v>
      </c>
      <c r="H20" s="11">
        <v>43642</v>
      </c>
      <c r="I20" s="5">
        <v>177</v>
      </c>
      <c r="J20" s="5">
        <v>2019</v>
      </c>
      <c r="K20" s="5">
        <v>1047</v>
      </c>
      <c r="L20" s="5">
        <v>1045</v>
      </c>
      <c r="M20" s="3" t="s">
        <v>6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6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 s="3" t="s">
        <v>6</v>
      </c>
      <c r="Y20" s="3" t="s">
        <v>6</v>
      </c>
      <c r="Z20" s="3" t="s">
        <v>6</v>
      </c>
      <c r="AA20" s="3" t="s">
        <v>6</v>
      </c>
      <c r="AB20" s="3" t="s">
        <v>6</v>
      </c>
      <c r="AC20" s="3" t="s">
        <v>6</v>
      </c>
      <c r="AD20" s="3" t="s">
        <v>6</v>
      </c>
      <c r="AE20" s="7" t="s">
        <v>6</v>
      </c>
      <c r="AF20" s="7" t="s">
        <v>6</v>
      </c>
      <c r="AG20" s="3" t="s">
        <v>6</v>
      </c>
      <c r="AH20" s="3" t="s">
        <v>6</v>
      </c>
      <c r="AI20" s="3" t="s">
        <v>6</v>
      </c>
      <c r="AJ20" s="3" t="s">
        <v>6</v>
      </c>
      <c r="AK20" s="3" t="s">
        <v>6</v>
      </c>
      <c r="AL20" s="3" t="s">
        <v>6</v>
      </c>
      <c r="AM20" s="3" t="s">
        <v>6</v>
      </c>
      <c r="AN20" s="3" t="s">
        <v>6</v>
      </c>
      <c r="AO20" s="3" t="s">
        <v>6</v>
      </c>
    </row>
    <row r="21" spans="1:41" ht="15.75" customHeight="1" x14ac:dyDescent="0.3">
      <c r="AD21" s="12"/>
      <c r="AF21" s="12"/>
      <c r="AH21" s="12"/>
      <c r="AJ21" s="12"/>
      <c r="AO21" s="12"/>
    </row>
    <row r="22" spans="1:41" ht="15.75" customHeight="1" x14ac:dyDescent="0.3">
      <c r="AD22" s="12"/>
      <c r="AF22" s="12"/>
      <c r="AH22" s="12"/>
      <c r="AJ22" s="12"/>
      <c r="AO22" s="12"/>
    </row>
    <row r="23" spans="1:41" ht="15.75" customHeight="1" x14ac:dyDescent="0.3">
      <c r="AD23" s="12"/>
      <c r="AF23" s="12"/>
      <c r="AH23" s="12"/>
      <c r="AJ23" s="12"/>
      <c r="AO23" s="12"/>
    </row>
    <row r="24" spans="1:41" ht="15.75" customHeight="1" x14ac:dyDescent="0.3">
      <c r="AD24" s="12"/>
      <c r="AF24" s="12"/>
      <c r="AH24" s="12"/>
      <c r="AJ24" s="12"/>
      <c r="AO24" s="12"/>
    </row>
    <row r="25" spans="1:41" ht="15.75" customHeight="1" x14ac:dyDescent="0.3">
      <c r="AD25" s="12"/>
      <c r="AF25" s="12"/>
      <c r="AH25" s="12"/>
      <c r="AJ25" s="12"/>
      <c r="AO25" s="12"/>
    </row>
    <row r="26" spans="1:41" ht="15.75" customHeight="1" x14ac:dyDescent="0.3">
      <c r="AD26" s="12"/>
      <c r="AF26" s="12"/>
      <c r="AH26" s="12"/>
      <c r="AJ26" s="12"/>
      <c r="AO26" s="12"/>
    </row>
    <row r="27" spans="1:41" ht="15.75" customHeight="1" x14ac:dyDescent="0.3">
      <c r="AD27" s="12"/>
      <c r="AF27" s="12"/>
      <c r="AH27" s="12"/>
      <c r="AJ27" s="12"/>
      <c r="AO27" s="12"/>
    </row>
    <row r="28" spans="1:41" ht="15.75" customHeight="1" x14ac:dyDescent="0.3">
      <c r="AD28" s="12"/>
      <c r="AF28" s="12"/>
      <c r="AH28" s="12"/>
      <c r="AJ28" s="12"/>
      <c r="AO28" s="12"/>
    </row>
    <row r="29" spans="1:41" ht="15.75" customHeight="1" x14ac:dyDescent="0.3">
      <c r="AD29" s="12"/>
      <c r="AF29" s="12"/>
      <c r="AH29" s="12"/>
      <c r="AJ29" s="12"/>
      <c r="AO29" s="12"/>
    </row>
    <row r="30" spans="1:41" ht="15.75" customHeight="1" x14ac:dyDescent="0.3">
      <c r="AD30" s="12"/>
      <c r="AF30" s="12"/>
      <c r="AH30" s="12"/>
      <c r="AJ30" s="12"/>
      <c r="AO30" s="12"/>
    </row>
    <row r="31" spans="1:41" ht="15.75" customHeight="1" x14ac:dyDescent="0.3">
      <c r="AD31" s="12"/>
      <c r="AF31" s="12"/>
      <c r="AH31" s="12"/>
      <c r="AJ31" s="12"/>
      <c r="AO31" s="12"/>
    </row>
    <row r="32" spans="1:41" ht="15.75" customHeight="1" x14ac:dyDescent="0.3">
      <c r="AD32" s="12"/>
      <c r="AF32" s="12"/>
      <c r="AH32" s="12"/>
      <c r="AJ32" s="12"/>
      <c r="AO32" s="12"/>
    </row>
    <row r="33" spans="30:41" ht="15.75" customHeight="1" x14ac:dyDescent="0.3">
      <c r="AD33" s="12"/>
      <c r="AF33" s="12"/>
      <c r="AH33" s="12"/>
      <c r="AJ33" s="12"/>
      <c r="AO33" s="12"/>
    </row>
    <row r="34" spans="30:41" ht="15.75" customHeight="1" x14ac:dyDescent="0.3">
      <c r="AD34" s="12"/>
      <c r="AF34" s="12"/>
      <c r="AH34" s="12"/>
      <c r="AJ34" s="12"/>
      <c r="AO34" s="12"/>
    </row>
    <row r="35" spans="30:41" ht="15.75" customHeight="1" x14ac:dyDescent="0.3">
      <c r="AD35" s="12"/>
      <c r="AF35" s="12"/>
      <c r="AH35" s="12"/>
      <c r="AJ35" s="12"/>
      <c r="AO35" s="12"/>
    </row>
    <row r="36" spans="30:41" ht="15.75" customHeight="1" x14ac:dyDescent="0.3">
      <c r="AD36" s="12"/>
      <c r="AF36" s="12"/>
      <c r="AH36" s="12"/>
      <c r="AJ36" s="12"/>
      <c r="AO36" s="12"/>
    </row>
    <row r="37" spans="30:41" ht="15.75" customHeight="1" x14ac:dyDescent="0.3">
      <c r="AD37" s="12"/>
      <c r="AF37" s="12"/>
      <c r="AH37" s="12"/>
      <c r="AJ37" s="12"/>
      <c r="AO37" s="12"/>
    </row>
    <row r="38" spans="30:41" ht="15.75" customHeight="1" x14ac:dyDescent="0.3">
      <c r="AD38" s="12"/>
      <c r="AF38" s="12"/>
      <c r="AH38" s="12"/>
      <c r="AJ38" s="12"/>
      <c r="AO38" s="12"/>
    </row>
    <row r="39" spans="30:41" ht="15.75" customHeight="1" x14ac:dyDescent="0.3">
      <c r="AD39" s="12"/>
      <c r="AF39" s="12"/>
      <c r="AH39" s="12"/>
      <c r="AJ39" s="12"/>
      <c r="AO39" s="12"/>
    </row>
    <row r="40" spans="30:41" ht="15.75" customHeight="1" x14ac:dyDescent="0.3">
      <c r="AD40" s="12"/>
      <c r="AF40" s="12"/>
      <c r="AH40" s="12"/>
      <c r="AJ40" s="12"/>
      <c r="AO40" s="12"/>
    </row>
    <row r="41" spans="30:41" ht="15.75" customHeight="1" x14ac:dyDescent="0.3">
      <c r="AD41" s="12"/>
      <c r="AF41" s="12"/>
      <c r="AH41" s="12"/>
      <c r="AJ41" s="12"/>
      <c r="AO41" s="12"/>
    </row>
    <row r="42" spans="30:41" ht="15.75" customHeight="1" x14ac:dyDescent="0.3">
      <c r="AD42" s="12"/>
      <c r="AF42" s="12"/>
      <c r="AH42" s="12"/>
      <c r="AJ42" s="12"/>
      <c r="AO42" s="12"/>
    </row>
    <row r="43" spans="30:41" ht="15.75" customHeight="1" x14ac:dyDescent="0.3">
      <c r="AD43" s="12"/>
      <c r="AF43" s="12"/>
      <c r="AH43" s="12"/>
      <c r="AJ43" s="12"/>
      <c r="AO43" s="12"/>
    </row>
    <row r="44" spans="30:41" ht="15.75" customHeight="1" x14ac:dyDescent="0.3">
      <c r="AD44" s="12"/>
      <c r="AF44" s="12"/>
      <c r="AH44" s="12"/>
      <c r="AJ44" s="12"/>
      <c r="AO44" s="12"/>
    </row>
    <row r="45" spans="30:41" ht="15.75" customHeight="1" x14ac:dyDescent="0.3">
      <c r="AD45" s="12"/>
      <c r="AF45" s="12"/>
      <c r="AH45" s="12"/>
      <c r="AJ45" s="12"/>
      <c r="AO45" s="12"/>
    </row>
    <row r="46" spans="30:41" ht="15.75" customHeight="1" x14ac:dyDescent="0.3">
      <c r="AD46" s="12"/>
      <c r="AF46" s="12"/>
      <c r="AH46" s="12"/>
      <c r="AJ46" s="12"/>
      <c r="AO46" s="12"/>
    </row>
    <row r="47" spans="30:41" ht="15.75" customHeight="1" x14ac:dyDescent="0.3">
      <c r="AD47" s="12"/>
      <c r="AF47" s="12"/>
      <c r="AH47" s="12"/>
      <c r="AJ47" s="12"/>
      <c r="AO47" s="12"/>
    </row>
    <row r="48" spans="30:41" ht="15.75" customHeight="1" x14ac:dyDescent="0.3">
      <c r="AD48" s="12"/>
      <c r="AF48" s="12"/>
      <c r="AH48" s="12"/>
      <c r="AJ48" s="12"/>
      <c r="AO48" s="12"/>
    </row>
    <row r="49" spans="30:41" ht="15.75" customHeight="1" x14ac:dyDescent="0.3">
      <c r="AD49" s="12"/>
      <c r="AF49" s="12"/>
      <c r="AH49" s="12"/>
      <c r="AJ49" s="12"/>
      <c r="AO49" s="12"/>
    </row>
    <row r="50" spans="30:41" ht="15.75" customHeight="1" x14ac:dyDescent="0.3">
      <c r="AD50" s="12"/>
      <c r="AF50" s="12"/>
      <c r="AH50" s="12"/>
      <c r="AJ50" s="12"/>
      <c r="AO50" s="12"/>
    </row>
    <row r="51" spans="30:41" ht="15.75" customHeight="1" x14ac:dyDescent="0.3">
      <c r="AD51" s="12"/>
      <c r="AF51" s="12"/>
      <c r="AH51" s="12"/>
      <c r="AJ51" s="12"/>
      <c r="AO51" s="12"/>
    </row>
    <row r="52" spans="30:41" ht="15.75" customHeight="1" x14ac:dyDescent="0.3">
      <c r="AD52" s="12"/>
      <c r="AF52" s="12"/>
      <c r="AH52" s="12"/>
      <c r="AJ52" s="12"/>
      <c r="AO52" s="12"/>
    </row>
    <row r="53" spans="30:41" ht="15.75" customHeight="1" x14ac:dyDescent="0.3">
      <c r="AD53" s="12"/>
      <c r="AF53" s="12"/>
      <c r="AH53" s="12"/>
      <c r="AJ53" s="12"/>
      <c r="AO53" s="12"/>
    </row>
    <row r="54" spans="30:41" ht="15.75" customHeight="1" x14ac:dyDescent="0.3">
      <c r="AD54" s="12"/>
      <c r="AF54" s="12"/>
      <c r="AH54" s="12"/>
      <c r="AJ54" s="12"/>
      <c r="AO54" s="12"/>
    </row>
    <row r="55" spans="30:41" ht="15.75" customHeight="1" x14ac:dyDescent="0.3">
      <c r="AD55" s="12"/>
      <c r="AF55" s="12"/>
      <c r="AH55" s="12"/>
      <c r="AJ55" s="12"/>
      <c r="AO55" s="12"/>
    </row>
    <row r="56" spans="30:41" ht="15.75" customHeight="1" x14ac:dyDescent="0.3">
      <c r="AD56" s="12"/>
      <c r="AF56" s="12"/>
      <c r="AH56" s="12"/>
      <c r="AJ56" s="12"/>
      <c r="AO56" s="12"/>
    </row>
    <row r="57" spans="30:41" ht="15.75" customHeight="1" x14ac:dyDescent="0.3">
      <c r="AD57" s="12"/>
      <c r="AF57" s="12"/>
      <c r="AH57" s="12"/>
      <c r="AJ57" s="12"/>
      <c r="AO57" s="12"/>
    </row>
    <row r="58" spans="30:41" ht="15.75" customHeight="1" x14ac:dyDescent="0.3">
      <c r="AD58" s="12"/>
      <c r="AF58" s="12"/>
      <c r="AH58" s="12"/>
      <c r="AJ58" s="12"/>
      <c r="AO58" s="12"/>
    </row>
    <row r="59" spans="30:41" ht="15.75" customHeight="1" x14ac:dyDescent="0.3">
      <c r="AD59" s="12"/>
      <c r="AF59" s="12"/>
      <c r="AH59" s="12"/>
      <c r="AJ59" s="12"/>
      <c r="AO59" s="12"/>
    </row>
    <row r="60" spans="30:41" ht="15.75" customHeight="1" x14ac:dyDescent="0.3">
      <c r="AD60" s="12"/>
      <c r="AF60" s="12"/>
      <c r="AH60" s="12"/>
      <c r="AJ60" s="12"/>
      <c r="AO60" s="12"/>
    </row>
    <row r="61" spans="30:41" ht="15.75" customHeight="1" x14ac:dyDescent="0.3">
      <c r="AD61" s="12"/>
      <c r="AF61" s="12"/>
      <c r="AH61" s="12"/>
      <c r="AJ61" s="12"/>
      <c r="AO61" s="12"/>
    </row>
    <row r="62" spans="30:41" ht="15.75" customHeight="1" x14ac:dyDescent="0.3">
      <c r="AD62" s="12"/>
      <c r="AF62" s="12"/>
      <c r="AH62" s="12"/>
      <c r="AJ62" s="12"/>
      <c r="AO62" s="12"/>
    </row>
    <row r="63" spans="30:41" ht="15.75" customHeight="1" x14ac:dyDescent="0.3">
      <c r="AD63" s="12"/>
      <c r="AF63" s="12"/>
      <c r="AH63" s="12"/>
      <c r="AJ63" s="12"/>
      <c r="AO63" s="12"/>
    </row>
    <row r="64" spans="30:41" ht="15.75" customHeight="1" x14ac:dyDescent="0.3">
      <c r="AD64" s="12"/>
      <c r="AF64" s="12"/>
      <c r="AH64" s="12"/>
      <c r="AJ64" s="12"/>
      <c r="AO64" s="12"/>
    </row>
    <row r="65" spans="30:41" ht="15.75" customHeight="1" x14ac:dyDescent="0.3">
      <c r="AD65" s="12"/>
      <c r="AF65" s="12"/>
      <c r="AH65" s="12"/>
      <c r="AJ65" s="12"/>
      <c r="AO65" s="12"/>
    </row>
    <row r="66" spans="30:41" ht="15.75" customHeight="1" x14ac:dyDescent="0.3">
      <c r="AD66" s="12"/>
      <c r="AF66" s="12"/>
      <c r="AH66" s="12"/>
      <c r="AJ66" s="12"/>
      <c r="AO66" s="12"/>
    </row>
    <row r="67" spans="30:41" ht="15.75" customHeight="1" x14ac:dyDescent="0.3">
      <c r="AD67" s="12"/>
      <c r="AF67" s="12"/>
      <c r="AH67" s="12"/>
      <c r="AJ67" s="12"/>
      <c r="AO67" s="12"/>
    </row>
    <row r="68" spans="30:41" ht="15.75" customHeight="1" x14ac:dyDescent="0.3">
      <c r="AD68" s="12"/>
      <c r="AF68" s="12"/>
      <c r="AH68" s="12"/>
      <c r="AJ68" s="12"/>
      <c r="AO68" s="12"/>
    </row>
    <row r="69" spans="30:41" ht="15.75" customHeight="1" x14ac:dyDescent="0.3">
      <c r="AD69" s="12"/>
      <c r="AF69" s="12"/>
      <c r="AH69" s="12"/>
      <c r="AJ69" s="12"/>
      <c r="AO69" s="12"/>
    </row>
    <row r="70" spans="30:41" ht="15.75" customHeight="1" x14ac:dyDescent="0.3">
      <c r="AD70" s="12"/>
      <c r="AF70" s="12"/>
      <c r="AH70" s="12"/>
      <c r="AJ70" s="12"/>
      <c r="AO70" s="12"/>
    </row>
    <row r="71" spans="30:41" ht="15.75" customHeight="1" x14ac:dyDescent="0.3">
      <c r="AD71" s="12"/>
      <c r="AF71" s="12"/>
      <c r="AH71" s="12"/>
      <c r="AJ71" s="12"/>
      <c r="AO71" s="12"/>
    </row>
    <row r="72" spans="30:41" ht="15.75" customHeight="1" x14ac:dyDescent="0.3">
      <c r="AD72" s="12"/>
      <c r="AF72" s="12"/>
      <c r="AH72" s="12"/>
      <c r="AJ72" s="12"/>
      <c r="AO72" s="12"/>
    </row>
    <row r="73" spans="30:41" ht="15.75" customHeight="1" x14ac:dyDescent="0.3">
      <c r="AD73" s="12"/>
      <c r="AF73" s="12"/>
      <c r="AH73" s="12"/>
      <c r="AJ73" s="12"/>
      <c r="AO73" s="12"/>
    </row>
    <row r="74" spans="30:41" ht="15.75" customHeight="1" x14ac:dyDescent="0.3">
      <c r="AD74" s="12"/>
      <c r="AF74" s="12"/>
      <c r="AH74" s="12"/>
      <c r="AJ74" s="12"/>
      <c r="AO74" s="12"/>
    </row>
    <row r="75" spans="30:41" ht="15.75" customHeight="1" x14ac:dyDescent="0.3">
      <c r="AD75" s="12"/>
      <c r="AF75" s="12"/>
      <c r="AH75" s="12"/>
      <c r="AJ75" s="12"/>
      <c r="AO75" s="12"/>
    </row>
    <row r="76" spans="30:41" ht="15.75" customHeight="1" x14ac:dyDescent="0.3">
      <c r="AD76" s="12"/>
      <c r="AF76" s="12"/>
      <c r="AH76" s="12"/>
      <c r="AJ76" s="12"/>
      <c r="AO76" s="12"/>
    </row>
    <row r="77" spans="30:41" ht="15.75" customHeight="1" x14ac:dyDescent="0.3">
      <c r="AD77" s="12"/>
      <c r="AF77" s="12"/>
      <c r="AH77" s="12"/>
      <c r="AJ77" s="12"/>
      <c r="AO77" s="12"/>
    </row>
    <row r="78" spans="30:41" ht="15.75" customHeight="1" x14ac:dyDescent="0.3">
      <c r="AD78" s="12"/>
      <c r="AF78" s="12"/>
      <c r="AH78" s="12"/>
      <c r="AJ78" s="12"/>
      <c r="AO78" s="12"/>
    </row>
    <row r="79" spans="30:41" ht="15.75" customHeight="1" x14ac:dyDescent="0.3">
      <c r="AD79" s="12"/>
      <c r="AF79" s="12"/>
      <c r="AH79" s="12"/>
      <c r="AJ79" s="12"/>
      <c r="AO79" s="12"/>
    </row>
    <row r="80" spans="30:41" ht="15.75" customHeight="1" x14ac:dyDescent="0.3">
      <c r="AD80" s="12"/>
      <c r="AF80" s="12"/>
      <c r="AH80" s="12"/>
      <c r="AJ80" s="12"/>
      <c r="AO80" s="12"/>
    </row>
    <row r="81" spans="30:41" ht="15.75" customHeight="1" x14ac:dyDescent="0.3">
      <c r="AD81" s="12"/>
      <c r="AF81" s="12"/>
      <c r="AH81" s="12"/>
      <c r="AJ81" s="12"/>
      <c r="AO81" s="12"/>
    </row>
    <row r="82" spans="30:41" ht="15.75" customHeight="1" x14ac:dyDescent="0.3">
      <c r="AD82" s="12"/>
      <c r="AF82" s="12"/>
      <c r="AH82" s="12"/>
      <c r="AJ82" s="12"/>
      <c r="AO82" s="12"/>
    </row>
    <row r="83" spans="30:41" ht="15.75" customHeight="1" x14ac:dyDescent="0.3">
      <c r="AD83" s="12"/>
      <c r="AF83" s="12"/>
      <c r="AH83" s="12"/>
      <c r="AJ83" s="12"/>
      <c r="AO83" s="12"/>
    </row>
    <row r="84" spans="30:41" ht="15.75" customHeight="1" x14ac:dyDescent="0.3">
      <c r="AD84" s="12"/>
      <c r="AF84" s="12"/>
      <c r="AH84" s="12"/>
      <c r="AJ84" s="12"/>
      <c r="AO84" s="12"/>
    </row>
    <row r="85" spans="30:41" ht="15.75" customHeight="1" x14ac:dyDescent="0.3">
      <c r="AD85" s="12"/>
      <c r="AF85" s="12"/>
      <c r="AH85" s="12"/>
      <c r="AJ85" s="12"/>
      <c r="AO85" s="12"/>
    </row>
    <row r="86" spans="30:41" ht="15.75" customHeight="1" x14ac:dyDescent="0.3">
      <c r="AD86" s="12"/>
      <c r="AF86" s="12"/>
      <c r="AH86" s="12"/>
      <c r="AJ86" s="12"/>
      <c r="AO86" s="12"/>
    </row>
    <row r="87" spans="30:41" ht="15.75" customHeight="1" x14ac:dyDescent="0.3">
      <c r="AD87" s="12"/>
      <c r="AF87" s="12"/>
      <c r="AH87" s="12"/>
      <c r="AJ87" s="12"/>
      <c r="AO87" s="12"/>
    </row>
    <row r="88" spans="30:41" ht="15.75" customHeight="1" x14ac:dyDescent="0.3">
      <c r="AD88" s="12"/>
      <c r="AF88" s="12"/>
      <c r="AH88" s="12"/>
      <c r="AJ88" s="12"/>
      <c r="AO88" s="12"/>
    </row>
    <row r="89" spans="30:41" ht="15.75" customHeight="1" x14ac:dyDescent="0.3">
      <c r="AD89" s="12"/>
      <c r="AF89" s="12"/>
      <c r="AH89" s="12"/>
      <c r="AJ89" s="12"/>
      <c r="AO89" s="12"/>
    </row>
    <row r="90" spans="30:41" ht="15.75" customHeight="1" x14ac:dyDescent="0.3">
      <c r="AD90" s="12"/>
      <c r="AF90" s="12"/>
      <c r="AH90" s="12"/>
      <c r="AJ90" s="12"/>
      <c r="AO90" s="12"/>
    </row>
    <row r="91" spans="30:41" ht="15.75" customHeight="1" x14ac:dyDescent="0.3">
      <c r="AD91" s="12"/>
      <c r="AF91" s="12"/>
      <c r="AH91" s="12"/>
      <c r="AJ91" s="12"/>
      <c r="AO91" s="12"/>
    </row>
    <row r="92" spans="30:41" ht="15.75" customHeight="1" x14ac:dyDescent="0.3">
      <c r="AD92" s="12"/>
      <c r="AF92" s="12"/>
      <c r="AH92" s="12"/>
      <c r="AJ92" s="12"/>
      <c r="AO92" s="12"/>
    </row>
    <row r="93" spans="30:41" ht="15.75" customHeight="1" x14ac:dyDescent="0.3">
      <c r="AD93" s="12"/>
      <c r="AF93" s="12"/>
      <c r="AH93" s="12"/>
      <c r="AJ93" s="12"/>
      <c r="AO93" s="12"/>
    </row>
    <row r="94" spans="30:41" ht="15.75" customHeight="1" x14ac:dyDescent="0.3">
      <c r="AD94" s="12"/>
      <c r="AF94" s="12"/>
      <c r="AH94" s="12"/>
      <c r="AJ94" s="12"/>
      <c r="AO94" s="12"/>
    </row>
    <row r="95" spans="30:41" ht="15.75" customHeight="1" x14ac:dyDescent="0.3">
      <c r="AD95" s="12"/>
      <c r="AF95" s="12"/>
      <c r="AH95" s="12"/>
      <c r="AJ95" s="12"/>
      <c r="AO95" s="12"/>
    </row>
    <row r="96" spans="30:41" ht="15.75" customHeight="1" x14ac:dyDescent="0.3">
      <c r="AD96" s="12"/>
      <c r="AF96" s="12"/>
      <c r="AH96" s="12"/>
      <c r="AJ96" s="12"/>
      <c r="AO96" s="12"/>
    </row>
    <row r="97" spans="30:41" ht="15.75" customHeight="1" x14ac:dyDescent="0.3">
      <c r="AD97" s="12"/>
      <c r="AF97" s="12"/>
      <c r="AH97" s="12"/>
      <c r="AJ97" s="12"/>
      <c r="AO97" s="12"/>
    </row>
    <row r="98" spans="30:41" ht="15.75" customHeight="1" x14ac:dyDescent="0.3">
      <c r="AD98" s="12"/>
      <c r="AF98" s="12"/>
      <c r="AH98" s="12"/>
      <c r="AJ98" s="12"/>
      <c r="AO98" s="12"/>
    </row>
    <row r="99" spans="30:41" ht="15.75" customHeight="1" x14ac:dyDescent="0.3">
      <c r="AD99" s="12"/>
      <c r="AF99" s="12"/>
      <c r="AH99" s="12"/>
      <c r="AJ99" s="12"/>
      <c r="AO99" s="12"/>
    </row>
    <row r="100" spans="30:41" ht="15.75" customHeight="1" x14ac:dyDescent="0.3">
      <c r="AD100" s="12"/>
      <c r="AF100" s="12"/>
      <c r="AH100" s="12"/>
      <c r="AJ100" s="12"/>
      <c r="AO100" s="12"/>
    </row>
    <row r="101" spans="30:41" ht="15.75" customHeight="1" x14ac:dyDescent="0.3">
      <c r="AD101" s="12"/>
      <c r="AF101" s="12"/>
      <c r="AH101" s="12"/>
      <c r="AJ101" s="12"/>
      <c r="AO101" s="12"/>
    </row>
    <row r="102" spans="30:41" ht="15.75" customHeight="1" x14ac:dyDescent="0.3">
      <c r="AD102" s="12"/>
      <c r="AF102" s="12"/>
      <c r="AH102" s="12"/>
      <c r="AJ102" s="12"/>
      <c r="AO102" s="12"/>
    </row>
    <row r="103" spans="30:41" ht="15.75" customHeight="1" x14ac:dyDescent="0.3">
      <c r="AD103" s="12"/>
      <c r="AF103" s="12"/>
      <c r="AH103" s="12"/>
      <c r="AJ103" s="12"/>
      <c r="AO103" s="12"/>
    </row>
    <row r="104" spans="30:41" ht="15.75" customHeight="1" x14ac:dyDescent="0.3">
      <c r="AD104" s="12"/>
      <c r="AF104" s="12"/>
      <c r="AH104" s="12"/>
      <c r="AJ104" s="12"/>
      <c r="AO104" s="12"/>
    </row>
    <row r="105" spans="30:41" ht="15.75" customHeight="1" x14ac:dyDescent="0.3">
      <c r="AD105" s="12"/>
      <c r="AF105" s="12"/>
      <c r="AH105" s="12"/>
      <c r="AJ105" s="12"/>
      <c r="AO105" s="12"/>
    </row>
    <row r="106" spans="30:41" ht="15.75" customHeight="1" x14ac:dyDescent="0.3">
      <c r="AD106" s="12"/>
      <c r="AF106" s="12"/>
      <c r="AH106" s="12"/>
      <c r="AJ106" s="12"/>
      <c r="AO106" s="12"/>
    </row>
    <row r="107" spans="30:41" ht="15.75" customHeight="1" x14ac:dyDescent="0.3">
      <c r="AD107" s="12"/>
      <c r="AF107" s="12"/>
      <c r="AH107" s="12"/>
      <c r="AJ107" s="12"/>
      <c r="AO107" s="12"/>
    </row>
    <row r="108" spans="30:41" ht="15.75" customHeight="1" x14ac:dyDescent="0.3">
      <c r="AD108" s="12"/>
      <c r="AF108" s="12"/>
      <c r="AH108" s="12"/>
      <c r="AJ108" s="12"/>
      <c r="AO108" s="12"/>
    </row>
    <row r="109" spans="30:41" ht="15.75" customHeight="1" x14ac:dyDescent="0.3">
      <c r="AD109" s="12"/>
      <c r="AF109" s="12"/>
      <c r="AH109" s="12"/>
      <c r="AJ109" s="12"/>
      <c r="AO109" s="12"/>
    </row>
    <row r="110" spans="30:41" ht="15.75" customHeight="1" x14ac:dyDescent="0.3">
      <c r="AD110" s="12"/>
      <c r="AF110" s="12"/>
      <c r="AH110" s="12"/>
      <c r="AJ110" s="12"/>
      <c r="AO110" s="12"/>
    </row>
    <row r="111" spans="30:41" ht="15.75" customHeight="1" x14ac:dyDescent="0.3">
      <c r="AD111" s="12"/>
      <c r="AF111" s="12"/>
      <c r="AH111" s="12"/>
      <c r="AJ111" s="12"/>
      <c r="AO111" s="12"/>
    </row>
    <row r="112" spans="30:41" ht="15.75" customHeight="1" x14ac:dyDescent="0.3">
      <c r="AD112" s="12"/>
      <c r="AF112" s="12"/>
      <c r="AH112" s="12"/>
      <c r="AJ112" s="12"/>
      <c r="AO112" s="12"/>
    </row>
    <row r="113" spans="30:41" ht="15.75" customHeight="1" x14ac:dyDescent="0.3">
      <c r="AD113" s="12"/>
      <c r="AF113" s="12"/>
      <c r="AH113" s="12"/>
      <c r="AJ113" s="12"/>
      <c r="AO113" s="12"/>
    </row>
    <row r="114" spans="30:41" ht="15.75" customHeight="1" x14ac:dyDescent="0.3">
      <c r="AD114" s="12"/>
      <c r="AF114" s="12"/>
      <c r="AH114" s="12"/>
      <c r="AJ114" s="12"/>
      <c r="AO114" s="12"/>
    </row>
    <row r="115" spans="30:41" ht="15.75" customHeight="1" x14ac:dyDescent="0.3">
      <c r="AD115" s="12"/>
      <c r="AF115" s="12"/>
      <c r="AH115" s="12"/>
      <c r="AJ115" s="12"/>
      <c r="AO115" s="12"/>
    </row>
    <row r="116" spans="30:41" ht="15.75" customHeight="1" x14ac:dyDescent="0.3">
      <c r="AD116" s="12"/>
      <c r="AF116" s="12"/>
      <c r="AH116" s="12"/>
      <c r="AJ116" s="12"/>
      <c r="AO116" s="12"/>
    </row>
    <row r="117" spans="30:41" ht="15.75" customHeight="1" x14ac:dyDescent="0.3">
      <c r="AD117" s="12"/>
      <c r="AF117" s="12"/>
      <c r="AH117" s="12"/>
      <c r="AJ117" s="12"/>
      <c r="AO117" s="12"/>
    </row>
    <row r="118" spans="30:41" ht="15.75" customHeight="1" x14ac:dyDescent="0.3">
      <c r="AD118" s="12"/>
      <c r="AF118" s="12"/>
      <c r="AH118" s="12"/>
      <c r="AJ118" s="12"/>
      <c r="AO118" s="12"/>
    </row>
    <row r="119" spans="30:41" ht="15.75" customHeight="1" x14ac:dyDescent="0.3">
      <c r="AD119" s="12"/>
      <c r="AF119" s="12"/>
      <c r="AH119" s="12"/>
      <c r="AJ119" s="12"/>
      <c r="AO119" s="12"/>
    </row>
    <row r="120" spans="30:41" ht="15.75" customHeight="1" x14ac:dyDescent="0.3">
      <c r="AD120" s="12"/>
      <c r="AF120" s="12"/>
      <c r="AH120" s="12"/>
      <c r="AJ120" s="12"/>
      <c r="AO120" s="12"/>
    </row>
    <row r="121" spans="30:41" ht="15.75" customHeight="1" x14ac:dyDescent="0.3">
      <c r="AD121" s="12"/>
      <c r="AF121" s="12"/>
      <c r="AH121" s="12"/>
      <c r="AJ121" s="12"/>
      <c r="AO121" s="12"/>
    </row>
    <row r="122" spans="30:41" ht="15.75" customHeight="1" x14ac:dyDescent="0.3">
      <c r="AD122" s="12"/>
      <c r="AF122" s="12"/>
      <c r="AH122" s="12"/>
      <c r="AJ122" s="12"/>
      <c r="AO122" s="12"/>
    </row>
    <row r="123" spans="30:41" ht="15.75" customHeight="1" x14ac:dyDescent="0.3">
      <c r="AD123" s="12"/>
      <c r="AF123" s="12"/>
      <c r="AH123" s="12"/>
      <c r="AJ123" s="12"/>
      <c r="AO123" s="12"/>
    </row>
    <row r="124" spans="30:41" ht="15.75" customHeight="1" x14ac:dyDescent="0.3">
      <c r="AD124" s="12"/>
      <c r="AF124" s="12"/>
      <c r="AH124" s="12"/>
      <c r="AJ124" s="12"/>
      <c r="AO124" s="12"/>
    </row>
    <row r="125" spans="30:41" ht="15.75" customHeight="1" x14ac:dyDescent="0.3">
      <c r="AD125" s="12"/>
      <c r="AF125" s="12"/>
      <c r="AH125" s="12"/>
      <c r="AJ125" s="12"/>
      <c r="AO125" s="12"/>
    </row>
    <row r="126" spans="30:41" ht="15.75" customHeight="1" x14ac:dyDescent="0.3">
      <c r="AD126" s="12"/>
      <c r="AF126" s="12"/>
      <c r="AH126" s="12"/>
      <c r="AJ126" s="12"/>
      <c r="AO126" s="12"/>
    </row>
    <row r="127" spans="30:41" ht="15.75" customHeight="1" x14ac:dyDescent="0.3">
      <c r="AD127" s="12"/>
      <c r="AF127" s="12"/>
      <c r="AH127" s="12"/>
      <c r="AJ127" s="12"/>
      <c r="AO127" s="12"/>
    </row>
    <row r="128" spans="30:41" ht="15.75" customHeight="1" x14ac:dyDescent="0.3">
      <c r="AD128" s="12"/>
      <c r="AF128" s="12"/>
      <c r="AH128" s="12"/>
      <c r="AJ128" s="12"/>
      <c r="AO128" s="12"/>
    </row>
    <row r="129" spans="30:41" ht="15.75" customHeight="1" x14ac:dyDescent="0.3">
      <c r="AD129" s="12"/>
      <c r="AF129" s="12"/>
      <c r="AH129" s="12"/>
      <c r="AJ129" s="12"/>
      <c r="AO129" s="12"/>
    </row>
    <row r="130" spans="30:41" ht="15.75" customHeight="1" x14ac:dyDescent="0.3">
      <c r="AD130" s="12"/>
      <c r="AF130" s="12"/>
      <c r="AH130" s="12"/>
      <c r="AJ130" s="12"/>
      <c r="AO130" s="12"/>
    </row>
    <row r="131" spans="30:41" ht="15.75" customHeight="1" x14ac:dyDescent="0.3">
      <c r="AD131" s="12"/>
      <c r="AF131" s="12"/>
      <c r="AH131" s="12"/>
      <c r="AJ131" s="12"/>
      <c r="AO131" s="12"/>
    </row>
    <row r="132" spans="30:41" ht="15.75" customHeight="1" x14ac:dyDescent="0.3">
      <c r="AD132" s="12"/>
      <c r="AF132" s="12"/>
      <c r="AH132" s="12"/>
      <c r="AJ132" s="12"/>
      <c r="AO132" s="12"/>
    </row>
    <row r="133" spans="30:41" ht="15.75" customHeight="1" x14ac:dyDescent="0.3">
      <c r="AD133" s="12"/>
      <c r="AF133" s="12"/>
      <c r="AH133" s="12"/>
      <c r="AJ133" s="12"/>
      <c r="AO133" s="12"/>
    </row>
    <row r="134" spans="30:41" ht="15.75" customHeight="1" x14ac:dyDescent="0.3">
      <c r="AD134" s="12"/>
      <c r="AF134" s="12"/>
      <c r="AH134" s="12"/>
      <c r="AJ134" s="12"/>
      <c r="AO134" s="12"/>
    </row>
    <row r="135" spans="30:41" ht="15.75" customHeight="1" x14ac:dyDescent="0.3">
      <c r="AD135" s="12"/>
      <c r="AF135" s="12"/>
      <c r="AH135" s="12"/>
      <c r="AJ135" s="12"/>
      <c r="AO135" s="12"/>
    </row>
    <row r="136" spans="30:41" ht="15.75" customHeight="1" x14ac:dyDescent="0.3">
      <c r="AD136" s="12"/>
      <c r="AF136" s="12"/>
      <c r="AH136" s="12"/>
      <c r="AJ136" s="12"/>
      <c r="AO136" s="12"/>
    </row>
    <row r="137" spans="30:41" ht="15.75" customHeight="1" x14ac:dyDescent="0.3">
      <c r="AD137" s="12"/>
      <c r="AF137" s="12"/>
      <c r="AH137" s="12"/>
      <c r="AJ137" s="12"/>
      <c r="AO137" s="12"/>
    </row>
    <row r="138" spans="30:41" ht="15.75" customHeight="1" x14ac:dyDescent="0.3">
      <c r="AD138" s="12"/>
      <c r="AF138" s="12"/>
      <c r="AH138" s="12"/>
      <c r="AJ138" s="12"/>
      <c r="AO138" s="12"/>
    </row>
    <row r="139" spans="30:41" ht="15.75" customHeight="1" x14ac:dyDescent="0.3">
      <c r="AD139" s="12"/>
      <c r="AF139" s="12"/>
      <c r="AH139" s="12"/>
      <c r="AJ139" s="12"/>
      <c r="AO139" s="12"/>
    </row>
    <row r="140" spans="30:41" ht="15.75" customHeight="1" x14ac:dyDescent="0.3">
      <c r="AD140" s="12"/>
      <c r="AF140" s="12"/>
      <c r="AH140" s="12"/>
      <c r="AJ140" s="12"/>
      <c r="AO140" s="12"/>
    </row>
    <row r="141" spans="30:41" ht="15.75" customHeight="1" x14ac:dyDescent="0.3">
      <c r="AD141" s="12"/>
      <c r="AF141" s="12"/>
      <c r="AH141" s="12"/>
      <c r="AJ141" s="12"/>
      <c r="AO141" s="12"/>
    </row>
    <row r="142" spans="30:41" ht="15.75" customHeight="1" x14ac:dyDescent="0.3">
      <c r="AD142" s="12"/>
      <c r="AF142" s="12"/>
      <c r="AH142" s="12"/>
      <c r="AJ142" s="12"/>
      <c r="AO142" s="12"/>
    </row>
    <row r="143" spans="30:41" ht="15.75" customHeight="1" x14ac:dyDescent="0.3">
      <c r="AD143" s="12"/>
      <c r="AF143" s="12"/>
      <c r="AH143" s="12"/>
      <c r="AJ143" s="12"/>
      <c r="AO143" s="12"/>
    </row>
    <row r="144" spans="30:41" ht="15.75" customHeight="1" x14ac:dyDescent="0.3">
      <c r="AD144" s="12"/>
      <c r="AF144" s="12"/>
      <c r="AH144" s="12"/>
      <c r="AJ144" s="12"/>
      <c r="AO144" s="12"/>
    </row>
    <row r="145" spans="30:41" ht="15.75" customHeight="1" x14ac:dyDescent="0.3">
      <c r="AD145" s="12"/>
      <c r="AF145" s="12"/>
      <c r="AH145" s="12"/>
      <c r="AJ145" s="12"/>
      <c r="AO145" s="12"/>
    </row>
    <row r="146" spans="30:41" ht="15.75" customHeight="1" x14ac:dyDescent="0.3">
      <c r="AD146" s="12"/>
      <c r="AF146" s="12"/>
      <c r="AH146" s="12"/>
      <c r="AJ146" s="12"/>
      <c r="AO146" s="12"/>
    </row>
    <row r="147" spans="30:41" ht="15.75" customHeight="1" x14ac:dyDescent="0.3">
      <c r="AD147" s="12"/>
      <c r="AF147" s="12"/>
      <c r="AH147" s="12"/>
      <c r="AJ147" s="12"/>
      <c r="AO147" s="12"/>
    </row>
    <row r="148" spans="30:41" ht="15.75" customHeight="1" x14ac:dyDescent="0.3">
      <c r="AD148" s="12"/>
      <c r="AF148" s="12"/>
      <c r="AH148" s="12"/>
      <c r="AJ148" s="12"/>
      <c r="AO148" s="12"/>
    </row>
    <row r="149" spans="30:41" ht="15.75" customHeight="1" x14ac:dyDescent="0.3">
      <c r="AD149" s="12"/>
      <c r="AF149" s="12"/>
      <c r="AH149" s="12"/>
      <c r="AJ149" s="12"/>
      <c r="AO149" s="12"/>
    </row>
    <row r="150" spans="30:41" ht="15.75" customHeight="1" x14ac:dyDescent="0.3">
      <c r="AD150" s="12"/>
      <c r="AF150" s="12"/>
      <c r="AH150" s="12"/>
      <c r="AJ150" s="12"/>
      <c r="AO150" s="12"/>
    </row>
    <row r="151" spans="30:41" ht="15.75" customHeight="1" x14ac:dyDescent="0.3">
      <c r="AD151" s="12"/>
      <c r="AF151" s="12"/>
      <c r="AH151" s="12"/>
      <c r="AJ151" s="12"/>
      <c r="AO151" s="12"/>
    </row>
    <row r="152" spans="30:41" ht="15.75" customHeight="1" x14ac:dyDescent="0.3">
      <c r="AD152" s="12"/>
      <c r="AF152" s="12"/>
      <c r="AH152" s="12"/>
      <c r="AJ152" s="12"/>
      <c r="AO152" s="12"/>
    </row>
    <row r="153" spans="30:41" ht="15.75" customHeight="1" x14ac:dyDescent="0.3">
      <c r="AD153" s="12"/>
      <c r="AF153" s="12"/>
      <c r="AH153" s="12"/>
      <c r="AJ153" s="12"/>
      <c r="AO153" s="12"/>
    </row>
    <row r="154" spans="30:41" ht="15.75" customHeight="1" x14ac:dyDescent="0.3">
      <c r="AD154" s="12"/>
      <c r="AF154" s="12"/>
      <c r="AH154" s="12"/>
      <c r="AJ154" s="12"/>
      <c r="AO154" s="12"/>
    </row>
    <row r="155" spans="30:41" ht="15.75" customHeight="1" x14ac:dyDescent="0.3">
      <c r="AD155" s="12"/>
      <c r="AF155" s="12"/>
      <c r="AH155" s="12"/>
      <c r="AJ155" s="12"/>
      <c r="AO155" s="12"/>
    </row>
    <row r="156" spans="30:41" ht="15.75" customHeight="1" x14ac:dyDescent="0.3">
      <c r="AD156" s="12"/>
      <c r="AF156" s="12"/>
      <c r="AH156" s="12"/>
      <c r="AJ156" s="12"/>
      <c r="AO156" s="12"/>
    </row>
    <row r="157" spans="30:41" ht="15.75" customHeight="1" x14ac:dyDescent="0.3">
      <c r="AD157" s="12"/>
      <c r="AF157" s="12"/>
      <c r="AH157" s="12"/>
      <c r="AJ157" s="12"/>
      <c r="AO157" s="12"/>
    </row>
    <row r="158" spans="30:41" ht="15.75" customHeight="1" x14ac:dyDescent="0.3">
      <c r="AD158" s="12"/>
      <c r="AF158" s="12"/>
      <c r="AH158" s="12"/>
      <c r="AJ158" s="12"/>
      <c r="AO158" s="12"/>
    </row>
    <row r="159" spans="30:41" ht="15.75" customHeight="1" x14ac:dyDescent="0.3">
      <c r="AD159" s="12"/>
      <c r="AF159" s="12"/>
      <c r="AH159" s="12"/>
      <c r="AJ159" s="12"/>
      <c r="AO159" s="12"/>
    </row>
    <row r="160" spans="30:41" ht="15.75" customHeight="1" x14ac:dyDescent="0.3">
      <c r="AD160" s="12"/>
      <c r="AF160" s="12"/>
      <c r="AH160" s="12"/>
      <c r="AJ160" s="12"/>
      <c r="AO160" s="12"/>
    </row>
    <row r="161" spans="30:41" ht="15.75" customHeight="1" x14ac:dyDescent="0.3">
      <c r="AD161" s="12"/>
      <c r="AF161" s="12"/>
      <c r="AH161" s="12"/>
      <c r="AJ161" s="12"/>
      <c r="AO161" s="12"/>
    </row>
    <row r="162" spans="30:41" ht="15.75" customHeight="1" x14ac:dyDescent="0.3">
      <c r="AD162" s="12"/>
      <c r="AF162" s="12"/>
      <c r="AH162" s="12"/>
      <c r="AJ162" s="12"/>
      <c r="AO162" s="12"/>
    </row>
    <row r="163" spans="30:41" ht="15.75" customHeight="1" x14ac:dyDescent="0.3">
      <c r="AD163" s="12"/>
      <c r="AF163" s="12"/>
      <c r="AH163" s="12"/>
      <c r="AJ163" s="12"/>
      <c r="AO163" s="12"/>
    </row>
    <row r="164" spans="30:41" ht="15.75" customHeight="1" x14ac:dyDescent="0.3">
      <c r="AD164" s="12"/>
      <c r="AF164" s="12"/>
      <c r="AH164" s="12"/>
      <c r="AJ164" s="12"/>
      <c r="AO164" s="12"/>
    </row>
    <row r="165" spans="30:41" ht="15.75" customHeight="1" x14ac:dyDescent="0.3">
      <c r="AD165" s="12"/>
      <c r="AF165" s="12"/>
      <c r="AH165" s="12"/>
      <c r="AJ165" s="12"/>
      <c r="AO165" s="12"/>
    </row>
    <row r="166" spans="30:41" ht="15.75" customHeight="1" x14ac:dyDescent="0.3">
      <c r="AD166" s="12"/>
      <c r="AF166" s="12"/>
      <c r="AH166" s="12"/>
      <c r="AJ166" s="12"/>
      <c r="AO166" s="12"/>
    </row>
    <row r="167" spans="30:41" ht="15.75" customHeight="1" x14ac:dyDescent="0.3">
      <c r="AD167" s="12"/>
      <c r="AF167" s="12"/>
      <c r="AH167" s="12"/>
      <c r="AJ167" s="12"/>
      <c r="AO167" s="12"/>
    </row>
    <row r="168" spans="30:41" ht="15.75" customHeight="1" x14ac:dyDescent="0.3">
      <c r="AD168" s="12"/>
      <c r="AF168" s="12"/>
      <c r="AH168" s="12"/>
      <c r="AJ168" s="12"/>
      <c r="AO168" s="12"/>
    </row>
    <row r="169" spans="30:41" ht="15.75" customHeight="1" x14ac:dyDescent="0.3">
      <c r="AD169" s="12"/>
      <c r="AF169" s="12"/>
      <c r="AH169" s="12"/>
      <c r="AJ169" s="12"/>
      <c r="AO169" s="12"/>
    </row>
    <row r="170" spans="30:41" ht="15.75" customHeight="1" x14ac:dyDescent="0.3">
      <c r="AD170" s="12"/>
      <c r="AF170" s="12"/>
      <c r="AH170" s="12"/>
      <c r="AJ170" s="12"/>
      <c r="AO170" s="12"/>
    </row>
    <row r="171" spans="30:41" ht="15.75" customHeight="1" x14ac:dyDescent="0.3">
      <c r="AD171" s="12"/>
      <c r="AF171" s="12"/>
      <c r="AH171" s="12"/>
      <c r="AJ171" s="12"/>
      <c r="AO171" s="12"/>
    </row>
    <row r="172" spans="30:41" ht="15.75" customHeight="1" x14ac:dyDescent="0.3">
      <c r="AD172" s="12"/>
      <c r="AF172" s="12"/>
      <c r="AH172" s="12"/>
      <c r="AJ172" s="12"/>
      <c r="AO172" s="12"/>
    </row>
    <row r="173" spans="30:41" ht="15.75" customHeight="1" x14ac:dyDescent="0.3">
      <c r="AD173" s="12"/>
      <c r="AF173" s="12"/>
      <c r="AH173" s="12"/>
      <c r="AJ173" s="12"/>
      <c r="AO173" s="12"/>
    </row>
    <row r="174" spans="30:41" ht="15.75" customHeight="1" x14ac:dyDescent="0.3">
      <c r="AD174" s="12"/>
      <c r="AF174" s="12"/>
      <c r="AH174" s="12"/>
      <c r="AJ174" s="12"/>
      <c r="AO174" s="12"/>
    </row>
    <row r="175" spans="30:41" ht="15.75" customHeight="1" x14ac:dyDescent="0.3">
      <c r="AD175" s="12"/>
      <c r="AF175" s="12"/>
      <c r="AH175" s="12"/>
      <c r="AJ175" s="12"/>
      <c r="AO175" s="12"/>
    </row>
    <row r="176" spans="30:41" ht="15.75" customHeight="1" x14ac:dyDescent="0.3">
      <c r="AD176" s="12"/>
      <c r="AF176" s="12"/>
      <c r="AH176" s="12"/>
      <c r="AJ176" s="12"/>
      <c r="AO176" s="12"/>
    </row>
    <row r="177" spans="30:41" ht="15.75" customHeight="1" x14ac:dyDescent="0.3">
      <c r="AD177" s="12"/>
      <c r="AF177" s="12"/>
      <c r="AH177" s="12"/>
      <c r="AJ177" s="12"/>
      <c r="AO177" s="12"/>
    </row>
    <row r="178" spans="30:41" ht="15.75" customHeight="1" x14ac:dyDescent="0.3">
      <c r="AD178" s="12"/>
      <c r="AF178" s="12"/>
      <c r="AH178" s="12"/>
      <c r="AJ178" s="12"/>
      <c r="AO178" s="12"/>
    </row>
    <row r="179" spans="30:41" ht="15.75" customHeight="1" x14ac:dyDescent="0.3">
      <c r="AD179" s="12"/>
      <c r="AF179" s="12"/>
      <c r="AH179" s="12"/>
      <c r="AJ179" s="12"/>
      <c r="AO179" s="12"/>
    </row>
    <row r="180" spans="30:41" ht="15.75" customHeight="1" x14ac:dyDescent="0.3">
      <c r="AD180" s="12"/>
      <c r="AF180" s="12"/>
      <c r="AH180" s="12"/>
      <c r="AJ180" s="12"/>
      <c r="AO180" s="12"/>
    </row>
    <row r="181" spans="30:41" ht="15.75" customHeight="1" x14ac:dyDescent="0.3">
      <c r="AD181" s="12"/>
      <c r="AF181" s="12"/>
      <c r="AH181" s="12"/>
      <c r="AJ181" s="12"/>
      <c r="AO181" s="12"/>
    </row>
    <row r="182" spans="30:41" ht="15.75" customHeight="1" x14ac:dyDescent="0.3">
      <c r="AD182" s="12"/>
      <c r="AF182" s="12"/>
      <c r="AH182" s="12"/>
      <c r="AJ182" s="12"/>
      <c r="AO182" s="12"/>
    </row>
    <row r="183" spans="30:41" ht="15.75" customHeight="1" x14ac:dyDescent="0.3">
      <c r="AD183" s="12"/>
      <c r="AF183" s="12"/>
      <c r="AH183" s="12"/>
      <c r="AJ183" s="12"/>
      <c r="AO183" s="12"/>
    </row>
    <row r="184" spans="30:41" ht="15.75" customHeight="1" x14ac:dyDescent="0.3">
      <c r="AD184" s="12"/>
      <c r="AF184" s="12"/>
      <c r="AH184" s="12"/>
      <c r="AJ184" s="12"/>
      <c r="AO184" s="12"/>
    </row>
    <row r="185" spans="30:41" ht="15.75" customHeight="1" x14ac:dyDescent="0.3">
      <c r="AD185" s="12"/>
      <c r="AF185" s="12"/>
      <c r="AH185" s="12"/>
      <c r="AJ185" s="12"/>
      <c r="AO185" s="12"/>
    </row>
    <row r="186" spans="30:41" ht="15.75" customHeight="1" x14ac:dyDescent="0.3">
      <c r="AD186" s="12"/>
      <c r="AF186" s="12"/>
      <c r="AH186" s="12"/>
      <c r="AJ186" s="12"/>
      <c r="AO186" s="12"/>
    </row>
    <row r="187" spans="30:41" ht="15.75" customHeight="1" x14ac:dyDescent="0.3">
      <c r="AD187" s="12"/>
      <c r="AF187" s="12"/>
      <c r="AH187" s="12"/>
      <c r="AJ187" s="12"/>
      <c r="AO187" s="12"/>
    </row>
    <row r="188" spans="30:41" ht="15.75" customHeight="1" x14ac:dyDescent="0.3">
      <c r="AD188" s="12"/>
      <c r="AF188" s="12"/>
      <c r="AH188" s="12"/>
      <c r="AJ188" s="12"/>
      <c r="AO188" s="12"/>
    </row>
    <row r="189" spans="30:41" ht="15.75" customHeight="1" x14ac:dyDescent="0.3">
      <c r="AD189" s="12"/>
      <c r="AF189" s="12"/>
      <c r="AH189" s="12"/>
      <c r="AJ189" s="12"/>
      <c r="AO189" s="12"/>
    </row>
    <row r="190" spans="30:41" ht="15.75" customHeight="1" x14ac:dyDescent="0.3">
      <c r="AD190" s="12"/>
      <c r="AF190" s="12"/>
      <c r="AH190" s="12"/>
      <c r="AJ190" s="12"/>
      <c r="AO190" s="12"/>
    </row>
    <row r="191" spans="30:41" ht="15.75" customHeight="1" x14ac:dyDescent="0.3">
      <c r="AD191" s="12"/>
      <c r="AF191" s="12"/>
      <c r="AH191" s="12"/>
      <c r="AJ191" s="12"/>
      <c r="AO191" s="12"/>
    </row>
    <row r="192" spans="30:41" ht="15.75" customHeight="1" x14ac:dyDescent="0.3">
      <c r="AD192" s="12"/>
      <c r="AF192" s="12"/>
      <c r="AH192" s="12"/>
      <c r="AJ192" s="12"/>
      <c r="AO192" s="12"/>
    </row>
    <row r="193" spans="30:41" ht="15.75" customHeight="1" x14ac:dyDescent="0.3">
      <c r="AD193" s="12"/>
      <c r="AF193" s="12"/>
      <c r="AH193" s="12"/>
      <c r="AJ193" s="12"/>
      <c r="AO193" s="12"/>
    </row>
    <row r="194" spans="30:41" ht="15.75" customHeight="1" x14ac:dyDescent="0.3">
      <c r="AD194" s="12"/>
      <c r="AF194" s="12"/>
      <c r="AH194" s="12"/>
      <c r="AJ194" s="12"/>
      <c r="AO194" s="12"/>
    </row>
    <row r="195" spans="30:41" ht="15.75" customHeight="1" x14ac:dyDescent="0.3">
      <c r="AD195" s="12"/>
      <c r="AF195" s="12"/>
      <c r="AH195" s="12"/>
      <c r="AJ195" s="12"/>
      <c r="AO195" s="12"/>
    </row>
    <row r="196" spans="30:41" ht="15.75" customHeight="1" x14ac:dyDescent="0.3">
      <c r="AD196" s="12"/>
      <c r="AF196" s="12"/>
      <c r="AH196" s="12"/>
      <c r="AJ196" s="12"/>
      <c r="AO196" s="12"/>
    </row>
    <row r="197" spans="30:41" ht="15.75" customHeight="1" x14ac:dyDescent="0.3">
      <c r="AD197" s="12"/>
      <c r="AF197" s="12"/>
      <c r="AH197" s="12"/>
      <c r="AJ197" s="12"/>
      <c r="AO197" s="12"/>
    </row>
    <row r="198" spans="30:41" ht="15.75" customHeight="1" x14ac:dyDescent="0.3">
      <c r="AD198" s="12"/>
      <c r="AF198" s="12"/>
      <c r="AH198" s="12"/>
      <c r="AJ198" s="12"/>
      <c r="AO198" s="12"/>
    </row>
    <row r="199" spans="30:41" ht="15.75" customHeight="1" x14ac:dyDescent="0.3">
      <c r="AD199" s="12"/>
      <c r="AF199" s="12"/>
      <c r="AH199" s="12"/>
      <c r="AJ199" s="12"/>
      <c r="AO199" s="12"/>
    </row>
    <row r="200" spans="30:41" ht="15.75" customHeight="1" x14ac:dyDescent="0.3">
      <c r="AD200" s="12"/>
      <c r="AF200" s="12"/>
      <c r="AH200" s="12"/>
      <c r="AJ200" s="12"/>
      <c r="AO200" s="12"/>
    </row>
    <row r="201" spans="30:41" ht="15.75" customHeight="1" x14ac:dyDescent="0.3">
      <c r="AD201" s="12"/>
      <c r="AF201" s="12"/>
      <c r="AH201" s="12"/>
      <c r="AJ201" s="12"/>
      <c r="AO201" s="12"/>
    </row>
    <row r="202" spans="30:41" ht="15.75" customHeight="1" x14ac:dyDescent="0.3">
      <c r="AD202" s="12"/>
      <c r="AF202" s="12"/>
      <c r="AH202" s="12"/>
      <c r="AJ202" s="12"/>
      <c r="AO202" s="12"/>
    </row>
    <row r="203" spans="30:41" ht="15.75" customHeight="1" x14ac:dyDescent="0.3">
      <c r="AD203" s="12"/>
      <c r="AF203" s="12"/>
      <c r="AH203" s="12"/>
      <c r="AJ203" s="12"/>
      <c r="AO203" s="12"/>
    </row>
    <row r="204" spans="30:41" ht="15.75" customHeight="1" x14ac:dyDescent="0.3">
      <c r="AD204" s="12"/>
      <c r="AF204" s="12"/>
      <c r="AH204" s="12"/>
      <c r="AJ204" s="12"/>
      <c r="AO204" s="12"/>
    </row>
    <row r="205" spans="30:41" ht="15.75" customHeight="1" x14ac:dyDescent="0.3">
      <c r="AD205" s="12"/>
      <c r="AF205" s="12"/>
      <c r="AH205" s="12"/>
      <c r="AJ205" s="12"/>
      <c r="AO205" s="12"/>
    </row>
    <row r="206" spans="30:41" ht="15.75" customHeight="1" x14ac:dyDescent="0.3">
      <c r="AD206" s="12"/>
      <c r="AF206" s="12"/>
      <c r="AH206" s="12"/>
      <c r="AJ206" s="12"/>
      <c r="AO206" s="12"/>
    </row>
    <row r="207" spans="30:41" ht="15.75" customHeight="1" x14ac:dyDescent="0.3">
      <c r="AD207" s="12"/>
      <c r="AF207" s="12"/>
      <c r="AH207" s="12"/>
      <c r="AJ207" s="12"/>
      <c r="AO207" s="12"/>
    </row>
    <row r="208" spans="30:41" ht="15.75" customHeight="1" x14ac:dyDescent="0.3">
      <c r="AD208" s="12"/>
      <c r="AF208" s="12"/>
      <c r="AH208" s="12"/>
      <c r="AJ208" s="12"/>
      <c r="AO208" s="12"/>
    </row>
    <row r="209" spans="30:41" ht="15.75" customHeight="1" x14ac:dyDescent="0.3">
      <c r="AD209" s="12"/>
      <c r="AF209" s="12"/>
      <c r="AH209" s="12"/>
      <c r="AJ209" s="12"/>
      <c r="AO209" s="12"/>
    </row>
    <row r="210" spans="30:41" ht="15.75" customHeight="1" x14ac:dyDescent="0.3">
      <c r="AD210" s="12"/>
      <c r="AF210" s="12"/>
      <c r="AH210" s="12"/>
      <c r="AJ210" s="12"/>
      <c r="AO210" s="12"/>
    </row>
    <row r="211" spans="30:41" ht="15.75" customHeight="1" x14ac:dyDescent="0.3">
      <c r="AD211" s="12"/>
      <c r="AF211" s="12"/>
      <c r="AH211" s="12"/>
      <c r="AJ211" s="12"/>
      <c r="AO211" s="12"/>
    </row>
    <row r="212" spans="30:41" ht="15.75" customHeight="1" x14ac:dyDescent="0.3">
      <c r="AD212" s="12"/>
      <c r="AF212" s="12"/>
      <c r="AH212" s="12"/>
      <c r="AJ212" s="12"/>
      <c r="AO212" s="12"/>
    </row>
    <row r="213" spans="30:41" ht="15.75" customHeight="1" x14ac:dyDescent="0.3">
      <c r="AD213" s="12"/>
      <c r="AF213" s="12"/>
      <c r="AH213" s="12"/>
      <c r="AJ213" s="12"/>
      <c r="AO213" s="12"/>
    </row>
    <row r="214" spans="30:41" ht="15.75" customHeight="1" x14ac:dyDescent="0.3">
      <c r="AD214" s="12"/>
      <c r="AF214" s="12"/>
      <c r="AH214" s="12"/>
      <c r="AJ214" s="12"/>
      <c r="AO214" s="12"/>
    </row>
    <row r="215" spans="30:41" ht="15.75" customHeight="1" x14ac:dyDescent="0.3">
      <c r="AD215" s="12"/>
      <c r="AF215" s="12"/>
      <c r="AH215" s="12"/>
      <c r="AJ215" s="12"/>
      <c r="AO215" s="12"/>
    </row>
    <row r="216" spans="30:41" ht="15.75" customHeight="1" x14ac:dyDescent="0.3">
      <c r="AD216" s="12"/>
      <c r="AF216" s="12"/>
      <c r="AH216" s="12"/>
      <c r="AJ216" s="12"/>
      <c r="AO216" s="12"/>
    </row>
    <row r="217" spans="30:41" ht="15.75" customHeight="1" x14ac:dyDescent="0.3">
      <c r="AD217" s="12"/>
      <c r="AF217" s="12"/>
      <c r="AH217" s="12"/>
      <c r="AJ217" s="12"/>
      <c r="AO217" s="12"/>
    </row>
    <row r="218" spans="30:41" ht="15.75" customHeight="1" x14ac:dyDescent="0.3">
      <c r="AD218" s="12"/>
      <c r="AF218" s="12"/>
      <c r="AH218" s="12"/>
      <c r="AJ218" s="12"/>
      <c r="AO218" s="12"/>
    </row>
    <row r="219" spans="30:41" ht="15.75" customHeight="1" x14ac:dyDescent="0.3">
      <c r="AD219" s="12"/>
      <c r="AF219" s="12"/>
      <c r="AH219" s="12"/>
      <c r="AJ219" s="12"/>
      <c r="AO219" s="12"/>
    </row>
    <row r="220" spans="30:41" ht="15.75" customHeight="1" x14ac:dyDescent="0.3">
      <c r="AD220" s="12"/>
      <c r="AF220" s="12"/>
      <c r="AH220" s="12"/>
      <c r="AJ220" s="12"/>
      <c r="AO220" s="12"/>
    </row>
    <row r="221" spans="30:41" ht="15.75" customHeight="1" x14ac:dyDescent="0.3">
      <c r="AD221" s="12"/>
      <c r="AF221" s="12"/>
      <c r="AH221" s="12"/>
      <c r="AJ221" s="12"/>
      <c r="AO221" s="12"/>
    </row>
    <row r="222" spans="30:41" ht="15.75" customHeight="1" x14ac:dyDescent="0.3">
      <c r="AD222" s="12"/>
      <c r="AF222" s="12"/>
      <c r="AH222" s="12"/>
      <c r="AJ222" s="12"/>
      <c r="AO222" s="12"/>
    </row>
    <row r="223" spans="30:41" ht="15.75" customHeight="1" x14ac:dyDescent="0.3">
      <c r="AD223" s="12"/>
      <c r="AF223" s="12"/>
      <c r="AH223" s="12"/>
      <c r="AJ223" s="12"/>
      <c r="AO223" s="12"/>
    </row>
    <row r="224" spans="30:41" ht="15.75" customHeight="1" x14ac:dyDescent="0.3">
      <c r="AD224" s="12"/>
      <c r="AF224" s="12"/>
      <c r="AH224" s="12"/>
      <c r="AJ224" s="12"/>
      <c r="AO224" s="12"/>
    </row>
    <row r="225" spans="30:41" ht="15.75" customHeight="1" x14ac:dyDescent="0.3">
      <c r="AD225" s="12"/>
      <c r="AF225" s="12"/>
      <c r="AH225" s="12"/>
      <c r="AJ225" s="12"/>
      <c r="AO225" s="12"/>
    </row>
    <row r="226" spans="30:41" ht="15.75" customHeight="1" x14ac:dyDescent="0.3">
      <c r="AD226" s="12"/>
      <c r="AF226" s="12"/>
      <c r="AH226" s="12"/>
      <c r="AJ226" s="12"/>
      <c r="AO226" s="12"/>
    </row>
    <row r="227" spans="30:41" ht="15.75" customHeight="1" x14ac:dyDescent="0.3">
      <c r="AD227" s="12"/>
      <c r="AF227" s="12"/>
      <c r="AH227" s="12"/>
      <c r="AJ227" s="12"/>
      <c r="AO227" s="12"/>
    </row>
    <row r="228" spans="30:41" ht="15.75" customHeight="1" x14ac:dyDescent="0.3">
      <c r="AD228" s="12"/>
      <c r="AF228" s="12"/>
      <c r="AH228" s="12"/>
      <c r="AJ228" s="12"/>
      <c r="AO228" s="12"/>
    </row>
    <row r="229" spans="30:41" ht="15.75" customHeight="1" x14ac:dyDescent="0.3">
      <c r="AD229" s="12"/>
      <c r="AF229" s="12"/>
      <c r="AH229" s="12"/>
      <c r="AJ229" s="12"/>
      <c r="AO229" s="12"/>
    </row>
    <row r="230" spans="30:41" ht="15.75" customHeight="1" x14ac:dyDescent="0.3">
      <c r="AD230" s="12"/>
      <c r="AF230" s="12"/>
      <c r="AH230" s="12"/>
      <c r="AJ230" s="12"/>
      <c r="AO230" s="12"/>
    </row>
    <row r="231" spans="30:41" ht="15.75" customHeight="1" x14ac:dyDescent="0.3">
      <c r="AD231" s="12"/>
      <c r="AF231" s="12"/>
      <c r="AH231" s="12"/>
      <c r="AJ231" s="12"/>
      <c r="AO231" s="12"/>
    </row>
    <row r="232" spans="30:41" ht="15.75" customHeight="1" x14ac:dyDescent="0.3">
      <c r="AD232" s="12"/>
      <c r="AF232" s="12"/>
      <c r="AH232" s="12"/>
      <c r="AJ232" s="12"/>
      <c r="AO232" s="12"/>
    </row>
    <row r="233" spans="30:41" ht="15.75" customHeight="1" x14ac:dyDescent="0.3">
      <c r="AD233" s="12"/>
      <c r="AF233" s="12"/>
      <c r="AH233" s="12"/>
      <c r="AJ233" s="12"/>
      <c r="AO233" s="12"/>
    </row>
    <row r="234" spans="30:41" ht="15.75" customHeight="1" x14ac:dyDescent="0.3">
      <c r="AD234" s="12"/>
      <c r="AF234" s="12"/>
      <c r="AH234" s="12"/>
      <c r="AJ234" s="12"/>
      <c r="AO234" s="12"/>
    </row>
    <row r="235" spans="30:41" ht="15.75" customHeight="1" x14ac:dyDescent="0.3">
      <c r="AD235" s="12"/>
      <c r="AF235" s="12"/>
      <c r="AH235" s="12"/>
      <c r="AJ235" s="12"/>
      <c r="AO235" s="12"/>
    </row>
    <row r="236" spans="30:41" ht="15.75" customHeight="1" x14ac:dyDescent="0.3">
      <c r="AD236" s="12"/>
      <c r="AF236" s="12"/>
      <c r="AH236" s="12"/>
      <c r="AJ236" s="12"/>
      <c r="AO236" s="12"/>
    </row>
    <row r="237" spans="30:41" ht="15.75" customHeight="1" x14ac:dyDescent="0.3">
      <c r="AD237" s="12"/>
      <c r="AF237" s="12"/>
      <c r="AH237" s="12"/>
      <c r="AJ237" s="12"/>
      <c r="AO237" s="12"/>
    </row>
    <row r="238" spans="30:41" ht="15.75" customHeight="1" x14ac:dyDescent="0.3">
      <c r="AD238" s="12"/>
      <c r="AF238" s="12"/>
      <c r="AH238" s="12"/>
      <c r="AJ238" s="12"/>
      <c r="AO238" s="12"/>
    </row>
    <row r="239" spans="30:41" ht="15.75" customHeight="1" x14ac:dyDescent="0.3">
      <c r="AD239" s="12"/>
      <c r="AF239" s="12"/>
      <c r="AH239" s="12"/>
      <c r="AJ239" s="12"/>
      <c r="AO239" s="12"/>
    </row>
    <row r="240" spans="30:41" ht="15.75" customHeight="1" x14ac:dyDescent="0.3">
      <c r="AD240" s="12"/>
      <c r="AF240" s="12"/>
      <c r="AH240" s="12"/>
      <c r="AJ240" s="12"/>
      <c r="AO240" s="12"/>
    </row>
    <row r="241" spans="30:41" ht="15.75" customHeight="1" x14ac:dyDescent="0.3">
      <c r="AD241" s="12"/>
      <c r="AF241" s="12"/>
      <c r="AH241" s="12"/>
      <c r="AJ241" s="12"/>
      <c r="AO241" s="12"/>
    </row>
    <row r="242" spans="30:41" ht="15.75" customHeight="1" x14ac:dyDescent="0.3">
      <c r="AD242" s="12"/>
      <c r="AF242" s="12"/>
      <c r="AH242" s="12"/>
      <c r="AJ242" s="12"/>
      <c r="AO242" s="12"/>
    </row>
    <row r="243" spans="30:41" ht="15.75" customHeight="1" x14ac:dyDescent="0.3">
      <c r="AD243" s="12"/>
      <c r="AF243" s="12"/>
      <c r="AH243" s="12"/>
      <c r="AJ243" s="12"/>
      <c r="AO243" s="12"/>
    </row>
    <row r="244" spans="30:41" ht="15.75" customHeight="1" x14ac:dyDescent="0.3">
      <c r="AD244" s="12"/>
      <c r="AF244" s="12"/>
      <c r="AH244" s="12"/>
      <c r="AJ244" s="12"/>
      <c r="AO244" s="12"/>
    </row>
    <row r="245" spans="30:41" ht="15.75" customHeight="1" x14ac:dyDescent="0.3">
      <c r="AD245" s="12"/>
      <c r="AF245" s="12"/>
      <c r="AH245" s="12"/>
      <c r="AJ245" s="12"/>
      <c r="AO245" s="12"/>
    </row>
    <row r="246" spans="30:41" ht="15.75" customHeight="1" x14ac:dyDescent="0.3">
      <c r="AD246" s="12"/>
      <c r="AF246" s="12"/>
      <c r="AH246" s="12"/>
      <c r="AJ246" s="12"/>
      <c r="AO246" s="12"/>
    </row>
    <row r="247" spans="30:41" ht="15.75" customHeight="1" x14ac:dyDescent="0.3">
      <c r="AD247" s="12"/>
      <c r="AF247" s="12"/>
      <c r="AH247" s="12"/>
      <c r="AJ247" s="12"/>
      <c r="AO247" s="12"/>
    </row>
    <row r="248" spans="30:41" ht="15.75" customHeight="1" x14ac:dyDescent="0.3">
      <c r="AD248" s="12"/>
      <c r="AF248" s="12"/>
      <c r="AH248" s="12"/>
      <c r="AJ248" s="12"/>
      <c r="AO248" s="12"/>
    </row>
    <row r="249" spans="30:41" ht="15.75" customHeight="1" x14ac:dyDescent="0.3">
      <c r="AD249" s="12"/>
      <c r="AF249" s="12"/>
      <c r="AH249" s="12"/>
      <c r="AJ249" s="12"/>
      <c r="AO249" s="12"/>
    </row>
    <row r="250" spans="30:41" ht="15.75" customHeight="1" x14ac:dyDescent="0.3">
      <c r="AD250" s="12"/>
      <c r="AF250" s="12"/>
      <c r="AH250" s="12"/>
      <c r="AJ250" s="12"/>
      <c r="AO250" s="12"/>
    </row>
    <row r="251" spans="30:41" ht="15.75" customHeight="1" x14ac:dyDescent="0.3">
      <c r="AD251" s="12"/>
      <c r="AF251" s="12"/>
      <c r="AH251" s="12"/>
      <c r="AJ251" s="12"/>
      <c r="AO251" s="12"/>
    </row>
    <row r="252" spans="30:41" ht="15.75" customHeight="1" x14ac:dyDescent="0.3">
      <c r="AD252" s="12"/>
      <c r="AF252" s="12"/>
      <c r="AH252" s="12"/>
      <c r="AJ252" s="12"/>
      <c r="AO252" s="12"/>
    </row>
    <row r="253" spans="30:41" ht="15.75" customHeight="1" x14ac:dyDescent="0.3">
      <c r="AD253" s="12"/>
      <c r="AF253" s="12"/>
      <c r="AH253" s="12"/>
      <c r="AJ253" s="12"/>
      <c r="AO253" s="12"/>
    </row>
    <row r="254" spans="30:41" ht="15.75" customHeight="1" x14ac:dyDescent="0.3">
      <c r="AD254" s="12"/>
      <c r="AF254" s="12"/>
      <c r="AH254" s="12"/>
      <c r="AJ254" s="12"/>
      <c r="AO254" s="12"/>
    </row>
    <row r="255" spans="30:41" ht="15.75" customHeight="1" x14ac:dyDescent="0.3">
      <c r="AD255" s="12"/>
      <c r="AF255" s="12"/>
      <c r="AH255" s="12"/>
      <c r="AJ255" s="12"/>
      <c r="AO255" s="12"/>
    </row>
    <row r="256" spans="30:41" ht="15.75" customHeight="1" x14ac:dyDescent="0.3">
      <c r="AD256" s="12"/>
      <c r="AF256" s="12"/>
      <c r="AH256" s="12"/>
      <c r="AJ256" s="12"/>
      <c r="AO256" s="12"/>
    </row>
    <row r="257" spans="30:41" ht="15.75" customHeight="1" x14ac:dyDescent="0.3">
      <c r="AD257" s="12"/>
      <c r="AF257" s="12"/>
      <c r="AH257" s="12"/>
      <c r="AJ257" s="12"/>
      <c r="AO257" s="12"/>
    </row>
    <row r="258" spans="30:41" ht="15.75" customHeight="1" x14ac:dyDescent="0.3">
      <c r="AD258" s="12"/>
      <c r="AF258" s="12"/>
      <c r="AH258" s="12"/>
      <c r="AJ258" s="12"/>
      <c r="AO258" s="12"/>
    </row>
    <row r="259" spans="30:41" ht="15.75" customHeight="1" x14ac:dyDescent="0.3">
      <c r="AD259" s="12"/>
      <c r="AF259" s="12"/>
      <c r="AH259" s="12"/>
      <c r="AJ259" s="12"/>
      <c r="AO259" s="12"/>
    </row>
    <row r="260" spans="30:41" ht="15.75" customHeight="1" x14ac:dyDescent="0.3">
      <c r="AD260" s="12"/>
      <c r="AF260" s="12"/>
      <c r="AH260" s="12"/>
      <c r="AJ260" s="12"/>
      <c r="AO260" s="12"/>
    </row>
    <row r="261" spans="30:41" ht="15.75" customHeight="1" x14ac:dyDescent="0.3">
      <c r="AD261" s="12"/>
      <c r="AF261" s="12"/>
      <c r="AH261" s="12"/>
      <c r="AJ261" s="12"/>
      <c r="AO261" s="12"/>
    </row>
    <row r="262" spans="30:41" ht="15.75" customHeight="1" x14ac:dyDescent="0.3">
      <c r="AD262" s="12"/>
      <c r="AF262" s="12"/>
      <c r="AH262" s="12"/>
      <c r="AJ262" s="12"/>
      <c r="AO262" s="12"/>
    </row>
    <row r="263" spans="30:41" ht="15.75" customHeight="1" x14ac:dyDescent="0.3">
      <c r="AD263" s="12"/>
      <c r="AF263" s="12"/>
      <c r="AH263" s="12"/>
      <c r="AJ263" s="12"/>
      <c r="AO263" s="12"/>
    </row>
    <row r="264" spans="30:41" ht="15.75" customHeight="1" x14ac:dyDescent="0.3">
      <c r="AD264" s="12"/>
      <c r="AF264" s="12"/>
      <c r="AH264" s="12"/>
      <c r="AJ264" s="12"/>
      <c r="AO264" s="12"/>
    </row>
    <row r="265" spans="30:41" ht="15.75" customHeight="1" x14ac:dyDescent="0.3">
      <c r="AD265" s="12"/>
      <c r="AF265" s="12"/>
      <c r="AH265" s="12"/>
      <c r="AJ265" s="12"/>
      <c r="AO265" s="12"/>
    </row>
    <row r="266" spans="30:41" ht="15.75" customHeight="1" x14ac:dyDescent="0.3">
      <c r="AD266" s="12"/>
      <c r="AF266" s="12"/>
      <c r="AH266" s="12"/>
      <c r="AJ266" s="12"/>
      <c r="AO266" s="12"/>
    </row>
    <row r="267" spans="30:41" ht="15.75" customHeight="1" x14ac:dyDescent="0.3">
      <c r="AD267" s="12"/>
      <c r="AF267" s="12"/>
      <c r="AH267" s="12"/>
      <c r="AJ267" s="12"/>
      <c r="AO267" s="12"/>
    </row>
    <row r="268" spans="30:41" ht="15.75" customHeight="1" x14ac:dyDescent="0.3">
      <c r="AD268" s="12"/>
      <c r="AF268" s="12"/>
      <c r="AH268" s="12"/>
      <c r="AJ268" s="12"/>
      <c r="AO268" s="12"/>
    </row>
    <row r="269" spans="30:41" ht="15.75" customHeight="1" x14ac:dyDescent="0.3">
      <c r="AD269" s="12"/>
      <c r="AF269" s="12"/>
      <c r="AH269" s="12"/>
      <c r="AJ269" s="12"/>
      <c r="AO269" s="12"/>
    </row>
    <row r="270" spans="30:41" ht="15.75" customHeight="1" x14ac:dyDescent="0.3">
      <c r="AD270" s="12"/>
      <c r="AF270" s="12"/>
      <c r="AH270" s="12"/>
      <c r="AJ270" s="12"/>
      <c r="AO270" s="12"/>
    </row>
    <row r="271" spans="30:41" ht="15.75" customHeight="1" x14ac:dyDescent="0.3">
      <c r="AD271" s="12"/>
      <c r="AF271" s="12"/>
      <c r="AH271" s="12"/>
      <c r="AJ271" s="12"/>
      <c r="AO271" s="12"/>
    </row>
    <row r="272" spans="30:41" ht="15.75" customHeight="1" x14ac:dyDescent="0.3">
      <c r="AD272" s="12"/>
      <c r="AF272" s="12"/>
      <c r="AH272" s="12"/>
      <c r="AJ272" s="12"/>
      <c r="AO272" s="12"/>
    </row>
    <row r="273" spans="30:41" ht="15.75" customHeight="1" x14ac:dyDescent="0.3">
      <c r="AD273" s="12"/>
      <c r="AF273" s="12"/>
      <c r="AH273" s="12"/>
      <c r="AJ273" s="12"/>
      <c r="AO273" s="12"/>
    </row>
    <row r="274" spans="30:41" ht="15.75" customHeight="1" x14ac:dyDescent="0.3">
      <c r="AD274" s="12"/>
      <c r="AF274" s="12"/>
      <c r="AH274" s="12"/>
      <c r="AJ274" s="12"/>
      <c r="AO274" s="12"/>
    </row>
    <row r="275" spans="30:41" ht="15.75" customHeight="1" x14ac:dyDescent="0.3">
      <c r="AD275" s="12"/>
      <c r="AF275" s="12"/>
      <c r="AH275" s="12"/>
      <c r="AJ275" s="12"/>
      <c r="AO275" s="12"/>
    </row>
    <row r="276" spans="30:41" ht="15.75" customHeight="1" x14ac:dyDescent="0.3">
      <c r="AD276" s="12"/>
      <c r="AF276" s="12"/>
      <c r="AH276" s="12"/>
      <c r="AJ276" s="12"/>
      <c r="AO276" s="12"/>
    </row>
    <row r="277" spans="30:41" ht="15.75" customHeight="1" x14ac:dyDescent="0.3">
      <c r="AD277" s="12"/>
      <c r="AF277" s="12"/>
      <c r="AH277" s="12"/>
      <c r="AJ277" s="12"/>
      <c r="AO277" s="12"/>
    </row>
    <row r="278" spans="30:41" ht="15.75" customHeight="1" x14ac:dyDescent="0.3">
      <c r="AD278" s="12"/>
      <c r="AF278" s="12"/>
      <c r="AH278" s="12"/>
      <c r="AJ278" s="12"/>
      <c r="AO278" s="12"/>
    </row>
    <row r="279" spans="30:41" ht="15.75" customHeight="1" x14ac:dyDescent="0.3">
      <c r="AD279" s="12"/>
      <c r="AF279" s="12"/>
      <c r="AH279" s="12"/>
      <c r="AJ279" s="12"/>
      <c r="AO279" s="12"/>
    </row>
    <row r="280" spans="30:41" ht="15.75" customHeight="1" x14ac:dyDescent="0.3">
      <c r="AD280" s="12"/>
      <c r="AF280" s="12"/>
      <c r="AH280" s="12"/>
      <c r="AJ280" s="12"/>
      <c r="AO280" s="12"/>
    </row>
    <row r="281" spans="30:41" ht="15.75" customHeight="1" x14ac:dyDescent="0.3">
      <c r="AD281" s="12"/>
      <c r="AF281" s="12"/>
      <c r="AH281" s="12"/>
      <c r="AJ281" s="12"/>
      <c r="AO281" s="12"/>
    </row>
    <row r="282" spans="30:41" ht="15.75" customHeight="1" x14ac:dyDescent="0.3">
      <c r="AD282" s="12"/>
      <c r="AF282" s="12"/>
      <c r="AH282" s="12"/>
      <c r="AJ282" s="12"/>
      <c r="AO282" s="12"/>
    </row>
    <row r="283" spans="30:41" ht="15.75" customHeight="1" x14ac:dyDescent="0.3">
      <c r="AD283" s="12"/>
      <c r="AF283" s="12"/>
      <c r="AH283" s="12"/>
      <c r="AJ283" s="12"/>
      <c r="AO283" s="12"/>
    </row>
    <row r="284" spans="30:41" ht="15.75" customHeight="1" x14ac:dyDescent="0.3">
      <c r="AD284" s="12"/>
      <c r="AF284" s="12"/>
      <c r="AH284" s="12"/>
      <c r="AJ284" s="12"/>
      <c r="AO284" s="12"/>
    </row>
    <row r="285" spans="30:41" ht="15.75" customHeight="1" x14ac:dyDescent="0.3">
      <c r="AD285" s="12"/>
      <c r="AF285" s="12"/>
      <c r="AH285" s="12"/>
      <c r="AJ285" s="12"/>
      <c r="AO285" s="12"/>
    </row>
    <row r="286" spans="30:41" ht="15.75" customHeight="1" x14ac:dyDescent="0.3">
      <c r="AD286" s="12"/>
      <c r="AF286" s="12"/>
      <c r="AH286" s="12"/>
      <c r="AJ286" s="12"/>
      <c r="AO286" s="12"/>
    </row>
    <row r="287" spans="30:41" ht="15.75" customHeight="1" x14ac:dyDescent="0.3">
      <c r="AD287" s="12"/>
      <c r="AF287" s="12"/>
      <c r="AH287" s="12"/>
      <c r="AJ287" s="12"/>
      <c r="AO287" s="12"/>
    </row>
    <row r="288" spans="30:41" ht="15.75" customHeight="1" x14ac:dyDescent="0.3">
      <c r="AD288" s="12"/>
      <c r="AF288" s="12"/>
      <c r="AH288" s="12"/>
      <c r="AJ288" s="12"/>
      <c r="AO288" s="12"/>
    </row>
    <row r="289" spans="30:41" ht="15.75" customHeight="1" x14ac:dyDescent="0.3">
      <c r="AD289" s="12"/>
      <c r="AF289" s="12"/>
      <c r="AH289" s="12"/>
      <c r="AJ289" s="12"/>
      <c r="AO289" s="12"/>
    </row>
    <row r="290" spans="30:41" ht="15.75" customHeight="1" x14ac:dyDescent="0.3">
      <c r="AD290" s="12"/>
      <c r="AF290" s="12"/>
      <c r="AH290" s="12"/>
      <c r="AJ290" s="12"/>
      <c r="AO290" s="12"/>
    </row>
    <row r="291" spans="30:41" ht="15.75" customHeight="1" x14ac:dyDescent="0.3">
      <c r="AD291" s="12"/>
      <c r="AF291" s="12"/>
      <c r="AH291" s="12"/>
      <c r="AJ291" s="12"/>
      <c r="AO291" s="12"/>
    </row>
    <row r="292" spans="30:41" ht="15.75" customHeight="1" x14ac:dyDescent="0.3">
      <c r="AD292" s="12"/>
      <c r="AF292" s="12"/>
      <c r="AH292" s="12"/>
      <c r="AJ292" s="12"/>
      <c r="AO292" s="12"/>
    </row>
    <row r="293" spans="30:41" ht="15.75" customHeight="1" x14ac:dyDescent="0.3">
      <c r="AD293" s="12"/>
      <c r="AF293" s="12"/>
      <c r="AH293" s="12"/>
      <c r="AJ293" s="12"/>
      <c r="AO293" s="12"/>
    </row>
    <row r="294" spans="30:41" ht="15.75" customHeight="1" x14ac:dyDescent="0.3">
      <c r="AD294" s="12"/>
      <c r="AF294" s="12"/>
      <c r="AH294" s="12"/>
      <c r="AJ294" s="12"/>
      <c r="AO294" s="12"/>
    </row>
    <row r="295" spans="30:41" ht="15.75" customHeight="1" x14ac:dyDescent="0.3">
      <c r="AD295" s="12"/>
      <c r="AF295" s="12"/>
      <c r="AH295" s="12"/>
      <c r="AJ295" s="12"/>
      <c r="AO295" s="12"/>
    </row>
    <row r="296" spans="30:41" ht="15.75" customHeight="1" x14ac:dyDescent="0.3">
      <c r="AD296" s="12"/>
      <c r="AF296" s="12"/>
      <c r="AH296" s="12"/>
      <c r="AJ296" s="12"/>
      <c r="AO296" s="12"/>
    </row>
    <row r="297" spans="30:41" ht="15.75" customHeight="1" x14ac:dyDescent="0.3">
      <c r="AD297" s="12"/>
      <c r="AF297" s="12"/>
      <c r="AH297" s="12"/>
      <c r="AJ297" s="12"/>
      <c r="AO297" s="12"/>
    </row>
    <row r="298" spans="30:41" ht="15.75" customHeight="1" x14ac:dyDescent="0.3">
      <c r="AD298" s="12"/>
      <c r="AF298" s="12"/>
      <c r="AH298" s="12"/>
      <c r="AJ298" s="12"/>
      <c r="AO298" s="12"/>
    </row>
    <row r="299" spans="30:41" ht="15.75" customHeight="1" x14ac:dyDescent="0.3">
      <c r="AD299" s="12"/>
      <c r="AF299" s="12"/>
      <c r="AH299" s="12"/>
      <c r="AJ299" s="12"/>
      <c r="AO299" s="12"/>
    </row>
    <row r="300" spans="30:41" ht="15.75" customHeight="1" x14ac:dyDescent="0.3">
      <c r="AD300" s="12"/>
      <c r="AF300" s="12"/>
      <c r="AH300" s="12"/>
      <c r="AJ300" s="12"/>
      <c r="AO300" s="12"/>
    </row>
    <row r="301" spans="30:41" ht="15.75" customHeight="1" x14ac:dyDescent="0.3">
      <c r="AD301" s="12"/>
      <c r="AF301" s="12"/>
      <c r="AH301" s="12"/>
      <c r="AJ301" s="12"/>
      <c r="AO301" s="12"/>
    </row>
    <row r="302" spans="30:41" ht="15.75" customHeight="1" x14ac:dyDescent="0.3">
      <c r="AD302" s="12"/>
      <c r="AF302" s="12"/>
      <c r="AH302" s="12"/>
      <c r="AJ302" s="12"/>
      <c r="AO302" s="12"/>
    </row>
    <row r="303" spans="30:41" ht="15.75" customHeight="1" x14ac:dyDescent="0.3">
      <c r="AD303" s="12"/>
      <c r="AF303" s="12"/>
      <c r="AH303" s="12"/>
      <c r="AJ303" s="12"/>
      <c r="AO303" s="12"/>
    </row>
    <row r="304" spans="30:41" ht="15.75" customHeight="1" x14ac:dyDescent="0.3">
      <c r="AD304" s="12"/>
      <c r="AF304" s="12"/>
      <c r="AH304" s="12"/>
      <c r="AJ304" s="12"/>
      <c r="AO304" s="12"/>
    </row>
    <row r="305" spans="30:41" ht="15.75" customHeight="1" x14ac:dyDescent="0.3">
      <c r="AD305" s="12"/>
      <c r="AF305" s="12"/>
      <c r="AH305" s="12"/>
      <c r="AJ305" s="12"/>
      <c r="AO305" s="12"/>
    </row>
    <row r="306" spans="30:41" ht="15.75" customHeight="1" x14ac:dyDescent="0.3">
      <c r="AD306" s="12"/>
      <c r="AF306" s="12"/>
      <c r="AH306" s="12"/>
      <c r="AJ306" s="12"/>
      <c r="AO306" s="12"/>
    </row>
    <row r="307" spans="30:41" ht="15.75" customHeight="1" x14ac:dyDescent="0.3">
      <c r="AD307" s="12"/>
      <c r="AF307" s="12"/>
      <c r="AH307" s="12"/>
      <c r="AJ307" s="12"/>
      <c r="AO307" s="12"/>
    </row>
    <row r="308" spans="30:41" ht="15.75" customHeight="1" x14ac:dyDescent="0.3">
      <c r="AD308" s="12"/>
      <c r="AF308" s="12"/>
      <c r="AH308" s="12"/>
      <c r="AJ308" s="12"/>
      <c r="AO308" s="12"/>
    </row>
    <row r="309" spans="30:41" ht="15.75" customHeight="1" x14ac:dyDescent="0.3">
      <c r="AD309" s="12"/>
      <c r="AF309" s="12"/>
      <c r="AH309" s="12"/>
      <c r="AJ309" s="12"/>
      <c r="AO309" s="12"/>
    </row>
    <row r="310" spans="30:41" ht="15.75" customHeight="1" x14ac:dyDescent="0.3">
      <c r="AD310" s="12"/>
      <c r="AF310" s="12"/>
      <c r="AH310" s="12"/>
      <c r="AJ310" s="12"/>
      <c r="AO310" s="12"/>
    </row>
    <row r="311" spans="30:41" ht="15.75" customHeight="1" x14ac:dyDescent="0.3">
      <c r="AD311" s="12"/>
      <c r="AF311" s="12"/>
      <c r="AH311" s="12"/>
      <c r="AJ311" s="12"/>
      <c r="AO311" s="12"/>
    </row>
    <row r="312" spans="30:41" ht="15.75" customHeight="1" x14ac:dyDescent="0.3">
      <c r="AD312" s="12"/>
      <c r="AF312" s="12"/>
      <c r="AH312" s="12"/>
      <c r="AJ312" s="12"/>
      <c r="AO312" s="12"/>
    </row>
    <row r="313" spans="30:41" ht="15.75" customHeight="1" x14ac:dyDescent="0.3">
      <c r="AD313" s="12"/>
      <c r="AF313" s="12"/>
      <c r="AH313" s="12"/>
      <c r="AJ313" s="12"/>
      <c r="AO313" s="12"/>
    </row>
    <row r="314" spans="30:41" ht="15.75" customHeight="1" x14ac:dyDescent="0.3">
      <c r="AD314" s="12"/>
      <c r="AF314" s="12"/>
      <c r="AH314" s="12"/>
      <c r="AJ314" s="12"/>
      <c r="AO314" s="12"/>
    </row>
    <row r="315" spans="30:41" ht="15.75" customHeight="1" x14ac:dyDescent="0.3">
      <c r="AD315" s="12"/>
      <c r="AF315" s="12"/>
      <c r="AH315" s="12"/>
      <c r="AJ315" s="12"/>
      <c r="AO315" s="12"/>
    </row>
    <row r="316" spans="30:41" ht="15.75" customHeight="1" x14ac:dyDescent="0.3">
      <c r="AD316" s="12"/>
      <c r="AF316" s="12"/>
      <c r="AH316" s="12"/>
      <c r="AJ316" s="12"/>
      <c r="AO316" s="12"/>
    </row>
    <row r="317" spans="30:41" ht="15.75" customHeight="1" x14ac:dyDescent="0.3">
      <c r="AD317" s="12"/>
      <c r="AF317" s="12"/>
      <c r="AH317" s="12"/>
      <c r="AJ317" s="12"/>
      <c r="AO317" s="12"/>
    </row>
    <row r="318" spans="30:41" ht="15.75" customHeight="1" x14ac:dyDescent="0.3">
      <c r="AD318" s="12"/>
      <c r="AF318" s="12"/>
      <c r="AH318" s="12"/>
      <c r="AJ318" s="12"/>
      <c r="AO318" s="12"/>
    </row>
    <row r="319" spans="30:41" ht="15.75" customHeight="1" x14ac:dyDescent="0.3">
      <c r="AD319" s="12"/>
      <c r="AF319" s="12"/>
      <c r="AH319" s="12"/>
      <c r="AJ319" s="12"/>
      <c r="AO319" s="12"/>
    </row>
    <row r="320" spans="30:41" ht="15.75" customHeight="1" x14ac:dyDescent="0.3">
      <c r="AD320" s="12"/>
      <c r="AF320" s="12"/>
      <c r="AH320" s="12"/>
      <c r="AJ320" s="12"/>
      <c r="AO320" s="12"/>
    </row>
    <row r="321" spans="30:41" ht="15.75" customHeight="1" x14ac:dyDescent="0.3">
      <c r="AD321" s="12"/>
      <c r="AF321" s="12"/>
      <c r="AH321" s="12"/>
      <c r="AJ321" s="12"/>
      <c r="AO321" s="12"/>
    </row>
    <row r="322" spans="30:41" ht="15.75" customHeight="1" x14ac:dyDescent="0.3">
      <c r="AD322" s="12"/>
      <c r="AF322" s="12"/>
      <c r="AH322" s="12"/>
      <c r="AJ322" s="12"/>
      <c r="AO322" s="12"/>
    </row>
    <row r="323" spans="30:41" ht="15.75" customHeight="1" x14ac:dyDescent="0.3">
      <c r="AD323" s="12"/>
      <c r="AF323" s="12"/>
      <c r="AH323" s="12"/>
      <c r="AJ323" s="12"/>
      <c r="AO323" s="12"/>
    </row>
    <row r="324" spans="30:41" ht="15.75" customHeight="1" x14ac:dyDescent="0.3">
      <c r="AD324" s="12"/>
      <c r="AF324" s="12"/>
      <c r="AH324" s="12"/>
      <c r="AJ324" s="12"/>
      <c r="AO324" s="12"/>
    </row>
    <row r="325" spans="30:41" ht="15.75" customHeight="1" x14ac:dyDescent="0.3">
      <c r="AD325" s="12"/>
      <c r="AF325" s="12"/>
      <c r="AH325" s="12"/>
      <c r="AJ325" s="12"/>
      <c r="AO325" s="12"/>
    </row>
    <row r="326" spans="30:41" ht="15.75" customHeight="1" x14ac:dyDescent="0.3">
      <c r="AD326" s="12"/>
      <c r="AF326" s="12"/>
      <c r="AH326" s="12"/>
      <c r="AJ326" s="12"/>
      <c r="AO326" s="12"/>
    </row>
    <row r="327" spans="30:41" ht="15.75" customHeight="1" x14ac:dyDescent="0.3">
      <c r="AD327" s="12"/>
      <c r="AF327" s="12"/>
      <c r="AH327" s="12"/>
      <c r="AJ327" s="12"/>
      <c r="AO327" s="12"/>
    </row>
    <row r="328" spans="30:41" ht="15.75" customHeight="1" x14ac:dyDescent="0.3">
      <c r="AD328" s="12"/>
      <c r="AF328" s="12"/>
      <c r="AH328" s="12"/>
      <c r="AJ328" s="12"/>
      <c r="AO328" s="12"/>
    </row>
    <row r="329" spans="30:41" ht="15.75" customHeight="1" x14ac:dyDescent="0.3">
      <c r="AD329" s="12"/>
      <c r="AF329" s="12"/>
      <c r="AH329" s="12"/>
      <c r="AJ329" s="12"/>
      <c r="AO329" s="12"/>
    </row>
    <row r="330" spans="30:41" ht="15.75" customHeight="1" x14ac:dyDescent="0.3">
      <c r="AD330" s="12"/>
      <c r="AF330" s="12"/>
      <c r="AH330" s="12"/>
      <c r="AJ330" s="12"/>
      <c r="AO330" s="12"/>
    </row>
    <row r="331" spans="30:41" ht="15.75" customHeight="1" x14ac:dyDescent="0.3">
      <c r="AD331" s="12"/>
      <c r="AF331" s="12"/>
      <c r="AH331" s="12"/>
      <c r="AJ331" s="12"/>
      <c r="AO331" s="12"/>
    </row>
    <row r="332" spans="30:41" ht="15.75" customHeight="1" x14ac:dyDescent="0.3">
      <c r="AD332" s="12"/>
      <c r="AF332" s="12"/>
      <c r="AH332" s="12"/>
      <c r="AJ332" s="12"/>
      <c r="AO332" s="12"/>
    </row>
    <row r="333" spans="30:41" ht="15.75" customHeight="1" x14ac:dyDescent="0.3">
      <c r="AD333" s="12"/>
      <c r="AF333" s="12"/>
      <c r="AH333" s="12"/>
      <c r="AJ333" s="12"/>
      <c r="AO333" s="12"/>
    </row>
    <row r="334" spans="30:41" ht="15.75" customHeight="1" x14ac:dyDescent="0.3">
      <c r="AD334" s="12"/>
      <c r="AF334" s="12"/>
      <c r="AH334" s="12"/>
      <c r="AJ334" s="12"/>
      <c r="AO334" s="12"/>
    </row>
    <row r="335" spans="30:41" ht="15.75" customHeight="1" x14ac:dyDescent="0.3">
      <c r="AD335" s="12"/>
      <c r="AF335" s="12"/>
      <c r="AH335" s="12"/>
      <c r="AJ335" s="12"/>
      <c r="AO335" s="12"/>
    </row>
    <row r="336" spans="30:41" ht="15.75" customHeight="1" x14ac:dyDescent="0.3">
      <c r="AD336" s="12"/>
      <c r="AF336" s="12"/>
      <c r="AH336" s="12"/>
      <c r="AJ336" s="12"/>
      <c r="AO336" s="12"/>
    </row>
    <row r="337" spans="30:41" ht="15.75" customHeight="1" x14ac:dyDescent="0.3">
      <c r="AD337" s="12"/>
      <c r="AF337" s="12"/>
      <c r="AH337" s="12"/>
      <c r="AJ337" s="12"/>
      <c r="AO337" s="12"/>
    </row>
    <row r="338" spans="30:41" ht="15.75" customHeight="1" x14ac:dyDescent="0.3">
      <c r="AD338" s="12"/>
      <c r="AF338" s="12"/>
      <c r="AH338" s="12"/>
      <c r="AJ338" s="12"/>
      <c r="AO338" s="12"/>
    </row>
    <row r="339" spans="30:41" ht="15.75" customHeight="1" x14ac:dyDescent="0.3">
      <c r="AD339" s="12"/>
      <c r="AF339" s="12"/>
      <c r="AH339" s="12"/>
      <c r="AJ339" s="12"/>
      <c r="AO339" s="12"/>
    </row>
    <row r="340" spans="30:41" ht="15.75" customHeight="1" x14ac:dyDescent="0.3">
      <c r="AD340" s="12"/>
      <c r="AF340" s="12"/>
      <c r="AH340" s="12"/>
      <c r="AJ340" s="12"/>
      <c r="AO340" s="12"/>
    </row>
    <row r="341" spans="30:41" ht="15.75" customHeight="1" x14ac:dyDescent="0.3">
      <c r="AD341" s="12"/>
      <c r="AF341" s="12"/>
      <c r="AH341" s="12"/>
      <c r="AJ341" s="12"/>
      <c r="AO341" s="12"/>
    </row>
    <row r="342" spans="30:41" ht="15.75" customHeight="1" x14ac:dyDescent="0.3">
      <c r="AD342" s="12"/>
      <c r="AF342" s="12"/>
      <c r="AH342" s="12"/>
      <c r="AJ342" s="12"/>
      <c r="AO342" s="12"/>
    </row>
    <row r="343" spans="30:41" ht="15.75" customHeight="1" x14ac:dyDescent="0.3">
      <c r="AD343" s="12"/>
      <c r="AF343" s="12"/>
      <c r="AH343" s="12"/>
      <c r="AJ343" s="12"/>
      <c r="AO343" s="12"/>
    </row>
    <row r="344" spans="30:41" ht="15.75" customHeight="1" x14ac:dyDescent="0.3">
      <c r="AD344" s="12"/>
      <c r="AF344" s="12"/>
      <c r="AH344" s="12"/>
      <c r="AJ344" s="12"/>
      <c r="AO344" s="12"/>
    </row>
    <row r="345" spans="30:41" ht="15.75" customHeight="1" x14ac:dyDescent="0.3">
      <c r="AD345" s="12"/>
      <c r="AF345" s="12"/>
      <c r="AH345" s="12"/>
      <c r="AJ345" s="12"/>
      <c r="AO345" s="12"/>
    </row>
    <row r="346" spans="30:41" ht="15.75" customHeight="1" x14ac:dyDescent="0.3">
      <c r="AD346" s="12"/>
      <c r="AF346" s="12"/>
      <c r="AH346" s="12"/>
      <c r="AJ346" s="12"/>
      <c r="AO346" s="12"/>
    </row>
    <row r="347" spans="30:41" ht="15.75" customHeight="1" x14ac:dyDescent="0.3">
      <c r="AD347" s="12"/>
      <c r="AF347" s="12"/>
      <c r="AH347" s="12"/>
      <c r="AJ347" s="12"/>
      <c r="AO347" s="12"/>
    </row>
    <row r="348" spans="30:41" ht="15.75" customHeight="1" x14ac:dyDescent="0.3">
      <c r="AD348" s="12"/>
      <c r="AF348" s="12"/>
      <c r="AH348" s="12"/>
      <c r="AJ348" s="12"/>
      <c r="AO348" s="12"/>
    </row>
    <row r="349" spans="30:41" ht="15.75" customHeight="1" x14ac:dyDescent="0.3">
      <c r="AD349" s="12"/>
      <c r="AF349" s="12"/>
      <c r="AH349" s="12"/>
      <c r="AJ349" s="12"/>
      <c r="AO349" s="12"/>
    </row>
    <row r="350" spans="30:41" ht="15.75" customHeight="1" x14ac:dyDescent="0.3">
      <c r="AD350" s="12"/>
      <c r="AF350" s="12"/>
      <c r="AH350" s="12"/>
      <c r="AJ350" s="12"/>
      <c r="AO350" s="12"/>
    </row>
    <row r="351" spans="30:41" ht="15.75" customHeight="1" x14ac:dyDescent="0.3">
      <c r="AD351" s="12"/>
      <c r="AF351" s="12"/>
      <c r="AH351" s="12"/>
      <c r="AJ351" s="12"/>
      <c r="AO351" s="12"/>
    </row>
    <row r="352" spans="30:41" ht="15.75" customHeight="1" x14ac:dyDescent="0.3">
      <c r="AD352" s="12"/>
      <c r="AF352" s="12"/>
      <c r="AH352" s="12"/>
      <c r="AJ352" s="12"/>
      <c r="AO352" s="12"/>
    </row>
    <row r="353" spans="30:41" ht="15.75" customHeight="1" x14ac:dyDescent="0.3">
      <c r="AD353" s="12"/>
      <c r="AF353" s="12"/>
      <c r="AH353" s="12"/>
      <c r="AJ353" s="12"/>
      <c r="AO353" s="12"/>
    </row>
    <row r="354" spans="30:41" ht="15.75" customHeight="1" x14ac:dyDescent="0.3">
      <c r="AD354" s="12"/>
      <c r="AF354" s="12"/>
      <c r="AH354" s="12"/>
      <c r="AJ354" s="12"/>
      <c r="AO354" s="12"/>
    </row>
    <row r="355" spans="30:41" ht="15.75" customHeight="1" x14ac:dyDescent="0.3">
      <c r="AD355" s="12"/>
      <c r="AF355" s="12"/>
      <c r="AH355" s="12"/>
      <c r="AJ355" s="12"/>
      <c r="AO355" s="12"/>
    </row>
    <row r="356" spans="30:41" ht="15.75" customHeight="1" x14ac:dyDescent="0.3">
      <c r="AD356" s="12"/>
      <c r="AF356" s="12"/>
      <c r="AH356" s="12"/>
      <c r="AJ356" s="12"/>
      <c r="AO356" s="12"/>
    </row>
    <row r="357" spans="30:41" ht="15.75" customHeight="1" x14ac:dyDescent="0.3">
      <c r="AD357" s="12"/>
      <c r="AF357" s="12"/>
      <c r="AH357" s="12"/>
      <c r="AJ357" s="12"/>
      <c r="AO357" s="12"/>
    </row>
    <row r="358" spans="30:41" ht="15.75" customHeight="1" x14ac:dyDescent="0.3">
      <c r="AD358" s="12"/>
      <c r="AF358" s="12"/>
      <c r="AH358" s="12"/>
      <c r="AJ358" s="12"/>
      <c r="AO358" s="12"/>
    </row>
    <row r="359" spans="30:41" ht="15.75" customHeight="1" x14ac:dyDescent="0.3">
      <c r="AD359" s="12"/>
      <c r="AF359" s="12"/>
      <c r="AH359" s="12"/>
      <c r="AJ359" s="12"/>
      <c r="AO359" s="12"/>
    </row>
    <row r="360" spans="30:41" ht="15.75" customHeight="1" x14ac:dyDescent="0.3">
      <c r="AD360" s="12"/>
      <c r="AF360" s="12"/>
      <c r="AH360" s="12"/>
      <c r="AJ360" s="12"/>
      <c r="AO360" s="12"/>
    </row>
    <row r="361" spans="30:41" ht="15.75" customHeight="1" x14ac:dyDescent="0.3">
      <c r="AD361" s="12"/>
      <c r="AF361" s="12"/>
      <c r="AH361" s="12"/>
      <c r="AJ361" s="12"/>
      <c r="AO361" s="12"/>
    </row>
    <row r="362" spans="30:41" ht="15.75" customHeight="1" x14ac:dyDescent="0.3">
      <c r="AD362" s="12"/>
      <c r="AF362" s="12"/>
      <c r="AH362" s="12"/>
      <c r="AJ362" s="12"/>
      <c r="AO362" s="12"/>
    </row>
    <row r="363" spans="30:41" ht="15.75" customHeight="1" x14ac:dyDescent="0.3">
      <c r="AD363" s="12"/>
      <c r="AF363" s="12"/>
      <c r="AH363" s="12"/>
      <c r="AJ363" s="12"/>
      <c r="AO363" s="12"/>
    </row>
    <row r="364" spans="30:41" ht="15.75" customHeight="1" x14ac:dyDescent="0.3">
      <c r="AD364" s="12"/>
      <c r="AF364" s="12"/>
      <c r="AH364" s="12"/>
      <c r="AJ364" s="12"/>
      <c r="AO364" s="12"/>
    </row>
    <row r="365" spans="30:41" ht="15.75" customHeight="1" x14ac:dyDescent="0.3">
      <c r="AD365" s="12"/>
      <c r="AF365" s="12"/>
      <c r="AH365" s="12"/>
      <c r="AJ365" s="12"/>
      <c r="AO365" s="12"/>
    </row>
    <row r="366" spans="30:41" ht="15.75" customHeight="1" x14ac:dyDescent="0.3">
      <c r="AD366" s="12"/>
      <c r="AF366" s="12"/>
      <c r="AH366" s="12"/>
      <c r="AJ366" s="12"/>
      <c r="AO366" s="12"/>
    </row>
    <row r="367" spans="30:41" ht="15.75" customHeight="1" x14ac:dyDescent="0.3">
      <c r="AD367" s="12"/>
      <c r="AF367" s="12"/>
      <c r="AH367" s="12"/>
      <c r="AJ367" s="12"/>
      <c r="AO367" s="12"/>
    </row>
    <row r="368" spans="30:41" ht="15.75" customHeight="1" x14ac:dyDescent="0.3">
      <c r="AD368" s="12"/>
      <c r="AF368" s="12"/>
      <c r="AH368" s="12"/>
      <c r="AJ368" s="12"/>
      <c r="AO368" s="12"/>
    </row>
    <row r="369" spans="30:41" ht="15.75" customHeight="1" x14ac:dyDescent="0.3">
      <c r="AD369" s="12"/>
      <c r="AF369" s="12"/>
      <c r="AH369" s="12"/>
      <c r="AJ369" s="12"/>
      <c r="AO369" s="12"/>
    </row>
    <row r="370" spans="30:41" ht="15.75" customHeight="1" x14ac:dyDescent="0.3">
      <c r="AD370" s="12"/>
      <c r="AF370" s="12"/>
      <c r="AH370" s="12"/>
      <c r="AJ370" s="12"/>
      <c r="AO370" s="12"/>
    </row>
    <row r="371" spans="30:41" ht="15.75" customHeight="1" x14ac:dyDescent="0.3">
      <c r="AD371" s="12"/>
      <c r="AF371" s="12"/>
      <c r="AH371" s="12"/>
      <c r="AJ371" s="12"/>
      <c r="AO371" s="12"/>
    </row>
    <row r="372" spans="30:41" ht="15.75" customHeight="1" x14ac:dyDescent="0.3">
      <c r="AD372" s="12"/>
      <c r="AF372" s="12"/>
      <c r="AH372" s="12"/>
      <c r="AJ372" s="12"/>
      <c r="AO372" s="12"/>
    </row>
    <row r="373" spans="30:41" ht="15.75" customHeight="1" x14ac:dyDescent="0.3">
      <c r="AD373" s="12"/>
      <c r="AF373" s="12"/>
      <c r="AH373" s="12"/>
      <c r="AJ373" s="12"/>
      <c r="AO373" s="12"/>
    </row>
    <row r="374" spans="30:41" ht="15.75" customHeight="1" x14ac:dyDescent="0.3">
      <c r="AD374" s="12"/>
      <c r="AF374" s="12"/>
      <c r="AH374" s="12"/>
      <c r="AJ374" s="12"/>
      <c r="AO374" s="12"/>
    </row>
    <row r="375" spans="30:41" ht="15.75" customHeight="1" x14ac:dyDescent="0.3">
      <c r="AD375" s="12"/>
      <c r="AF375" s="12"/>
      <c r="AH375" s="12"/>
      <c r="AJ375" s="12"/>
      <c r="AO375" s="12"/>
    </row>
    <row r="376" spans="30:41" ht="15.75" customHeight="1" x14ac:dyDescent="0.3">
      <c r="AD376" s="12"/>
      <c r="AF376" s="12"/>
      <c r="AH376" s="12"/>
      <c r="AJ376" s="12"/>
      <c r="AO376" s="12"/>
    </row>
    <row r="377" spans="30:41" ht="15.75" customHeight="1" x14ac:dyDescent="0.3">
      <c r="AD377" s="12"/>
      <c r="AF377" s="12"/>
      <c r="AH377" s="12"/>
      <c r="AJ377" s="12"/>
      <c r="AO377" s="12"/>
    </row>
    <row r="378" spans="30:41" ht="15.75" customHeight="1" x14ac:dyDescent="0.3">
      <c r="AD378" s="12"/>
      <c r="AF378" s="12"/>
      <c r="AH378" s="12"/>
      <c r="AJ378" s="12"/>
      <c r="AO378" s="12"/>
    </row>
    <row r="379" spans="30:41" ht="15.75" customHeight="1" x14ac:dyDescent="0.3">
      <c r="AD379" s="12"/>
      <c r="AF379" s="12"/>
      <c r="AH379" s="12"/>
      <c r="AJ379" s="12"/>
      <c r="AO379" s="12"/>
    </row>
    <row r="380" spans="30:41" ht="15.75" customHeight="1" x14ac:dyDescent="0.3">
      <c r="AD380" s="12"/>
      <c r="AF380" s="12"/>
      <c r="AH380" s="12"/>
      <c r="AJ380" s="12"/>
      <c r="AO380" s="12"/>
    </row>
    <row r="381" spans="30:41" ht="15.75" customHeight="1" x14ac:dyDescent="0.3">
      <c r="AD381" s="12"/>
      <c r="AF381" s="12"/>
      <c r="AH381" s="12"/>
      <c r="AJ381" s="12"/>
      <c r="AO381" s="12"/>
    </row>
    <row r="382" spans="30:41" ht="15.75" customHeight="1" x14ac:dyDescent="0.3">
      <c r="AD382" s="12"/>
      <c r="AF382" s="12"/>
      <c r="AH382" s="12"/>
      <c r="AJ382" s="12"/>
      <c r="AO382" s="12"/>
    </row>
    <row r="383" spans="30:41" ht="15.75" customHeight="1" x14ac:dyDescent="0.3">
      <c r="AD383" s="12"/>
      <c r="AF383" s="12"/>
      <c r="AH383" s="12"/>
      <c r="AJ383" s="12"/>
      <c r="AO383" s="12"/>
    </row>
    <row r="384" spans="30:41" ht="15.75" customHeight="1" x14ac:dyDescent="0.3">
      <c r="AD384" s="12"/>
      <c r="AF384" s="12"/>
      <c r="AH384" s="12"/>
      <c r="AJ384" s="12"/>
      <c r="AO384" s="12"/>
    </row>
    <row r="385" spans="30:41" ht="15.75" customHeight="1" x14ac:dyDescent="0.3">
      <c r="AD385" s="12"/>
      <c r="AF385" s="12"/>
      <c r="AH385" s="12"/>
      <c r="AJ385" s="12"/>
      <c r="AO385" s="12"/>
    </row>
    <row r="386" spans="30:41" ht="15.75" customHeight="1" x14ac:dyDescent="0.3">
      <c r="AD386" s="12"/>
      <c r="AF386" s="12"/>
      <c r="AH386" s="12"/>
      <c r="AJ386" s="12"/>
      <c r="AO386" s="12"/>
    </row>
    <row r="387" spans="30:41" ht="15.75" customHeight="1" x14ac:dyDescent="0.3">
      <c r="AD387" s="12"/>
      <c r="AF387" s="12"/>
      <c r="AH387" s="12"/>
      <c r="AJ387" s="12"/>
      <c r="AO387" s="12"/>
    </row>
    <row r="388" spans="30:41" ht="15.75" customHeight="1" x14ac:dyDescent="0.3">
      <c r="AD388" s="12"/>
      <c r="AF388" s="12"/>
      <c r="AH388" s="12"/>
      <c r="AJ388" s="12"/>
      <c r="AO388" s="12"/>
    </row>
    <row r="389" spans="30:41" ht="15.75" customHeight="1" x14ac:dyDescent="0.3">
      <c r="AD389" s="12"/>
      <c r="AF389" s="12"/>
      <c r="AH389" s="12"/>
      <c r="AJ389" s="12"/>
      <c r="AO389" s="12"/>
    </row>
    <row r="390" spans="30:41" ht="15.75" customHeight="1" x14ac:dyDescent="0.3">
      <c r="AD390" s="12"/>
      <c r="AF390" s="12"/>
      <c r="AH390" s="12"/>
      <c r="AJ390" s="12"/>
      <c r="AO390" s="12"/>
    </row>
    <row r="391" spans="30:41" ht="15.75" customHeight="1" x14ac:dyDescent="0.3">
      <c r="AD391" s="12"/>
      <c r="AF391" s="12"/>
      <c r="AH391" s="12"/>
      <c r="AJ391" s="12"/>
      <c r="AO391" s="12"/>
    </row>
    <row r="392" spans="30:41" ht="15.75" customHeight="1" x14ac:dyDescent="0.3">
      <c r="AD392" s="12"/>
      <c r="AF392" s="12"/>
      <c r="AH392" s="12"/>
      <c r="AJ392" s="12"/>
      <c r="AO392" s="12"/>
    </row>
    <row r="393" spans="30:41" ht="15.75" customHeight="1" x14ac:dyDescent="0.3">
      <c r="AD393" s="12"/>
      <c r="AF393" s="12"/>
      <c r="AH393" s="12"/>
      <c r="AJ393" s="12"/>
      <c r="AO393" s="12"/>
    </row>
    <row r="394" spans="30:41" ht="15.75" customHeight="1" x14ac:dyDescent="0.3">
      <c r="AD394" s="12"/>
      <c r="AF394" s="12"/>
      <c r="AH394" s="12"/>
      <c r="AJ394" s="12"/>
      <c r="AO394" s="12"/>
    </row>
    <row r="395" spans="30:41" ht="15.75" customHeight="1" x14ac:dyDescent="0.3">
      <c r="AD395" s="12"/>
      <c r="AF395" s="12"/>
      <c r="AH395" s="12"/>
      <c r="AJ395" s="12"/>
      <c r="AO395" s="12"/>
    </row>
    <row r="396" spans="30:41" ht="15.75" customHeight="1" x14ac:dyDescent="0.3">
      <c r="AD396" s="12"/>
      <c r="AF396" s="12"/>
      <c r="AH396" s="12"/>
      <c r="AJ396" s="12"/>
      <c r="AO396" s="12"/>
    </row>
    <row r="397" spans="30:41" ht="15.75" customHeight="1" x14ac:dyDescent="0.3">
      <c r="AD397" s="12"/>
      <c r="AF397" s="12"/>
      <c r="AH397" s="12"/>
      <c r="AJ397" s="12"/>
      <c r="AO397" s="12"/>
    </row>
    <row r="398" spans="30:41" ht="15.75" customHeight="1" x14ac:dyDescent="0.3">
      <c r="AD398" s="12"/>
      <c r="AF398" s="12"/>
      <c r="AH398" s="12"/>
      <c r="AJ398" s="12"/>
      <c r="AO398" s="12"/>
    </row>
    <row r="399" spans="30:41" ht="15.75" customHeight="1" x14ac:dyDescent="0.3">
      <c r="AD399" s="12"/>
      <c r="AF399" s="12"/>
      <c r="AH399" s="12"/>
      <c r="AJ399" s="12"/>
      <c r="AO399" s="12"/>
    </row>
    <row r="400" spans="30:41" ht="15.75" customHeight="1" x14ac:dyDescent="0.3">
      <c r="AD400" s="12"/>
      <c r="AF400" s="12"/>
      <c r="AH400" s="12"/>
      <c r="AJ400" s="12"/>
      <c r="AO400" s="12"/>
    </row>
    <row r="401" spans="30:41" ht="15.75" customHeight="1" x14ac:dyDescent="0.3">
      <c r="AD401" s="12"/>
      <c r="AF401" s="12"/>
      <c r="AH401" s="12"/>
      <c r="AJ401" s="12"/>
      <c r="AO401" s="12"/>
    </row>
    <row r="402" spans="30:41" ht="15.75" customHeight="1" x14ac:dyDescent="0.3">
      <c r="AD402" s="12"/>
      <c r="AF402" s="12"/>
      <c r="AH402" s="12"/>
      <c r="AJ402" s="12"/>
      <c r="AO402" s="12"/>
    </row>
    <row r="403" spans="30:41" ht="15.75" customHeight="1" x14ac:dyDescent="0.3">
      <c r="AD403" s="12"/>
      <c r="AF403" s="12"/>
      <c r="AH403" s="12"/>
      <c r="AJ403" s="12"/>
      <c r="AO403" s="12"/>
    </row>
    <row r="404" spans="30:41" ht="15.75" customHeight="1" x14ac:dyDescent="0.3">
      <c r="AD404" s="12"/>
      <c r="AF404" s="12"/>
      <c r="AH404" s="12"/>
      <c r="AJ404" s="12"/>
      <c r="AO404" s="12"/>
    </row>
    <row r="405" spans="30:41" ht="15.75" customHeight="1" x14ac:dyDescent="0.3">
      <c r="AD405" s="12"/>
      <c r="AF405" s="12"/>
      <c r="AH405" s="12"/>
      <c r="AJ405" s="12"/>
      <c r="AO405" s="12"/>
    </row>
    <row r="406" spans="30:41" ht="15.75" customHeight="1" x14ac:dyDescent="0.3">
      <c r="AD406" s="12"/>
      <c r="AF406" s="12"/>
      <c r="AH406" s="12"/>
      <c r="AJ406" s="12"/>
      <c r="AO406" s="12"/>
    </row>
    <row r="407" spans="30:41" ht="15.75" customHeight="1" x14ac:dyDescent="0.3">
      <c r="AD407" s="12"/>
      <c r="AF407" s="12"/>
      <c r="AH407" s="12"/>
      <c r="AJ407" s="12"/>
      <c r="AO407" s="12"/>
    </row>
    <row r="408" spans="30:41" ht="15.75" customHeight="1" x14ac:dyDescent="0.3">
      <c r="AD408" s="12"/>
      <c r="AF408" s="12"/>
      <c r="AH408" s="12"/>
      <c r="AJ408" s="12"/>
      <c r="AO408" s="12"/>
    </row>
    <row r="409" spans="30:41" ht="15.75" customHeight="1" x14ac:dyDescent="0.3">
      <c r="AD409" s="12"/>
      <c r="AF409" s="12"/>
      <c r="AH409" s="12"/>
      <c r="AJ409" s="12"/>
      <c r="AO409" s="12"/>
    </row>
    <row r="410" spans="30:41" ht="15.75" customHeight="1" x14ac:dyDescent="0.3">
      <c r="AD410" s="12"/>
      <c r="AF410" s="12"/>
      <c r="AH410" s="12"/>
      <c r="AJ410" s="12"/>
      <c r="AO410" s="12"/>
    </row>
    <row r="411" spans="30:41" ht="15.75" customHeight="1" x14ac:dyDescent="0.3">
      <c r="AD411" s="12"/>
      <c r="AF411" s="12"/>
      <c r="AH411" s="12"/>
      <c r="AJ411" s="12"/>
      <c r="AO411" s="12"/>
    </row>
    <row r="412" spans="30:41" ht="15.75" customHeight="1" x14ac:dyDescent="0.3">
      <c r="AD412" s="12"/>
      <c r="AF412" s="12"/>
      <c r="AH412" s="12"/>
      <c r="AJ412" s="12"/>
      <c r="AO412" s="12"/>
    </row>
    <row r="413" spans="30:41" ht="15.75" customHeight="1" x14ac:dyDescent="0.3">
      <c r="AD413" s="12"/>
      <c r="AF413" s="12"/>
      <c r="AH413" s="12"/>
      <c r="AJ413" s="12"/>
      <c r="AO413" s="12"/>
    </row>
    <row r="414" spans="30:41" ht="15.75" customHeight="1" x14ac:dyDescent="0.3">
      <c r="AD414" s="12"/>
      <c r="AF414" s="12"/>
      <c r="AH414" s="12"/>
      <c r="AJ414" s="12"/>
      <c r="AO414" s="12"/>
    </row>
    <row r="415" spans="30:41" ht="15.75" customHeight="1" x14ac:dyDescent="0.3">
      <c r="AD415" s="12"/>
      <c r="AF415" s="12"/>
      <c r="AH415" s="12"/>
      <c r="AJ415" s="12"/>
      <c r="AO415" s="12"/>
    </row>
    <row r="416" spans="30:41" ht="15.75" customHeight="1" x14ac:dyDescent="0.3">
      <c r="AD416" s="12"/>
      <c r="AF416" s="12"/>
      <c r="AH416" s="12"/>
      <c r="AJ416" s="12"/>
      <c r="AO416" s="12"/>
    </row>
    <row r="417" spans="30:41" ht="15.75" customHeight="1" x14ac:dyDescent="0.3">
      <c r="AD417" s="12"/>
      <c r="AF417" s="12"/>
      <c r="AH417" s="12"/>
      <c r="AJ417" s="12"/>
      <c r="AO417" s="12"/>
    </row>
    <row r="418" spans="30:41" ht="15.75" customHeight="1" x14ac:dyDescent="0.3">
      <c r="AD418" s="12"/>
      <c r="AF418" s="12"/>
      <c r="AH418" s="12"/>
      <c r="AJ418" s="12"/>
      <c r="AO418" s="12"/>
    </row>
    <row r="419" spans="30:41" ht="15.75" customHeight="1" x14ac:dyDescent="0.3">
      <c r="AD419" s="12"/>
      <c r="AF419" s="12"/>
      <c r="AH419" s="12"/>
      <c r="AJ419" s="12"/>
      <c r="AO419" s="12"/>
    </row>
    <row r="420" spans="30:41" ht="15.75" customHeight="1" x14ac:dyDescent="0.3">
      <c r="AD420" s="12"/>
      <c r="AF420" s="12"/>
      <c r="AH420" s="12"/>
      <c r="AJ420" s="12"/>
      <c r="AO420" s="12"/>
    </row>
    <row r="421" spans="30:41" ht="15.75" customHeight="1" x14ac:dyDescent="0.3">
      <c r="AD421" s="12"/>
      <c r="AF421" s="12"/>
      <c r="AH421" s="12"/>
      <c r="AJ421" s="12"/>
      <c r="AO421" s="12"/>
    </row>
    <row r="422" spans="30:41" ht="15.75" customHeight="1" x14ac:dyDescent="0.3">
      <c r="AD422" s="12"/>
      <c r="AF422" s="12"/>
      <c r="AH422" s="12"/>
      <c r="AJ422" s="12"/>
      <c r="AO422" s="12"/>
    </row>
    <row r="423" spans="30:41" ht="15.75" customHeight="1" x14ac:dyDescent="0.3">
      <c r="AD423" s="12"/>
      <c r="AF423" s="12"/>
      <c r="AH423" s="12"/>
      <c r="AJ423" s="12"/>
      <c r="AO423" s="12"/>
    </row>
    <row r="424" spans="30:41" ht="15.75" customHeight="1" x14ac:dyDescent="0.3">
      <c r="AD424" s="12"/>
      <c r="AF424" s="12"/>
      <c r="AH424" s="12"/>
      <c r="AJ424" s="12"/>
      <c r="AO424" s="12"/>
    </row>
    <row r="425" spans="30:41" ht="15.75" customHeight="1" x14ac:dyDescent="0.3">
      <c r="AD425" s="12"/>
      <c r="AF425" s="12"/>
      <c r="AH425" s="12"/>
      <c r="AJ425" s="12"/>
      <c r="AO425" s="12"/>
    </row>
    <row r="426" spans="30:41" ht="15.75" customHeight="1" x14ac:dyDescent="0.3">
      <c r="AD426" s="12"/>
      <c r="AF426" s="12"/>
      <c r="AH426" s="12"/>
      <c r="AJ426" s="12"/>
      <c r="AO426" s="12"/>
    </row>
    <row r="427" spans="30:41" ht="15.75" customHeight="1" x14ac:dyDescent="0.3">
      <c r="AD427" s="12"/>
      <c r="AF427" s="12"/>
      <c r="AH427" s="12"/>
      <c r="AJ427" s="12"/>
      <c r="AO427" s="12"/>
    </row>
    <row r="428" spans="30:41" ht="15.75" customHeight="1" x14ac:dyDescent="0.3">
      <c r="AD428" s="12"/>
      <c r="AF428" s="12"/>
      <c r="AH428" s="12"/>
      <c r="AJ428" s="12"/>
      <c r="AO428" s="12"/>
    </row>
    <row r="429" spans="30:41" ht="15.75" customHeight="1" x14ac:dyDescent="0.3">
      <c r="AD429" s="12"/>
      <c r="AF429" s="12"/>
      <c r="AH429" s="12"/>
      <c r="AJ429" s="12"/>
      <c r="AO429" s="12"/>
    </row>
    <row r="430" spans="30:41" ht="15.75" customHeight="1" x14ac:dyDescent="0.3">
      <c r="AD430" s="12"/>
      <c r="AF430" s="12"/>
      <c r="AH430" s="12"/>
      <c r="AJ430" s="12"/>
      <c r="AO430" s="12"/>
    </row>
    <row r="431" spans="30:41" ht="15.75" customHeight="1" x14ac:dyDescent="0.3">
      <c r="AD431" s="12"/>
      <c r="AF431" s="12"/>
      <c r="AH431" s="12"/>
      <c r="AJ431" s="12"/>
      <c r="AO431" s="12"/>
    </row>
    <row r="432" spans="30:41" ht="15.75" customHeight="1" x14ac:dyDescent="0.3">
      <c r="AD432" s="12"/>
      <c r="AF432" s="12"/>
      <c r="AH432" s="12"/>
      <c r="AJ432" s="12"/>
      <c r="AO432" s="12"/>
    </row>
    <row r="433" spans="30:41" ht="15.75" customHeight="1" x14ac:dyDescent="0.3">
      <c r="AD433" s="12"/>
      <c r="AF433" s="12"/>
      <c r="AH433" s="12"/>
      <c r="AJ433" s="12"/>
      <c r="AO433" s="12"/>
    </row>
    <row r="434" spans="30:41" ht="15.75" customHeight="1" x14ac:dyDescent="0.3">
      <c r="AD434" s="12"/>
      <c r="AF434" s="12"/>
      <c r="AH434" s="12"/>
      <c r="AJ434" s="12"/>
      <c r="AO434" s="12"/>
    </row>
    <row r="435" spans="30:41" ht="15.75" customHeight="1" x14ac:dyDescent="0.3">
      <c r="AD435" s="12"/>
      <c r="AF435" s="12"/>
      <c r="AH435" s="12"/>
      <c r="AJ435" s="12"/>
      <c r="AO435" s="12"/>
    </row>
    <row r="436" spans="30:41" ht="15.75" customHeight="1" x14ac:dyDescent="0.3">
      <c r="AD436" s="12"/>
      <c r="AF436" s="12"/>
      <c r="AH436" s="12"/>
      <c r="AJ436" s="12"/>
      <c r="AO436" s="12"/>
    </row>
    <row r="437" spans="30:41" ht="15.75" customHeight="1" x14ac:dyDescent="0.3">
      <c r="AD437" s="12"/>
      <c r="AF437" s="12"/>
      <c r="AH437" s="12"/>
      <c r="AJ437" s="12"/>
      <c r="AO437" s="12"/>
    </row>
    <row r="438" spans="30:41" ht="15.75" customHeight="1" x14ac:dyDescent="0.3">
      <c r="AD438" s="12"/>
      <c r="AF438" s="12"/>
      <c r="AH438" s="12"/>
      <c r="AJ438" s="12"/>
      <c r="AO438" s="12"/>
    </row>
    <row r="439" spans="30:41" ht="15.75" customHeight="1" x14ac:dyDescent="0.3">
      <c r="AD439" s="12"/>
      <c r="AF439" s="12"/>
      <c r="AH439" s="12"/>
      <c r="AJ439" s="12"/>
      <c r="AO439" s="12"/>
    </row>
    <row r="440" spans="30:41" ht="15.75" customHeight="1" x14ac:dyDescent="0.3">
      <c r="AD440" s="12"/>
      <c r="AF440" s="12"/>
      <c r="AH440" s="12"/>
      <c r="AJ440" s="12"/>
      <c r="AO440" s="12"/>
    </row>
    <row r="441" spans="30:41" ht="15.75" customHeight="1" x14ac:dyDescent="0.3">
      <c r="AD441" s="12"/>
      <c r="AF441" s="12"/>
      <c r="AH441" s="12"/>
      <c r="AJ441" s="12"/>
      <c r="AO441" s="12"/>
    </row>
    <row r="442" spans="30:41" ht="15.75" customHeight="1" x14ac:dyDescent="0.3">
      <c r="AD442" s="12"/>
      <c r="AF442" s="12"/>
      <c r="AH442" s="12"/>
      <c r="AJ442" s="12"/>
      <c r="AO442" s="12"/>
    </row>
    <row r="443" spans="30:41" ht="15.75" customHeight="1" x14ac:dyDescent="0.3">
      <c r="AD443" s="12"/>
      <c r="AF443" s="12"/>
      <c r="AH443" s="12"/>
      <c r="AJ443" s="12"/>
      <c r="AO443" s="12"/>
    </row>
    <row r="444" spans="30:41" ht="15.75" customHeight="1" x14ac:dyDescent="0.3">
      <c r="AD444" s="12"/>
      <c r="AF444" s="12"/>
      <c r="AH444" s="12"/>
      <c r="AJ444" s="12"/>
      <c r="AO444" s="12"/>
    </row>
    <row r="445" spans="30:41" ht="15.75" customHeight="1" x14ac:dyDescent="0.3">
      <c r="AD445" s="12"/>
      <c r="AF445" s="12"/>
      <c r="AH445" s="12"/>
      <c r="AJ445" s="12"/>
      <c r="AO445" s="12"/>
    </row>
    <row r="446" spans="30:41" ht="15.75" customHeight="1" x14ac:dyDescent="0.3">
      <c r="AD446" s="12"/>
      <c r="AF446" s="12"/>
      <c r="AH446" s="12"/>
      <c r="AJ446" s="12"/>
      <c r="AO446" s="12"/>
    </row>
    <row r="447" spans="30:41" ht="15.75" customHeight="1" x14ac:dyDescent="0.3">
      <c r="AD447" s="12"/>
      <c r="AF447" s="12"/>
      <c r="AH447" s="12"/>
      <c r="AJ447" s="12"/>
      <c r="AO447" s="12"/>
    </row>
    <row r="448" spans="30:41" ht="15.75" customHeight="1" x14ac:dyDescent="0.3">
      <c r="AD448" s="12"/>
      <c r="AF448" s="12"/>
      <c r="AH448" s="12"/>
      <c r="AJ448" s="12"/>
      <c r="AO448" s="12"/>
    </row>
    <row r="449" spans="30:41" ht="15.75" customHeight="1" x14ac:dyDescent="0.3">
      <c r="AD449" s="12"/>
      <c r="AF449" s="12"/>
      <c r="AH449" s="12"/>
      <c r="AJ449" s="12"/>
      <c r="AO449" s="12"/>
    </row>
    <row r="450" spans="30:41" ht="15.75" customHeight="1" x14ac:dyDescent="0.3">
      <c r="AD450" s="12"/>
      <c r="AF450" s="12"/>
      <c r="AH450" s="12"/>
      <c r="AJ450" s="12"/>
      <c r="AO450" s="12"/>
    </row>
    <row r="451" spans="30:41" ht="15.75" customHeight="1" x14ac:dyDescent="0.3">
      <c r="AD451" s="12"/>
      <c r="AF451" s="12"/>
      <c r="AH451" s="12"/>
      <c r="AJ451" s="12"/>
      <c r="AO451" s="12"/>
    </row>
    <row r="452" spans="30:41" ht="15.75" customHeight="1" x14ac:dyDescent="0.3">
      <c r="AD452" s="12"/>
      <c r="AF452" s="12"/>
      <c r="AH452" s="12"/>
      <c r="AJ452" s="12"/>
      <c r="AO452" s="12"/>
    </row>
    <row r="453" spans="30:41" ht="15.75" customHeight="1" x14ac:dyDescent="0.3">
      <c r="AD453" s="12"/>
      <c r="AF453" s="12"/>
      <c r="AH453" s="12"/>
      <c r="AJ453" s="12"/>
      <c r="AO453" s="12"/>
    </row>
    <row r="454" spans="30:41" ht="15.75" customHeight="1" x14ac:dyDescent="0.3">
      <c r="AD454" s="12"/>
      <c r="AF454" s="12"/>
      <c r="AH454" s="12"/>
      <c r="AJ454" s="12"/>
      <c r="AO454" s="12"/>
    </row>
    <row r="455" spans="30:41" ht="15.75" customHeight="1" x14ac:dyDescent="0.3">
      <c r="AD455" s="12"/>
      <c r="AF455" s="12"/>
      <c r="AH455" s="12"/>
      <c r="AJ455" s="12"/>
      <c r="AO455" s="12"/>
    </row>
    <row r="456" spans="30:41" ht="15.75" customHeight="1" x14ac:dyDescent="0.3">
      <c r="AD456" s="12"/>
      <c r="AF456" s="12"/>
      <c r="AH456" s="12"/>
      <c r="AJ456" s="12"/>
      <c r="AO456" s="12"/>
    </row>
    <row r="457" spans="30:41" ht="15.75" customHeight="1" x14ac:dyDescent="0.3">
      <c r="AD457" s="12"/>
      <c r="AF457" s="12"/>
      <c r="AH457" s="12"/>
      <c r="AJ457" s="12"/>
      <c r="AO457" s="12"/>
    </row>
    <row r="458" spans="30:41" ht="15.75" customHeight="1" x14ac:dyDescent="0.3">
      <c r="AD458" s="12"/>
      <c r="AF458" s="12"/>
      <c r="AH458" s="12"/>
      <c r="AJ458" s="12"/>
      <c r="AO458" s="12"/>
    </row>
    <row r="459" spans="30:41" ht="15.75" customHeight="1" x14ac:dyDescent="0.3">
      <c r="AD459" s="12"/>
      <c r="AF459" s="12"/>
      <c r="AH459" s="12"/>
      <c r="AJ459" s="12"/>
      <c r="AO459" s="12"/>
    </row>
    <row r="460" spans="30:41" ht="15.75" customHeight="1" x14ac:dyDescent="0.3">
      <c r="AD460" s="12"/>
      <c r="AF460" s="12"/>
      <c r="AH460" s="12"/>
      <c r="AJ460" s="12"/>
      <c r="AO460" s="12"/>
    </row>
    <row r="461" spans="30:41" ht="15.75" customHeight="1" x14ac:dyDescent="0.3">
      <c r="AD461" s="12"/>
      <c r="AF461" s="12"/>
      <c r="AH461" s="12"/>
      <c r="AJ461" s="12"/>
      <c r="AO461" s="12"/>
    </row>
    <row r="462" spans="30:41" ht="15.75" customHeight="1" x14ac:dyDescent="0.3">
      <c r="AD462" s="12"/>
      <c r="AF462" s="12"/>
      <c r="AH462" s="12"/>
      <c r="AJ462" s="12"/>
      <c r="AO462" s="12"/>
    </row>
    <row r="463" spans="30:41" ht="15.75" customHeight="1" x14ac:dyDescent="0.3">
      <c r="AD463" s="12"/>
      <c r="AF463" s="12"/>
      <c r="AH463" s="12"/>
      <c r="AJ463" s="12"/>
      <c r="AO463" s="12"/>
    </row>
    <row r="464" spans="30:41" ht="15.75" customHeight="1" x14ac:dyDescent="0.3">
      <c r="AD464" s="12"/>
      <c r="AF464" s="12"/>
      <c r="AH464" s="12"/>
      <c r="AJ464" s="12"/>
      <c r="AO464" s="12"/>
    </row>
    <row r="465" spans="30:41" ht="15.75" customHeight="1" x14ac:dyDescent="0.3">
      <c r="AD465" s="12"/>
      <c r="AF465" s="12"/>
      <c r="AH465" s="12"/>
      <c r="AJ465" s="12"/>
      <c r="AO465" s="12"/>
    </row>
    <row r="466" spans="30:41" ht="15.75" customHeight="1" x14ac:dyDescent="0.3">
      <c r="AD466" s="12"/>
      <c r="AF466" s="12"/>
      <c r="AH466" s="12"/>
      <c r="AJ466" s="12"/>
      <c r="AO466" s="12"/>
    </row>
    <row r="467" spans="30:41" ht="15.75" customHeight="1" x14ac:dyDescent="0.3">
      <c r="AD467" s="12"/>
      <c r="AF467" s="12"/>
      <c r="AH467" s="12"/>
      <c r="AJ467" s="12"/>
      <c r="AO467" s="12"/>
    </row>
    <row r="468" spans="30:41" ht="15.75" customHeight="1" x14ac:dyDescent="0.3">
      <c r="AD468" s="12"/>
      <c r="AF468" s="12"/>
      <c r="AH468" s="12"/>
      <c r="AJ468" s="12"/>
      <c r="AO468" s="12"/>
    </row>
    <row r="469" spans="30:41" ht="15.75" customHeight="1" x14ac:dyDescent="0.3">
      <c r="AD469" s="12"/>
      <c r="AF469" s="12"/>
      <c r="AH469" s="12"/>
      <c r="AJ469" s="12"/>
      <c r="AO469" s="12"/>
    </row>
    <row r="470" spans="30:41" ht="15.75" customHeight="1" x14ac:dyDescent="0.3">
      <c r="AD470" s="12"/>
      <c r="AF470" s="12"/>
      <c r="AH470" s="12"/>
      <c r="AJ470" s="12"/>
      <c r="AO470" s="12"/>
    </row>
    <row r="471" spans="30:41" ht="15.75" customHeight="1" x14ac:dyDescent="0.3">
      <c r="AD471" s="12"/>
      <c r="AF471" s="12"/>
      <c r="AH471" s="12"/>
      <c r="AJ471" s="12"/>
      <c r="AO471" s="12"/>
    </row>
    <row r="472" spans="30:41" ht="15.75" customHeight="1" x14ac:dyDescent="0.3">
      <c r="AD472" s="12"/>
      <c r="AF472" s="12"/>
      <c r="AH472" s="12"/>
      <c r="AJ472" s="12"/>
      <c r="AO472" s="12"/>
    </row>
    <row r="473" spans="30:41" ht="15.75" customHeight="1" x14ac:dyDescent="0.3">
      <c r="AD473" s="12"/>
      <c r="AF473" s="12"/>
      <c r="AH473" s="12"/>
      <c r="AJ473" s="12"/>
      <c r="AO473" s="12"/>
    </row>
    <row r="474" spans="30:41" ht="15.75" customHeight="1" x14ac:dyDescent="0.3">
      <c r="AD474" s="12"/>
      <c r="AF474" s="12"/>
      <c r="AH474" s="12"/>
      <c r="AJ474" s="12"/>
      <c r="AO474" s="12"/>
    </row>
    <row r="475" spans="30:41" ht="15.75" customHeight="1" x14ac:dyDescent="0.3">
      <c r="AD475" s="12"/>
      <c r="AF475" s="12"/>
      <c r="AH475" s="12"/>
      <c r="AJ475" s="12"/>
      <c r="AO475" s="12"/>
    </row>
    <row r="476" spans="30:41" ht="15.75" customHeight="1" x14ac:dyDescent="0.3">
      <c r="AD476" s="12"/>
      <c r="AF476" s="12"/>
      <c r="AH476" s="12"/>
      <c r="AJ476" s="12"/>
      <c r="AO476" s="12"/>
    </row>
    <row r="477" spans="30:41" ht="15.75" customHeight="1" x14ac:dyDescent="0.3">
      <c r="AD477" s="12"/>
      <c r="AF477" s="12"/>
      <c r="AH477" s="12"/>
      <c r="AJ477" s="12"/>
      <c r="AO477" s="12"/>
    </row>
    <row r="478" spans="30:41" ht="15.75" customHeight="1" x14ac:dyDescent="0.3">
      <c r="AD478" s="12"/>
      <c r="AF478" s="12"/>
      <c r="AH478" s="12"/>
      <c r="AJ478" s="12"/>
      <c r="AO478" s="12"/>
    </row>
    <row r="479" spans="30:41" ht="15.75" customHeight="1" x14ac:dyDescent="0.3">
      <c r="AD479" s="12"/>
      <c r="AF479" s="12"/>
      <c r="AH479" s="12"/>
      <c r="AJ479" s="12"/>
      <c r="AO479" s="12"/>
    </row>
    <row r="480" spans="30:41" ht="15.75" customHeight="1" x14ac:dyDescent="0.3">
      <c r="AD480" s="12"/>
      <c r="AF480" s="12"/>
      <c r="AH480" s="12"/>
      <c r="AJ480" s="12"/>
      <c r="AO480" s="12"/>
    </row>
    <row r="481" spans="30:41" ht="15.75" customHeight="1" x14ac:dyDescent="0.3">
      <c r="AD481" s="12"/>
      <c r="AF481" s="12"/>
      <c r="AH481" s="12"/>
      <c r="AJ481" s="12"/>
      <c r="AO481" s="12"/>
    </row>
    <row r="482" spans="30:41" ht="15.75" customHeight="1" x14ac:dyDescent="0.3">
      <c r="AD482" s="12"/>
      <c r="AF482" s="12"/>
      <c r="AH482" s="12"/>
      <c r="AJ482" s="12"/>
      <c r="AO482" s="12"/>
    </row>
    <row r="483" spans="30:41" ht="15.75" customHeight="1" x14ac:dyDescent="0.3">
      <c r="AD483" s="12"/>
      <c r="AF483" s="12"/>
      <c r="AH483" s="12"/>
      <c r="AJ483" s="12"/>
      <c r="AO483" s="12"/>
    </row>
    <row r="484" spans="30:41" ht="15.75" customHeight="1" x14ac:dyDescent="0.3">
      <c r="AD484" s="12"/>
      <c r="AF484" s="12"/>
      <c r="AH484" s="12"/>
      <c r="AJ484" s="12"/>
      <c r="AO484" s="12"/>
    </row>
    <row r="485" spans="30:41" ht="15.75" customHeight="1" x14ac:dyDescent="0.3">
      <c r="AD485" s="12"/>
      <c r="AF485" s="12"/>
      <c r="AH485" s="12"/>
      <c r="AJ485" s="12"/>
      <c r="AO485" s="12"/>
    </row>
    <row r="486" spans="30:41" ht="15.75" customHeight="1" x14ac:dyDescent="0.3">
      <c r="AD486" s="12"/>
      <c r="AF486" s="12"/>
      <c r="AH486" s="12"/>
      <c r="AJ486" s="12"/>
      <c r="AO486" s="12"/>
    </row>
    <row r="487" spans="30:41" ht="15.75" customHeight="1" x14ac:dyDescent="0.3">
      <c r="AD487" s="12"/>
      <c r="AF487" s="12"/>
      <c r="AH487" s="12"/>
      <c r="AJ487" s="12"/>
      <c r="AO487" s="12"/>
    </row>
    <row r="488" spans="30:41" ht="15.75" customHeight="1" x14ac:dyDescent="0.3">
      <c r="AD488" s="12"/>
      <c r="AF488" s="12"/>
      <c r="AH488" s="12"/>
      <c r="AJ488" s="12"/>
      <c r="AO488" s="12"/>
    </row>
    <row r="489" spans="30:41" ht="15.75" customHeight="1" x14ac:dyDescent="0.3">
      <c r="AD489" s="12"/>
      <c r="AF489" s="12"/>
      <c r="AH489" s="12"/>
      <c r="AJ489" s="12"/>
      <c r="AO489" s="12"/>
    </row>
    <row r="490" spans="30:41" ht="15.75" customHeight="1" x14ac:dyDescent="0.3">
      <c r="AD490" s="12"/>
      <c r="AF490" s="12"/>
      <c r="AH490" s="12"/>
      <c r="AJ490" s="12"/>
      <c r="AO490" s="12"/>
    </row>
    <row r="491" spans="30:41" ht="15.75" customHeight="1" x14ac:dyDescent="0.3">
      <c r="AD491" s="12"/>
      <c r="AF491" s="12"/>
      <c r="AH491" s="12"/>
      <c r="AJ491" s="12"/>
      <c r="AO491" s="12"/>
    </row>
    <row r="492" spans="30:41" ht="15.75" customHeight="1" x14ac:dyDescent="0.3">
      <c r="AD492" s="12"/>
      <c r="AF492" s="12"/>
      <c r="AH492" s="12"/>
      <c r="AJ492" s="12"/>
      <c r="AO492" s="12"/>
    </row>
    <row r="493" spans="30:41" ht="15.75" customHeight="1" x14ac:dyDescent="0.3">
      <c r="AD493" s="12"/>
      <c r="AF493" s="12"/>
      <c r="AH493" s="12"/>
      <c r="AJ493" s="12"/>
      <c r="AO493" s="12"/>
    </row>
    <row r="494" spans="30:41" ht="15.75" customHeight="1" x14ac:dyDescent="0.3">
      <c r="AD494" s="12"/>
      <c r="AF494" s="12"/>
      <c r="AH494" s="12"/>
      <c r="AJ494" s="12"/>
      <c r="AO494" s="12"/>
    </row>
    <row r="495" spans="30:41" ht="15.75" customHeight="1" x14ac:dyDescent="0.3">
      <c r="AD495" s="12"/>
      <c r="AF495" s="12"/>
      <c r="AH495" s="12"/>
      <c r="AJ495" s="12"/>
      <c r="AO495" s="12"/>
    </row>
    <row r="496" spans="30:41" ht="15.75" customHeight="1" x14ac:dyDescent="0.3">
      <c r="AD496" s="12"/>
      <c r="AF496" s="12"/>
      <c r="AH496" s="12"/>
      <c r="AJ496" s="12"/>
      <c r="AO496" s="12"/>
    </row>
    <row r="497" spans="30:41" ht="15.75" customHeight="1" x14ac:dyDescent="0.3">
      <c r="AD497" s="12"/>
      <c r="AF497" s="12"/>
      <c r="AH497" s="12"/>
      <c r="AJ497" s="12"/>
      <c r="AO497" s="12"/>
    </row>
    <row r="498" spans="30:41" ht="15.75" customHeight="1" x14ac:dyDescent="0.3">
      <c r="AD498" s="12"/>
      <c r="AF498" s="12"/>
      <c r="AH498" s="12"/>
      <c r="AJ498" s="12"/>
      <c r="AO498" s="12"/>
    </row>
    <row r="499" spans="30:41" ht="15.75" customHeight="1" x14ac:dyDescent="0.3">
      <c r="AD499" s="12"/>
      <c r="AF499" s="12"/>
      <c r="AH499" s="12"/>
      <c r="AJ499" s="12"/>
      <c r="AO499" s="12"/>
    </row>
    <row r="500" spans="30:41" ht="15.75" customHeight="1" x14ac:dyDescent="0.3">
      <c r="AD500" s="12"/>
      <c r="AF500" s="12"/>
      <c r="AH500" s="12"/>
      <c r="AJ500" s="12"/>
      <c r="AO500" s="12"/>
    </row>
    <row r="501" spans="30:41" ht="15.75" customHeight="1" x14ac:dyDescent="0.3">
      <c r="AD501" s="12"/>
      <c r="AF501" s="12"/>
      <c r="AH501" s="12"/>
      <c r="AJ501" s="12"/>
      <c r="AO501" s="12"/>
    </row>
    <row r="502" spans="30:41" ht="15.75" customHeight="1" x14ac:dyDescent="0.3">
      <c r="AD502" s="12"/>
      <c r="AF502" s="12"/>
      <c r="AH502" s="12"/>
      <c r="AJ502" s="12"/>
      <c r="AO502" s="12"/>
    </row>
    <row r="503" spans="30:41" ht="15.75" customHeight="1" x14ac:dyDescent="0.3">
      <c r="AD503" s="12"/>
      <c r="AF503" s="12"/>
      <c r="AH503" s="12"/>
      <c r="AJ503" s="12"/>
      <c r="AO503" s="12"/>
    </row>
    <row r="504" spans="30:41" ht="15.75" customHeight="1" x14ac:dyDescent="0.3">
      <c r="AD504" s="12"/>
      <c r="AF504" s="12"/>
      <c r="AH504" s="12"/>
      <c r="AJ504" s="12"/>
      <c r="AO504" s="12"/>
    </row>
    <row r="505" spans="30:41" ht="15.75" customHeight="1" x14ac:dyDescent="0.3">
      <c r="AD505" s="12"/>
      <c r="AF505" s="12"/>
      <c r="AH505" s="12"/>
      <c r="AJ505" s="12"/>
      <c r="AO505" s="12"/>
    </row>
    <row r="506" spans="30:41" ht="15.75" customHeight="1" x14ac:dyDescent="0.3">
      <c r="AD506" s="12"/>
      <c r="AF506" s="12"/>
      <c r="AH506" s="12"/>
      <c r="AJ506" s="12"/>
      <c r="AO506" s="12"/>
    </row>
    <row r="507" spans="30:41" ht="15.75" customHeight="1" x14ac:dyDescent="0.3">
      <c r="AD507" s="12"/>
      <c r="AF507" s="12"/>
      <c r="AH507" s="12"/>
      <c r="AJ507" s="12"/>
      <c r="AO507" s="12"/>
    </row>
    <row r="508" spans="30:41" ht="15.75" customHeight="1" x14ac:dyDescent="0.3">
      <c r="AD508" s="12"/>
      <c r="AF508" s="12"/>
      <c r="AH508" s="12"/>
      <c r="AJ508" s="12"/>
      <c r="AO508" s="12"/>
    </row>
    <row r="509" spans="30:41" ht="15.75" customHeight="1" x14ac:dyDescent="0.3">
      <c r="AD509" s="12"/>
      <c r="AF509" s="12"/>
      <c r="AH509" s="12"/>
      <c r="AJ509" s="12"/>
      <c r="AO509" s="12"/>
    </row>
    <row r="510" spans="30:41" ht="15.75" customHeight="1" x14ac:dyDescent="0.3">
      <c r="AD510" s="12"/>
      <c r="AF510" s="12"/>
      <c r="AH510" s="12"/>
      <c r="AJ510" s="12"/>
      <c r="AO510" s="12"/>
    </row>
    <row r="511" spans="30:41" ht="15.75" customHeight="1" x14ac:dyDescent="0.3">
      <c r="AD511" s="12"/>
      <c r="AF511" s="12"/>
      <c r="AH511" s="12"/>
      <c r="AJ511" s="12"/>
      <c r="AO511" s="12"/>
    </row>
    <row r="512" spans="30:41" ht="15.75" customHeight="1" x14ac:dyDescent="0.3">
      <c r="AD512" s="12"/>
      <c r="AF512" s="12"/>
      <c r="AH512" s="12"/>
      <c r="AJ512" s="12"/>
      <c r="AO512" s="12"/>
    </row>
    <row r="513" spans="30:41" ht="15.75" customHeight="1" x14ac:dyDescent="0.3">
      <c r="AD513" s="12"/>
      <c r="AF513" s="12"/>
      <c r="AH513" s="12"/>
      <c r="AJ513" s="12"/>
      <c r="AO513" s="12"/>
    </row>
    <row r="514" spans="30:41" ht="15.75" customHeight="1" x14ac:dyDescent="0.3">
      <c r="AD514" s="12"/>
      <c r="AF514" s="12"/>
      <c r="AH514" s="12"/>
      <c r="AJ514" s="12"/>
      <c r="AO514" s="12"/>
    </row>
    <row r="515" spans="30:41" ht="15.75" customHeight="1" x14ac:dyDescent="0.3">
      <c r="AD515" s="12"/>
      <c r="AF515" s="12"/>
      <c r="AH515" s="12"/>
      <c r="AJ515" s="12"/>
      <c r="AO515" s="12"/>
    </row>
    <row r="516" spans="30:41" ht="15.75" customHeight="1" x14ac:dyDescent="0.3">
      <c r="AD516" s="12"/>
      <c r="AF516" s="12"/>
      <c r="AH516" s="12"/>
      <c r="AJ516" s="12"/>
      <c r="AO516" s="12"/>
    </row>
    <row r="517" spans="30:41" ht="15.75" customHeight="1" x14ac:dyDescent="0.3">
      <c r="AD517" s="12"/>
      <c r="AF517" s="12"/>
      <c r="AH517" s="12"/>
      <c r="AJ517" s="12"/>
      <c r="AO517" s="12"/>
    </row>
    <row r="518" spans="30:41" ht="15.75" customHeight="1" x14ac:dyDescent="0.3">
      <c r="AD518" s="12"/>
      <c r="AF518" s="12"/>
      <c r="AH518" s="12"/>
      <c r="AJ518" s="12"/>
      <c r="AO518" s="12"/>
    </row>
    <row r="519" spans="30:41" ht="15.75" customHeight="1" x14ac:dyDescent="0.3">
      <c r="AD519" s="12"/>
      <c r="AF519" s="12"/>
      <c r="AH519" s="12"/>
      <c r="AJ519" s="12"/>
      <c r="AO519" s="12"/>
    </row>
    <row r="520" spans="30:41" ht="15.75" customHeight="1" x14ac:dyDescent="0.3">
      <c r="AD520" s="12"/>
      <c r="AF520" s="12"/>
      <c r="AH520" s="12"/>
      <c r="AJ520" s="12"/>
      <c r="AO520" s="12"/>
    </row>
    <row r="521" spans="30:41" ht="15.75" customHeight="1" x14ac:dyDescent="0.3">
      <c r="AD521" s="12"/>
      <c r="AF521" s="12"/>
      <c r="AH521" s="12"/>
      <c r="AJ521" s="12"/>
      <c r="AO521" s="12"/>
    </row>
    <row r="522" spans="30:41" ht="15.75" customHeight="1" x14ac:dyDescent="0.3">
      <c r="AD522" s="12"/>
      <c r="AF522" s="12"/>
      <c r="AH522" s="12"/>
      <c r="AJ522" s="12"/>
      <c r="AO522" s="12"/>
    </row>
    <row r="523" spans="30:41" ht="15.75" customHeight="1" x14ac:dyDescent="0.3">
      <c r="AD523" s="12"/>
      <c r="AF523" s="12"/>
      <c r="AH523" s="12"/>
      <c r="AJ523" s="12"/>
      <c r="AO523" s="12"/>
    </row>
    <row r="524" spans="30:41" ht="15.75" customHeight="1" x14ac:dyDescent="0.3">
      <c r="AD524" s="12"/>
      <c r="AF524" s="12"/>
      <c r="AH524" s="12"/>
      <c r="AJ524" s="12"/>
      <c r="AO524" s="12"/>
    </row>
    <row r="525" spans="30:41" ht="15.75" customHeight="1" x14ac:dyDescent="0.3">
      <c r="AD525" s="12"/>
      <c r="AF525" s="12"/>
      <c r="AH525" s="12"/>
      <c r="AJ525" s="12"/>
      <c r="AO525" s="12"/>
    </row>
    <row r="526" spans="30:41" ht="15.75" customHeight="1" x14ac:dyDescent="0.3">
      <c r="AD526" s="12"/>
      <c r="AF526" s="12"/>
      <c r="AH526" s="12"/>
      <c r="AJ526" s="12"/>
      <c r="AO526" s="12"/>
    </row>
    <row r="527" spans="30:41" ht="15.75" customHeight="1" x14ac:dyDescent="0.3">
      <c r="AD527" s="12"/>
      <c r="AF527" s="12"/>
      <c r="AH527" s="12"/>
      <c r="AJ527" s="12"/>
      <c r="AO527" s="12"/>
    </row>
    <row r="528" spans="30:41" ht="15.75" customHeight="1" x14ac:dyDescent="0.3">
      <c r="AD528" s="12"/>
      <c r="AF528" s="12"/>
      <c r="AH528" s="12"/>
      <c r="AJ528" s="12"/>
      <c r="AO528" s="12"/>
    </row>
    <row r="529" spans="30:41" ht="15.75" customHeight="1" x14ac:dyDescent="0.3">
      <c r="AD529" s="12"/>
      <c r="AF529" s="12"/>
      <c r="AH529" s="12"/>
      <c r="AJ529" s="12"/>
      <c r="AO529" s="12"/>
    </row>
    <row r="530" spans="30:41" ht="15.75" customHeight="1" x14ac:dyDescent="0.3">
      <c r="AD530" s="12"/>
      <c r="AF530" s="12"/>
      <c r="AH530" s="12"/>
      <c r="AJ530" s="12"/>
      <c r="AO530" s="12"/>
    </row>
    <row r="531" spans="30:41" ht="15.75" customHeight="1" x14ac:dyDescent="0.3">
      <c r="AD531" s="12"/>
      <c r="AF531" s="12"/>
      <c r="AH531" s="12"/>
      <c r="AJ531" s="12"/>
      <c r="AO531" s="12"/>
    </row>
    <row r="532" spans="30:41" ht="15.75" customHeight="1" x14ac:dyDescent="0.3">
      <c r="AD532" s="12"/>
      <c r="AF532" s="12"/>
      <c r="AH532" s="12"/>
      <c r="AJ532" s="12"/>
      <c r="AO532" s="12"/>
    </row>
    <row r="533" spans="30:41" ht="15.75" customHeight="1" x14ac:dyDescent="0.3">
      <c r="AD533" s="12"/>
      <c r="AF533" s="12"/>
      <c r="AH533" s="12"/>
      <c r="AJ533" s="12"/>
      <c r="AO533" s="12"/>
    </row>
    <row r="534" spans="30:41" ht="15.75" customHeight="1" x14ac:dyDescent="0.3">
      <c r="AD534" s="12"/>
      <c r="AF534" s="12"/>
      <c r="AH534" s="12"/>
      <c r="AJ534" s="12"/>
      <c r="AO534" s="12"/>
    </row>
    <row r="535" spans="30:41" ht="15.75" customHeight="1" x14ac:dyDescent="0.3">
      <c r="AD535" s="12"/>
      <c r="AF535" s="12"/>
      <c r="AH535" s="12"/>
      <c r="AJ535" s="12"/>
      <c r="AO535" s="12"/>
    </row>
    <row r="536" spans="30:41" ht="15.75" customHeight="1" x14ac:dyDescent="0.3">
      <c r="AD536" s="12"/>
      <c r="AF536" s="12"/>
      <c r="AH536" s="12"/>
      <c r="AJ536" s="12"/>
      <c r="AO536" s="12"/>
    </row>
    <row r="537" spans="30:41" ht="15.75" customHeight="1" x14ac:dyDescent="0.3">
      <c r="AD537" s="12"/>
      <c r="AF537" s="12"/>
      <c r="AH537" s="12"/>
      <c r="AJ537" s="12"/>
      <c r="AO537" s="12"/>
    </row>
    <row r="538" spans="30:41" ht="15.75" customHeight="1" x14ac:dyDescent="0.3">
      <c r="AD538" s="12"/>
      <c r="AF538" s="12"/>
      <c r="AH538" s="12"/>
      <c r="AJ538" s="12"/>
      <c r="AO538" s="12"/>
    </row>
    <row r="539" spans="30:41" ht="15.75" customHeight="1" x14ac:dyDescent="0.3">
      <c r="AD539" s="12"/>
      <c r="AF539" s="12"/>
      <c r="AH539" s="12"/>
      <c r="AJ539" s="12"/>
      <c r="AO539" s="12"/>
    </row>
    <row r="540" spans="30:41" ht="15.75" customHeight="1" x14ac:dyDescent="0.3">
      <c r="AD540" s="12"/>
      <c r="AF540" s="12"/>
      <c r="AH540" s="12"/>
      <c r="AJ540" s="12"/>
      <c r="AO540" s="12"/>
    </row>
    <row r="541" spans="30:41" ht="15.75" customHeight="1" x14ac:dyDescent="0.3">
      <c r="AD541" s="12"/>
      <c r="AF541" s="12"/>
      <c r="AH541" s="12"/>
      <c r="AJ541" s="12"/>
      <c r="AO541" s="12"/>
    </row>
    <row r="542" spans="30:41" ht="15.75" customHeight="1" x14ac:dyDescent="0.3">
      <c r="AD542" s="12"/>
      <c r="AF542" s="12"/>
      <c r="AH542" s="12"/>
      <c r="AJ542" s="12"/>
      <c r="AO542" s="12"/>
    </row>
    <row r="543" spans="30:41" ht="15.75" customHeight="1" x14ac:dyDescent="0.3">
      <c r="AD543" s="12"/>
      <c r="AF543" s="12"/>
      <c r="AH543" s="12"/>
      <c r="AJ543" s="12"/>
      <c r="AO543" s="12"/>
    </row>
    <row r="544" spans="30:41" ht="15.75" customHeight="1" x14ac:dyDescent="0.3">
      <c r="AD544" s="12"/>
      <c r="AF544" s="12"/>
      <c r="AH544" s="12"/>
      <c r="AJ544" s="12"/>
      <c r="AO544" s="12"/>
    </row>
    <row r="545" spans="30:41" ht="15.75" customHeight="1" x14ac:dyDescent="0.3">
      <c r="AD545" s="12"/>
      <c r="AF545" s="12"/>
      <c r="AH545" s="12"/>
      <c r="AJ545" s="12"/>
      <c r="AO545" s="12"/>
    </row>
    <row r="546" spans="30:41" ht="15.75" customHeight="1" x14ac:dyDescent="0.3">
      <c r="AD546" s="12"/>
      <c r="AF546" s="12"/>
      <c r="AH546" s="12"/>
      <c r="AJ546" s="12"/>
      <c r="AO546" s="12"/>
    </row>
    <row r="547" spans="30:41" ht="15.75" customHeight="1" x14ac:dyDescent="0.3">
      <c r="AD547" s="12"/>
      <c r="AF547" s="12"/>
      <c r="AH547" s="12"/>
      <c r="AJ547" s="12"/>
      <c r="AO547" s="12"/>
    </row>
    <row r="548" spans="30:41" ht="15.75" customHeight="1" x14ac:dyDescent="0.3">
      <c r="AD548" s="12"/>
      <c r="AF548" s="12"/>
      <c r="AH548" s="12"/>
      <c r="AJ548" s="12"/>
      <c r="AO548" s="12"/>
    </row>
    <row r="549" spans="30:41" ht="15.75" customHeight="1" x14ac:dyDescent="0.3">
      <c r="AD549" s="12"/>
      <c r="AF549" s="12"/>
      <c r="AH549" s="12"/>
      <c r="AJ549" s="12"/>
      <c r="AO549" s="12"/>
    </row>
    <row r="550" spans="30:41" ht="15.75" customHeight="1" x14ac:dyDescent="0.3">
      <c r="AD550" s="12"/>
      <c r="AF550" s="12"/>
      <c r="AH550" s="12"/>
      <c r="AJ550" s="12"/>
      <c r="AO550" s="12"/>
    </row>
    <row r="551" spans="30:41" ht="15.75" customHeight="1" x14ac:dyDescent="0.3">
      <c r="AD551" s="12"/>
      <c r="AF551" s="12"/>
      <c r="AH551" s="12"/>
      <c r="AJ551" s="12"/>
      <c r="AO551" s="12"/>
    </row>
    <row r="552" spans="30:41" ht="15.75" customHeight="1" x14ac:dyDescent="0.3">
      <c r="AD552" s="12"/>
      <c r="AF552" s="12"/>
      <c r="AH552" s="12"/>
      <c r="AJ552" s="12"/>
      <c r="AO552" s="12"/>
    </row>
    <row r="553" spans="30:41" ht="15.75" customHeight="1" x14ac:dyDescent="0.3">
      <c r="AD553" s="12"/>
      <c r="AF553" s="12"/>
      <c r="AH553" s="12"/>
      <c r="AJ553" s="12"/>
      <c r="AO553" s="12"/>
    </row>
    <row r="554" spans="30:41" ht="15.75" customHeight="1" x14ac:dyDescent="0.3">
      <c r="AD554" s="12"/>
      <c r="AF554" s="12"/>
      <c r="AH554" s="12"/>
      <c r="AJ554" s="12"/>
      <c r="AO554" s="12"/>
    </row>
    <row r="555" spans="30:41" ht="15.75" customHeight="1" x14ac:dyDescent="0.3">
      <c r="AD555" s="12"/>
      <c r="AF555" s="12"/>
      <c r="AH555" s="12"/>
      <c r="AJ555" s="12"/>
      <c r="AO555" s="12"/>
    </row>
    <row r="556" spans="30:41" ht="15.75" customHeight="1" x14ac:dyDescent="0.3">
      <c r="AD556" s="12"/>
      <c r="AF556" s="12"/>
      <c r="AH556" s="12"/>
      <c r="AJ556" s="12"/>
      <c r="AO556" s="12"/>
    </row>
    <row r="557" spans="30:41" ht="15.75" customHeight="1" x14ac:dyDescent="0.3">
      <c r="AD557" s="12"/>
      <c r="AF557" s="12"/>
      <c r="AH557" s="12"/>
      <c r="AJ557" s="12"/>
      <c r="AO557" s="12"/>
    </row>
    <row r="558" spans="30:41" ht="15.75" customHeight="1" x14ac:dyDescent="0.3">
      <c r="AD558" s="12"/>
      <c r="AF558" s="12"/>
      <c r="AH558" s="12"/>
      <c r="AJ558" s="12"/>
      <c r="AO558" s="12"/>
    </row>
    <row r="559" spans="30:41" ht="15.75" customHeight="1" x14ac:dyDescent="0.3">
      <c r="AD559" s="12"/>
      <c r="AF559" s="12"/>
      <c r="AH559" s="12"/>
      <c r="AJ559" s="12"/>
      <c r="AO559" s="12"/>
    </row>
    <row r="560" spans="30:41" ht="15.75" customHeight="1" x14ac:dyDescent="0.3">
      <c r="AD560" s="12"/>
      <c r="AF560" s="12"/>
      <c r="AH560" s="12"/>
      <c r="AJ560" s="12"/>
      <c r="AO560" s="12"/>
    </row>
    <row r="561" spans="30:41" ht="15.75" customHeight="1" x14ac:dyDescent="0.3">
      <c r="AD561" s="12"/>
      <c r="AF561" s="12"/>
      <c r="AH561" s="12"/>
      <c r="AJ561" s="12"/>
      <c r="AO561" s="12"/>
    </row>
    <row r="562" spans="30:41" ht="15.75" customHeight="1" x14ac:dyDescent="0.3">
      <c r="AD562" s="12"/>
      <c r="AF562" s="12"/>
      <c r="AH562" s="12"/>
      <c r="AJ562" s="12"/>
      <c r="AO562" s="12"/>
    </row>
    <row r="563" spans="30:41" ht="15.75" customHeight="1" x14ac:dyDescent="0.3">
      <c r="AD563" s="12"/>
      <c r="AF563" s="12"/>
      <c r="AH563" s="12"/>
      <c r="AJ563" s="12"/>
      <c r="AO563" s="12"/>
    </row>
    <row r="564" spans="30:41" ht="15.75" customHeight="1" x14ac:dyDescent="0.3">
      <c r="AD564" s="12"/>
      <c r="AF564" s="12"/>
      <c r="AH564" s="12"/>
      <c r="AJ564" s="12"/>
      <c r="AO564" s="12"/>
    </row>
    <row r="565" spans="30:41" ht="15.75" customHeight="1" x14ac:dyDescent="0.3">
      <c r="AD565" s="12"/>
      <c r="AF565" s="12"/>
      <c r="AH565" s="12"/>
      <c r="AJ565" s="12"/>
      <c r="AO565" s="12"/>
    </row>
    <row r="566" spans="30:41" ht="15.75" customHeight="1" x14ac:dyDescent="0.3">
      <c r="AD566" s="12"/>
      <c r="AF566" s="12"/>
      <c r="AH566" s="12"/>
      <c r="AJ566" s="12"/>
      <c r="AO566" s="12"/>
    </row>
    <row r="567" spans="30:41" ht="15.75" customHeight="1" x14ac:dyDescent="0.3">
      <c r="AD567" s="12"/>
      <c r="AF567" s="12"/>
      <c r="AH567" s="12"/>
      <c r="AJ567" s="12"/>
      <c r="AO567" s="12"/>
    </row>
    <row r="568" spans="30:41" ht="15.75" customHeight="1" x14ac:dyDescent="0.3">
      <c r="AD568" s="12"/>
      <c r="AF568" s="12"/>
      <c r="AH568" s="12"/>
      <c r="AJ568" s="12"/>
      <c r="AO568" s="12"/>
    </row>
    <row r="569" spans="30:41" ht="15.75" customHeight="1" x14ac:dyDescent="0.3">
      <c r="AD569" s="12"/>
      <c r="AF569" s="12"/>
      <c r="AH569" s="12"/>
      <c r="AJ569" s="12"/>
      <c r="AO569" s="12"/>
    </row>
    <row r="570" spans="30:41" ht="15.75" customHeight="1" x14ac:dyDescent="0.3">
      <c r="AD570" s="12"/>
      <c r="AF570" s="12"/>
      <c r="AH570" s="12"/>
      <c r="AJ570" s="12"/>
      <c r="AO570" s="12"/>
    </row>
    <row r="571" spans="30:41" ht="15.75" customHeight="1" x14ac:dyDescent="0.3">
      <c r="AD571" s="12"/>
      <c r="AF571" s="12"/>
      <c r="AH571" s="12"/>
      <c r="AJ571" s="12"/>
      <c r="AO571" s="12"/>
    </row>
    <row r="572" spans="30:41" ht="15.75" customHeight="1" x14ac:dyDescent="0.3">
      <c r="AD572" s="12"/>
      <c r="AF572" s="12"/>
      <c r="AH572" s="12"/>
      <c r="AJ572" s="12"/>
      <c r="AO572" s="12"/>
    </row>
    <row r="573" spans="30:41" ht="15.75" customHeight="1" x14ac:dyDescent="0.3">
      <c r="AD573" s="12"/>
      <c r="AF573" s="12"/>
      <c r="AH573" s="12"/>
      <c r="AJ573" s="12"/>
      <c r="AO573" s="12"/>
    </row>
    <row r="574" spans="30:41" ht="15.75" customHeight="1" x14ac:dyDescent="0.3">
      <c r="AD574" s="12"/>
      <c r="AF574" s="12"/>
      <c r="AH574" s="12"/>
      <c r="AJ574" s="12"/>
      <c r="AO574" s="12"/>
    </row>
    <row r="575" spans="30:41" ht="15.75" customHeight="1" x14ac:dyDescent="0.3">
      <c r="AD575" s="12"/>
      <c r="AF575" s="12"/>
      <c r="AH575" s="12"/>
      <c r="AJ575" s="12"/>
      <c r="AO575" s="12"/>
    </row>
    <row r="576" spans="30:41" ht="15.75" customHeight="1" x14ac:dyDescent="0.3">
      <c r="AD576" s="12"/>
      <c r="AF576" s="12"/>
      <c r="AH576" s="12"/>
      <c r="AJ576" s="12"/>
      <c r="AO576" s="12"/>
    </row>
    <row r="577" spans="30:41" ht="15.75" customHeight="1" x14ac:dyDescent="0.3">
      <c r="AD577" s="12"/>
      <c r="AF577" s="12"/>
      <c r="AH577" s="12"/>
      <c r="AJ577" s="12"/>
      <c r="AO577" s="12"/>
    </row>
    <row r="578" spans="30:41" ht="15.75" customHeight="1" x14ac:dyDescent="0.3">
      <c r="AD578" s="12"/>
      <c r="AF578" s="12"/>
      <c r="AH578" s="12"/>
      <c r="AJ578" s="12"/>
      <c r="AO578" s="12"/>
    </row>
    <row r="579" spans="30:41" ht="15.75" customHeight="1" x14ac:dyDescent="0.3">
      <c r="AD579" s="12"/>
      <c r="AF579" s="12"/>
      <c r="AH579" s="12"/>
      <c r="AJ579" s="12"/>
      <c r="AO579" s="12"/>
    </row>
    <row r="580" spans="30:41" ht="15.75" customHeight="1" x14ac:dyDescent="0.3">
      <c r="AD580" s="12"/>
      <c r="AF580" s="12"/>
      <c r="AH580" s="12"/>
      <c r="AJ580" s="12"/>
      <c r="AO580" s="12"/>
    </row>
    <row r="581" spans="30:41" ht="15.75" customHeight="1" x14ac:dyDescent="0.3">
      <c r="AD581" s="12"/>
      <c r="AF581" s="12"/>
      <c r="AH581" s="12"/>
      <c r="AJ581" s="12"/>
      <c r="AO581" s="12"/>
    </row>
    <row r="582" spans="30:41" ht="15.75" customHeight="1" x14ac:dyDescent="0.3">
      <c r="AD582" s="12"/>
      <c r="AF582" s="12"/>
      <c r="AH582" s="12"/>
      <c r="AJ582" s="12"/>
      <c r="AO582" s="12"/>
    </row>
    <row r="583" spans="30:41" ht="15.75" customHeight="1" x14ac:dyDescent="0.3">
      <c r="AD583" s="12"/>
      <c r="AF583" s="12"/>
      <c r="AH583" s="12"/>
      <c r="AJ583" s="12"/>
      <c r="AO583" s="12"/>
    </row>
    <row r="584" spans="30:41" ht="15.75" customHeight="1" x14ac:dyDescent="0.3">
      <c r="AD584" s="12"/>
      <c r="AF584" s="12"/>
      <c r="AH584" s="12"/>
      <c r="AJ584" s="12"/>
      <c r="AO584" s="12"/>
    </row>
    <row r="585" spans="30:41" ht="15.75" customHeight="1" x14ac:dyDescent="0.3">
      <c r="AD585" s="12"/>
      <c r="AF585" s="12"/>
      <c r="AH585" s="12"/>
      <c r="AJ585" s="12"/>
      <c r="AO585" s="12"/>
    </row>
    <row r="586" spans="30:41" ht="15.75" customHeight="1" x14ac:dyDescent="0.3">
      <c r="AD586" s="12"/>
      <c r="AF586" s="12"/>
      <c r="AH586" s="12"/>
      <c r="AJ586" s="12"/>
      <c r="AO586" s="12"/>
    </row>
    <row r="587" spans="30:41" ht="15.75" customHeight="1" x14ac:dyDescent="0.3">
      <c r="AD587" s="12"/>
      <c r="AF587" s="12"/>
      <c r="AH587" s="12"/>
      <c r="AJ587" s="12"/>
      <c r="AO587" s="12"/>
    </row>
    <row r="588" spans="30:41" ht="15.75" customHeight="1" x14ac:dyDescent="0.3">
      <c r="AD588" s="12"/>
      <c r="AF588" s="12"/>
      <c r="AH588" s="12"/>
      <c r="AJ588" s="12"/>
      <c r="AO588" s="12"/>
    </row>
    <row r="589" spans="30:41" ht="15.75" customHeight="1" x14ac:dyDescent="0.3">
      <c r="AD589" s="12"/>
      <c r="AF589" s="12"/>
      <c r="AH589" s="12"/>
      <c r="AJ589" s="12"/>
      <c r="AO589" s="12"/>
    </row>
    <row r="590" spans="30:41" ht="15.75" customHeight="1" x14ac:dyDescent="0.3">
      <c r="AD590" s="12"/>
      <c r="AF590" s="12"/>
      <c r="AH590" s="12"/>
      <c r="AJ590" s="12"/>
      <c r="AO590" s="12"/>
    </row>
    <row r="591" spans="30:41" ht="15.75" customHeight="1" x14ac:dyDescent="0.3">
      <c r="AD591" s="12"/>
      <c r="AF591" s="12"/>
      <c r="AH591" s="12"/>
      <c r="AJ591" s="12"/>
      <c r="AO591" s="12"/>
    </row>
    <row r="592" spans="30:41" ht="15.75" customHeight="1" x14ac:dyDescent="0.3">
      <c r="AD592" s="12"/>
      <c r="AF592" s="12"/>
      <c r="AH592" s="12"/>
      <c r="AJ592" s="12"/>
      <c r="AO592" s="12"/>
    </row>
    <row r="593" spans="30:41" ht="15.75" customHeight="1" x14ac:dyDescent="0.3">
      <c r="AD593" s="12"/>
      <c r="AF593" s="12"/>
      <c r="AH593" s="12"/>
      <c r="AJ593" s="12"/>
      <c r="AO593" s="12"/>
    </row>
    <row r="594" spans="30:41" ht="15.75" customHeight="1" x14ac:dyDescent="0.3">
      <c r="AD594" s="12"/>
      <c r="AF594" s="12"/>
      <c r="AH594" s="12"/>
      <c r="AJ594" s="12"/>
      <c r="AO594" s="12"/>
    </row>
    <row r="595" spans="30:41" ht="15.75" customHeight="1" x14ac:dyDescent="0.3">
      <c r="AD595" s="12"/>
      <c r="AF595" s="12"/>
      <c r="AH595" s="12"/>
      <c r="AJ595" s="12"/>
      <c r="AO595" s="12"/>
    </row>
    <row r="596" spans="30:41" ht="15.75" customHeight="1" x14ac:dyDescent="0.3">
      <c r="AD596" s="12"/>
      <c r="AF596" s="12"/>
      <c r="AH596" s="12"/>
      <c r="AJ596" s="12"/>
      <c r="AO596" s="12"/>
    </row>
    <row r="597" spans="30:41" ht="15.75" customHeight="1" x14ac:dyDescent="0.3">
      <c r="AD597" s="12"/>
      <c r="AF597" s="12"/>
      <c r="AH597" s="12"/>
      <c r="AJ597" s="12"/>
      <c r="AO597" s="12"/>
    </row>
    <row r="598" spans="30:41" ht="15.75" customHeight="1" x14ac:dyDescent="0.3">
      <c r="AD598" s="12"/>
      <c r="AF598" s="12"/>
      <c r="AH598" s="12"/>
      <c r="AJ598" s="12"/>
      <c r="AO598" s="12"/>
    </row>
    <row r="599" spans="30:41" ht="15.75" customHeight="1" x14ac:dyDescent="0.3">
      <c r="AD599" s="12"/>
      <c r="AF599" s="12"/>
      <c r="AH599" s="12"/>
      <c r="AJ599" s="12"/>
      <c r="AO599" s="12"/>
    </row>
    <row r="600" spans="30:41" ht="15.75" customHeight="1" x14ac:dyDescent="0.3">
      <c r="AD600" s="12"/>
      <c r="AF600" s="12"/>
      <c r="AH600" s="12"/>
      <c r="AJ600" s="12"/>
      <c r="AO600" s="12"/>
    </row>
    <row r="601" spans="30:41" ht="15.75" customHeight="1" x14ac:dyDescent="0.3">
      <c r="AD601" s="12"/>
      <c r="AF601" s="12"/>
      <c r="AH601" s="12"/>
      <c r="AJ601" s="12"/>
      <c r="AO601" s="12"/>
    </row>
    <row r="602" spans="30:41" ht="15.75" customHeight="1" x14ac:dyDescent="0.3">
      <c r="AD602" s="12"/>
      <c r="AF602" s="12"/>
      <c r="AH602" s="12"/>
      <c r="AJ602" s="12"/>
      <c r="AO602" s="12"/>
    </row>
    <row r="603" spans="30:41" ht="15.75" customHeight="1" x14ac:dyDescent="0.3">
      <c r="AD603" s="12"/>
      <c r="AF603" s="12"/>
      <c r="AH603" s="12"/>
      <c r="AJ603" s="12"/>
      <c r="AO603" s="12"/>
    </row>
    <row r="604" spans="30:41" ht="15.75" customHeight="1" x14ac:dyDescent="0.3">
      <c r="AD604" s="12"/>
      <c r="AF604" s="12"/>
      <c r="AH604" s="12"/>
      <c r="AJ604" s="12"/>
      <c r="AO604" s="12"/>
    </row>
    <row r="605" spans="30:41" ht="15.75" customHeight="1" x14ac:dyDescent="0.3">
      <c r="AD605" s="12"/>
      <c r="AF605" s="12"/>
      <c r="AH605" s="12"/>
      <c r="AJ605" s="12"/>
      <c r="AO605" s="12"/>
    </row>
    <row r="606" spans="30:41" ht="15.75" customHeight="1" x14ac:dyDescent="0.3">
      <c r="AD606" s="12"/>
      <c r="AF606" s="12"/>
      <c r="AH606" s="12"/>
      <c r="AJ606" s="12"/>
      <c r="AO606" s="12"/>
    </row>
    <row r="607" spans="30:41" ht="15.75" customHeight="1" x14ac:dyDescent="0.3">
      <c r="AD607" s="12"/>
      <c r="AF607" s="12"/>
      <c r="AH607" s="12"/>
      <c r="AJ607" s="12"/>
      <c r="AO607" s="12"/>
    </row>
    <row r="608" spans="30:41" ht="15.75" customHeight="1" x14ac:dyDescent="0.3">
      <c r="AD608" s="12"/>
      <c r="AF608" s="12"/>
      <c r="AH608" s="12"/>
      <c r="AJ608" s="12"/>
      <c r="AO608" s="12"/>
    </row>
    <row r="609" spans="30:41" ht="15.75" customHeight="1" x14ac:dyDescent="0.3">
      <c r="AD609" s="12"/>
      <c r="AF609" s="12"/>
      <c r="AH609" s="12"/>
      <c r="AJ609" s="12"/>
      <c r="AO609" s="12"/>
    </row>
    <row r="610" spans="30:41" ht="15.75" customHeight="1" x14ac:dyDescent="0.3">
      <c r="AD610" s="12"/>
      <c r="AF610" s="12"/>
      <c r="AH610" s="12"/>
      <c r="AJ610" s="12"/>
      <c r="AO610" s="12"/>
    </row>
    <row r="611" spans="30:41" ht="15.75" customHeight="1" x14ac:dyDescent="0.3">
      <c r="AD611" s="12"/>
      <c r="AF611" s="12"/>
      <c r="AH611" s="12"/>
      <c r="AJ611" s="12"/>
      <c r="AO611" s="12"/>
    </row>
    <row r="612" spans="30:41" ht="15.75" customHeight="1" x14ac:dyDescent="0.3">
      <c r="AD612" s="12"/>
      <c r="AF612" s="12"/>
      <c r="AH612" s="12"/>
      <c r="AJ612" s="12"/>
      <c r="AO612" s="12"/>
    </row>
    <row r="613" spans="30:41" ht="15.75" customHeight="1" x14ac:dyDescent="0.3">
      <c r="AD613" s="12"/>
      <c r="AF613" s="12"/>
      <c r="AH613" s="12"/>
      <c r="AJ613" s="12"/>
      <c r="AO613" s="12"/>
    </row>
    <row r="614" spans="30:41" ht="15.75" customHeight="1" x14ac:dyDescent="0.3">
      <c r="AD614" s="12"/>
      <c r="AF614" s="12"/>
      <c r="AH614" s="12"/>
      <c r="AJ614" s="12"/>
      <c r="AO614" s="12"/>
    </row>
    <row r="615" spans="30:41" ht="15.75" customHeight="1" x14ac:dyDescent="0.3">
      <c r="AD615" s="12"/>
      <c r="AF615" s="12"/>
      <c r="AH615" s="12"/>
      <c r="AJ615" s="12"/>
      <c r="AO615" s="12"/>
    </row>
    <row r="616" spans="30:41" ht="15.75" customHeight="1" x14ac:dyDescent="0.3">
      <c r="AD616" s="12"/>
      <c r="AF616" s="12"/>
      <c r="AH616" s="12"/>
      <c r="AJ616" s="12"/>
      <c r="AO616" s="12"/>
    </row>
    <row r="617" spans="30:41" ht="15.75" customHeight="1" x14ac:dyDescent="0.3">
      <c r="AD617" s="12"/>
      <c r="AF617" s="12"/>
      <c r="AH617" s="12"/>
      <c r="AJ617" s="12"/>
      <c r="AO617" s="12"/>
    </row>
    <row r="618" spans="30:41" ht="15.75" customHeight="1" x14ac:dyDescent="0.3">
      <c r="AD618" s="12"/>
      <c r="AF618" s="12"/>
      <c r="AH618" s="12"/>
      <c r="AJ618" s="12"/>
      <c r="AO618" s="12"/>
    </row>
    <row r="619" spans="30:41" ht="15.75" customHeight="1" x14ac:dyDescent="0.3">
      <c r="AD619" s="12"/>
      <c r="AF619" s="12"/>
      <c r="AH619" s="12"/>
      <c r="AJ619" s="12"/>
      <c r="AO619" s="12"/>
    </row>
    <row r="620" spans="30:41" ht="15.75" customHeight="1" x14ac:dyDescent="0.3">
      <c r="AD620" s="12"/>
      <c r="AF620" s="12"/>
      <c r="AH620" s="12"/>
      <c r="AJ620" s="12"/>
      <c r="AO620" s="12"/>
    </row>
    <row r="621" spans="30:41" ht="15.75" customHeight="1" x14ac:dyDescent="0.3">
      <c r="AD621" s="12"/>
      <c r="AF621" s="12"/>
      <c r="AH621" s="12"/>
      <c r="AJ621" s="12"/>
      <c r="AO621" s="12"/>
    </row>
    <row r="622" spans="30:41" ht="15.75" customHeight="1" x14ac:dyDescent="0.3">
      <c r="AD622" s="12"/>
      <c r="AF622" s="12"/>
      <c r="AH622" s="12"/>
      <c r="AJ622" s="12"/>
      <c r="AO622" s="12"/>
    </row>
    <row r="623" spans="30:41" ht="15.75" customHeight="1" x14ac:dyDescent="0.3">
      <c r="AD623" s="12"/>
      <c r="AF623" s="12"/>
      <c r="AH623" s="12"/>
      <c r="AJ623" s="12"/>
      <c r="AO623" s="12"/>
    </row>
    <row r="624" spans="30:41" ht="15.75" customHeight="1" x14ac:dyDescent="0.3">
      <c r="AD624" s="12"/>
      <c r="AF624" s="12"/>
      <c r="AH624" s="12"/>
      <c r="AJ624" s="12"/>
      <c r="AO624" s="12"/>
    </row>
    <row r="625" spans="30:41" ht="15.75" customHeight="1" x14ac:dyDescent="0.3">
      <c r="AD625" s="12"/>
      <c r="AF625" s="12"/>
      <c r="AH625" s="12"/>
      <c r="AJ625" s="12"/>
      <c r="AO625" s="12"/>
    </row>
    <row r="626" spans="30:41" ht="15.75" customHeight="1" x14ac:dyDescent="0.3">
      <c r="AD626" s="12"/>
      <c r="AF626" s="12"/>
      <c r="AH626" s="12"/>
      <c r="AJ626" s="12"/>
      <c r="AO626" s="12"/>
    </row>
    <row r="627" spans="30:41" ht="15.75" customHeight="1" x14ac:dyDescent="0.3">
      <c r="AD627" s="12"/>
      <c r="AF627" s="12"/>
      <c r="AH627" s="12"/>
      <c r="AJ627" s="12"/>
      <c r="AO627" s="12"/>
    </row>
    <row r="628" spans="30:41" ht="15.75" customHeight="1" x14ac:dyDescent="0.3">
      <c r="AD628" s="12"/>
      <c r="AF628" s="12"/>
      <c r="AH628" s="12"/>
      <c r="AJ628" s="12"/>
      <c r="AO628" s="12"/>
    </row>
    <row r="629" spans="30:41" ht="15.75" customHeight="1" x14ac:dyDescent="0.3">
      <c r="AD629" s="12"/>
      <c r="AF629" s="12"/>
      <c r="AH629" s="12"/>
      <c r="AJ629" s="12"/>
      <c r="AO629" s="12"/>
    </row>
    <row r="630" spans="30:41" ht="15.75" customHeight="1" x14ac:dyDescent="0.3">
      <c r="AD630" s="12"/>
      <c r="AF630" s="12"/>
      <c r="AH630" s="12"/>
      <c r="AJ630" s="12"/>
      <c r="AO630" s="12"/>
    </row>
    <row r="631" spans="30:41" ht="15.75" customHeight="1" x14ac:dyDescent="0.3">
      <c r="AD631" s="12"/>
      <c r="AF631" s="12"/>
      <c r="AH631" s="12"/>
      <c r="AJ631" s="12"/>
      <c r="AO631" s="12"/>
    </row>
    <row r="632" spans="30:41" ht="15.75" customHeight="1" x14ac:dyDescent="0.3">
      <c r="AD632" s="12"/>
      <c r="AF632" s="12"/>
      <c r="AH632" s="12"/>
      <c r="AJ632" s="12"/>
      <c r="AO632" s="12"/>
    </row>
    <row r="633" spans="30:41" ht="15.75" customHeight="1" x14ac:dyDescent="0.3">
      <c r="AD633" s="12"/>
      <c r="AF633" s="12"/>
      <c r="AH633" s="12"/>
      <c r="AJ633" s="12"/>
      <c r="AO633" s="12"/>
    </row>
    <row r="634" spans="30:41" ht="15.75" customHeight="1" x14ac:dyDescent="0.3">
      <c r="AD634" s="12"/>
      <c r="AF634" s="12"/>
      <c r="AH634" s="12"/>
      <c r="AJ634" s="12"/>
      <c r="AO634" s="12"/>
    </row>
    <row r="635" spans="30:41" ht="15.75" customHeight="1" x14ac:dyDescent="0.3">
      <c r="AD635" s="12"/>
      <c r="AF635" s="12"/>
      <c r="AH635" s="12"/>
      <c r="AJ635" s="12"/>
      <c r="AO635" s="12"/>
    </row>
    <row r="636" spans="30:41" ht="15.75" customHeight="1" x14ac:dyDescent="0.3">
      <c r="AD636" s="12"/>
      <c r="AF636" s="12"/>
      <c r="AH636" s="12"/>
      <c r="AJ636" s="12"/>
      <c r="AO636" s="12"/>
    </row>
    <row r="637" spans="30:41" ht="15.75" customHeight="1" x14ac:dyDescent="0.3">
      <c r="AD637" s="12"/>
      <c r="AF637" s="12"/>
      <c r="AH637" s="12"/>
      <c r="AJ637" s="12"/>
      <c r="AO637" s="12"/>
    </row>
    <row r="638" spans="30:41" ht="15.75" customHeight="1" x14ac:dyDescent="0.3">
      <c r="AD638" s="12"/>
      <c r="AF638" s="12"/>
      <c r="AH638" s="12"/>
      <c r="AJ638" s="12"/>
      <c r="AO638" s="12"/>
    </row>
    <row r="639" spans="30:41" ht="15.75" customHeight="1" x14ac:dyDescent="0.3">
      <c r="AD639" s="12"/>
      <c r="AF639" s="12"/>
      <c r="AH639" s="12"/>
      <c r="AJ639" s="12"/>
      <c r="AO639" s="12"/>
    </row>
    <row r="640" spans="30:41" ht="15.75" customHeight="1" x14ac:dyDescent="0.3">
      <c r="AD640" s="12"/>
      <c r="AF640" s="12"/>
      <c r="AH640" s="12"/>
      <c r="AJ640" s="12"/>
      <c r="AO640" s="12"/>
    </row>
    <row r="641" spans="30:41" ht="15.75" customHeight="1" x14ac:dyDescent="0.3">
      <c r="AD641" s="12"/>
      <c r="AF641" s="12"/>
      <c r="AH641" s="12"/>
      <c r="AJ641" s="12"/>
      <c r="AO641" s="12"/>
    </row>
    <row r="642" spans="30:41" ht="15.75" customHeight="1" x14ac:dyDescent="0.3">
      <c r="AD642" s="12"/>
      <c r="AF642" s="12"/>
      <c r="AH642" s="12"/>
      <c r="AJ642" s="12"/>
      <c r="AO642" s="12"/>
    </row>
    <row r="643" spans="30:41" ht="15.75" customHeight="1" x14ac:dyDescent="0.3">
      <c r="AD643" s="12"/>
      <c r="AF643" s="12"/>
      <c r="AH643" s="12"/>
      <c r="AJ643" s="12"/>
      <c r="AO643" s="12"/>
    </row>
    <row r="644" spans="30:41" ht="15.75" customHeight="1" x14ac:dyDescent="0.3">
      <c r="AD644" s="12"/>
      <c r="AF644" s="12"/>
      <c r="AH644" s="12"/>
      <c r="AJ644" s="12"/>
      <c r="AO644" s="12"/>
    </row>
    <row r="645" spans="30:41" ht="15.75" customHeight="1" x14ac:dyDescent="0.3">
      <c r="AD645" s="12"/>
      <c r="AF645" s="12"/>
      <c r="AH645" s="12"/>
      <c r="AJ645" s="12"/>
      <c r="AO645" s="12"/>
    </row>
    <row r="646" spans="30:41" ht="15.75" customHeight="1" x14ac:dyDescent="0.3">
      <c r="AD646" s="12"/>
      <c r="AF646" s="12"/>
      <c r="AH646" s="12"/>
      <c r="AJ646" s="12"/>
      <c r="AO646" s="12"/>
    </row>
    <row r="647" spans="30:41" ht="15.75" customHeight="1" x14ac:dyDescent="0.3">
      <c r="AD647" s="12"/>
      <c r="AF647" s="12"/>
      <c r="AH647" s="12"/>
      <c r="AJ647" s="12"/>
      <c r="AO647" s="12"/>
    </row>
    <row r="648" spans="30:41" ht="15.75" customHeight="1" x14ac:dyDescent="0.3">
      <c r="AD648" s="12"/>
      <c r="AF648" s="12"/>
      <c r="AH648" s="12"/>
      <c r="AJ648" s="12"/>
      <c r="AO648" s="12"/>
    </row>
    <row r="649" spans="30:41" ht="15.75" customHeight="1" x14ac:dyDescent="0.3">
      <c r="AD649" s="12"/>
      <c r="AF649" s="12"/>
      <c r="AH649" s="12"/>
      <c r="AJ649" s="12"/>
      <c r="AO649" s="12"/>
    </row>
    <row r="650" spans="30:41" ht="15.75" customHeight="1" x14ac:dyDescent="0.3">
      <c r="AD650" s="12"/>
      <c r="AF650" s="12"/>
      <c r="AH650" s="12"/>
      <c r="AJ650" s="12"/>
      <c r="AO650" s="12"/>
    </row>
    <row r="651" spans="30:41" ht="15.75" customHeight="1" x14ac:dyDescent="0.3">
      <c r="AD651" s="12"/>
      <c r="AF651" s="12"/>
      <c r="AH651" s="12"/>
      <c r="AJ651" s="12"/>
      <c r="AO651" s="12"/>
    </row>
    <row r="652" spans="30:41" ht="15.75" customHeight="1" x14ac:dyDescent="0.3">
      <c r="AD652" s="12"/>
      <c r="AF652" s="12"/>
      <c r="AH652" s="12"/>
      <c r="AJ652" s="12"/>
      <c r="AO652" s="12"/>
    </row>
    <row r="653" spans="30:41" ht="15.75" customHeight="1" x14ac:dyDescent="0.3">
      <c r="AD653" s="12"/>
      <c r="AF653" s="12"/>
      <c r="AH653" s="12"/>
      <c r="AJ653" s="12"/>
      <c r="AO653" s="12"/>
    </row>
    <row r="654" spans="30:41" ht="15.75" customHeight="1" x14ac:dyDescent="0.3">
      <c r="AD654" s="12"/>
      <c r="AF654" s="12"/>
      <c r="AH654" s="12"/>
      <c r="AJ654" s="12"/>
      <c r="AO654" s="12"/>
    </row>
    <row r="655" spans="30:41" ht="15.75" customHeight="1" x14ac:dyDescent="0.3">
      <c r="AD655" s="12"/>
      <c r="AF655" s="12"/>
      <c r="AH655" s="12"/>
      <c r="AJ655" s="12"/>
      <c r="AO655" s="12"/>
    </row>
    <row r="656" spans="30:41" ht="15.75" customHeight="1" x14ac:dyDescent="0.3">
      <c r="AD656" s="12"/>
      <c r="AF656" s="12"/>
      <c r="AH656" s="12"/>
      <c r="AJ656" s="12"/>
      <c r="AO656" s="12"/>
    </row>
    <row r="657" spans="30:41" ht="15.75" customHeight="1" x14ac:dyDescent="0.3">
      <c r="AD657" s="12"/>
      <c r="AF657" s="12"/>
      <c r="AH657" s="12"/>
      <c r="AJ657" s="12"/>
      <c r="AO657" s="12"/>
    </row>
    <row r="658" spans="30:41" ht="15.75" customHeight="1" x14ac:dyDescent="0.3">
      <c r="AD658" s="12"/>
      <c r="AF658" s="12"/>
      <c r="AH658" s="12"/>
      <c r="AJ658" s="12"/>
      <c r="AO658" s="12"/>
    </row>
    <row r="659" spans="30:41" ht="15.75" customHeight="1" x14ac:dyDescent="0.3">
      <c r="AD659" s="12"/>
      <c r="AF659" s="12"/>
      <c r="AH659" s="12"/>
      <c r="AJ659" s="12"/>
      <c r="AO659" s="12"/>
    </row>
    <row r="660" spans="30:41" ht="15.75" customHeight="1" x14ac:dyDescent="0.3">
      <c r="AD660" s="12"/>
      <c r="AF660" s="12"/>
      <c r="AH660" s="12"/>
      <c r="AJ660" s="12"/>
      <c r="AO660" s="12"/>
    </row>
    <row r="661" spans="30:41" ht="15.75" customHeight="1" x14ac:dyDescent="0.3">
      <c r="AD661" s="12"/>
      <c r="AF661" s="12"/>
      <c r="AH661" s="12"/>
      <c r="AJ661" s="12"/>
      <c r="AO661" s="12"/>
    </row>
    <row r="662" spans="30:41" ht="15.75" customHeight="1" x14ac:dyDescent="0.3">
      <c r="AD662" s="12"/>
      <c r="AF662" s="12"/>
      <c r="AH662" s="12"/>
      <c r="AJ662" s="12"/>
      <c r="AO662" s="12"/>
    </row>
    <row r="663" spans="30:41" ht="15.75" customHeight="1" x14ac:dyDescent="0.3">
      <c r="AD663" s="12"/>
      <c r="AF663" s="12"/>
      <c r="AH663" s="12"/>
      <c r="AJ663" s="12"/>
      <c r="AO663" s="12"/>
    </row>
    <row r="664" spans="30:41" ht="15.75" customHeight="1" x14ac:dyDescent="0.3">
      <c r="AD664" s="12"/>
      <c r="AF664" s="12"/>
      <c r="AH664" s="12"/>
      <c r="AJ664" s="12"/>
      <c r="AO664" s="12"/>
    </row>
    <row r="665" spans="30:41" ht="15.75" customHeight="1" x14ac:dyDescent="0.3">
      <c r="AD665" s="12"/>
      <c r="AF665" s="12"/>
      <c r="AH665" s="12"/>
      <c r="AJ665" s="12"/>
      <c r="AO665" s="12"/>
    </row>
    <row r="666" spans="30:41" ht="15.75" customHeight="1" x14ac:dyDescent="0.3">
      <c r="AD666" s="12"/>
      <c r="AF666" s="12"/>
      <c r="AH666" s="12"/>
      <c r="AJ666" s="12"/>
      <c r="AO666" s="12"/>
    </row>
    <row r="667" spans="30:41" ht="15.75" customHeight="1" x14ac:dyDescent="0.3">
      <c r="AD667" s="12"/>
      <c r="AF667" s="12"/>
      <c r="AH667" s="12"/>
      <c r="AJ667" s="12"/>
      <c r="AO667" s="12"/>
    </row>
    <row r="668" spans="30:41" ht="15.75" customHeight="1" x14ac:dyDescent="0.3">
      <c r="AD668" s="12"/>
      <c r="AF668" s="12"/>
      <c r="AH668" s="12"/>
      <c r="AJ668" s="12"/>
      <c r="AO668" s="12"/>
    </row>
    <row r="669" spans="30:41" ht="15.75" customHeight="1" x14ac:dyDescent="0.3">
      <c r="AD669" s="12"/>
      <c r="AF669" s="12"/>
      <c r="AH669" s="12"/>
      <c r="AJ669" s="12"/>
      <c r="AO669" s="12"/>
    </row>
    <row r="670" spans="30:41" ht="15.75" customHeight="1" x14ac:dyDescent="0.3">
      <c r="AD670" s="12"/>
      <c r="AF670" s="12"/>
      <c r="AH670" s="12"/>
      <c r="AJ670" s="12"/>
      <c r="AO670" s="12"/>
    </row>
    <row r="671" spans="30:41" ht="15.75" customHeight="1" x14ac:dyDescent="0.3">
      <c r="AD671" s="12"/>
      <c r="AF671" s="12"/>
      <c r="AH671" s="12"/>
      <c r="AJ671" s="12"/>
      <c r="AO671" s="12"/>
    </row>
    <row r="672" spans="30:41" ht="15.75" customHeight="1" x14ac:dyDescent="0.3">
      <c r="AD672" s="12"/>
      <c r="AF672" s="12"/>
      <c r="AH672" s="12"/>
      <c r="AJ672" s="12"/>
      <c r="AO672" s="12"/>
    </row>
    <row r="673" spans="30:41" ht="15.75" customHeight="1" x14ac:dyDescent="0.3">
      <c r="AD673" s="12"/>
      <c r="AF673" s="12"/>
      <c r="AH673" s="12"/>
      <c r="AJ673" s="12"/>
      <c r="AO673" s="12"/>
    </row>
    <row r="674" spans="30:41" ht="15.75" customHeight="1" x14ac:dyDescent="0.3">
      <c r="AD674" s="12"/>
      <c r="AF674" s="12"/>
      <c r="AH674" s="12"/>
      <c r="AJ674" s="12"/>
      <c r="AO674" s="12"/>
    </row>
    <row r="675" spans="30:41" ht="15.75" customHeight="1" x14ac:dyDescent="0.3">
      <c r="AD675" s="12"/>
      <c r="AF675" s="12"/>
      <c r="AH675" s="12"/>
      <c r="AJ675" s="12"/>
      <c r="AO675" s="12"/>
    </row>
    <row r="676" spans="30:41" ht="15.75" customHeight="1" x14ac:dyDescent="0.3">
      <c r="AD676" s="12"/>
      <c r="AF676" s="12"/>
      <c r="AH676" s="12"/>
      <c r="AJ676" s="12"/>
      <c r="AO676" s="12"/>
    </row>
    <row r="677" spans="30:41" ht="15.75" customHeight="1" x14ac:dyDescent="0.3">
      <c r="AD677" s="12"/>
      <c r="AF677" s="12"/>
      <c r="AH677" s="12"/>
      <c r="AJ677" s="12"/>
      <c r="AO677" s="12"/>
    </row>
    <row r="678" spans="30:41" ht="15.75" customHeight="1" x14ac:dyDescent="0.3">
      <c r="AD678" s="12"/>
      <c r="AF678" s="12"/>
      <c r="AH678" s="12"/>
      <c r="AJ678" s="12"/>
      <c r="AO678" s="12"/>
    </row>
    <row r="679" spans="30:41" ht="15.75" customHeight="1" x14ac:dyDescent="0.3">
      <c r="AD679" s="12"/>
      <c r="AF679" s="12"/>
      <c r="AH679" s="12"/>
      <c r="AJ679" s="12"/>
      <c r="AO679" s="12"/>
    </row>
    <row r="680" spans="30:41" ht="15.75" customHeight="1" x14ac:dyDescent="0.3">
      <c r="AD680" s="12"/>
      <c r="AF680" s="12"/>
      <c r="AH680" s="12"/>
      <c r="AJ680" s="12"/>
      <c r="AO680" s="12"/>
    </row>
    <row r="681" spans="30:41" ht="15.75" customHeight="1" x14ac:dyDescent="0.3">
      <c r="AD681" s="12"/>
      <c r="AF681" s="12"/>
      <c r="AH681" s="12"/>
      <c r="AJ681" s="12"/>
      <c r="AO681" s="12"/>
    </row>
    <row r="682" spans="30:41" ht="15.75" customHeight="1" x14ac:dyDescent="0.3">
      <c r="AD682" s="12"/>
      <c r="AF682" s="12"/>
      <c r="AH682" s="12"/>
      <c r="AJ682" s="12"/>
      <c r="AO682" s="12"/>
    </row>
    <row r="683" spans="30:41" ht="15.75" customHeight="1" x14ac:dyDescent="0.3">
      <c r="AD683" s="12"/>
      <c r="AF683" s="12"/>
      <c r="AH683" s="12"/>
      <c r="AJ683" s="12"/>
      <c r="AO683" s="12"/>
    </row>
    <row r="684" spans="30:41" ht="15.75" customHeight="1" x14ac:dyDescent="0.3">
      <c r="AD684" s="12"/>
      <c r="AF684" s="12"/>
      <c r="AH684" s="12"/>
      <c r="AJ684" s="12"/>
      <c r="AO684" s="12"/>
    </row>
    <row r="685" spans="30:41" ht="15.75" customHeight="1" x14ac:dyDescent="0.3">
      <c r="AD685" s="12"/>
      <c r="AF685" s="12"/>
      <c r="AH685" s="12"/>
      <c r="AJ685" s="12"/>
      <c r="AO685" s="12"/>
    </row>
    <row r="686" spans="30:41" ht="15.75" customHeight="1" x14ac:dyDescent="0.3">
      <c r="AD686" s="12"/>
      <c r="AF686" s="12"/>
      <c r="AH686" s="12"/>
      <c r="AJ686" s="12"/>
      <c r="AO686" s="12"/>
    </row>
    <row r="687" spans="30:41" ht="15.75" customHeight="1" x14ac:dyDescent="0.3">
      <c r="AD687" s="12"/>
      <c r="AF687" s="12"/>
      <c r="AH687" s="12"/>
      <c r="AJ687" s="12"/>
      <c r="AO687" s="12"/>
    </row>
    <row r="688" spans="30:41" ht="15.75" customHeight="1" x14ac:dyDescent="0.3">
      <c r="AD688" s="12"/>
      <c r="AF688" s="12"/>
      <c r="AH688" s="12"/>
      <c r="AJ688" s="12"/>
      <c r="AO688" s="12"/>
    </row>
    <row r="689" spans="30:41" ht="15.75" customHeight="1" x14ac:dyDescent="0.3">
      <c r="AD689" s="12"/>
      <c r="AF689" s="12"/>
      <c r="AH689" s="12"/>
      <c r="AJ689" s="12"/>
      <c r="AO689" s="12"/>
    </row>
    <row r="690" spans="30:41" ht="15.75" customHeight="1" x14ac:dyDescent="0.3">
      <c r="AD690" s="12"/>
      <c r="AF690" s="12"/>
      <c r="AH690" s="12"/>
      <c r="AJ690" s="12"/>
      <c r="AO690" s="12"/>
    </row>
    <row r="691" spans="30:41" ht="15.75" customHeight="1" x14ac:dyDescent="0.3">
      <c r="AD691" s="12"/>
      <c r="AF691" s="12"/>
      <c r="AH691" s="12"/>
      <c r="AJ691" s="12"/>
      <c r="AO691" s="12"/>
    </row>
    <row r="692" spans="30:41" ht="15.75" customHeight="1" x14ac:dyDescent="0.3">
      <c r="AD692" s="12"/>
      <c r="AF692" s="12"/>
      <c r="AH692" s="12"/>
      <c r="AJ692" s="12"/>
      <c r="AO692" s="12"/>
    </row>
    <row r="693" spans="30:41" ht="15.75" customHeight="1" x14ac:dyDescent="0.3">
      <c r="AD693" s="12"/>
      <c r="AF693" s="12"/>
      <c r="AH693" s="12"/>
      <c r="AJ693" s="12"/>
      <c r="AO693" s="12"/>
    </row>
    <row r="694" spans="30:41" ht="15.75" customHeight="1" x14ac:dyDescent="0.3">
      <c r="AD694" s="12"/>
      <c r="AF694" s="12"/>
      <c r="AH694" s="12"/>
      <c r="AJ694" s="12"/>
      <c r="AO694" s="12"/>
    </row>
    <row r="695" spans="30:41" ht="15.75" customHeight="1" x14ac:dyDescent="0.3">
      <c r="AD695" s="12"/>
      <c r="AF695" s="12"/>
      <c r="AH695" s="12"/>
      <c r="AJ695" s="12"/>
      <c r="AO695" s="12"/>
    </row>
    <row r="696" spans="30:41" ht="15.75" customHeight="1" x14ac:dyDescent="0.3">
      <c r="AD696" s="12"/>
      <c r="AF696" s="12"/>
      <c r="AH696" s="12"/>
      <c r="AJ696" s="12"/>
      <c r="AO696" s="12"/>
    </row>
    <row r="697" spans="30:41" ht="15.75" customHeight="1" x14ac:dyDescent="0.3">
      <c r="AD697" s="12"/>
      <c r="AF697" s="12"/>
      <c r="AH697" s="12"/>
      <c r="AJ697" s="12"/>
      <c r="AO697" s="12"/>
    </row>
    <row r="698" spans="30:41" ht="15.75" customHeight="1" x14ac:dyDescent="0.3">
      <c r="AD698" s="12"/>
      <c r="AF698" s="12"/>
      <c r="AH698" s="12"/>
      <c r="AJ698" s="12"/>
      <c r="AO698" s="12"/>
    </row>
    <row r="699" spans="30:41" ht="15.75" customHeight="1" x14ac:dyDescent="0.3">
      <c r="AD699" s="12"/>
      <c r="AF699" s="12"/>
      <c r="AH699" s="12"/>
      <c r="AJ699" s="12"/>
      <c r="AO699" s="12"/>
    </row>
    <row r="700" spans="30:41" ht="15.75" customHeight="1" x14ac:dyDescent="0.3">
      <c r="AD700" s="12"/>
      <c r="AF700" s="12"/>
      <c r="AH700" s="12"/>
      <c r="AJ700" s="12"/>
      <c r="AO700" s="12"/>
    </row>
    <row r="701" spans="30:41" ht="15.75" customHeight="1" x14ac:dyDescent="0.3">
      <c r="AD701" s="12"/>
      <c r="AF701" s="12"/>
      <c r="AH701" s="12"/>
      <c r="AJ701" s="12"/>
      <c r="AO701" s="12"/>
    </row>
    <row r="702" spans="30:41" ht="15.75" customHeight="1" x14ac:dyDescent="0.3">
      <c r="AD702" s="12"/>
      <c r="AF702" s="12"/>
      <c r="AH702" s="12"/>
      <c r="AJ702" s="12"/>
      <c r="AO702" s="12"/>
    </row>
    <row r="703" spans="30:41" ht="15.75" customHeight="1" x14ac:dyDescent="0.3">
      <c r="AD703" s="12"/>
      <c r="AF703" s="12"/>
      <c r="AH703" s="12"/>
      <c r="AJ703" s="12"/>
      <c r="AO703" s="12"/>
    </row>
    <row r="704" spans="30:41" ht="15.75" customHeight="1" x14ac:dyDescent="0.3">
      <c r="AD704" s="12"/>
      <c r="AF704" s="12"/>
      <c r="AH704" s="12"/>
      <c r="AJ704" s="12"/>
      <c r="AO704" s="12"/>
    </row>
    <row r="705" spans="30:41" ht="15.75" customHeight="1" x14ac:dyDescent="0.3">
      <c r="AD705" s="12"/>
      <c r="AF705" s="12"/>
      <c r="AH705" s="12"/>
      <c r="AJ705" s="12"/>
      <c r="AO705" s="12"/>
    </row>
    <row r="706" spans="30:41" ht="15.75" customHeight="1" x14ac:dyDescent="0.3">
      <c r="AD706" s="12"/>
      <c r="AF706" s="12"/>
      <c r="AH706" s="12"/>
      <c r="AJ706" s="12"/>
      <c r="AO706" s="12"/>
    </row>
    <row r="707" spans="30:41" ht="15.75" customHeight="1" x14ac:dyDescent="0.3">
      <c r="AD707" s="12"/>
      <c r="AF707" s="12"/>
      <c r="AH707" s="12"/>
      <c r="AJ707" s="12"/>
      <c r="AO707" s="12"/>
    </row>
    <row r="708" spans="30:41" ht="15.75" customHeight="1" x14ac:dyDescent="0.3">
      <c r="AD708" s="12"/>
      <c r="AF708" s="12"/>
      <c r="AH708" s="12"/>
      <c r="AJ708" s="12"/>
      <c r="AO708" s="12"/>
    </row>
    <row r="709" spans="30:41" ht="15.75" customHeight="1" x14ac:dyDescent="0.3">
      <c r="AD709" s="12"/>
      <c r="AF709" s="12"/>
      <c r="AH709" s="12"/>
      <c r="AJ709" s="12"/>
      <c r="AO709" s="12"/>
    </row>
    <row r="710" spans="30:41" ht="15.75" customHeight="1" x14ac:dyDescent="0.3">
      <c r="AD710" s="12"/>
      <c r="AF710" s="12"/>
      <c r="AH710" s="12"/>
      <c r="AJ710" s="12"/>
      <c r="AO710" s="12"/>
    </row>
    <row r="711" spans="30:41" ht="15.75" customHeight="1" x14ac:dyDescent="0.3">
      <c r="AD711" s="12"/>
      <c r="AF711" s="12"/>
      <c r="AH711" s="12"/>
      <c r="AJ711" s="12"/>
      <c r="AO711" s="12"/>
    </row>
    <row r="712" spans="30:41" ht="15.75" customHeight="1" x14ac:dyDescent="0.3">
      <c r="AD712" s="12"/>
      <c r="AF712" s="12"/>
      <c r="AH712" s="12"/>
      <c r="AJ712" s="12"/>
      <c r="AO712" s="12"/>
    </row>
    <row r="713" spans="30:41" ht="15.75" customHeight="1" x14ac:dyDescent="0.3">
      <c r="AD713" s="12"/>
      <c r="AF713" s="12"/>
      <c r="AH713" s="12"/>
      <c r="AJ713" s="12"/>
      <c r="AO713" s="12"/>
    </row>
    <row r="714" spans="30:41" ht="15.75" customHeight="1" x14ac:dyDescent="0.3">
      <c r="AD714" s="12"/>
      <c r="AF714" s="12"/>
      <c r="AH714" s="12"/>
      <c r="AJ714" s="12"/>
      <c r="AO714" s="12"/>
    </row>
    <row r="715" spans="30:41" ht="15.75" customHeight="1" x14ac:dyDescent="0.3">
      <c r="AD715" s="12"/>
      <c r="AF715" s="12"/>
      <c r="AH715" s="12"/>
      <c r="AJ715" s="12"/>
      <c r="AO715" s="12"/>
    </row>
    <row r="716" spans="30:41" ht="15.75" customHeight="1" x14ac:dyDescent="0.3">
      <c r="AD716" s="12"/>
      <c r="AF716" s="12"/>
      <c r="AH716" s="12"/>
      <c r="AJ716" s="12"/>
      <c r="AO716" s="12"/>
    </row>
    <row r="717" spans="30:41" ht="15.75" customHeight="1" x14ac:dyDescent="0.3">
      <c r="AD717" s="12"/>
      <c r="AF717" s="12"/>
      <c r="AH717" s="12"/>
      <c r="AJ717" s="12"/>
      <c r="AO717" s="12"/>
    </row>
    <row r="718" spans="30:41" ht="15.75" customHeight="1" x14ac:dyDescent="0.3">
      <c r="AD718" s="12"/>
      <c r="AF718" s="12"/>
      <c r="AH718" s="12"/>
      <c r="AJ718" s="12"/>
      <c r="AO718" s="12"/>
    </row>
    <row r="719" spans="30:41" ht="15.75" customHeight="1" x14ac:dyDescent="0.3">
      <c r="AD719" s="12"/>
      <c r="AF719" s="12"/>
      <c r="AH719" s="12"/>
      <c r="AJ719" s="12"/>
      <c r="AO719" s="12"/>
    </row>
    <row r="720" spans="30:41" ht="15.75" customHeight="1" x14ac:dyDescent="0.3">
      <c r="AD720" s="12"/>
      <c r="AF720" s="12"/>
      <c r="AH720" s="12"/>
      <c r="AJ720" s="12"/>
      <c r="AO720" s="12"/>
    </row>
    <row r="721" spans="30:41" ht="15.75" customHeight="1" x14ac:dyDescent="0.3">
      <c r="AD721" s="12"/>
      <c r="AF721" s="12"/>
      <c r="AH721" s="12"/>
      <c r="AJ721" s="12"/>
      <c r="AO721" s="12"/>
    </row>
    <row r="722" spans="30:41" ht="15.75" customHeight="1" x14ac:dyDescent="0.3">
      <c r="AD722" s="12"/>
      <c r="AF722" s="12"/>
      <c r="AH722" s="12"/>
      <c r="AJ722" s="12"/>
      <c r="AO722" s="12"/>
    </row>
    <row r="723" spans="30:41" ht="15.75" customHeight="1" x14ac:dyDescent="0.3">
      <c r="AD723" s="12"/>
      <c r="AF723" s="12"/>
      <c r="AH723" s="12"/>
      <c r="AJ723" s="12"/>
      <c r="AO723" s="12"/>
    </row>
    <row r="724" spans="30:41" ht="15.75" customHeight="1" x14ac:dyDescent="0.3">
      <c r="AD724" s="12"/>
      <c r="AF724" s="12"/>
      <c r="AH724" s="12"/>
      <c r="AJ724" s="12"/>
      <c r="AO724" s="12"/>
    </row>
    <row r="725" spans="30:41" ht="15.75" customHeight="1" x14ac:dyDescent="0.3">
      <c r="AD725" s="12"/>
      <c r="AF725" s="12"/>
      <c r="AH725" s="12"/>
      <c r="AJ725" s="12"/>
      <c r="AO725" s="12"/>
    </row>
    <row r="726" spans="30:41" ht="15.75" customHeight="1" x14ac:dyDescent="0.3">
      <c r="AD726" s="12"/>
      <c r="AF726" s="12"/>
      <c r="AH726" s="12"/>
      <c r="AJ726" s="12"/>
      <c r="AO726" s="12"/>
    </row>
    <row r="727" spans="30:41" ht="15.75" customHeight="1" x14ac:dyDescent="0.3">
      <c r="AD727" s="12"/>
      <c r="AF727" s="12"/>
      <c r="AH727" s="12"/>
      <c r="AJ727" s="12"/>
      <c r="AO727" s="12"/>
    </row>
    <row r="728" spans="30:41" ht="15.75" customHeight="1" x14ac:dyDescent="0.3">
      <c r="AD728" s="12"/>
      <c r="AF728" s="12"/>
      <c r="AH728" s="12"/>
      <c r="AJ728" s="12"/>
      <c r="AO728" s="12"/>
    </row>
    <row r="729" spans="30:41" ht="15.75" customHeight="1" x14ac:dyDescent="0.3">
      <c r="AD729" s="12"/>
      <c r="AF729" s="12"/>
      <c r="AH729" s="12"/>
      <c r="AJ729" s="12"/>
      <c r="AO729" s="12"/>
    </row>
    <row r="730" spans="30:41" ht="15.75" customHeight="1" x14ac:dyDescent="0.3">
      <c r="AD730" s="12"/>
      <c r="AF730" s="12"/>
      <c r="AH730" s="12"/>
      <c r="AJ730" s="12"/>
      <c r="AO730" s="12"/>
    </row>
    <row r="731" spans="30:41" ht="15.75" customHeight="1" x14ac:dyDescent="0.3">
      <c r="AD731" s="12"/>
      <c r="AF731" s="12"/>
      <c r="AH731" s="12"/>
      <c r="AJ731" s="12"/>
      <c r="AO731" s="12"/>
    </row>
    <row r="732" spans="30:41" ht="15.75" customHeight="1" x14ac:dyDescent="0.3">
      <c r="AD732" s="12"/>
      <c r="AF732" s="12"/>
      <c r="AH732" s="12"/>
      <c r="AJ732" s="12"/>
      <c r="AO732" s="12"/>
    </row>
    <row r="733" spans="30:41" ht="15.75" customHeight="1" x14ac:dyDescent="0.3">
      <c r="AD733" s="12"/>
      <c r="AF733" s="12"/>
      <c r="AH733" s="12"/>
      <c r="AJ733" s="12"/>
      <c r="AO733" s="12"/>
    </row>
    <row r="734" spans="30:41" ht="15.75" customHeight="1" x14ac:dyDescent="0.3">
      <c r="AD734" s="12"/>
      <c r="AF734" s="12"/>
      <c r="AH734" s="12"/>
      <c r="AJ734" s="12"/>
      <c r="AO734" s="12"/>
    </row>
    <row r="735" spans="30:41" ht="15.75" customHeight="1" x14ac:dyDescent="0.3">
      <c r="AD735" s="12"/>
      <c r="AF735" s="12"/>
      <c r="AH735" s="12"/>
      <c r="AJ735" s="12"/>
      <c r="AO735" s="12"/>
    </row>
    <row r="736" spans="30:41" ht="15.75" customHeight="1" x14ac:dyDescent="0.3">
      <c r="AD736" s="12"/>
      <c r="AF736" s="12"/>
      <c r="AH736" s="12"/>
      <c r="AJ736" s="12"/>
      <c r="AO736" s="12"/>
    </row>
    <row r="737" spans="30:41" ht="15.75" customHeight="1" x14ac:dyDescent="0.3">
      <c r="AD737" s="12"/>
      <c r="AF737" s="12"/>
      <c r="AH737" s="12"/>
      <c r="AJ737" s="12"/>
      <c r="AO737" s="12"/>
    </row>
    <row r="738" spans="30:41" ht="15.75" customHeight="1" x14ac:dyDescent="0.3">
      <c r="AD738" s="12"/>
      <c r="AF738" s="12"/>
      <c r="AH738" s="12"/>
      <c r="AJ738" s="12"/>
      <c r="AO738" s="12"/>
    </row>
    <row r="739" spans="30:41" ht="15.75" customHeight="1" x14ac:dyDescent="0.3">
      <c r="AD739" s="12"/>
      <c r="AF739" s="12"/>
      <c r="AH739" s="12"/>
      <c r="AJ739" s="12"/>
      <c r="AO739" s="12"/>
    </row>
    <row r="740" spans="30:41" ht="15.75" customHeight="1" x14ac:dyDescent="0.3">
      <c r="AD740" s="12"/>
      <c r="AF740" s="12"/>
      <c r="AH740" s="12"/>
      <c r="AJ740" s="12"/>
      <c r="AO740" s="12"/>
    </row>
    <row r="741" spans="30:41" ht="15.75" customHeight="1" x14ac:dyDescent="0.3">
      <c r="AD741" s="12"/>
      <c r="AF741" s="12"/>
      <c r="AH741" s="12"/>
      <c r="AJ741" s="12"/>
      <c r="AO741" s="12"/>
    </row>
    <row r="742" spans="30:41" ht="15.75" customHeight="1" x14ac:dyDescent="0.3">
      <c r="AD742" s="12"/>
      <c r="AF742" s="12"/>
      <c r="AH742" s="12"/>
      <c r="AJ742" s="12"/>
      <c r="AO742" s="12"/>
    </row>
    <row r="743" spans="30:41" ht="15.75" customHeight="1" x14ac:dyDescent="0.3">
      <c r="AD743" s="12"/>
      <c r="AF743" s="12"/>
      <c r="AH743" s="12"/>
      <c r="AJ743" s="12"/>
      <c r="AO743" s="12"/>
    </row>
    <row r="744" spans="30:41" ht="15.75" customHeight="1" x14ac:dyDescent="0.3">
      <c r="AD744" s="12"/>
      <c r="AF744" s="12"/>
      <c r="AH744" s="12"/>
      <c r="AJ744" s="12"/>
      <c r="AO744" s="12"/>
    </row>
    <row r="745" spans="30:41" ht="15.75" customHeight="1" x14ac:dyDescent="0.3">
      <c r="AD745" s="12"/>
      <c r="AF745" s="12"/>
      <c r="AH745" s="12"/>
      <c r="AJ745" s="12"/>
      <c r="AO745" s="12"/>
    </row>
    <row r="746" spans="30:41" ht="15.75" customHeight="1" x14ac:dyDescent="0.3">
      <c r="AD746" s="12"/>
      <c r="AF746" s="12"/>
      <c r="AH746" s="12"/>
      <c r="AJ746" s="12"/>
      <c r="AO746" s="12"/>
    </row>
    <row r="747" spans="30:41" ht="15.75" customHeight="1" x14ac:dyDescent="0.3">
      <c r="AD747" s="12"/>
      <c r="AF747" s="12"/>
      <c r="AH747" s="12"/>
      <c r="AJ747" s="12"/>
      <c r="AO747" s="12"/>
    </row>
    <row r="748" spans="30:41" ht="15.75" customHeight="1" x14ac:dyDescent="0.3">
      <c r="AD748" s="12"/>
      <c r="AF748" s="12"/>
      <c r="AH748" s="12"/>
      <c r="AJ748" s="12"/>
      <c r="AO748" s="12"/>
    </row>
    <row r="749" spans="30:41" ht="15.75" customHeight="1" x14ac:dyDescent="0.3">
      <c r="AD749" s="12"/>
      <c r="AF749" s="12"/>
      <c r="AH749" s="12"/>
      <c r="AJ749" s="12"/>
      <c r="AO749" s="12"/>
    </row>
    <row r="750" spans="30:41" ht="15.75" customHeight="1" x14ac:dyDescent="0.3">
      <c r="AD750" s="12"/>
      <c r="AF750" s="12"/>
      <c r="AH750" s="12"/>
      <c r="AJ750" s="12"/>
      <c r="AO750" s="12"/>
    </row>
    <row r="751" spans="30:41" ht="15.75" customHeight="1" x14ac:dyDescent="0.3">
      <c r="AD751" s="12"/>
      <c r="AF751" s="12"/>
      <c r="AH751" s="12"/>
      <c r="AJ751" s="12"/>
      <c r="AO751" s="12"/>
    </row>
    <row r="752" spans="30:41" ht="15.75" customHeight="1" x14ac:dyDescent="0.3">
      <c r="AD752" s="12"/>
      <c r="AF752" s="12"/>
      <c r="AH752" s="12"/>
      <c r="AJ752" s="12"/>
      <c r="AO752" s="12"/>
    </row>
    <row r="753" spans="30:41" ht="15.75" customHeight="1" x14ac:dyDescent="0.3">
      <c r="AD753" s="12"/>
      <c r="AF753" s="12"/>
      <c r="AH753" s="12"/>
      <c r="AJ753" s="12"/>
      <c r="AO753" s="12"/>
    </row>
    <row r="754" spans="30:41" ht="15.75" customHeight="1" x14ac:dyDescent="0.3">
      <c r="AD754" s="12"/>
      <c r="AF754" s="12"/>
      <c r="AH754" s="12"/>
      <c r="AJ754" s="12"/>
      <c r="AO754" s="12"/>
    </row>
    <row r="755" spans="30:41" ht="15.75" customHeight="1" x14ac:dyDescent="0.3">
      <c r="AD755" s="12"/>
      <c r="AF755" s="12"/>
      <c r="AH755" s="12"/>
      <c r="AJ755" s="12"/>
      <c r="AO755" s="12"/>
    </row>
    <row r="756" spans="30:41" ht="15.75" customHeight="1" x14ac:dyDescent="0.3">
      <c r="AD756" s="12"/>
      <c r="AF756" s="12"/>
      <c r="AH756" s="12"/>
      <c r="AJ756" s="12"/>
      <c r="AO756" s="12"/>
    </row>
    <row r="757" spans="30:41" ht="15.75" customHeight="1" x14ac:dyDescent="0.3">
      <c r="AD757" s="12"/>
      <c r="AF757" s="12"/>
      <c r="AH757" s="12"/>
      <c r="AJ757" s="12"/>
      <c r="AO757" s="12"/>
    </row>
    <row r="758" spans="30:41" ht="15.75" customHeight="1" x14ac:dyDescent="0.3">
      <c r="AD758" s="12"/>
      <c r="AF758" s="12"/>
      <c r="AH758" s="12"/>
      <c r="AJ758" s="12"/>
      <c r="AO758" s="12"/>
    </row>
    <row r="759" spans="30:41" ht="15.75" customHeight="1" x14ac:dyDescent="0.3">
      <c r="AD759" s="12"/>
      <c r="AF759" s="12"/>
      <c r="AH759" s="12"/>
      <c r="AJ759" s="12"/>
      <c r="AO759" s="12"/>
    </row>
    <row r="760" spans="30:41" ht="15.75" customHeight="1" x14ac:dyDescent="0.3">
      <c r="AD760" s="12"/>
      <c r="AF760" s="12"/>
      <c r="AH760" s="12"/>
      <c r="AJ760" s="12"/>
      <c r="AO760" s="12"/>
    </row>
    <row r="761" spans="30:41" ht="15.75" customHeight="1" x14ac:dyDescent="0.3">
      <c r="AD761" s="12"/>
      <c r="AF761" s="12"/>
      <c r="AH761" s="12"/>
      <c r="AJ761" s="12"/>
      <c r="AO761" s="12"/>
    </row>
    <row r="762" spans="30:41" ht="15.75" customHeight="1" x14ac:dyDescent="0.3">
      <c r="AD762" s="12"/>
      <c r="AF762" s="12"/>
      <c r="AH762" s="12"/>
      <c r="AJ762" s="12"/>
      <c r="AO762" s="12"/>
    </row>
    <row r="763" spans="30:41" ht="15.75" customHeight="1" x14ac:dyDescent="0.3">
      <c r="AD763" s="12"/>
      <c r="AF763" s="12"/>
      <c r="AH763" s="12"/>
      <c r="AJ763" s="12"/>
      <c r="AO763" s="12"/>
    </row>
    <row r="764" spans="30:41" ht="15.75" customHeight="1" x14ac:dyDescent="0.3">
      <c r="AD764" s="12"/>
      <c r="AF764" s="12"/>
      <c r="AH764" s="12"/>
      <c r="AJ764" s="12"/>
      <c r="AO764" s="12"/>
    </row>
    <row r="765" spans="30:41" ht="15.75" customHeight="1" x14ac:dyDescent="0.3">
      <c r="AD765" s="12"/>
      <c r="AF765" s="12"/>
      <c r="AH765" s="12"/>
      <c r="AJ765" s="12"/>
      <c r="AO765" s="12"/>
    </row>
    <row r="766" spans="30:41" ht="15.75" customHeight="1" x14ac:dyDescent="0.3">
      <c r="AD766" s="12"/>
      <c r="AF766" s="12"/>
      <c r="AH766" s="12"/>
      <c r="AJ766" s="12"/>
      <c r="AO766" s="12"/>
    </row>
    <row r="767" spans="30:41" ht="15.75" customHeight="1" x14ac:dyDescent="0.3">
      <c r="AD767" s="12"/>
      <c r="AF767" s="12"/>
      <c r="AH767" s="12"/>
      <c r="AJ767" s="12"/>
      <c r="AO767" s="12"/>
    </row>
    <row r="768" spans="30:41" ht="15.75" customHeight="1" x14ac:dyDescent="0.3">
      <c r="AD768" s="12"/>
      <c r="AF768" s="12"/>
      <c r="AH768" s="12"/>
      <c r="AJ768" s="12"/>
      <c r="AO768" s="12"/>
    </row>
    <row r="769" spans="30:41" ht="15.75" customHeight="1" x14ac:dyDescent="0.3">
      <c r="AD769" s="12"/>
      <c r="AF769" s="12"/>
      <c r="AH769" s="12"/>
      <c r="AJ769" s="12"/>
      <c r="AO769" s="12"/>
    </row>
    <row r="770" spans="30:41" ht="15.75" customHeight="1" x14ac:dyDescent="0.3">
      <c r="AD770" s="12"/>
      <c r="AF770" s="12"/>
      <c r="AH770" s="12"/>
      <c r="AJ770" s="12"/>
      <c r="AO770" s="12"/>
    </row>
    <row r="771" spans="30:41" ht="15.75" customHeight="1" x14ac:dyDescent="0.3">
      <c r="AD771" s="12"/>
      <c r="AF771" s="12"/>
      <c r="AH771" s="12"/>
      <c r="AJ771" s="12"/>
      <c r="AO771" s="12"/>
    </row>
    <row r="772" spans="30:41" ht="15.75" customHeight="1" x14ac:dyDescent="0.3">
      <c r="AD772" s="12"/>
      <c r="AF772" s="12"/>
      <c r="AH772" s="12"/>
      <c r="AJ772" s="12"/>
      <c r="AO772" s="12"/>
    </row>
    <row r="773" spans="30:41" ht="15.75" customHeight="1" x14ac:dyDescent="0.3">
      <c r="AD773" s="12"/>
      <c r="AF773" s="12"/>
      <c r="AH773" s="12"/>
      <c r="AJ773" s="12"/>
      <c r="AO773" s="12"/>
    </row>
    <row r="774" spans="30:41" ht="15.75" customHeight="1" x14ac:dyDescent="0.3">
      <c r="AD774" s="12"/>
      <c r="AF774" s="12"/>
      <c r="AH774" s="12"/>
      <c r="AJ774" s="12"/>
      <c r="AO774" s="12"/>
    </row>
    <row r="775" spans="30:41" ht="15.75" customHeight="1" x14ac:dyDescent="0.3">
      <c r="AD775" s="12"/>
      <c r="AF775" s="12"/>
      <c r="AH775" s="12"/>
      <c r="AJ775" s="12"/>
      <c r="AO775" s="12"/>
    </row>
    <row r="776" spans="30:41" ht="15.75" customHeight="1" x14ac:dyDescent="0.3">
      <c r="AD776" s="12"/>
      <c r="AF776" s="12"/>
      <c r="AH776" s="12"/>
      <c r="AJ776" s="12"/>
      <c r="AO776" s="12"/>
    </row>
    <row r="777" spans="30:41" ht="15.75" customHeight="1" x14ac:dyDescent="0.3">
      <c r="AD777" s="12"/>
      <c r="AF777" s="12"/>
      <c r="AH777" s="12"/>
      <c r="AJ777" s="12"/>
      <c r="AO777" s="12"/>
    </row>
    <row r="778" spans="30:41" ht="15.75" customHeight="1" x14ac:dyDescent="0.3">
      <c r="AD778" s="12"/>
      <c r="AF778" s="12"/>
      <c r="AH778" s="12"/>
      <c r="AJ778" s="12"/>
      <c r="AO778" s="12"/>
    </row>
    <row r="779" spans="30:41" ht="15.75" customHeight="1" x14ac:dyDescent="0.3">
      <c r="AD779" s="12"/>
      <c r="AF779" s="12"/>
      <c r="AH779" s="12"/>
      <c r="AJ779" s="12"/>
      <c r="AO779" s="12"/>
    </row>
    <row r="780" spans="30:41" ht="15.75" customHeight="1" x14ac:dyDescent="0.3">
      <c r="AD780" s="12"/>
      <c r="AF780" s="12"/>
      <c r="AH780" s="12"/>
      <c r="AJ780" s="12"/>
      <c r="AO780" s="12"/>
    </row>
    <row r="781" spans="30:41" ht="15.75" customHeight="1" x14ac:dyDescent="0.3">
      <c r="AD781" s="12"/>
      <c r="AF781" s="12"/>
      <c r="AH781" s="12"/>
      <c r="AJ781" s="12"/>
      <c r="AO781" s="12"/>
    </row>
    <row r="782" spans="30:41" ht="15.75" customHeight="1" x14ac:dyDescent="0.3">
      <c r="AD782" s="12"/>
      <c r="AF782" s="12"/>
      <c r="AH782" s="12"/>
      <c r="AJ782" s="12"/>
      <c r="AO782" s="12"/>
    </row>
    <row r="783" spans="30:41" ht="15.75" customHeight="1" x14ac:dyDescent="0.3">
      <c r="AD783" s="12"/>
      <c r="AF783" s="12"/>
      <c r="AH783" s="12"/>
      <c r="AJ783" s="12"/>
      <c r="AO783" s="12"/>
    </row>
    <row r="784" spans="30:41" ht="15.75" customHeight="1" x14ac:dyDescent="0.3">
      <c r="AD784" s="12"/>
      <c r="AF784" s="12"/>
      <c r="AH784" s="12"/>
      <c r="AJ784" s="12"/>
      <c r="AO784" s="12"/>
    </row>
    <row r="785" spans="30:41" ht="15.75" customHeight="1" x14ac:dyDescent="0.3">
      <c r="AD785" s="12"/>
      <c r="AF785" s="12"/>
      <c r="AH785" s="12"/>
      <c r="AJ785" s="12"/>
      <c r="AO785" s="12"/>
    </row>
    <row r="786" spans="30:41" ht="15.75" customHeight="1" x14ac:dyDescent="0.3">
      <c r="AD786" s="12"/>
      <c r="AF786" s="12"/>
      <c r="AH786" s="12"/>
      <c r="AJ786" s="12"/>
      <c r="AO786" s="12"/>
    </row>
    <row r="787" spans="30:41" ht="15.75" customHeight="1" x14ac:dyDescent="0.3">
      <c r="AD787" s="12"/>
      <c r="AF787" s="12"/>
      <c r="AH787" s="12"/>
      <c r="AJ787" s="12"/>
      <c r="AO787" s="12"/>
    </row>
    <row r="788" spans="30:41" ht="15.75" customHeight="1" x14ac:dyDescent="0.3">
      <c r="AD788" s="12"/>
      <c r="AF788" s="12"/>
      <c r="AH788" s="12"/>
      <c r="AJ788" s="12"/>
      <c r="AO788" s="12"/>
    </row>
    <row r="789" spans="30:41" ht="15.75" customHeight="1" x14ac:dyDescent="0.3">
      <c r="AD789" s="12"/>
      <c r="AF789" s="12"/>
      <c r="AH789" s="12"/>
      <c r="AJ789" s="12"/>
      <c r="AO789" s="12"/>
    </row>
    <row r="790" spans="30:41" ht="15.75" customHeight="1" x14ac:dyDescent="0.3">
      <c r="AD790" s="12"/>
      <c r="AF790" s="12"/>
      <c r="AH790" s="12"/>
      <c r="AJ790" s="12"/>
      <c r="AO790" s="12"/>
    </row>
    <row r="791" spans="30:41" ht="15.75" customHeight="1" x14ac:dyDescent="0.3">
      <c r="AD791" s="12"/>
      <c r="AF791" s="12"/>
      <c r="AH791" s="12"/>
      <c r="AJ791" s="12"/>
      <c r="AO791" s="12"/>
    </row>
    <row r="792" spans="30:41" ht="15.75" customHeight="1" x14ac:dyDescent="0.3">
      <c r="AD792" s="12"/>
      <c r="AF792" s="12"/>
      <c r="AH792" s="12"/>
      <c r="AJ792" s="12"/>
      <c r="AO792" s="12"/>
    </row>
    <row r="793" spans="30:41" ht="15.75" customHeight="1" x14ac:dyDescent="0.3">
      <c r="AD793" s="12"/>
      <c r="AF793" s="12"/>
      <c r="AH793" s="12"/>
      <c r="AJ793" s="12"/>
      <c r="AO793" s="12"/>
    </row>
    <row r="794" spans="30:41" ht="15.75" customHeight="1" x14ac:dyDescent="0.3">
      <c r="AD794" s="12"/>
      <c r="AF794" s="12"/>
      <c r="AH794" s="12"/>
      <c r="AJ794" s="12"/>
      <c r="AO794" s="12"/>
    </row>
    <row r="795" spans="30:41" ht="15.75" customHeight="1" x14ac:dyDescent="0.3">
      <c r="AD795" s="12"/>
      <c r="AF795" s="12"/>
      <c r="AH795" s="12"/>
      <c r="AJ795" s="12"/>
      <c r="AO795" s="12"/>
    </row>
    <row r="796" spans="30:41" ht="15.75" customHeight="1" x14ac:dyDescent="0.3">
      <c r="AD796" s="12"/>
      <c r="AF796" s="12"/>
      <c r="AH796" s="12"/>
      <c r="AJ796" s="12"/>
      <c r="AO796" s="12"/>
    </row>
    <row r="797" spans="30:41" ht="15.75" customHeight="1" x14ac:dyDescent="0.3">
      <c r="AD797" s="12"/>
      <c r="AF797" s="12"/>
      <c r="AH797" s="12"/>
      <c r="AJ797" s="12"/>
      <c r="AO797" s="12"/>
    </row>
    <row r="798" spans="30:41" ht="15.75" customHeight="1" x14ac:dyDescent="0.3">
      <c r="AD798" s="12"/>
      <c r="AF798" s="12"/>
      <c r="AH798" s="12"/>
      <c r="AJ798" s="12"/>
      <c r="AO798" s="12"/>
    </row>
    <row r="799" spans="30:41" ht="15.75" customHeight="1" x14ac:dyDescent="0.3">
      <c r="AD799" s="12"/>
      <c r="AF799" s="12"/>
      <c r="AH799" s="12"/>
      <c r="AJ799" s="12"/>
      <c r="AO799" s="12"/>
    </row>
    <row r="800" spans="30:41" ht="15.75" customHeight="1" x14ac:dyDescent="0.3">
      <c r="AD800" s="12"/>
      <c r="AF800" s="12"/>
      <c r="AH800" s="12"/>
      <c r="AJ800" s="12"/>
      <c r="AO800" s="12"/>
    </row>
    <row r="801" spans="30:41" ht="15.75" customHeight="1" x14ac:dyDescent="0.3">
      <c r="AD801" s="12"/>
      <c r="AF801" s="12"/>
      <c r="AH801" s="12"/>
      <c r="AJ801" s="12"/>
      <c r="AO801" s="12"/>
    </row>
    <row r="802" spans="30:41" ht="15.75" customHeight="1" x14ac:dyDescent="0.3">
      <c r="AD802" s="12"/>
      <c r="AF802" s="12"/>
      <c r="AH802" s="12"/>
      <c r="AJ802" s="12"/>
      <c r="AO802" s="12"/>
    </row>
    <row r="803" spans="30:41" ht="15.75" customHeight="1" x14ac:dyDescent="0.3">
      <c r="AD803" s="12"/>
      <c r="AF803" s="12"/>
      <c r="AH803" s="12"/>
      <c r="AJ803" s="12"/>
      <c r="AO803" s="12"/>
    </row>
    <row r="804" spans="30:41" ht="15.75" customHeight="1" x14ac:dyDescent="0.3">
      <c r="AD804" s="12"/>
      <c r="AF804" s="12"/>
      <c r="AH804" s="12"/>
      <c r="AJ804" s="12"/>
      <c r="AO804" s="12"/>
    </row>
    <row r="805" spans="30:41" ht="15.75" customHeight="1" x14ac:dyDescent="0.3">
      <c r="AD805" s="12"/>
      <c r="AF805" s="12"/>
      <c r="AH805" s="12"/>
      <c r="AJ805" s="12"/>
      <c r="AO805" s="12"/>
    </row>
    <row r="806" spans="30:41" ht="15.75" customHeight="1" x14ac:dyDescent="0.3">
      <c r="AD806" s="12"/>
      <c r="AF806" s="12"/>
      <c r="AH806" s="12"/>
      <c r="AJ806" s="12"/>
      <c r="AO806" s="12"/>
    </row>
    <row r="807" spans="30:41" ht="15.75" customHeight="1" x14ac:dyDescent="0.3">
      <c r="AD807" s="12"/>
      <c r="AF807" s="12"/>
      <c r="AH807" s="12"/>
      <c r="AJ807" s="12"/>
      <c r="AO807" s="12"/>
    </row>
    <row r="808" spans="30:41" ht="15.75" customHeight="1" x14ac:dyDescent="0.3">
      <c r="AD808" s="12"/>
      <c r="AF808" s="12"/>
      <c r="AH808" s="12"/>
      <c r="AJ808" s="12"/>
      <c r="AO808" s="12"/>
    </row>
    <row r="809" spans="30:41" ht="15.75" customHeight="1" x14ac:dyDescent="0.3">
      <c r="AD809" s="12"/>
      <c r="AF809" s="12"/>
      <c r="AH809" s="12"/>
      <c r="AJ809" s="12"/>
      <c r="AO809" s="12"/>
    </row>
    <row r="810" spans="30:41" ht="15.75" customHeight="1" x14ac:dyDescent="0.3">
      <c r="AD810" s="12"/>
      <c r="AF810" s="12"/>
      <c r="AH810" s="12"/>
      <c r="AJ810" s="12"/>
      <c r="AO810" s="12"/>
    </row>
    <row r="811" spans="30:41" ht="15.75" customHeight="1" x14ac:dyDescent="0.3">
      <c r="AD811" s="12"/>
      <c r="AF811" s="12"/>
      <c r="AH811" s="12"/>
      <c r="AJ811" s="12"/>
      <c r="AO811" s="12"/>
    </row>
    <row r="812" spans="30:41" ht="15.75" customHeight="1" x14ac:dyDescent="0.3">
      <c r="AD812" s="12"/>
      <c r="AF812" s="12"/>
      <c r="AH812" s="12"/>
      <c r="AJ812" s="12"/>
      <c r="AO812" s="12"/>
    </row>
    <row r="813" spans="30:41" ht="15.75" customHeight="1" x14ac:dyDescent="0.3">
      <c r="AD813" s="12"/>
      <c r="AF813" s="12"/>
      <c r="AH813" s="12"/>
      <c r="AJ813" s="12"/>
      <c r="AO813" s="12"/>
    </row>
    <row r="814" spans="30:41" ht="15.75" customHeight="1" x14ac:dyDescent="0.3">
      <c r="AD814" s="12"/>
      <c r="AF814" s="12"/>
      <c r="AH814" s="12"/>
      <c r="AJ814" s="12"/>
      <c r="AO814" s="12"/>
    </row>
    <row r="815" spans="30:41" ht="15.75" customHeight="1" x14ac:dyDescent="0.3">
      <c r="AD815" s="12"/>
      <c r="AF815" s="12"/>
      <c r="AH815" s="12"/>
      <c r="AJ815" s="12"/>
      <c r="AO815" s="12"/>
    </row>
    <row r="816" spans="30:41" ht="15.75" customHeight="1" x14ac:dyDescent="0.3">
      <c r="AD816" s="12"/>
      <c r="AF816" s="12"/>
      <c r="AH816" s="12"/>
      <c r="AJ816" s="12"/>
      <c r="AO816" s="12"/>
    </row>
    <row r="817" spans="30:41" ht="15.75" customHeight="1" x14ac:dyDescent="0.3">
      <c r="AD817" s="12"/>
      <c r="AF817" s="12"/>
      <c r="AH817" s="12"/>
      <c r="AJ817" s="12"/>
      <c r="AO817" s="12"/>
    </row>
    <row r="818" spans="30:41" ht="15.75" customHeight="1" x14ac:dyDescent="0.3">
      <c r="AD818" s="12"/>
      <c r="AF818" s="12"/>
      <c r="AH818" s="12"/>
      <c r="AJ818" s="12"/>
      <c r="AO818" s="12"/>
    </row>
    <row r="819" spans="30:41" ht="15.75" customHeight="1" x14ac:dyDescent="0.3">
      <c r="AD819" s="12"/>
      <c r="AF819" s="12"/>
      <c r="AH819" s="12"/>
      <c r="AJ819" s="12"/>
      <c r="AO819" s="12"/>
    </row>
    <row r="820" spans="30:41" ht="15.75" customHeight="1" x14ac:dyDescent="0.3">
      <c r="AD820" s="12"/>
      <c r="AF820" s="12"/>
      <c r="AH820" s="12"/>
      <c r="AJ820" s="12"/>
      <c r="AO820" s="12"/>
    </row>
    <row r="821" spans="30:41" ht="15.75" customHeight="1" x14ac:dyDescent="0.3">
      <c r="AD821" s="12"/>
      <c r="AF821" s="12"/>
      <c r="AH821" s="12"/>
      <c r="AJ821" s="12"/>
      <c r="AO821" s="12"/>
    </row>
    <row r="822" spans="30:41" ht="15.75" customHeight="1" x14ac:dyDescent="0.3">
      <c r="AD822" s="12"/>
      <c r="AF822" s="12"/>
      <c r="AH822" s="12"/>
      <c r="AJ822" s="12"/>
      <c r="AO822" s="12"/>
    </row>
    <row r="823" spans="30:41" ht="15.75" customHeight="1" x14ac:dyDescent="0.3">
      <c r="AD823" s="12"/>
      <c r="AF823" s="12"/>
      <c r="AH823" s="12"/>
      <c r="AJ823" s="12"/>
      <c r="AO823" s="12"/>
    </row>
    <row r="824" spans="30:41" ht="15.75" customHeight="1" x14ac:dyDescent="0.3">
      <c r="AD824" s="12"/>
      <c r="AF824" s="12"/>
      <c r="AH824" s="12"/>
      <c r="AJ824" s="12"/>
      <c r="AO824" s="12"/>
    </row>
    <row r="825" spans="30:41" ht="15.75" customHeight="1" x14ac:dyDescent="0.3">
      <c r="AD825" s="12"/>
      <c r="AF825" s="12"/>
      <c r="AH825" s="12"/>
      <c r="AJ825" s="12"/>
      <c r="AO825" s="12"/>
    </row>
    <row r="826" spans="30:41" ht="15.75" customHeight="1" x14ac:dyDescent="0.3">
      <c r="AD826" s="12"/>
      <c r="AF826" s="12"/>
      <c r="AH826" s="12"/>
      <c r="AJ826" s="12"/>
      <c r="AO826" s="12"/>
    </row>
    <row r="827" spans="30:41" ht="15.75" customHeight="1" x14ac:dyDescent="0.3">
      <c r="AD827" s="12"/>
      <c r="AF827" s="12"/>
      <c r="AH827" s="12"/>
      <c r="AJ827" s="12"/>
      <c r="AO827" s="12"/>
    </row>
    <row r="828" spans="30:41" ht="15.75" customHeight="1" x14ac:dyDescent="0.3">
      <c r="AD828" s="12"/>
      <c r="AF828" s="12"/>
      <c r="AH828" s="12"/>
      <c r="AJ828" s="12"/>
      <c r="AO828" s="12"/>
    </row>
    <row r="829" spans="30:41" ht="15.75" customHeight="1" x14ac:dyDescent="0.3">
      <c r="AD829" s="12"/>
      <c r="AF829" s="12"/>
      <c r="AH829" s="12"/>
      <c r="AJ829" s="12"/>
      <c r="AO829" s="12"/>
    </row>
    <row r="830" spans="30:41" ht="15.75" customHeight="1" x14ac:dyDescent="0.3">
      <c r="AD830" s="12"/>
      <c r="AF830" s="12"/>
      <c r="AH830" s="12"/>
      <c r="AJ830" s="12"/>
      <c r="AO830" s="12"/>
    </row>
    <row r="831" spans="30:41" ht="15.75" customHeight="1" x14ac:dyDescent="0.3">
      <c r="AD831" s="12"/>
      <c r="AF831" s="12"/>
      <c r="AH831" s="12"/>
      <c r="AJ831" s="12"/>
      <c r="AO831" s="12"/>
    </row>
    <row r="832" spans="30:41" ht="15.75" customHeight="1" x14ac:dyDescent="0.3">
      <c r="AD832" s="12"/>
      <c r="AF832" s="12"/>
      <c r="AH832" s="12"/>
      <c r="AJ832" s="12"/>
      <c r="AO832" s="12"/>
    </row>
    <row r="833" spans="30:41" ht="15.75" customHeight="1" x14ac:dyDescent="0.3">
      <c r="AD833" s="12"/>
      <c r="AF833" s="12"/>
      <c r="AH833" s="12"/>
      <c r="AJ833" s="12"/>
      <c r="AO833" s="12"/>
    </row>
    <row r="834" spans="30:41" ht="15.75" customHeight="1" x14ac:dyDescent="0.3">
      <c r="AD834" s="12"/>
      <c r="AF834" s="12"/>
      <c r="AH834" s="12"/>
      <c r="AJ834" s="12"/>
      <c r="AO834" s="12"/>
    </row>
    <row r="835" spans="30:41" ht="15.75" customHeight="1" x14ac:dyDescent="0.3">
      <c r="AD835" s="12"/>
      <c r="AF835" s="12"/>
      <c r="AH835" s="12"/>
      <c r="AJ835" s="12"/>
      <c r="AO835" s="12"/>
    </row>
    <row r="836" spans="30:41" ht="15.75" customHeight="1" x14ac:dyDescent="0.3">
      <c r="AD836" s="12"/>
      <c r="AF836" s="12"/>
      <c r="AH836" s="12"/>
      <c r="AJ836" s="12"/>
      <c r="AO836" s="12"/>
    </row>
    <row r="837" spans="30:41" ht="15.75" customHeight="1" x14ac:dyDescent="0.3">
      <c r="AD837" s="12"/>
      <c r="AF837" s="12"/>
      <c r="AH837" s="12"/>
      <c r="AJ837" s="12"/>
      <c r="AO837" s="12"/>
    </row>
    <row r="838" spans="30:41" ht="15.75" customHeight="1" x14ac:dyDescent="0.3">
      <c r="AD838" s="12"/>
      <c r="AF838" s="12"/>
      <c r="AH838" s="12"/>
      <c r="AJ838" s="12"/>
      <c r="AO838" s="12"/>
    </row>
    <row r="839" spans="30:41" ht="15.75" customHeight="1" x14ac:dyDescent="0.3">
      <c r="AD839" s="12"/>
      <c r="AF839" s="12"/>
      <c r="AH839" s="12"/>
      <c r="AJ839" s="12"/>
      <c r="AO839" s="12"/>
    </row>
    <row r="840" spans="30:41" ht="15.75" customHeight="1" x14ac:dyDescent="0.3">
      <c r="AD840" s="12"/>
      <c r="AF840" s="12"/>
      <c r="AH840" s="12"/>
      <c r="AJ840" s="12"/>
      <c r="AO840" s="12"/>
    </row>
    <row r="841" spans="30:41" ht="15.75" customHeight="1" x14ac:dyDescent="0.3">
      <c r="AD841" s="12"/>
      <c r="AF841" s="12"/>
      <c r="AH841" s="12"/>
      <c r="AJ841" s="12"/>
      <c r="AO841" s="12"/>
    </row>
    <row r="842" spans="30:41" ht="15.75" customHeight="1" x14ac:dyDescent="0.3">
      <c r="AD842" s="12"/>
      <c r="AF842" s="12"/>
      <c r="AH842" s="12"/>
      <c r="AJ842" s="12"/>
      <c r="AO842" s="12"/>
    </row>
    <row r="843" spans="30:41" ht="15.75" customHeight="1" x14ac:dyDescent="0.3">
      <c r="AD843" s="12"/>
      <c r="AF843" s="12"/>
      <c r="AH843" s="12"/>
      <c r="AJ843" s="12"/>
      <c r="AO843" s="12"/>
    </row>
    <row r="844" spans="30:41" ht="15.75" customHeight="1" x14ac:dyDescent="0.3">
      <c r="AD844" s="12"/>
      <c r="AF844" s="12"/>
      <c r="AH844" s="12"/>
      <c r="AJ844" s="12"/>
      <c r="AO844" s="12"/>
    </row>
    <row r="845" spans="30:41" ht="15.75" customHeight="1" x14ac:dyDescent="0.3">
      <c r="AD845" s="12"/>
      <c r="AF845" s="12"/>
      <c r="AH845" s="12"/>
      <c r="AJ845" s="12"/>
      <c r="AO845" s="12"/>
    </row>
    <row r="846" spans="30:41" ht="15.75" customHeight="1" x14ac:dyDescent="0.3">
      <c r="AD846" s="12"/>
      <c r="AF846" s="12"/>
      <c r="AH846" s="12"/>
      <c r="AJ846" s="12"/>
      <c r="AO846" s="12"/>
    </row>
    <row r="847" spans="30:41" ht="15.75" customHeight="1" x14ac:dyDescent="0.3">
      <c r="AD847" s="12"/>
      <c r="AF847" s="12"/>
      <c r="AH847" s="12"/>
      <c r="AJ847" s="12"/>
      <c r="AO847" s="12"/>
    </row>
    <row r="848" spans="30:41" ht="15.75" customHeight="1" x14ac:dyDescent="0.3">
      <c r="AD848" s="12"/>
      <c r="AF848" s="12"/>
      <c r="AH848" s="12"/>
      <c r="AJ848" s="12"/>
      <c r="AO848" s="12"/>
    </row>
    <row r="849" spans="30:41" ht="15.75" customHeight="1" x14ac:dyDescent="0.3">
      <c r="AD849" s="12"/>
      <c r="AF849" s="12"/>
      <c r="AH849" s="12"/>
      <c r="AJ849" s="12"/>
      <c r="AO849" s="12"/>
    </row>
    <row r="850" spans="30:41" ht="15.75" customHeight="1" x14ac:dyDescent="0.3">
      <c r="AD850" s="12"/>
      <c r="AF850" s="12"/>
      <c r="AH850" s="12"/>
      <c r="AJ850" s="12"/>
      <c r="AO850" s="12"/>
    </row>
    <row r="851" spans="30:41" ht="15.75" customHeight="1" x14ac:dyDescent="0.3">
      <c r="AD851" s="12"/>
      <c r="AF851" s="12"/>
      <c r="AH851" s="12"/>
      <c r="AJ851" s="12"/>
      <c r="AO851" s="12"/>
    </row>
    <row r="852" spans="30:41" ht="15.75" customHeight="1" x14ac:dyDescent="0.3">
      <c r="AD852" s="12"/>
      <c r="AF852" s="12"/>
      <c r="AH852" s="12"/>
      <c r="AJ852" s="12"/>
      <c r="AO852" s="12"/>
    </row>
    <row r="853" spans="30:41" ht="15.75" customHeight="1" x14ac:dyDescent="0.3">
      <c r="AD853" s="12"/>
      <c r="AF853" s="12"/>
      <c r="AH853" s="12"/>
      <c r="AJ853" s="12"/>
      <c r="AO853" s="12"/>
    </row>
    <row r="854" spans="30:41" ht="15.75" customHeight="1" x14ac:dyDescent="0.3">
      <c r="AD854" s="12"/>
      <c r="AF854" s="12"/>
      <c r="AH854" s="12"/>
      <c r="AJ854" s="12"/>
      <c r="AO854" s="12"/>
    </row>
    <row r="855" spans="30:41" ht="15.75" customHeight="1" x14ac:dyDescent="0.3">
      <c r="AD855" s="12"/>
      <c r="AF855" s="12"/>
      <c r="AH855" s="12"/>
      <c r="AJ855" s="12"/>
      <c r="AO855" s="12"/>
    </row>
    <row r="856" spans="30:41" ht="15.75" customHeight="1" x14ac:dyDescent="0.3">
      <c r="AD856" s="12"/>
      <c r="AF856" s="12"/>
      <c r="AH856" s="12"/>
      <c r="AJ856" s="12"/>
      <c r="AO856" s="12"/>
    </row>
    <row r="857" spans="30:41" ht="15.75" customHeight="1" x14ac:dyDescent="0.3">
      <c r="AD857" s="12"/>
      <c r="AF857" s="12"/>
      <c r="AH857" s="12"/>
      <c r="AJ857" s="12"/>
      <c r="AO857" s="12"/>
    </row>
    <row r="858" spans="30:41" ht="15.75" customHeight="1" x14ac:dyDescent="0.3">
      <c r="AD858" s="12"/>
      <c r="AF858" s="12"/>
      <c r="AH858" s="12"/>
      <c r="AJ858" s="12"/>
      <c r="AO858" s="12"/>
    </row>
    <row r="859" spans="30:41" ht="15.75" customHeight="1" x14ac:dyDescent="0.3">
      <c r="AD859" s="12"/>
      <c r="AF859" s="12"/>
      <c r="AH859" s="12"/>
      <c r="AJ859" s="12"/>
      <c r="AO859" s="12"/>
    </row>
    <row r="860" spans="30:41" ht="15.75" customHeight="1" x14ac:dyDescent="0.3">
      <c r="AD860" s="12"/>
      <c r="AF860" s="12"/>
      <c r="AH860" s="12"/>
      <c r="AJ860" s="12"/>
      <c r="AO860" s="12"/>
    </row>
    <row r="861" spans="30:41" ht="15.75" customHeight="1" x14ac:dyDescent="0.3">
      <c r="AD861" s="12"/>
      <c r="AF861" s="12"/>
      <c r="AH861" s="12"/>
      <c r="AJ861" s="12"/>
      <c r="AO861" s="12"/>
    </row>
    <row r="862" spans="30:41" ht="15.75" customHeight="1" x14ac:dyDescent="0.3">
      <c r="AD862" s="12"/>
      <c r="AF862" s="12"/>
      <c r="AH862" s="12"/>
      <c r="AJ862" s="12"/>
      <c r="AO862" s="12"/>
    </row>
    <row r="863" spans="30:41" ht="15.75" customHeight="1" x14ac:dyDescent="0.3">
      <c r="AD863" s="12"/>
      <c r="AF863" s="12"/>
      <c r="AH863" s="12"/>
      <c r="AJ863" s="12"/>
      <c r="AO863" s="12"/>
    </row>
    <row r="864" spans="30:41" ht="15.75" customHeight="1" x14ac:dyDescent="0.3">
      <c r="AD864" s="12"/>
      <c r="AF864" s="12"/>
      <c r="AH864" s="12"/>
      <c r="AJ864" s="12"/>
      <c r="AO864" s="12"/>
    </row>
    <row r="865" spans="30:41" ht="15.75" customHeight="1" x14ac:dyDescent="0.3">
      <c r="AD865" s="12"/>
      <c r="AF865" s="12"/>
      <c r="AH865" s="12"/>
      <c r="AJ865" s="12"/>
      <c r="AO865" s="12"/>
    </row>
    <row r="866" spans="30:41" ht="15.75" customHeight="1" x14ac:dyDescent="0.3">
      <c r="AD866" s="12"/>
      <c r="AF866" s="12"/>
      <c r="AH866" s="12"/>
      <c r="AJ866" s="12"/>
      <c r="AO866" s="12"/>
    </row>
    <row r="867" spans="30:41" ht="15.75" customHeight="1" x14ac:dyDescent="0.3">
      <c r="AD867" s="12"/>
      <c r="AF867" s="12"/>
      <c r="AH867" s="12"/>
      <c r="AJ867" s="12"/>
      <c r="AO867" s="12"/>
    </row>
    <row r="868" spans="30:41" ht="15.75" customHeight="1" x14ac:dyDescent="0.3">
      <c r="AD868" s="12"/>
      <c r="AF868" s="12"/>
      <c r="AH868" s="12"/>
      <c r="AJ868" s="12"/>
      <c r="AO868" s="12"/>
    </row>
    <row r="869" spans="30:41" ht="15.75" customHeight="1" x14ac:dyDescent="0.3">
      <c r="AD869" s="12"/>
      <c r="AF869" s="12"/>
      <c r="AH869" s="12"/>
      <c r="AJ869" s="12"/>
      <c r="AO869" s="12"/>
    </row>
    <row r="870" spans="30:41" ht="15.75" customHeight="1" x14ac:dyDescent="0.3">
      <c r="AD870" s="12"/>
      <c r="AF870" s="12"/>
      <c r="AH870" s="12"/>
      <c r="AJ870" s="12"/>
      <c r="AO870" s="12"/>
    </row>
    <row r="871" spans="30:41" ht="15.75" customHeight="1" x14ac:dyDescent="0.3">
      <c r="AD871" s="12"/>
      <c r="AF871" s="12"/>
      <c r="AH871" s="12"/>
      <c r="AJ871" s="12"/>
      <c r="AO871" s="12"/>
    </row>
    <row r="872" spans="30:41" ht="15.75" customHeight="1" x14ac:dyDescent="0.3">
      <c r="AD872" s="12"/>
      <c r="AF872" s="12"/>
      <c r="AH872" s="12"/>
      <c r="AJ872" s="12"/>
      <c r="AO872" s="12"/>
    </row>
    <row r="873" spans="30:41" ht="15.75" customHeight="1" x14ac:dyDescent="0.3">
      <c r="AD873" s="12"/>
      <c r="AF873" s="12"/>
      <c r="AH873" s="12"/>
      <c r="AJ873" s="12"/>
      <c r="AO873" s="12"/>
    </row>
    <row r="874" spans="30:41" ht="15.75" customHeight="1" x14ac:dyDescent="0.3">
      <c r="AD874" s="12"/>
      <c r="AF874" s="12"/>
      <c r="AH874" s="12"/>
      <c r="AJ874" s="12"/>
      <c r="AO874" s="12"/>
    </row>
    <row r="875" spans="30:41" ht="15.75" customHeight="1" x14ac:dyDescent="0.3">
      <c r="AD875" s="12"/>
      <c r="AF875" s="12"/>
      <c r="AH875" s="12"/>
      <c r="AJ875" s="12"/>
      <c r="AO875" s="12"/>
    </row>
    <row r="876" spans="30:41" ht="15.75" customHeight="1" x14ac:dyDescent="0.3">
      <c r="AD876" s="12"/>
      <c r="AF876" s="12"/>
      <c r="AH876" s="12"/>
      <c r="AJ876" s="12"/>
      <c r="AO876" s="12"/>
    </row>
    <row r="877" spans="30:41" ht="15.75" customHeight="1" x14ac:dyDescent="0.3">
      <c r="AD877" s="12"/>
      <c r="AF877" s="12"/>
      <c r="AH877" s="12"/>
      <c r="AJ877" s="12"/>
      <c r="AO877" s="12"/>
    </row>
    <row r="878" spans="30:41" ht="15.75" customHeight="1" x14ac:dyDescent="0.3">
      <c r="AD878" s="12"/>
      <c r="AF878" s="12"/>
      <c r="AH878" s="12"/>
      <c r="AJ878" s="12"/>
      <c r="AO878" s="12"/>
    </row>
    <row r="879" spans="30:41" ht="15.75" customHeight="1" x14ac:dyDescent="0.3">
      <c r="AD879" s="12"/>
      <c r="AF879" s="12"/>
      <c r="AH879" s="12"/>
      <c r="AJ879" s="12"/>
      <c r="AO879" s="12"/>
    </row>
    <row r="880" spans="30:41" ht="15.75" customHeight="1" x14ac:dyDescent="0.3">
      <c r="AD880" s="12"/>
      <c r="AF880" s="12"/>
      <c r="AH880" s="12"/>
      <c r="AJ880" s="12"/>
      <c r="AO880" s="12"/>
    </row>
    <row r="881" spans="30:41" ht="15.75" customHeight="1" x14ac:dyDescent="0.3">
      <c r="AD881" s="12"/>
      <c r="AF881" s="12"/>
      <c r="AH881" s="12"/>
      <c r="AJ881" s="12"/>
      <c r="AO881" s="12"/>
    </row>
    <row r="882" spans="30:41" ht="15.75" customHeight="1" x14ac:dyDescent="0.3">
      <c r="AD882" s="12"/>
      <c r="AF882" s="12"/>
      <c r="AH882" s="12"/>
      <c r="AJ882" s="12"/>
      <c r="AO882" s="12"/>
    </row>
    <row r="883" spans="30:41" ht="15.75" customHeight="1" x14ac:dyDescent="0.3">
      <c r="AD883" s="12"/>
      <c r="AF883" s="12"/>
      <c r="AH883" s="12"/>
      <c r="AJ883" s="12"/>
      <c r="AO883" s="12"/>
    </row>
    <row r="884" spans="30:41" ht="15.75" customHeight="1" x14ac:dyDescent="0.3">
      <c r="AD884" s="12"/>
      <c r="AF884" s="12"/>
      <c r="AH884" s="12"/>
      <c r="AJ884" s="12"/>
      <c r="AO884" s="12"/>
    </row>
    <row r="885" spans="30:41" ht="15.75" customHeight="1" x14ac:dyDescent="0.3">
      <c r="AD885" s="12"/>
      <c r="AF885" s="12"/>
      <c r="AH885" s="12"/>
      <c r="AJ885" s="12"/>
      <c r="AO885" s="12"/>
    </row>
    <row r="886" spans="30:41" ht="15.75" customHeight="1" x14ac:dyDescent="0.3">
      <c r="AD886" s="12"/>
      <c r="AF886" s="12"/>
      <c r="AH886" s="12"/>
      <c r="AJ886" s="12"/>
      <c r="AO886" s="12"/>
    </row>
    <row r="887" spans="30:41" ht="15.75" customHeight="1" x14ac:dyDescent="0.3">
      <c r="AD887" s="12"/>
      <c r="AF887" s="12"/>
      <c r="AH887" s="12"/>
      <c r="AJ887" s="12"/>
      <c r="AO887" s="12"/>
    </row>
    <row r="888" spans="30:41" ht="15.75" customHeight="1" x14ac:dyDescent="0.3">
      <c r="AD888" s="12"/>
      <c r="AF888" s="12"/>
      <c r="AH888" s="12"/>
      <c r="AJ888" s="12"/>
      <c r="AO888" s="12"/>
    </row>
    <row r="889" spans="30:41" ht="15.75" customHeight="1" x14ac:dyDescent="0.3">
      <c r="AD889" s="12"/>
      <c r="AF889" s="12"/>
      <c r="AH889" s="12"/>
      <c r="AJ889" s="12"/>
      <c r="AO889" s="12"/>
    </row>
    <row r="890" spans="30:41" ht="15.75" customHeight="1" x14ac:dyDescent="0.3">
      <c r="AD890" s="12"/>
      <c r="AF890" s="12"/>
      <c r="AH890" s="12"/>
      <c r="AJ890" s="12"/>
      <c r="AO890" s="12"/>
    </row>
    <row r="891" spans="30:41" ht="15.75" customHeight="1" x14ac:dyDescent="0.3">
      <c r="AD891" s="12"/>
      <c r="AF891" s="12"/>
      <c r="AH891" s="12"/>
      <c r="AJ891" s="12"/>
      <c r="AO891" s="12"/>
    </row>
    <row r="892" spans="30:41" ht="15.75" customHeight="1" x14ac:dyDescent="0.3">
      <c r="AD892" s="12"/>
      <c r="AF892" s="12"/>
      <c r="AH892" s="12"/>
      <c r="AJ892" s="12"/>
      <c r="AO892" s="12"/>
    </row>
    <row r="893" spans="30:41" ht="15.75" customHeight="1" x14ac:dyDescent="0.3">
      <c r="AD893" s="12"/>
      <c r="AF893" s="12"/>
      <c r="AH893" s="12"/>
      <c r="AJ893" s="12"/>
      <c r="AO893" s="12"/>
    </row>
    <row r="894" spans="30:41" ht="15.75" customHeight="1" x14ac:dyDescent="0.3">
      <c r="AD894" s="12"/>
      <c r="AF894" s="12"/>
      <c r="AH894" s="12"/>
      <c r="AJ894" s="12"/>
      <c r="AO894" s="12"/>
    </row>
    <row r="895" spans="30:41" ht="15.75" customHeight="1" x14ac:dyDescent="0.3">
      <c r="AD895" s="12"/>
      <c r="AF895" s="12"/>
      <c r="AH895" s="12"/>
      <c r="AJ895" s="12"/>
      <c r="AO895" s="12"/>
    </row>
    <row r="896" spans="30:41" ht="15.75" customHeight="1" x14ac:dyDescent="0.3">
      <c r="AD896" s="12"/>
      <c r="AF896" s="12"/>
      <c r="AH896" s="12"/>
      <c r="AJ896" s="12"/>
      <c r="AO896" s="12"/>
    </row>
    <row r="897" spans="30:41" ht="15.75" customHeight="1" x14ac:dyDescent="0.3">
      <c r="AD897" s="12"/>
      <c r="AF897" s="12"/>
      <c r="AH897" s="12"/>
      <c r="AJ897" s="12"/>
      <c r="AO897" s="12"/>
    </row>
    <row r="898" spans="30:41" ht="15.75" customHeight="1" x14ac:dyDescent="0.3">
      <c r="AD898" s="12"/>
      <c r="AF898" s="12"/>
      <c r="AH898" s="12"/>
      <c r="AJ898" s="12"/>
      <c r="AO898" s="12"/>
    </row>
    <row r="899" spans="30:41" ht="15.75" customHeight="1" x14ac:dyDescent="0.3">
      <c r="AD899" s="12"/>
      <c r="AF899" s="12"/>
      <c r="AH899" s="12"/>
      <c r="AJ899" s="12"/>
      <c r="AO899" s="12"/>
    </row>
    <row r="900" spans="30:41" ht="15.75" customHeight="1" x14ac:dyDescent="0.3">
      <c r="AD900" s="12"/>
      <c r="AF900" s="12"/>
      <c r="AH900" s="12"/>
      <c r="AJ900" s="12"/>
      <c r="AO900" s="12"/>
    </row>
    <row r="901" spans="30:41" ht="15.75" customHeight="1" x14ac:dyDescent="0.3">
      <c r="AD901" s="12"/>
      <c r="AF901" s="12"/>
      <c r="AH901" s="12"/>
      <c r="AJ901" s="12"/>
      <c r="AO901" s="12"/>
    </row>
    <row r="902" spans="30:41" ht="15.75" customHeight="1" x14ac:dyDescent="0.3">
      <c r="AD902" s="12"/>
      <c r="AF902" s="12"/>
      <c r="AH902" s="12"/>
      <c r="AJ902" s="12"/>
      <c r="AO902" s="12"/>
    </row>
    <row r="903" spans="30:41" ht="15.75" customHeight="1" x14ac:dyDescent="0.3">
      <c r="AD903" s="12"/>
      <c r="AF903" s="12"/>
      <c r="AH903" s="12"/>
      <c r="AJ903" s="12"/>
      <c r="AO903" s="12"/>
    </row>
    <row r="904" spans="30:41" ht="15.75" customHeight="1" x14ac:dyDescent="0.3">
      <c r="AD904" s="12"/>
      <c r="AF904" s="12"/>
      <c r="AH904" s="12"/>
      <c r="AJ904" s="12"/>
      <c r="AO904" s="12"/>
    </row>
    <row r="905" spans="30:41" ht="15.75" customHeight="1" x14ac:dyDescent="0.3">
      <c r="AD905" s="12"/>
      <c r="AF905" s="12"/>
      <c r="AH905" s="12"/>
      <c r="AJ905" s="12"/>
      <c r="AO905" s="12"/>
    </row>
    <row r="906" spans="30:41" ht="15.75" customHeight="1" x14ac:dyDescent="0.3">
      <c r="AD906" s="12"/>
      <c r="AF906" s="12"/>
      <c r="AH906" s="12"/>
      <c r="AJ906" s="12"/>
      <c r="AO906" s="12"/>
    </row>
    <row r="907" spans="30:41" ht="15.75" customHeight="1" x14ac:dyDescent="0.3">
      <c r="AD907" s="12"/>
      <c r="AF907" s="12"/>
      <c r="AH907" s="12"/>
      <c r="AJ907" s="12"/>
      <c r="AO907" s="12"/>
    </row>
    <row r="908" spans="30:41" ht="15.75" customHeight="1" x14ac:dyDescent="0.3">
      <c r="AD908" s="12"/>
      <c r="AF908" s="12"/>
      <c r="AH908" s="12"/>
      <c r="AJ908" s="12"/>
      <c r="AO908" s="12"/>
    </row>
    <row r="909" spans="30:41" ht="15.75" customHeight="1" x14ac:dyDescent="0.3">
      <c r="AD909" s="12"/>
      <c r="AF909" s="12"/>
      <c r="AH909" s="12"/>
      <c r="AJ909" s="12"/>
      <c r="AO909" s="12"/>
    </row>
    <row r="910" spans="30:41" ht="15.75" customHeight="1" x14ac:dyDescent="0.3">
      <c r="AD910" s="12"/>
      <c r="AF910" s="12"/>
      <c r="AH910" s="12"/>
      <c r="AJ910" s="12"/>
      <c r="AO910" s="12"/>
    </row>
    <row r="911" spans="30:41" ht="15.75" customHeight="1" x14ac:dyDescent="0.3">
      <c r="AD911" s="12"/>
      <c r="AF911" s="12"/>
      <c r="AH911" s="12"/>
      <c r="AJ911" s="12"/>
      <c r="AO911" s="12"/>
    </row>
    <row r="912" spans="30:41" ht="15.75" customHeight="1" x14ac:dyDescent="0.3">
      <c r="AD912" s="12"/>
      <c r="AF912" s="12"/>
      <c r="AH912" s="12"/>
      <c r="AJ912" s="12"/>
      <c r="AO912" s="12"/>
    </row>
    <row r="913" spans="30:41" ht="15.75" customHeight="1" x14ac:dyDescent="0.3">
      <c r="AD913" s="12"/>
      <c r="AF913" s="12"/>
      <c r="AH913" s="12"/>
      <c r="AJ913" s="12"/>
      <c r="AO913" s="12"/>
    </row>
    <row r="914" spans="30:41" ht="15.75" customHeight="1" x14ac:dyDescent="0.3">
      <c r="AD914" s="12"/>
      <c r="AF914" s="12"/>
      <c r="AH914" s="12"/>
      <c r="AJ914" s="12"/>
      <c r="AO914" s="12"/>
    </row>
    <row r="915" spans="30:41" ht="15.75" customHeight="1" x14ac:dyDescent="0.3">
      <c r="AD915" s="12"/>
      <c r="AF915" s="12"/>
      <c r="AH915" s="12"/>
      <c r="AJ915" s="12"/>
      <c r="AO915" s="12"/>
    </row>
    <row r="916" spans="30:41" ht="15.75" customHeight="1" x14ac:dyDescent="0.3">
      <c r="AD916" s="12"/>
      <c r="AF916" s="12"/>
      <c r="AH916" s="12"/>
      <c r="AJ916" s="12"/>
      <c r="AO916" s="12"/>
    </row>
    <row r="917" spans="30:41" ht="15.75" customHeight="1" x14ac:dyDescent="0.3">
      <c r="AD917" s="12"/>
      <c r="AF917" s="12"/>
      <c r="AH917" s="12"/>
      <c r="AJ917" s="12"/>
      <c r="AO917" s="12"/>
    </row>
    <row r="918" spans="30:41" ht="15.75" customHeight="1" x14ac:dyDescent="0.3">
      <c r="AD918" s="12"/>
      <c r="AF918" s="12"/>
      <c r="AH918" s="12"/>
      <c r="AJ918" s="12"/>
      <c r="AO918" s="12"/>
    </row>
    <row r="919" spans="30:41" ht="15.75" customHeight="1" x14ac:dyDescent="0.3">
      <c r="AD919" s="12"/>
      <c r="AF919" s="12"/>
      <c r="AH919" s="12"/>
      <c r="AJ919" s="12"/>
      <c r="AO919" s="12"/>
    </row>
    <row r="920" spans="30:41" ht="15.75" customHeight="1" x14ac:dyDescent="0.3">
      <c r="AD920" s="12"/>
      <c r="AF920" s="12"/>
      <c r="AH920" s="12"/>
      <c r="AJ920" s="12"/>
      <c r="AO920" s="12"/>
    </row>
    <row r="921" spans="30:41" ht="15.75" customHeight="1" x14ac:dyDescent="0.3">
      <c r="AD921" s="12"/>
      <c r="AF921" s="12"/>
      <c r="AH921" s="12"/>
      <c r="AJ921" s="12"/>
      <c r="AO921" s="12"/>
    </row>
    <row r="922" spans="30:41" ht="15.75" customHeight="1" x14ac:dyDescent="0.3">
      <c r="AD922" s="12"/>
      <c r="AF922" s="12"/>
      <c r="AH922" s="12"/>
      <c r="AJ922" s="12"/>
      <c r="AO922" s="12"/>
    </row>
    <row r="923" spans="30:41" ht="15.75" customHeight="1" x14ac:dyDescent="0.3">
      <c r="AD923" s="12"/>
      <c r="AF923" s="12"/>
      <c r="AH923" s="12"/>
      <c r="AJ923" s="12"/>
      <c r="AO923" s="12"/>
    </row>
    <row r="924" spans="30:41" ht="15.75" customHeight="1" x14ac:dyDescent="0.3">
      <c r="AD924" s="12"/>
      <c r="AF924" s="12"/>
      <c r="AH924" s="12"/>
      <c r="AJ924" s="12"/>
      <c r="AO924" s="12"/>
    </row>
    <row r="925" spans="30:41" ht="15.75" customHeight="1" x14ac:dyDescent="0.3">
      <c r="AD925" s="12"/>
      <c r="AF925" s="12"/>
      <c r="AH925" s="12"/>
      <c r="AJ925" s="12"/>
      <c r="AO925" s="12"/>
    </row>
    <row r="926" spans="30:41" ht="15.75" customHeight="1" x14ac:dyDescent="0.3">
      <c r="AD926" s="12"/>
      <c r="AF926" s="12"/>
      <c r="AH926" s="12"/>
      <c r="AJ926" s="12"/>
      <c r="AO926" s="12"/>
    </row>
    <row r="927" spans="30:41" ht="15.75" customHeight="1" x14ac:dyDescent="0.3">
      <c r="AD927" s="12"/>
      <c r="AF927" s="12"/>
      <c r="AH927" s="12"/>
      <c r="AJ927" s="12"/>
      <c r="AO927" s="12"/>
    </row>
    <row r="928" spans="30:41" ht="15.75" customHeight="1" x14ac:dyDescent="0.3">
      <c r="AD928" s="12"/>
      <c r="AF928" s="12"/>
      <c r="AH928" s="12"/>
      <c r="AJ928" s="12"/>
      <c r="AO928" s="12"/>
    </row>
    <row r="929" spans="30:41" ht="15.75" customHeight="1" x14ac:dyDescent="0.3">
      <c r="AD929" s="12"/>
      <c r="AF929" s="12"/>
      <c r="AH929" s="12"/>
      <c r="AJ929" s="12"/>
      <c r="AO929" s="12"/>
    </row>
    <row r="930" spans="30:41" ht="15.75" customHeight="1" x14ac:dyDescent="0.3">
      <c r="AD930" s="12"/>
      <c r="AF930" s="12"/>
      <c r="AH930" s="12"/>
      <c r="AJ930" s="12"/>
      <c r="AO930" s="12"/>
    </row>
    <row r="931" spans="30:41" ht="15.75" customHeight="1" x14ac:dyDescent="0.3">
      <c r="AD931" s="12"/>
      <c r="AF931" s="12"/>
      <c r="AH931" s="12"/>
      <c r="AJ931" s="12"/>
      <c r="AO931" s="12"/>
    </row>
    <row r="932" spans="30:41" ht="15.75" customHeight="1" x14ac:dyDescent="0.3">
      <c r="AD932" s="12"/>
      <c r="AF932" s="12"/>
      <c r="AH932" s="12"/>
      <c r="AJ932" s="12"/>
      <c r="AO932" s="12"/>
    </row>
    <row r="933" spans="30:41" ht="15.75" customHeight="1" x14ac:dyDescent="0.3">
      <c r="AD933" s="12"/>
      <c r="AF933" s="12"/>
      <c r="AH933" s="12"/>
      <c r="AJ933" s="12"/>
      <c r="AO933" s="12"/>
    </row>
    <row r="934" spans="30:41" ht="15.75" customHeight="1" x14ac:dyDescent="0.3">
      <c r="AD934" s="12"/>
      <c r="AF934" s="12"/>
      <c r="AH934" s="12"/>
      <c r="AJ934" s="12"/>
      <c r="AO934" s="12"/>
    </row>
    <row r="935" spans="30:41" ht="15.75" customHeight="1" x14ac:dyDescent="0.3">
      <c r="AD935" s="12"/>
      <c r="AF935" s="12"/>
      <c r="AH935" s="12"/>
      <c r="AJ935" s="12"/>
      <c r="AO935" s="12"/>
    </row>
    <row r="936" spans="30:41" ht="15.75" customHeight="1" x14ac:dyDescent="0.3">
      <c r="AD936" s="12"/>
      <c r="AF936" s="12"/>
      <c r="AH936" s="12"/>
      <c r="AJ936" s="12"/>
      <c r="AO936" s="12"/>
    </row>
    <row r="937" spans="30:41" ht="15.75" customHeight="1" x14ac:dyDescent="0.3">
      <c r="AD937" s="12"/>
      <c r="AF937" s="12"/>
      <c r="AH937" s="12"/>
      <c r="AJ937" s="12"/>
      <c r="AO937" s="12"/>
    </row>
    <row r="938" spans="30:41" ht="15.75" customHeight="1" x14ac:dyDescent="0.3">
      <c r="AD938" s="12"/>
      <c r="AF938" s="12"/>
      <c r="AH938" s="12"/>
      <c r="AJ938" s="12"/>
      <c r="AO938" s="12"/>
    </row>
    <row r="939" spans="30:41" ht="15.75" customHeight="1" x14ac:dyDescent="0.3">
      <c r="AD939" s="12"/>
      <c r="AF939" s="12"/>
      <c r="AH939" s="12"/>
      <c r="AJ939" s="12"/>
      <c r="AO939" s="12"/>
    </row>
    <row r="940" spans="30:41" ht="15.75" customHeight="1" x14ac:dyDescent="0.3">
      <c r="AD940" s="12"/>
      <c r="AF940" s="12"/>
      <c r="AH940" s="12"/>
      <c r="AJ940" s="12"/>
      <c r="AO940" s="12"/>
    </row>
    <row r="941" spans="30:41" ht="15.75" customHeight="1" x14ac:dyDescent="0.3">
      <c r="AD941" s="12"/>
      <c r="AF941" s="12"/>
      <c r="AH941" s="12"/>
      <c r="AJ941" s="12"/>
      <c r="AO941" s="12"/>
    </row>
    <row r="942" spans="30:41" ht="15.75" customHeight="1" x14ac:dyDescent="0.3">
      <c r="AD942" s="12"/>
      <c r="AF942" s="12"/>
      <c r="AH942" s="12"/>
      <c r="AJ942" s="12"/>
      <c r="AO942" s="12"/>
    </row>
    <row r="943" spans="30:41" ht="15.75" customHeight="1" x14ac:dyDescent="0.3">
      <c r="AD943" s="12"/>
      <c r="AF943" s="12"/>
      <c r="AH943" s="12"/>
      <c r="AJ943" s="12"/>
      <c r="AO943" s="12"/>
    </row>
    <row r="944" spans="30:41" ht="15.75" customHeight="1" x14ac:dyDescent="0.3">
      <c r="AD944" s="12"/>
      <c r="AF944" s="12"/>
      <c r="AH944" s="12"/>
      <c r="AJ944" s="12"/>
      <c r="AO944" s="12"/>
    </row>
    <row r="945" spans="30:41" ht="15.75" customHeight="1" x14ac:dyDescent="0.3">
      <c r="AD945" s="12"/>
      <c r="AF945" s="12"/>
      <c r="AH945" s="12"/>
      <c r="AJ945" s="12"/>
      <c r="AO945" s="12"/>
    </row>
    <row r="946" spans="30:41" ht="15.75" customHeight="1" x14ac:dyDescent="0.3">
      <c r="AD946" s="12"/>
      <c r="AF946" s="12"/>
      <c r="AH946" s="12"/>
      <c r="AJ946" s="12"/>
      <c r="AO946" s="12"/>
    </row>
    <row r="947" spans="30:41" ht="15.75" customHeight="1" x14ac:dyDescent="0.3">
      <c r="AD947" s="12"/>
      <c r="AF947" s="12"/>
      <c r="AH947" s="12"/>
      <c r="AJ947" s="12"/>
      <c r="AO947" s="12"/>
    </row>
    <row r="948" spans="30:41" ht="15.75" customHeight="1" x14ac:dyDescent="0.3">
      <c r="AD948" s="12"/>
      <c r="AF948" s="12"/>
      <c r="AH948" s="12"/>
      <c r="AJ948" s="12"/>
      <c r="AO948" s="12"/>
    </row>
    <row r="949" spans="30:41" ht="15.75" customHeight="1" x14ac:dyDescent="0.3">
      <c r="AD949" s="12"/>
      <c r="AF949" s="12"/>
      <c r="AH949" s="12"/>
      <c r="AJ949" s="12"/>
      <c r="AO949" s="12"/>
    </row>
    <row r="950" spans="30:41" ht="15.75" customHeight="1" x14ac:dyDescent="0.3">
      <c r="AD950" s="12"/>
      <c r="AF950" s="12"/>
      <c r="AH950" s="12"/>
      <c r="AJ950" s="12"/>
      <c r="AO950" s="12"/>
    </row>
    <row r="951" spans="30:41" ht="15.75" customHeight="1" x14ac:dyDescent="0.3">
      <c r="AD951" s="12"/>
      <c r="AF951" s="12"/>
      <c r="AH951" s="12"/>
      <c r="AJ951" s="12"/>
      <c r="AO951" s="12"/>
    </row>
    <row r="952" spans="30:41" ht="15.75" customHeight="1" x14ac:dyDescent="0.3">
      <c r="AD952" s="12"/>
      <c r="AF952" s="12"/>
      <c r="AH952" s="12"/>
      <c r="AJ952" s="12"/>
      <c r="AO952" s="12"/>
    </row>
    <row r="953" spans="30:41" ht="15.75" customHeight="1" x14ac:dyDescent="0.3">
      <c r="AD953" s="12"/>
      <c r="AF953" s="12"/>
      <c r="AH953" s="12"/>
      <c r="AJ953" s="12"/>
      <c r="AO953" s="12"/>
    </row>
    <row r="954" spans="30:41" ht="15.75" customHeight="1" x14ac:dyDescent="0.3">
      <c r="AD954" s="12"/>
      <c r="AF954" s="12"/>
      <c r="AH954" s="12"/>
      <c r="AJ954" s="12"/>
      <c r="AO954" s="12"/>
    </row>
    <row r="955" spans="30:41" ht="15.75" customHeight="1" x14ac:dyDescent="0.3">
      <c r="AD955" s="12"/>
      <c r="AF955" s="12"/>
      <c r="AH955" s="12"/>
      <c r="AJ955" s="12"/>
      <c r="AO955" s="12"/>
    </row>
    <row r="956" spans="30:41" ht="15.75" customHeight="1" x14ac:dyDescent="0.3">
      <c r="AD956" s="12"/>
      <c r="AF956" s="12"/>
      <c r="AH956" s="12"/>
      <c r="AJ956" s="12"/>
      <c r="AO956" s="12"/>
    </row>
    <row r="957" spans="30:41" ht="15.75" customHeight="1" x14ac:dyDescent="0.3">
      <c r="AD957" s="12"/>
      <c r="AF957" s="12"/>
      <c r="AH957" s="12"/>
      <c r="AJ957" s="12"/>
      <c r="AO957" s="12"/>
    </row>
    <row r="958" spans="30:41" ht="15.75" customHeight="1" x14ac:dyDescent="0.3">
      <c r="AD958" s="12"/>
      <c r="AF958" s="12"/>
      <c r="AH958" s="12"/>
      <c r="AJ958" s="12"/>
      <c r="AO958" s="12"/>
    </row>
    <row r="959" spans="30:41" ht="15.75" customHeight="1" x14ac:dyDescent="0.3">
      <c r="AD959" s="12"/>
      <c r="AF959" s="12"/>
      <c r="AH959" s="12"/>
      <c r="AJ959" s="12"/>
      <c r="AO959" s="12"/>
    </row>
    <row r="960" spans="30:41" ht="15.75" customHeight="1" x14ac:dyDescent="0.3">
      <c r="AD960" s="12"/>
      <c r="AF960" s="12"/>
      <c r="AH960" s="12"/>
      <c r="AJ960" s="12"/>
      <c r="AO960" s="12"/>
    </row>
    <row r="961" spans="30:41" ht="15.75" customHeight="1" x14ac:dyDescent="0.3">
      <c r="AD961" s="12"/>
      <c r="AF961" s="12"/>
      <c r="AH961" s="12"/>
      <c r="AJ961" s="12"/>
      <c r="AO961" s="12"/>
    </row>
    <row r="962" spans="30:41" ht="15.75" customHeight="1" x14ac:dyDescent="0.3">
      <c r="AD962" s="12"/>
      <c r="AF962" s="12"/>
      <c r="AH962" s="12"/>
      <c r="AJ962" s="12"/>
      <c r="AO962" s="12"/>
    </row>
    <row r="963" spans="30:41" ht="15.75" customHeight="1" x14ac:dyDescent="0.3">
      <c r="AD963" s="12"/>
      <c r="AF963" s="12"/>
      <c r="AH963" s="12"/>
      <c r="AJ963" s="12"/>
      <c r="AO963" s="12"/>
    </row>
    <row r="964" spans="30:41" ht="15.75" customHeight="1" x14ac:dyDescent="0.3">
      <c r="AD964" s="12"/>
      <c r="AF964" s="12"/>
      <c r="AH964" s="12"/>
      <c r="AJ964" s="12"/>
      <c r="AO964" s="12"/>
    </row>
    <row r="965" spans="30:41" ht="15.75" customHeight="1" x14ac:dyDescent="0.3">
      <c r="AD965" s="12"/>
      <c r="AF965" s="12"/>
      <c r="AH965" s="12"/>
      <c r="AJ965" s="12"/>
      <c r="AO965" s="12"/>
    </row>
    <row r="966" spans="30:41" ht="15.75" customHeight="1" x14ac:dyDescent="0.3">
      <c r="AD966" s="12"/>
      <c r="AF966" s="12"/>
      <c r="AH966" s="12"/>
      <c r="AJ966" s="12"/>
      <c r="AO966" s="12"/>
    </row>
    <row r="967" spans="30:41" ht="15.75" customHeight="1" x14ac:dyDescent="0.3">
      <c r="AD967" s="12"/>
      <c r="AF967" s="12"/>
      <c r="AH967" s="12"/>
      <c r="AJ967" s="12"/>
      <c r="AO967" s="12"/>
    </row>
    <row r="968" spans="30:41" ht="15.75" customHeight="1" x14ac:dyDescent="0.3">
      <c r="AD968" s="12"/>
      <c r="AF968" s="12"/>
      <c r="AH968" s="12"/>
      <c r="AJ968" s="12"/>
      <c r="AO968" s="12"/>
    </row>
    <row r="969" spans="30:41" ht="15.75" customHeight="1" x14ac:dyDescent="0.3">
      <c r="AD969" s="12"/>
      <c r="AF969" s="12"/>
      <c r="AH969" s="12"/>
      <c r="AJ969" s="12"/>
      <c r="AO969" s="12"/>
    </row>
    <row r="970" spans="30:41" ht="15.75" customHeight="1" x14ac:dyDescent="0.3">
      <c r="AD970" s="12"/>
      <c r="AF970" s="12"/>
      <c r="AH970" s="12"/>
      <c r="AJ970" s="12"/>
      <c r="AO970" s="12"/>
    </row>
    <row r="971" spans="30:41" ht="15.75" customHeight="1" x14ac:dyDescent="0.3">
      <c r="AD971" s="12"/>
      <c r="AF971" s="12"/>
      <c r="AH971" s="12"/>
      <c r="AJ971" s="12"/>
      <c r="AO971" s="12"/>
    </row>
    <row r="972" spans="30:41" ht="15.75" customHeight="1" x14ac:dyDescent="0.3">
      <c r="AD972" s="12"/>
      <c r="AF972" s="12"/>
      <c r="AH972" s="12"/>
      <c r="AJ972" s="12"/>
      <c r="AO972" s="12"/>
    </row>
    <row r="973" spans="30:41" ht="15.75" customHeight="1" x14ac:dyDescent="0.3">
      <c r="AD973" s="12"/>
      <c r="AF973" s="12"/>
      <c r="AH973" s="12"/>
      <c r="AJ973" s="12"/>
      <c r="AO973" s="12"/>
    </row>
    <row r="974" spans="30:41" ht="15.75" customHeight="1" x14ac:dyDescent="0.3">
      <c r="AD974" s="12"/>
      <c r="AF974" s="12"/>
      <c r="AH974" s="12"/>
      <c r="AJ974" s="12"/>
      <c r="AO974" s="12"/>
    </row>
    <row r="975" spans="30:41" ht="15.75" customHeight="1" x14ac:dyDescent="0.3">
      <c r="AD975" s="12"/>
      <c r="AF975" s="12"/>
      <c r="AH975" s="12"/>
      <c r="AJ975" s="12"/>
      <c r="AO975" s="12"/>
    </row>
    <row r="976" spans="30:41" ht="15.75" customHeight="1" x14ac:dyDescent="0.3">
      <c r="AD976" s="12"/>
      <c r="AF976" s="12"/>
      <c r="AH976" s="12"/>
      <c r="AJ976" s="12"/>
      <c r="AO976" s="12"/>
    </row>
    <row r="977" spans="30:41" ht="15.75" customHeight="1" x14ac:dyDescent="0.3">
      <c r="AD977" s="12"/>
      <c r="AF977" s="12"/>
      <c r="AH977" s="12"/>
      <c r="AJ977" s="12"/>
      <c r="AO977" s="12"/>
    </row>
    <row r="978" spans="30:41" ht="15.75" customHeight="1" x14ac:dyDescent="0.3">
      <c r="AD978" s="12"/>
      <c r="AF978" s="12"/>
      <c r="AH978" s="12"/>
      <c r="AJ978" s="12"/>
      <c r="AO978" s="12"/>
    </row>
    <row r="979" spans="30:41" ht="15.75" customHeight="1" x14ac:dyDescent="0.3">
      <c r="AD979" s="12"/>
      <c r="AF979" s="12"/>
      <c r="AH979" s="12"/>
      <c r="AJ979" s="12"/>
      <c r="AO979" s="12"/>
    </row>
    <row r="980" spans="30:41" ht="15.75" customHeight="1" x14ac:dyDescent="0.3">
      <c r="AD980" s="12"/>
      <c r="AF980" s="12"/>
      <c r="AH980" s="12"/>
      <c r="AJ980" s="12"/>
      <c r="AO980" s="12"/>
    </row>
    <row r="981" spans="30:41" ht="15.75" customHeight="1" x14ac:dyDescent="0.3">
      <c r="AD981" s="12"/>
      <c r="AF981" s="12"/>
      <c r="AH981" s="12"/>
      <c r="AJ981" s="12"/>
      <c r="AO981" s="12"/>
    </row>
    <row r="982" spans="30:41" ht="15.75" customHeight="1" x14ac:dyDescent="0.3">
      <c r="AD982" s="12"/>
      <c r="AF982" s="12"/>
      <c r="AH982" s="12"/>
      <c r="AJ982" s="12"/>
      <c r="AO982" s="12"/>
    </row>
    <row r="983" spans="30:41" ht="15.75" customHeight="1" x14ac:dyDescent="0.3">
      <c r="AD983" s="12"/>
      <c r="AF983" s="12"/>
      <c r="AH983" s="12"/>
      <c r="AJ983" s="12"/>
      <c r="AO983" s="12"/>
    </row>
    <row r="984" spans="30:41" ht="15.75" customHeight="1" x14ac:dyDescent="0.3">
      <c r="AD984" s="12"/>
      <c r="AF984" s="12"/>
      <c r="AH984" s="12"/>
      <c r="AJ984" s="12"/>
      <c r="AO984" s="12"/>
    </row>
    <row r="985" spans="30:41" ht="15.75" customHeight="1" x14ac:dyDescent="0.3">
      <c r="AD985" s="12"/>
      <c r="AF985" s="12"/>
      <c r="AH985" s="12"/>
      <c r="AJ985" s="12"/>
      <c r="AO985" s="12"/>
    </row>
    <row r="986" spans="30:41" ht="15.75" customHeight="1" x14ac:dyDescent="0.3">
      <c r="AD986" s="12"/>
      <c r="AF986" s="12"/>
      <c r="AH986" s="12"/>
      <c r="AJ986" s="12"/>
      <c r="AO986" s="12"/>
    </row>
    <row r="987" spans="30:41" ht="15.75" customHeight="1" x14ac:dyDescent="0.3">
      <c r="AD987" s="12"/>
      <c r="AF987" s="12"/>
      <c r="AH987" s="12"/>
      <c r="AJ987" s="12"/>
      <c r="AO987" s="12"/>
    </row>
    <row r="988" spans="30:41" ht="15.75" customHeight="1" x14ac:dyDescent="0.3">
      <c r="AD988" s="12"/>
      <c r="AF988" s="12"/>
      <c r="AH988" s="12"/>
      <c r="AJ988" s="12"/>
      <c r="AO988" s="12"/>
    </row>
    <row r="989" spans="30:41" ht="15.75" customHeight="1" x14ac:dyDescent="0.3">
      <c r="AD989" s="12"/>
      <c r="AF989" s="12"/>
      <c r="AH989" s="12"/>
      <c r="AJ989" s="12"/>
      <c r="AO989" s="12"/>
    </row>
    <row r="990" spans="30:41" ht="15.75" customHeight="1" x14ac:dyDescent="0.3">
      <c r="AD990" s="12"/>
      <c r="AF990" s="12"/>
      <c r="AH990" s="12"/>
      <c r="AJ990" s="12"/>
      <c r="AO990" s="12"/>
    </row>
    <row r="991" spans="30:41" ht="15.75" customHeight="1" x14ac:dyDescent="0.3">
      <c r="AD991" s="12"/>
      <c r="AF991" s="12"/>
      <c r="AH991" s="12"/>
      <c r="AJ991" s="12"/>
      <c r="AO991" s="12"/>
    </row>
    <row r="992" spans="30:41" ht="15.75" customHeight="1" x14ac:dyDescent="0.3">
      <c r="AD992" s="12"/>
      <c r="AF992" s="12"/>
      <c r="AH992" s="12"/>
      <c r="AJ992" s="12"/>
      <c r="AO992" s="12"/>
    </row>
    <row r="993" spans="30:41" ht="15.75" customHeight="1" x14ac:dyDescent="0.3">
      <c r="AD993" s="12"/>
      <c r="AF993" s="12"/>
      <c r="AH993" s="12"/>
      <c r="AJ993" s="12"/>
      <c r="AO993" s="12"/>
    </row>
    <row r="994" spans="30:41" ht="15.75" customHeight="1" x14ac:dyDescent="0.3">
      <c r="AD994" s="12"/>
      <c r="AF994" s="12"/>
      <c r="AH994" s="12"/>
      <c r="AJ994" s="12"/>
      <c r="AO994" s="12"/>
    </row>
    <row r="995" spans="30:41" ht="15.75" customHeight="1" x14ac:dyDescent="0.3">
      <c r="AD995" s="12"/>
      <c r="AF995" s="12"/>
      <c r="AH995" s="12"/>
      <c r="AJ995" s="12"/>
      <c r="AO995" s="12"/>
    </row>
    <row r="996" spans="30:41" ht="15.75" customHeight="1" x14ac:dyDescent="0.3">
      <c r="AD996" s="12"/>
      <c r="AF996" s="12"/>
      <c r="AH996" s="12"/>
      <c r="AJ996" s="12"/>
      <c r="AO996" s="12"/>
    </row>
    <row r="997" spans="30:41" ht="15.75" customHeight="1" x14ac:dyDescent="0.3">
      <c r="AD997" s="12"/>
      <c r="AF997" s="12"/>
      <c r="AH997" s="12"/>
      <c r="AJ997" s="12"/>
      <c r="AO997" s="12"/>
    </row>
    <row r="998" spans="30:41" ht="15.75" customHeight="1" x14ac:dyDescent="0.3">
      <c r="AD998" s="12"/>
      <c r="AF998" s="12"/>
      <c r="AH998" s="12"/>
      <c r="AJ998" s="12"/>
      <c r="AO998" s="12"/>
    </row>
    <row r="999" spans="30:41" ht="15.75" customHeight="1" x14ac:dyDescent="0.3">
      <c r="AD999" s="12"/>
      <c r="AF999" s="12"/>
      <c r="AH999" s="12"/>
      <c r="AJ999" s="12"/>
      <c r="AO999" s="12"/>
    </row>
    <row r="1000" spans="30:41" ht="15.75" customHeight="1" x14ac:dyDescent="0.3">
      <c r="AD1000" s="12"/>
      <c r="AF1000" s="12"/>
      <c r="AH1000" s="12"/>
      <c r="AJ1000" s="12"/>
      <c r="AO1000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 x14ac:dyDescent="0.25"/>
  <cols>
    <col min="1" max="1" width="10.19921875" customWidth="1"/>
    <col min="2" max="2" width="12" customWidth="1"/>
    <col min="3" max="3" width="26.3984375" customWidth="1"/>
    <col min="4" max="4" width="11.69921875" customWidth="1"/>
    <col min="5" max="5" width="14.09765625" customWidth="1"/>
    <col min="6" max="6" width="11.19921875" customWidth="1"/>
    <col min="7" max="7" width="14.8984375" customWidth="1"/>
    <col min="8" max="8" width="31.69921875" customWidth="1"/>
    <col min="9" max="9" width="14.19921875" customWidth="1"/>
    <col min="10" max="10" width="9.898437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8.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8" customWidth="1"/>
    <col min="25" max="25" width="32.09765625" customWidth="1"/>
    <col min="26" max="26" width="32" customWidth="1"/>
    <col min="27" max="27" width="12.39843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9.19921875" customWidth="1"/>
  </cols>
  <sheetData>
    <row r="1" spans="1:42" ht="14.4" x14ac:dyDescent="0.3">
      <c r="A1" s="26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  <c r="J1" s="25" t="s">
        <v>62</v>
      </c>
      <c r="K1" s="25" t="s">
        <v>63</v>
      </c>
      <c r="L1" s="25" t="s">
        <v>64</v>
      </c>
      <c r="M1" s="25" t="s">
        <v>65</v>
      </c>
      <c r="N1" s="25" t="s">
        <v>66</v>
      </c>
      <c r="O1" s="25" t="s">
        <v>67</v>
      </c>
      <c r="P1" s="25" t="s">
        <v>68</v>
      </c>
      <c r="Q1" s="25" t="s">
        <v>69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75</v>
      </c>
      <c r="X1" s="25" t="s">
        <v>76</v>
      </c>
      <c r="Y1" s="25" t="s">
        <v>77</v>
      </c>
      <c r="Z1" s="25" t="s">
        <v>78</v>
      </c>
      <c r="AA1" s="25" t="s">
        <v>79</v>
      </c>
      <c r="AB1" s="25" t="s">
        <v>80</v>
      </c>
      <c r="AC1" s="25" t="s">
        <v>81</v>
      </c>
      <c r="AD1" s="12" t="s">
        <v>82</v>
      </c>
      <c r="AE1" s="25" t="s">
        <v>83</v>
      </c>
      <c r="AF1" s="14" t="s">
        <v>84</v>
      </c>
      <c r="AG1" s="25" t="s">
        <v>85</v>
      </c>
      <c r="AH1" s="12" t="s">
        <v>86</v>
      </c>
      <c r="AI1" s="25" t="s">
        <v>87</v>
      </c>
      <c r="AJ1" s="12" t="s">
        <v>88</v>
      </c>
      <c r="AK1" s="25" t="s">
        <v>89</v>
      </c>
      <c r="AL1" s="25" t="s">
        <v>90</v>
      </c>
      <c r="AM1" s="25" t="s">
        <v>91</v>
      </c>
      <c r="AN1" s="25" t="s">
        <v>92</v>
      </c>
      <c r="AO1" s="12" t="s">
        <v>93</v>
      </c>
      <c r="AP1" s="25" t="s">
        <v>94</v>
      </c>
    </row>
    <row r="2" spans="1:42" ht="14.4" x14ac:dyDescent="0.3">
      <c r="A2" s="2" t="s">
        <v>328</v>
      </c>
      <c r="B2" s="2" t="s">
        <v>329</v>
      </c>
      <c r="C2" s="44" t="s">
        <v>330</v>
      </c>
      <c r="D2" s="3" t="s">
        <v>3</v>
      </c>
      <c r="E2" s="3" t="s">
        <v>4</v>
      </c>
      <c r="F2" s="2" t="s">
        <v>5</v>
      </c>
      <c r="G2" s="7" t="s">
        <v>6</v>
      </c>
      <c r="H2" s="11">
        <v>43388</v>
      </c>
      <c r="I2" s="5">
        <v>288</v>
      </c>
      <c r="J2" s="45">
        <v>2019</v>
      </c>
      <c r="K2" s="5">
        <v>1315</v>
      </c>
      <c r="L2" s="5">
        <v>1315</v>
      </c>
      <c r="M2" s="7" t="s">
        <v>6</v>
      </c>
      <c r="N2" s="7" t="s">
        <v>6</v>
      </c>
      <c r="O2" s="7" t="s">
        <v>6</v>
      </c>
      <c r="P2" s="7">
        <v>26.969608333333333</v>
      </c>
      <c r="Q2" s="30">
        <f t="shared" ref="Q2:Q19" si="0">P2-0.25</f>
        <v>26.719608333333333</v>
      </c>
      <c r="R2" s="8">
        <v>43706</v>
      </c>
      <c r="S2" s="7" t="s">
        <v>6</v>
      </c>
      <c r="T2" s="7" t="s">
        <v>6</v>
      </c>
      <c r="U2" s="7" t="s">
        <v>6</v>
      </c>
      <c r="V2" s="7" t="s">
        <v>6</v>
      </c>
      <c r="W2" s="7" t="s">
        <v>6</v>
      </c>
      <c r="X2" s="7" t="s">
        <v>6</v>
      </c>
      <c r="Y2" s="7" t="s">
        <v>6</v>
      </c>
      <c r="Z2" s="7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9">
        <v>8.6999999999999994E-2</v>
      </c>
      <c r="AF2" s="8">
        <v>43887</v>
      </c>
      <c r="AG2" s="3" t="s">
        <v>6</v>
      </c>
      <c r="AH2" s="3" t="s">
        <v>6</v>
      </c>
      <c r="AI2" s="3" t="s">
        <v>6</v>
      </c>
      <c r="AJ2" s="3" t="s">
        <v>6</v>
      </c>
      <c r="AK2" s="46" t="s">
        <v>328</v>
      </c>
      <c r="AL2" s="47">
        <v>21.47052395</v>
      </c>
      <c r="AM2" s="47">
        <v>5.0548203589999998</v>
      </c>
      <c r="AN2" s="3" t="s">
        <v>6</v>
      </c>
      <c r="AO2" s="3" t="s">
        <v>6</v>
      </c>
    </row>
    <row r="3" spans="1:42" ht="14.4" x14ac:dyDescent="0.3">
      <c r="A3" s="2" t="s">
        <v>331</v>
      </c>
      <c r="B3" s="2" t="s">
        <v>329</v>
      </c>
      <c r="C3" s="44" t="s">
        <v>330</v>
      </c>
      <c r="D3" s="3" t="s">
        <v>3</v>
      </c>
      <c r="E3" s="3" t="s">
        <v>4</v>
      </c>
      <c r="F3" s="2" t="s">
        <v>5</v>
      </c>
      <c r="G3" s="7" t="s">
        <v>6</v>
      </c>
      <c r="H3" s="11">
        <v>43388</v>
      </c>
      <c r="I3" s="5">
        <v>288</v>
      </c>
      <c r="J3" s="45">
        <v>2019</v>
      </c>
      <c r="K3" s="5">
        <v>1315</v>
      </c>
      <c r="L3" s="5">
        <v>1315</v>
      </c>
      <c r="M3" s="7" t="s">
        <v>6</v>
      </c>
      <c r="N3" s="7" t="s">
        <v>6</v>
      </c>
      <c r="O3" s="7" t="s">
        <v>6</v>
      </c>
      <c r="P3" s="7">
        <v>26.829608333333333</v>
      </c>
      <c r="Q3" s="30">
        <f t="shared" si="0"/>
        <v>26.579608333333333</v>
      </c>
      <c r="R3" s="8">
        <v>43706</v>
      </c>
      <c r="S3" s="7" t="s">
        <v>6</v>
      </c>
      <c r="T3" s="7" t="s">
        <v>6</v>
      </c>
      <c r="U3" s="7" t="s">
        <v>6</v>
      </c>
      <c r="V3" s="7" t="s">
        <v>6</v>
      </c>
      <c r="W3" s="7" t="s">
        <v>6</v>
      </c>
      <c r="X3" s="7" t="s">
        <v>6</v>
      </c>
      <c r="Y3" s="7" t="s">
        <v>6</v>
      </c>
      <c r="Z3" s="7" t="s">
        <v>6</v>
      </c>
      <c r="AA3" s="3" t="s">
        <v>6</v>
      </c>
      <c r="AB3" s="3" t="s">
        <v>6</v>
      </c>
      <c r="AC3" s="3" t="s">
        <v>6</v>
      </c>
      <c r="AD3" s="3" t="s">
        <v>6</v>
      </c>
      <c r="AE3" s="9">
        <v>8.8999999999999996E-2</v>
      </c>
      <c r="AF3" s="8">
        <v>43887</v>
      </c>
      <c r="AG3" s="3" t="s">
        <v>6</v>
      </c>
      <c r="AH3" s="3" t="s">
        <v>6</v>
      </c>
      <c r="AI3" s="3" t="s">
        <v>6</v>
      </c>
      <c r="AJ3" s="3" t="s">
        <v>6</v>
      </c>
      <c r="AK3" s="46" t="s">
        <v>331</v>
      </c>
      <c r="AL3" s="47">
        <v>21.946138609999998</v>
      </c>
      <c r="AM3" s="47">
        <v>4.9205445540000001</v>
      </c>
      <c r="AN3" s="3" t="s">
        <v>6</v>
      </c>
      <c r="AO3" s="3" t="s">
        <v>6</v>
      </c>
    </row>
    <row r="4" spans="1:42" ht="14.4" x14ac:dyDescent="0.3">
      <c r="A4" s="15" t="s">
        <v>332</v>
      </c>
      <c r="B4" s="15" t="s">
        <v>329</v>
      </c>
      <c r="C4" s="48" t="s">
        <v>330</v>
      </c>
      <c r="D4" s="3" t="s">
        <v>3</v>
      </c>
      <c r="E4" s="3" t="s">
        <v>4</v>
      </c>
      <c r="F4" s="15" t="s">
        <v>5</v>
      </c>
      <c r="G4" s="7" t="s">
        <v>6</v>
      </c>
      <c r="H4" s="16">
        <v>43388</v>
      </c>
      <c r="I4" s="17">
        <v>288</v>
      </c>
      <c r="J4" s="49">
        <v>2019</v>
      </c>
      <c r="K4" s="17">
        <v>1315</v>
      </c>
      <c r="L4" s="17">
        <v>1315</v>
      </c>
      <c r="M4" s="7" t="s">
        <v>6</v>
      </c>
      <c r="N4" s="7" t="s">
        <v>6</v>
      </c>
      <c r="O4" s="7" t="s">
        <v>6</v>
      </c>
      <c r="P4" s="7">
        <v>26.919608333333333</v>
      </c>
      <c r="Q4" s="30">
        <f t="shared" si="0"/>
        <v>26.669608333333333</v>
      </c>
      <c r="R4" s="8">
        <v>43706</v>
      </c>
      <c r="S4" s="7" t="s">
        <v>6</v>
      </c>
      <c r="T4" s="7" t="s">
        <v>6</v>
      </c>
      <c r="U4" s="7" t="s">
        <v>6</v>
      </c>
      <c r="V4" s="7" t="s">
        <v>6</v>
      </c>
      <c r="W4" s="7" t="s">
        <v>6</v>
      </c>
      <c r="X4" s="7" t="s">
        <v>6</v>
      </c>
      <c r="Y4" s="7" t="s">
        <v>6</v>
      </c>
      <c r="Z4" s="7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9">
        <v>7.6999999999999999E-2</v>
      </c>
      <c r="AF4" s="8">
        <v>43887</v>
      </c>
      <c r="AG4" s="3" t="s">
        <v>6</v>
      </c>
      <c r="AH4" s="3" t="s">
        <v>6</v>
      </c>
      <c r="AI4" s="3" t="s">
        <v>6</v>
      </c>
      <c r="AJ4" s="3" t="s">
        <v>6</v>
      </c>
      <c r="AK4" s="46" t="s">
        <v>332</v>
      </c>
      <c r="AL4" s="47">
        <v>21.547933929999999</v>
      </c>
      <c r="AM4" s="47">
        <v>5.0380240240000003</v>
      </c>
      <c r="AN4" s="3" t="s">
        <v>6</v>
      </c>
      <c r="AO4" s="3" t="s">
        <v>6</v>
      </c>
    </row>
    <row r="5" spans="1:42" ht="14.4" x14ac:dyDescent="0.3">
      <c r="A5" s="2" t="s">
        <v>333</v>
      </c>
      <c r="B5" s="2" t="s">
        <v>329</v>
      </c>
      <c r="C5" s="2" t="s">
        <v>330</v>
      </c>
      <c r="D5" s="3" t="s">
        <v>3</v>
      </c>
      <c r="E5" s="3" t="s">
        <v>4</v>
      </c>
      <c r="F5" s="2" t="s">
        <v>5</v>
      </c>
      <c r="G5" s="7" t="s">
        <v>6</v>
      </c>
      <c r="H5" s="11">
        <v>43404</v>
      </c>
      <c r="I5" s="5">
        <v>304</v>
      </c>
      <c r="J5" s="5">
        <v>2019</v>
      </c>
      <c r="K5" s="5">
        <v>1230</v>
      </c>
      <c r="L5" s="5">
        <v>1230</v>
      </c>
      <c r="M5" s="7" t="s">
        <v>6</v>
      </c>
      <c r="N5" s="7" t="s">
        <v>6</v>
      </c>
      <c r="O5" s="7" t="s">
        <v>6</v>
      </c>
      <c r="P5" s="7">
        <v>24.009608333333333</v>
      </c>
      <c r="Q5" s="30">
        <f t="shared" si="0"/>
        <v>23.759608333333333</v>
      </c>
      <c r="R5" s="8">
        <v>43706</v>
      </c>
      <c r="S5" s="7">
        <v>3.072571428571429</v>
      </c>
      <c r="T5" s="7">
        <f t="shared" ref="T5:T19" si="1">S5-0.47</f>
        <v>2.6025714285714292</v>
      </c>
      <c r="U5" s="8">
        <v>43493</v>
      </c>
      <c r="V5" s="7">
        <v>0.20860000000000001</v>
      </c>
      <c r="W5" s="7">
        <f t="shared" ref="W5:W45" si="2">T5-V5</f>
        <v>2.3939714285714291</v>
      </c>
      <c r="X5" s="9">
        <v>0.157168</v>
      </c>
      <c r="Y5" s="9">
        <f t="shared" ref="Y5:Y19" si="3">X5-0.0045</f>
        <v>0.152668</v>
      </c>
      <c r="Z5" s="8">
        <v>43493</v>
      </c>
      <c r="AA5" s="3" t="s">
        <v>6</v>
      </c>
      <c r="AB5" s="3" t="s">
        <v>6</v>
      </c>
      <c r="AC5" s="3" t="s">
        <v>6</v>
      </c>
      <c r="AD5" s="3" t="s">
        <v>6</v>
      </c>
      <c r="AE5" s="9">
        <v>7.0999999999999994E-2</v>
      </c>
      <c r="AF5" s="8">
        <v>43887</v>
      </c>
      <c r="AG5" s="3" t="s">
        <v>6</v>
      </c>
      <c r="AH5" s="3" t="s">
        <v>6</v>
      </c>
      <c r="AI5" s="3" t="s">
        <v>6</v>
      </c>
      <c r="AJ5" s="3" t="s">
        <v>6</v>
      </c>
      <c r="AK5" s="46" t="s">
        <v>333</v>
      </c>
      <c r="AL5" s="47">
        <v>21.62350301</v>
      </c>
      <c r="AM5" s="47">
        <v>3.5520020040000002</v>
      </c>
      <c r="AN5" s="3" t="s">
        <v>6</v>
      </c>
      <c r="AO5" s="3" t="s">
        <v>6</v>
      </c>
    </row>
    <row r="6" spans="1:42" ht="14.4" x14ac:dyDescent="0.3">
      <c r="A6" s="2" t="s">
        <v>334</v>
      </c>
      <c r="B6" s="2" t="s">
        <v>329</v>
      </c>
      <c r="C6" s="2" t="s">
        <v>330</v>
      </c>
      <c r="D6" s="3" t="s">
        <v>3</v>
      </c>
      <c r="E6" s="3" t="s">
        <v>4</v>
      </c>
      <c r="F6" s="2" t="s">
        <v>5</v>
      </c>
      <c r="G6" s="7" t="s">
        <v>6</v>
      </c>
      <c r="H6" s="11">
        <v>43404</v>
      </c>
      <c r="I6" s="5">
        <v>304</v>
      </c>
      <c r="J6" s="5">
        <v>2019</v>
      </c>
      <c r="K6" s="5">
        <v>1230</v>
      </c>
      <c r="L6" s="5">
        <v>1230</v>
      </c>
      <c r="M6" s="7" t="s">
        <v>6</v>
      </c>
      <c r="N6" s="7" t="s">
        <v>6</v>
      </c>
      <c r="O6" s="7" t="s">
        <v>6</v>
      </c>
      <c r="P6" s="7">
        <v>23.749608333333331</v>
      </c>
      <c r="Q6" s="30">
        <f t="shared" si="0"/>
        <v>23.499608333333331</v>
      </c>
      <c r="R6" s="8">
        <v>43706</v>
      </c>
      <c r="S6" s="7">
        <v>3.0415714285714288</v>
      </c>
      <c r="T6" s="7">
        <f t="shared" si="1"/>
        <v>2.5715714285714286</v>
      </c>
      <c r="U6" s="8">
        <v>43493</v>
      </c>
      <c r="V6" s="7">
        <v>0.20860000000000001</v>
      </c>
      <c r="W6" s="7">
        <f t="shared" si="2"/>
        <v>2.3629714285714285</v>
      </c>
      <c r="X6" s="9">
        <v>0.17046800000000001</v>
      </c>
      <c r="Y6" s="9">
        <f t="shared" si="3"/>
        <v>0.165968</v>
      </c>
      <c r="Z6" s="8">
        <v>43493</v>
      </c>
      <c r="AA6" s="3" t="s">
        <v>6</v>
      </c>
      <c r="AB6" s="3" t="s">
        <v>6</v>
      </c>
      <c r="AC6" s="3" t="s">
        <v>6</v>
      </c>
      <c r="AD6" s="3" t="s">
        <v>6</v>
      </c>
      <c r="AE6" s="9">
        <v>8.4000000000000005E-2</v>
      </c>
      <c r="AF6" s="8">
        <v>43887</v>
      </c>
      <c r="AG6" s="3" t="s">
        <v>6</v>
      </c>
      <c r="AH6" s="3" t="s">
        <v>6</v>
      </c>
      <c r="AI6" s="3" t="s">
        <v>6</v>
      </c>
      <c r="AJ6" s="3" t="s">
        <v>6</v>
      </c>
      <c r="AK6" s="46" t="s">
        <v>334</v>
      </c>
      <c r="AL6" s="47">
        <v>21.477003</v>
      </c>
      <c r="AM6" s="47">
        <v>3.4930069929999998</v>
      </c>
      <c r="AN6" s="3" t="s">
        <v>6</v>
      </c>
      <c r="AO6" s="3" t="s">
        <v>6</v>
      </c>
    </row>
    <row r="7" spans="1:42" ht="14.4" x14ac:dyDescent="0.3">
      <c r="A7" s="2" t="s">
        <v>335</v>
      </c>
      <c r="B7" s="2" t="s">
        <v>329</v>
      </c>
      <c r="C7" s="2" t="s">
        <v>330</v>
      </c>
      <c r="D7" s="3" t="s">
        <v>3</v>
      </c>
      <c r="E7" s="3" t="s">
        <v>4</v>
      </c>
      <c r="F7" s="2" t="s">
        <v>5</v>
      </c>
      <c r="G7" s="7" t="s">
        <v>6</v>
      </c>
      <c r="H7" s="11">
        <v>43404</v>
      </c>
      <c r="I7" s="5">
        <v>304</v>
      </c>
      <c r="J7" s="5">
        <v>2019</v>
      </c>
      <c r="K7" s="5">
        <v>1230</v>
      </c>
      <c r="L7" s="5">
        <v>1230</v>
      </c>
      <c r="M7" s="7" t="s">
        <v>6</v>
      </c>
      <c r="N7" s="7" t="s">
        <v>6</v>
      </c>
      <c r="O7" s="7" t="s">
        <v>6</v>
      </c>
      <c r="P7" s="7">
        <v>24.349608333333332</v>
      </c>
      <c r="Q7" s="30">
        <f t="shared" si="0"/>
        <v>24.099608333333332</v>
      </c>
      <c r="R7" s="8">
        <v>43706</v>
      </c>
      <c r="S7" s="7">
        <v>3.1675714285714287</v>
      </c>
      <c r="T7" s="7">
        <f t="shared" si="1"/>
        <v>2.697571428571429</v>
      </c>
      <c r="U7" s="8">
        <v>43493</v>
      </c>
      <c r="V7" s="7">
        <v>0.20860000000000001</v>
      </c>
      <c r="W7" s="7">
        <f t="shared" si="2"/>
        <v>2.4889714285714288</v>
      </c>
      <c r="X7" s="9">
        <v>0.16486800000000001</v>
      </c>
      <c r="Y7" s="9">
        <f t="shared" si="3"/>
        <v>0.16036800000000001</v>
      </c>
      <c r="Z7" s="8">
        <v>43493</v>
      </c>
      <c r="AA7" s="3" t="s">
        <v>6</v>
      </c>
      <c r="AB7" s="3" t="s">
        <v>6</v>
      </c>
      <c r="AC7" s="3" t="s">
        <v>6</v>
      </c>
      <c r="AD7" s="3" t="s">
        <v>6</v>
      </c>
      <c r="AE7" s="9">
        <v>7.0000000000000007E-2</v>
      </c>
      <c r="AF7" s="8">
        <v>43887</v>
      </c>
      <c r="AG7" s="3" t="s">
        <v>6</v>
      </c>
      <c r="AH7" s="3" t="s">
        <v>6</v>
      </c>
      <c r="AI7" s="3" t="s">
        <v>6</v>
      </c>
      <c r="AJ7" s="3" t="s">
        <v>6</v>
      </c>
      <c r="AK7" s="46" t="s">
        <v>335</v>
      </c>
      <c r="AL7" s="47">
        <v>21.558658680000001</v>
      </c>
      <c r="AM7" s="47">
        <v>3.5613862279999999</v>
      </c>
      <c r="AN7" s="3" t="s">
        <v>6</v>
      </c>
      <c r="AO7" s="3" t="s">
        <v>6</v>
      </c>
    </row>
    <row r="8" spans="1:42" ht="14.4" x14ac:dyDescent="0.3">
      <c r="A8" s="2" t="s">
        <v>336</v>
      </c>
      <c r="B8" s="2" t="s">
        <v>329</v>
      </c>
      <c r="C8" s="2" t="s">
        <v>330</v>
      </c>
      <c r="D8" s="3" t="s">
        <v>3</v>
      </c>
      <c r="E8" s="3" t="s">
        <v>4</v>
      </c>
      <c r="F8" s="2" t="s">
        <v>5</v>
      </c>
      <c r="G8" s="7" t="s">
        <v>6</v>
      </c>
      <c r="H8" s="11">
        <v>43431</v>
      </c>
      <c r="I8" s="5">
        <v>331</v>
      </c>
      <c r="J8" s="5">
        <v>2019</v>
      </c>
      <c r="K8" s="5">
        <v>1015</v>
      </c>
      <c r="L8" s="5">
        <v>1015</v>
      </c>
      <c r="M8" s="7" t="s">
        <v>6</v>
      </c>
      <c r="N8" s="7" t="s">
        <v>6</v>
      </c>
      <c r="O8" s="7" t="s">
        <v>6</v>
      </c>
      <c r="P8" s="7">
        <v>19.819608333333331</v>
      </c>
      <c r="Q8" s="30">
        <f t="shared" si="0"/>
        <v>19.569608333333331</v>
      </c>
      <c r="R8" s="8">
        <v>43706</v>
      </c>
      <c r="S8" s="7">
        <v>2.5775714285714288</v>
      </c>
      <c r="T8" s="7">
        <f t="shared" si="1"/>
        <v>2.1075714285714291</v>
      </c>
      <c r="U8" s="8">
        <v>43493</v>
      </c>
      <c r="V8" s="7">
        <v>0.20860000000000001</v>
      </c>
      <c r="W8" s="7">
        <f t="shared" si="2"/>
        <v>1.898971428571429</v>
      </c>
      <c r="X8" s="9">
        <v>0.13406800000000002</v>
      </c>
      <c r="Y8" s="9">
        <f t="shared" si="3"/>
        <v>0.12956800000000002</v>
      </c>
      <c r="Z8" s="8">
        <v>43493</v>
      </c>
      <c r="AA8" s="3" t="s">
        <v>6</v>
      </c>
      <c r="AB8" s="3" t="s">
        <v>6</v>
      </c>
      <c r="AC8" s="3" t="s">
        <v>6</v>
      </c>
      <c r="AD8" s="3" t="s">
        <v>6</v>
      </c>
      <c r="AE8" s="3">
        <v>8.2000000000000003E-2</v>
      </c>
      <c r="AF8" s="8">
        <v>43895</v>
      </c>
      <c r="AG8" s="3" t="s">
        <v>6</v>
      </c>
      <c r="AH8" s="3" t="s">
        <v>6</v>
      </c>
      <c r="AI8" s="3" t="s">
        <v>6</v>
      </c>
      <c r="AJ8" s="3" t="s">
        <v>6</v>
      </c>
      <c r="AK8" s="46" t="s">
        <v>337</v>
      </c>
      <c r="AL8" s="47">
        <v>21.63867904</v>
      </c>
      <c r="AM8" s="47">
        <v>5.3154684049999998</v>
      </c>
      <c r="AN8" s="3" t="s">
        <v>6</v>
      </c>
      <c r="AO8" s="3" t="s">
        <v>6</v>
      </c>
    </row>
    <row r="9" spans="1:42" ht="14.4" x14ac:dyDescent="0.3">
      <c r="A9" s="2" t="s">
        <v>338</v>
      </c>
      <c r="B9" s="2" t="s">
        <v>329</v>
      </c>
      <c r="C9" s="2" t="s">
        <v>330</v>
      </c>
      <c r="D9" s="3" t="s">
        <v>3</v>
      </c>
      <c r="E9" s="3" t="s">
        <v>4</v>
      </c>
      <c r="F9" s="2" t="s">
        <v>5</v>
      </c>
      <c r="G9" s="7" t="s">
        <v>6</v>
      </c>
      <c r="H9" s="11">
        <v>43431</v>
      </c>
      <c r="I9" s="5">
        <v>331</v>
      </c>
      <c r="J9" s="5">
        <v>2019</v>
      </c>
      <c r="K9" s="5">
        <v>1015</v>
      </c>
      <c r="L9" s="5">
        <v>1015</v>
      </c>
      <c r="M9" s="7" t="s">
        <v>6</v>
      </c>
      <c r="N9" s="7" t="s">
        <v>6</v>
      </c>
      <c r="O9" s="7" t="s">
        <v>6</v>
      </c>
      <c r="P9" s="7">
        <v>19.559608333333333</v>
      </c>
      <c r="Q9" s="30">
        <f t="shared" si="0"/>
        <v>19.309608333333333</v>
      </c>
      <c r="R9" s="8">
        <v>43706</v>
      </c>
      <c r="S9" s="7">
        <v>2.6025714285714288</v>
      </c>
      <c r="T9" s="7">
        <f t="shared" si="1"/>
        <v>2.1325714285714286</v>
      </c>
      <c r="U9" s="8">
        <v>43493</v>
      </c>
      <c r="V9" s="7">
        <v>0.20860000000000001</v>
      </c>
      <c r="W9" s="7">
        <f t="shared" si="2"/>
        <v>1.9239714285714284</v>
      </c>
      <c r="X9" s="9">
        <v>0.13856800000000002</v>
      </c>
      <c r="Y9" s="9">
        <f t="shared" si="3"/>
        <v>0.13406800000000002</v>
      </c>
      <c r="Z9" s="8">
        <v>43493</v>
      </c>
      <c r="AA9" s="3" t="s">
        <v>6</v>
      </c>
      <c r="AB9" s="3" t="s">
        <v>6</v>
      </c>
      <c r="AC9" s="3" t="s">
        <v>6</v>
      </c>
      <c r="AD9" s="3" t="s">
        <v>6</v>
      </c>
      <c r="AE9" s="3">
        <v>7.6999999999999999E-2</v>
      </c>
      <c r="AF9" s="8">
        <v>43895</v>
      </c>
      <c r="AG9" s="3" t="s">
        <v>6</v>
      </c>
      <c r="AH9" s="3" t="s">
        <v>6</v>
      </c>
      <c r="AI9" s="3" t="s">
        <v>6</v>
      </c>
      <c r="AJ9" s="3" t="s">
        <v>6</v>
      </c>
      <c r="AK9" s="46" t="s">
        <v>339</v>
      </c>
      <c r="AL9" s="47">
        <v>21.71368</v>
      </c>
      <c r="AM9" s="47">
        <v>5.2468000000000004</v>
      </c>
      <c r="AN9" s="3" t="s">
        <v>6</v>
      </c>
      <c r="AO9" s="3" t="s">
        <v>6</v>
      </c>
    </row>
    <row r="10" spans="1:42" ht="14.4" x14ac:dyDescent="0.3">
      <c r="A10" s="2" t="s">
        <v>340</v>
      </c>
      <c r="B10" s="2" t="s">
        <v>329</v>
      </c>
      <c r="C10" s="2" t="s">
        <v>330</v>
      </c>
      <c r="D10" s="3" t="s">
        <v>3</v>
      </c>
      <c r="E10" s="3" t="s">
        <v>4</v>
      </c>
      <c r="F10" s="2" t="s">
        <v>5</v>
      </c>
      <c r="G10" s="7" t="s">
        <v>6</v>
      </c>
      <c r="H10" s="11">
        <v>43431</v>
      </c>
      <c r="I10" s="5">
        <v>331</v>
      </c>
      <c r="J10" s="5">
        <v>2019</v>
      </c>
      <c r="K10" s="5">
        <v>1015</v>
      </c>
      <c r="L10" s="5">
        <v>1015</v>
      </c>
      <c r="M10" s="7" t="s">
        <v>6</v>
      </c>
      <c r="N10" s="7" t="s">
        <v>6</v>
      </c>
      <c r="O10" s="7" t="s">
        <v>6</v>
      </c>
      <c r="P10" s="7">
        <v>19.509608333333333</v>
      </c>
      <c r="Q10" s="30">
        <f t="shared" si="0"/>
        <v>19.259608333333333</v>
      </c>
      <c r="R10" s="8">
        <v>43706</v>
      </c>
      <c r="S10" s="7">
        <v>2.6195714285714287</v>
      </c>
      <c r="T10" s="7">
        <f t="shared" si="1"/>
        <v>2.1495714285714289</v>
      </c>
      <c r="U10" s="8">
        <v>43493</v>
      </c>
      <c r="V10" s="7">
        <v>0.20860000000000001</v>
      </c>
      <c r="W10" s="7">
        <f t="shared" si="2"/>
        <v>1.9409714285714288</v>
      </c>
      <c r="X10" s="9">
        <v>0.11806800000000001</v>
      </c>
      <c r="Y10" s="9">
        <f t="shared" si="3"/>
        <v>0.113568</v>
      </c>
      <c r="Z10" s="8">
        <v>43493</v>
      </c>
      <c r="AA10" s="3" t="s">
        <v>6</v>
      </c>
      <c r="AB10" s="3" t="s">
        <v>6</v>
      </c>
      <c r="AC10" s="3" t="s">
        <v>6</v>
      </c>
      <c r="AD10" s="3" t="s">
        <v>6</v>
      </c>
      <c r="AE10" s="3">
        <v>7.2999999999999995E-2</v>
      </c>
      <c r="AF10" s="8">
        <v>43895</v>
      </c>
      <c r="AG10" s="3" t="s">
        <v>6</v>
      </c>
      <c r="AH10" s="3" t="s">
        <v>6</v>
      </c>
      <c r="AI10" s="3" t="s">
        <v>6</v>
      </c>
      <c r="AJ10" s="3" t="s">
        <v>6</v>
      </c>
      <c r="AK10" s="46" t="s">
        <v>341</v>
      </c>
      <c r="AL10" s="47">
        <v>21.478606970000001</v>
      </c>
      <c r="AM10" s="47">
        <v>5.43958209</v>
      </c>
      <c r="AN10" s="3" t="s">
        <v>6</v>
      </c>
      <c r="AO10" s="3" t="s">
        <v>6</v>
      </c>
    </row>
    <row r="11" spans="1:42" ht="14.4" x14ac:dyDescent="0.3">
      <c r="A11" s="2" t="s">
        <v>337</v>
      </c>
      <c r="B11" s="2" t="s">
        <v>329</v>
      </c>
      <c r="C11" s="2" t="s">
        <v>330</v>
      </c>
      <c r="D11" s="3" t="s">
        <v>3</v>
      </c>
      <c r="E11" s="3" t="s">
        <v>4</v>
      </c>
      <c r="F11" s="2" t="s">
        <v>5</v>
      </c>
      <c r="G11" s="7" t="s">
        <v>6</v>
      </c>
      <c r="H11" s="11">
        <v>43452</v>
      </c>
      <c r="I11" s="5">
        <v>352</v>
      </c>
      <c r="J11" s="5">
        <v>2019</v>
      </c>
      <c r="K11" s="5">
        <v>1115</v>
      </c>
      <c r="L11" s="5">
        <v>1115</v>
      </c>
      <c r="M11" s="7" t="s">
        <v>6</v>
      </c>
      <c r="N11" s="7" t="s">
        <v>6</v>
      </c>
      <c r="O11" s="7" t="s">
        <v>6</v>
      </c>
      <c r="P11" s="7">
        <v>11.989608333333335</v>
      </c>
      <c r="Q11" s="30">
        <f t="shared" si="0"/>
        <v>11.739608333333335</v>
      </c>
      <c r="R11" s="8">
        <v>43706</v>
      </c>
      <c r="S11" s="7">
        <v>3.1535714285714289</v>
      </c>
      <c r="T11" s="7">
        <f t="shared" si="1"/>
        <v>2.6835714285714287</v>
      </c>
      <c r="U11" s="8">
        <v>43493</v>
      </c>
      <c r="V11" s="7">
        <v>0.20860000000000001</v>
      </c>
      <c r="W11" s="7">
        <f t="shared" si="2"/>
        <v>2.4749714285714286</v>
      </c>
      <c r="X11" s="9">
        <v>0.15476800000000002</v>
      </c>
      <c r="Y11" s="9">
        <f t="shared" si="3"/>
        <v>0.15026800000000001</v>
      </c>
      <c r="Z11" s="8">
        <v>43493</v>
      </c>
      <c r="AA11" s="3" t="s">
        <v>6</v>
      </c>
      <c r="AB11" s="3" t="s">
        <v>6</v>
      </c>
      <c r="AC11" s="3" t="s">
        <v>6</v>
      </c>
      <c r="AD11" s="3" t="s">
        <v>6</v>
      </c>
      <c r="AE11" s="9">
        <v>3.7999999999999999E-2</v>
      </c>
      <c r="AF11" s="8">
        <v>43894</v>
      </c>
      <c r="AG11" s="3" t="s">
        <v>6</v>
      </c>
      <c r="AH11" s="3" t="s">
        <v>6</v>
      </c>
      <c r="AI11" s="3" t="s">
        <v>6</v>
      </c>
      <c r="AJ11" s="3" t="s">
        <v>6</v>
      </c>
      <c r="AK11" s="46" t="s">
        <v>342</v>
      </c>
      <c r="AL11" s="47">
        <v>21.606166170000002</v>
      </c>
      <c r="AM11" s="47">
        <v>5.5973223220000001</v>
      </c>
      <c r="AN11" s="3" t="s">
        <v>6</v>
      </c>
      <c r="AO11" s="3" t="s">
        <v>6</v>
      </c>
    </row>
    <row r="12" spans="1:42" ht="14.4" x14ac:dyDescent="0.3">
      <c r="A12" s="2" t="s">
        <v>339</v>
      </c>
      <c r="B12" s="2" t="s">
        <v>329</v>
      </c>
      <c r="C12" s="2" t="s">
        <v>330</v>
      </c>
      <c r="D12" s="3" t="s">
        <v>3</v>
      </c>
      <c r="E12" s="3" t="s">
        <v>4</v>
      </c>
      <c r="F12" s="2" t="s">
        <v>5</v>
      </c>
      <c r="G12" s="7" t="s">
        <v>6</v>
      </c>
      <c r="H12" s="11">
        <v>43452</v>
      </c>
      <c r="I12" s="5">
        <v>352</v>
      </c>
      <c r="J12" s="5">
        <v>2019</v>
      </c>
      <c r="K12" s="5">
        <v>1115</v>
      </c>
      <c r="L12" s="5">
        <v>1115</v>
      </c>
      <c r="M12" s="7" t="s">
        <v>6</v>
      </c>
      <c r="N12" s="7" t="s">
        <v>6</v>
      </c>
      <c r="O12" s="7" t="s">
        <v>6</v>
      </c>
      <c r="P12" s="7">
        <v>17.569608333333331</v>
      </c>
      <c r="Q12" s="30">
        <f t="shared" si="0"/>
        <v>17.319608333333331</v>
      </c>
      <c r="R12" s="8">
        <v>43706</v>
      </c>
      <c r="S12" s="7">
        <v>2.8875714285714289</v>
      </c>
      <c r="T12" s="7">
        <f t="shared" si="1"/>
        <v>2.4175714285714287</v>
      </c>
      <c r="U12" s="8">
        <v>43493</v>
      </c>
      <c r="V12" s="7">
        <v>0.20860000000000001</v>
      </c>
      <c r="W12" s="7">
        <f t="shared" si="2"/>
        <v>2.2089714285714286</v>
      </c>
      <c r="X12" s="9">
        <v>0.20616800000000002</v>
      </c>
      <c r="Y12" s="9">
        <f t="shared" si="3"/>
        <v>0.20166800000000001</v>
      </c>
      <c r="Z12" s="8">
        <v>43493</v>
      </c>
      <c r="AA12" s="3" t="s">
        <v>6</v>
      </c>
      <c r="AB12" s="3" t="s">
        <v>6</v>
      </c>
      <c r="AC12" s="3" t="s">
        <v>6</v>
      </c>
      <c r="AD12" s="3" t="s">
        <v>6</v>
      </c>
      <c r="AE12" s="9">
        <v>4.2000000000000003E-2</v>
      </c>
      <c r="AF12" s="8">
        <v>43894</v>
      </c>
      <c r="AG12" s="3" t="s">
        <v>6</v>
      </c>
      <c r="AH12" s="3" t="s">
        <v>6</v>
      </c>
      <c r="AI12" s="3" t="s">
        <v>6</v>
      </c>
      <c r="AJ12" s="3" t="s">
        <v>6</v>
      </c>
      <c r="AK12" s="46" t="s">
        <v>343</v>
      </c>
      <c r="AL12" s="47">
        <v>21.610384</v>
      </c>
      <c r="AM12" s="47">
        <v>4.9557270000000004</v>
      </c>
      <c r="AN12" s="3" t="s">
        <v>6</v>
      </c>
      <c r="AO12" s="3" t="s">
        <v>6</v>
      </c>
    </row>
    <row r="13" spans="1:42" ht="14.4" x14ac:dyDescent="0.3">
      <c r="A13" s="2" t="s">
        <v>341</v>
      </c>
      <c r="B13" s="2" t="s">
        <v>329</v>
      </c>
      <c r="C13" s="2" t="s">
        <v>330</v>
      </c>
      <c r="D13" s="3" t="s">
        <v>3</v>
      </c>
      <c r="E13" s="3" t="s">
        <v>4</v>
      </c>
      <c r="F13" s="2" t="s">
        <v>5</v>
      </c>
      <c r="G13" s="7" t="s">
        <v>6</v>
      </c>
      <c r="H13" s="11">
        <v>43452</v>
      </c>
      <c r="I13" s="5">
        <v>352</v>
      </c>
      <c r="J13" s="5">
        <v>2019</v>
      </c>
      <c r="K13" s="5">
        <v>1115</v>
      </c>
      <c r="L13" s="5">
        <v>1115</v>
      </c>
      <c r="M13" s="7" t="s">
        <v>6</v>
      </c>
      <c r="N13" s="7" t="s">
        <v>6</v>
      </c>
      <c r="O13" s="7" t="s">
        <v>6</v>
      </c>
      <c r="P13" s="7">
        <v>17.439608333333332</v>
      </c>
      <c r="Q13" s="30">
        <f t="shared" si="0"/>
        <v>17.189608333333332</v>
      </c>
      <c r="R13" s="8">
        <v>43706</v>
      </c>
      <c r="S13" s="7">
        <v>2.9225714285714286</v>
      </c>
      <c r="T13" s="7">
        <f t="shared" si="1"/>
        <v>2.4525714285714288</v>
      </c>
      <c r="U13" s="8">
        <v>43493</v>
      </c>
      <c r="V13" s="7">
        <v>0.20860000000000001</v>
      </c>
      <c r="W13" s="7">
        <f t="shared" si="2"/>
        <v>2.2439714285714287</v>
      </c>
      <c r="X13" s="9">
        <v>0.148868</v>
      </c>
      <c r="Y13" s="9">
        <f t="shared" si="3"/>
        <v>0.144368</v>
      </c>
      <c r="Z13" s="8">
        <v>43493</v>
      </c>
      <c r="AA13" s="3" t="s">
        <v>6</v>
      </c>
      <c r="AB13" s="3" t="s">
        <v>6</v>
      </c>
      <c r="AC13" s="3" t="s">
        <v>6</v>
      </c>
      <c r="AD13" s="3" t="s">
        <v>6</v>
      </c>
      <c r="AE13" s="9">
        <v>3.6999999999999998E-2</v>
      </c>
      <c r="AF13" s="8">
        <v>43894</v>
      </c>
      <c r="AG13" s="3" t="s">
        <v>6</v>
      </c>
      <c r="AH13" s="3" t="s">
        <v>6</v>
      </c>
      <c r="AI13" s="3" t="s">
        <v>6</v>
      </c>
      <c r="AJ13" s="3" t="s">
        <v>6</v>
      </c>
      <c r="AK13" s="46" t="s">
        <v>344</v>
      </c>
      <c r="AL13" s="47">
        <v>21.558736</v>
      </c>
      <c r="AM13" s="47">
        <v>5.7302960000000001</v>
      </c>
      <c r="AN13" s="3" t="s">
        <v>6</v>
      </c>
      <c r="AO13" s="3" t="s">
        <v>6</v>
      </c>
    </row>
    <row r="14" spans="1:42" ht="14.4" x14ac:dyDescent="0.3">
      <c r="A14" s="2" t="s">
        <v>342</v>
      </c>
      <c r="B14" s="2" t="s">
        <v>329</v>
      </c>
      <c r="C14" s="2" t="s">
        <v>330</v>
      </c>
      <c r="D14" s="3" t="s">
        <v>3</v>
      </c>
      <c r="E14" s="3" t="s">
        <v>4</v>
      </c>
      <c r="F14" s="2" t="s">
        <v>5</v>
      </c>
      <c r="G14" s="7" t="s">
        <v>6</v>
      </c>
      <c r="H14" s="11">
        <v>43496</v>
      </c>
      <c r="I14" s="5">
        <v>31</v>
      </c>
      <c r="J14" s="5">
        <v>2019</v>
      </c>
      <c r="K14" s="5">
        <v>1305</v>
      </c>
      <c r="L14" s="5">
        <v>1300</v>
      </c>
      <c r="M14" s="7" t="s">
        <v>6</v>
      </c>
      <c r="N14" s="7" t="s">
        <v>6</v>
      </c>
      <c r="O14" s="7" t="s">
        <v>6</v>
      </c>
      <c r="P14" s="7">
        <v>14.359608333333334</v>
      </c>
      <c r="Q14" s="30">
        <f t="shared" si="0"/>
        <v>14.109608333333334</v>
      </c>
      <c r="R14" s="8">
        <v>43706</v>
      </c>
      <c r="S14" s="7">
        <v>2.7825714285714289</v>
      </c>
      <c r="T14" s="7">
        <f t="shared" si="1"/>
        <v>2.3125714285714292</v>
      </c>
      <c r="U14" s="8">
        <v>43493</v>
      </c>
      <c r="V14" s="7">
        <v>0.20860000000000001</v>
      </c>
      <c r="W14" s="7">
        <f t="shared" si="2"/>
        <v>2.103971428571429</v>
      </c>
      <c r="X14" s="9">
        <v>0.143568</v>
      </c>
      <c r="Y14" s="9">
        <f t="shared" si="3"/>
        <v>0.139068</v>
      </c>
      <c r="Z14" s="8">
        <v>43493</v>
      </c>
      <c r="AA14" s="3" t="s">
        <v>6</v>
      </c>
      <c r="AB14" s="3" t="s">
        <v>6</v>
      </c>
      <c r="AC14" s="3" t="s">
        <v>6</v>
      </c>
      <c r="AD14" s="3" t="s">
        <v>6</v>
      </c>
      <c r="AE14" s="9">
        <v>7.3999999999999996E-2</v>
      </c>
      <c r="AF14" s="8">
        <v>43894</v>
      </c>
      <c r="AG14" s="3" t="s">
        <v>6</v>
      </c>
      <c r="AH14" s="3" t="s">
        <v>6</v>
      </c>
      <c r="AI14" s="3" t="s">
        <v>6</v>
      </c>
      <c r="AJ14" s="3" t="s">
        <v>6</v>
      </c>
      <c r="AK14" s="46" t="s">
        <v>345</v>
      </c>
      <c r="AL14" s="47">
        <v>21.378815110000001</v>
      </c>
      <c r="AM14" s="47">
        <v>4.132707753</v>
      </c>
      <c r="AN14" s="3" t="s">
        <v>6</v>
      </c>
      <c r="AO14" s="3" t="s">
        <v>6</v>
      </c>
    </row>
    <row r="15" spans="1:42" ht="14.4" x14ac:dyDescent="0.3">
      <c r="A15" s="2" t="s">
        <v>343</v>
      </c>
      <c r="B15" s="2" t="s">
        <v>329</v>
      </c>
      <c r="C15" s="2" t="s">
        <v>330</v>
      </c>
      <c r="D15" s="3" t="s">
        <v>3</v>
      </c>
      <c r="E15" s="3" t="s">
        <v>4</v>
      </c>
      <c r="F15" s="2" t="s">
        <v>5</v>
      </c>
      <c r="G15" s="7" t="s">
        <v>6</v>
      </c>
      <c r="H15" s="11">
        <v>43496</v>
      </c>
      <c r="I15" s="5">
        <v>31</v>
      </c>
      <c r="J15" s="5">
        <v>2019</v>
      </c>
      <c r="K15" s="5">
        <v>1305</v>
      </c>
      <c r="L15" s="5">
        <v>1300</v>
      </c>
      <c r="M15" s="7" t="s">
        <v>6</v>
      </c>
      <c r="N15" s="7" t="s">
        <v>6</v>
      </c>
      <c r="O15" s="7" t="s">
        <v>6</v>
      </c>
      <c r="P15" s="7">
        <v>14.689608333333334</v>
      </c>
      <c r="Q15" s="30">
        <f t="shared" si="0"/>
        <v>14.439608333333334</v>
      </c>
      <c r="R15" s="8">
        <v>43706</v>
      </c>
      <c r="S15" s="7">
        <v>2.9995714285714286</v>
      </c>
      <c r="T15" s="7">
        <f t="shared" si="1"/>
        <v>2.5295714285714288</v>
      </c>
      <c r="U15" s="8">
        <v>43493</v>
      </c>
      <c r="V15" s="7">
        <v>0.20860000000000001</v>
      </c>
      <c r="W15" s="7">
        <f t="shared" si="2"/>
        <v>2.3209714285714287</v>
      </c>
      <c r="X15" s="9">
        <v>0.18206800000000001</v>
      </c>
      <c r="Y15" s="9">
        <f t="shared" si="3"/>
        <v>0.177568</v>
      </c>
      <c r="Z15" s="8">
        <v>43493</v>
      </c>
      <c r="AA15" s="3" t="s">
        <v>6</v>
      </c>
      <c r="AB15" s="3" t="s">
        <v>6</v>
      </c>
      <c r="AC15" s="3" t="s">
        <v>6</v>
      </c>
      <c r="AD15" s="3" t="s">
        <v>6</v>
      </c>
      <c r="AE15" s="9">
        <v>8.1000000000000003E-2</v>
      </c>
      <c r="AF15" s="8">
        <v>43894</v>
      </c>
      <c r="AG15" s="3" t="s">
        <v>6</v>
      </c>
      <c r="AH15" s="3" t="s">
        <v>6</v>
      </c>
      <c r="AI15" s="3" t="s">
        <v>6</v>
      </c>
      <c r="AJ15" s="3" t="s">
        <v>6</v>
      </c>
      <c r="AK15" s="46" t="s">
        <v>346</v>
      </c>
      <c r="AL15" s="47">
        <v>21.508574280000001</v>
      </c>
      <c r="AM15" s="47">
        <v>4.166661017</v>
      </c>
      <c r="AN15" s="3" t="s">
        <v>6</v>
      </c>
      <c r="AO15" s="3" t="s">
        <v>6</v>
      </c>
    </row>
    <row r="16" spans="1:42" ht="14.4" x14ac:dyDescent="0.3">
      <c r="A16" s="2" t="s">
        <v>344</v>
      </c>
      <c r="B16" s="2" t="s">
        <v>329</v>
      </c>
      <c r="C16" s="2" t="s">
        <v>330</v>
      </c>
      <c r="D16" s="3" t="s">
        <v>3</v>
      </c>
      <c r="E16" s="3" t="s">
        <v>4</v>
      </c>
      <c r="F16" s="2" t="s">
        <v>5</v>
      </c>
      <c r="G16" s="7" t="s">
        <v>6</v>
      </c>
      <c r="H16" s="11">
        <v>43496</v>
      </c>
      <c r="I16" s="5">
        <v>31</v>
      </c>
      <c r="J16" s="5">
        <v>2019</v>
      </c>
      <c r="K16" s="5">
        <v>1305</v>
      </c>
      <c r="L16" s="5">
        <v>1300</v>
      </c>
      <c r="M16" s="7" t="s">
        <v>6</v>
      </c>
      <c r="N16" s="7" t="s">
        <v>6</v>
      </c>
      <c r="O16" s="7" t="s">
        <v>6</v>
      </c>
      <c r="P16" s="7">
        <v>14.449608333333334</v>
      </c>
      <c r="Q16" s="30">
        <f t="shared" si="0"/>
        <v>14.199608333333334</v>
      </c>
      <c r="R16" s="8">
        <v>43706</v>
      </c>
      <c r="S16" s="7">
        <v>2.959571428571429</v>
      </c>
      <c r="T16" s="7">
        <f t="shared" si="1"/>
        <v>2.4895714285714288</v>
      </c>
      <c r="U16" s="8">
        <v>43493</v>
      </c>
      <c r="V16" s="7">
        <v>0.20860000000000001</v>
      </c>
      <c r="W16" s="7">
        <f t="shared" si="2"/>
        <v>2.2809714285714286</v>
      </c>
      <c r="X16" s="9">
        <v>0.14716800000000002</v>
      </c>
      <c r="Y16" s="9">
        <f t="shared" si="3"/>
        <v>0.14266800000000002</v>
      </c>
      <c r="Z16" s="8">
        <v>43493</v>
      </c>
      <c r="AA16" s="3" t="s">
        <v>6</v>
      </c>
      <c r="AB16" s="3" t="s">
        <v>6</v>
      </c>
      <c r="AC16" s="3" t="s">
        <v>6</v>
      </c>
      <c r="AD16" s="3" t="s">
        <v>6</v>
      </c>
      <c r="AE16" s="9">
        <v>8.8999999999999996E-2</v>
      </c>
      <c r="AF16" s="8">
        <v>43894</v>
      </c>
      <c r="AG16" s="3" t="s">
        <v>6</v>
      </c>
      <c r="AH16" s="3" t="s">
        <v>6</v>
      </c>
      <c r="AI16" s="3" t="s">
        <v>6</v>
      </c>
      <c r="AJ16" s="3" t="s">
        <v>6</v>
      </c>
      <c r="AK16" s="46" t="s">
        <v>347</v>
      </c>
      <c r="AL16" s="47">
        <v>21.515695999999998</v>
      </c>
      <c r="AM16" s="46" t="s">
        <v>348</v>
      </c>
      <c r="AN16" s="3" t="s">
        <v>6</v>
      </c>
      <c r="AO16" s="3" t="s">
        <v>6</v>
      </c>
    </row>
    <row r="17" spans="1:41" ht="14.4" x14ac:dyDescent="0.3">
      <c r="A17" s="2" t="s">
        <v>345</v>
      </c>
      <c r="B17" s="2" t="s">
        <v>329</v>
      </c>
      <c r="C17" s="2" t="s">
        <v>330</v>
      </c>
      <c r="D17" s="3" t="s">
        <v>3</v>
      </c>
      <c r="E17" s="3" t="s">
        <v>4</v>
      </c>
      <c r="F17" s="2" t="s">
        <v>5</v>
      </c>
      <c r="G17" s="7" t="s">
        <v>6</v>
      </c>
      <c r="H17" s="11">
        <v>43524</v>
      </c>
      <c r="I17" s="5">
        <v>59</v>
      </c>
      <c r="J17" s="5">
        <v>2019</v>
      </c>
      <c r="K17" s="5">
        <v>1315</v>
      </c>
      <c r="L17" s="5">
        <v>1315</v>
      </c>
      <c r="M17" s="7" t="s">
        <v>6</v>
      </c>
      <c r="N17" s="7" t="s">
        <v>6</v>
      </c>
      <c r="O17" s="7" t="s">
        <v>6</v>
      </c>
      <c r="P17" s="7">
        <v>10.299608333333333</v>
      </c>
      <c r="Q17" s="30">
        <f t="shared" si="0"/>
        <v>10.049608333333333</v>
      </c>
      <c r="R17" s="8">
        <v>43706</v>
      </c>
      <c r="S17" s="7">
        <v>5.7385714285714284</v>
      </c>
      <c r="T17" s="7">
        <f t="shared" si="1"/>
        <v>5.2685714285714287</v>
      </c>
      <c r="U17" s="8">
        <v>43493</v>
      </c>
      <c r="V17" s="7">
        <v>0.20860000000000001</v>
      </c>
      <c r="W17" s="7">
        <f t="shared" si="2"/>
        <v>5.059971428571429</v>
      </c>
      <c r="X17" s="50">
        <v>2.3056839999999998</v>
      </c>
      <c r="Y17" s="9">
        <f t="shared" si="3"/>
        <v>2.3011839999999997</v>
      </c>
      <c r="Z17" s="8">
        <v>43873</v>
      </c>
      <c r="AA17" s="3" t="s">
        <v>6</v>
      </c>
      <c r="AB17" s="3" t="s">
        <v>6</v>
      </c>
      <c r="AC17" s="3" t="s">
        <v>6</v>
      </c>
      <c r="AD17" s="3" t="s">
        <v>6</v>
      </c>
      <c r="AE17" s="9">
        <v>0.221</v>
      </c>
      <c r="AF17" s="8">
        <v>43894</v>
      </c>
      <c r="AG17" s="3" t="s">
        <v>6</v>
      </c>
      <c r="AH17" s="3" t="s">
        <v>6</v>
      </c>
      <c r="AI17" s="3" t="s">
        <v>6</v>
      </c>
      <c r="AJ17" s="3" t="s">
        <v>6</v>
      </c>
      <c r="AK17" s="46" t="s">
        <v>349</v>
      </c>
      <c r="AL17" s="47">
        <v>21.468608960000001</v>
      </c>
      <c r="AM17" s="47">
        <v>4.3296358210000001</v>
      </c>
      <c r="AN17" s="3" t="s">
        <v>6</v>
      </c>
      <c r="AO17" s="3" t="s">
        <v>6</v>
      </c>
    </row>
    <row r="18" spans="1:41" ht="14.4" x14ac:dyDescent="0.3">
      <c r="A18" s="2" t="s">
        <v>346</v>
      </c>
      <c r="B18" s="2" t="s">
        <v>329</v>
      </c>
      <c r="C18" s="2" t="s">
        <v>330</v>
      </c>
      <c r="D18" s="3" t="s">
        <v>3</v>
      </c>
      <c r="E18" s="3" t="s">
        <v>4</v>
      </c>
      <c r="F18" s="2" t="s">
        <v>5</v>
      </c>
      <c r="G18" s="7" t="s">
        <v>6</v>
      </c>
      <c r="H18" s="11">
        <v>43524</v>
      </c>
      <c r="I18" s="5">
        <v>59</v>
      </c>
      <c r="J18" s="5">
        <v>2019</v>
      </c>
      <c r="K18" s="5">
        <v>1315</v>
      </c>
      <c r="L18" s="5">
        <v>1315</v>
      </c>
      <c r="M18" s="7" t="s">
        <v>6</v>
      </c>
      <c r="N18" s="7" t="s">
        <v>6</v>
      </c>
      <c r="O18" s="7" t="s">
        <v>6</v>
      </c>
      <c r="P18" s="7">
        <v>10.319608333333335</v>
      </c>
      <c r="Q18" s="30">
        <f t="shared" si="0"/>
        <v>10.069608333333335</v>
      </c>
      <c r="R18" s="8">
        <v>43706</v>
      </c>
      <c r="S18" s="7">
        <v>5.8375714285714286</v>
      </c>
      <c r="T18" s="7">
        <f t="shared" si="1"/>
        <v>5.3675714285714289</v>
      </c>
      <c r="U18" s="8">
        <v>43493</v>
      </c>
      <c r="V18" s="7">
        <v>0.20860000000000001</v>
      </c>
      <c r="W18" s="7">
        <f t="shared" si="2"/>
        <v>5.1589714285714292</v>
      </c>
      <c r="X18" s="50">
        <v>2.3916840000000001</v>
      </c>
      <c r="Y18" s="9">
        <f t="shared" si="3"/>
        <v>2.387184</v>
      </c>
      <c r="Z18" s="8">
        <v>43873</v>
      </c>
      <c r="AA18" s="3" t="s">
        <v>6</v>
      </c>
      <c r="AB18" s="3" t="s">
        <v>6</v>
      </c>
      <c r="AC18" s="3" t="s">
        <v>6</v>
      </c>
      <c r="AD18" s="3" t="s">
        <v>6</v>
      </c>
      <c r="AE18" s="9">
        <v>0.23200000000000001</v>
      </c>
      <c r="AF18" s="8">
        <v>43894</v>
      </c>
      <c r="AG18" s="3" t="s">
        <v>6</v>
      </c>
      <c r="AH18" s="3" t="s">
        <v>6</v>
      </c>
      <c r="AI18" s="3" t="s">
        <v>6</v>
      </c>
      <c r="AJ18" s="3" t="s">
        <v>6</v>
      </c>
      <c r="AK18" s="46" t="s">
        <v>350</v>
      </c>
      <c r="AL18" s="47">
        <v>21.555844159999999</v>
      </c>
      <c r="AM18" s="46" t="s">
        <v>351</v>
      </c>
      <c r="AN18" s="3" t="s">
        <v>6</v>
      </c>
      <c r="AO18" s="3" t="s">
        <v>6</v>
      </c>
    </row>
    <row r="19" spans="1:41" ht="14.4" x14ac:dyDescent="0.3">
      <c r="A19" s="2" t="s">
        <v>347</v>
      </c>
      <c r="B19" s="2" t="s">
        <v>329</v>
      </c>
      <c r="C19" s="2" t="s">
        <v>330</v>
      </c>
      <c r="D19" s="3" t="s">
        <v>3</v>
      </c>
      <c r="E19" s="3" t="s">
        <v>4</v>
      </c>
      <c r="F19" s="2" t="s">
        <v>5</v>
      </c>
      <c r="G19" s="7" t="s">
        <v>6</v>
      </c>
      <c r="H19" s="11">
        <v>43524</v>
      </c>
      <c r="I19" s="5">
        <v>59</v>
      </c>
      <c r="J19" s="5">
        <v>2019</v>
      </c>
      <c r="K19" s="5">
        <v>1315</v>
      </c>
      <c r="L19" s="5">
        <v>1315</v>
      </c>
      <c r="M19" s="7" t="s">
        <v>6</v>
      </c>
      <c r="N19" s="7" t="s">
        <v>6</v>
      </c>
      <c r="O19" s="7" t="s">
        <v>6</v>
      </c>
      <c r="P19" s="7">
        <v>10.239608333333335</v>
      </c>
      <c r="Q19" s="30">
        <f t="shared" si="0"/>
        <v>9.9896083333333348</v>
      </c>
      <c r="R19" s="8">
        <v>43706</v>
      </c>
      <c r="S19" s="7">
        <v>5.3605714285714283</v>
      </c>
      <c r="T19" s="7">
        <f t="shared" si="1"/>
        <v>4.8905714285714286</v>
      </c>
      <c r="U19" s="8">
        <v>43493</v>
      </c>
      <c r="V19" s="7">
        <v>0.20860000000000001</v>
      </c>
      <c r="W19" s="7">
        <f t="shared" si="2"/>
        <v>4.6819714285714289</v>
      </c>
      <c r="X19" s="50">
        <v>2.4096839999999999</v>
      </c>
      <c r="Y19" s="9">
        <f t="shared" si="3"/>
        <v>2.4051839999999998</v>
      </c>
      <c r="Z19" s="8">
        <v>43873</v>
      </c>
      <c r="AA19" s="3" t="s">
        <v>6</v>
      </c>
      <c r="AB19" s="3" t="s">
        <v>6</v>
      </c>
      <c r="AC19" s="3" t="s">
        <v>6</v>
      </c>
      <c r="AD19" s="3" t="s">
        <v>6</v>
      </c>
      <c r="AE19" s="9">
        <v>0.23400000000000001</v>
      </c>
      <c r="AF19" s="8">
        <v>43894</v>
      </c>
      <c r="AG19" s="3" t="s">
        <v>6</v>
      </c>
      <c r="AH19" s="3" t="s">
        <v>6</v>
      </c>
      <c r="AI19" s="3" t="s">
        <v>6</v>
      </c>
      <c r="AJ19" s="3" t="s">
        <v>6</v>
      </c>
      <c r="AK19" s="46" t="s">
        <v>352</v>
      </c>
      <c r="AL19" s="47">
        <v>21.565214000000001</v>
      </c>
      <c r="AM19" s="46" t="s">
        <v>351</v>
      </c>
      <c r="AN19" s="3" t="s">
        <v>6</v>
      </c>
      <c r="AO19" s="3" t="s">
        <v>6</v>
      </c>
    </row>
    <row r="20" spans="1:41" ht="14.4" x14ac:dyDescent="0.3">
      <c r="A20" s="2" t="s">
        <v>349</v>
      </c>
      <c r="B20" s="2" t="s">
        <v>329</v>
      </c>
      <c r="C20" s="2" t="s">
        <v>330</v>
      </c>
      <c r="D20" s="3" t="s">
        <v>3</v>
      </c>
      <c r="E20" s="3" t="s">
        <v>4</v>
      </c>
      <c r="F20" s="2" t="s">
        <v>10</v>
      </c>
      <c r="G20" s="7" t="s">
        <v>6</v>
      </c>
      <c r="H20" s="11">
        <v>43524</v>
      </c>
      <c r="I20" s="5">
        <v>59</v>
      </c>
      <c r="J20" s="5">
        <v>2019</v>
      </c>
      <c r="K20" s="5">
        <v>1315</v>
      </c>
      <c r="L20" s="5">
        <v>1315</v>
      </c>
      <c r="M20" s="7" t="s">
        <v>6</v>
      </c>
      <c r="N20" s="7" t="s">
        <v>6</v>
      </c>
      <c r="O20" s="7" t="s">
        <v>6</v>
      </c>
      <c r="P20" s="7">
        <v>6.787608333333333</v>
      </c>
      <c r="Q20" s="7">
        <f>P20-0.2767</f>
        <v>6.5109083333333331</v>
      </c>
      <c r="R20" s="8">
        <v>43706</v>
      </c>
      <c r="S20" s="7">
        <v>5.46</v>
      </c>
      <c r="T20" s="7">
        <f>S20-0.21</f>
        <v>5.25</v>
      </c>
      <c r="U20" s="8">
        <v>43493</v>
      </c>
      <c r="V20" s="7">
        <v>0.20860000000000001</v>
      </c>
      <c r="W20" s="7">
        <f t="shared" si="2"/>
        <v>5.0414000000000003</v>
      </c>
      <c r="X20" s="50">
        <v>2.36</v>
      </c>
      <c r="Y20" s="9">
        <f>X20-0.011</f>
        <v>2.3489999999999998</v>
      </c>
      <c r="Z20" s="8">
        <v>43873</v>
      </c>
      <c r="AA20" s="3" t="s">
        <v>6</v>
      </c>
      <c r="AB20" s="3" t="s">
        <v>6</v>
      </c>
      <c r="AC20" s="3" t="s">
        <v>6</v>
      </c>
      <c r="AD20" s="3" t="s">
        <v>6</v>
      </c>
      <c r="AE20" s="9">
        <v>0.23</v>
      </c>
      <c r="AF20" s="8">
        <v>43894</v>
      </c>
      <c r="AG20" s="3" t="s">
        <v>6</v>
      </c>
      <c r="AH20" s="3" t="s">
        <v>6</v>
      </c>
      <c r="AI20" s="3" t="s">
        <v>6</v>
      </c>
      <c r="AJ20" s="3" t="s">
        <v>6</v>
      </c>
      <c r="AK20" s="46" t="s">
        <v>353</v>
      </c>
      <c r="AL20" s="47">
        <v>21.539442439999998</v>
      </c>
      <c r="AM20" s="47">
        <v>13.37638939</v>
      </c>
      <c r="AN20" s="3" t="s">
        <v>6</v>
      </c>
      <c r="AO20" s="3" t="s">
        <v>6</v>
      </c>
    </row>
    <row r="21" spans="1:41" ht="15.75" customHeight="1" x14ac:dyDescent="0.3">
      <c r="A21" s="2" t="s">
        <v>350</v>
      </c>
      <c r="B21" s="2" t="s">
        <v>329</v>
      </c>
      <c r="C21" s="2" t="s">
        <v>330</v>
      </c>
      <c r="D21" s="3" t="s">
        <v>3</v>
      </c>
      <c r="E21" s="3" t="s">
        <v>4</v>
      </c>
      <c r="F21" s="2" t="s">
        <v>5</v>
      </c>
      <c r="G21" s="7" t="s">
        <v>6</v>
      </c>
      <c r="H21" s="11">
        <v>43550</v>
      </c>
      <c r="I21" s="5">
        <v>85</v>
      </c>
      <c r="J21" s="5">
        <v>2019</v>
      </c>
      <c r="K21" s="5">
        <v>1150</v>
      </c>
      <c r="L21" s="5">
        <v>1145</v>
      </c>
      <c r="M21" s="7" t="s">
        <v>6</v>
      </c>
      <c r="N21" s="7" t="s">
        <v>6</v>
      </c>
      <c r="O21" s="7" t="s">
        <v>6</v>
      </c>
      <c r="P21" s="7">
        <v>11.5265</v>
      </c>
      <c r="Q21" s="30">
        <f t="shared" ref="Q21:Q29" si="4">P21-0.25</f>
        <v>11.2765</v>
      </c>
      <c r="R21" s="43">
        <v>43903</v>
      </c>
      <c r="S21" s="7">
        <v>3.4785714285714286</v>
      </c>
      <c r="T21" s="7">
        <f t="shared" ref="T21:T29" si="5">S21-0.47</f>
        <v>3.0085714285714289</v>
      </c>
      <c r="U21" s="8">
        <v>43493</v>
      </c>
      <c r="V21" s="7">
        <v>0.20860000000000001</v>
      </c>
      <c r="W21" s="7">
        <f t="shared" si="2"/>
        <v>2.7999714285714288</v>
      </c>
      <c r="X21" s="50">
        <v>1.9076839999999999</v>
      </c>
      <c r="Y21" s="9">
        <f t="shared" ref="Y21:Y29" si="6">X21-0.0045</f>
        <v>1.903184</v>
      </c>
      <c r="Z21" s="8">
        <v>43873</v>
      </c>
      <c r="AA21" s="3" t="s">
        <v>6</v>
      </c>
      <c r="AB21" s="3" t="s">
        <v>6</v>
      </c>
      <c r="AC21" s="3" t="s">
        <v>6</v>
      </c>
      <c r="AD21" s="3" t="s">
        <v>6</v>
      </c>
      <c r="AE21" s="9">
        <v>0.11600000000000001</v>
      </c>
      <c r="AF21" s="8">
        <v>43894</v>
      </c>
      <c r="AG21" s="3" t="s">
        <v>6</v>
      </c>
      <c r="AH21" s="3" t="s">
        <v>6</v>
      </c>
      <c r="AI21" s="3" t="s">
        <v>6</v>
      </c>
      <c r="AJ21" s="3" t="s">
        <v>6</v>
      </c>
      <c r="AK21" s="46" t="s">
        <v>354</v>
      </c>
      <c r="AL21" s="47">
        <v>21.399317050000001</v>
      </c>
      <c r="AM21" s="47">
        <v>18.271839480000001</v>
      </c>
      <c r="AN21" s="3" t="s">
        <v>6</v>
      </c>
      <c r="AO21" s="3" t="s">
        <v>6</v>
      </c>
    </row>
    <row r="22" spans="1:41" ht="15.75" customHeight="1" x14ac:dyDescent="0.3">
      <c r="A22" s="2" t="s">
        <v>352</v>
      </c>
      <c r="B22" s="2" t="s">
        <v>329</v>
      </c>
      <c r="C22" s="2" t="s">
        <v>330</v>
      </c>
      <c r="D22" s="3" t="s">
        <v>3</v>
      </c>
      <c r="E22" s="3" t="s">
        <v>4</v>
      </c>
      <c r="F22" s="2" t="s">
        <v>5</v>
      </c>
      <c r="G22" s="7" t="s">
        <v>6</v>
      </c>
      <c r="H22" s="11">
        <v>43550</v>
      </c>
      <c r="I22" s="5">
        <v>85</v>
      </c>
      <c r="J22" s="5">
        <v>2019</v>
      </c>
      <c r="K22" s="5">
        <v>1150</v>
      </c>
      <c r="L22" s="5">
        <v>1145</v>
      </c>
      <c r="M22" s="7" t="s">
        <v>6</v>
      </c>
      <c r="N22" s="7" t="s">
        <v>6</v>
      </c>
      <c r="O22" s="7" t="s">
        <v>6</v>
      </c>
      <c r="P22" s="7">
        <v>11.406499999999999</v>
      </c>
      <c r="Q22" s="30">
        <f t="shared" si="4"/>
        <v>11.156499999999999</v>
      </c>
      <c r="R22" s="43">
        <v>43903</v>
      </c>
      <c r="S22" s="7">
        <v>3.7985714285714289</v>
      </c>
      <c r="T22" s="7">
        <f t="shared" si="5"/>
        <v>3.3285714285714292</v>
      </c>
      <c r="U22" s="8">
        <v>43493</v>
      </c>
      <c r="V22" s="7">
        <v>0.20860000000000001</v>
      </c>
      <c r="W22" s="7">
        <f t="shared" si="2"/>
        <v>3.1199714285714291</v>
      </c>
      <c r="X22" s="50">
        <v>1.8356840000000001</v>
      </c>
      <c r="Y22" s="9">
        <f t="shared" si="6"/>
        <v>1.8311840000000001</v>
      </c>
      <c r="Z22" s="8">
        <v>43873</v>
      </c>
      <c r="AA22" s="3" t="s">
        <v>6</v>
      </c>
      <c r="AB22" s="3" t="s">
        <v>6</v>
      </c>
      <c r="AC22" s="3" t="s">
        <v>6</v>
      </c>
      <c r="AD22" s="3" t="s">
        <v>6</v>
      </c>
      <c r="AE22" s="9">
        <v>0.12</v>
      </c>
      <c r="AF22" s="8">
        <v>43894</v>
      </c>
      <c r="AG22" s="3" t="s">
        <v>6</v>
      </c>
      <c r="AH22" s="3" t="s">
        <v>6</v>
      </c>
      <c r="AI22" s="3" t="s">
        <v>6</v>
      </c>
      <c r="AJ22" s="3" t="s">
        <v>6</v>
      </c>
      <c r="AK22" s="46" t="s">
        <v>355</v>
      </c>
      <c r="AL22" s="47">
        <v>21.689039269999999</v>
      </c>
      <c r="AM22" s="47">
        <v>4.2581873110000004</v>
      </c>
      <c r="AN22" s="3" t="s">
        <v>6</v>
      </c>
      <c r="AO22" s="3" t="s">
        <v>6</v>
      </c>
    </row>
    <row r="23" spans="1:41" ht="15.75" customHeight="1" x14ac:dyDescent="0.3">
      <c r="A23" s="2" t="s">
        <v>353</v>
      </c>
      <c r="B23" s="2" t="s">
        <v>329</v>
      </c>
      <c r="C23" s="2" t="s">
        <v>330</v>
      </c>
      <c r="D23" s="3" t="s">
        <v>3</v>
      </c>
      <c r="E23" s="3" t="s">
        <v>4</v>
      </c>
      <c r="F23" s="2" t="s">
        <v>5</v>
      </c>
      <c r="G23" s="7" t="s">
        <v>6</v>
      </c>
      <c r="H23" s="11">
        <v>43550</v>
      </c>
      <c r="I23" s="5">
        <v>85</v>
      </c>
      <c r="J23" s="5">
        <v>2019</v>
      </c>
      <c r="K23" s="5">
        <v>1150</v>
      </c>
      <c r="L23" s="5">
        <v>1145</v>
      </c>
      <c r="M23" s="7" t="s">
        <v>6</v>
      </c>
      <c r="N23" s="7" t="s">
        <v>6</v>
      </c>
      <c r="O23" s="7" t="s">
        <v>6</v>
      </c>
      <c r="P23" s="7">
        <v>11.496499999999999</v>
      </c>
      <c r="Q23" s="30">
        <f t="shared" si="4"/>
        <v>11.246499999999999</v>
      </c>
      <c r="R23" s="43">
        <v>43903</v>
      </c>
      <c r="S23" s="7">
        <v>3.8335714285714286</v>
      </c>
      <c r="T23" s="7">
        <f t="shared" si="5"/>
        <v>3.3635714285714284</v>
      </c>
      <c r="U23" s="8">
        <v>43493</v>
      </c>
      <c r="V23" s="7">
        <v>0.20860000000000001</v>
      </c>
      <c r="W23" s="7">
        <f t="shared" si="2"/>
        <v>3.1549714285714283</v>
      </c>
      <c r="X23" s="50">
        <v>1.902684</v>
      </c>
      <c r="Y23" s="9">
        <f t="shared" si="6"/>
        <v>1.8981840000000001</v>
      </c>
      <c r="Z23" s="8">
        <v>43873</v>
      </c>
      <c r="AA23" s="3" t="s">
        <v>6</v>
      </c>
      <c r="AB23" s="3" t="s">
        <v>6</v>
      </c>
      <c r="AC23" s="3" t="s">
        <v>6</v>
      </c>
      <c r="AD23" s="3" t="s">
        <v>6</v>
      </c>
      <c r="AE23" s="9">
        <v>0.128</v>
      </c>
      <c r="AF23" s="8">
        <v>43894</v>
      </c>
      <c r="AG23" s="3" t="s">
        <v>6</v>
      </c>
      <c r="AH23" s="3" t="s">
        <v>6</v>
      </c>
      <c r="AI23" s="3" t="s">
        <v>6</v>
      </c>
      <c r="AJ23" s="3" t="s">
        <v>6</v>
      </c>
      <c r="AK23" s="46" t="s">
        <v>356</v>
      </c>
      <c r="AL23" s="47">
        <v>21.59992965</v>
      </c>
      <c r="AM23" s="47">
        <v>5.6820804020000004</v>
      </c>
      <c r="AN23" s="3" t="s">
        <v>6</v>
      </c>
      <c r="AO23" s="3" t="s">
        <v>6</v>
      </c>
    </row>
    <row r="24" spans="1:41" ht="15.75" customHeight="1" x14ac:dyDescent="0.3">
      <c r="A24" s="2" t="s">
        <v>354</v>
      </c>
      <c r="B24" s="2" t="s">
        <v>329</v>
      </c>
      <c r="C24" s="2" t="s">
        <v>330</v>
      </c>
      <c r="D24" s="3" t="s">
        <v>3</v>
      </c>
      <c r="E24" s="3" t="s">
        <v>4</v>
      </c>
      <c r="F24" s="2" t="s">
        <v>5</v>
      </c>
      <c r="G24" s="7" t="s">
        <v>6</v>
      </c>
      <c r="H24" s="11">
        <v>43578</v>
      </c>
      <c r="I24" s="5">
        <v>113</v>
      </c>
      <c r="J24" s="5">
        <v>2019</v>
      </c>
      <c r="K24" s="5">
        <v>1320</v>
      </c>
      <c r="L24" s="5">
        <v>1315</v>
      </c>
      <c r="M24" s="7" t="s">
        <v>6</v>
      </c>
      <c r="N24" s="7" t="s">
        <v>6</v>
      </c>
      <c r="O24" s="7" t="s">
        <v>6</v>
      </c>
      <c r="P24" s="7">
        <v>10.016500000000001</v>
      </c>
      <c r="Q24" s="30">
        <f t="shared" si="4"/>
        <v>9.7665000000000006</v>
      </c>
      <c r="R24" s="43">
        <v>43903</v>
      </c>
      <c r="S24" s="7">
        <v>2.9578799999999998</v>
      </c>
      <c r="T24" s="7">
        <f t="shared" si="5"/>
        <v>2.4878799999999996</v>
      </c>
      <c r="U24" s="8">
        <v>43864</v>
      </c>
      <c r="V24" s="7">
        <v>0.2356</v>
      </c>
      <c r="W24" s="7">
        <f t="shared" si="2"/>
        <v>2.2522799999999998</v>
      </c>
      <c r="X24" s="50">
        <v>1.9966840000000001</v>
      </c>
      <c r="Y24" s="9">
        <f t="shared" si="6"/>
        <v>1.9921840000000002</v>
      </c>
      <c r="Z24" s="8">
        <v>43873</v>
      </c>
      <c r="AA24" s="3" t="s">
        <v>6</v>
      </c>
      <c r="AB24" s="3" t="s">
        <v>6</v>
      </c>
      <c r="AC24" s="3" t="s">
        <v>6</v>
      </c>
      <c r="AD24" s="3" t="s">
        <v>6</v>
      </c>
      <c r="AE24" s="9">
        <v>0.11799999999999999</v>
      </c>
      <c r="AF24" s="8">
        <v>43894</v>
      </c>
      <c r="AG24" s="3" t="s">
        <v>6</v>
      </c>
      <c r="AH24" s="3" t="s">
        <v>6</v>
      </c>
      <c r="AI24" s="3" t="s">
        <v>6</v>
      </c>
      <c r="AJ24" s="3" t="s">
        <v>6</v>
      </c>
      <c r="AK24" s="46" t="s">
        <v>357</v>
      </c>
      <c r="AL24" s="47">
        <v>21.539580900000001</v>
      </c>
      <c r="AM24" s="47">
        <v>4.3820351759999996</v>
      </c>
      <c r="AN24" s="3" t="s">
        <v>6</v>
      </c>
      <c r="AO24" s="3" t="s">
        <v>6</v>
      </c>
    </row>
    <row r="25" spans="1:41" ht="15.75" customHeight="1" x14ac:dyDescent="0.3">
      <c r="A25" s="2" t="s">
        <v>355</v>
      </c>
      <c r="B25" s="2" t="s">
        <v>329</v>
      </c>
      <c r="C25" s="2" t="s">
        <v>330</v>
      </c>
      <c r="D25" s="3" t="s">
        <v>3</v>
      </c>
      <c r="E25" s="3" t="s">
        <v>4</v>
      </c>
      <c r="F25" s="2" t="s">
        <v>5</v>
      </c>
      <c r="G25" s="7" t="s">
        <v>6</v>
      </c>
      <c r="H25" s="11">
        <v>43578</v>
      </c>
      <c r="I25" s="5">
        <v>113</v>
      </c>
      <c r="J25" s="5">
        <v>2019</v>
      </c>
      <c r="K25" s="5">
        <v>1320</v>
      </c>
      <c r="L25" s="5">
        <v>1315</v>
      </c>
      <c r="M25" s="7" t="s">
        <v>6</v>
      </c>
      <c r="N25" s="7" t="s">
        <v>6</v>
      </c>
      <c r="O25" s="7" t="s">
        <v>6</v>
      </c>
      <c r="P25" s="7">
        <v>9.9265000000000008</v>
      </c>
      <c r="Q25" s="30">
        <f t="shared" si="4"/>
        <v>9.6765000000000008</v>
      </c>
      <c r="R25" s="43">
        <v>43903</v>
      </c>
      <c r="S25" s="7">
        <v>2.8178799999999997</v>
      </c>
      <c r="T25" s="7">
        <f t="shared" si="5"/>
        <v>2.34788</v>
      </c>
      <c r="U25" s="8">
        <v>43864</v>
      </c>
      <c r="V25" s="7">
        <v>0.2356</v>
      </c>
      <c r="W25" s="7">
        <f t="shared" si="2"/>
        <v>2.1122800000000002</v>
      </c>
      <c r="X25" s="50">
        <v>1.963684</v>
      </c>
      <c r="Y25" s="9">
        <f t="shared" si="6"/>
        <v>1.959184</v>
      </c>
      <c r="Z25" s="8">
        <v>43873</v>
      </c>
      <c r="AA25" s="3" t="s">
        <v>6</v>
      </c>
      <c r="AB25" s="3" t="s">
        <v>6</v>
      </c>
      <c r="AC25" s="3" t="s">
        <v>6</v>
      </c>
      <c r="AD25" s="3" t="s">
        <v>6</v>
      </c>
      <c r="AE25" s="9">
        <v>0.115</v>
      </c>
      <c r="AF25" s="8">
        <v>43894</v>
      </c>
      <c r="AG25" s="3" t="s">
        <v>6</v>
      </c>
      <c r="AH25" s="3" t="s">
        <v>6</v>
      </c>
      <c r="AI25" s="3" t="s">
        <v>6</v>
      </c>
      <c r="AJ25" s="3" t="s">
        <v>6</v>
      </c>
      <c r="AK25" s="46" t="s">
        <v>358</v>
      </c>
      <c r="AL25" s="47">
        <v>21.895019250000001</v>
      </c>
      <c r="AM25" s="47">
        <v>4.5784194530000004</v>
      </c>
      <c r="AN25" s="3" t="s">
        <v>6</v>
      </c>
      <c r="AO25" s="3" t="s">
        <v>6</v>
      </c>
    </row>
    <row r="26" spans="1:41" ht="15.75" customHeight="1" x14ac:dyDescent="0.3">
      <c r="A26" s="2" t="s">
        <v>356</v>
      </c>
      <c r="B26" s="2" t="s">
        <v>329</v>
      </c>
      <c r="C26" s="2" t="s">
        <v>330</v>
      </c>
      <c r="D26" s="3" t="s">
        <v>3</v>
      </c>
      <c r="E26" s="3" t="s">
        <v>4</v>
      </c>
      <c r="F26" s="2" t="s">
        <v>5</v>
      </c>
      <c r="G26" s="7" t="s">
        <v>6</v>
      </c>
      <c r="H26" s="11">
        <v>43578</v>
      </c>
      <c r="I26" s="5">
        <v>113</v>
      </c>
      <c r="J26" s="5">
        <v>2019</v>
      </c>
      <c r="K26" s="5">
        <v>1320</v>
      </c>
      <c r="L26" s="5">
        <v>1315</v>
      </c>
      <c r="M26" s="7" t="s">
        <v>6</v>
      </c>
      <c r="N26" s="7" t="s">
        <v>6</v>
      </c>
      <c r="O26" s="7" t="s">
        <v>6</v>
      </c>
      <c r="P26" s="7">
        <v>9.6965000000000003</v>
      </c>
      <c r="Q26" s="30">
        <f t="shared" si="4"/>
        <v>9.4465000000000003</v>
      </c>
      <c r="R26" s="43">
        <v>43903</v>
      </c>
      <c r="S26" s="7">
        <v>2.7728799999999998</v>
      </c>
      <c r="T26" s="7">
        <f t="shared" si="5"/>
        <v>2.30288</v>
      </c>
      <c r="U26" s="8">
        <v>43864</v>
      </c>
      <c r="V26" s="7">
        <v>0.2356</v>
      </c>
      <c r="W26" s="7">
        <f t="shared" si="2"/>
        <v>2.0672800000000002</v>
      </c>
      <c r="X26" s="50">
        <v>1.9806840000000001</v>
      </c>
      <c r="Y26" s="9">
        <f t="shared" si="6"/>
        <v>1.9761840000000002</v>
      </c>
      <c r="Z26" s="8">
        <v>43873</v>
      </c>
      <c r="AA26" s="3" t="s">
        <v>6</v>
      </c>
      <c r="AB26" s="3" t="s">
        <v>6</v>
      </c>
      <c r="AC26" s="3" t="s">
        <v>6</v>
      </c>
      <c r="AD26" s="3" t="s">
        <v>6</v>
      </c>
      <c r="AE26" s="9">
        <v>0.11799999999999999</v>
      </c>
      <c r="AF26" s="8">
        <v>43894</v>
      </c>
      <c r="AG26" s="3" t="s">
        <v>6</v>
      </c>
      <c r="AH26" s="3" t="s">
        <v>6</v>
      </c>
      <c r="AI26" s="3" t="s">
        <v>6</v>
      </c>
      <c r="AJ26" s="3" t="s">
        <v>6</v>
      </c>
      <c r="AK26" s="46" t="s">
        <v>359</v>
      </c>
      <c r="AL26" s="47">
        <v>21.298407919999999</v>
      </c>
      <c r="AM26" s="47">
        <v>4.4734574260000004</v>
      </c>
      <c r="AN26" s="3" t="s">
        <v>6</v>
      </c>
      <c r="AO26" s="3" t="s">
        <v>6</v>
      </c>
    </row>
    <row r="27" spans="1:41" ht="15.75" customHeight="1" x14ac:dyDescent="0.3">
      <c r="A27" s="2" t="s">
        <v>357</v>
      </c>
      <c r="B27" s="2" t="s">
        <v>329</v>
      </c>
      <c r="C27" s="2" t="s">
        <v>330</v>
      </c>
      <c r="D27" s="3" t="s">
        <v>3</v>
      </c>
      <c r="E27" s="3" t="s">
        <v>4</v>
      </c>
      <c r="F27" s="2" t="s">
        <v>5</v>
      </c>
      <c r="G27" s="7" t="s">
        <v>6</v>
      </c>
      <c r="H27" s="11">
        <v>43600</v>
      </c>
      <c r="I27" s="5">
        <v>135</v>
      </c>
      <c r="J27" s="5">
        <v>2019</v>
      </c>
      <c r="K27" s="5">
        <v>910</v>
      </c>
      <c r="L27" s="5">
        <v>915</v>
      </c>
      <c r="M27" s="7" t="s">
        <v>6</v>
      </c>
      <c r="N27" s="7" t="s">
        <v>6</v>
      </c>
      <c r="O27" s="7" t="s">
        <v>6</v>
      </c>
      <c r="P27" s="7">
        <v>13.346500000000001</v>
      </c>
      <c r="Q27" s="30">
        <f t="shared" si="4"/>
        <v>13.096500000000001</v>
      </c>
      <c r="R27" s="43">
        <v>43903</v>
      </c>
      <c r="S27" s="7">
        <v>2.5188799999999998</v>
      </c>
      <c r="T27" s="7">
        <f t="shared" si="5"/>
        <v>2.0488799999999996</v>
      </c>
      <c r="U27" s="8">
        <v>43864</v>
      </c>
      <c r="V27" s="7">
        <v>0.2356</v>
      </c>
      <c r="W27" s="7">
        <f t="shared" si="2"/>
        <v>1.8132799999999996</v>
      </c>
      <c r="X27" s="9">
        <v>0.58829399999999998</v>
      </c>
      <c r="Y27" s="9">
        <f t="shared" si="6"/>
        <v>0.58379400000000004</v>
      </c>
      <c r="Z27" s="8">
        <v>43864</v>
      </c>
      <c r="AA27" s="3" t="s">
        <v>6</v>
      </c>
      <c r="AB27" s="3" t="s">
        <v>6</v>
      </c>
      <c r="AC27" s="3" t="s">
        <v>6</v>
      </c>
      <c r="AD27" s="3" t="s">
        <v>6</v>
      </c>
      <c r="AE27" s="9">
        <v>9.5000000000000001E-2</v>
      </c>
      <c r="AF27" s="8">
        <v>43894</v>
      </c>
      <c r="AG27" s="3" t="s">
        <v>6</v>
      </c>
      <c r="AH27" s="3" t="s">
        <v>6</v>
      </c>
      <c r="AI27" s="3" t="s">
        <v>6</v>
      </c>
      <c r="AJ27" s="3" t="s">
        <v>6</v>
      </c>
      <c r="AK27" s="46" t="s">
        <v>360</v>
      </c>
      <c r="AL27" s="47">
        <v>21.695004019999999</v>
      </c>
      <c r="AM27" s="47">
        <v>4.4893172689999998</v>
      </c>
      <c r="AN27" s="3" t="s">
        <v>6</v>
      </c>
      <c r="AO27" s="3" t="s">
        <v>6</v>
      </c>
    </row>
    <row r="28" spans="1:41" ht="15.75" customHeight="1" x14ac:dyDescent="0.3">
      <c r="A28" s="2" t="s">
        <v>358</v>
      </c>
      <c r="B28" s="2" t="s">
        <v>329</v>
      </c>
      <c r="C28" s="2" t="s">
        <v>330</v>
      </c>
      <c r="D28" s="3" t="s">
        <v>3</v>
      </c>
      <c r="E28" s="3" t="s">
        <v>4</v>
      </c>
      <c r="F28" s="2" t="s">
        <v>5</v>
      </c>
      <c r="G28" s="7" t="s">
        <v>6</v>
      </c>
      <c r="H28" s="11">
        <v>43600</v>
      </c>
      <c r="I28" s="5">
        <v>135</v>
      </c>
      <c r="J28" s="5">
        <v>2019</v>
      </c>
      <c r="K28" s="5">
        <v>910</v>
      </c>
      <c r="L28" s="5">
        <v>915</v>
      </c>
      <c r="M28" s="7" t="s">
        <v>6</v>
      </c>
      <c r="N28" s="7" t="s">
        <v>6</v>
      </c>
      <c r="O28" s="7" t="s">
        <v>6</v>
      </c>
      <c r="P28" s="7">
        <v>12.9565</v>
      </c>
      <c r="Q28" s="30">
        <f t="shared" si="4"/>
        <v>12.7065</v>
      </c>
      <c r="R28" s="43">
        <v>43903</v>
      </c>
      <c r="S28" s="7">
        <v>2.4528799999999999</v>
      </c>
      <c r="T28" s="7">
        <f t="shared" si="5"/>
        <v>1.98288</v>
      </c>
      <c r="U28" s="8">
        <v>43864</v>
      </c>
      <c r="V28" s="7">
        <v>0.2356</v>
      </c>
      <c r="W28" s="7">
        <f t="shared" si="2"/>
        <v>1.7472799999999999</v>
      </c>
      <c r="X28" s="9">
        <v>0.58089400000000002</v>
      </c>
      <c r="Y28" s="9">
        <f t="shared" si="6"/>
        <v>0.57639400000000007</v>
      </c>
      <c r="Z28" s="8">
        <v>43864</v>
      </c>
      <c r="AA28" s="3" t="s">
        <v>6</v>
      </c>
      <c r="AB28" s="3" t="s">
        <v>6</v>
      </c>
      <c r="AC28" s="3" t="s">
        <v>6</v>
      </c>
      <c r="AD28" s="3" t="s">
        <v>6</v>
      </c>
      <c r="AE28" s="9">
        <v>0.115</v>
      </c>
      <c r="AF28" s="8">
        <v>43894</v>
      </c>
      <c r="AG28" s="3" t="s">
        <v>6</v>
      </c>
      <c r="AH28" s="3" t="s">
        <v>6</v>
      </c>
      <c r="AI28" s="3" t="s">
        <v>6</v>
      </c>
      <c r="AJ28" s="3" t="s">
        <v>6</v>
      </c>
      <c r="AK28" s="46" t="s">
        <v>361</v>
      </c>
      <c r="AL28" s="47">
        <v>21.54359681</v>
      </c>
      <c r="AM28" s="47">
        <v>3.6264471060000001</v>
      </c>
      <c r="AN28" s="3" t="s">
        <v>6</v>
      </c>
      <c r="AO28" s="3" t="s">
        <v>6</v>
      </c>
    </row>
    <row r="29" spans="1:41" ht="15.75" customHeight="1" x14ac:dyDescent="0.3">
      <c r="A29" s="2" t="s">
        <v>359</v>
      </c>
      <c r="B29" s="2" t="s">
        <v>329</v>
      </c>
      <c r="C29" s="2" t="s">
        <v>330</v>
      </c>
      <c r="D29" s="3" t="s">
        <v>3</v>
      </c>
      <c r="E29" s="3" t="s">
        <v>4</v>
      </c>
      <c r="F29" s="2" t="s">
        <v>5</v>
      </c>
      <c r="G29" s="7" t="s">
        <v>6</v>
      </c>
      <c r="H29" s="11">
        <v>43600</v>
      </c>
      <c r="I29" s="5">
        <v>135</v>
      </c>
      <c r="J29" s="5">
        <v>2019</v>
      </c>
      <c r="K29" s="5">
        <v>910</v>
      </c>
      <c r="L29" s="5">
        <v>915</v>
      </c>
      <c r="M29" s="7" t="s">
        <v>6</v>
      </c>
      <c r="N29" s="7" t="s">
        <v>6</v>
      </c>
      <c r="O29" s="7" t="s">
        <v>6</v>
      </c>
      <c r="P29" s="7">
        <v>12.746499999999999</v>
      </c>
      <c r="Q29" s="30">
        <f t="shared" si="4"/>
        <v>12.496499999999999</v>
      </c>
      <c r="R29" s="43">
        <v>43903</v>
      </c>
      <c r="S29" s="7">
        <v>2.4228799999999997</v>
      </c>
      <c r="T29" s="7">
        <f t="shared" si="5"/>
        <v>1.9528799999999997</v>
      </c>
      <c r="U29" s="8">
        <v>43864</v>
      </c>
      <c r="V29" s="7">
        <v>0.2356</v>
      </c>
      <c r="W29" s="7">
        <f t="shared" si="2"/>
        <v>1.7172799999999997</v>
      </c>
      <c r="X29" s="9">
        <v>0.57069400000000003</v>
      </c>
      <c r="Y29" s="9">
        <f t="shared" si="6"/>
        <v>0.56619400000000009</v>
      </c>
      <c r="Z29" s="8">
        <v>43864</v>
      </c>
      <c r="AA29" s="3" t="s">
        <v>6</v>
      </c>
      <c r="AB29" s="3" t="s">
        <v>6</v>
      </c>
      <c r="AC29" s="3" t="s">
        <v>6</v>
      </c>
      <c r="AD29" s="3" t="s">
        <v>6</v>
      </c>
      <c r="AE29" s="9">
        <v>9.8000000000000004E-2</v>
      </c>
      <c r="AF29" s="8">
        <v>43894</v>
      </c>
      <c r="AG29" s="3" t="s">
        <v>6</v>
      </c>
      <c r="AH29" s="3" t="s">
        <v>6</v>
      </c>
      <c r="AI29" s="3" t="s">
        <v>6</v>
      </c>
      <c r="AJ29" s="3" t="s">
        <v>6</v>
      </c>
      <c r="AK29" s="46" t="s">
        <v>362</v>
      </c>
      <c r="AL29" s="47">
        <v>21.504999999999999</v>
      </c>
      <c r="AM29" s="47">
        <v>3.585</v>
      </c>
      <c r="AN29" s="3" t="s">
        <v>6</v>
      </c>
      <c r="AO29" s="3" t="s">
        <v>6</v>
      </c>
    </row>
    <row r="30" spans="1:41" ht="15.75" customHeight="1" x14ac:dyDescent="0.3">
      <c r="A30" s="2" t="s">
        <v>360</v>
      </c>
      <c r="B30" s="2" t="s">
        <v>329</v>
      </c>
      <c r="C30" s="2" t="s">
        <v>330</v>
      </c>
      <c r="D30" s="3" t="s">
        <v>3</v>
      </c>
      <c r="E30" s="3" t="s">
        <v>4</v>
      </c>
      <c r="F30" s="2" t="s">
        <v>10</v>
      </c>
      <c r="G30" s="7" t="s">
        <v>6</v>
      </c>
      <c r="H30" s="11">
        <v>43600</v>
      </c>
      <c r="I30" s="5">
        <v>135</v>
      </c>
      <c r="J30" s="5">
        <v>2019</v>
      </c>
      <c r="K30" s="5">
        <v>910</v>
      </c>
      <c r="L30" s="5">
        <v>915</v>
      </c>
      <c r="M30" s="7" t="s">
        <v>6</v>
      </c>
      <c r="N30" s="7" t="s">
        <v>6</v>
      </c>
      <c r="O30" s="7" t="s">
        <v>6</v>
      </c>
      <c r="P30" s="7">
        <v>13.3865</v>
      </c>
      <c r="Q30" s="7">
        <f>P30-0.2767</f>
        <v>13.1098</v>
      </c>
      <c r="R30" s="43">
        <v>43903</v>
      </c>
      <c r="S30" s="7">
        <v>2.8308800000000001</v>
      </c>
      <c r="T30" s="7">
        <f>S30-0.29</f>
        <v>2.54088</v>
      </c>
      <c r="U30" s="8">
        <v>43864</v>
      </c>
      <c r="V30" s="7">
        <v>0.2356</v>
      </c>
      <c r="W30" s="7">
        <f t="shared" si="2"/>
        <v>2.3052800000000002</v>
      </c>
      <c r="X30" s="9">
        <v>0.54029400000000005</v>
      </c>
      <c r="Y30" s="9">
        <f>X30-0.011</f>
        <v>0.52929400000000004</v>
      </c>
      <c r="Z30" s="8">
        <v>43864</v>
      </c>
      <c r="AA30" s="3" t="s">
        <v>6</v>
      </c>
      <c r="AB30" s="3" t="s">
        <v>6</v>
      </c>
      <c r="AC30" s="3" t="s">
        <v>6</v>
      </c>
      <c r="AD30" s="3" t="s">
        <v>6</v>
      </c>
      <c r="AE30" s="9">
        <v>0.12</v>
      </c>
      <c r="AF30" s="8">
        <v>43894</v>
      </c>
      <c r="AG30" s="3" t="s">
        <v>6</v>
      </c>
      <c r="AH30" s="3" t="s">
        <v>6</v>
      </c>
      <c r="AI30" s="3" t="s">
        <v>6</v>
      </c>
      <c r="AJ30" s="3" t="s">
        <v>6</v>
      </c>
      <c r="AK30" s="46" t="s">
        <v>363</v>
      </c>
      <c r="AL30" s="47">
        <v>21.502835489999999</v>
      </c>
      <c r="AM30" s="47">
        <v>5.6454935190000004</v>
      </c>
      <c r="AN30" s="3" t="s">
        <v>6</v>
      </c>
      <c r="AO30" s="3" t="s">
        <v>6</v>
      </c>
    </row>
    <row r="31" spans="1:41" ht="15.75" customHeight="1" x14ac:dyDescent="0.3">
      <c r="A31" s="2" t="s">
        <v>361</v>
      </c>
      <c r="B31" s="2" t="s">
        <v>329</v>
      </c>
      <c r="C31" s="2" t="s">
        <v>330</v>
      </c>
      <c r="D31" s="3" t="s">
        <v>3</v>
      </c>
      <c r="E31" s="3" t="s">
        <v>4</v>
      </c>
      <c r="F31" s="2" t="s">
        <v>5</v>
      </c>
      <c r="G31" s="7" t="s">
        <v>6</v>
      </c>
      <c r="H31" s="11">
        <v>43633</v>
      </c>
      <c r="I31" s="5">
        <v>168</v>
      </c>
      <c r="J31" s="5">
        <v>2019</v>
      </c>
      <c r="K31" s="5">
        <v>837</v>
      </c>
      <c r="L31" s="5">
        <v>830</v>
      </c>
      <c r="M31" s="7" t="s">
        <v>6</v>
      </c>
      <c r="N31" s="7" t="s">
        <v>6</v>
      </c>
      <c r="O31" s="7" t="s">
        <v>6</v>
      </c>
      <c r="P31" s="7">
        <v>21.666499999999999</v>
      </c>
      <c r="Q31" s="30">
        <f t="shared" ref="Q31:Q45" si="7">P31-0.25</f>
        <v>21.416499999999999</v>
      </c>
      <c r="R31" s="43">
        <v>43903</v>
      </c>
      <c r="S31" s="7">
        <v>2.7528799999999998</v>
      </c>
      <c r="T31" s="7">
        <f t="shared" ref="T31:T45" si="8">S31-0.47</f>
        <v>2.2828799999999996</v>
      </c>
      <c r="U31" s="8">
        <v>43864</v>
      </c>
      <c r="V31" s="7">
        <v>0.2356</v>
      </c>
      <c r="W31" s="7">
        <f t="shared" si="2"/>
        <v>2.0472799999999998</v>
      </c>
      <c r="X31" s="9">
        <v>0.27879399999999999</v>
      </c>
      <c r="Y31" s="9">
        <f t="shared" ref="Y31:Y45" si="9">X31-0.0045</f>
        <v>0.27429399999999998</v>
      </c>
      <c r="Z31" s="8">
        <v>43864</v>
      </c>
      <c r="AA31" s="3" t="s">
        <v>6</v>
      </c>
      <c r="AB31" s="3" t="s">
        <v>6</v>
      </c>
      <c r="AC31" s="3" t="s">
        <v>6</v>
      </c>
      <c r="AD31" s="3" t="s">
        <v>6</v>
      </c>
      <c r="AE31" s="9">
        <v>9.1999999999999998E-2</v>
      </c>
      <c r="AF31" s="8">
        <v>43894</v>
      </c>
      <c r="AG31" s="3" t="s">
        <v>6</v>
      </c>
      <c r="AH31" s="3" t="s">
        <v>6</v>
      </c>
      <c r="AI31" s="3" t="s">
        <v>6</v>
      </c>
      <c r="AJ31" s="3" t="s">
        <v>6</v>
      </c>
      <c r="AK31" s="46" t="s">
        <v>364</v>
      </c>
      <c r="AL31" s="47">
        <v>21.44644267</v>
      </c>
      <c r="AM31" s="47">
        <v>0.91335792599999999</v>
      </c>
      <c r="AN31" s="3" t="s">
        <v>6</v>
      </c>
      <c r="AO31" s="3" t="s">
        <v>6</v>
      </c>
    </row>
    <row r="32" spans="1:41" ht="15.75" customHeight="1" x14ac:dyDescent="0.3">
      <c r="A32" s="2" t="s">
        <v>362</v>
      </c>
      <c r="B32" s="2" t="s">
        <v>329</v>
      </c>
      <c r="C32" s="2" t="s">
        <v>330</v>
      </c>
      <c r="D32" s="3" t="s">
        <v>3</v>
      </c>
      <c r="E32" s="3" t="s">
        <v>4</v>
      </c>
      <c r="F32" s="2" t="s">
        <v>5</v>
      </c>
      <c r="G32" s="7" t="s">
        <v>6</v>
      </c>
      <c r="H32" s="11">
        <v>43633</v>
      </c>
      <c r="I32" s="5">
        <v>168</v>
      </c>
      <c r="J32" s="5">
        <v>2019</v>
      </c>
      <c r="K32" s="5">
        <v>837</v>
      </c>
      <c r="L32" s="5">
        <v>830</v>
      </c>
      <c r="M32" s="7" t="s">
        <v>6</v>
      </c>
      <c r="N32" s="7" t="s">
        <v>6</v>
      </c>
      <c r="O32" s="7" t="s">
        <v>6</v>
      </c>
      <c r="P32" s="7">
        <v>21.1265</v>
      </c>
      <c r="Q32" s="30">
        <f t="shared" si="7"/>
        <v>20.8765</v>
      </c>
      <c r="R32" s="43">
        <v>43903</v>
      </c>
      <c r="S32" s="7">
        <v>2.8268800000000001</v>
      </c>
      <c r="T32" s="7">
        <f t="shared" si="8"/>
        <v>2.3568800000000003</v>
      </c>
      <c r="U32" s="8">
        <v>43864</v>
      </c>
      <c r="V32" s="7">
        <v>0.2356</v>
      </c>
      <c r="W32" s="7">
        <f t="shared" si="2"/>
        <v>2.1212800000000005</v>
      </c>
      <c r="X32" s="9">
        <v>0.31199399999999999</v>
      </c>
      <c r="Y32" s="9">
        <f t="shared" si="9"/>
        <v>0.30749399999999999</v>
      </c>
      <c r="Z32" s="8">
        <v>43864</v>
      </c>
      <c r="AA32" s="3" t="s">
        <v>6</v>
      </c>
      <c r="AB32" s="3" t="s">
        <v>6</v>
      </c>
      <c r="AC32" s="3" t="s">
        <v>6</v>
      </c>
      <c r="AD32" s="3" t="s">
        <v>6</v>
      </c>
      <c r="AE32" s="9">
        <v>0.17399999999999999</v>
      </c>
      <c r="AF32" s="8">
        <v>43894</v>
      </c>
      <c r="AG32" s="3" t="s">
        <v>6</v>
      </c>
      <c r="AH32" s="3" t="s">
        <v>6</v>
      </c>
      <c r="AI32" s="3" t="s">
        <v>6</v>
      </c>
      <c r="AJ32" s="3" t="s">
        <v>6</v>
      </c>
      <c r="AK32" s="46" t="s">
        <v>365</v>
      </c>
      <c r="AL32" s="47">
        <v>21.540861</v>
      </c>
      <c r="AM32" s="47">
        <v>0.74693699999999996</v>
      </c>
      <c r="AN32" s="3" t="s">
        <v>6</v>
      </c>
      <c r="AO32" s="3" t="s">
        <v>6</v>
      </c>
    </row>
    <row r="33" spans="1:41" ht="15.75" customHeight="1" x14ac:dyDescent="0.3">
      <c r="A33" s="2" t="s">
        <v>363</v>
      </c>
      <c r="B33" s="2" t="s">
        <v>329</v>
      </c>
      <c r="C33" s="2" t="s">
        <v>330</v>
      </c>
      <c r="D33" s="3" t="s">
        <v>3</v>
      </c>
      <c r="E33" s="3" t="s">
        <v>4</v>
      </c>
      <c r="F33" s="2" t="s">
        <v>5</v>
      </c>
      <c r="G33" s="7" t="s">
        <v>6</v>
      </c>
      <c r="H33" s="11">
        <v>43633</v>
      </c>
      <c r="I33" s="5">
        <v>168</v>
      </c>
      <c r="J33" s="5">
        <v>2019</v>
      </c>
      <c r="K33" s="5">
        <v>837</v>
      </c>
      <c r="L33" s="5">
        <v>830</v>
      </c>
      <c r="M33" s="7" t="s">
        <v>6</v>
      </c>
      <c r="N33" s="7" t="s">
        <v>6</v>
      </c>
      <c r="O33" s="7" t="s">
        <v>6</v>
      </c>
      <c r="P33" s="7">
        <v>21.6265</v>
      </c>
      <c r="Q33" s="30">
        <f t="shared" si="7"/>
        <v>21.3765</v>
      </c>
      <c r="R33" s="43">
        <v>43903</v>
      </c>
      <c r="S33" s="7">
        <v>2.8328799999999998</v>
      </c>
      <c r="T33" s="7">
        <f t="shared" si="8"/>
        <v>2.3628799999999996</v>
      </c>
      <c r="U33" s="8">
        <v>43864</v>
      </c>
      <c r="V33" s="7">
        <v>0.2356</v>
      </c>
      <c r="W33" s="7">
        <f t="shared" si="2"/>
        <v>2.1272799999999998</v>
      </c>
      <c r="X33" s="9">
        <v>0.30109400000000003</v>
      </c>
      <c r="Y33" s="9">
        <f t="shared" si="9"/>
        <v>0.29659400000000002</v>
      </c>
      <c r="Z33" s="8">
        <v>43864</v>
      </c>
      <c r="AA33" s="3" t="s">
        <v>6</v>
      </c>
      <c r="AB33" s="3" t="s">
        <v>6</v>
      </c>
      <c r="AC33" s="3" t="s">
        <v>6</v>
      </c>
      <c r="AD33" s="3" t="s">
        <v>6</v>
      </c>
      <c r="AE33" s="9">
        <v>0.104</v>
      </c>
      <c r="AF33" s="8">
        <v>43894</v>
      </c>
      <c r="AG33" s="3" t="s">
        <v>6</v>
      </c>
      <c r="AH33" s="3" t="s">
        <v>6</v>
      </c>
      <c r="AI33" s="3" t="s">
        <v>6</v>
      </c>
      <c r="AJ33" s="3" t="s">
        <v>6</v>
      </c>
      <c r="AK33" s="46" t="s">
        <v>366</v>
      </c>
      <c r="AL33" s="47">
        <v>21.453491020000001</v>
      </c>
      <c r="AM33" s="47">
        <v>0.823023952</v>
      </c>
      <c r="AN33" s="3" t="s">
        <v>6</v>
      </c>
      <c r="AO33" s="3" t="s">
        <v>6</v>
      </c>
    </row>
    <row r="34" spans="1:41" ht="15.75" customHeight="1" x14ac:dyDescent="0.3">
      <c r="A34" s="2" t="s">
        <v>364</v>
      </c>
      <c r="B34" s="2" t="s">
        <v>329</v>
      </c>
      <c r="C34" s="2" t="s">
        <v>330</v>
      </c>
      <c r="D34" s="3" t="s">
        <v>3</v>
      </c>
      <c r="E34" s="3" t="s">
        <v>4</v>
      </c>
      <c r="F34" s="2" t="s">
        <v>5</v>
      </c>
      <c r="G34" s="7" t="s">
        <v>6</v>
      </c>
      <c r="H34" s="11">
        <v>43663</v>
      </c>
      <c r="I34" s="5">
        <v>198</v>
      </c>
      <c r="J34" s="5">
        <v>2019</v>
      </c>
      <c r="K34" s="5">
        <v>915</v>
      </c>
      <c r="L34" s="5">
        <v>915</v>
      </c>
      <c r="M34" s="7" t="s">
        <v>6</v>
      </c>
      <c r="N34" s="7" t="s">
        <v>6</v>
      </c>
      <c r="O34" s="7" t="s">
        <v>6</v>
      </c>
      <c r="P34" s="7">
        <v>31.186500000000002</v>
      </c>
      <c r="Q34" s="30">
        <f t="shared" si="7"/>
        <v>30.936500000000002</v>
      </c>
      <c r="R34" s="43">
        <v>43903</v>
      </c>
      <c r="S34" s="7">
        <v>3.0848800000000001</v>
      </c>
      <c r="T34" s="7">
        <f t="shared" si="8"/>
        <v>2.6148800000000003</v>
      </c>
      <c r="U34" s="8">
        <v>43864</v>
      </c>
      <c r="V34" s="7">
        <v>0.2356</v>
      </c>
      <c r="W34" s="7">
        <f t="shared" si="2"/>
        <v>2.3792800000000005</v>
      </c>
      <c r="X34" s="9">
        <v>0.18209400000000001</v>
      </c>
      <c r="Y34" s="9">
        <f t="shared" si="9"/>
        <v>0.177594</v>
      </c>
      <c r="Z34" s="8">
        <v>43864</v>
      </c>
      <c r="AA34" s="3" t="s">
        <v>6</v>
      </c>
      <c r="AB34" s="3" t="s">
        <v>6</v>
      </c>
      <c r="AC34" s="3" t="s">
        <v>6</v>
      </c>
      <c r="AD34" s="3" t="s">
        <v>6</v>
      </c>
      <c r="AE34" s="9">
        <v>5.2999999999999999E-2</v>
      </c>
      <c r="AF34" s="8">
        <v>43894</v>
      </c>
      <c r="AG34" s="3" t="s">
        <v>6</v>
      </c>
      <c r="AH34" s="3" t="s">
        <v>6</v>
      </c>
      <c r="AI34" s="3" t="s">
        <v>6</v>
      </c>
      <c r="AJ34" s="3" t="s">
        <v>6</v>
      </c>
      <c r="AK34" s="46" t="s">
        <v>367</v>
      </c>
      <c r="AL34" s="47">
        <v>21.59102</v>
      </c>
      <c r="AM34" s="47">
        <v>0.52207999999999999</v>
      </c>
      <c r="AN34" s="3" t="s">
        <v>6</v>
      </c>
      <c r="AO34" s="3" t="s">
        <v>6</v>
      </c>
    </row>
    <row r="35" spans="1:41" ht="15.75" customHeight="1" x14ac:dyDescent="0.3">
      <c r="A35" s="2" t="s">
        <v>365</v>
      </c>
      <c r="B35" s="2" t="s">
        <v>329</v>
      </c>
      <c r="C35" s="2" t="s">
        <v>330</v>
      </c>
      <c r="D35" s="3" t="s">
        <v>3</v>
      </c>
      <c r="E35" s="3" t="s">
        <v>4</v>
      </c>
      <c r="F35" s="2" t="s">
        <v>5</v>
      </c>
      <c r="G35" s="7" t="s">
        <v>6</v>
      </c>
      <c r="H35" s="11">
        <v>43663</v>
      </c>
      <c r="I35" s="5">
        <v>198</v>
      </c>
      <c r="J35" s="5">
        <v>2019</v>
      </c>
      <c r="K35" s="5">
        <v>915</v>
      </c>
      <c r="L35" s="5">
        <v>915</v>
      </c>
      <c r="M35" s="7" t="s">
        <v>6</v>
      </c>
      <c r="N35" s="7" t="s">
        <v>6</v>
      </c>
      <c r="O35" s="7" t="s">
        <v>6</v>
      </c>
      <c r="P35" s="7">
        <v>31.246499999999997</v>
      </c>
      <c r="Q35" s="30">
        <f t="shared" si="7"/>
        <v>30.996499999999997</v>
      </c>
      <c r="R35" s="43">
        <v>43903</v>
      </c>
      <c r="S35" s="7">
        <v>3.2768799999999998</v>
      </c>
      <c r="T35" s="7">
        <f t="shared" si="8"/>
        <v>2.8068799999999996</v>
      </c>
      <c r="U35" s="8">
        <v>43864</v>
      </c>
      <c r="V35" s="7">
        <v>0.2356</v>
      </c>
      <c r="W35" s="7">
        <f t="shared" si="2"/>
        <v>2.5712799999999998</v>
      </c>
      <c r="X35" s="9">
        <v>0.18049400000000002</v>
      </c>
      <c r="Y35" s="9">
        <f t="shared" si="9"/>
        <v>0.17599400000000001</v>
      </c>
      <c r="Z35" s="8">
        <v>43864</v>
      </c>
      <c r="AA35" s="3" t="s">
        <v>6</v>
      </c>
      <c r="AB35" s="3" t="s">
        <v>6</v>
      </c>
      <c r="AC35" s="3" t="s">
        <v>6</v>
      </c>
      <c r="AD35" s="3" t="s">
        <v>6</v>
      </c>
      <c r="AE35" s="9">
        <v>6.9000000000000006E-2</v>
      </c>
      <c r="AF35" s="8">
        <v>43894</v>
      </c>
      <c r="AG35" s="3" t="s">
        <v>6</v>
      </c>
      <c r="AH35" s="3" t="s">
        <v>6</v>
      </c>
      <c r="AI35" s="3" t="s">
        <v>6</v>
      </c>
      <c r="AJ35" s="3" t="s">
        <v>6</v>
      </c>
      <c r="AK35" s="46" t="s">
        <v>368</v>
      </c>
      <c r="AL35" s="47">
        <v>21.608638549999998</v>
      </c>
      <c r="AM35" s="47">
        <v>0.28637349400000001</v>
      </c>
      <c r="AN35" s="3" t="s">
        <v>6</v>
      </c>
      <c r="AO35" s="3" t="s">
        <v>6</v>
      </c>
    </row>
    <row r="36" spans="1:41" ht="15.75" customHeight="1" x14ac:dyDescent="0.3">
      <c r="A36" s="2" t="s">
        <v>366</v>
      </c>
      <c r="B36" s="2" t="s">
        <v>329</v>
      </c>
      <c r="C36" s="2" t="s">
        <v>330</v>
      </c>
      <c r="D36" s="3" t="s">
        <v>3</v>
      </c>
      <c r="E36" s="3" t="s">
        <v>4</v>
      </c>
      <c r="F36" s="2" t="s">
        <v>5</v>
      </c>
      <c r="G36" s="7" t="s">
        <v>6</v>
      </c>
      <c r="H36" s="11">
        <v>43663</v>
      </c>
      <c r="I36" s="5">
        <v>198</v>
      </c>
      <c r="J36" s="5">
        <v>2019</v>
      </c>
      <c r="K36" s="5">
        <v>915</v>
      </c>
      <c r="L36" s="5">
        <v>915</v>
      </c>
      <c r="M36" s="7" t="s">
        <v>6</v>
      </c>
      <c r="N36" s="7" t="s">
        <v>6</v>
      </c>
      <c r="O36" s="7" t="s">
        <v>6</v>
      </c>
      <c r="P36" s="7">
        <v>30.596499999999999</v>
      </c>
      <c r="Q36" s="30">
        <f t="shared" si="7"/>
        <v>30.346499999999999</v>
      </c>
      <c r="R36" s="43">
        <v>43903</v>
      </c>
      <c r="S36" s="7">
        <v>3.1328799999999997</v>
      </c>
      <c r="T36" s="7">
        <f t="shared" si="8"/>
        <v>2.6628799999999995</v>
      </c>
      <c r="U36" s="8">
        <v>43864</v>
      </c>
      <c r="V36" s="7">
        <v>0.2356</v>
      </c>
      <c r="W36" s="7">
        <f t="shared" si="2"/>
        <v>2.4272799999999997</v>
      </c>
      <c r="X36" s="9">
        <v>0.18159400000000001</v>
      </c>
      <c r="Y36" s="9">
        <f t="shared" si="9"/>
        <v>0.177094</v>
      </c>
      <c r="Z36" s="8">
        <v>43864</v>
      </c>
      <c r="AA36" s="3" t="s">
        <v>6</v>
      </c>
      <c r="AB36" s="3" t="s">
        <v>6</v>
      </c>
      <c r="AC36" s="3" t="s">
        <v>6</v>
      </c>
      <c r="AD36" s="3" t="s">
        <v>6</v>
      </c>
      <c r="AE36" s="9">
        <v>8.3000000000000004E-2</v>
      </c>
      <c r="AF36" s="8">
        <v>43894</v>
      </c>
      <c r="AG36" s="3" t="s">
        <v>6</v>
      </c>
      <c r="AH36" s="3" t="s">
        <v>6</v>
      </c>
      <c r="AI36" s="3" t="s">
        <v>6</v>
      </c>
      <c r="AJ36" s="3" t="s">
        <v>6</v>
      </c>
      <c r="AK36" s="46" t="s">
        <v>369</v>
      </c>
      <c r="AL36" s="47">
        <v>21.36113022</v>
      </c>
      <c r="AM36" s="47">
        <v>2.6645487079999999</v>
      </c>
      <c r="AN36" s="3" t="s">
        <v>6</v>
      </c>
      <c r="AO36" s="3" t="s">
        <v>6</v>
      </c>
    </row>
    <row r="37" spans="1:41" ht="15.75" customHeight="1" x14ac:dyDescent="0.3">
      <c r="A37" s="5" t="s">
        <v>367</v>
      </c>
      <c r="B37" s="2" t="s">
        <v>329</v>
      </c>
      <c r="C37" s="2" t="s">
        <v>330</v>
      </c>
      <c r="D37" s="3" t="s">
        <v>3</v>
      </c>
      <c r="E37" s="3" t="s">
        <v>4</v>
      </c>
      <c r="F37" s="2" t="s">
        <v>5</v>
      </c>
      <c r="G37" s="7" t="s">
        <v>6</v>
      </c>
      <c r="H37" s="8">
        <v>43696</v>
      </c>
      <c r="I37" s="5">
        <v>231</v>
      </c>
      <c r="J37" s="5">
        <v>2019</v>
      </c>
      <c r="K37" s="5">
        <v>1002</v>
      </c>
      <c r="L37" s="5">
        <v>1000</v>
      </c>
      <c r="M37" s="7" t="s">
        <v>6</v>
      </c>
      <c r="N37" s="7" t="s">
        <v>6</v>
      </c>
      <c r="O37" s="7" t="s">
        <v>6</v>
      </c>
      <c r="P37" s="7">
        <v>55.336500000000001</v>
      </c>
      <c r="Q37" s="30">
        <f t="shared" si="7"/>
        <v>55.086500000000001</v>
      </c>
      <c r="R37" s="43">
        <v>43903</v>
      </c>
      <c r="S37" s="7">
        <v>4.0728799999999996</v>
      </c>
      <c r="T37" s="7">
        <f t="shared" si="8"/>
        <v>3.6028799999999999</v>
      </c>
      <c r="U37" s="8">
        <v>43864</v>
      </c>
      <c r="V37" s="7">
        <v>0.2356</v>
      </c>
      <c r="W37" s="7">
        <f t="shared" si="2"/>
        <v>3.3672800000000001</v>
      </c>
      <c r="X37" s="9">
        <v>0.24919400000000003</v>
      </c>
      <c r="Y37" s="9">
        <f t="shared" si="9"/>
        <v>0.24469400000000002</v>
      </c>
      <c r="Z37" s="8">
        <v>43864</v>
      </c>
      <c r="AA37" s="3" t="s">
        <v>6</v>
      </c>
      <c r="AB37" s="3" t="s">
        <v>6</v>
      </c>
      <c r="AC37" s="3" t="s">
        <v>6</v>
      </c>
      <c r="AD37" s="3" t="s">
        <v>6</v>
      </c>
      <c r="AE37" s="9">
        <v>3.0000000000000001E-3</v>
      </c>
      <c r="AF37" s="8">
        <v>43894</v>
      </c>
      <c r="AG37" s="3" t="s">
        <v>6</v>
      </c>
      <c r="AH37" s="3" t="s">
        <v>6</v>
      </c>
      <c r="AI37" s="3" t="s">
        <v>6</v>
      </c>
      <c r="AJ37" s="3" t="s">
        <v>6</v>
      </c>
      <c r="AK37" s="46" t="s">
        <v>370</v>
      </c>
      <c r="AL37" s="47">
        <v>21.592424999999999</v>
      </c>
      <c r="AM37" s="47">
        <v>30.96405</v>
      </c>
      <c r="AN37" s="3" t="s">
        <v>6</v>
      </c>
      <c r="AO37" s="3" t="s">
        <v>6</v>
      </c>
    </row>
    <row r="38" spans="1:41" ht="15.75" customHeight="1" x14ac:dyDescent="0.3">
      <c r="A38" s="5" t="s">
        <v>368</v>
      </c>
      <c r="B38" s="2" t="s">
        <v>329</v>
      </c>
      <c r="C38" s="2" t="s">
        <v>330</v>
      </c>
      <c r="D38" s="3" t="s">
        <v>3</v>
      </c>
      <c r="E38" s="3" t="s">
        <v>4</v>
      </c>
      <c r="F38" s="2" t="s">
        <v>5</v>
      </c>
      <c r="G38" s="7" t="s">
        <v>6</v>
      </c>
      <c r="H38" s="8">
        <v>43696</v>
      </c>
      <c r="I38" s="5">
        <v>231</v>
      </c>
      <c r="J38" s="5">
        <v>2019</v>
      </c>
      <c r="K38" s="5">
        <v>1002</v>
      </c>
      <c r="L38" s="5">
        <v>1000</v>
      </c>
      <c r="M38" s="7" t="s">
        <v>6</v>
      </c>
      <c r="N38" s="7" t="s">
        <v>6</v>
      </c>
      <c r="O38" s="7" t="s">
        <v>6</v>
      </c>
      <c r="P38" s="7">
        <v>53.706499999999998</v>
      </c>
      <c r="Q38" s="30">
        <f t="shared" si="7"/>
        <v>53.456499999999998</v>
      </c>
      <c r="R38" s="43">
        <v>43903</v>
      </c>
      <c r="S38" s="7">
        <v>4.2478799999999994</v>
      </c>
      <c r="T38" s="7">
        <f t="shared" si="8"/>
        <v>3.7778799999999997</v>
      </c>
      <c r="U38" s="8">
        <v>43864</v>
      </c>
      <c r="V38" s="7">
        <v>0.2356</v>
      </c>
      <c r="W38" s="7">
        <f t="shared" si="2"/>
        <v>3.5422799999999999</v>
      </c>
      <c r="X38" s="9">
        <v>0.30049399999999998</v>
      </c>
      <c r="Y38" s="9">
        <f t="shared" si="9"/>
        <v>0.29599399999999998</v>
      </c>
      <c r="Z38" s="8">
        <v>43864</v>
      </c>
      <c r="AA38" s="3" t="s">
        <v>6</v>
      </c>
      <c r="AB38" s="3" t="s">
        <v>6</v>
      </c>
      <c r="AC38" s="3" t="s">
        <v>6</v>
      </c>
      <c r="AD38" s="3" t="s">
        <v>6</v>
      </c>
      <c r="AE38" s="9">
        <v>4.0000000000000001E-3</v>
      </c>
      <c r="AF38" s="8">
        <v>43894</v>
      </c>
      <c r="AG38" s="3" t="s">
        <v>6</v>
      </c>
      <c r="AH38" s="3" t="s">
        <v>6</v>
      </c>
      <c r="AI38" s="3" t="s">
        <v>6</v>
      </c>
      <c r="AJ38" s="3" t="s">
        <v>6</v>
      </c>
      <c r="AK38" s="46" t="s">
        <v>371</v>
      </c>
      <c r="AL38" s="47">
        <v>21.42947217</v>
      </c>
      <c r="AM38" s="47">
        <v>11.57001988</v>
      </c>
      <c r="AN38" s="3" t="s">
        <v>6</v>
      </c>
      <c r="AO38" s="3" t="s">
        <v>6</v>
      </c>
    </row>
    <row r="39" spans="1:41" ht="15.75" customHeight="1" x14ac:dyDescent="0.3">
      <c r="A39" s="5" t="s">
        <v>369</v>
      </c>
      <c r="B39" s="2" t="s">
        <v>329</v>
      </c>
      <c r="C39" s="2" t="s">
        <v>330</v>
      </c>
      <c r="D39" s="3" t="s">
        <v>3</v>
      </c>
      <c r="E39" s="3" t="s">
        <v>4</v>
      </c>
      <c r="F39" s="2" t="s">
        <v>5</v>
      </c>
      <c r="G39" s="7" t="s">
        <v>6</v>
      </c>
      <c r="H39" s="8">
        <v>43696</v>
      </c>
      <c r="I39" s="5">
        <v>231</v>
      </c>
      <c r="J39" s="5">
        <v>2019</v>
      </c>
      <c r="K39" s="5">
        <v>1002</v>
      </c>
      <c r="L39" s="5">
        <v>1000</v>
      </c>
      <c r="M39" s="7" t="s">
        <v>6</v>
      </c>
      <c r="N39" s="7" t="s">
        <v>6</v>
      </c>
      <c r="O39" s="7" t="s">
        <v>6</v>
      </c>
      <c r="P39" s="7">
        <v>54.746500000000005</v>
      </c>
      <c r="Q39" s="30">
        <f t="shared" si="7"/>
        <v>54.496500000000005</v>
      </c>
      <c r="R39" s="43">
        <v>43903</v>
      </c>
      <c r="S39" s="7">
        <v>4.2678799999999999</v>
      </c>
      <c r="T39" s="7">
        <f t="shared" si="8"/>
        <v>3.7978800000000001</v>
      </c>
      <c r="U39" s="8">
        <v>43864</v>
      </c>
      <c r="V39" s="7">
        <v>0.2356</v>
      </c>
      <c r="W39" s="7">
        <f t="shared" si="2"/>
        <v>3.5622800000000003</v>
      </c>
      <c r="X39" s="9">
        <v>0.26029400000000003</v>
      </c>
      <c r="Y39" s="9">
        <f t="shared" si="9"/>
        <v>0.25579400000000002</v>
      </c>
      <c r="Z39" s="8">
        <v>43864</v>
      </c>
      <c r="AA39" s="3" t="s">
        <v>6</v>
      </c>
      <c r="AB39" s="3" t="s">
        <v>6</v>
      </c>
      <c r="AC39" s="3" t="s">
        <v>6</v>
      </c>
      <c r="AD39" s="3" t="s">
        <v>6</v>
      </c>
      <c r="AE39" s="9">
        <v>4.0000000000000001E-3</v>
      </c>
      <c r="AF39" s="8">
        <v>43894</v>
      </c>
      <c r="AG39" s="3" t="s">
        <v>6</v>
      </c>
      <c r="AH39" s="3" t="s">
        <v>6</v>
      </c>
      <c r="AI39" s="3" t="s">
        <v>6</v>
      </c>
      <c r="AJ39" s="3" t="s">
        <v>6</v>
      </c>
      <c r="AK39" s="46" t="s">
        <v>372</v>
      </c>
      <c r="AL39" s="47">
        <v>21.569579579999999</v>
      </c>
      <c r="AM39" s="47">
        <v>20.66687688</v>
      </c>
      <c r="AN39" s="3" t="s">
        <v>6</v>
      </c>
      <c r="AO39" s="3" t="s">
        <v>6</v>
      </c>
    </row>
    <row r="40" spans="1:41" ht="15.75" customHeight="1" x14ac:dyDescent="0.3">
      <c r="A40" s="3" t="s">
        <v>370</v>
      </c>
      <c r="B40" s="2" t="s">
        <v>329</v>
      </c>
      <c r="C40" s="2" t="s">
        <v>330</v>
      </c>
      <c r="D40" s="3" t="s">
        <v>3</v>
      </c>
      <c r="E40" s="3" t="s">
        <v>4</v>
      </c>
      <c r="F40" s="2" t="s">
        <v>5</v>
      </c>
      <c r="G40" s="7" t="s">
        <v>6</v>
      </c>
      <c r="H40" s="8">
        <v>43717</v>
      </c>
      <c r="I40" s="3">
        <v>252</v>
      </c>
      <c r="J40" s="5">
        <v>2019</v>
      </c>
      <c r="K40" s="5">
        <v>1630</v>
      </c>
      <c r="L40" s="5">
        <v>1630</v>
      </c>
      <c r="M40" s="7" t="s">
        <v>6</v>
      </c>
      <c r="N40" s="7" t="s">
        <v>6</v>
      </c>
      <c r="O40" s="7" t="s">
        <v>6</v>
      </c>
      <c r="P40" s="7">
        <v>46.319272500000004</v>
      </c>
      <c r="Q40" s="30">
        <f t="shared" si="7"/>
        <v>46.069272500000004</v>
      </c>
      <c r="R40" s="43">
        <v>43907</v>
      </c>
      <c r="S40" s="7">
        <v>5.9498800000000003</v>
      </c>
      <c r="T40" s="7">
        <f t="shared" si="8"/>
        <v>5.4798800000000005</v>
      </c>
      <c r="U40" s="8">
        <v>43864</v>
      </c>
      <c r="V40" s="7">
        <v>0.2356</v>
      </c>
      <c r="W40" s="7">
        <f t="shared" si="2"/>
        <v>5.2442800000000007</v>
      </c>
      <c r="X40" s="9">
        <v>0.35119400000000001</v>
      </c>
      <c r="Y40" s="9">
        <f t="shared" si="9"/>
        <v>0.346694</v>
      </c>
      <c r="Z40" s="8">
        <v>43864</v>
      </c>
      <c r="AA40" s="3" t="s">
        <v>6</v>
      </c>
      <c r="AB40" s="3" t="s">
        <v>6</v>
      </c>
      <c r="AC40" s="3" t="s">
        <v>6</v>
      </c>
      <c r="AD40" s="3" t="s">
        <v>6</v>
      </c>
      <c r="AE40" s="9">
        <v>0.04</v>
      </c>
      <c r="AF40" s="8">
        <v>43894</v>
      </c>
      <c r="AG40" s="3" t="s">
        <v>6</v>
      </c>
      <c r="AH40" s="3" t="s">
        <v>6</v>
      </c>
      <c r="AI40" s="3" t="s">
        <v>6</v>
      </c>
      <c r="AJ40" s="3" t="s">
        <v>6</v>
      </c>
      <c r="AK40" s="46" t="s">
        <v>373</v>
      </c>
      <c r="AL40" s="47">
        <v>21.329422619999999</v>
      </c>
      <c r="AM40" s="47">
        <v>44.5016994</v>
      </c>
      <c r="AN40" s="3" t="s">
        <v>6</v>
      </c>
      <c r="AO40" s="3" t="s">
        <v>6</v>
      </c>
    </row>
    <row r="41" spans="1:41" ht="15.75" customHeight="1" x14ac:dyDescent="0.3">
      <c r="A41" s="3" t="s">
        <v>371</v>
      </c>
      <c r="B41" s="2" t="s">
        <v>329</v>
      </c>
      <c r="C41" s="2" t="s">
        <v>330</v>
      </c>
      <c r="D41" s="3" t="s">
        <v>3</v>
      </c>
      <c r="E41" s="3" t="s">
        <v>4</v>
      </c>
      <c r="F41" s="2" t="s">
        <v>5</v>
      </c>
      <c r="G41" s="7" t="s">
        <v>6</v>
      </c>
      <c r="H41" s="8">
        <v>43717</v>
      </c>
      <c r="I41" s="3">
        <v>252</v>
      </c>
      <c r="J41" s="5">
        <v>2019</v>
      </c>
      <c r="K41" s="5">
        <v>1630</v>
      </c>
      <c r="L41" s="5">
        <v>1630</v>
      </c>
      <c r="M41" s="7" t="s">
        <v>6</v>
      </c>
      <c r="N41" s="7" t="s">
        <v>6</v>
      </c>
      <c r="O41" s="7" t="s">
        <v>6</v>
      </c>
      <c r="P41" s="7">
        <v>46.119272500000001</v>
      </c>
      <c r="Q41" s="30">
        <f t="shared" si="7"/>
        <v>45.869272500000001</v>
      </c>
      <c r="R41" s="43">
        <v>43907</v>
      </c>
      <c r="S41" s="7">
        <v>6.04488</v>
      </c>
      <c r="T41" s="7">
        <f t="shared" si="8"/>
        <v>5.5748800000000003</v>
      </c>
      <c r="U41" s="8">
        <v>43864</v>
      </c>
      <c r="V41" s="7">
        <v>0.2356</v>
      </c>
      <c r="W41" s="7">
        <f t="shared" si="2"/>
        <v>5.3392800000000005</v>
      </c>
      <c r="X41" s="9">
        <v>0.35049400000000003</v>
      </c>
      <c r="Y41" s="9">
        <f t="shared" si="9"/>
        <v>0.34599400000000002</v>
      </c>
      <c r="Z41" s="8">
        <v>43864</v>
      </c>
      <c r="AA41" s="3" t="s">
        <v>6</v>
      </c>
      <c r="AB41" s="3" t="s">
        <v>6</v>
      </c>
      <c r="AC41" s="3" t="s">
        <v>6</v>
      </c>
      <c r="AD41" s="3" t="s">
        <v>6</v>
      </c>
      <c r="AE41" s="9">
        <v>4.3999999999999997E-2</v>
      </c>
      <c r="AF41" s="8">
        <v>43894</v>
      </c>
      <c r="AG41" s="3" t="s">
        <v>6</v>
      </c>
      <c r="AH41" s="3" t="s">
        <v>6</v>
      </c>
      <c r="AI41" s="3" t="s">
        <v>6</v>
      </c>
      <c r="AJ41" s="3" t="s">
        <v>6</v>
      </c>
      <c r="AK41" s="46" t="s">
        <v>374</v>
      </c>
      <c r="AL41" s="47">
        <v>21.530692999999999</v>
      </c>
      <c r="AM41" s="47">
        <v>2.8594279999999999</v>
      </c>
      <c r="AN41" s="3" t="s">
        <v>6</v>
      </c>
      <c r="AO41" s="3" t="s">
        <v>6</v>
      </c>
    </row>
    <row r="42" spans="1:41" ht="15.75" customHeight="1" x14ac:dyDescent="0.3">
      <c r="A42" s="3" t="s">
        <v>372</v>
      </c>
      <c r="B42" s="2" t="s">
        <v>329</v>
      </c>
      <c r="C42" s="2" t="s">
        <v>330</v>
      </c>
      <c r="D42" s="3" t="s">
        <v>3</v>
      </c>
      <c r="E42" s="3" t="s">
        <v>4</v>
      </c>
      <c r="F42" s="2" t="s">
        <v>5</v>
      </c>
      <c r="G42" s="7" t="s">
        <v>6</v>
      </c>
      <c r="H42" s="8">
        <v>43717</v>
      </c>
      <c r="I42" s="3">
        <v>252</v>
      </c>
      <c r="J42" s="5">
        <v>2019</v>
      </c>
      <c r="K42" s="5">
        <v>1630</v>
      </c>
      <c r="L42" s="5">
        <v>1630</v>
      </c>
      <c r="M42" s="7" t="s">
        <v>6</v>
      </c>
      <c r="N42" s="7" t="s">
        <v>6</v>
      </c>
      <c r="O42" s="7" t="s">
        <v>6</v>
      </c>
      <c r="P42" s="7">
        <v>45.719272500000002</v>
      </c>
      <c r="Q42" s="30">
        <f t="shared" si="7"/>
        <v>45.469272500000002</v>
      </c>
      <c r="R42" s="43">
        <v>43907</v>
      </c>
      <c r="S42" s="7">
        <v>6.0768800000000001</v>
      </c>
      <c r="T42" s="7">
        <f t="shared" si="8"/>
        <v>5.6068800000000003</v>
      </c>
      <c r="U42" s="8">
        <v>43864</v>
      </c>
      <c r="V42" s="7">
        <v>0.2356</v>
      </c>
      <c r="W42" s="7">
        <f t="shared" si="2"/>
        <v>5.3712800000000005</v>
      </c>
      <c r="X42" s="9">
        <v>0.34999400000000003</v>
      </c>
      <c r="Y42" s="9">
        <f t="shared" si="9"/>
        <v>0.34549400000000002</v>
      </c>
      <c r="Z42" s="8">
        <v>43864</v>
      </c>
      <c r="AA42" s="3" t="s">
        <v>6</v>
      </c>
      <c r="AB42" s="3" t="s">
        <v>6</v>
      </c>
      <c r="AC42" s="3" t="s">
        <v>6</v>
      </c>
      <c r="AD42" s="3" t="s">
        <v>6</v>
      </c>
      <c r="AE42" s="9">
        <v>4.9000000000000002E-2</v>
      </c>
      <c r="AF42" s="8">
        <v>43894</v>
      </c>
      <c r="AG42" s="3" t="s">
        <v>6</v>
      </c>
      <c r="AH42" s="3" t="s">
        <v>6</v>
      </c>
      <c r="AI42" s="3" t="s">
        <v>6</v>
      </c>
      <c r="AJ42" s="3" t="s">
        <v>6</v>
      </c>
      <c r="AK42" s="46" t="s">
        <v>375</v>
      </c>
      <c r="AL42" s="47">
        <v>21.45154672</v>
      </c>
      <c r="AM42" s="47">
        <v>3.563628231</v>
      </c>
      <c r="AN42" s="3" t="s">
        <v>6</v>
      </c>
      <c r="AO42" s="3" t="s">
        <v>6</v>
      </c>
    </row>
    <row r="43" spans="1:41" ht="15.75" customHeight="1" x14ac:dyDescent="0.3">
      <c r="A43" s="3" t="s">
        <v>373</v>
      </c>
      <c r="B43" s="2" t="s">
        <v>329</v>
      </c>
      <c r="C43" s="2" t="s">
        <v>330</v>
      </c>
      <c r="D43" s="3" t="s">
        <v>3</v>
      </c>
      <c r="E43" s="3" t="s">
        <v>4</v>
      </c>
      <c r="F43" s="2" t="s">
        <v>5</v>
      </c>
      <c r="G43" s="7" t="s">
        <v>6</v>
      </c>
      <c r="H43" s="8">
        <v>43738</v>
      </c>
      <c r="I43" s="3">
        <v>273</v>
      </c>
      <c r="J43" s="5">
        <v>2019</v>
      </c>
      <c r="K43" s="5">
        <v>1552</v>
      </c>
      <c r="L43" s="3">
        <v>1600</v>
      </c>
      <c r="M43" s="7" t="s">
        <v>6</v>
      </c>
      <c r="N43" s="7" t="s">
        <v>6</v>
      </c>
      <c r="O43" s="7" t="s">
        <v>6</v>
      </c>
      <c r="P43" s="7">
        <v>32.919272499999998</v>
      </c>
      <c r="Q43" s="30">
        <f t="shared" si="7"/>
        <v>32.669272499999998</v>
      </c>
      <c r="R43" s="43">
        <v>43907</v>
      </c>
      <c r="S43" s="7">
        <v>3.3848799999999999</v>
      </c>
      <c r="T43" s="7">
        <f t="shared" si="8"/>
        <v>2.9148800000000001</v>
      </c>
      <c r="U43" s="8">
        <v>43864</v>
      </c>
      <c r="V43" s="7">
        <v>0.2356</v>
      </c>
      <c r="W43" s="7">
        <f t="shared" si="2"/>
        <v>2.6792800000000003</v>
      </c>
      <c r="X43" s="9">
        <v>0.17319400000000001</v>
      </c>
      <c r="Y43" s="9">
        <f t="shared" si="9"/>
        <v>0.16869400000000001</v>
      </c>
      <c r="Z43" s="8">
        <v>43864</v>
      </c>
      <c r="AA43" s="3" t="s">
        <v>6</v>
      </c>
      <c r="AB43" s="3" t="s">
        <v>6</v>
      </c>
      <c r="AC43" s="3" t="s">
        <v>6</v>
      </c>
      <c r="AD43" s="3" t="s">
        <v>6</v>
      </c>
      <c r="AE43" s="9">
        <v>7.1999999999999995E-2</v>
      </c>
      <c r="AF43" s="8">
        <v>43894</v>
      </c>
      <c r="AG43" s="3" t="s">
        <v>6</v>
      </c>
      <c r="AH43" s="3" t="s">
        <v>6</v>
      </c>
      <c r="AI43" s="3" t="s">
        <v>6</v>
      </c>
      <c r="AJ43" s="3" t="s">
        <v>6</v>
      </c>
      <c r="AK43" s="46" t="s">
        <v>376</v>
      </c>
      <c r="AL43" s="47">
        <v>21.49430448</v>
      </c>
      <c r="AM43" s="47">
        <v>3.7105641789999999</v>
      </c>
      <c r="AN43" s="3" t="s">
        <v>6</v>
      </c>
      <c r="AO43" s="3" t="s">
        <v>6</v>
      </c>
    </row>
    <row r="44" spans="1:41" ht="15.75" customHeight="1" x14ac:dyDescent="0.3">
      <c r="A44" s="3" t="s">
        <v>374</v>
      </c>
      <c r="B44" s="2" t="s">
        <v>329</v>
      </c>
      <c r="C44" s="2" t="s">
        <v>330</v>
      </c>
      <c r="D44" s="3" t="s">
        <v>3</v>
      </c>
      <c r="E44" s="3" t="s">
        <v>4</v>
      </c>
      <c r="F44" s="2" t="s">
        <v>5</v>
      </c>
      <c r="G44" s="7" t="s">
        <v>6</v>
      </c>
      <c r="H44" s="8">
        <v>43738</v>
      </c>
      <c r="I44" s="3">
        <v>273</v>
      </c>
      <c r="J44" s="5">
        <v>2019</v>
      </c>
      <c r="K44" s="5">
        <v>1552</v>
      </c>
      <c r="L44" s="3">
        <v>1600</v>
      </c>
      <c r="M44" s="7" t="s">
        <v>6</v>
      </c>
      <c r="N44" s="7" t="s">
        <v>6</v>
      </c>
      <c r="O44" s="7" t="s">
        <v>6</v>
      </c>
      <c r="P44" s="7">
        <v>32.919272499999998</v>
      </c>
      <c r="Q44" s="30">
        <f t="shared" si="7"/>
        <v>32.669272499999998</v>
      </c>
      <c r="R44" s="43">
        <v>43907</v>
      </c>
      <c r="S44" s="7">
        <v>3.2758799999999999</v>
      </c>
      <c r="T44" s="7">
        <f t="shared" si="8"/>
        <v>2.8058800000000002</v>
      </c>
      <c r="U44" s="8">
        <v>43864</v>
      </c>
      <c r="V44" s="7">
        <v>0.2356</v>
      </c>
      <c r="W44" s="7">
        <f t="shared" si="2"/>
        <v>2.5702800000000003</v>
      </c>
      <c r="X44" s="9">
        <v>0.17708399999999999</v>
      </c>
      <c r="Y44" s="9">
        <f t="shared" si="9"/>
        <v>0.17258399999999999</v>
      </c>
      <c r="Z44" s="14">
        <v>43873</v>
      </c>
      <c r="AA44" s="3" t="s">
        <v>6</v>
      </c>
      <c r="AB44" s="3" t="s">
        <v>6</v>
      </c>
      <c r="AC44" s="3" t="s">
        <v>6</v>
      </c>
      <c r="AD44" s="3" t="s">
        <v>6</v>
      </c>
      <c r="AE44" s="9">
        <v>7.4999999999999997E-2</v>
      </c>
      <c r="AF44" s="8">
        <v>43894</v>
      </c>
      <c r="AG44" s="3" t="s">
        <v>6</v>
      </c>
      <c r="AH44" s="3" t="s">
        <v>6</v>
      </c>
      <c r="AI44" s="3" t="s">
        <v>6</v>
      </c>
      <c r="AJ44" s="3" t="s">
        <v>6</v>
      </c>
      <c r="AK44" s="46" t="s">
        <v>377</v>
      </c>
      <c r="AL44" s="47">
        <v>21.272487640000001</v>
      </c>
      <c r="AM44" s="47">
        <v>3.1633976260000001</v>
      </c>
      <c r="AN44" s="3" t="s">
        <v>6</v>
      </c>
      <c r="AO44" s="3" t="s">
        <v>6</v>
      </c>
    </row>
    <row r="45" spans="1:41" ht="15.75" customHeight="1" x14ac:dyDescent="0.3">
      <c r="A45" s="3" t="s">
        <v>375</v>
      </c>
      <c r="B45" s="2" t="s">
        <v>329</v>
      </c>
      <c r="C45" s="2" t="s">
        <v>330</v>
      </c>
      <c r="D45" s="3" t="s">
        <v>3</v>
      </c>
      <c r="E45" s="3" t="s">
        <v>4</v>
      </c>
      <c r="F45" s="2" t="s">
        <v>5</v>
      </c>
      <c r="G45" s="7" t="s">
        <v>6</v>
      </c>
      <c r="H45" s="8">
        <v>43738</v>
      </c>
      <c r="I45" s="3">
        <v>273</v>
      </c>
      <c r="J45" s="5">
        <v>2019</v>
      </c>
      <c r="K45" s="5">
        <v>1552</v>
      </c>
      <c r="L45" s="3">
        <v>1600</v>
      </c>
      <c r="M45" s="7" t="s">
        <v>6</v>
      </c>
      <c r="N45" s="7" t="s">
        <v>6</v>
      </c>
      <c r="O45" s="7" t="s">
        <v>6</v>
      </c>
      <c r="P45" s="7">
        <v>32.719272500000002</v>
      </c>
      <c r="Q45" s="30">
        <f t="shared" si="7"/>
        <v>32.469272500000002</v>
      </c>
      <c r="R45" s="43">
        <v>43907</v>
      </c>
      <c r="S45" s="7">
        <v>3.2958799999999999</v>
      </c>
      <c r="T45" s="7">
        <f t="shared" si="8"/>
        <v>2.8258799999999997</v>
      </c>
      <c r="U45" s="8">
        <v>43864</v>
      </c>
      <c r="V45" s="7">
        <v>0.2356</v>
      </c>
      <c r="W45" s="7">
        <f t="shared" si="2"/>
        <v>2.5902799999999999</v>
      </c>
      <c r="X45" s="9">
        <v>0.179394</v>
      </c>
      <c r="Y45" s="9">
        <f t="shared" si="9"/>
        <v>0.17489399999999999</v>
      </c>
      <c r="Z45" s="8">
        <v>43864</v>
      </c>
      <c r="AA45" s="3" t="s">
        <v>6</v>
      </c>
      <c r="AB45" s="3" t="s">
        <v>6</v>
      </c>
      <c r="AC45" s="3" t="s">
        <v>6</v>
      </c>
      <c r="AD45" s="3" t="s">
        <v>6</v>
      </c>
      <c r="AE45" s="9">
        <v>0.32100000000000001</v>
      </c>
      <c r="AF45" s="8">
        <v>43894</v>
      </c>
      <c r="AG45" s="3" t="s">
        <v>6</v>
      </c>
      <c r="AH45" s="3" t="s">
        <v>6</v>
      </c>
      <c r="AI45" s="3" t="s">
        <v>6</v>
      </c>
      <c r="AJ45" s="3" t="s">
        <v>6</v>
      </c>
      <c r="AK45" s="46" t="s">
        <v>378</v>
      </c>
      <c r="AL45" s="47">
        <v>21.389680240000001</v>
      </c>
      <c r="AM45" s="47">
        <v>4.0730407150000003</v>
      </c>
      <c r="AN45" s="3" t="s">
        <v>6</v>
      </c>
      <c r="AO45" s="3" t="s">
        <v>6</v>
      </c>
    </row>
    <row r="46" spans="1:41" ht="15.75" customHeight="1" x14ac:dyDescent="0.3">
      <c r="A46" s="26"/>
      <c r="AD46" s="12"/>
      <c r="AF46" s="14"/>
      <c r="AH46" s="12"/>
      <c r="AJ46" s="12"/>
      <c r="AK46" s="46" t="s">
        <v>379</v>
      </c>
      <c r="AL46" s="47">
        <v>21.442286280000001</v>
      </c>
      <c r="AM46" s="47">
        <v>4.2016302190000001</v>
      </c>
      <c r="AO46" s="12"/>
    </row>
    <row r="47" spans="1:41" ht="15.75" customHeight="1" x14ac:dyDescent="0.3">
      <c r="A47" s="26"/>
      <c r="AD47" s="12"/>
      <c r="AF47" s="14"/>
      <c r="AH47" s="12"/>
      <c r="AJ47" s="12"/>
      <c r="AK47" s="46" t="s">
        <v>380</v>
      </c>
      <c r="AL47" s="47">
        <v>21.480707290000002</v>
      </c>
      <c r="AM47" s="47">
        <v>4.5590889109999999</v>
      </c>
      <c r="AO47" s="12"/>
    </row>
    <row r="48" spans="1:41" ht="15.75" customHeight="1" x14ac:dyDescent="0.3">
      <c r="A48" s="26"/>
      <c r="AD48" s="12"/>
      <c r="AF48" s="14"/>
      <c r="AH48" s="12"/>
      <c r="AJ48" s="12"/>
      <c r="AK48" s="46" t="s">
        <v>381</v>
      </c>
      <c r="AL48" s="47">
        <v>21.45072682</v>
      </c>
      <c r="AM48" s="47">
        <v>4.7174626120000003</v>
      </c>
      <c r="AO48" s="12"/>
    </row>
    <row r="49" spans="1:41" ht="15.75" customHeight="1" x14ac:dyDescent="0.3">
      <c r="A49" s="26"/>
      <c r="AD49" s="12"/>
      <c r="AF49" s="14"/>
      <c r="AH49" s="12"/>
      <c r="AJ49" s="12"/>
      <c r="AK49" s="46" t="s">
        <v>382</v>
      </c>
      <c r="AL49" s="47">
        <v>21.255713440000001</v>
      </c>
      <c r="AM49" s="47">
        <v>4.7487747039999997</v>
      </c>
      <c r="AO49" s="12"/>
    </row>
    <row r="50" spans="1:41" ht="15.75" customHeight="1" x14ac:dyDescent="0.3">
      <c r="A50" s="26"/>
      <c r="AD50" s="12"/>
      <c r="AF50" s="14"/>
      <c r="AH50" s="12"/>
      <c r="AJ50" s="12"/>
      <c r="AK50" s="46" t="s">
        <v>383</v>
      </c>
      <c r="AL50" s="47">
        <v>21.391123140000001</v>
      </c>
      <c r="AM50" s="47">
        <v>5.500858987</v>
      </c>
      <c r="AO50" s="12"/>
    </row>
    <row r="51" spans="1:41" ht="15.75" customHeight="1" x14ac:dyDescent="0.3">
      <c r="A51" s="26"/>
      <c r="AD51" s="12"/>
      <c r="AF51" s="14"/>
      <c r="AH51" s="12"/>
      <c r="AJ51" s="12"/>
      <c r="AK51" s="46" t="s">
        <v>384</v>
      </c>
      <c r="AL51" s="47">
        <v>21.497903900000001</v>
      </c>
      <c r="AM51" s="47">
        <v>4.417651652</v>
      </c>
      <c r="AO51" s="12"/>
    </row>
    <row r="52" spans="1:41" ht="15.75" customHeight="1" x14ac:dyDescent="0.3">
      <c r="A52" s="26"/>
      <c r="AD52" s="12"/>
      <c r="AF52" s="14"/>
      <c r="AH52" s="12"/>
      <c r="AJ52" s="12"/>
      <c r="AK52" s="46" t="s">
        <v>385</v>
      </c>
      <c r="AL52" s="47">
        <v>21.579913650000002</v>
      </c>
      <c r="AM52" s="47">
        <v>4.1130903610000003</v>
      </c>
      <c r="AO52" s="12"/>
    </row>
    <row r="53" spans="1:41" ht="15.75" customHeight="1" x14ac:dyDescent="0.3">
      <c r="A53" s="26"/>
      <c r="AD53" s="12"/>
      <c r="AF53" s="14"/>
      <c r="AH53" s="12"/>
      <c r="AJ53" s="12"/>
      <c r="AK53" s="46" t="s">
        <v>386</v>
      </c>
      <c r="AL53" s="47">
        <v>21.54097295</v>
      </c>
      <c r="AM53" s="47">
        <v>11.4497515</v>
      </c>
      <c r="AO53" s="12"/>
    </row>
    <row r="54" spans="1:41" ht="15.75" customHeight="1" x14ac:dyDescent="0.3">
      <c r="A54" s="26"/>
      <c r="AD54" s="12"/>
      <c r="AF54" s="14"/>
      <c r="AH54" s="12"/>
      <c r="AJ54" s="12"/>
      <c r="AO54" s="12"/>
    </row>
    <row r="55" spans="1:41" ht="15.75" customHeight="1" x14ac:dyDescent="0.3">
      <c r="A55" s="26"/>
      <c r="AD55" s="12"/>
      <c r="AF55" s="14"/>
      <c r="AH55" s="12"/>
      <c r="AJ55" s="12"/>
      <c r="AO55" s="12"/>
    </row>
    <row r="56" spans="1:41" ht="15.75" customHeight="1" x14ac:dyDescent="0.3">
      <c r="A56" s="26"/>
      <c r="AD56" s="12"/>
      <c r="AF56" s="14"/>
      <c r="AH56" s="12"/>
      <c r="AJ56" s="12"/>
      <c r="AO56" s="12"/>
    </row>
    <row r="57" spans="1:41" ht="15.75" customHeight="1" x14ac:dyDescent="0.3">
      <c r="A57" s="26"/>
      <c r="AD57" s="12"/>
      <c r="AF57" s="14"/>
      <c r="AH57" s="12"/>
      <c r="AJ57" s="12"/>
      <c r="AO57" s="12"/>
    </row>
    <row r="58" spans="1:41" ht="15.75" customHeight="1" x14ac:dyDescent="0.3">
      <c r="A58" s="26"/>
      <c r="AD58" s="12"/>
      <c r="AF58" s="14"/>
      <c r="AH58" s="12"/>
      <c r="AJ58" s="12"/>
      <c r="AO58" s="12"/>
    </row>
    <row r="59" spans="1:41" ht="15.75" customHeight="1" x14ac:dyDescent="0.3">
      <c r="A59" s="26"/>
      <c r="AD59" s="12"/>
      <c r="AF59" s="14"/>
      <c r="AH59" s="12"/>
      <c r="AJ59" s="12"/>
      <c r="AO59" s="12"/>
    </row>
    <row r="60" spans="1:41" ht="15.75" customHeight="1" x14ac:dyDescent="0.3">
      <c r="A60" s="26"/>
      <c r="AD60" s="12"/>
      <c r="AF60" s="14"/>
      <c r="AH60" s="12"/>
      <c r="AJ60" s="12"/>
      <c r="AO60" s="12"/>
    </row>
    <row r="61" spans="1:41" ht="15.75" customHeight="1" x14ac:dyDescent="0.3">
      <c r="A61" s="26"/>
      <c r="AD61" s="12"/>
      <c r="AF61" s="14"/>
      <c r="AH61" s="12"/>
      <c r="AJ61" s="12"/>
      <c r="AO61" s="12"/>
    </row>
    <row r="62" spans="1:41" ht="15.75" customHeight="1" x14ac:dyDescent="0.3">
      <c r="A62" s="26"/>
      <c r="AD62" s="12"/>
      <c r="AF62" s="14"/>
      <c r="AH62" s="12"/>
      <c r="AJ62" s="12"/>
      <c r="AO62" s="12"/>
    </row>
    <row r="63" spans="1:41" ht="15.75" customHeight="1" x14ac:dyDescent="0.3">
      <c r="A63" s="26"/>
      <c r="AD63" s="12"/>
      <c r="AF63" s="14"/>
      <c r="AH63" s="12"/>
      <c r="AJ63" s="12"/>
      <c r="AO63" s="12"/>
    </row>
    <row r="64" spans="1:41" ht="15.75" customHeight="1" x14ac:dyDescent="0.3">
      <c r="A64" s="26"/>
      <c r="AD64" s="12"/>
      <c r="AF64" s="14"/>
      <c r="AH64" s="12"/>
      <c r="AJ64" s="12"/>
      <c r="AO64" s="12"/>
    </row>
    <row r="65" spans="1:41" ht="15.75" customHeight="1" x14ac:dyDescent="0.3">
      <c r="A65" s="26"/>
      <c r="AD65" s="12"/>
      <c r="AF65" s="14"/>
      <c r="AH65" s="12"/>
      <c r="AJ65" s="12"/>
      <c r="AO65" s="12"/>
    </row>
    <row r="66" spans="1:41" ht="15.75" customHeight="1" x14ac:dyDescent="0.3">
      <c r="A66" s="26"/>
      <c r="AD66" s="12"/>
      <c r="AF66" s="14"/>
      <c r="AH66" s="12"/>
      <c r="AJ66" s="12"/>
      <c r="AO66" s="12"/>
    </row>
    <row r="67" spans="1:41" ht="15.75" customHeight="1" x14ac:dyDescent="0.3">
      <c r="A67" s="26"/>
      <c r="AD67" s="12"/>
      <c r="AF67" s="14"/>
      <c r="AH67" s="12"/>
      <c r="AJ67" s="12"/>
      <c r="AO67" s="12"/>
    </row>
    <row r="68" spans="1:41" ht="15.75" customHeight="1" x14ac:dyDescent="0.3">
      <c r="A68" s="26"/>
      <c r="AD68" s="12"/>
      <c r="AF68" s="14"/>
      <c r="AH68" s="12"/>
      <c r="AJ68" s="12"/>
      <c r="AO68" s="12"/>
    </row>
    <row r="69" spans="1:41" ht="15.75" customHeight="1" x14ac:dyDescent="0.3">
      <c r="A69" s="26"/>
      <c r="AD69" s="12"/>
      <c r="AF69" s="14"/>
      <c r="AH69" s="12"/>
      <c r="AJ69" s="12"/>
      <c r="AO69" s="12"/>
    </row>
    <row r="70" spans="1:41" ht="15.75" customHeight="1" x14ac:dyDescent="0.3">
      <c r="A70" s="26"/>
      <c r="AD70" s="12"/>
      <c r="AF70" s="14"/>
      <c r="AH70" s="12"/>
      <c r="AJ70" s="12"/>
      <c r="AO70" s="12"/>
    </row>
    <row r="71" spans="1:41" ht="15.75" customHeight="1" x14ac:dyDescent="0.3">
      <c r="A71" s="26"/>
      <c r="AD71" s="12"/>
      <c r="AF71" s="14"/>
      <c r="AH71" s="12"/>
      <c r="AJ71" s="12"/>
      <c r="AO71" s="12"/>
    </row>
    <row r="72" spans="1:41" ht="15.75" customHeight="1" x14ac:dyDescent="0.3">
      <c r="A72" s="26"/>
      <c r="AD72" s="12"/>
      <c r="AF72" s="14"/>
      <c r="AH72" s="12"/>
      <c r="AJ72" s="12"/>
      <c r="AO72" s="12"/>
    </row>
    <row r="73" spans="1:41" ht="15.75" customHeight="1" x14ac:dyDescent="0.3">
      <c r="A73" s="26"/>
      <c r="AD73" s="12"/>
      <c r="AF73" s="14"/>
      <c r="AH73" s="12"/>
      <c r="AJ73" s="12"/>
      <c r="AO73" s="12"/>
    </row>
    <row r="74" spans="1:41" ht="15.75" customHeight="1" x14ac:dyDescent="0.3">
      <c r="A74" s="26"/>
      <c r="AD74" s="12"/>
      <c r="AF74" s="14"/>
      <c r="AH74" s="12"/>
      <c r="AJ74" s="12"/>
      <c r="AO74" s="12"/>
    </row>
    <row r="75" spans="1:41" ht="15.75" customHeight="1" x14ac:dyDescent="0.3">
      <c r="A75" s="26"/>
      <c r="AD75" s="12"/>
      <c r="AF75" s="14"/>
      <c r="AH75" s="12"/>
      <c r="AJ75" s="12"/>
      <c r="AO75" s="12"/>
    </row>
    <row r="76" spans="1:41" ht="15.75" customHeight="1" x14ac:dyDescent="0.3">
      <c r="A76" s="26"/>
      <c r="AD76" s="12"/>
      <c r="AF76" s="14"/>
      <c r="AH76" s="12"/>
      <c r="AJ76" s="12"/>
      <c r="AO76" s="12"/>
    </row>
    <row r="77" spans="1:41" ht="15.75" customHeight="1" x14ac:dyDescent="0.3">
      <c r="A77" s="26"/>
      <c r="AD77" s="12"/>
      <c r="AF77" s="14"/>
      <c r="AH77" s="12"/>
      <c r="AJ77" s="12"/>
      <c r="AO77" s="12"/>
    </row>
    <row r="78" spans="1:41" ht="15.75" customHeight="1" x14ac:dyDescent="0.3">
      <c r="A78" s="26"/>
      <c r="AD78" s="12"/>
      <c r="AF78" s="14"/>
      <c r="AH78" s="12"/>
      <c r="AJ78" s="12"/>
      <c r="AO78" s="12"/>
    </row>
    <row r="79" spans="1:41" ht="15.75" customHeight="1" x14ac:dyDescent="0.3">
      <c r="A79" s="26"/>
      <c r="AD79" s="12"/>
      <c r="AF79" s="14"/>
      <c r="AH79" s="12"/>
      <c r="AJ79" s="12"/>
      <c r="AO79" s="12"/>
    </row>
    <row r="80" spans="1:41" ht="15.75" customHeight="1" x14ac:dyDescent="0.3">
      <c r="A80" s="26"/>
      <c r="AD80" s="12"/>
      <c r="AF80" s="14"/>
      <c r="AH80" s="12"/>
      <c r="AJ80" s="12"/>
      <c r="AO80" s="12"/>
    </row>
    <row r="81" spans="1:41" ht="15.75" customHeight="1" x14ac:dyDescent="0.3">
      <c r="A81" s="26"/>
      <c r="AD81" s="12"/>
      <c r="AF81" s="14"/>
      <c r="AH81" s="12"/>
      <c r="AJ81" s="12"/>
      <c r="AO81" s="12"/>
    </row>
    <row r="82" spans="1:41" ht="15.75" customHeight="1" x14ac:dyDescent="0.3">
      <c r="A82" s="26"/>
      <c r="AD82" s="12"/>
      <c r="AF82" s="14"/>
      <c r="AH82" s="12"/>
      <c r="AJ82" s="12"/>
      <c r="AO82" s="12"/>
    </row>
    <row r="83" spans="1:41" ht="15.75" customHeight="1" x14ac:dyDescent="0.3">
      <c r="A83" s="26"/>
      <c r="AD83" s="12"/>
      <c r="AF83" s="14"/>
      <c r="AH83" s="12"/>
      <c r="AJ83" s="12"/>
      <c r="AO83" s="12"/>
    </row>
    <row r="84" spans="1:41" ht="15.75" customHeight="1" x14ac:dyDescent="0.3">
      <c r="A84" s="26"/>
      <c r="AD84" s="12"/>
      <c r="AF84" s="14"/>
      <c r="AH84" s="12"/>
      <c r="AJ84" s="12"/>
      <c r="AO84" s="12"/>
    </row>
    <row r="85" spans="1:41" ht="15.75" customHeight="1" x14ac:dyDescent="0.3">
      <c r="A85" s="26"/>
      <c r="AD85" s="12"/>
      <c r="AF85" s="14"/>
      <c r="AH85" s="12"/>
      <c r="AJ85" s="12"/>
      <c r="AO85" s="12"/>
    </row>
    <row r="86" spans="1:41" ht="15.75" customHeight="1" x14ac:dyDescent="0.3">
      <c r="A86" s="26"/>
      <c r="AD86" s="12"/>
      <c r="AF86" s="14"/>
      <c r="AH86" s="12"/>
      <c r="AJ86" s="12"/>
      <c r="AO86" s="12"/>
    </row>
    <row r="87" spans="1:41" ht="15.75" customHeight="1" x14ac:dyDescent="0.3">
      <c r="A87" s="26"/>
      <c r="AD87" s="12"/>
      <c r="AF87" s="14"/>
      <c r="AH87" s="12"/>
      <c r="AJ87" s="12"/>
      <c r="AO87" s="12"/>
    </row>
    <row r="88" spans="1:41" ht="15.75" customHeight="1" x14ac:dyDescent="0.3">
      <c r="A88" s="26"/>
      <c r="AD88" s="12"/>
      <c r="AF88" s="14"/>
      <c r="AH88" s="12"/>
      <c r="AJ88" s="12"/>
      <c r="AO88" s="12"/>
    </row>
    <row r="89" spans="1:41" ht="15.75" customHeight="1" x14ac:dyDescent="0.3">
      <c r="A89" s="26"/>
      <c r="AD89" s="12"/>
      <c r="AF89" s="14"/>
      <c r="AH89" s="12"/>
      <c r="AJ89" s="12"/>
      <c r="AO89" s="12"/>
    </row>
    <row r="90" spans="1:41" ht="15.75" customHeight="1" x14ac:dyDescent="0.3">
      <c r="A90" s="26"/>
      <c r="AD90" s="12"/>
      <c r="AF90" s="14"/>
      <c r="AH90" s="12"/>
      <c r="AJ90" s="12"/>
      <c r="AO90" s="12"/>
    </row>
    <row r="91" spans="1:41" ht="15.75" customHeight="1" x14ac:dyDescent="0.3">
      <c r="A91" s="26"/>
      <c r="AD91" s="12"/>
      <c r="AF91" s="14"/>
      <c r="AH91" s="12"/>
      <c r="AJ91" s="12"/>
      <c r="AO91" s="12"/>
    </row>
    <row r="92" spans="1:41" ht="15.75" customHeight="1" x14ac:dyDescent="0.3">
      <c r="A92" s="26"/>
      <c r="AD92" s="12"/>
      <c r="AF92" s="14"/>
      <c r="AH92" s="12"/>
      <c r="AJ92" s="12"/>
      <c r="AO92" s="12"/>
    </row>
    <row r="93" spans="1:41" ht="15.75" customHeight="1" x14ac:dyDescent="0.3">
      <c r="A93" s="26"/>
      <c r="AD93" s="12"/>
      <c r="AF93" s="14"/>
      <c r="AH93" s="12"/>
      <c r="AJ93" s="12"/>
      <c r="AO93" s="12"/>
    </row>
    <row r="94" spans="1:41" ht="15.75" customHeight="1" x14ac:dyDescent="0.3">
      <c r="A94" s="26"/>
      <c r="AD94" s="12"/>
      <c r="AF94" s="14"/>
      <c r="AH94" s="12"/>
      <c r="AJ94" s="12"/>
      <c r="AO94" s="12"/>
    </row>
    <row r="95" spans="1:41" ht="15.75" customHeight="1" x14ac:dyDescent="0.3">
      <c r="A95" s="26"/>
      <c r="AD95" s="12"/>
      <c r="AF95" s="14"/>
      <c r="AH95" s="12"/>
      <c r="AJ95" s="12"/>
      <c r="AO95" s="12"/>
    </row>
    <row r="96" spans="1:41" ht="15.75" customHeight="1" x14ac:dyDescent="0.3">
      <c r="A96" s="26"/>
      <c r="AD96" s="12"/>
      <c r="AF96" s="14"/>
      <c r="AH96" s="12"/>
      <c r="AJ96" s="12"/>
      <c r="AO96" s="12"/>
    </row>
    <row r="97" spans="1:41" ht="15.75" customHeight="1" x14ac:dyDescent="0.3">
      <c r="A97" s="26"/>
      <c r="AD97" s="12"/>
      <c r="AF97" s="14"/>
      <c r="AH97" s="12"/>
      <c r="AJ97" s="12"/>
      <c r="AO97" s="12"/>
    </row>
    <row r="98" spans="1:41" ht="15.75" customHeight="1" x14ac:dyDescent="0.3">
      <c r="A98" s="26"/>
      <c r="AD98" s="12"/>
      <c r="AF98" s="14"/>
      <c r="AH98" s="12"/>
      <c r="AJ98" s="12"/>
      <c r="AO98" s="12"/>
    </row>
    <row r="99" spans="1:41" ht="15.75" customHeight="1" x14ac:dyDescent="0.3">
      <c r="A99" s="26"/>
      <c r="AD99" s="12"/>
      <c r="AF99" s="14"/>
      <c r="AH99" s="12"/>
      <c r="AJ99" s="12"/>
      <c r="AO99" s="12"/>
    </row>
    <row r="100" spans="1:41" ht="15.75" customHeight="1" x14ac:dyDescent="0.3">
      <c r="A100" s="26"/>
      <c r="AD100" s="12"/>
      <c r="AF100" s="14"/>
      <c r="AH100" s="12"/>
      <c r="AJ100" s="12"/>
      <c r="AO100" s="12"/>
    </row>
    <row r="101" spans="1:41" ht="15.75" customHeight="1" x14ac:dyDescent="0.3">
      <c r="A101" s="26"/>
      <c r="AD101" s="12"/>
      <c r="AF101" s="14"/>
      <c r="AH101" s="12"/>
      <c r="AJ101" s="12"/>
      <c r="AO101" s="12"/>
    </row>
    <row r="102" spans="1:41" ht="15.75" customHeight="1" x14ac:dyDescent="0.3">
      <c r="A102" s="26"/>
      <c r="AD102" s="12"/>
      <c r="AF102" s="14"/>
      <c r="AH102" s="12"/>
      <c r="AJ102" s="12"/>
      <c r="AO102" s="12"/>
    </row>
    <row r="103" spans="1:41" ht="15.75" customHeight="1" x14ac:dyDescent="0.3">
      <c r="A103" s="26"/>
      <c r="AD103" s="12"/>
      <c r="AF103" s="14"/>
      <c r="AH103" s="12"/>
      <c r="AJ103" s="12"/>
      <c r="AO103" s="12"/>
    </row>
    <row r="104" spans="1:41" ht="15.75" customHeight="1" x14ac:dyDescent="0.3">
      <c r="A104" s="26"/>
      <c r="AD104" s="12"/>
      <c r="AF104" s="14"/>
      <c r="AH104" s="12"/>
      <c r="AJ104" s="12"/>
      <c r="AO104" s="12"/>
    </row>
    <row r="105" spans="1:41" ht="15.75" customHeight="1" x14ac:dyDescent="0.3">
      <c r="A105" s="26"/>
      <c r="AD105" s="12"/>
      <c r="AF105" s="14"/>
      <c r="AH105" s="12"/>
      <c r="AJ105" s="12"/>
      <c r="AO105" s="12"/>
    </row>
    <row r="106" spans="1:41" ht="15.75" customHeight="1" x14ac:dyDescent="0.3">
      <c r="A106" s="26"/>
      <c r="AD106" s="12"/>
      <c r="AF106" s="14"/>
      <c r="AH106" s="12"/>
      <c r="AJ106" s="12"/>
      <c r="AO106" s="12"/>
    </row>
    <row r="107" spans="1:41" ht="15.75" customHeight="1" x14ac:dyDescent="0.3">
      <c r="A107" s="26"/>
      <c r="AD107" s="12"/>
      <c r="AF107" s="14"/>
      <c r="AH107" s="12"/>
      <c r="AJ107" s="12"/>
      <c r="AO107" s="12"/>
    </row>
    <row r="108" spans="1:41" ht="15.75" customHeight="1" x14ac:dyDescent="0.3">
      <c r="A108" s="26"/>
      <c r="AD108" s="12"/>
      <c r="AF108" s="14"/>
      <c r="AH108" s="12"/>
      <c r="AJ108" s="12"/>
      <c r="AO108" s="12"/>
    </row>
    <row r="109" spans="1:41" ht="15.75" customHeight="1" x14ac:dyDescent="0.3">
      <c r="A109" s="26"/>
      <c r="AD109" s="12"/>
      <c r="AF109" s="14"/>
      <c r="AH109" s="12"/>
      <c r="AJ109" s="12"/>
      <c r="AO109" s="12"/>
    </row>
    <row r="110" spans="1:41" ht="15.75" customHeight="1" x14ac:dyDescent="0.3">
      <c r="A110" s="26"/>
      <c r="AD110" s="12"/>
      <c r="AF110" s="14"/>
      <c r="AH110" s="12"/>
      <c r="AJ110" s="12"/>
      <c r="AO110" s="12"/>
    </row>
    <row r="111" spans="1:41" ht="15.75" customHeight="1" x14ac:dyDescent="0.3">
      <c r="A111" s="26"/>
      <c r="AD111" s="12"/>
      <c r="AF111" s="14"/>
      <c r="AH111" s="12"/>
      <c r="AJ111" s="12"/>
      <c r="AO111" s="12"/>
    </row>
    <row r="112" spans="1:41" ht="15.75" customHeight="1" x14ac:dyDescent="0.3">
      <c r="A112" s="26"/>
      <c r="AD112" s="12"/>
      <c r="AF112" s="14"/>
      <c r="AH112" s="12"/>
      <c r="AJ112" s="12"/>
      <c r="AO112" s="12"/>
    </row>
    <row r="113" spans="1:41" ht="15.75" customHeight="1" x14ac:dyDescent="0.3">
      <c r="A113" s="26"/>
      <c r="AD113" s="12"/>
      <c r="AF113" s="14"/>
      <c r="AH113" s="12"/>
      <c r="AJ113" s="12"/>
      <c r="AO113" s="12"/>
    </row>
    <row r="114" spans="1:41" ht="15.75" customHeight="1" x14ac:dyDescent="0.3">
      <c r="A114" s="26"/>
      <c r="AD114" s="12"/>
      <c r="AF114" s="14"/>
      <c r="AH114" s="12"/>
      <c r="AJ114" s="12"/>
      <c r="AO114" s="12"/>
    </row>
    <row r="115" spans="1:41" ht="15.75" customHeight="1" x14ac:dyDescent="0.3">
      <c r="A115" s="26"/>
      <c r="AD115" s="12"/>
      <c r="AF115" s="14"/>
      <c r="AH115" s="12"/>
      <c r="AJ115" s="12"/>
      <c r="AO115" s="12"/>
    </row>
    <row r="116" spans="1:41" ht="15.75" customHeight="1" x14ac:dyDescent="0.3">
      <c r="A116" s="26"/>
      <c r="AD116" s="12"/>
      <c r="AF116" s="14"/>
      <c r="AH116" s="12"/>
      <c r="AJ116" s="12"/>
      <c r="AO116" s="12"/>
    </row>
    <row r="117" spans="1:41" ht="15.75" customHeight="1" x14ac:dyDescent="0.3">
      <c r="A117" s="26"/>
      <c r="AD117" s="12"/>
      <c r="AF117" s="14"/>
      <c r="AH117" s="12"/>
      <c r="AJ117" s="12"/>
      <c r="AO117" s="12"/>
    </row>
    <row r="118" spans="1:41" ht="15.75" customHeight="1" x14ac:dyDescent="0.3">
      <c r="A118" s="26"/>
      <c r="AD118" s="12"/>
      <c r="AF118" s="14"/>
      <c r="AH118" s="12"/>
      <c r="AJ118" s="12"/>
      <c r="AO118" s="12"/>
    </row>
    <row r="119" spans="1:41" ht="15.75" customHeight="1" x14ac:dyDescent="0.3">
      <c r="A119" s="26"/>
      <c r="AD119" s="12"/>
      <c r="AF119" s="14"/>
      <c r="AH119" s="12"/>
      <c r="AJ119" s="12"/>
      <c r="AO119" s="12"/>
    </row>
    <row r="120" spans="1:41" ht="15.75" customHeight="1" x14ac:dyDescent="0.3">
      <c r="A120" s="26"/>
      <c r="AD120" s="12"/>
      <c r="AF120" s="14"/>
      <c r="AH120" s="12"/>
      <c r="AJ120" s="12"/>
      <c r="AO120" s="12"/>
    </row>
    <row r="121" spans="1:41" ht="15.75" customHeight="1" x14ac:dyDescent="0.3">
      <c r="A121" s="26"/>
      <c r="AD121" s="12"/>
      <c r="AF121" s="14"/>
      <c r="AH121" s="12"/>
      <c r="AJ121" s="12"/>
      <c r="AO121" s="12"/>
    </row>
    <row r="122" spans="1:41" ht="15.75" customHeight="1" x14ac:dyDescent="0.3">
      <c r="A122" s="26"/>
      <c r="AD122" s="12"/>
      <c r="AF122" s="14"/>
      <c r="AH122" s="12"/>
      <c r="AJ122" s="12"/>
      <c r="AO122" s="12"/>
    </row>
    <row r="123" spans="1:41" ht="15.75" customHeight="1" x14ac:dyDescent="0.3">
      <c r="A123" s="26"/>
      <c r="AD123" s="12"/>
      <c r="AF123" s="14"/>
      <c r="AH123" s="12"/>
      <c r="AJ123" s="12"/>
      <c r="AO123" s="12"/>
    </row>
    <row r="124" spans="1:41" ht="15.75" customHeight="1" x14ac:dyDescent="0.3">
      <c r="A124" s="26"/>
      <c r="AD124" s="12"/>
      <c r="AF124" s="14"/>
      <c r="AH124" s="12"/>
      <c r="AJ124" s="12"/>
      <c r="AO124" s="12"/>
    </row>
    <row r="125" spans="1:41" ht="15.75" customHeight="1" x14ac:dyDescent="0.3">
      <c r="A125" s="26"/>
      <c r="AD125" s="12"/>
      <c r="AF125" s="14"/>
      <c r="AH125" s="12"/>
      <c r="AJ125" s="12"/>
      <c r="AO125" s="12"/>
    </row>
    <row r="126" spans="1:41" ht="15.75" customHeight="1" x14ac:dyDescent="0.3">
      <c r="A126" s="26"/>
      <c r="AD126" s="12"/>
      <c r="AF126" s="14"/>
      <c r="AH126" s="12"/>
      <c r="AJ126" s="12"/>
      <c r="AO126" s="12"/>
    </row>
    <row r="127" spans="1:41" ht="15.75" customHeight="1" x14ac:dyDescent="0.3">
      <c r="A127" s="26"/>
      <c r="AD127" s="12"/>
      <c r="AF127" s="14"/>
      <c r="AH127" s="12"/>
      <c r="AJ127" s="12"/>
      <c r="AO127" s="12"/>
    </row>
    <row r="128" spans="1:41" ht="15.75" customHeight="1" x14ac:dyDescent="0.3">
      <c r="A128" s="26"/>
      <c r="AD128" s="12"/>
      <c r="AF128" s="14"/>
      <c r="AH128" s="12"/>
      <c r="AJ128" s="12"/>
      <c r="AO128" s="12"/>
    </row>
    <row r="129" spans="1:41" ht="15.75" customHeight="1" x14ac:dyDescent="0.3">
      <c r="A129" s="26"/>
      <c r="AD129" s="12"/>
      <c r="AF129" s="14"/>
      <c r="AH129" s="12"/>
      <c r="AJ129" s="12"/>
      <c r="AO129" s="12"/>
    </row>
    <row r="130" spans="1:41" ht="15.75" customHeight="1" x14ac:dyDescent="0.3">
      <c r="A130" s="26"/>
      <c r="AD130" s="12"/>
      <c r="AF130" s="14"/>
      <c r="AH130" s="12"/>
      <c r="AJ130" s="12"/>
      <c r="AO130" s="12"/>
    </row>
    <row r="131" spans="1:41" ht="15.75" customHeight="1" x14ac:dyDescent="0.3">
      <c r="A131" s="26"/>
      <c r="AD131" s="12"/>
      <c r="AF131" s="14"/>
      <c r="AH131" s="12"/>
      <c r="AJ131" s="12"/>
      <c r="AO131" s="12"/>
    </row>
    <row r="132" spans="1:41" ht="15.75" customHeight="1" x14ac:dyDescent="0.3">
      <c r="A132" s="26"/>
      <c r="AD132" s="12"/>
      <c r="AF132" s="14"/>
      <c r="AH132" s="12"/>
      <c r="AJ132" s="12"/>
      <c r="AO132" s="12"/>
    </row>
    <row r="133" spans="1:41" ht="15.75" customHeight="1" x14ac:dyDescent="0.3">
      <c r="A133" s="26"/>
      <c r="AD133" s="12"/>
      <c r="AF133" s="14"/>
      <c r="AH133" s="12"/>
      <c r="AJ133" s="12"/>
      <c r="AO133" s="12"/>
    </row>
    <row r="134" spans="1:41" ht="15.75" customHeight="1" x14ac:dyDescent="0.3">
      <c r="A134" s="26"/>
      <c r="AD134" s="12"/>
      <c r="AF134" s="14"/>
      <c r="AH134" s="12"/>
      <c r="AJ134" s="12"/>
      <c r="AO134" s="12"/>
    </row>
    <row r="135" spans="1:41" ht="15.75" customHeight="1" x14ac:dyDescent="0.3">
      <c r="A135" s="26"/>
      <c r="AD135" s="12"/>
      <c r="AF135" s="14"/>
      <c r="AH135" s="12"/>
      <c r="AJ135" s="12"/>
      <c r="AO135" s="12"/>
    </row>
    <row r="136" spans="1:41" ht="15.75" customHeight="1" x14ac:dyDescent="0.3">
      <c r="A136" s="26"/>
      <c r="AD136" s="12"/>
      <c r="AF136" s="14"/>
      <c r="AH136" s="12"/>
      <c r="AJ136" s="12"/>
      <c r="AO136" s="12"/>
    </row>
    <row r="137" spans="1:41" ht="15.75" customHeight="1" x14ac:dyDescent="0.3">
      <c r="A137" s="26"/>
      <c r="AD137" s="12"/>
      <c r="AF137" s="14"/>
      <c r="AH137" s="12"/>
      <c r="AJ137" s="12"/>
      <c r="AO137" s="12"/>
    </row>
    <row r="138" spans="1:41" ht="15.75" customHeight="1" x14ac:dyDescent="0.3">
      <c r="A138" s="26"/>
      <c r="AD138" s="12"/>
      <c r="AF138" s="14"/>
      <c r="AH138" s="12"/>
      <c r="AJ138" s="12"/>
      <c r="AO138" s="12"/>
    </row>
    <row r="139" spans="1:41" ht="15.75" customHeight="1" x14ac:dyDescent="0.3">
      <c r="A139" s="26"/>
      <c r="AD139" s="12"/>
      <c r="AF139" s="14"/>
      <c r="AH139" s="12"/>
      <c r="AJ139" s="12"/>
      <c r="AO139" s="12"/>
    </row>
    <row r="140" spans="1:41" ht="15.75" customHeight="1" x14ac:dyDescent="0.3">
      <c r="A140" s="26"/>
      <c r="AD140" s="12"/>
      <c r="AF140" s="14"/>
      <c r="AH140" s="12"/>
      <c r="AJ140" s="12"/>
      <c r="AO140" s="12"/>
    </row>
    <row r="141" spans="1:41" ht="15.75" customHeight="1" x14ac:dyDescent="0.3">
      <c r="A141" s="26"/>
      <c r="AD141" s="12"/>
      <c r="AF141" s="14"/>
      <c r="AH141" s="12"/>
      <c r="AJ141" s="12"/>
      <c r="AO141" s="12"/>
    </row>
    <row r="142" spans="1:41" ht="15.75" customHeight="1" x14ac:dyDescent="0.3">
      <c r="A142" s="26"/>
      <c r="AD142" s="12"/>
      <c r="AF142" s="14"/>
      <c r="AH142" s="12"/>
      <c r="AJ142" s="12"/>
      <c r="AO142" s="12"/>
    </row>
    <row r="143" spans="1:41" ht="15.75" customHeight="1" x14ac:dyDescent="0.3">
      <c r="A143" s="26"/>
      <c r="AD143" s="12"/>
      <c r="AF143" s="14"/>
      <c r="AH143" s="12"/>
      <c r="AJ143" s="12"/>
      <c r="AO143" s="12"/>
    </row>
    <row r="144" spans="1:41" ht="15.75" customHeight="1" x14ac:dyDescent="0.3">
      <c r="A144" s="26"/>
      <c r="AD144" s="12"/>
      <c r="AF144" s="14"/>
      <c r="AH144" s="12"/>
      <c r="AJ144" s="12"/>
      <c r="AO144" s="12"/>
    </row>
    <row r="145" spans="1:41" ht="15.75" customHeight="1" x14ac:dyDescent="0.3">
      <c r="A145" s="26"/>
      <c r="AD145" s="12"/>
      <c r="AF145" s="14"/>
      <c r="AH145" s="12"/>
      <c r="AJ145" s="12"/>
      <c r="AO145" s="12"/>
    </row>
    <row r="146" spans="1:41" ht="15.75" customHeight="1" x14ac:dyDescent="0.3">
      <c r="A146" s="26"/>
      <c r="AD146" s="12"/>
      <c r="AF146" s="14"/>
      <c r="AH146" s="12"/>
      <c r="AJ146" s="12"/>
      <c r="AO146" s="12"/>
    </row>
    <row r="147" spans="1:41" ht="15.75" customHeight="1" x14ac:dyDescent="0.3">
      <c r="A147" s="26"/>
      <c r="AD147" s="12"/>
      <c r="AF147" s="14"/>
      <c r="AH147" s="12"/>
      <c r="AJ147" s="12"/>
      <c r="AO147" s="12"/>
    </row>
    <row r="148" spans="1:41" ht="15.75" customHeight="1" x14ac:dyDescent="0.3">
      <c r="A148" s="26"/>
      <c r="AD148" s="12"/>
      <c r="AF148" s="14"/>
      <c r="AH148" s="12"/>
      <c r="AJ148" s="12"/>
      <c r="AO148" s="12"/>
    </row>
    <row r="149" spans="1:41" ht="15.75" customHeight="1" x14ac:dyDescent="0.3">
      <c r="A149" s="26"/>
      <c r="AD149" s="12"/>
      <c r="AF149" s="14"/>
      <c r="AH149" s="12"/>
      <c r="AJ149" s="12"/>
      <c r="AO149" s="12"/>
    </row>
    <row r="150" spans="1:41" ht="15.75" customHeight="1" x14ac:dyDescent="0.3">
      <c r="A150" s="26"/>
      <c r="AD150" s="12"/>
      <c r="AF150" s="14"/>
      <c r="AH150" s="12"/>
      <c r="AJ150" s="12"/>
      <c r="AO150" s="12"/>
    </row>
    <row r="151" spans="1:41" ht="15.75" customHeight="1" x14ac:dyDescent="0.3">
      <c r="A151" s="26"/>
      <c r="AD151" s="12"/>
      <c r="AF151" s="14"/>
      <c r="AH151" s="12"/>
      <c r="AJ151" s="12"/>
      <c r="AO151" s="12"/>
    </row>
    <row r="152" spans="1:41" ht="15.75" customHeight="1" x14ac:dyDescent="0.3">
      <c r="A152" s="26"/>
      <c r="AD152" s="12"/>
      <c r="AF152" s="14"/>
      <c r="AH152" s="12"/>
      <c r="AJ152" s="12"/>
      <c r="AO152" s="12"/>
    </row>
    <row r="153" spans="1:41" ht="15.75" customHeight="1" x14ac:dyDescent="0.3">
      <c r="A153" s="26"/>
      <c r="AD153" s="12"/>
      <c r="AF153" s="14"/>
      <c r="AH153" s="12"/>
      <c r="AJ153" s="12"/>
      <c r="AO153" s="12"/>
    </row>
    <row r="154" spans="1:41" ht="15.75" customHeight="1" x14ac:dyDescent="0.3">
      <c r="A154" s="26"/>
      <c r="AD154" s="12"/>
      <c r="AF154" s="14"/>
      <c r="AH154" s="12"/>
      <c r="AJ154" s="12"/>
      <c r="AO154" s="12"/>
    </row>
    <row r="155" spans="1:41" ht="15.75" customHeight="1" x14ac:dyDescent="0.3">
      <c r="A155" s="26"/>
      <c r="AD155" s="12"/>
      <c r="AF155" s="14"/>
      <c r="AH155" s="12"/>
      <c r="AJ155" s="12"/>
      <c r="AO155" s="12"/>
    </row>
    <row r="156" spans="1:41" ht="15.75" customHeight="1" x14ac:dyDescent="0.3">
      <c r="A156" s="26"/>
      <c r="AD156" s="12"/>
      <c r="AF156" s="14"/>
      <c r="AH156" s="12"/>
      <c r="AJ156" s="12"/>
      <c r="AO156" s="12"/>
    </row>
    <row r="157" spans="1:41" ht="15.75" customHeight="1" x14ac:dyDescent="0.3">
      <c r="A157" s="26"/>
      <c r="AD157" s="12"/>
      <c r="AF157" s="14"/>
      <c r="AH157" s="12"/>
      <c r="AJ157" s="12"/>
      <c r="AO157" s="12"/>
    </row>
    <row r="158" spans="1:41" ht="15.75" customHeight="1" x14ac:dyDescent="0.3">
      <c r="A158" s="26"/>
      <c r="AD158" s="12"/>
      <c r="AF158" s="14"/>
      <c r="AH158" s="12"/>
      <c r="AJ158" s="12"/>
      <c r="AO158" s="12"/>
    </row>
    <row r="159" spans="1:41" ht="15.75" customHeight="1" x14ac:dyDescent="0.3">
      <c r="A159" s="26"/>
      <c r="AD159" s="12"/>
      <c r="AF159" s="14"/>
      <c r="AH159" s="12"/>
      <c r="AJ159" s="12"/>
      <c r="AO159" s="12"/>
    </row>
    <row r="160" spans="1:41" ht="15.75" customHeight="1" x14ac:dyDescent="0.3">
      <c r="A160" s="26"/>
      <c r="AD160" s="12"/>
      <c r="AF160" s="14"/>
      <c r="AH160" s="12"/>
      <c r="AJ160" s="12"/>
      <c r="AO160" s="12"/>
    </row>
    <row r="161" spans="1:41" ht="15.75" customHeight="1" x14ac:dyDescent="0.3">
      <c r="A161" s="26"/>
      <c r="AD161" s="12"/>
      <c r="AF161" s="14"/>
      <c r="AH161" s="12"/>
      <c r="AJ161" s="12"/>
      <c r="AO161" s="12"/>
    </row>
    <row r="162" spans="1:41" ht="15.75" customHeight="1" x14ac:dyDescent="0.3">
      <c r="A162" s="26"/>
      <c r="AD162" s="12"/>
      <c r="AF162" s="14"/>
      <c r="AH162" s="12"/>
      <c r="AJ162" s="12"/>
      <c r="AO162" s="12"/>
    </row>
    <row r="163" spans="1:41" ht="15.75" customHeight="1" x14ac:dyDescent="0.3">
      <c r="A163" s="26"/>
      <c r="AD163" s="12"/>
      <c r="AF163" s="14"/>
      <c r="AH163" s="12"/>
      <c r="AJ163" s="12"/>
      <c r="AO163" s="12"/>
    </row>
    <row r="164" spans="1:41" ht="15.75" customHeight="1" x14ac:dyDescent="0.3">
      <c r="A164" s="26"/>
      <c r="AD164" s="12"/>
      <c r="AF164" s="14"/>
      <c r="AH164" s="12"/>
      <c r="AJ164" s="12"/>
      <c r="AO164" s="12"/>
    </row>
    <row r="165" spans="1:41" ht="15.75" customHeight="1" x14ac:dyDescent="0.3">
      <c r="A165" s="26"/>
      <c r="AD165" s="12"/>
      <c r="AF165" s="14"/>
      <c r="AH165" s="12"/>
      <c r="AJ165" s="12"/>
      <c r="AO165" s="12"/>
    </row>
    <row r="166" spans="1:41" ht="15.75" customHeight="1" x14ac:dyDescent="0.3">
      <c r="A166" s="26"/>
      <c r="AD166" s="12"/>
      <c r="AF166" s="14"/>
      <c r="AH166" s="12"/>
      <c r="AJ166" s="12"/>
      <c r="AO166" s="12"/>
    </row>
    <row r="167" spans="1:41" ht="15.75" customHeight="1" x14ac:dyDescent="0.3">
      <c r="A167" s="26"/>
      <c r="AD167" s="12"/>
      <c r="AF167" s="14"/>
      <c r="AH167" s="12"/>
      <c r="AJ167" s="12"/>
      <c r="AO167" s="12"/>
    </row>
    <row r="168" spans="1:41" ht="15.75" customHeight="1" x14ac:dyDescent="0.3">
      <c r="A168" s="26"/>
      <c r="AD168" s="12"/>
      <c r="AF168" s="14"/>
      <c r="AH168" s="12"/>
      <c r="AJ168" s="12"/>
      <c r="AO168" s="12"/>
    </row>
    <row r="169" spans="1:41" ht="15.75" customHeight="1" x14ac:dyDescent="0.3">
      <c r="A169" s="26"/>
      <c r="AD169" s="12"/>
      <c r="AF169" s="14"/>
      <c r="AH169" s="12"/>
      <c r="AJ169" s="12"/>
      <c r="AO169" s="12"/>
    </row>
    <row r="170" spans="1:41" ht="15.75" customHeight="1" x14ac:dyDescent="0.3">
      <c r="A170" s="26"/>
      <c r="AD170" s="12"/>
      <c r="AF170" s="14"/>
      <c r="AH170" s="12"/>
      <c r="AJ170" s="12"/>
      <c r="AO170" s="12"/>
    </row>
    <row r="171" spans="1:41" ht="15.75" customHeight="1" x14ac:dyDescent="0.3">
      <c r="A171" s="26"/>
      <c r="AD171" s="12"/>
      <c r="AF171" s="14"/>
      <c r="AH171" s="12"/>
      <c r="AJ171" s="12"/>
      <c r="AO171" s="12"/>
    </row>
    <row r="172" spans="1:41" ht="15.75" customHeight="1" x14ac:dyDescent="0.3">
      <c r="A172" s="26"/>
      <c r="AD172" s="12"/>
      <c r="AF172" s="14"/>
      <c r="AH172" s="12"/>
      <c r="AJ172" s="12"/>
      <c r="AO172" s="12"/>
    </row>
    <row r="173" spans="1:41" ht="15.75" customHeight="1" x14ac:dyDescent="0.3">
      <c r="A173" s="26"/>
      <c r="AD173" s="12"/>
      <c r="AF173" s="14"/>
      <c r="AH173" s="12"/>
      <c r="AJ173" s="12"/>
      <c r="AO173" s="12"/>
    </row>
    <row r="174" spans="1:41" ht="15.75" customHeight="1" x14ac:dyDescent="0.3">
      <c r="A174" s="26"/>
      <c r="AD174" s="12"/>
      <c r="AF174" s="14"/>
      <c r="AH174" s="12"/>
      <c r="AJ174" s="12"/>
      <c r="AO174" s="12"/>
    </row>
    <row r="175" spans="1:41" ht="15.75" customHeight="1" x14ac:dyDescent="0.3">
      <c r="A175" s="26"/>
      <c r="AD175" s="12"/>
      <c r="AF175" s="14"/>
      <c r="AH175" s="12"/>
      <c r="AJ175" s="12"/>
      <c r="AO175" s="12"/>
    </row>
    <row r="176" spans="1:41" ht="15.75" customHeight="1" x14ac:dyDescent="0.3">
      <c r="A176" s="26"/>
      <c r="AD176" s="12"/>
      <c r="AF176" s="14"/>
      <c r="AH176" s="12"/>
      <c r="AJ176" s="12"/>
      <c r="AO176" s="12"/>
    </row>
    <row r="177" spans="1:41" ht="15.75" customHeight="1" x14ac:dyDescent="0.3">
      <c r="A177" s="26"/>
      <c r="AD177" s="12"/>
      <c r="AF177" s="14"/>
      <c r="AH177" s="12"/>
      <c r="AJ177" s="12"/>
      <c r="AO177" s="12"/>
    </row>
    <row r="178" spans="1:41" ht="15.75" customHeight="1" x14ac:dyDescent="0.3">
      <c r="A178" s="26"/>
      <c r="AD178" s="12"/>
      <c r="AF178" s="14"/>
      <c r="AH178" s="12"/>
      <c r="AJ178" s="12"/>
      <c r="AO178" s="12"/>
    </row>
    <row r="179" spans="1:41" ht="15.75" customHeight="1" x14ac:dyDescent="0.3">
      <c r="A179" s="26"/>
      <c r="AD179" s="12"/>
      <c r="AF179" s="14"/>
      <c r="AH179" s="12"/>
      <c r="AJ179" s="12"/>
      <c r="AO179" s="12"/>
    </row>
    <row r="180" spans="1:41" ht="15.75" customHeight="1" x14ac:dyDescent="0.3">
      <c r="A180" s="26"/>
      <c r="AD180" s="12"/>
      <c r="AF180" s="14"/>
      <c r="AH180" s="12"/>
      <c r="AJ180" s="12"/>
      <c r="AO180" s="12"/>
    </row>
    <row r="181" spans="1:41" ht="15.75" customHeight="1" x14ac:dyDescent="0.3">
      <c r="A181" s="26"/>
      <c r="AD181" s="12"/>
      <c r="AF181" s="14"/>
      <c r="AH181" s="12"/>
      <c r="AJ181" s="12"/>
      <c r="AO181" s="12"/>
    </row>
    <row r="182" spans="1:41" ht="15.75" customHeight="1" x14ac:dyDescent="0.3">
      <c r="A182" s="26"/>
      <c r="AD182" s="12"/>
      <c r="AF182" s="14"/>
      <c r="AH182" s="12"/>
      <c r="AJ182" s="12"/>
      <c r="AO182" s="12"/>
    </row>
    <row r="183" spans="1:41" ht="15.75" customHeight="1" x14ac:dyDescent="0.3">
      <c r="A183" s="26"/>
      <c r="AD183" s="12"/>
      <c r="AF183" s="14"/>
      <c r="AH183" s="12"/>
      <c r="AJ183" s="12"/>
      <c r="AO183" s="12"/>
    </row>
    <row r="184" spans="1:41" ht="15.75" customHeight="1" x14ac:dyDescent="0.3">
      <c r="A184" s="26"/>
      <c r="AD184" s="12"/>
      <c r="AF184" s="14"/>
      <c r="AH184" s="12"/>
      <c r="AJ184" s="12"/>
      <c r="AO184" s="12"/>
    </row>
    <row r="185" spans="1:41" ht="15.75" customHeight="1" x14ac:dyDescent="0.3">
      <c r="A185" s="26"/>
      <c r="AD185" s="12"/>
      <c r="AF185" s="14"/>
      <c r="AH185" s="12"/>
      <c r="AJ185" s="12"/>
      <c r="AO185" s="12"/>
    </row>
    <row r="186" spans="1:41" ht="15.75" customHeight="1" x14ac:dyDescent="0.3">
      <c r="A186" s="26"/>
      <c r="AD186" s="12"/>
      <c r="AF186" s="14"/>
      <c r="AH186" s="12"/>
      <c r="AJ186" s="12"/>
      <c r="AO186" s="12"/>
    </row>
    <row r="187" spans="1:41" ht="15.75" customHeight="1" x14ac:dyDescent="0.3">
      <c r="A187" s="26"/>
      <c r="AD187" s="12"/>
      <c r="AF187" s="14"/>
      <c r="AH187" s="12"/>
      <c r="AJ187" s="12"/>
      <c r="AO187" s="12"/>
    </row>
    <row r="188" spans="1:41" ht="15.75" customHeight="1" x14ac:dyDescent="0.3">
      <c r="A188" s="26"/>
      <c r="AD188" s="12"/>
      <c r="AF188" s="14"/>
      <c r="AH188" s="12"/>
      <c r="AJ188" s="12"/>
      <c r="AO188" s="12"/>
    </row>
    <row r="189" spans="1:41" ht="15.75" customHeight="1" x14ac:dyDescent="0.3">
      <c r="A189" s="26"/>
      <c r="AD189" s="12"/>
      <c r="AF189" s="14"/>
      <c r="AH189" s="12"/>
      <c r="AJ189" s="12"/>
      <c r="AO189" s="12"/>
    </row>
    <row r="190" spans="1:41" ht="15.75" customHeight="1" x14ac:dyDescent="0.3">
      <c r="A190" s="26"/>
      <c r="AD190" s="12"/>
      <c r="AF190" s="14"/>
      <c r="AH190" s="12"/>
      <c r="AJ190" s="12"/>
      <c r="AO190" s="12"/>
    </row>
    <row r="191" spans="1:41" ht="15.75" customHeight="1" x14ac:dyDescent="0.3">
      <c r="A191" s="26"/>
      <c r="AD191" s="12"/>
      <c r="AF191" s="14"/>
      <c r="AH191" s="12"/>
      <c r="AJ191" s="12"/>
      <c r="AO191" s="12"/>
    </row>
    <row r="192" spans="1:41" ht="15.75" customHeight="1" x14ac:dyDescent="0.3">
      <c r="A192" s="26"/>
      <c r="AD192" s="12"/>
      <c r="AF192" s="14"/>
      <c r="AH192" s="12"/>
      <c r="AJ192" s="12"/>
      <c r="AO192" s="12"/>
    </row>
    <row r="193" spans="1:41" ht="15.75" customHeight="1" x14ac:dyDescent="0.3">
      <c r="A193" s="26"/>
      <c r="AD193" s="12"/>
      <c r="AF193" s="14"/>
      <c r="AH193" s="12"/>
      <c r="AJ193" s="12"/>
      <c r="AO193" s="12"/>
    </row>
    <row r="194" spans="1:41" ht="15.75" customHeight="1" x14ac:dyDescent="0.3">
      <c r="A194" s="26"/>
      <c r="AD194" s="12"/>
      <c r="AF194" s="14"/>
      <c r="AH194" s="12"/>
      <c r="AJ194" s="12"/>
      <c r="AO194" s="12"/>
    </row>
    <row r="195" spans="1:41" ht="15.75" customHeight="1" x14ac:dyDescent="0.3">
      <c r="A195" s="26"/>
      <c r="AD195" s="12"/>
      <c r="AF195" s="14"/>
      <c r="AH195" s="12"/>
      <c r="AJ195" s="12"/>
      <c r="AO195" s="12"/>
    </row>
    <row r="196" spans="1:41" ht="15.75" customHeight="1" x14ac:dyDescent="0.3">
      <c r="A196" s="26"/>
      <c r="AD196" s="12"/>
      <c r="AF196" s="14"/>
      <c r="AH196" s="12"/>
      <c r="AJ196" s="12"/>
      <c r="AO196" s="12"/>
    </row>
    <row r="197" spans="1:41" ht="15.75" customHeight="1" x14ac:dyDescent="0.3">
      <c r="A197" s="26"/>
      <c r="AD197" s="12"/>
      <c r="AF197" s="14"/>
      <c r="AH197" s="12"/>
      <c r="AJ197" s="12"/>
      <c r="AO197" s="12"/>
    </row>
    <row r="198" spans="1:41" ht="15.75" customHeight="1" x14ac:dyDescent="0.3">
      <c r="A198" s="26"/>
      <c r="AD198" s="12"/>
      <c r="AF198" s="14"/>
      <c r="AH198" s="12"/>
      <c r="AJ198" s="12"/>
      <c r="AO198" s="12"/>
    </row>
    <row r="199" spans="1:41" ht="15.75" customHeight="1" x14ac:dyDescent="0.3">
      <c r="A199" s="26"/>
      <c r="AD199" s="12"/>
      <c r="AF199" s="14"/>
      <c r="AH199" s="12"/>
      <c r="AJ199" s="12"/>
      <c r="AO199" s="12"/>
    </row>
    <row r="200" spans="1:41" ht="15.75" customHeight="1" x14ac:dyDescent="0.3">
      <c r="A200" s="26"/>
      <c r="AD200" s="12"/>
      <c r="AF200" s="14"/>
      <c r="AH200" s="12"/>
      <c r="AJ200" s="12"/>
      <c r="AO200" s="12"/>
    </row>
    <row r="201" spans="1:41" ht="15.75" customHeight="1" x14ac:dyDescent="0.3">
      <c r="A201" s="26"/>
      <c r="AD201" s="12"/>
      <c r="AF201" s="14"/>
      <c r="AH201" s="12"/>
      <c r="AJ201" s="12"/>
      <c r="AO201" s="12"/>
    </row>
    <row r="202" spans="1:41" ht="15.75" customHeight="1" x14ac:dyDescent="0.3">
      <c r="A202" s="26"/>
      <c r="AD202" s="12"/>
      <c r="AF202" s="14"/>
      <c r="AH202" s="12"/>
      <c r="AJ202" s="12"/>
      <c r="AO202" s="12"/>
    </row>
    <row r="203" spans="1:41" ht="15.75" customHeight="1" x14ac:dyDescent="0.3">
      <c r="A203" s="26"/>
      <c r="AD203" s="12"/>
      <c r="AF203" s="14"/>
      <c r="AH203" s="12"/>
      <c r="AJ203" s="12"/>
      <c r="AO203" s="12"/>
    </row>
    <row r="204" spans="1:41" ht="15.75" customHeight="1" x14ac:dyDescent="0.3">
      <c r="A204" s="26"/>
      <c r="AD204" s="12"/>
      <c r="AF204" s="14"/>
      <c r="AH204" s="12"/>
      <c r="AJ204" s="12"/>
      <c r="AO204" s="12"/>
    </row>
    <row r="205" spans="1:41" ht="15.75" customHeight="1" x14ac:dyDescent="0.3">
      <c r="A205" s="26"/>
      <c r="AD205" s="12"/>
      <c r="AF205" s="14"/>
      <c r="AH205" s="12"/>
      <c r="AJ205" s="12"/>
      <c r="AO205" s="12"/>
    </row>
    <row r="206" spans="1:41" ht="15.75" customHeight="1" x14ac:dyDescent="0.3">
      <c r="A206" s="26"/>
      <c r="AD206" s="12"/>
      <c r="AF206" s="14"/>
      <c r="AH206" s="12"/>
      <c r="AJ206" s="12"/>
      <c r="AO206" s="12"/>
    </row>
    <row r="207" spans="1:41" ht="15.75" customHeight="1" x14ac:dyDescent="0.3">
      <c r="A207" s="26"/>
      <c r="AD207" s="12"/>
      <c r="AF207" s="14"/>
      <c r="AH207" s="12"/>
      <c r="AJ207" s="12"/>
      <c r="AO207" s="12"/>
    </row>
    <row r="208" spans="1:41" ht="15.75" customHeight="1" x14ac:dyDescent="0.3">
      <c r="A208" s="26"/>
      <c r="AD208" s="12"/>
      <c r="AF208" s="14"/>
      <c r="AH208" s="12"/>
      <c r="AJ208" s="12"/>
      <c r="AO208" s="12"/>
    </row>
    <row r="209" spans="1:41" ht="15.75" customHeight="1" x14ac:dyDescent="0.3">
      <c r="A209" s="26"/>
      <c r="AD209" s="12"/>
      <c r="AF209" s="14"/>
      <c r="AH209" s="12"/>
      <c r="AJ209" s="12"/>
      <c r="AO209" s="12"/>
    </row>
    <row r="210" spans="1:41" ht="15.75" customHeight="1" x14ac:dyDescent="0.3">
      <c r="A210" s="26"/>
      <c r="AD210" s="12"/>
      <c r="AF210" s="14"/>
      <c r="AH210" s="12"/>
      <c r="AJ210" s="12"/>
      <c r="AO210" s="12"/>
    </row>
    <row r="211" spans="1:41" ht="15.75" customHeight="1" x14ac:dyDescent="0.3">
      <c r="A211" s="26"/>
      <c r="AD211" s="12"/>
      <c r="AF211" s="14"/>
      <c r="AH211" s="12"/>
      <c r="AJ211" s="12"/>
      <c r="AO211" s="12"/>
    </row>
    <row r="212" spans="1:41" ht="15.75" customHeight="1" x14ac:dyDescent="0.3">
      <c r="A212" s="26"/>
      <c r="AD212" s="12"/>
      <c r="AF212" s="14"/>
      <c r="AH212" s="12"/>
      <c r="AJ212" s="12"/>
      <c r="AO212" s="12"/>
    </row>
    <row r="213" spans="1:41" ht="15.75" customHeight="1" x14ac:dyDescent="0.3">
      <c r="A213" s="26"/>
      <c r="AD213" s="12"/>
      <c r="AF213" s="14"/>
      <c r="AH213" s="12"/>
      <c r="AJ213" s="12"/>
      <c r="AO213" s="12"/>
    </row>
    <row r="214" spans="1:41" ht="15.75" customHeight="1" x14ac:dyDescent="0.3">
      <c r="A214" s="26"/>
      <c r="AD214" s="12"/>
      <c r="AF214" s="14"/>
      <c r="AH214" s="12"/>
      <c r="AJ214" s="12"/>
      <c r="AO214" s="12"/>
    </row>
    <row r="215" spans="1:41" ht="15.75" customHeight="1" x14ac:dyDescent="0.3">
      <c r="A215" s="26"/>
      <c r="AD215" s="12"/>
      <c r="AF215" s="14"/>
      <c r="AH215" s="12"/>
      <c r="AJ215" s="12"/>
      <c r="AO215" s="12"/>
    </row>
    <row r="216" spans="1:41" ht="15.75" customHeight="1" x14ac:dyDescent="0.3">
      <c r="A216" s="26"/>
      <c r="AD216" s="12"/>
      <c r="AF216" s="14"/>
      <c r="AH216" s="12"/>
      <c r="AJ216" s="12"/>
      <c r="AO216" s="12"/>
    </row>
    <row r="217" spans="1:41" ht="15.75" customHeight="1" x14ac:dyDescent="0.3">
      <c r="A217" s="26"/>
      <c r="AD217" s="12"/>
      <c r="AF217" s="14"/>
      <c r="AH217" s="12"/>
      <c r="AJ217" s="12"/>
      <c r="AO217" s="12"/>
    </row>
    <row r="218" spans="1:41" ht="15.75" customHeight="1" x14ac:dyDescent="0.3">
      <c r="A218" s="26"/>
      <c r="AD218" s="12"/>
      <c r="AF218" s="14"/>
      <c r="AH218" s="12"/>
      <c r="AJ218" s="12"/>
      <c r="AO218" s="12"/>
    </row>
    <row r="219" spans="1:41" ht="15.75" customHeight="1" x14ac:dyDescent="0.3">
      <c r="A219" s="26"/>
      <c r="AD219" s="12"/>
      <c r="AF219" s="14"/>
      <c r="AH219" s="12"/>
      <c r="AJ219" s="12"/>
      <c r="AO219" s="12"/>
    </row>
    <row r="220" spans="1:41" ht="15.75" customHeight="1" x14ac:dyDescent="0.3">
      <c r="A220" s="26"/>
      <c r="AD220" s="12"/>
      <c r="AF220" s="14"/>
      <c r="AH220" s="12"/>
      <c r="AJ220" s="12"/>
      <c r="AO220" s="12"/>
    </row>
    <row r="221" spans="1:41" ht="15.75" customHeight="1" x14ac:dyDescent="0.3">
      <c r="A221" s="26"/>
      <c r="AD221" s="12"/>
      <c r="AF221" s="14"/>
      <c r="AH221" s="12"/>
      <c r="AJ221" s="12"/>
      <c r="AO221" s="12"/>
    </row>
    <row r="222" spans="1:41" ht="15.75" customHeight="1" x14ac:dyDescent="0.3">
      <c r="A222" s="26"/>
      <c r="AD222" s="12"/>
      <c r="AF222" s="14"/>
      <c r="AH222" s="12"/>
      <c r="AJ222" s="12"/>
      <c r="AO222" s="12"/>
    </row>
    <row r="223" spans="1:41" ht="15.75" customHeight="1" x14ac:dyDescent="0.3">
      <c r="A223" s="26"/>
      <c r="AD223" s="12"/>
      <c r="AF223" s="14"/>
      <c r="AH223" s="12"/>
      <c r="AJ223" s="12"/>
      <c r="AO223" s="12"/>
    </row>
    <row r="224" spans="1:41" ht="15.75" customHeight="1" x14ac:dyDescent="0.3">
      <c r="A224" s="26"/>
      <c r="AD224" s="12"/>
      <c r="AF224" s="14"/>
      <c r="AH224" s="12"/>
      <c r="AJ224" s="12"/>
      <c r="AO224" s="12"/>
    </row>
    <row r="225" spans="1:41" ht="15.75" customHeight="1" x14ac:dyDescent="0.3">
      <c r="A225" s="26"/>
      <c r="AD225" s="12"/>
      <c r="AF225" s="14"/>
      <c r="AH225" s="12"/>
      <c r="AJ225" s="12"/>
      <c r="AO225" s="12"/>
    </row>
    <row r="226" spans="1:41" ht="15.75" customHeight="1" x14ac:dyDescent="0.3">
      <c r="A226" s="26"/>
      <c r="AD226" s="12"/>
      <c r="AF226" s="14"/>
      <c r="AH226" s="12"/>
      <c r="AJ226" s="12"/>
      <c r="AO226" s="12"/>
    </row>
    <row r="227" spans="1:41" ht="15.75" customHeight="1" x14ac:dyDescent="0.3">
      <c r="A227" s="26"/>
      <c r="AD227" s="12"/>
      <c r="AF227" s="14"/>
      <c r="AH227" s="12"/>
      <c r="AJ227" s="12"/>
      <c r="AO227" s="12"/>
    </row>
    <row r="228" spans="1:41" ht="15.75" customHeight="1" x14ac:dyDescent="0.3">
      <c r="A228" s="26"/>
      <c r="AD228" s="12"/>
      <c r="AF228" s="14"/>
      <c r="AH228" s="12"/>
      <c r="AJ228" s="12"/>
      <c r="AO228" s="12"/>
    </row>
    <row r="229" spans="1:41" ht="15.75" customHeight="1" x14ac:dyDescent="0.3">
      <c r="A229" s="26"/>
      <c r="AD229" s="12"/>
      <c r="AF229" s="14"/>
      <c r="AH229" s="12"/>
      <c r="AJ229" s="12"/>
      <c r="AO229" s="12"/>
    </row>
    <row r="230" spans="1:41" ht="15.75" customHeight="1" x14ac:dyDescent="0.3">
      <c r="A230" s="26"/>
      <c r="AD230" s="12"/>
      <c r="AF230" s="14"/>
      <c r="AH230" s="12"/>
      <c r="AJ230" s="12"/>
      <c r="AO230" s="12"/>
    </row>
    <row r="231" spans="1:41" ht="15.75" customHeight="1" x14ac:dyDescent="0.3">
      <c r="A231" s="26"/>
      <c r="AD231" s="12"/>
      <c r="AF231" s="14"/>
      <c r="AH231" s="12"/>
      <c r="AJ231" s="12"/>
      <c r="AO231" s="12"/>
    </row>
    <row r="232" spans="1:41" ht="15.75" customHeight="1" x14ac:dyDescent="0.3">
      <c r="A232" s="26"/>
      <c r="AD232" s="12"/>
      <c r="AF232" s="14"/>
      <c r="AH232" s="12"/>
      <c r="AJ232" s="12"/>
      <c r="AO232" s="12"/>
    </row>
    <row r="233" spans="1:41" ht="15.75" customHeight="1" x14ac:dyDescent="0.3">
      <c r="A233" s="26"/>
      <c r="AD233" s="12"/>
      <c r="AF233" s="14"/>
      <c r="AH233" s="12"/>
      <c r="AJ233" s="12"/>
      <c r="AO233" s="12"/>
    </row>
    <row r="234" spans="1:41" ht="15.75" customHeight="1" x14ac:dyDescent="0.3">
      <c r="A234" s="26"/>
      <c r="AD234" s="12"/>
      <c r="AF234" s="14"/>
      <c r="AH234" s="12"/>
      <c r="AJ234" s="12"/>
      <c r="AO234" s="12"/>
    </row>
    <row r="235" spans="1:41" ht="15.75" customHeight="1" x14ac:dyDescent="0.3">
      <c r="A235" s="26"/>
      <c r="AD235" s="12"/>
      <c r="AF235" s="14"/>
      <c r="AH235" s="12"/>
      <c r="AJ235" s="12"/>
      <c r="AO235" s="12"/>
    </row>
    <row r="236" spans="1:41" ht="15.75" customHeight="1" x14ac:dyDescent="0.3">
      <c r="A236" s="26"/>
      <c r="AD236" s="12"/>
      <c r="AF236" s="14"/>
      <c r="AH236" s="12"/>
      <c r="AJ236" s="12"/>
      <c r="AO236" s="12"/>
    </row>
    <row r="237" spans="1:41" ht="15.75" customHeight="1" x14ac:dyDescent="0.3">
      <c r="A237" s="26"/>
      <c r="AD237" s="12"/>
      <c r="AF237" s="14"/>
      <c r="AH237" s="12"/>
      <c r="AJ237" s="12"/>
      <c r="AO237" s="12"/>
    </row>
    <row r="238" spans="1:41" ht="15.75" customHeight="1" x14ac:dyDescent="0.3">
      <c r="A238" s="26"/>
      <c r="AD238" s="12"/>
      <c r="AF238" s="14"/>
      <c r="AH238" s="12"/>
      <c r="AJ238" s="12"/>
      <c r="AO238" s="12"/>
    </row>
    <row r="239" spans="1:41" ht="15.75" customHeight="1" x14ac:dyDescent="0.3">
      <c r="A239" s="26"/>
      <c r="AD239" s="12"/>
      <c r="AF239" s="14"/>
      <c r="AH239" s="12"/>
      <c r="AJ239" s="12"/>
      <c r="AO239" s="12"/>
    </row>
    <row r="240" spans="1:41" ht="15.75" customHeight="1" x14ac:dyDescent="0.3">
      <c r="A240" s="26"/>
      <c r="AD240" s="12"/>
      <c r="AF240" s="14"/>
      <c r="AH240" s="12"/>
      <c r="AJ240" s="12"/>
      <c r="AO240" s="12"/>
    </row>
    <row r="241" spans="1:41" ht="15.75" customHeight="1" x14ac:dyDescent="0.3">
      <c r="A241" s="26"/>
      <c r="AD241" s="12"/>
      <c r="AF241" s="14"/>
      <c r="AH241" s="12"/>
      <c r="AJ241" s="12"/>
      <c r="AO241" s="12"/>
    </row>
    <row r="242" spans="1:41" ht="15.75" customHeight="1" x14ac:dyDescent="0.3">
      <c r="A242" s="26"/>
      <c r="AD242" s="12"/>
      <c r="AF242" s="14"/>
      <c r="AH242" s="12"/>
      <c r="AJ242" s="12"/>
      <c r="AO242" s="12"/>
    </row>
    <row r="243" spans="1:41" ht="15.75" customHeight="1" x14ac:dyDescent="0.3">
      <c r="A243" s="26"/>
      <c r="AD243" s="12"/>
      <c r="AF243" s="14"/>
      <c r="AH243" s="12"/>
      <c r="AJ243" s="12"/>
      <c r="AO243" s="12"/>
    </row>
    <row r="244" spans="1:41" ht="15.75" customHeight="1" x14ac:dyDescent="0.3">
      <c r="A244" s="26"/>
      <c r="AD244" s="12"/>
      <c r="AF244" s="14"/>
      <c r="AH244" s="12"/>
      <c r="AJ244" s="12"/>
      <c r="AO244" s="12"/>
    </row>
    <row r="245" spans="1:41" ht="15.75" customHeight="1" x14ac:dyDescent="0.3">
      <c r="A245" s="26"/>
      <c r="AD245" s="12"/>
      <c r="AF245" s="14"/>
      <c r="AH245" s="12"/>
      <c r="AJ245" s="12"/>
      <c r="AO245" s="12"/>
    </row>
    <row r="246" spans="1:41" ht="15.75" customHeight="1" x14ac:dyDescent="0.3">
      <c r="A246" s="26"/>
      <c r="AD246" s="12"/>
      <c r="AF246" s="14"/>
      <c r="AH246" s="12"/>
      <c r="AJ246" s="12"/>
      <c r="AO246" s="12"/>
    </row>
    <row r="247" spans="1:41" ht="15.75" customHeight="1" x14ac:dyDescent="0.3">
      <c r="A247" s="26"/>
      <c r="AD247" s="12"/>
      <c r="AF247" s="14"/>
      <c r="AH247" s="12"/>
      <c r="AJ247" s="12"/>
      <c r="AO247" s="12"/>
    </row>
    <row r="248" spans="1:41" ht="15.75" customHeight="1" x14ac:dyDescent="0.3">
      <c r="A248" s="26"/>
      <c r="AD248" s="12"/>
      <c r="AF248" s="14"/>
      <c r="AH248" s="12"/>
      <c r="AJ248" s="12"/>
      <c r="AO248" s="12"/>
    </row>
    <row r="249" spans="1:41" ht="15.75" customHeight="1" x14ac:dyDescent="0.3">
      <c r="A249" s="26"/>
      <c r="AD249" s="12"/>
      <c r="AF249" s="14"/>
      <c r="AH249" s="12"/>
      <c r="AJ249" s="12"/>
      <c r="AO249" s="12"/>
    </row>
    <row r="250" spans="1:41" ht="15.75" customHeight="1" x14ac:dyDescent="0.3">
      <c r="A250" s="26"/>
      <c r="AD250" s="12"/>
      <c r="AF250" s="14"/>
      <c r="AH250" s="12"/>
      <c r="AJ250" s="12"/>
      <c r="AO250" s="12"/>
    </row>
    <row r="251" spans="1:41" ht="15.75" customHeight="1" x14ac:dyDescent="0.3">
      <c r="A251" s="26"/>
      <c r="AD251" s="12"/>
      <c r="AF251" s="14"/>
      <c r="AH251" s="12"/>
      <c r="AJ251" s="12"/>
      <c r="AO251" s="12"/>
    </row>
    <row r="252" spans="1:41" ht="15.75" customHeight="1" x14ac:dyDescent="0.3">
      <c r="A252" s="26"/>
      <c r="AD252" s="12"/>
      <c r="AF252" s="14"/>
      <c r="AH252" s="12"/>
      <c r="AJ252" s="12"/>
      <c r="AO252" s="12"/>
    </row>
    <row r="253" spans="1:41" ht="15.75" customHeight="1" x14ac:dyDescent="0.3">
      <c r="A253" s="26"/>
      <c r="AD253" s="12"/>
      <c r="AF253" s="14"/>
      <c r="AH253" s="12"/>
      <c r="AJ253" s="12"/>
      <c r="AO253" s="12"/>
    </row>
    <row r="254" spans="1:41" ht="15.75" customHeight="1" x14ac:dyDescent="0.3">
      <c r="A254" s="26"/>
      <c r="AD254" s="12"/>
      <c r="AF254" s="14"/>
      <c r="AH254" s="12"/>
      <c r="AJ254" s="12"/>
      <c r="AO254" s="12"/>
    </row>
    <row r="255" spans="1:41" ht="15.75" customHeight="1" x14ac:dyDescent="0.3">
      <c r="A255" s="26"/>
      <c r="AD255" s="12"/>
      <c r="AF255" s="14"/>
      <c r="AH255" s="12"/>
      <c r="AJ255" s="12"/>
      <c r="AO255" s="12"/>
    </row>
    <row r="256" spans="1:41" ht="15.75" customHeight="1" x14ac:dyDescent="0.3">
      <c r="A256" s="26"/>
      <c r="AD256" s="12"/>
      <c r="AF256" s="14"/>
      <c r="AH256" s="12"/>
      <c r="AJ256" s="12"/>
      <c r="AO256" s="12"/>
    </row>
    <row r="257" spans="1:41" ht="15.75" customHeight="1" x14ac:dyDescent="0.3">
      <c r="A257" s="26"/>
      <c r="AD257" s="12"/>
      <c r="AF257" s="14"/>
      <c r="AH257" s="12"/>
      <c r="AJ257" s="12"/>
      <c r="AO257" s="12"/>
    </row>
    <row r="258" spans="1:41" ht="15.75" customHeight="1" x14ac:dyDescent="0.3">
      <c r="A258" s="26"/>
      <c r="AD258" s="12"/>
      <c r="AF258" s="14"/>
      <c r="AH258" s="12"/>
      <c r="AJ258" s="12"/>
      <c r="AO258" s="12"/>
    </row>
    <row r="259" spans="1:41" ht="15.75" customHeight="1" x14ac:dyDescent="0.3">
      <c r="A259" s="26"/>
      <c r="AD259" s="12"/>
      <c r="AF259" s="14"/>
      <c r="AH259" s="12"/>
      <c r="AJ259" s="12"/>
      <c r="AO259" s="12"/>
    </row>
    <row r="260" spans="1:41" ht="15.75" customHeight="1" x14ac:dyDescent="0.3">
      <c r="A260" s="26"/>
      <c r="AD260" s="12"/>
      <c r="AF260" s="14"/>
      <c r="AH260" s="12"/>
      <c r="AJ260" s="12"/>
      <c r="AO260" s="12"/>
    </row>
    <row r="261" spans="1:41" ht="15.75" customHeight="1" x14ac:dyDescent="0.3">
      <c r="A261" s="26"/>
      <c r="AD261" s="12"/>
      <c r="AF261" s="14"/>
      <c r="AH261" s="12"/>
      <c r="AJ261" s="12"/>
      <c r="AO261" s="12"/>
    </row>
    <row r="262" spans="1:41" ht="15.75" customHeight="1" x14ac:dyDescent="0.3">
      <c r="A262" s="26"/>
      <c r="AD262" s="12"/>
      <c r="AF262" s="14"/>
      <c r="AH262" s="12"/>
      <c r="AJ262" s="12"/>
      <c r="AO262" s="12"/>
    </row>
    <row r="263" spans="1:41" ht="15.75" customHeight="1" x14ac:dyDescent="0.3">
      <c r="A263" s="26"/>
      <c r="AD263" s="12"/>
      <c r="AF263" s="14"/>
      <c r="AH263" s="12"/>
      <c r="AJ263" s="12"/>
      <c r="AO263" s="12"/>
    </row>
    <row r="264" spans="1:41" ht="15.75" customHeight="1" x14ac:dyDescent="0.3">
      <c r="A264" s="26"/>
      <c r="AD264" s="12"/>
      <c r="AF264" s="14"/>
      <c r="AH264" s="12"/>
      <c r="AJ264" s="12"/>
      <c r="AO264" s="12"/>
    </row>
    <row r="265" spans="1:41" ht="15.75" customHeight="1" x14ac:dyDescent="0.3">
      <c r="A265" s="26"/>
      <c r="AD265" s="12"/>
      <c r="AF265" s="14"/>
      <c r="AH265" s="12"/>
      <c r="AJ265" s="12"/>
      <c r="AO265" s="12"/>
    </row>
    <row r="266" spans="1:41" ht="15.75" customHeight="1" x14ac:dyDescent="0.3">
      <c r="A266" s="26"/>
      <c r="AD266" s="12"/>
      <c r="AF266" s="14"/>
      <c r="AH266" s="12"/>
      <c r="AJ266" s="12"/>
      <c r="AO266" s="12"/>
    </row>
    <row r="267" spans="1:41" ht="15.75" customHeight="1" x14ac:dyDescent="0.3">
      <c r="A267" s="26"/>
      <c r="AD267" s="12"/>
      <c r="AF267" s="14"/>
      <c r="AH267" s="12"/>
      <c r="AJ267" s="12"/>
      <c r="AO267" s="12"/>
    </row>
    <row r="268" spans="1:41" ht="15.75" customHeight="1" x14ac:dyDescent="0.3">
      <c r="A268" s="26"/>
      <c r="AD268" s="12"/>
      <c r="AF268" s="14"/>
      <c r="AH268" s="12"/>
      <c r="AJ268" s="12"/>
      <c r="AO268" s="12"/>
    </row>
    <row r="269" spans="1:41" ht="15.75" customHeight="1" x14ac:dyDescent="0.3">
      <c r="A269" s="26"/>
      <c r="AD269" s="12"/>
      <c r="AF269" s="14"/>
      <c r="AH269" s="12"/>
      <c r="AJ269" s="12"/>
      <c r="AO269" s="12"/>
    </row>
    <row r="270" spans="1:41" ht="15.75" customHeight="1" x14ac:dyDescent="0.3">
      <c r="A270" s="26"/>
      <c r="AD270" s="12"/>
      <c r="AF270" s="14"/>
      <c r="AH270" s="12"/>
      <c r="AJ270" s="12"/>
      <c r="AO270" s="12"/>
    </row>
    <row r="271" spans="1:41" ht="15.75" customHeight="1" x14ac:dyDescent="0.3">
      <c r="A271" s="26"/>
      <c r="AD271" s="12"/>
      <c r="AF271" s="14"/>
      <c r="AH271" s="12"/>
      <c r="AJ271" s="12"/>
      <c r="AO271" s="12"/>
    </row>
    <row r="272" spans="1:41" ht="15.75" customHeight="1" x14ac:dyDescent="0.3">
      <c r="A272" s="26"/>
      <c r="AD272" s="12"/>
      <c r="AF272" s="14"/>
      <c r="AH272" s="12"/>
      <c r="AJ272" s="12"/>
      <c r="AO272" s="12"/>
    </row>
    <row r="273" spans="1:41" ht="15.75" customHeight="1" x14ac:dyDescent="0.3">
      <c r="A273" s="26"/>
      <c r="AD273" s="12"/>
      <c r="AF273" s="14"/>
      <c r="AH273" s="12"/>
      <c r="AJ273" s="12"/>
      <c r="AO273" s="12"/>
    </row>
    <row r="274" spans="1:41" ht="15.75" customHeight="1" x14ac:dyDescent="0.3">
      <c r="A274" s="26"/>
      <c r="AD274" s="12"/>
      <c r="AF274" s="14"/>
      <c r="AH274" s="12"/>
      <c r="AJ274" s="12"/>
      <c r="AO274" s="12"/>
    </row>
    <row r="275" spans="1:41" ht="15.75" customHeight="1" x14ac:dyDescent="0.3">
      <c r="A275" s="26"/>
      <c r="AD275" s="12"/>
      <c r="AF275" s="14"/>
      <c r="AH275" s="12"/>
      <c r="AJ275" s="12"/>
      <c r="AO275" s="12"/>
    </row>
    <row r="276" spans="1:41" ht="15.75" customHeight="1" x14ac:dyDescent="0.3">
      <c r="A276" s="26"/>
      <c r="AD276" s="12"/>
      <c r="AF276" s="14"/>
      <c r="AH276" s="12"/>
      <c r="AJ276" s="12"/>
      <c r="AO276" s="12"/>
    </row>
    <row r="277" spans="1:41" ht="15.75" customHeight="1" x14ac:dyDescent="0.3">
      <c r="A277" s="26"/>
      <c r="AD277" s="12"/>
      <c r="AF277" s="14"/>
      <c r="AH277" s="12"/>
      <c r="AJ277" s="12"/>
      <c r="AO277" s="12"/>
    </row>
    <row r="278" spans="1:41" ht="15.75" customHeight="1" x14ac:dyDescent="0.3">
      <c r="A278" s="26"/>
      <c r="AD278" s="12"/>
      <c r="AF278" s="14"/>
      <c r="AH278" s="12"/>
      <c r="AJ278" s="12"/>
      <c r="AO278" s="12"/>
    </row>
    <row r="279" spans="1:41" ht="15.75" customHeight="1" x14ac:dyDescent="0.3">
      <c r="A279" s="26"/>
      <c r="AD279" s="12"/>
      <c r="AF279" s="14"/>
      <c r="AH279" s="12"/>
      <c r="AJ279" s="12"/>
      <c r="AO279" s="12"/>
    </row>
    <row r="280" spans="1:41" ht="15.75" customHeight="1" x14ac:dyDescent="0.3">
      <c r="A280" s="26"/>
      <c r="AD280" s="12"/>
      <c r="AF280" s="14"/>
      <c r="AH280" s="12"/>
      <c r="AJ280" s="12"/>
      <c r="AO280" s="12"/>
    </row>
    <row r="281" spans="1:41" ht="15.75" customHeight="1" x14ac:dyDescent="0.3">
      <c r="A281" s="26"/>
      <c r="AD281" s="12"/>
      <c r="AF281" s="14"/>
      <c r="AH281" s="12"/>
      <c r="AJ281" s="12"/>
      <c r="AO281" s="12"/>
    </row>
    <row r="282" spans="1:41" ht="15.75" customHeight="1" x14ac:dyDescent="0.3">
      <c r="A282" s="26"/>
      <c r="AD282" s="12"/>
      <c r="AF282" s="14"/>
      <c r="AH282" s="12"/>
      <c r="AJ282" s="12"/>
      <c r="AO282" s="12"/>
    </row>
    <row r="283" spans="1:41" ht="15.75" customHeight="1" x14ac:dyDescent="0.3">
      <c r="A283" s="26"/>
      <c r="AD283" s="12"/>
      <c r="AF283" s="14"/>
      <c r="AH283" s="12"/>
      <c r="AJ283" s="12"/>
      <c r="AO283" s="12"/>
    </row>
    <row r="284" spans="1:41" ht="15.75" customHeight="1" x14ac:dyDescent="0.3">
      <c r="A284" s="26"/>
      <c r="AD284" s="12"/>
      <c r="AF284" s="14"/>
      <c r="AH284" s="12"/>
      <c r="AJ284" s="12"/>
      <c r="AO284" s="12"/>
    </row>
    <row r="285" spans="1:41" ht="15.75" customHeight="1" x14ac:dyDescent="0.3">
      <c r="A285" s="26"/>
      <c r="AD285" s="12"/>
      <c r="AF285" s="14"/>
      <c r="AH285" s="12"/>
      <c r="AJ285" s="12"/>
      <c r="AO285" s="12"/>
    </row>
    <row r="286" spans="1:41" ht="15.75" customHeight="1" x14ac:dyDescent="0.3">
      <c r="A286" s="26"/>
      <c r="AD286" s="12"/>
      <c r="AF286" s="14"/>
      <c r="AH286" s="12"/>
      <c r="AJ286" s="12"/>
      <c r="AO286" s="12"/>
    </row>
    <row r="287" spans="1:41" ht="15.75" customHeight="1" x14ac:dyDescent="0.3">
      <c r="A287" s="26"/>
      <c r="AD287" s="12"/>
      <c r="AF287" s="14"/>
      <c r="AH287" s="12"/>
      <c r="AJ287" s="12"/>
      <c r="AO287" s="12"/>
    </row>
    <row r="288" spans="1:41" ht="15.75" customHeight="1" x14ac:dyDescent="0.3">
      <c r="A288" s="26"/>
      <c r="AD288" s="12"/>
      <c r="AF288" s="14"/>
      <c r="AH288" s="12"/>
      <c r="AJ288" s="12"/>
      <c r="AO288" s="12"/>
    </row>
    <row r="289" spans="1:41" ht="15.75" customHeight="1" x14ac:dyDescent="0.3">
      <c r="A289" s="26"/>
      <c r="AD289" s="12"/>
      <c r="AF289" s="14"/>
      <c r="AH289" s="12"/>
      <c r="AJ289" s="12"/>
      <c r="AO289" s="12"/>
    </row>
    <row r="290" spans="1:41" ht="15.75" customHeight="1" x14ac:dyDescent="0.3">
      <c r="A290" s="26"/>
      <c r="AD290" s="12"/>
      <c r="AF290" s="14"/>
      <c r="AH290" s="12"/>
      <c r="AJ290" s="12"/>
      <c r="AO290" s="12"/>
    </row>
    <row r="291" spans="1:41" ht="15.75" customHeight="1" x14ac:dyDescent="0.3">
      <c r="A291" s="26"/>
      <c r="AD291" s="12"/>
      <c r="AF291" s="14"/>
      <c r="AH291" s="12"/>
      <c r="AJ291" s="12"/>
      <c r="AO291" s="12"/>
    </row>
    <row r="292" spans="1:41" ht="15.75" customHeight="1" x14ac:dyDescent="0.3">
      <c r="A292" s="26"/>
      <c r="AD292" s="12"/>
      <c r="AF292" s="14"/>
      <c r="AH292" s="12"/>
      <c r="AJ292" s="12"/>
      <c r="AO292" s="12"/>
    </row>
    <row r="293" spans="1:41" ht="15.75" customHeight="1" x14ac:dyDescent="0.3">
      <c r="A293" s="26"/>
      <c r="AD293" s="12"/>
      <c r="AF293" s="14"/>
      <c r="AH293" s="12"/>
      <c r="AJ293" s="12"/>
      <c r="AO293" s="12"/>
    </row>
    <row r="294" spans="1:41" ht="15.75" customHeight="1" x14ac:dyDescent="0.3">
      <c r="A294" s="26"/>
      <c r="AD294" s="12"/>
      <c r="AF294" s="14"/>
      <c r="AH294" s="12"/>
      <c r="AJ294" s="12"/>
      <c r="AO294" s="12"/>
    </row>
    <row r="295" spans="1:41" ht="15.75" customHeight="1" x14ac:dyDescent="0.3">
      <c r="A295" s="26"/>
      <c r="AD295" s="12"/>
      <c r="AF295" s="14"/>
      <c r="AH295" s="12"/>
      <c r="AJ295" s="12"/>
      <c r="AO295" s="12"/>
    </row>
    <row r="296" spans="1:41" ht="15.75" customHeight="1" x14ac:dyDescent="0.3">
      <c r="A296" s="26"/>
      <c r="AD296" s="12"/>
      <c r="AF296" s="14"/>
      <c r="AH296" s="12"/>
      <c r="AJ296" s="12"/>
      <c r="AO296" s="12"/>
    </row>
    <row r="297" spans="1:41" ht="15.75" customHeight="1" x14ac:dyDescent="0.3">
      <c r="A297" s="26"/>
      <c r="AD297" s="12"/>
      <c r="AF297" s="14"/>
      <c r="AH297" s="12"/>
      <c r="AJ297" s="12"/>
      <c r="AO297" s="12"/>
    </row>
    <row r="298" spans="1:41" ht="15.75" customHeight="1" x14ac:dyDescent="0.3">
      <c r="A298" s="26"/>
      <c r="AD298" s="12"/>
      <c r="AF298" s="14"/>
      <c r="AH298" s="12"/>
      <c r="AJ298" s="12"/>
      <c r="AO298" s="12"/>
    </row>
    <row r="299" spans="1:41" ht="15.75" customHeight="1" x14ac:dyDescent="0.3">
      <c r="A299" s="26"/>
      <c r="AD299" s="12"/>
      <c r="AF299" s="14"/>
      <c r="AH299" s="12"/>
      <c r="AJ299" s="12"/>
      <c r="AO299" s="12"/>
    </row>
    <row r="300" spans="1:41" ht="15.75" customHeight="1" x14ac:dyDescent="0.3">
      <c r="A300" s="26"/>
      <c r="AD300" s="12"/>
      <c r="AF300" s="14"/>
      <c r="AH300" s="12"/>
      <c r="AJ300" s="12"/>
      <c r="AO300" s="12"/>
    </row>
    <row r="301" spans="1:41" ht="15.75" customHeight="1" x14ac:dyDescent="0.3">
      <c r="A301" s="26"/>
      <c r="AD301" s="12"/>
      <c r="AF301" s="14"/>
      <c r="AH301" s="12"/>
      <c r="AJ301" s="12"/>
      <c r="AO301" s="12"/>
    </row>
    <row r="302" spans="1:41" ht="15.75" customHeight="1" x14ac:dyDescent="0.3">
      <c r="A302" s="26"/>
      <c r="AD302" s="12"/>
      <c r="AF302" s="14"/>
      <c r="AH302" s="12"/>
      <c r="AJ302" s="12"/>
      <c r="AO302" s="12"/>
    </row>
    <row r="303" spans="1:41" ht="15.75" customHeight="1" x14ac:dyDescent="0.3">
      <c r="A303" s="26"/>
      <c r="AD303" s="12"/>
      <c r="AF303" s="14"/>
      <c r="AH303" s="12"/>
      <c r="AJ303" s="12"/>
      <c r="AO303" s="12"/>
    </row>
    <row r="304" spans="1:41" ht="15.75" customHeight="1" x14ac:dyDescent="0.3">
      <c r="A304" s="26"/>
      <c r="AD304" s="12"/>
      <c r="AF304" s="14"/>
      <c r="AH304" s="12"/>
      <c r="AJ304" s="12"/>
      <c r="AO304" s="12"/>
    </row>
    <row r="305" spans="1:41" ht="15.75" customHeight="1" x14ac:dyDescent="0.3">
      <c r="A305" s="26"/>
      <c r="AD305" s="12"/>
      <c r="AF305" s="14"/>
      <c r="AH305" s="12"/>
      <c r="AJ305" s="12"/>
      <c r="AO305" s="12"/>
    </row>
    <row r="306" spans="1:41" ht="15.75" customHeight="1" x14ac:dyDescent="0.3">
      <c r="A306" s="26"/>
      <c r="AD306" s="12"/>
      <c r="AF306" s="14"/>
      <c r="AH306" s="12"/>
      <c r="AJ306" s="12"/>
      <c r="AO306" s="12"/>
    </row>
    <row r="307" spans="1:41" ht="15.75" customHeight="1" x14ac:dyDescent="0.3">
      <c r="A307" s="26"/>
      <c r="AD307" s="12"/>
      <c r="AF307" s="14"/>
      <c r="AH307" s="12"/>
      <c r="AJ307" s="12"/>
      <c r="AO307" s="12"/>
    </row>
    <row r="308" spans="1:41" ht="15.75" customHeight="1" x14ac:dyDescent="0.3">
      <c r="A308" s="26"/>
      <c r="AD308" s="12"/>
      <c r="AF308" s="14"/>
      <c r="AH308" s="12"/>
      <c r="AJ308" s="12"/>
      <c r="AO308" s="12"/>
    </row>
    <row r="309" spans="1:41" ht="15.75" customHeight="1" x14ac:dyDescent="0.3">
      <c r="A309" s="26"/>
      <c r="AD309" s="12"/>
      <c r="AF309" s="14"/>
      <c r="AH309" s="12"/>
      <c r="AJ309" s="12"/>
      <c r="AO309" s="12"/>
    </row>
    <row r="310" spans="1:41" ht="15.75" customHeight="1" x14ac:dyDescent="0.3">
      <c r="A310" s="26"/>
      <c r="AD310" s="12"/>
      <c r="AF310" s="14"/>
      <c r="AH310" s="12"/>
      <c r="AJ310" s="12"/>
      <c r="AO310" s="12"/>
    </row>
    <row r="311" spans="1:41" ht="15.75" customHeight="1" x14ac:dyDescent="0.3">
      <c r="A311" s="26"/>
      <c r="AD311" s="12"/>
      <c r="AF311" s="14"/>
      <c r="AH311" s="12"/>
      <c r="AJ311" s="12"/>
      <c r="AO311" s="12"/>
    </row>
    <row r="312" spans="1:41" ht="15.75" customHeight="1" x14ac:dyDescent="0.3">
      <c r="A312" s="26"/>
      <c r="AD312" s="12"/>
      <c r="AF312" s="14"/>
      <c r="AH312" s="12"/>
      <c r="AJ312" s="12"/>
      <c r="AO312" s="12"/>
    </row>
    <row r="313" spans="1:41" ht="15.75" customHeight="1" x14ac:dyDescent="0.3">
      <c r="A313" s="26"/>
      <c r="AD313" s="12"/>
      <c r="AF313" s="14"/>
      <c r="AH313" s="12"/>
      <c r="AJ313" s="12"/>
      <c r="AO313" s="12"/>
    </row>
    <row r="314" spans="1:41" ht="15.75" customHeight="1" x14ac:dyDescent="0.3">
      <c r="A314" s="26"/>
      <c r="AD314" s="12"/>
      <c r="AF314" s="14"/>
      <c r="AH314" s="12"/>
      <c r="AJ314" s="12"/>
      <c r="AO314" s="12"/>
    </row>
    <row r="315" spans="1:41" ht="15.75" customHeight="1" x14ac:dyDescent="0.3">
      <c r="A315" s="26"/>
      <c r="AD315" s="12"/>
      <c r="AF315" s="14"/>
      <c r="AH315" s="12"/>
      <c r="AJ315" s="12"/>
      <c r="AO315" s="12"/>
    </row>
    <row r="316" spans="1:41" ht="15.75" customHeight="1" x14ac:dyDescent="0.3">
      <c r="A316" s="26"/>
      <c r="AD316" s="12"/>
      <c r="AF316" s="14"/>
      <c r="AH316" s="12"/>
      <c r="AJ316" s="12"/>
      <c r="AO316" s="12"/>
    </row>
    <row r="317" spans="1:41" ht="15.75" customHeight="1" x14ac:dyDescent="0.3">
      <c r="A317" s="26"/>
      <c r="AD317" s="12"/>
      <c r="AF317" s="14"/>
      <c r="AH317" s="12"/>
      <c r="AJ317" s="12"/>
      <c r="AO317" s="12"/>
    </row>
    <row r="318" spans="1:41" ht="15.75" customHeight="1" x14ac:dyDescent="0.3">
      <c r="A318" s="26"/>
      <c r="AD318" s="12"/>
      <c r="AF318" s="14"/>
      <c r="AH318" s="12"/>
      <c r="AJ318" s="12"/>
      <c r="AO318" s="12"/>
    </row>
    <row r="319" spans="1:41" ht="15.75" customHeight="1" x14ac:dyDescent="0.3">
      <c r="A319" s="26"/>
      <c r="AD319" s="12"/>
      <c r="AF319" s="14"/>
      <c r="AH319" s="12"/>
      <c r="AJ319" s="12"/>
      <c r="AO319" s="12"/>
    </row>
    <row r="320" spans="1:41" ht="15.75" customHeight="1" x14ac:dyDescent="0.3">
      <c r="A320" s="26"/>
      <c r="AD320" s="12"/>
      <c r="AF320" s="14"/>
      <c r="AH320" s="12"/>
      <c r="AJ320" s="12"/>
      <c r="AO320" s="12"/>
    </row>
    <row r="321" spans="1:41" ht="15.75" customHeight="1" x14ac:dyDescent="0.3">
      <c r="A321" s="26"/>
      <c r="AD321" s="12"/>
      <c r="AF321" s="14"/>
      <c r="AH321" s="12"/>
      <c r="AJ321" s="12"/>
      <c r="AO321" s="12"/>
    </row>
    <row r="322" spans="1:41" ht="15.75" customHeight="1" x14ac:dyDescent="0.3">
      <c r="A322" s="26"/>
      <c r="AD322" s="12"/>
      <c r="AF322" s="14"/>
      <c r="AH322" s="12"/>
      <c r="AJ322" s="12"/>
      <c r="AO322" s="12"/>
    </row>
    <row r="323" spans="1:41" ht="15.75" customHeight="1" x14ac:dyDescent="0.3">
      <c r="A323" s="26"/>
      <c r="AD323" s="12"/>
      <c r="AF323" s="14"/>
      <c r="AH323" s="12"/>
      <c r="AJ323" s="12"/>
      <c r="AO323" s="12"/>
    </row>
    <row r="324" spans="1:41" ht="15.75" customHeight="1" x14ac:dyDescent="0.3">
      <c r="A324" s="26"/>
      <c r="AD324" s="12"/>
      <c r="AF324" s="14"/>
      <c r="AH324" s="12"/>
      <c r="AJ324" s="12"/>
      <c r="AO324" s="12"/>
    </row>
    <row r="325" spans="1:41" ht="15.75" customHeight="1" x14ac:dyDescent="0.3">
      <c r="A325" s="26"/>
      <c r="AD325" s="12"/>
      <c r="AF325" s="14"/>
      <c r="AH325" s="12"/>
      <c r="AJ325" s="12"/>
      <c r="AO325" s="12"/>
    </row>
    <row r="326" spans="1:41" ht="15.75" customHeight="1" x14ac:dyDescent="0.3">
      <c r="A326" s="26"/>
      <c r="AD326" s="12"/>
      <c r="AF326" s="14"/>
      <c r="AH326" s="12"/>
      <c r="AJ326" s="12"/>
      <c r="AO326" s="12"/>
    </row>
    <row r="327" spans="1:41" ht="15.75" customHeight="1" x14ac:dyDescent="0.3">
      <c r="A327" s="26"/>
      <c r="AD327" s="12"/>
      <c r="AF327" s="14"/>
      <c r="AH327" s="12"/>
      <c r="AJ327" s="12"/>
      <c r="AO327" s="12"/>
    </row>
    <row r="328" spans="1:41" ht="15.75" customHeight="1" x14ac:dyDescent="0.3">
      <c r="A328" s="26"/>
      <c r="AD328" s="12"/>
      <c r="AF328" s="14"/>
      <c r="AH328" s="12"/>
      <c r="AJ328" s="12"/>
      <c r="AO328" s="12"/>
    </row>
    <row r="329" spans="1:41" ht="15.75" customHeight="1" x14ac:dyDescent="0.3">
      <c r="A329" s="26"/>
      <c r="AD329" s="12"/>
      <c r="AF329" s="14"/>
      <c r="AH329" s="12"/>
      <c r="AJ329" s="12"/>
      <c r="AO329" s="12"/>
    </row>
    <row r="330" spans="1:41" ht="15.75" customHeight="1" x14ac:dyDescent="0.3">
      <c r="A330" s="26"/>
      <c r="AD330" s="12"/>
      <c r="AF330" s="14"/>
      <c r="AH330" s="12"/>
      <c r="AJ330" s="12"/>
      <c r="AO330" s="12"/>
    </row>
    <row r="331" spans="1:41" ht="15.75" customHeight="1" x14ac:dyDescent="0.3">
      <c r="A331" s="26"/>
      <c r="AD331" s="12"/>
      <c r="AF331" s="14"/>
      <c r="AH331" s="12"/>
      <c r="AJ331" s="12"/>
      <c r="AO331" s="12"/>
    </row>
    <row r="332" spans="1:41" ht="15.75" customHeight="1" x14ac:dyDescent="0.3">
      <c r="A332" s="26"/>
      <c r="AD332" s="12"/>
      <c r="AF332" s="14"/>
      <c r="AH332" s="12"/>
      <c r="AJ332" s="12"/>
      <c r="AO332" s="12"/>
    </row>
    <row r="333" spans="1:41" ht="15.75" customHeight="1" x14ac:dyDescent="0.3">
      <c r="A333" s="26"/>
      <c r="AD333" s="12"/>
      <c r="AF333" s="14"/>
      <c r="AH333" s="12"/>
      <c r="AJ333" s="12"/>
      <c r="AO333" s="12"/>
    </row>
    <row r="334" spans="1:41" ht="15.75" customHeight="1" x14ac:dyDescent="0.3">
      <c r="A334" s="26"/>
      <c r="AD334" s="12"/>
      <c r="AF334" s="14"/>
      <c r="AH334" s="12"/>
      <c r="AJ334" s="12"/>
      <c r="AO334" s="12"/>
    </row>
    <row r="335" spans="1:41" ht="15.75" customHeight="1" x14ac:dyDescent="0.3">
      <c r="A335" s="26"/>
      <c r="AD335" s="12"/>
      <c r="AF335" s="14"/>
      <c r="AH335" s="12"/>
      <c r="AJ335" s="12"/>
      <c r="AO335" s="12"/>
    </row>
    <row r="336" spans="1:41" ht="15.75" customHeight="1" x14ac:dyDescent="0.3">
      <c r="A336" s="26"/>
      <c r="AD336" s="12"/>
      <c r="AF336" s="14"/>
      <c r="AH336" s="12"/>
      <c r="AJ336" s="12"/>
      <c r="AO336" s="12"/>
    </row>
    <row r="337" spans="1:41" ht="15.75" customHeight="1" x14ac:dyDescent="0.3">
      <c r="A337" s="26"/>
      <c r="AD337" s="12"/>
      <c r="AF337" s="14"/>
      <c r="AH337" s="12"/>
      <c r="AJ337" s="12"/>
      <c r="AO337" s="12"/>
    </row>
    <row r="338" spans="1:41" ht="15.75" customHeight="1" x14ac:dyDescent="0.3">
      <c r="A338" s="26"/>
      <c r="AD338" s="12"/>
      <c r="AF338" s="14"/>
      <c r="AH338" s="12"/>
      <c r="AJ338" s="12"/>
      <c r="AO338" s="12"/>
    </row>
    <row r="339" spans="1:41" ht="15.75" customHeight="1" x14ac:dyDescent="0.3">
      <c r="A339" s="26"/>
      <c r="AD339" s="12"/>
      <c r="AF339" s="14"/>
      <c r="AH339" s="12"/>
      <c r="AJ339" s="12"/>
      <c r="AO339" s="12"/>
    </row>
    <row r="340" spans="1:41" ht="15.75" customHeight="1" x14ac:dyDescent="0.3">
      <c r="A340" s="26"/>
      <c r="AD340" s="12"/>
      <c r="AF340" s="14"/>
      <c r="AH340" s="12"/>
      <c r="AJ340" s="12"/>
      <c r="AO340" s="12"/>
    </row>
    <row r="341" spans="1:41" ht="15.75" customHeight="1" x14ac:dyDescent="0.3">
      <c r="A341" s="26"/>
      <c r="AD341" s="12"/>
      <c r="AF341" s="14"/>
      <c r="AH341" s="12"/>
      <c r="AJ341" s="12"/>
      <c r="AO341" s="12"/>
    </row>
    <row r="342" spans="1:41" ht="15.75" customHeight="1" x14ac:dyDescent="0.3">
      <c r="A342" s="26"/>
      <c r="AD342" s="12"/>
      <c r="AF342" s="14"/>
      <c r="AH342" s="12"/>
      <c r="AJ342" s="12"/>
      <c r="AO342" s="12"/>
    </row>
    <row r="343" spans="1:41" ht="15.75" customHeight="1" x14ac:dyDescent="0.3">
      <c r="A343" s="26"/>
      <c r="AD343" s="12"/>
      <c r="AF343" s="14"/>
      <c r="AH343" s="12"/>
      <c r="AJ343" s="12"/>
      <c r="AO343" s="12"/>
    </row>
    <row r="344" spans="1:41" ht="15.75" customHeight="1" x14ac:dyDescent="0.3">
      <c r="A344" s="26"/>
      <c r="AD344" s="12"/>
      <c r="AF344" s="14"/>
      <c r="AH344" s="12"/>
      <c r="AJ344" s="12"/>
      <c r="AO344" s="12"/>
    </row>
    <row r="345" spans="1:41" ht="15.75" customHeight="1" x14ac:dyDescent="0.3">
      <c r="A345" s="26"/>
      <c r="AD345" s="12"/>
      <c r="AF345" s="14"/>
      <c r="AH345" s="12"/>
      <c r="AJ345" s="12"/>
      <c r="AO345" s="12"/>
    </row>
    <row r="346" spans="1:41" ht="15.75" customHeight="1" x14ac:dyDescent="0.3">
      <c r="A346" s="26"/>
      <c r="AD346" s="12"/>
      <c r="AF346" s="14"/>
      <c r="AH346" s="12"/>
      <c r="AJ346" s="12"/>
      <c r="AO346" s="12"/>
    </row>
    <row r="347" spans="1:41" ht="15.75" customHeight="1" x14ac:dyDescent="0.3">
      <c r="A347" s="26"/>
      <c r="AD347" s="12"/>
      <c r="AF347" s="14"/>
      <c r="AH347" s="12"/>
      <c r="AJ347" s="12"/>
      <c r="AO347" s="12"/>
    </row>
    <row r="348" spans="1:41" ht="15.75" customHeight="1" x14ac:dyDescent="0.3">
      <c r="A348" s="26"/>
      <c r="AD348" s="12"/>
      <c r="AF348" s="14"/>
      <c r="AH348" s="12"/>
      <c r="AJ348" s="12"/>
      <c r="AO348" s="12"/>
    </row>
    <row r="349" spans="1:41" ht="15.75" customHeight="1" x14ac:dyDescent="0.3">
      <c r="A349" s="26"/>
      <c r="AD349" s="12"/>
      <c r="AF349" s="14"/>
      <c r="AH349" s="12"/>
      <c r="AJ349" s="12"/>
      <c r="AO349" s="12"/>
    </row>
    <row r="350" spans="1:41" ht="15.75" customHeight="1" x14ac:dyDescent="0.3">
      <c r="A350" s="26"/>
      <c r="AD350" s="12"/>
      <c r="AF350" s="14"/>
      <c r="AH350" s="12"/>
      <c r="AJ350" s="12"/>
      <c r="AO350" s="12"/>
    </row>
    <row r="351" spans="1:41" ht="15.75" customHeight="1" x14ac:dyDescent="0.3">
      <c r="A351" s="26"/>
      <c r="AD351" s="12"/>
      <c r="AF351" s="14"/>
      <c r="AH351" s="12"/>
      <c r="AJ351" s="12"/>
      <c r="AO351" s="12"/>
    </row>
    <row r="352" spans="1:41" ht="15.75" customHeight="1" x14ac:dyDescent="0.3">
      <c r="A352" s="26"/>
      <c r="AD352" s="12"/>
      <c r="AF352" s="14"/>
      <c r="AH352" s="12"/>
      <c r="AJ352" s="12"/>
      <c r="AO352" s="12"/>
    </row>
    <row r="353" spans="1:41" ht="15.75" customHeight="1" x14ac:dyDescent="0.3">
      <c r="A353" s="26"/>
      <c r="AD353" s="12"/>
      <c r="AF353" s="14"/>
      <c r="AH353" s="12"/>
      <c r="AJ353" s="12"/>
      <c r="AO353" s="12"/>
    </row>
    <row r="354" spans="1:41" ht="15.75" customHeight="1" x14ac:dyDescent="0.3">
      <c r="A354" s="26"/>
      <c r="AD354" s="12"/>
      <c r="AF354" s="14"/>
      <c r="AH354" s="12"/>
      <c r="AJ354" s="12"/>
      <c r="AO354" s="12"/>
    </row>
    <row r="355" spans="1:41" ht="15.75" customHeight="1" x14ac:dyDescent="0.3">
      <c r="A355" s="26"/>
      <c r="AD355" s="12"/>
      <c r="AF355" s="14"/>
      <c r="AH355" s="12"/>
      <c r="AJ355" s="12"/>
      <c r="AO355" s="12"/>
    </row>
    <row r="356" spans="1:41" ht="15.75" customHeight="1" x14ac:dyDescent="0.3">
      <c r="A356" s="26"/>
      <c r="AD356" s="12"/>
      <c r="AF356" s="14"/>
      <c r="AH356" s="12"/>
      <c r="AJ356" s="12"/>
      <c r="AO356" s="12"/>
    </row>
    <row r="357" spans="1:41" ht="15.75" customHeight="1" x14ac:dyDescent="0.3">
      <c r="A357" s="26"/>
      <c r="AD357" s="12"/>
      <c r="AF357" s="14"/>
      <c r="AH357" s="12"/>
      <c r="AJ357" s="12"/>
      <c r="AO357" s="12"/>
    </row>
    <row r="358" spans="1:41" ht="15.75" customHeight="1" x14ac:dyDescent="0.3">
      <c r="A358" s="26"/>
      <c r="AD358" s="12"/>
      <c r="AF358" s="14"/>
      <c r="AH358" s="12"/>
      <c r="AJ358" s="12"/>
      <c r="AO358" s="12"/>
    </row>
    <row r="359" spans="1:41" ht="15.75" customHeight="1" x14ac:dyDescent="0.3">
      <c r="A359" s="26"/>
      <c r="AD359" s="12"/>
      <c r="AF359" s="14"/>
      <c r="AH359" s="12"/>
      <c r="AJ359" s="12"/>
      <c r="AO359" s="12"/>
    </row>
    <row r="360" spans="1:41" ht="15.75" customHeight="1" x14ac:dyDescent="0.3">
      <c r="A360" s="26"/>
      <c r="AD360" s="12"/>
      <c r="AF360" s="14"/>
      <c r="AH360" s="12"/>
      <c r="AJ360" s="12"/>
      <c r="AO360" s="12"/>
    </row>
    <row r="361" spans="1:41" ht="15.75" customHeight="1" x14ac:dyDescent="0.3">
      <c r="A361" s="26"/>
      <c r="AD361" s="12"/>
      <c r="AF361" s="14"/>
      <c r="AH361" s="12"/>
      <c r="AJ361" s="12"/>
      <c r="AO361" s="12"/>
    </row>
    <row r="362" spans="1:41" ht="15.75" customHeight="1" x14ac:dyDescent="0.3">
      <c r="A362" s="26"/>
      <c r="AD362" s="12"/>
      <c r="AF362" s="14"/>
      <c r="AH362" s="12"/>
      <c r="AJ362" s="12"/>
      <c r="AO362" s="12"/>
    </row>
    <row r="363" spans="1:41" ht="15.75" customHeight="1" x14ac:dyDescent="0.3">
      <c r="A363" s="26"/>
      <c r="AD363" s="12"/>
      <c r="AF363" s="14"/>
      <c r="AH363" s="12"/>
      <c r="AJ363" s="12"/>
      <c r="AO363" s="12"/>
    </row>
    <row r="364" spans="1:41" ht="15.75" customHeight="1" x14ac:dyDescent="0.3">
      <c r="A364" s="26"/>
      <c r="AD364" s="12"/>
      <c r="AF364" s="14"/>
      <c r="AH364" s="12"/>
      <c r="AJ364" s="12"/>
      <c r="AO364" s="12"/>
    </row>
    <row r="365" spans="1:41" ht="15.75" customHeight="1" x14ac:dyDescent="0.3">
      <c r="A365" s="26"/>
      <c r="AD365" s="12"/>
      <c r="AF365" s="14"/>
      <c r="AH365" s="12"/>
      <c r="AJ365" s="12"/>
      <c r="AO365" s="12"/>
    </row>
    <row r="366" spans="1:41" ht="15.75" customHeight="1" x14ac:dyDescent="0.3">
      <c r="A366" s="26"/>
      <c r="AD366" s="12"/>
      <c r="AF366" s="14"/>
      <c r="AH366" s="12"/>
      <c r="AJ366" s="12"/>
      <c r="AO366" s="12"/>
    </row>
    <row r="367" spans="1:41" ht="15.75" customHeight="1" x14ac:dyDescent="0.3">
      <c r="A367" s="26"/>
      <c r="AD367" s="12"/>
      <c r="AF367" s="14"/>
      <c r="AH367" s="12"/>
      <c r="AJ367" s="12"/>
      <c r="AO367" s="12"/>
    </row>
    <row r="368" spans="1:41" ht="15.75" customHeight="1" x14ac:dyDescent="0.3">
      <c r="A368" s="26"/>
      <c r="AD368" s="12"/>
      <c r="AF368" s="14"/>
      <c r="AH368" s="12"/>
      <c r="AJ368" s="12"/>
      <c r="AO368" s="12"/>
    </row>
    <row r="369" spans="1:41" ht="15.75" customHeight="1" x14ac:dyDescent="0.3">
      <c r="A369" s="26"/>
      <c r="AD369" s="12"/>
      <c r="AF369" s="14"/>
      <c r="AH369" s="12"/>
      <c r="AJ369" s="12"/>
      <c r="AO369" s="12"/>
    </row>
    <row r="370" spans="1:41" ht="15.75" customHeight="1" x14ac:dyDescent="0.3">
      <c r="A370" s="26"/>
      <c r="AD370" s="12"/>
      <c r="AF370" s="14"/>
      <c r="AH370" s="12"/>
      <c r="AJ370" s="12"/>
      <c r="AO370" s="12"/>
    </row>
    <row r="371" spans="1:41" ht="15.75" customHeight="1" x14ac:dyDescent="0.3">
      <c r="A371" s="26"/>
      <c r="AD371" s="12"/>
      <c r="AF371" s="14"/>
      <c r="AH371" s="12"/>
      <c r="AJ371" s="12"/>
      <c r="AO371" s="12"/>
    </row>
    <row r="372" spans="1:41" ht="15.75" customHeight="1" x14ac:dyDescent="0.3">
      <c r="A372" s="26"/>
      <c r="AD372" s="12"/>
      <c r="AF372" s="14"/>
      <c r="AH372" s="12"/>
      <c r="AJ372" s="12"/>
      <c r="AO372" s="12"/>
    </row>
    <row r="373" spans="1:41" ht="15.75" customHeight="1" x14ac:dyDescent="0.3">
      <c r="A373" s="26"/>
      <c r="AD373" s="12"/>
      <c r="AF373" s="14"/>
      <c r="AH373" s="12"/>
      <c r="AJ373" s="12"/>
      <c r="AO373" s="12"/>
    </row>
    <row r="374" spans="1:41" ht="15.75" customHeight="1" x14ac:dyDescent="0.3">
      <c r="A374" s="26"/>
      <c r="AD374" s="12"/>
      <c r="AF374" s="14"/>
      <c r="AH374" s="12"/>
      <c r="AJ374" s="12"/>
      <c r="AO374" s="12"/>
    </row>
    <row r="375" spans="1:41" ht="15.75" customHeight="1" x14ac:dyDescent="0.3">
      <c r="A375" s="26"/>
      <c r="AD375" s="12"/>
      <c r="AF375" s="14"/>
      <c r="AH375" s="12"/>
      <c r="AJ375" s="12"/>
      <c r="AO375" s="12"/>
    </row>
    <row r="376" spans="1:41" ht="15.75" customHeight="1" x14ac:dyDescent="0.3">
      <c r="A376" s="26"/>
      <c r="AD376" s="12"/>
      <c r="AF376" s="14"/>
      <c r="AH376" s="12"/>
      <c r="AJ376" s="12"/>
      <c r="AO376" s="12"/>
    </row>
    <row r="377" spans="1:41" ht="15.75" customHeight="1" x14ac:dyDescent="0.3">
      <c r="A377" s="26"/>
      <c r="AD377" s="12"/>
      <c r="AF377" s="14"/>
      <c r="AH377" s="12"/>
      <c r="AJ377" s="12"/>
      <c r="AO377" s="12"/>
    </row>
    <row r="378" spans="1:41" ht="15.75" customHeight="1" x14ac:dyDescent="0.3">
      <c r="A378" s="26"/>
      <c r="AD378" s="12"/>
      <c r="AF378" s="14"/>
      <c r="AH378" s="12"/>
      <c r="AJ378" s="12"/>
      <c r="AO378" s="12"/>
    </row>
    <row r="379" spans="1:41" ht="15.75" customHeight="1" x14ac:dyDescent="0.3">
      <c r="A379" s="26"/>
      <c r="AD379" s="12"/>
      <c r="AF379" s="14"/>
      <c r="AH379" s="12"/>
      <c r="AJ379" s="12"/>
      <c r="AO379" s="12"/>
    </row>
    <row r="380" spans="1:41" ht="15.75" customHeight="1" x14ac:dyDescent="0.3">
      <c r="A380" s="26"/>
      <c r="AD380" s="12"/>
      <c r="AF380" s="14"/>
      <c r="AH380" s="12"/>
      <c r="AJ380" s="12"/>
      <c r="AO380" s="12"/>
    </row>
    <row r="381" spans="1:41" ht="15.75" customHeight="1" x14ac:dyDescent="0.3">
      <c r="A381" s="26"/>
      <c r="AD381" s="12"/>
      <c r="AF381" s="14"/>
      <c r="AH381" s="12"/>
      <c r="AJ381" s="12"/>
      <c r="AO381" s="12"/>
    </row>
    <row r="382" spans="1:41" ht="15.75" customHeight="1" x14ac:dyDescent="0.3">
      <c r="A382" s="26"/>
      <c r="AD382" s="12"/>
      <c r="AF382" s="14"/>
      <c r="AH382" s="12"/>
      <c r="AJ382" s="12"/>
      <c r="AO382" s="12"/>
    </row>
    <row r="383" spans="1:41" ht="15.75" customHeight="1" x14ac:dyDescent="0.3">
      <c r="A383" s="26"/>
      <c r="AD383" s="12"/>
      <c r="AF383" s="14"/>
      <c r="AH383" s="12"/>
      <c r="AJ383" s="12"/>
      <c r="AO383" s="12"/>
    </row>
    <row r="384" spans="1:41" ht="15.75" customHeight="1" x14ac:dyDescent="0.3">
      <c r="A384" s="26"/>
      <c r="AD384" s="12"/>
      <c r="AF384" s="14"/>
      <c r="AH384" s="12"/>
      <c r="AJ384" s="12"/>
      <c r="AO384" s="12"/>
    </row>
    <row r="385" spans="1:41" ht="15.75" customHeight="1" x14ac:dyDescent="0.3">
      <c r="A385" s="26"/>
      <c r="AD385" s="12"/>
      <c r="AF385" s="14"/>
      <c r="AH385" s="12"/>
      <c r="AJ385" s="12"/>
      <c r="AO385" s="12"/>
    </row>
    <row r="386" spans="1:41" ht="15.75" customHeight="1" x14ac:dyDescent="0.3">
      <c r="A386" s="26"/>
      <c r="AD386" s="12"/>
      <c r="AF386" s="14"/>
      <c r="AH386" s="12"/>
      <c r="AJ386" s="12"/>
      <c r="AO386" s="12"/>
    </row>
    <row r="387" spans="1:41" ht="15.75" customHeight="1" x14ac:dyDescent="0.3">
      <c r="A387" s="26"/>
      <c r="AD387" s="12"/>
      <c r="AF387" s="14"/>
      <c r="AH387" s="12"/>
      <c r="AJ387" s="12"/>
      <c r="AO387" s="12"/>
    </row>
    <row r="388" spans="1:41" ht="15.75" customHeight="1" x14ac:dyDescent="0.3">
      <c r="A388" s="26"/>
      <c r="AD388" s="12"/>
      <c r="AF388" s="14"/>
      <c r="AH388" s="12"/>
      <c r="AJ388" s="12"/>
      <c r="AO388" s="12"/>
    </row>
    <row r="389" spans="1:41" ht="15.75" customHeight="1" x14ac:dyDescent="0.3">
      <c r="A389" s="26"/>
      <c r="AD389" s="12"/>
      <c r="AF389" s="14"/>
      <c r="AH389" s="12"/>
      <c r="AJ389" s="12"/>
      <c r="AO389" s="12"/>
    </row>
    <row r="390" spans="1:41" ht="15.75" customHeight="1" x14ac:dyDescent="0.3">
      <c r="A390" s="26"/>
      <c r="AD390" s="12"/>
      <c r="AF390" s="14"/>
      <c r="AH390" s="12"/>
      <c r="AJ390" s="12"/>
      <c r="AO390" s="12"/>
    </row>
    <row r="391" spans="1:41" ht="15.75" customHeight="1" x14ac:dyDescent="0.3">
      <c r="A391" s="26"/>
      <c r="AD391" s="12"/>
      <c r="AF391" s="14"/>
      <c r="AH391" s="12"/>
      <c r="AJ391" s="12"/>
      <c r="AO391" s="12"/>
    </row>
    <row r="392" spans="1:41" ht="15.75" customHeight="1" x14ac:dyDescent="0.3">
      <c r="A392" s="26"/>
      <c r="AD392" s="12"/>
      <c r="AF392" s="14"/>
      <c r="AH392" s="12"/>
      <c r="AJ392" s="12"/>
      <c r="AO392" s="12"/>
    </row>
    <row r="393" spans="1:41" ht="15.75" customHeight="1" x14ac:dyDescent="0.3">
      <c r="A393" s="26"/>
      <c r="AD393" s="12"/>
      <c r="AF393" s="14"/>
      <c r="AH393" s="12"/>
      <c r="AJ393" s="12"/>
      <c r="AO393" s="12"/>
    </row>
    <row r="394" spans="1:41" ht="15.75" customHeight="1" x14ac:dyDescent="0.3">
      <c r="A394" s="26"/>
      <c r="AD394" s="12"/>
      <c r="AF394" s="14"/>
      <c r="AH394" s="12"/>
      <c r="AJ394" s="12"/>
      <c r="AO394" s="12"/>
    </row>
    <row r="395" spans="1:41" ht="15.75" customHeight="1" x14ac:dyDescent="0.3">
      <c r="A395" s="26"/>
      <c r="AD395" s="12"/>
      <c r="AF395" s="14"/>
      <c r="AH395" s="12"/>
      <c r="AJ395" s="12"/>
      <c r="AO395" s="12"/>
    </row>
    <row r="396" spans="1:41" ht="15.75" customHeight="1" x14ac:dyDescent="0.3">
      <c r="A396" s="26"/>
      <c r="AD396" s="12"/>
      <c r="AF396" s="14"/>
      <c r="AH396" s="12"/>
      <c r="AJ396" s="12"/>
      <c r="AO396" s="12"/>
    </row>
    <row r="397" spans="1:41" ht="15.75" customHeight="1" x14ac:dyDescent="0.3">
      <c r="A397" s="26"/>
      <c r="AD397" s="12"/>
      <c r="AF397" s="14"/>
      <c r="AH397" s="12"/>
      <c r="AJ397" s="12"/>
      <c r="AO397" s="12"/>
    </row>
    <row r="398" spans="1:41" ht="15.75" customHeight="1" x14ac:dyDescent="0.3">
      <c r="A398" s="26"/>
      <c r="AD398" s="12"/>
      <c r="AF398" s="14"/>
      <c r="AH398" s="12"/>
      <c r="AJ398" s="12"/>
      <c r="AO398" s="12"/>
    </row>
    <row r="399" spans="1:41" ht="15.75" customHeight="1" x14ac:dyDescent="0.3">
      <c r="A399" s="26"/>
      <c r="AD399" s="12"/>
      <c r="AF399" s="14"/>
      <c r="AH399" s="12"/>
      <c r="AJ399" s="12"/>
      <c r="AO399" s="12"/>
    </row>
    <row r="400" spans="1:41" ht="15.75" customHeight="1" x14ac:dyDescent="0.3">
      <c r="A400" s="26"/>
      <c r="AD400" s="12"/>
      <c r="AF400" s="14"/>
      <c r="AH400" s="12"/>
      <c r="AJ400" s="12"/>
      <c r="AO400" s="12"/>
    </row>
    <row r="401" spans="1:41" ht="15.75" customHeight="1" x14ac:dyDescent="0.3">
      <c r="A401" s="26"/>
      <c r="AD401" s="12"/>
      <c r="AF401" s="14"/>
      <c r="AH401" s="12"/>
      <c r="AJ401" s="12"/>
      <c r="AO401" s="12"/>
    </row>
    <row r="402" spans="1:41" ht="15.75" customHeight="1" x14ac:dyDescent="0.3">
      <c r="A402" s="26"/>
      <c r="AD402" s="12"/>
      <c r="AF402" s="14"/>
      <c r="AH402" s="12"/>
      <c r="AJ402" s="12"/>
      <c r="AO402" s="12"/>
    </row>
    <row r="403" spans="1:41" ht="15.75" customHeight="1" x14ac:dyDescent="0.3">
      <c r="A403" s="26"/>
      <c r="AD403" s="12"/>
      <c r="AF403" s="14"/>
      <c r="AH403" s="12"/>
      <c r="AJ403" s="12"/>
      <c r="AO403" s="12"/>
    </row>
    <row r="404" spans="1:41" ht="15.75" customHeight="1" x14ac:dyDescent="0.3">
      <c r="A404" s="26"/>
      <c r="AD404" s="12"/>
      <c r="AF404" s="14"/>
      <c r="AH404" s="12"/>
      <c r="AJ404" s="12"/>
      <c r="AO404" s="12"/>
    </row>
    <row r="405" spans="1:41" ht="15.75" customHeight="1" x14ac:dyDescent="0.3">
      <c r="A405" s="26"/>
      <c r="AD405" s="12"/>
      <c r="AF405" s="14"/>
      <c r="AH405" s="12"/>
      <c r="AJ405" s="12"/>
      <c r="AO405" s="12"/>
    </row>
    <row r="406" spans="1:41" ht="15.75" customHeight="1" x14ac:dyDescent="0.3">
      <c r="A406" s="26"/>
      <c r="AD406" s="12"/>
      <c r="AF406" s="14"/>
      <c r="AH406" s="12"/>
      <c r="AJ406" s="12"/>
      <c r="AO406" s="12"/>
    </row>
    <row r="407" spans="1:41" ht="15.75" customHeight="1" x14ac:dyDescent="0.3">
      <c r="A407" s="26"/>
      <c r="AD407" s="12"/>
      <c r="AF407" s="14"/>
      <c r="AH407" s="12"/>
      <c r="AJ407" s="12"/>
      <c r="AO407" s="12"/>
    </row>
    <row r="408" spans="1:41" ht="15.75" customHeight="1" x14ac:dyDescent="0.3">
      <c r="A408" s="26"/>
      <c r="AD408" s="12"/>
      <c r="AF408" s="14"/>
      <c r="AH408" s="12"/>
      <c r="AJ408" s="12"/>
      <c r="AO408" s="12"/>
    </row>
    <row r="409" spans="1:41" ht="15.75" customHeight="1" x14ac:dyDescent="0.3">
      <c r="A409" s="26"/>
      <c r="AD409" s="12"/>
      <c r="AF409" s="14"/>
      <c r="AH409" s="12"/>
      <c r="AJ409" s="12"/>
      <c r="AO409" s="12"/>
    </row>
    <row r="410" spans="1:41" ht="15.75" customHeight="1" x14ac:dyDescent="0.3">
      <c r="A410" s="26"/>
      <c r="AD410" s="12"/>
      <c r="AF410" s="14"/>
      <c r="AH410" s="12"/>
      <c r="AJ410" s="12"/>
      <c r="AO410" s="12"/>
    </row>
    <row r="411" spans="1:41" ht="15.75" customHeight="1" x14ac:dyDescent="0.3">
      <c r="A411" s="26"/>
      <c r="AD411" s="12"/>
      <c r="AF411" s="14"/>
      <c r="AH411" s="12"/>
      <c r="AJ411" s="12"/>
      <c r="AO411" s="12"/>
    </row>
    <row r="412" spans="1:41" ht="15.75" customHeight="1" x14ac:dyDescent="0.3">
      <c r="A412" s="26"/>
      <c r="AD412" s="12"/>
      <c r="AF412" s="14"/>
      <c r="AH412" s="12"/>
      <c r="AJ412" s="12"/>
      <c r="AO412" s="12"/>
    </row>
    <row r="413" spans="1:41" ht="15.75" customHeight="1" x14ac:dyDescent="0.3">
      <c r="A413" s="26"/>
      <c r="AD413" s="12"/>
      <c r="AF413" s="14"/>
      <c r="AH413" s="12"/>
      <c r="AJ413" s="12"/>
      <c r="AO413" s="12"/>
    </row>
    <row r="414" spans="1:41" ht="15.75" customHeight="1" x14ac:dyDescent="0.3">
      <c r="A414" s="26"/>
      <c r="AD414" s="12"/>
      <c r="AF414" s="14"/>
      <c r="AH414" s="12"/>
      <c r="AJ414" s="12"/>
      <c r="AO414" s="12"/>
    </row>
    <row r="415" spans="1:41" ht="15.75" customHeight="1" x14ac:dyDescent="0.3">
      <c r="A415" s="26"/>
      <c r="AD415" s="12"/>
      <c r="AF415" s="14"/>
      <c r="AH415" s="12"/>
      <c r="AJ415" s="12"/>
      <c r="AO415" s="12"/>
    </row>
    <row r="416" spans="1:41" ht="15.75" customHeight="1" x14ac:dyDescent="0.3">
      <c r="A416" s="26"/>
      <c r="AD416" s="12"/>
      <c r="AF416" s="14"/>
      <c r="AH416" s="12"/>
      <c r="AJ416" s="12"/>
      <c r="AO416" s="12"/>
    </row>
    <row r="417" spans="1:41" ht="15.75" customHeight="1" x14ac:dyDescent="0.3">
      <c r="A417" s="26"/>
      <c r="AD417" s="12"/>
      <c r="AF417" s="14"/>
      <c r="AH417" s="12"/>
      <c r="AJ417" s="12"/>
      <c r="AO417" s="12"/>
    </row>
    <row r="418" spans="1:41" ht="15.75" customHeight="1" x14ac:dyDescent="0.3">
      <c r="A418" s="26"/>
      <c r="AD418" s="12"/>
      <c r="AF418" s="14"/>
      <c r="AH418" s="12"/>
      <c r="AJ418" s="12"/>
      <c r="AO418" s="12"/>
    </row>
    <row r="419" spans="1:41" ht="15.75" customHeight="1" x14ac:dyDescent="0.3">
      <c r="A419" s="26"/>
      <c r="AD419" s="12"/>
      <c r="AF419" s="14"/>
      <c r="AH419" s="12"/>
      <c r="AJ419" s="12"/>
      <c r="AO419" s="12"/>
    </row>
    <row r="420" spans="1:41" ht="15.75" customHeight="1" x14ac:dyDescent="0.3">
      <c r="A420" s="26"/>
      <c r="AD420" s="12"/>
      <c r="AF420" s="14"/>
      <c r="AH420" s="12"/>
      <c r="AJ420" s="12"/>
      <c r="AO420" s="12"/>
    </row>
    <row r="421" spans="1:41" ht="15.75" customHeight="1" x14ac:dyDescent="0.3">
      <c r="A421" s="26"/>
      <c r="AD421" s="12"/>
      <c r="AF421" s="14"/>
      <c r="AH421" s="12"/>
      <c r="AJ421" s="12"/>
      <c r="AO421" s="12"/>
    </row>
    <row r="422" spans="1:41" ht="15.75" customHeight="1" x14ac:dyDescent="0.3">
      <c r="A422" s="26"/>
      <c r="AD422" s="12"/>
      <c r="AF422" s="14"/>
      <c r="AH422" s="12"/>
      <c r="AJ422" s="12"/>
      <c r="AO422" s="12"/>
    </row>
    <row r="423" spans="1:41" ht="15.75" customHeight="1" x14ac:dyDescent="0.3">
      <c r="A423" s="26"/>
      <c r="AD423" s="12"/>
      <c r="AF423" s="14"/>
      <c r="AH423" s="12"/>
      <c r="AJ423" s="12"/>
      <c r="AO423" s="12"/>
    </row>
    <row r="424" spans="1:41" ht="15.75" customHeight="1" x14ac:dyDescent="0.3">
      <c r="A424" s="26"/>
      <c r="AD424" s="12"/>
      <c r="AF424" s="14"/>
      <c r="AH424" s="12"/>
      <c r="AJ424" s="12"/>
      <c r="AO424" s="12"/>
    </row>
    <row r="425" spans="1:41" ht="15.75" customHeight="1" x14ac:dyDescent="0.3">
      <c r="A425" s="26"/>
      <c r="AD425" s="12"/>
      <c r="AF425" s="14"/>
      <c r="AH425" s="12"/>
      <c r="AJ425" s="12"/>
      <c r="AO425" s="12"/>
    </row>
    <row r="426" spans="1:41" ht="15.75" customHeight="1" x14ac:dyDescent="0.3">
      <c r="A426" s="26"/>
      <c r="AD426" s="12"/>
      <c r="AF426" s="14"/>
      <c r="AH426" s="12"/>
      <c r="AJ426" s="12"/>
      <c r="AO426" s="12"/>
    </row>
    <row r="427" spans="1:41" ht="15.75" customHeight="1" x14ac:dyDescent="0.3">
      <c r="A427" s="26"/>
      <c r="AD427" s="12"/>
      <c r="AF427" s="14"/>
      <c r="AH427" s="12"/>
      <c r="AJ427" s="12"/>
      <c r="AO427" s="12"/>
    </row>
    <row r="428" spans="1:41" ht="15.75" customHeight="1" x14ac:dyDescent="0.3">
      <c r="A428" s="26"/>
      <c r="AD428" s="12"/>
      <c r="AF428" s="14"/>
      <c r="AH428" s="12"/>
      <c r="AJ428" s="12"/>
      <c r="AO428" s="12"/>
    </row>
    <row r="429" spans="1:41" ht="15.75" customHeight="1" x14ac:dyDescent="0.3">
      <c r="A429" s="26"/>
      <c r="AD429" s="12"/>
      <c r="AF429" s="14"/>
      <c r="AH429" s="12"/>
      <c r="AJ429" s="12"/>
      <c r="AO429" s="12"/>
    </row>
    <row r="430" spans="1:41" ht="15.75" customHeight="1" x14ac:dyDescent="0.3">
      <c r="A430" s="26"/>
      <c r="AD430" s="12"/>
      <c r="AF430" s="14"/>
      <c r="AH430" s="12"/>
      <c r="AJ430" s="12"/>
      <c r="AO430" s="12"/>
    </row>
    <row r="431" spans="1:41" ht="15.75" customHeight="1" x14ac:dyDescent="0.3">
      <c r="A431" s="26"/>
      <c r="AD431" s="12"/>
      <c r="AF431" s="14"/>
      <c r="AH431" s="12"/>
      <c r="AJ431" s="12"/>
      <c r="AO431" s="12"/>
    </row>
    <row r="432" spans="1:41" ht="15.75" customHeight="1" x14ac:dyDescent="0.3">
      <c r="A432" s="26"/>
      <c r="AD432" s="12"/>
      <c r="AF432" s="14"/>
      <c r="AH432" s="12"/>
      <c r="AJ432" s="12"/>
      <c r="AO432" s="12"/>
    </row>
    <row r="433" spans="1:41" ht="15.75" customHeight="1" x14ac:dyDescent="0.3">
      <c r="A433" s="26"/>
      <c r="AD433" s="12"/>
      <c r="AF433" s="14"/>
      <c r="AH433" s="12"/>
      <c r="AJ433" s="12"/>
      <c r="AO433" s="12"/>
    </row>
    <row r="434" spans="1:41" ht="15.75" customHeight="1" x14ac:dyDescent="0.3">
      <c r="A434" s="26"/>
      <c r="AD434" s="12"/>
      <c r="AF434" s="14"/>
      <c r="AH434" s="12"/>
      <c r="AJ434" s="12"/>
      <c r="AO434" s="12"/>
    </row>
    <row r="435" spans="1:41" ht="15.75" customHeight="1" x14ac:dyDescent="0.3">
      <c r="A435" s="26"/>
      <c r="AD435" s="12"/>
      <c r="AF435" s="14"/>
      <c r="AH435" s="12"/>
      <c r="AJ435" s="12"/>
      <c r="AO435" s="12"/>
    </row>
    <row r="436" spans="1:41" ht="15.75" customHeight="1" x14ac:dyDescent="0.3">
      <c r="A436" s="26"/>
      <c r="AD436" s="12"/>
      <c r="AF436" s="14"/>
      <c r="AH436" s="12"/>
      <c r="AJ436" s="12"/>
      <c r="AO436" s="12"/>
    </row>
    <row r="437" spans="1:41" ht="15.75" customHeight="1" x14ac:dyDescent="0.3">
      <c r="A437" s="26"/>
      <c r="AD437" s="12"/>
      <c r="AF437" s="14"/>
      <c r="AH437" s="12"/>
      <c r="AJ437" s="12"/>
      <c r="AO437" s="12"/>
    </row>
    <row r="438" spans="1:41" ht="15.75" customHeight="1" x14ac:dyDescent="0.3">
      <c r="A438" s="26"/>
      <c r="AD438" s="12"/>
      <c r="AF438" s="14"/>
      <c r="AH438" s="12"/>
      <c r="AJ438" s="12"/>
      <c r="AO438" s="12"/>
    </row>
    <row r="439" spans="1:41" ht="15.75" customHeight="1" x14ac:dyDescent="0.3">
      <c r="A439" s="26"/>
      <c r="AD439" s="12"/>
      <c r="AF439" s="14"/>
      <c r="AH439" s="12"/>
      <c r="AJ439" s="12"/>
      <c r="AO439" s="12"/>
    </row>
    <row r="440" spans="1:41" ht="15.75" customHeight="1" x14ac:dyDescent="0.3">
      <c r="A440" s="26"/>
      <c r="AD440" s="12"/>
      <c r="AF440" s="14"/>
      <c r="AH440" s="12"/>
      <c r="AJ440" s="12"/>
      <c r="AO440" s="12"/>
    </row>
    <row r="441" spans="1:41" ht="15.75" customHeight="1" x14ac:dyDescent="0.3">
      <c r="A441" s="26"/>
      <c r="AD441" s="12"/>
      <c r="AF441" s="14"/>
      <c r="AH441" s="12"/>
      <c r="AJ441" s="12"/>
      <c r="AO441" s="12"/>
    </row>
    <row r="442" spans="1:41" ht="15.75" customHeight="1" x14ac:dyDescent="0.3">
      <c r="A442" s="26"/>
      <c r="AD442" s="12"/>
      <c r="AF442" s="14"/>
      <c r="AH442" s="12"/>
      <c r="AJ442" s="12"/>
      <c r="AO442" s="12"/>
    </row>
    <row r="443" spans="1:41" ht="15.75" customHeight="1" x14ac:dyDescent="0.3">
      <c r="A443" s="26"/>
      <c r="AD443" s="12"/>
      <c r="AF443" s="14"/>
      <c r="AH443" s="12"/>
      <c r="AJ443" s="12"/>
      <c r="AO443" s="12"/>
    </row>
    <row r="444" spans="1:41" ht="15.75" customHeight="1" x14ac:dyDescent="0.3">
      <c r="A444" s="26"/>
      <c r="AD444" s="12"/>
      <c r="AF444" s="14"/>
      <c r="AH444" s="12"/>
      <c r="AJ444" s="12"/>
      <c r="AO444" s="12"/>
    </row>
    <row r="445" spans="1:41" ht="15.75" customHeight="1" x14ac:dyDescent="0.3">
      <c r="A445" s="26"/>
      <c r="AD445" s="12"/>
      <c r="AF445" s="14"/>
      <c r="AH445" s="12"/>
      <c r="AJ445" s="12"/>
      <c r="AO445" s="12"/>
    </row>
    <row r="446" spans="1:41" ht="15.75" customHeight="1" x14ac:dyDescent="0.3">
      <c r="A446" s="26"/>
      <c r="AD446" s="12"/>
      <c r="AF446" s="14"/>
      <c r="AH446" s="12"/>
      <c r="AJ446" s="12"/>
      <c r="AO446" s="12"/>
    </row>
    <row r="447" spans="1:41" ht="15.75" customHeight="1" x14ac:dyDescent="0.3">
      <c r="A447" s="26"/>
      <c r="AD447" s="12"/>
      <c r="AF447" s="14"/>
      <c r="AH447" s="12"/>
      <c r="AJ447" s="12"/>
      <c r="AO447" s="12"/>
    </row>
    <row r="448" spans="1:41" ht="15.75" customHeight="1" x14ac:dyDescent="0.3">
      <c r="A448" s="26"/>
      <c r="AD448" s="12"/>
      <c r="AF448" s="14"/>
      <c r="AH448" s="12"/>
      <c r="AJ448" s="12"/>
      <c r="AO448" s="12"/>
    </row>
    <row r="449" spans="1:41" ht="15.75" customHeight="1" x14ac:dyDescent="0.3">
      <c r="A449" s="26"/>
      <c r="AD449" s="12"/>
      <c r="AF449" s="14"/>
      <c r="AH449" s="12"/>
      <c r="AJ449" s="12"/>
      <c r="AO449" s="12"/>
    </row>
    <row r="450" spans="1:41" ht="15.75" customHeight="1" x14ac:dyDescent="0.3">
      <c r="A450" s="26"/>
      <c r="AD450" s="12"/>
      <c r="AF450" s="14"/>
      <c r="AH450" s="12"/>
      <c r="AJ450" s="12"/>
      <c r="AO450" s="12"/>
    </row>
    <row r="451" spans="1:41" ht="15.75" customHeight="1" x14ac:dyDescent="0.3">
      <c r="A451" s="26"/>
      <c r="AD451" s="12"/>
      <c r="AF451" s="14"/>
      <c r="AH451" s="12"/>
      <c r="AJ451" s="12"/>
      <c r="AO451" s="12"/>
    </row>
    <row r="452" spans="1:41" ht="15.75" customHeight="1" x14ac:dyDescent="0.3">
      <c r="A452" s="26"/>
      <c r="AD452" s="12"/>
      <c r="AF452" s="14"/>
      <c r="AH452" s="12"/>
      <c r="AJ452" s="12"/>
      <c r="AO452" s="12"/>
    </row>
    <row r="453" spans="1:41" ht="15.75" customHeight="1" x14ac:dyDescent="0.3">
      <c r="A453" s="26"/>
      <c r="AD453" s="12"/>
      <c r="AF453" s="14"/>
      <c r="AH453" s="12"/>
      <c r="AJ453" s="12"/>
      <c r="AO453" s="12"/>
    </row>
    <row r="454" spans="1:41" ht="15.75" customHeight="1" x14ac:dyDescent="0.3">
      <c r="A454" s="26"/>
      <c r="AD454" s="12"/>
      <c r="AF454" s="14"/>
      <c r="AH454" s="12"/>
      <c r="AJ454" s="12"/>
      <c r="AO454" s="12"/>
    </row>
    <row r="455" spans="1:41" ht="15.75" customHeight="1" x14ac:dyDescent="0.3">
      <c r="A455" s="26"/>
      <c r="AD455" s="12"/>
      <c r="AF455" s="14"/>
      <c r="AH455" s="12"/>
      <c r="AJ455" s="12"/>
      <c r="AO455" s="12"/>
    </row>
    <row r="456" spans="1:41" ht="15.75" customHeight="1" x14ac:dyDescent="0.3">
      <c r="A456" s="26"/>
      <c r="AD456" s="12"/>
      <c r="AF456" s="14"/>
      <c r="AH456" s="12"/>
      <c r="AJ456" s="12"/>
      <c r="AO456" s="12"/>
    </row>
    <row r="457" spans="1:41" ht="15.75" customHeight="1" x14ac:dyDescent="0.3">
      <c r="A457" s="26"/>
      <c r="AD457" s="12"/>
      <c r="AF457" s="14"/>
      <c r="AH457" s="12"/>
      <c r="AJ457" s="12"/>
      <c r="AO457" s="12"/>
    </row>
    <row r="458" spans="1:41" ht="15.75" customHeight="1" x14ac:dyDescent="0.3">
      <c r="A458" s="26"/>
      <c r="AD458" s="12"/>
      <c r="AF458" s="14"/>
      <c r="AH458" s="12"/>
      <c r="AJ458" s="12"/>
      <c r="AO458" s="12"/>
    </row>
    <row r="459" spans="1:41" ht="15.75" customHeight="1" x14ac:dyDescent="0.3">
      <c r="A459" s="26"/>
      <c r="AD459" s="12"/>
      <c r="AF459" s="14"/>
      <c r="AH459" s="12"/>
      <c r="AJ459" s="12"/>
      <c r="AO459" s="12"/>
    </row>
    <row r="460" spans="1:41" ht="15.75" customHeight="1" x14ac:dyDescent="0.3">
      <c r="A460" s="26"/>
      <c r="AD460" s="12"/>
      <c r="AF460" s="14"/>
      <c r="AH460" s="12"/>
      <c r="AJ460" s="12"/>
      <c r="AO460" s="12"/>
    </row>
    <row r="461" spans="1:41" ht="15.75" customHeight="1" x14ac:dyDescent="0.3">
      <c r="A461" s="26"/>
      <c r="AD461" s="12"/>
      <c r="AF461" s="14"/>
      <c r="AH461" s="12"/>
      <c r="AJ461" s="12"/>
      <c r="AO461" s="12"/>
    </row>
    <row r="462" spans="1:41" ht="15.75" customHeight="1" x14ac:dyDescent="0.3">
      <c r="A462" s="26"/>
      <c r="AD462" s="12"/>
      <c r="AF462" s="14"/>
      <c r="AH462" s="12"/>
      <c r="AJ462" s="12"/>
      <c r="AO462" s="12"/>
    </row>
    <row r="463" spans="1:41" ht="15.75" customHeight="1" x14ac:dyDescent="0.3">
      <c r="A463" s="26"/>
      <c r="AD463" s="12"/>
      <c r="AF463" s="14"/>
      <c r="AH463" s="12"/>
      <c r="AJ463" s="12"/>
      <c r="AO463" s="12"/>
    </row>
    <row r="464" spans="1:41" ht="15.75" customHeight="1" x14ac:dyDescent="0.3">
      <c r="A464" s="26"/>
      <c r="AD464" s="12"/>
      <c r="AF464" s="14"/>
      <c r="AH464" s="12"/>
      <c r="AJ464" s="12"/>
      <c r="AO464" s="12"/>
    </row>
    <row r="465" spans="1:41" ht="15.75" customHeight="1" x14ac:dyDescent="0.3">
      <c r="A465" s="26"/>
      <c r="AD465" s="12"/>
      <c r="AF465" s="14"/>
      <c r="AH465" s="12"/>
      <c r="AJ465" s="12"/>
      <c r="AO465" s="12"/>
    </row>
    <row r="466" spans="1:41" ht="15.75" customHeight="1" x14ac:dyDescent="0.3">
      <c r="A466" s="26"/>
      <c r="AD466" s="12"/>
      <c r="AF466" s="14"/>
      <c r="AH466" s="12"/>
      <c r="AJ466" s="12"/>
      <c r="AO466" s="12"/>
    </row>
    <row r="467" spans="1:41" ht="15.75" customHeight="1" x14ac:dyDescent="0.3">
      <c r="A467" s="26"/>
      <c r="AD467" s="12"/>
      <c r="AF467" s="14"/>
      <c r="AH467" s="12"/>
      <c r="AJ467" s="12"/>
      <c r="AO467" s="12"/>
    </row>
    <row r="468" spans="1:41" ht="15.75" customHeight="1" x14ac:dyDescent="0.3">
      <c r="A468" s="26"/>
      <c r="AD468" s="12"/>
      <c r="AF468" s="14"/>
      <c r="AH468" s="12"/>
      <c r="AJ468" s="12"/>
      <c r="AO468" s="12"/>
    </row>
    <row r="469" spans="1:41" ht="15.75" customHeight="1" x14ac:dyDescent="0.3">
      <c r="A469" s="26"/>
      <c r="AD469" s="12"/>
      <c r="AF469" s="14"/>
      <c r="AH469" s="12"/>
      <c r="AJ469" s="12"/>
      <c r="AO469" s="12"/>
    </row>
    <row r="470" spans="1:41" ht="15.75" customHeight="1" x14ac:dyDescent="0.3">
      <c r="A470" s="26"/>
      <c r="AD470" s="12"/>
      <c r="AF470" s="14"/>
      <c r="AH470" s="12"/>
      <c r="AJ470" s="12"/>
      <c r="AO470" s="12"/>
    </row>
    <row r="471" spans="1:41" ht="15.75" customHeight="1" x14ac:dyDescent="0.3">
      <c r="A471" s="26"/>
      <c r="AD471" s="12"/>
      <c r="AF471" s="14"/>
      <c r="AH471" s="12"/>
      <c r="AJ471" s="12"/>
      <c r="AO471" s="12"/>
    </row>
    <row r="472" spans="1:41" ht="15.75" customHeight="1" x14ac:dyDescent="0.3">
      <c r="A472" s="26"/>
      <c r="AD472" s="12"/>
      <c r="AF472" s="14"/>
      <c r="AH472" s="12"/>
      <c r="AJ472" s="12"/>
      <c r="AO472" s="12"/>
    </row>
    <row r="473" spans="1:41" ht="15.75" customHeight="1" x14ac:dyDescent="0.3">
      <c r="A473" s="26"/>
      <c r="AD473" s="12"/>
      <c r="AF473" s="14"/>
      <c r="AH473" s="12"/>
      <c r="AJ473" s="12"/>
      <c r="AO473" s="12"/>
    </row>
    <row r="474" spans="1:41" ht="15.75" customHeight="1" x14ac:dyDescent="0.3">
      <c r="A474" s="26"/>
      <c r="AD474" s="12"/>
      <c r="AF474" s="14"/>
      <c r="AH474" s="12"/>
      <c r="AJ474" s="12"/>
      <c r="AO474" s="12"/>
    </row>
    <row r="475" spans="1:41" ht="15.75" customHeight="1" x14ac:dyDescent="0.3">
      <c r="A475" s="26"/>
      <c r="AD475" s="12"/>
      <c r="AF475" s="14"/>
      <c r="AH475" s="12"/>
      <c r="AJ475" s="12"/>
      <c r="AO475" s="12"/>
    </row>
    <row r="476" spans="1:41" ht="15.75" customHeight="1" x14ac:dyDescent="0.3">
      <c r="A476" s="26"/>
      <c r="AD476" s="12"/>
      <c r="AF476" s="14"/>
      <c r="AH476" s="12"/>
      <c r="AJ476" s="12"/>
      <c r="AO476" s="12"/>
    </row>
    <row r="477" spans="1:41" ht="15.75" customHeight="1" x14ac:dyDescent="0.3">
      <c r="A477" s="26"/>
      <c r="AD477" s="12"/>
      <c r="AF477" s="14"/>
      <c r="AH477" s="12"/>
      <c r="AJ477" s="12"/>
      <c r="AO477" s="12"/>
    </row>
    <row r="478" spans="1:41" ht="15.75" customHeight="1" x14ac:dyDescent="0.3">
      <c r="A478" s="26"/>
      <c r="AD478" s="12"/>
      <c r="AF478" s="14"/>
      <c r="AH478" s="12"/>
      <c r="AJ478" s="12"/>
      <c r="AO478" s="12"/>
    </row>
    <row r="479" spans="1:41" ht="15.75" customHeight="1" x14ac:dyDescent="0.3">
      <c r="A479" s="26"/>
      <c r="AD479" s="12"/>
      <c r="AF479" s="14"/>
      <c r="AH479" s="12"/>
      <c r="AJ479" s="12"/>
      <c r="AO479" s="12"/>
    </row>
    <row r="480" spans="1:41" ht="15.75" customHeight="1" x14ac:dyDescent="0.3">
      <c r="A480" s="26"/>
      <c r="AD480" s="12"/>
      <c r="AF480" s="14"/>
      <c r="AH480" s="12"/>
      <c r="AJ480" s="12"/>
      <c r="AO480" s="12"/>
    </row>
    <row r="481" spans="1:41" ht="15.75" customHeight="1" x14ac:dyDescent="0.3">
      <c r="A481" s="26"/>
      <c r="AD481" s="12"/>
      <c r="AF481" s="14"/>
      <c r="AH481" s="12"/>
      <c r="AJ481" s="12"/>
      <c r="AO481" s="12"/>
    </row>
    <row r="482" spans="1:41" ht="15.75" customHeight="1" x14ac:dyDescent="0.3">
      <c r="A482" s="26"/>
      <c r="AD482" s="12"/>
      <c r="AF482" s="14"/>
      <c r="AH482" s="12"/>
      <c r="AJ482" s="12"/>
      <c r="AO482" s="12"/>
    </row>
    <row r="483" spans="1:41" ht="15.75" customHeight="1" x14ac:dyDescent="0.3">
      <c r="A483" s="26"/>
      <c r="AD483" s="12"/>
      <c r="AF483" s="14"/>
      <c r="AH483" s="12"/>
      <c r="AJ483" s="12"/>
      <c r="AO483" s="12"/>
    </row>
    <row r="484" spans="1:41" ht="15.75" customHeight="1" x14ac:dyDescent="0.3">
      <c r="A484" s="26"/>
      <c r="AD484" s="12"/>
      <c r="AF484" s="14"/>
      <c r="AH484" s="12"/>
      <c r="AJ484" s="12"/>
      <c r="AO484" s="12"/>
    </row>
    <row r="485" spans="1:41" ht="15.75" customHeight="1" x14ac:dyDescent="0.3">
      <c r="A485" s="26"/>
      <c r="AD485" s="12"/>
      <c r="AF485" s="14"/>
      <c r="AH485" s="12"/>
      <c r="AJ485" s="12"/>
      <c r="AO485" s="12"/>
    </row>
    <row r="486" spans="1:41" ht="15.75" customHeight="1" x14ac:dyDescent="0.3">
      <c r="A486" s="26"/>
      <c r="AD486" s="12"/>
      <c r="AF486" s="14"/>
      <c r="AH486" s="12"/>
      <c r="AJ486" s="12"/>
      <c r="AO486" s="12"/>
    </row>
    <row r="487" spans="1:41" ht="15.75" customHeight="1" x14ac:dyDescent="0.3">
      <c r="A487" s="26"/>
      <c r="AD487" s="12"/>
      <c r="AF487" s="14"/>
      <c r="AH487" s="12"/>
      <c r="AJ487" s="12"/>
      <c r="AO487" s="12"/>
    </row>
    <row r="488" spans="1:41" ht="15.75" customHeight="1" x14ac:dyDescent="0.3">
      <c r="A488" s="26"/>
      <c r="AD488" s="12"/>
      <c r="AF488" s="14"/>
      <c r="AH488" s="12"/>
      <c r="AJ488" s="12"/>
      <c r="AO488" s="12"/>
    </row>
    <row r="489" spans="1:41" ht="15.75" customHeight="1" x14ac:dyDescent="0.3">
      <c r="A489" s="26"/>
      <c r="AD489" s="12"/>
      <c r="AF489" s="14"/>
      <c r="AH489" s="12"/>
      <c r="AJ489" s="12"/>
      <c r="AO489" s="12"/>
    </row>
    <row r="490" spans="1:41" ht="15.75" customHeight="1" x14ac:dyDescent="0.3">
      <c r="A490" s="26"/>
      <c r="AD490" s="12"/>
      <c r="AF490" s="14"/>
      <c r="AH490" s="12"/>
      <c r="AJ490" s="12"/>
      <c r="AO490" s="12"/>
    </row>
    <row r="491" spans="1:41" ht="15.75" customHeight="1" x14ac:dyDescent="0.3">
      <c r="A491" s="26"/>
      <c r="AD491" s="12"/>
      <c r="AF491" s="14"/>
      <c r="AH491" s="12"/>
      <c r="AJ491" s="12"/>
      <c r="AO491" s="12"/>
    </row>
    <row r="492" spans="1:41" ht="15.75" customHeight="1" x14ac:dyDescent="0.3">
      <c r="A492" s="26"/>
      <c r="AD492" s="12"/>
      <c r="AF492" s="14"/>
      <c r="AH492" s="12"/>
      <c r="AJ492" s="12"/>
      <c r="AO492" s="12"/>
    </row>
    <row r="493" spans="1:41" ht="15.75" customHeight="1" x14ac:dyDescent="0.3">
      <c r="A493" s="26"/>
      <c r="AD493" s="12"/>
      <c r="AF493" s="14"/>
      <c r="AH493" s="12"/>
      <c r="AJ493" s="12"/>
      <c r="AO493" s="12"/>
    </row>
    <row r="494" spans="1:41" ht="15.75" customHeight="1" x14ac:dyDescent="0.3">
      <c r="A494" s="26"/>
      <c r="AD494" s="12"/>
      <c r="AF494" s="14"/>
      <c r="AH494" s="12"/>
      <c r="AJ494" s="12"/>
      <c r="AO494" s="12"/>
    </row>
    <row r="495" spans="1:41" ht="15.75" customHeight="1" x14ac:dyDescent="0.3">
      <c r="A495" s="26"/>
      <c r="AD495" s="12"/>
      <c r="AF495" s="14"/>
      <c r="AH495" s="12"/>
      <c r="AJ495" s="12"/>
      <c r="AO495" s="12"/>
    </row>
    <row r="496" spans="1:41" ht="15.75" customHeight="1" x14ac:dyDescent="0.3">
      <c r="A496" s="26"/>
      <c r="AD496" s="12"/>
      <c r="AF496" s="14"/>
      <c r="AH496" s="12"/>
      <c r="AJ496" s="12"/>
      <c r="AO496" s="12"/>
    </row>
    <row r="497" spans="1:41" ht="15.75" customHeight="1" x14ac:dyDescent="0.3">
      <c r="A497" s="26"/>
      <c r="AD497" s="12"/>
      <c r="AF497" s="14"/>
      <c r="AH497" s="12"/>
      <c r="AJ497" s="12"/>
      <c r="AO497" s="12"/>
    </row>
    <row r="498" spans="1:41" ht="15.75" customHeight="1" x14ac:dyDescent="0.3">
      <c r="A498" s="26"/>
      <c r="AD498" s="12"/>
      <c r="AF498" s="14"/>
      <c r="AH498" s="12"/>
      <c r="AJ498" s="12"/>
      <c r="AO498" s="12"/>
    </row>
    <row r="499" spans="1:41" ht="15.75" customHeight="1" x14ac:dyDescent="0.3">
      <c r="A499" s="26"/>
      <c r="AD499" s="12"/>
      <c r="AF499" s="14"/>
      <c r="AH499" s="12"/>
      <c r="AJ499" s="12"/>
      <c r="AO499" s="12"/>
    </row>
    <row r="500" spans="1:41" ht="15.75" customHeight="1" x14ac:dyDescent="0.3">
      <c r="A500" s="26"/>
      <c r="AD500" s="12"/>
      <c r="AF500" s="14"/>
      <c r="AH500" s="12"/>
      <c r="AJ500" s="12"/>
      <c r="AO500" s="12"/>
    </row>
    <row r="501" spans="1:41" ht="15.75" customHeight="1" x14ac:dyDescent="0.3">
      <c r="A501" s="26"/>
      <c r="AD501" s="12"/>
      <c r="AF501" s="14"/>
      <c r="AH501" s="12"/>
      <c r="AJ501" s="12"/>
      <c r="AO501" s="12"/>
    </row>
    <row r="502" spans="1:41" ht="15.75" customHeight="1" x14ac:dyDescent="0.3">
      <c r="A502" s="26"/>
      <c r="AD502" s="12"/>
      <c r="AF502" s="14"/>
      <c r="AH502" s="12"/>
      <c r="AJ502" s="12"/>
      <c r="AO502" s="12"/>
    </row>
    <row r="503" spans="1:41" ht="15.75" customHeight="1" x14ac:dyDescent="0.3">
      <c r="A503" s="26"/>
      <c r="AD503" s="12"/>
      <c r="AF503" s="14"/>
      <c r="AH503" s="12"/>
      <c r="AJ503" s="12"/>
      <c r="AO503" s="12"/>
    </row>
    <row r="504" spans="1:41" ht="15.75" customHeight="1" x14ac:dyDescent="0.3">
      <c r="A504" s="26"/>
      <c r="AD504" s="12"/>
      <c r="AF504" s="14"/>
      <c r="AH504" s="12"/>
      <c r="AJ504" s="12"/>
      <c r="AO504" s="12"/>
    </row>
    <row r="505" spans="1:41" ht="15.75" customHeight="1" x14ac:dyDescent="0.3">
      <c r="A505" s="26"/>
      <c r="AD505" s="12"/>
      <c r="AF505" s="14"/>
      <c r="AH505" s="12"/>
      <c r="AJ505" s="12"/>
      <c r="AO505" s="12"/>
    </row>
    <row r="506" spans="1:41" ht="15.75" customHeight="1" x14ac:dyDescent="0.3">
      <c r="A506" s="26"/>
      <c r="AD506" s="12"/>
      <c r="AF506" s="14"/>
      <c r="AH506" s="12"/>
      <c r="AJ506" s="12"/>
      <c r="AO506" s="12"/>
    </row>
    <row r="507" spans="1:41" ht="15.75" customHeight="1" x14ac:dyDescent="0.3">
      <c r="A507" s="26"/>
      <c r="AD507" s="12"/>
      <c r="AF507" s="14"/>
      <c r="AH507" s="12"/>
      <c r="AJ507" s="12"/>
      <c r="AO507" s="12"/>
    </row>
    <row r="508" spans="1:41" ht="15.75" customHeight="1" x14ac:dyDescent="0.3">
      <c r="A508" s="26"/>
      <c r="AD508" s="12"/>
      <c r="AF508" s="14"/>
      <c r="AH508" s="12"/>
      <c r="AJ508" s="12"/>
      <c r="AO508" s="12"/>
    </row>
    <row r="509" spans="1:41" ht="15.75" customHeight="1" x14ac:dyDescent="0.3">
      <c r="A509" s="26"/>
      <c r="AD509" s="12"/>
      <c r="AF509" s="14"/>
      <c r="AH509" s="12"/>
      <c r="AJ509" s="12"/>
      <c r="AO509" s="12"/>
    </row>
    <row r="510" spans="1:41" ht="15.75" customHeight="1" x14ac:dyDescent="0.3">
      <c r="A510" s="26"/>
      <c r="AD510" s="12"/>
      <c r="AF510" s="14"/>
      <c r="AH510" s="12"/>
      <c r="AJ510" s="12"/>
      <c r="AO510" s="12"/>
    </row>
    <row r="511" spans="1:41" ht="15.75" customHeight="1" x14ac:dyDescent="0.3">
      <c r="A511" s="26"/>
      <c r="AD511" s="12"/>
      <c r="AF511" s="14"/>
      <c r="AH511" s="12"/>
      <c r="AJ511" s="12"/>
      <c r="AO511" s="12"/>
    </row>
    <row r="512" spans="1:41" ht="15.75" customHeight="1" x14ac:dyDescent="0.3">
      <c r="A512" s="26"/>
      <c r="AD512" s="12"/>
      <c r="AF512" s="14"/>
      <c r="AH512" s="12"/>
      <c r="AJ512" s="12"/>
      <c r="AO512" s="12"/>
    </row>
    <row r="513" spans="1:41" ht="15.75" customHeight="1" x14ac:dyDescent="0.3">
      <c r="A513" s="26"/>
      <c r="AD513" s="12"/>
      <c r="AF513" s="14"/>
      <c r="AH513" s="12"/>
      <c r="AJ513" s="12"/>
      <c r="AO513" s="12"/>
    </row>
    <row r="514" spans="1:41" ht="15.75" customHeight="1" x14ac:dyDescent="0.3">
      <c r="A514" s="26"/>
      <c r="AD514" s="12"/>
      <c r="AF514" s="14"/>
      <c r="AH514" s="12"/>
      <c r="AJ514" s="12"/>
      <c r="AO514" s="12"/>
    </row>
    <row r="515" spans="1:41" ht="15.75" customHeight="1" x14ac:dyDescent="0.3">
      <c r="A515" s="26"/>
      <c r="AD515" s="12"/>
      <c r="AF515" s="14"/>
      <c r="AH515" s="12"/>
      <c r="AJ515" s="12"/>
      <c r="AO515" s="12"/>
    </row>
    <row r="516" spans="1:41" ht="15.75" customHeight="1" x14ac:dyDescent="0.3">
      <c r="A516" s="26"/>
      <c r="AD516" s="12"/>
      <c r="AF516" s="14"/>
      <c r="AH516" s="12"/>
      <c r="AJ516" s="12"/>
      <c r="AO516" s="12"/>
    </row>
    <row r="517" spans="1:41" ht="15.75" customHeight="1" x14ac:dyDescent="0.3">
      <c r="A517" s="26"/>
      <c r="AD517" s="12"/>
      <c r="AF517" s="14"/>
      <c r="AH517" s="12"/>
      <c r="AJ517" s="12"/>
      <c r="AO517" s="12"/>
    </row>
    <row r="518" spans="1:41" ht="15.75" customHeight="1" x14ac:dyDescent="0.3">
      <c r="A518" s="26"/>
      <c r="AD518" s="12"/>
      <c r="AF518" s="14"/>
      <c r="AH518" s="12"/>
      <c r="AJ518" s="12"/>
      <c r="AO518" s="12"/>
    </row>
    <row r="519" spans="1:41" ht="15.75" customHeight="1" x14ac:dyDescent="0.3">
      <c r="A519" s="26"/>
      <c r="AD519" s="12"/>
      <c r="AF519" s="14"/>
      <c r="AH519" s="12"/>
      <c r="AJ519" s="12"/>
      <c r="AO519" s="12"/>
    </row>
    <row r="520" spans="1:41" ht="15.75" customHeight="1" x14ac:dyDescent="0.3">
      <c r="A520" s="26"/>
      <c r="AD520" s="12"/>
      <c r="AF520" s="14"/>
      <c r="AH520" s="12"/>
      <c r="AJ520" s="12"/>
      <c r="AO520" s="12"/>
    </row>
    <row r="521" spans="1:41" ht="15.75" customHeight="1" x14ac:dyDescent="0.3">
      <c r="A521" s="26"/>
      <c r="AD521" s="12"/>
      <c r="AF521" s="14"/>
      <c r="AH521" s="12"/>
      <c r="AJ521" s="12"/>
      <c r="AO521" s="12"/>
    </row>
    <row r="522" spans="1:41" ht="15.75" customHeight="1" x14ac:dyDescent="0.3">
      <c r="A522" s="26"/>
      <c r="AD522" s="12"/>
      <c r="AF522" s="14"/>
      <c r="AH522" s="12"/>
      <c r="AJ522" s="12"/>
      <c r="AO522" s="12"/>
    </row>
    <row r="523" spans="1:41" ht="15.75" customHeight="1" x14ac:dyDescent="0.3">
      <c r="A523" s="26"/>
      <c r="AD523" s="12"/>
      <c r="AF523" s="14"/>
      <c r="AH523" s="12"/>
      <c r="AJ523" s="12"/>
      <c r="AO523" s="12"/>
    </row>
    <row r="524" spans="1:41" ht="15.75" customHeight="1" x14ac:dyDescent="0.3">
      <c r="A524" s="26"/>
      <c r="AD524" s="12"/>
      <c r="AF524" s="14"/>
      <c r="AH524" s="12"/>
      <c r="AJ524" s="12"/>
      <c r="AO524" s="12"/>
    </row>
    <row r="525" spans="1:41" ht="15.75" customHeight="1" x14ac:dyDescent="0.3">
      <c r="A525" s="26"/>
      <c r="AD525" s="12"/>
      <c r="AF525" s="14"/>
      <c r="AH525" s="12"/>
      <c r="AJ525" s="12"/>
      <c r="AO525" s="12"/>
    </row>
    <row r="526" spans="1:41" ht="15.75" customHeight="1" x14ac:dyDescent="0.3">
      <c r="A526" s="26"/>
      <c r="AD526" s="12"/>
      <c r="AF526" s="14"/>
      <c r="AH526" s="12"/>
      <c r="AJ526" s="12"/>
      <c r="AO526" s="12"/>
    </row>
    <row r="527" spans="1:41" ht="15.75" customHeight="1" x14ac:dyDescent="0.3">
      <c r="A527" s="26"/>
      <c r="AD527" s="12"/>
      <c r="AF527" s="14"/>
      <c r="AH527" s="12"/>
      <c r="AJ527" s="12"/>
      <c r="AO527" s="12"/>
    </row>
    <row r="528" spans="1:41" ht="15.75" customHeight="1" x14ac:dyDescent="0.3">
      <c r="A528" s="26"/>
      <c r="AD528" s="12"/>
      <c r="AF528" s="14"/>
      <c r="AH528" s="12"/>
      <c r="AJ528" s="12"/>
      <c r="AO528" s="12"/>
    </row>
    <row r="529" spans="1:41" ht="15.75" customHeight="1" x14ac:dyDescent="0.3">
      <c r="A529" s="26"/>
      <c r="AD529" s="12"/>
      <c r="AF529" s="14"/>
      <c r="AH529" s="12"/>
      <c r="AJ529" s="12"/>
      <c r="AO529" s="12"/>
    </row>
    <row r="530" spans="1:41" ht="15.75" customHeight="1" x14ac:dyDescent="0.3">
      <c r="A530" s="26"/>
      <c r="AD530" s="12"/>
      <c r="AF530" s="14"/>
      <c r="AH530" s="12"/>
      <c r="AJ530" s="12"/>
      <c r="AO530" s="12"/>
    </row>
    <row r="531" spans="1:41" ht="15.75" customHeight="1" x14ac:dyDescent="0.3">
      <c r="A531" s="26"/>
      <c r="AD531" s="12"/>
      <c r="AF531" s="14"/>
      <c r="AH531" s="12"/>
      <c r="AJ531" s="12"/>
      <c r="AO531" s="12"/>
    </row>
    <row r="532" spans="1:41" ht="15.75" customHeight="1" x14ac:dyDescent="0.3">
      <c r="A532" s="26"/>
      <c r="AD532" s="12"/>
      <c r="AF532" s="14"/>
      <c r="AH532" s="12"/>
      <c r="AJ532" s="12"/>
      <c r="AO532" s="12"/>
    </row>
    <row r="533" spans="1:41" ht="15.75" customHeight="1" x14ac:dyDescent="0.3">
      <c r="A533" s="26"/>
      <c r="AD533" s="12"/>
      <c r="AF533" s="14"/>
      <c r="AH533" s="12"/>
      <c r="AJ533" s="12"/>
      <c r="AO533" s="12"/>
    </row>
    <row r="534" spans="1:41" ht="15.75" customHeight="1" x14ac:dyDescent="0.3">
      <c r="A534" s="26"/>
      <c r="AD534" s="12"/>
      <c r="AF534" s="14"/>
      <c r="AH534" s="12"/>
      <c r="AJ534" s="12"/>
      <c r="AO534" s="12"/>
    </row>
    <row r="535" spans="1:41" ht="15.75" customHeight="1" x14ac:dyDescent="0.3">
      <c r="A535" s="26"/>
      <c r="AD535" s="12"/>
      <c r="AF535" s="14"/>
      <c r="AH535" s="12"/>
      <c r="AJ535" s="12"/>
      <c r="AO535" s="12"/>
    </row>
    <row r="536" spans="1:41" ht="15.75" customHeight="1" x14ac:dyDescent="0.3">
      <c r="A536" s="26"/>
      <c r="AD536" s="12"/>
      <c r="AF536" s="14"/>
      <c r="AH536" s="12"/>
      <c r="AJ536" s="12"/>
      <c r="AO536" s="12"/>
    </row>
    <row r="537" spans="1:41" ht="15.75" customHeight="1" x14ac:dyDescent="0.3">
      <c r="A537" s="26"/>
      <c r="AD537" s="12"/>
      <c r="AF537" s="14"/>
      <c r="AH537" s="12"/>
      <c r="AJ537" s="12"/>
      <c r="AO537" s="12"/>
    </row>
    <row r="538" spans="1:41" ht="15.75" customHeight="1" x14ac:dyDescent="0.3">
      <c r="A538" s="26"/>
      <c r="AD538" s="12"/>
      <c r="AF538" s="14"/>
      <c r="AH538" s="12"/>
      <c r="AJ538" s="12"/>
      <c r="AO538" s="12"/>
    </row>
    <row r="539" spans="1:41" ht="15.75" customHeight="1" x14ac:dyDescent="0.3">
      <c r="A539" s="26"/>
      <c r="AD539" s="12"/>
      <c r="AF539" s="14"/>
      <c r="AH539" s="12"/>
      <c r="AJ539" s="12"/>
      <c r="AO539" s="12"/>
    </row>
    <row r="540" spans="1:41" ht="15.75" customHeight="1" x14ac:dyDescent="0.3">
      <c r="A540" s="26"/>
      <c r="AD540" s="12"/>
      <c r="AF540" s="14"/>
      <c r="AH540" s="12"/>
      <c r="AJ540" s="12"/>
      <c r="AO540" s="12"/>
    </row>
    <row r="541" spans="1:41" ht="15.75" customHeight="1" x14ac:dyDescent="0.3">
      <c r="A541" s="26"/>
      <c r="AD541" s="12"/>
      <c r="AF541" s="14"/>
      <c r="AH541" s="12"/>
      <c r="AJ541" s="12"/>
      <c r="AO541" s="12"/>
    </row>
    <row r="542" spans="1:41" ht="15.75" customHeight="1" x14ac:dyDescent="0.3">
      <c r="A542" s="26"/>
      <c r="AD542" s="12"/>
      <c r="AF542" s="14"/>
      <c r="AH542" s="12"/>
      <c r="AJ542" s="12"/>
      <c r="AO542" s="12"/>
    </row>
    <row r="543" spans="1:41" ht="15.75" customHeight="1" x14ac:dyDescent="0.3">
      <c r="A543" s="26"/>
      <c r="AD543" s="12"/>
      <c r="AF543" s="14"/>
      <c r="AH543" s="12"/>
      <c r="AJ543" s="12"/>
      <c r="AO543" s="12"/>
    </row>
    <row r="544" spans="1:41" ht="15.75" customHeight="1" x14ac:dyDescent="0.3">
      <c r="A544" s="26"/>
      <c r="AD544" s="12"/>
      <c r="AF544" s="14"/>
      <c r="AH544" s="12"/>
      <c r="AJ544" s="12"/>
      <c r="AO544" s="12"/>
    </row>
    <row r="545" spans="1:41" ht="15.75" customHeight="1" x14ac:dyDescent="0.3">
      <c r="A545" s="26"/>
      <c r="AD545" s="12"/>
      <c r="AF545" s="14"/>
      <c r="AH545" s="12"/>
      <c r="AJ545" s="12"/>
      <c r="AO545" s="12"/>
    </row>
    <row r="546" spans="1:41" ht="15.75" customHeight="1" x14ac:dyDescent="0.3">
      <c r="A546" s="26"/>
      <c r="AD546" s="12"/>
      <c r="AF546" s="14"/>
      <c r="AH546" s="12"/>
      <c r="AJ546" s="12"/>
      <c r="AO546" s="12"/>
    </row>
    <row r="547" spans="1:41" ht="15.75" customHeight="1" x14ac:dyDescent="0.3">
      <c r="A547" s="26"/>
      <c r="AD547" s="12"/>
      <c r="AF547" s="14"/>
      <c r="AH547" s="12"/>
      <c r="AJ547" s="12"/>
      <c r="AO547" s="12"/>
    </row>
    <row r="548" spans="1:41" ht="15.75" customHeight="1" x14ac:dyDescent="0.3">
      <c r="A548" s="26"/>
      <c r="AD548" s="12"/>
      <c r="AF548" s="14"/>
      <c r="AH548" s="12"/>
      <c r="AJ548" s="12"/>
      <c r="AO548" s="12"/>
    </row>
    <row r="549" spans="1:41" ht="15.75" customHeight="1" x14ac:dyDescent="0.3">
      <c r="A549" s="26"/>
      <c r="AD549" s="12"/>
      <c r="AF549" s="14"/>
      <c r="AH549" s="12"/>
      <c r="AJ549" s="12"/>
      <c r="AO549" s="12"/>
    </row>
    <row r="550" spans="1:41" ht="15.75" customHeight="1" x14ac:dyDescent="0.3">
      <c r="A550" s="26"/>
      <c r="AD550" s="12"/>
      <c r="AF550" s="14"/>
      <c r="AH550" s="12"/>
      <c r="AJ550" s="12"/>
      <c r="AO550" s="12"/>
    </row>
    <row r="551" spans="1:41" ht="15.75" customHeight="1" x14ac:dyDescent="0.3">
      <c r="A551" s="26"/>
      <c r="AD551" s="12"/>
      <c r="AF551" s="14"/>
      <c r="AH551" s="12"/>
      <c r="AJ551" s="12"/>
      <c r="AO551" s="12"/>
    </row>
    <row r="552" spans="1:41" ht="15.75" customHeight="1" x14ac:dyDescent="0.3">
      <c r="A552" s="26"/>
      <c r="AD552" s="12"/>
      <c r="AF552" s="14"/>
      <c r="AH552" s="12"/>
      <c r="AJ552" s="12"/>
      <c r="AO552" s="12"/>
    </row>
    <row r="553" spans="1:41" ht="15.75" customHeight="1" x14ac:dyDescent="0.3">
      <c r="A553" s="26"/>
      <c r="AD553" s="12"/>
      <c r="AF553" s="14"/>
      <c r="AH553" s="12"/>
      <c r="AJ553" s="12"/>
      <c r="AO553" s="12"/>
    </row>
    <row r="554" spans="1:41" ht="15.75" customHeight="1" x14ac:dyDescent="0.3">
      <c r="A554" s="26"/>
      <c r="AD554" s="12"/>
      <c r="AF554" s="14"/>
      <c r="AH554" s="12"/>
      <c r="AJ554" s="12"/>
      <c r="AO554" s="12"/>
    </row>
    <row r="555" spans="1:41" ht="15.75" customHeight="1" x14ac:dyDescent="0.3">
      <c r="A555" s="26"/>
      <c r="AD555" s="12"/>
      <c r="AF555" s="14"/>
      <c r="AH555" s="12"/>
      <c r="AJ555" s="12"/>
      <c r="AO555" s="12"/>
    </row>
    <row r="556" spans="1:41" ht="15.75" customHeight="1" x14ac:dyDescent="0.3">
      <c r="A556" s="26"/>
      <c r="AD556" s="12"/>
      <c r="AF556" s="14"/>
      <c r="AH556" s="12"/>
      <c r="AJ556" s="12"/>
      <c r="AO556" s="12"/>
    </row>
    <row r="557" spans="1:41" ht="15.75" customHeight="1" x14ac:dyDescent="0.3">
      <c r="A557" s="26"/>
      <c r="AD557" s="12"/>
      <c r="AF557" s="14"/>
      <c r="AH557" s="12"/>
      <c r="AJ557" s="12"/>
      <c r="AO557" s="12"/>
    </row>
    <row r="558" spans="1:41" ht="15.75" customHeight="1" x14ac:dyDescent="0.3">
      <c r="A558" s="26"/>
      <c r="AD558" s="12"/>
      <c r="AF558" s="14"/>
      <c r="AH558" s="12"/>
      <c r="AJ558" s="12"/>
      <c r="AO558" s="12"/>
    </row>
    <row r="559" spans="1:41" ht="15.75" customHeight="1" x14ac:dyDescent="0.3">
      <c r="A559" s="26"/>
      <c r="AD559" s="12"/>
      <c r="AF559" s="14"/>
      <c r="AH559" s="12"/>
      <c r="AJ559" s="12"/>
      <c r="AO559" s="12"/>
    </row>
    <row r="560" spans="1:41" ht="15.75" customHeight="1" x14ac:dyDescent="0.3">
      <c r="A560" s="26"/>
      <c r="AD560" s="12"/>
      <c r="AF560" s="14"/>
      <c r="AH560" s="12"/>
      <c r="AJ560" s="12"/>
      <c r="AO560" s="12"/>
    </row>
    <row r="561" spans="1:41" ht="15.75" customHeight="1" x14ac:dyDescent="0.3">
      <c r="A561" s="26"/>
      <c r="AD561" s="12"/>
      <c r="AF561" s="14"/>
      <c r="AH561" s="12"/>
      <c r="AJ561" s="12"/>
      <c r="AO561" s="12"/>
    </row>
    <row r="562" spans="1:41" ht="15.75" customHeight="1" x14ac:dyDescent="0.3">
      <c r="A562" s="26"/>
      <c r="AD562" s="12"/>
      <c r="AF562" s="14"/>
      <c r="AH562" s="12"/>
      <c r="AJ562" s="12"/>
      <c r="AO562" s="12"/>
    </row>
    <row r="563" spans="1:41" ht="15.75" customHeight="1" x14ac:dyDescent="0.3">
      <c r="A563" s="26"/>
      <c r="AD563" s="12"/>
      <c r="AF563" s="14"/>
      <c r="AH563" s="12"/>
      <c r="AJ563" s="12"/>
      <c r="AO563" s="12"/>
    </row>
    <row r="564" spans="1:41" ht="15.75" customHeight="1" x14ac:dyDescent="0.3">
      <c r="A564" s="26"/>
      <c r="AD564" s="12"/>
      <c r="AF564" s="14"/>
      <c r="AH564" s="12"/>
      <c r="AJ564" s="12"/>
      <c r="AO564" s="12"/>
    </row>
    <row r="565" spans="1:41" ht="15.75" customHeight="1" x14ac:dyDescent="0.3">
      <c r="A565" s="26"/>
      <c r="AD565" s="12"/>
      <c r="AF565" s="14"/>
      <c r="AH565" s="12"/>
      <c r="AJ565" s="12"/>
      <c r="AO565" s="12"/>
    </row>
    <row r="566" spans="1:41" ht="15.75" customHeight="1" x14ac:dyDescent="0.3">
      <c r="A566" s="26"/>
      <c r="AD566" s="12"/>
      <c r="AF566" s="14"/>
      <c r="AH566" s="12"/>
      <c r="AJ566" s="12"/>
      <c r="AO566" s="12"/>
    </row>
    <row r="567" spans="1:41" ht="15.75" customHeight="1" x14ac:dyDescent="0.3">
      <c r="A567" s="26"/>
      <c r="AD567" s="12"/>
      <c r="AF567" s="14"/>
      <c r="AH567" s="12"/>
      <c r="AJ567" s="12"/>
      <c r="AO567" s="12"/>
    </row>
    <row r="568" spans="1:41" ht="15.75" customHeight="1" x14ac:dyDescent="0.3">
      <c r="A568" s="26"/>
      <c r="AD568" s="12"/>
      <c r="AF568" s="14"/>
      <c r="AH568" s="12"/>
      <c r="AJ568" s="12"/>
      <c r="AO568" s="12"/>
    </row>
    <row r="569" spans="1:41" ht="15.75" customHeight="1" x14ac:dyDescent="0.3">
      <c r="A569" s="26"/>
      <c r="AD569" s="12"/>
      <c r="AF569" s="14"/>
      <c r="AH569" s="12"/>
      <c r="AJ569" s="12"/>
      <c r="AO569" s="12"/>
    </row>
    <row r="570" spans="1:41" ht="15.75" customHeight="1" x14ac:dyDescent="0.3">
      <c r="A570" s="26"/>
      <c r="AD570" s="12"/>
      <c r="AF570" s="14"/>
      <c r="AH570" s="12"/>
      <c r="AJ570" s="12"/>
      <c r="AO570" s="12"/>
    </row>
    <row r="571" spans="1:41" ht="15.75" customHeight="1" x14ac:dyDescent="0.3">
      <c r="A571" s="26"/>
      <c r="AD571" s="12"/>
      <c r="AF571" s="14"/>
      <c r="AH571" s="12"/>
      <c r="AJ571" s="12"/>
      <c r="AO571" s="12"/>
    </row>
    <row r="572" spans="1:41" ht="15.75" customHeight="1" x14ac:dyDescent="0.3">
      <c r="A572" s="26"/>
      <c r="AD572" s="12"/>
      <c r="AF572" s="14"/>
      <c r="AH572" s="12"/>
      <c r="AJ572" s="12"/>
      <c r="AO572" s="12"/>
    </row>
    <row r="573" spans="1:41" ht="15.75" customHeight="1" x14ac:dyDescent="0.3">
      <c r="A573" s="26"/>
      <c r="AD573" s="12"/>
      <c r="AF573" s="14"/>
      <c r="AH573" s="12"/>
      <c r="AJ573" s="12"/>
      <c r="AO573" s="12"/>
    </row>
    <row r="574" spans="1:41" ht="15.75" customHeight="1" x14ac:dyDescent="0.3">
      <c r="A574" s="26"/>
      <c r="AD574" s="12"/>
      <c r="AF574" s="14"/>
      <c r="AH574" s="12"/>
      <c r="AJ574" s="12"/>
      <c r="AO574" s="12"/>
    </row>
    <row r="575" spans="1:41" ht="15.75" customHeight="1" x14ac:dyDescent="0.3">
      <c r="A575" s="26"/>
      <c r="AD575" s="12"/>
      <c r="AF575" s="14"/>
      <c r="AH575" s="12"/>
      <c r="AJ575" s="12"/>
      <c r="AO575" s="12"/>
    </row>
    <row r="576" spans="1:41" ht="15.75" customHeight="1" x14ac:dyDescent="0.3">
      <c r="A576" s="26"/>
      <c r="AD576" s="12"/>
      <c r="AF576" s="14"/>
      <c r="AH576" s="12"/>
      <c r="AJ576" s="12"/>
      <c r="AO576" s="12"/>
    </row>
    <row r="577" spans="1:41" ht="15.75" customHeight="1" x14ac:dyDescent="0.3">
      <c r="A577" s="26"/>
      <c r="AD577" s="12"/>
      <c r="AF577" s="14"/>
      <c r="AH577" s="12"/>
      <c r="AJ577" s="12"/>
      <c r="AO577" s="12"/>
    </row>
    <row r="578" spans="1:41" ht="15.75" customHeight="1" x14ac:dyDescent="0.3">
      <c r="A578" s="26"/>
      <c r="AD578" s="12"/>
      <c r="AF578" s="14"/>
      <c r="AH578" s="12"/>
      <c r="AJ578" s="12"/>
      <c r="AO578" s="12"/>
    </row>
    <row r="579" spans="1:41" ht="15.75" customHeight="1" x14ac:dyDescent="0.3">
      <c r="A579" s="26"/>
      <c r="AD579" s="12"/>
      <c r="AF579" s="14"/>
      <c r="AH579" s="12"/>
      <c r="AJ579" s="12"/>
      <c r="AO579" s="12"/>
    </row>
    <row r="580" spans="1:41" ht="15.75" customHeight="1" x14ac:dyDescent="0.3">
      <c r="A580" s="26"/>
      <c r="AD580" s="12"/>
      <c r="AF580" s="14"/>
      <c r="AH580" s="12"/>
      <c r="AJ580" s="12"/>
      <c r="AO580" s="12"/>
    </row>
    <row r="581" spans="1:41" ht="15.75" customHeight="1" x14ac:dyDescent="0.3">
      <c r="A581" s="26"/>
      <c r="AD581" s="12"/>
      <c r="AF581" s="14"/>
      <c r="AH581" s="12"/>
      <c r="AJ581" s="12"/>
      <c r="AO581" s="12"/>
    </row>
    <row r="582" spans="1:41" ht="15.75" customHeight="1" x14ac:dyDescent="0.3">
      <c r="A582" s="26"/>
      <c r="AD582" s="12"/>
      <c r="AF582" s="14"/>
      <c r="AH582" s="12"/>
      <c r="AJ582" s="12"/>
      <c r="AO582" s="12"/>
    </row>
    <row r="583" spans="1:41" ht="15.75" customHeight="1" x14ac:dyDescent="0.3">
      <c r="A583" s="26"/>
      <c r="AD583" s="12"/>
      <c r="AF583" s="14"/>
      <c r="AH583" s="12"/>
      <c r="AJ583" s="12"/>
      <c r="AO583" s="12"/>
    </row>
    <row r="584" spans="1:41" ht="15.75" customHeight="1" x14ac:dyDescent="0.3">
      <c r="A584" s="26"/>
      <c r="AD584" s="12"/>
      <c r="AF584" s="14"/>
      <c r="AH584" s="12"/>
      <c r="AJ584" s="12"/>
      <c r="AO584" s="12"/>
    </row>
    <row r="585" spans="1:41" ht="15.75" customHeight="1" x14ac:dyDescent="0.3">
      <c r="A585" s="26"/>
      <c r="AD585" s="12"/>
      <c r="AF585" s="14"/>
      <c r="AH585" s="12"/>
      <c r="AJ585" s="12"/>
      <c r="AO585" s="12"/>
    </row>
    <row r="586" spans="1:41" ht="15.75" customHeight="1" x14ac:dyDescent="0.3">
      <c r="A586" s="26"/>
      <c r="AD586" s="12"/>
      <c r="AF586" s="14"/>
      <c r="AH586" s="12"/>
      <c r="AJ586" s="12"/>
      <c r="AO586" s="12"/>
    </row>
    <row r="587" spans="1:41" ht="15.75" customHeight="1" x14ac:dyDescent="0.3">
      <c r="A587" s="26"/>
      <c r="AD587" s="12"/>
      <c r="AF587" s="14"/>
      <c r="AH587" s="12"/>
      <c r="AJ587" s="12"/>
      <c r="AO587" s="12"/>
    </row>
    <row r="588" spans="1:41" ht="15.75" customHeight="1" x14ac:dyDescent="0.3">
      <c r="A588" s="26"/>
      <c r="AD588" s="12"/>
      <c r="AF588" s="14"/>
      <c r="AH588" s="12"/>
      <c r="AJ588" s="12"/>
      <c r="AO588" s="12"/>
    </row>
    <row r="589" spans="1:41" ht="15.75" customHeight="1" x14ac:dyDescent="0.3">
      <c r="A589" s="26"/>
      <c r="AD589" s="12"/>
      <c r="AF589" s="14"/>
      <c r="AH589" s="12"/>
      <c r="AJ589" s="12"/>
      <c r="AO589" s="12"/>
    </row>
    <row r="590" spans="1:41" ht="15.75" customHeight="1" x14ac:dyDescent="0.3">
      <c r="A590" s="26"/>
      <c r="AD590" s="12"/>
      <c r="AF590" s="14"/>
      <c r="AH590" s="12"/>
      <c r="AJ590" s="12"/>
      <c r="AO590" s="12"/>
    </row>
    <row r="591" spans="1:41" ht="15.75" customHeight="1" x14ac:dyDescent="0.3">
      <c r="A591" s="26"/>
      <c r="AD591" s="12"/>
      <c r="AF591" s="14"/>
      <c r="AH591" s="12"/>
      <c r="AJ591" s="12"/>
      <c r="AO591" s="12"/>
    </row>
    <row r="592" spans="1:41" ht="15.75" customHeight="1" x14ac:dyDescent="0.3">
      <c r="A592" s="26"/>
      <c r="AD592" s="12"/>
      <c r="AF592" s="14"/>
      <c r="AH592" s="12"/>
      <c r="AJ592" s="12"/>
      <c r="AO592" s="12"/>
    </row>
    <row r="593" spans="1:41" ht="15.75" customHeight="1" x14ac:dyDescent="0.3">
      <c r="A593" s="26"/>
      <c r="AD593" s="12"/>
      <c r="AF593" s="14"/>
      <c r="AH593" s="12"/>
      <c r="AJ593" s="12"/>
      <c r="AO593" s="12"/>
    </row>
    <row r="594" spans="1:41" ht="15.75" customHeight="1" x14ac:dyDescent="0.3">
      <c r="A594" s="26"/>
      <c r="AD594" s="12"/>
      <c r="AF594" s="14"/>
      <c r="AH594" s="12"/>
      <c r="AJ594" s="12"/>
      <c r="AO594" s="12"/>
    </row>
    <row r="595" spans="1:41" ht="15.75" customHeight="1" x14ac:dyDescent="0.3">
      <c r="A595" s="26"/>
      <c r="AD595" s="12"/>
      <c r="AF595" s="14"/>
      <c r="AH595" s="12"/>
      <c r="AJ595" s="12"/>
      <c r="AO595" s="12"/>
    </row>
    <row r="596" spans="1:41" ht="15.75" customHeight="1" x14ac:dyDescent="0.3">
      <c r="A596" s="26"/>
      <c r="AD596" s="12"/>
      <c r="AF596" s="14"/>
      <c r="AH596" s="12"/>
      <c r="AJ596" s="12"/>
      <c r="AO596" s="12"/>
    </row>
    <row r="597" spans="1:41" ht="15.75" customHeight="1" x14ac:dyDescent="0.3">
      <c r="A597" s="26"/>
      <c r="AD597" s="12"/>
      <c r="AF597" s="14"/>
      <c r="AH597" s="12"/>
      <c r="AJ597" s="12"/>
      <c r="AO597" s="12"/>
    </row>
    <row r="598" spans="1:41" ht="15.75" customHeight="1" x14ac:dyDescent="0.3">
      <c r="A598" s="26"/>
      <c r="AD598" s="12"/>
      <c r="AF598" s="14"/>
      <c r="AH598" s="12"/>
      <c r="AJ598" s="12"/>
      <c r="AO598" s="12"/>
    </row>
    <row r="599" spans="1:41" ht="15.75" customHeight="1" x14ac:dyDescent="0.3">
      <c r="A599" s="26"/>
      <c r="AD599" s="12"/>
      <c r="AF599" s="14"/>
      <c r="AH599" s="12"/>
      <c r="AJ599" s="12"/>
      <c r="AO599" s="12"/>
    </row>
    <row r="600" spans="1:41" ht="15.75" customHeight="1" x14ac:dyDescent="0.3">
      <c r="A600" s="26"/>
      <c r="AD600" s="12"/>
      <c r="AF600" s="14"/>
      <c r="AH600" s="12"/>
      <c r="AJ600" s="12"/>
      <c r="AO600" s="12"/>
    </row>
    <row r="601" spans="1:41" ht="15.75" customHeight="1" x14ac:dyDescent="0.3">
      <c r="A601" s="26"/>
      <c r="AD601" s="12"/>
      <c r="AF601" s="14"/>
      <c r="AH601" s="12"/>
      <c r="AJ601" s="12"/>
      <c r="AO601" s="12"/>
    </row>
    <row r="602" spans="1:41" ht="15.75" customHeight="1" x14ac:dyDescent="0.3">
      <c r="A602" s="26"/>
      <c r="AD602" s="12"/>
      <c r="AF602" s="14"/>
      <c r="AH602" s="12"/>
      <c r="AJ602" s="12"/>
      <c r="AO602" s="12"/>
    </row>
    <row r="603" spans="1:41" ht="15.75" customHeight="1" x14ac:dyDescent="0.3">
      <c r="A603" s="26"/>
      <c r="AD603" s="12"/>
      <c r="AF603" s="14"/>
      <c r="AH603" s="12"/>
      <c r="AJ603" s="12"/>
      <c r="AO603" s="12"/>
    </row>
    <row r="604" spans="1:41" ht="15.75" customHeight="1" x14ac:dyDescent="0.3">
      <c r="A604" s="26"/>
      <c r="AD604" s="12"/>
      <c r="AF604" s="14"/>
      <c r="AH604" s="12"/>
      <c r="AJ604" s="12"/>
      <c r="AO604" s="12"/>
    </row>
    <row r="605" spans="1:41" ht="15.75" customHeight="1" x14ac:dyDescent="0.3">
      <c r="A605" s="26"/>
      <c r="AD605" s="12"/>
      <c r="AF605" s="14"/>
      <c r="AH605" s="12"/>
      <c r="AJ605" s="12"/>
      <c r="AO605" s="12"/>
    </row>
    <row r="606" spans="1:41" ht="15.75" customHeight="1" x14ac:dyDescent="0.3">
      <c r="A606" s="26"/>
      <c r="AD606" s="12"/>
      <c r="AF606" s="14"/>
      <c r="AH606" s="12"/>
      <c r="AJ606" s="12"/>
      <c r="AO606" s="12"/>
    </row>
    <row r="607" spans="1:41" ht="15.75" customHeight="1" x14ac:dyDescent="0.3">
      <c r="A607" s="26"/>
      <c r="AD607" s="12"/>
      <c r="AF607" s="14"/>
      <c r="AH607" s="12"/>
      <c r="AJ607" s="12"/>
      <c r="AO607" s="12"/>
    </row>
    <row r="608" spans="1:41" ht="15.75" customHeight="1" x14ac:dyDescent="0.3">
      <c r="A608" s="26"/>
      <c r="AD608" s="12"/>
      <c r="AF608" s="14"/>
      <c r="AH608" s="12"/>
      <c r="AJ608" s="12"/>
      <c r="AO608" s="12"/>
    </row>
    <row r="609" spans="1:41" ht="15.75" customHeight="1" x14ac:dyDescent="0.3">
      <c r="A609" s="26"/>
      <c r="AD609" s="12"/>
      <c r="AF609" s="14"/>
      <c r="AH609" s="12"/>
      <c r="AJ609" s="12"/>
      <c r="AO609" s="12"/>
    </row>
    <row r="610" spans="1:41" ht="15.75" customHeight="1" x14ac:dyDescent="0.3">
      <c r="A610" s="26"/>
      <c r="AD610" s="12"/>
      <c r="AF610" s="14"/>
      <c r="AH610" s="12"/>
      <c r="AJ610" s="12"/>
      <c r="AO610" s="12"/>
    </row>
    <row r="611" spans="1:41" ht="15.75" customHeight="1" x14ac:dyDescent="0.3">
      <c r="A611" s="26"/>
      <c r="AD611" s="12"/>
      <c r="AF611" s="14"/>
      <c r="AH611" s="12"/>
      <c r="AJ611" s="12"/>
      <c r="AO611" s="12"/>
    </row>
    <row r="612" spans="1:41" ht="15.75" customHeight="1" x14ac:dyDescent="0.3">
      <c r="A612" s="26"/>
      <c r="AD612" s="12"/>
      <c r="AF612" s="14"/>
      <c r="AH612" s="12"/>
      <c r="AJ612" s="12"/>
      <c r="AO612" s="12"/>
    </row>
    <row r="613" spans="1:41" ht="15.75" customHeight="1" x14ac:dyDescent="0.3">
      <c r="A613" s="26"/>
      <c r="AD613" s="12"/>
      <c r="AF613" s="14"/>
      <c r="AH613" s="12"/>
      <c r="AJ613" s="12"/>
      <c r="AO613" s="12"/>
    </row>
    <row r="614" spans="1:41" ht="15.75" customHeight="1" x14ac:dyDescent="0.3">
      <c r="A614" s="26"/>
      <c r="AD614" s="12"/>
      <c r="AF614" s="14"/>
      <c r="AH614" s="12"/>
      <c r="AJ614" s="12"/>
      <c r="AO614" s="12"/>
    </row>
    <row r="615" spans="1:41" ht="15.75" customHeight="1" x14ac:dyDescent="0.3">
      <c r="A615" s="26"/>
      <c r="AD615" s="12"/>
      <c r="AF615" s="14"/>
      <c r="AH615" s="12"/>
      <c r="AJ615" s="12"/>
      <c r="AO615" s="12"/>
    </row>
    <row r="616" spans="1:41" ht="15.75" customHeight="1" x14ac:dyDescent="0.3">
      <c r="A616" s="26"/>
      <c r="AD616" s="12"/>
      <c r="AF616" s="14"/>
      <c r="AH616" s="12"/>
      <c r="AJ616" s="12"/>
      <c r="AO616" s="12"/>
    </row>
    <row r="617" spans="1:41" ht="15.75" customHeight="1" x14ac:dyDescent="0.3">
      <c r="A617" s="26"/>
      <c r="AD617" s="12"/>
      <c r="AF617" s="14"/>
      <c r="AH617" s="12"/>
      <c r="AJ617" s="12"/>
      <c r="AO617" s="12"/>
    </row>
    <row r="618" spans="1:41" ht="15.75" customHeight="1" x14ac:dyDescent="0.3">
      <c r="A618" s="26"/>
      <c r="AD618" s="12"/>
      <c r="AF618" s="14"/>
      <c r="AH618" s="12"/>
      <c r="AJ618" s="12"/>
      <c r="AO618" s="12"/>
    </row>
    <row r="619" spans="1:41" ht="15.75" customHeight="1" x14ac:dyDescent="0.3">
      <c r="A619" s="26"/>
      <c r="AD619" s="12"/>
      <c r="AF619" s="14"/>
      <c r="AH619" s="12"/>
      <c r="AJ619" s="12"/>
      <c r="AO619" s="12"/>
    </row>
    <row r="620" spans="1:41" ht="15.75" customHeight="1" x14ac:dyDescent="0.3">
      <c r="A620" s="26"/>
      <c r="AD620" s="12"/>
      <c r="AF620" s="14"/>
      <c r="AH620" s="12"/>
      <c r="AJ620" s="12"/>
      <c r="AO620" s="12"/>
    </row>
    <row r="621" spans="1:41" ht="15.75" customHeight="1" x14ac:dyDescent="0.3">
      <c r="A621" s="26"/>
      <c r="AD621" s="12"/>
      <c r="AF621" s="14"/>
      <c r="AH621" s="12"/>
      <c r="AJ621" s="12"/>
      <c r="AO621" s="12"/>
    </row>
    <row r="622" spans="1:41" ht="15.75" customHeight="1" x14ac:dyDescent="0.3">
      <c r="A622" s="26"/>
      <c r="AD622" s="12"/>
      <c r="AF622" s="14"/>
      <c r="AH622" s="12"/>
      <c r="AJ622" s="12"/>
      <c r="AO622" s="12"/>
    </row>
    <row r="623" spans="1:41" ht="15.75" customHeight="1" x14ac:dyDescent="0.3">
      <c r="A623" s="26"/>
      <c r="AD623" s="12"/>
      <c r="AF623" s="14"/>
      <c r="AH623" s="12"/>
      <c r="AJ623" s="12"/>
      <c r="AO623" s="12"/>
    </row>
    <row r="624" spans="1:41" ht="15.75" customHeight="1" x14ac:dyDescent="0.3">
      <c r="A624" s="26"/>
      <c r="AD624" s="12"/>
      <c r="AF624" s="14"/>
      <c r="AH624" s="12"/>
      <c r="AJ624" s="12"/>
      <c r="AO624" s="12"/>
    </row>
    <row r="625" spans="1:41" ht="15.75" customHeight="1" x14ac:dyDescent="0.3">
      <c r="A625" s="26"/>
      <c r="AD625" s="12"/>
      <c r="AF625" s="14"/>
      <c r="AH625" s="12"/>
      <c r="AJ625" s="12"/>
      <c r="AO625" s="12"/>
    </row>
    <row r="626" spans="1:41" ht="15.75" customHeight="1" x14ac:dyDescent="0.3">
      <c r="A626" s="26"/>
      <c r="AD626" s="12"/>
      <c r="AF626" s="14"/>
      <c r="AH626" s="12"/>
      <c r="AJ626" s="12"/>
      <c r="AO626" s="12"/>
    </row>
    <row r="627" spans="1:41" ht="15.75" customHeight="1" x14ac:dyDescent="0.3">
      <c r="A627" s="26"/>
      <c r="AD627" s="12"/>
      <c r="AF627" s="14"/>
      <c r="AH627" s="12"/>
      <c r="AJ627" s="12"/>
      <c r="AO627" s="12"/>
    </row>
    <row r="628" spans="1:41" ht="15.75" customHeight="1" x14ac:dyDescent="0.3">
      <c r="A628" s="26"/>
      <c r="AD628" s="12"/>
      <c r="AF628" s="14"/>
      <c r="AH628" s="12"/>
      <c r="AJ628" s="12"/>
      <c r="AO628" s="12"/>
    </row>
    <row r="629" spans="1:41" ht="15.75" customHeight="1" x14ac:dyDescent="0.3">
      <c r="A629" s="26"/>
      <c r="AD629" s="12"/>
      <c r="AF629" s="14"/>
      <c r="AH629" s="12"/>
      <c r="AJ629" s="12"/>
      <c r="AO629" s="12"/>
    </row>
    <row r="630" spans="1:41" ht="15.75" customHeight="1" x14ac:dyDescent="0.3">
      <c r="A630" s="26"/>
      <c r="AD630" s="12"/>
      <c r="AF630" s="14"/>
      <c r="AH630" s="12"/>
      <c r="AJ630" s="12"/>
      <c r="AO630" s="12"/>
    </row>
    <row r="631" spans="1:41" ht="15.75" customHeight="1" x14ac:dyDescent="0.3">
      <c r="A631" s="26"/>
      <c r="AD631" s="12"/>
      <c r="AF631" s="14"/>
      <c r="AH631" s="12"/>
      <c r="AJ631" s="12"/>
      <c r="AO631" s="12"/>
    </row>
    <row r="632" spans="1:41" ht="15.75" customHeight="1" x14ac:dyDescent="0.3">
      <c r="A632" s="26"/>
      <c r="AD632" s="12"/>
      <c r="AF632" s="14"/>
      <c r="AH632" s="12"/>
      <c r="AJ632" s="12"/>
      <c r="AO632" s="12"/>
    </row>
    <row r="633" spans="1:41" ht="15.75" customHeight="1" x14ac:dyDescent="0.3">
      <c r="A633" s="26"/>
      <c r="AD633" s="12"/>
      <c r="AF633" s="14"/>
      <c r="AH633" s="12"/>
      <c r="AJ633" s="12"/>
      <c r="AO633" s="12"/>
    </row>
    <row r="634" spans="1:41" ht="15.75" customHeight="1" x14ac:dyDescent="0.3">
      <c r="A634" s="26"/>
      <c r="AD634" s="12"/>
      <c r="AF634" s="14"/>
      <c r="AH634" s="12"/>
      <c r="AJ634" s="12"/>
      <c r="AO634" s="12"/>
    </row>
    <row r="635" spans="1:41" ht="15.75" customHeight="1" x14ac:dyDescent="0.3">
      <c r="A635" s="26"/>
      <c r="AD635" s="12"/>
      <c r="AF635" s="14"/>
      <c r="AH635" s="12"/>
      <c r="AJ635" s="12"/>
      <c r="AO635" s="12"/>
    </row>
    <row r="636" spans="1:41" ht="15.75" customHeight="1" x14ac:dyDescent="0.3">
      <c r="A636" s="26"/>
      <c r="AD636" s="12"/>
      <c r="AF636" s="14"/>
      <c r="AH636" s="12"/>
      <c r="AJ636" s="12"/>
      <c r="AO636" s="12"/>
    </row>
    <row r="637" spans="1:41" ht="15.75" customHeight="1" x14ac:dyDescent="0.3">
      <c r="A637" s="26"/>
      <c r="AD637" s="12"/>
      <c r="AF637" s="14"/>
      <c r="AH637" s="12"/>
      <c r="AJ637" s="12"/>
      <c r="AO637" s="12"/>
    </row>
    <row r="638" spans="1:41" ht="15.75" customHeight="1" x14ac:dyDescent="0.3">
      <c r="A638" s="26"/>
      <c r="AD638" s="12"/>
      <c r="AF638" s="14"/>
      <c r="AH638" s="12"/>
      <c r="AJ638" s="12"/>
      <c r="AO638" s="12"/>
    </row>
    <row r="639" spans="1:41" ht="15.75" customHeight="1" x14ac:dyDescent="0.3">
      <c r="A639" s="26"/>
      <c r="AD639" s="12"/>
      <c r="AF639" s="14"/>
      <c r="AH639" s="12"/>
      <c r="AJ639" s="12"/>
      <c r="AO639" s="12"/>
    </row>
    <row r="640" spans="1:41" ht="15.75" customHeight="1" x14ac:dyDescent="0.3">
      <c r="A640" s="26"/>
      <c r="AD640" s="12"/>
      <c r="AF640" s="14"/>
      <c r="AH640" s="12"/>
      <c r="AJ640" s="12"/>
      <c r="AO640" s="12"/>
    </row>
    <row r="641" spans="1:41" ht="15.75" customHeight="1" x14ac:dyDescent="0.3">
      <c r="A641" s="26"/>
      <c r="AD641" s="12"/>
      <c r="AF641" s="14"/>
      <c r="AH641" s="12"/>
      <c r="AJ641" s="12"/>
      <c r="AO641" s="12"/>
    </row>
    <row r="642" spans="1:41" ht="15.75" customHeight="1" x14ac:dyDescent="0.3">
      <c r="A642" s="26"/>
      <c r="AD642" s="12"/>
      <c r="AF642" s="14"/>
      <c r="AH642" s="12"/>
      <c r="AJ642" s="12"/>
      <c r="AO642" s="12"/>
    </row>
    <row r="643" spans="1:41" ht="15.75" customHeight="1" x14ac:dyDescent="0.3">
      <c r="A643" s="26"/>
      <c r="AD643" s="12"/>
      <c r="AF643" s="14"/>
      <c r="AH643" s="12"/>
      <c r="AJ643" s="12"/>
      <c r="AO643" s="12"/>
    </row>
    <row r="644" spans="1:41" ht="15.75" customHeight="1" x14ac:dyDescent="0.3">
      <c r="A644" s="26"/>
      <c r="AD644" s="12"/>
      <c r="AF644" s="14"/>
      <c r="AH644" s="12"/>
      <c r="AJ644" s="12"/>
      <c r="AO644" s="12"/>
    </row>
    <row r="645" spans="1:41" ht="15.75" customHeight="1" x14ac:dyDescent="0.3">
      <c r="A645" s="26"/>
      <c r="AD645" s="12"/>
      <c r="AF645" s="14"/>
      <c r="AH645" s="12"/>
      <c r="AJ645" s="12"/>
      <c r="AO645" s="12"/>
    </row>
    <row r="646" spans="1:41" ht="15.75" customHeight="1" x14ac:dyDescent="0.3">
      <c r="A646" s="26"/>
      <c r="AD646" s="12"/>
      <c r="AF646" s="14"/>
      <c r="AH646" s="12"/>
      <c r="AJ646" s="12"/>
      <c r="AO646" s="12"/>
    </row>
    <row r="647" spans="1:41" ht="15.75" customHeight="1" x14ac:dyDescent="0.3">
      <c r="A647" s="26"/>
      <c r="AD647" s="12"/>
      <c r="AF647" s="14"/>
      <c r="AH647" s="12"/>
      <c r="AJ647" s="12"/>
      <c r="AO647" s="12"/>
    </row>
    <row r="648" spans="1:41" ht="15.75" customHeight="1" x14ac:dyDescent="0.3">
      <c r="A648" s="26"/>
      <c r="AD648" s="12"/>
      <c r="AF648" s="14"/>
      <c r="AH648" s="12"/>
      <c r="AJ648" s="12"/>
      <c r="AO648" s="12"/>
    </row>
    <row r="649" spans="1:41" ht="15.75" customHeight="1" x14ac:dyDescent="0.3">
      <c r="A649" s="26"/>
      <c r="AD649" s="12"/>
      <c r="AF649" s="14"/>
      <c r="AH649" s="12"/>
      <c r="AJ649" s="12"/>
      <c r="AO649" s="12"/>
    </row>
    <row r="650" spans="1:41" ht="15.75" customHeight="1" x14ac:dyDescent="0.3">
      <c r="A650" s="26"/>
      <c r="AD650" s="12"/>
      <c r="AF650" s="14"/>
      <c r="AH650" s="12"/>
      <c r="AJ650" s="12"/>
      <c r="AO650" s="12"/>
    </row>
    <row r="651" spans="1:41" ht="15.75" customHeight="1" x14ac:dyDescent="0.3">
      <c r="A651" s="26"/>
      <c r="AD651" s="12"/>
      <c r="AF651" s="14"/>
      <c r="AH651" s="12"/>
      <c r="AJ651" s="12"/>
      <c r="AO651" s="12"/>
    </row>
    <row r="652" spans="1:41" ht="15.75" customHeight="1" x14ac:dyDescent="0.3">
      <c r="A652" s="26"/>
      <c r="AD652" s="12"/>
      <c r="AF652" s="14"/>
      <c r="AH652" s="12"/>
      <c r="AJ652" s="12"/>
      <c r="AO652" s="12"/>
    </row>
    <row r="653" spans="1:41" ht="15.75" customHeight="1" x14ac:dyDescent="0.3">
      <c r="A653" s="26"/>
      <c r="AD653" s="12"/>
      <c r="AF653" s="14"/>
      <c r="AH653" s="12"/>
      <c r="AJ653" s="12"/>
      <c r="AO653" s="12"/>
    </row>
    <row r="654" spans="1:41" ht="15.75" customHeight="1" x14ac:dyDescent="0.3">
      <c r="A654" s="26"/>
      <c r="AD654" s="12"/>
      <c r="AF654" s="14"/>
      <c r="AH654" s="12"/>
      <c r="AJ654" s="12"/>
      <c r="AO654" s="12"/>
    </row>
    <row r="655" spans="1:41" ht="15.75" customHeight="1" x14ac:dyDescent="0.3">
      <c r="A655" s="26"/>
      <c r="AD655" s="12"/>
      <c r="AF655" s="14"/>
      <c r="AH655" s="12"/>
      <c r="AJ655" s="12"/>
      <c r="AO655" s="12"/>
    </row>
    <row r="656" spans="1:41" ht="15.75" customHeight="1" x14ac:dyDescent="0.3">
      <c r="A656" s="26"/>
      <c r="AD656" s="12"/>
      <c r="AF656" s="14"/>
      <c r="AH656" s="12"/>
      <c r="AJ656" s="12"/>
      <c r="AO656" s="12"/>
    </row>
    <row r="657" spans="1:41" ht="15.75" customHeight="1" x14ac:dyDescent="0.3">
      <c r="A657" s="26"/>
      <c r="AD657" s="12"/>
      <c r="AF657" s="14"/>
      <c r="AH657" s="12"/>
      <c r="AJ657" s="12"/>
      <c r="AO657" s="12"/>
    </row>
    <row r="658" spans="1:41" ht="15.75" customHeight="1" x14ac:dyDescent="0.3">
      <c r="A658" s="26"/>
      <c r="AD658" s="12"/>
      <c r="AF658" s="14"/>
      <c r="AH658" s="12"/>
      <c r="AJ658" s="12"/>
      <c r="AO658" s="12"/>
    </row>
    <row r="659" spans="1:41" ht="15.75" customHeight="1" x14ac:dyDescent="0.3">
      <c r="A659" s="26"/>
      <c r="AD659" s="12"/>
      <c r="AF659" s="14"/>
      <c r="AH659" s="12"/>
      <c r="AJ659" s="12"/>
      <c r="AO659" s="12"/>
    </row>
    <row r="660" spans="1:41" ht="15.75" customHeight="1" x14ac:dyDescent="0.3">
      <c r="A660" s="26"/>
      <c r="AD660" s="12"/>
      <c r="AF660" s="14"/>
      <c r="AH660" s="12"/>
      <c r="AJ660" s="12"/>
      <c r="AO660" s="12"/>
    </row>
    <row r="661" spans="1:41" ht="15.75" customHeight="1" x14ac:dyDescent="0.3">
      <c r="A661" s="26"/>
      <c r="AD661" s="12"/>
      <c r="AF661" s="14"/>
      <c r="AH661" s="12"/>
      <c r="AJ661" s="12"/>
      <c r="AO661" s="12"/>
    </row>
    <row r="662" spans="1:41" ht="15.75" customHeight="1" x14ac:dyDescent="0.3">
      <c r="A662" s="26"/>
      <c r="AD662" s="12"/>
      <c r="AF662" s="14"/>
      <c r="AH662" s="12"/>
      <c r="AJ662" s="12"/>
      <c r="AO662" s="12"/>
    </row>
    <row r="663" spans="1:41" ht="15.75" customHeight="1" x14ac:dyDescent="0.3">
      <c r="A663" s="26"/>
      <c r="AD663" s="12"/>
      <c r="AF663" s="14"/>
      <c r="AH663" s="12"/>
      <c r="AJ663" s="12"/>
      <c r="AO663" s="12"/>
    </row>
    <row r="664" spans="1:41" ht="15.75" customHeight="1" x14ac:dyDescent="0.3">
      <c r="A664" s="26"/>
      <c r="AD664" s="12"/>
      <c r="AF664" s="14"/>
      <c r="AH664" s="12"/>
      <c r="AJ664" s="12"/>
      <c r="AO664" s="12"/>
    </row>
    <row r="665" spans="1:41" ht="15.75" customHeight="1" x14ac:dyDescent="0.3">
      <c r="A665" s="26"/>
      <c r="AD665" s="12"/>
      <c r="AF665" s="14"/>
      <c r="AH665" s="12"/>
      <c r="AJ665" s="12"/>
      <c r="AO665" s="12"/>
    </row>
    <row r="666" spans="1:41" ht="15.75" customHeight="1" x14ac:dyDescent="0.3">
      <c r="A666" s="26"/>
      <c r="AD666" s="12"/>
      <c r="AF666" s="14"/>
      <c r="AH666" s="12"/>
      <c r="AJ666" s="12"/>
      <c r="AO666" s="12"/>
    </row>
    <row r="667" spans="1:41" ht="15.75" customHeight="1" x14ac:dyDescent="0.3">
      <c r="A667" s="26"/>
      <c r="AD667" s="12"/>
      <c r="AF667" s="14"/>
      <c r="AH667" s="12"/>
      <c r="AJ667" s="12"/>
      <c r="AO667" s="12"/>
    </row>
    <row r="668" spans="1:41" ht="15.75" customHeight="1" x14ac:dyDescent="0.3">
      <c r="A668" s="26"/>
      <c r="AD668" s="12"/>
      <c r="AF668" s="14"/>
      <c r="AH668" s="12"/>
      <c r="AJ668" s="12"/>
      <c r="AO668" s="12"/>
    </row>
    <row r="669" spans="1:41" ht="15.75" customHeight="1" x14ac:dyDescent="0.3">
      <c r="A669" s="26"/>
      <c r="AD669" s="12"/>
      <c r="AF669" s="14"/>
      <c r="AH669" s="12"/>
      <c r="AJ669" s="12"/>
      <c r="AO669" s="12"/>
    </row>
    <row r="670" spans="1:41" ht="15.75" customHeight="1" x14ac:dyDescent="0.3">
      <c r="A670" s="26"/>
      <c r="AD670" s="12"/>
      <c r="AF670" s="14"/>
      <c r="AH670" s="12"/>
      <c r="AJ670" s="12"/>
      <c r="AO670" s="12"/>
    </row>
    <row r="671" spans="1:41" ht="15.75" customHeight="1" x14ac:dyDescent="0.3">
      <c r="A671" s="26"/>
      <c r="AD671" s="12"/>
      <c r="AF671" s="14"/>
      <c r="AH671" s="12"/>
      <c r="AJ671" s="12"/>
      <c r="AO671" s="12"/>
    </row>
    <row r="672" spans="1:41" ht="15.75" customHeight="1" x14ac:dyDescent="0.3">
      <c r="A672" s="26"/>
      <c r="AD672" s="12"/>
      <c r="AF672" s="14"/>
      <c r="AH672" s="12"/>
      <c r="AJ672" s="12"/>
      <c r="AO672" s="12"/>
    </row>
    <row r="673" spans="1:41" ht="15.75" customHeight="1" x14ac:dyDescent="0.3">
      <c r="A673" s="26"/>
      <c r="AD673" s="12"/>
      <c r="AF673" s="14"/>
      <c r="AH673" s="12"/>
      <c r="AJ673" s="12"/>
      <c r="AO673" s="12"/>
    </row>
    <row r="674" spans="1:41" ht="15.75" customHeight="1" x14ac:dyDescent="0.3">
      <c r="A674" s="26"/>
      <c r="AD674" s="12"/>
      <c r="AF674" s="14"/>
      <c r="AH674" s="12"/>
      <c r="AJ674" s="12"/>
      <c r="AO674" s="12"/>
    </row>
    <row r="675" spans="1:41" ht="15.75" customHeight="1" x14ac:dyDescent="0.3">
      <c r="A675" s="26"/>
      <c r="AD675" s="12"/>
      <c r="AF675" s="14"/>
      <c r="AH675" s="12"/>
      <c r="AJ675" s="12"/>
      <c r="AO675" s="12"/>
    </row>
    <row r="676" spans="1:41" ht="15.75" customHeight="1" x14ac:dyDescent="0.3">
      <c r="A676" s="26"/>
      <c r="AD676" s="12"/>
      <c r="AF676" s="14"/>
      <c r="AH676" s="12"/>
      <c r="AJ676" s="12"/>
      <c r="AO676" s="12"/>
    </row>
    <row r="677" spans="1:41" ht="15.75" customHeight="1" x14ac:dyDescent="0.3">
      <c r="A677" s="26"/>
      <c r="AD677" s="12"/>
      <c r="AF677" s="14"/>
      <c r="AH677" s="12"/>
      <c r="AJ677" s="12"/>
      <c r="AO677" s="12"/>
    </row>
    <row r="678" spans="1:41" ht="15.75" customHeight="1" x14ac:dyDescent="0.3">
      <c r="A678" s="26"/>
      <c r="AD678" s="12"/>
      <c r="AF678" s="14"/>
      <c r="AH678" s="12"/>
      <c r="AJ678" s="12"/>
      <c r="AO678" s="12"/>
    </row>
    <row r="679" spans="1:41" ht="15.75" customHeight="1" x14ac:dyDescent="0.3">
      <c r="A679" s="26"/>
      <c r="AD679" s="12"/>
      <c r="AF679" s="14"/>
      <c r="AH679" s="12"/>
      <c r="AJ679" s="12"/>
      <c r="AO679" s="12"/>
    </row>
    <row r="680" spans="1:41" ht="15.75" customHeight="1" x14ac:dyDescent="0.3">
      <c r="A680" s="26"/>
      <c r="AD680" s="12"/>
      <c r="AF680" s="14"/>
      <c r="AH680" s="12"/>
      <c r="AJ680" s="12"/>
      <c r="AO680" s="12"/>
    </row>
    <row r="681" spans="1:41" ht="15.75" customHeight="1" x14ac:dyDescent="0.3">
      <c r="A681" s="26"/>
      <c r="AD681" s="12"/>
      <c r="AF681" s="14"/>
      <c r="AH681" s="12"/>
      <c r="AJ681" s="12"/>
      <c r="AO681" s="12"/>
    </row>
    <row r="682" spans="1:41" ht="15.75" customHeight="1" x14ac:dyDescent="0.3">
      <c r="A682" s="26"/>
      <c r="AD682" s="12"/>
      <c r="AF682" s="14"/>
      <c r="AH682" s="12"/>
      <c r="AJ682" s="12"/>
      <c r="AO682" s="12"/>
    </row>
    <row r="683" spans="1:41" ht="15.75" customHeight="1" x14ac:dyDescent="0.3">
      <c r="A683" s="26"/>
      <c r="AD683" s="12"/>
      <c r="AF683" s="14"/>
      <c r="AH683" s="12"/>
      <c r="AJ683" s="12"/>
      <c r="AO683" s="12"/>
    </row>
    <row r="684" spans="1:41" ht="15.75" customHeight="1" x14ac:dyDescent="0.3">
      <c r="A684" s="26"/>
      <c r="AD684" s="12"/>
      <c r="AF684" s="14"/>
      <c r="AH684" s="12"/>
      <c r="AJ684" s="12"/>
      <c r="AO684" s="12"/>
    </row>
    <row r="685" spans="1:41" ht="15.75" customHeight="1" x14ac:dyDescent="0.3">
      <c r="A685" s="26"/>
      <c r="AD685" s="12"/>
      <c r="AF685" s="14"/>
      <c r="AH685" s="12"/>
      <c r="AJ685" s="12"/>
      <c r="AO685" s="12"/>
    </row>
    <row r="686" spans="1:41" ht="15.75" customHeight="1" x14ac:dyDescent="0.3">
      <c r="A686" s="26"/>
      <c r="AD686" s="12"/>
      <c r="AF686" s="14"/>
      <c r="AH686" s="12"/>
      <c r="AJ686" s="12"/>
      <c r="AO686" s="12"/>
    </row>
    <row r="687" spans="1:41" ht="15.75" customHeight="1" x14ac:dyDescent="0.3">
      <c r="A687" s="26"/>
      <c r="AD687" s="12"/>
      <c r="AF687" s="14"/>
      <c r="AH687" s="12"/>
      <c r="AJ687" s="12"/>
      <c r="AO687" s="12"/>
    </row>
    <row r="688" spans="1:41" ht="15.75" customHeight="1" x14ac:dyDescent="0.3">
      <c r="A688" s="26"/>
      <c r="AD688" s="12"/>
      <c r="AF688" s="14"/>
      <c r="AH688" s="12"/>
      <c r="AJ688" s="12"/>
      <c r="AO688" s="12"/>
    </row>
    <row r="689" spans="1:41" ht="15.75" customHeight="1" x14ac:dyDescent="0.3">
      <c r="A689" s="26"/>
      <c r="AD689" s="12"/>
      <c r="AF689" s="14"/>
      <c r="AH689" s="12"/>
      <c r="AJ689" s="12"/>
      <c r="AO689" s="12"/>
    </row>
    <row r="690" spans="1:41" ht="15.75" customHeight="1" x14ac:dyDescent="0.3">
      <c r="A690" s="26"/>
      <c r="AD690" s="12"/>
      <c r="AF690" s="14"/>
      <c r="AH690" s="12"/>
      <c r="AJ690" s="12"/>
      <c r="AO690" s="12"/>
    </row>
    <row r="691" spans="1:41" ht="15.75" customHeight="1" x14ac:dyDescent="0.3">
      <c r="A691" s="26"/>
      <c r="AD691" s="12"/>
      <c r="AF691" s="14"/>
      <c r="AH691" s="12"/>
      <c r="AJ691" s="12"/>
      <c r="AO691" s="12"/>
    </row>
    <row r="692" spans="1:41" ht="15.75" customHeight="1" x14ac:dyDescent="0.3">
      <c r="A692" s="26"/>
      <c r="AD692" s="12"/>
      <c r="AF692" s="14"/>
      <c r="AH692" s="12"/>
      <c r="AJ692" s="12"/>
      <c r="AO692" s="12"/>
    </row>
    <row r="693" spans="1:41" ht="15.75" customHeight="1" x14ac:dyDescent="0.3">
      <c r="A693" s="26"/>
      <c r="AD693" s="12"/>
      <c r="AF693" s="14"/>
      <c r="AH693" s="12"/>
      <c r="AJ693" s="12"/>
      <c r="AO693" s="12"/>
    </row>
    <row r="694" spans="1:41" ht="15.75" customHeight="1" x14ac:dyDescent="0.3">
      <c r="A694" s="26"/>
      <c r="AD694" s="12"/>
      <c r="AF694" s="14"/>
      <c r="AH694" s="12"/>
      <c r="AJ694" s="12"/>
      <c r="AO694" s="12"/>
    </row>
    <row r="695" spans="1:41" ht="15.75" customHeight="1" x14ac:dyDescent="0.3">
      <c r="A695" s="26"/>
      <c r="AD695" s="12"/>
      <c r="AF695" s="14"/>
      <c r="AH695" s="12"/>
      <c r="AJ695" s="12"/>
      <c r="AO695" s="12"/>
    </row>
    <row r="696" spans="1:41" ht="15.75" customHeight="1" x14ac:dyDescent="0.3">
      <c r="A696" s="26"/>
      <c r="AD696" s="12"/>
      <c r="AF696" s="14"/>
      <c r="AH696" s="12"/>
      <c r="AJ696" s="12"/>
      <c r="AO696" s="12"/>
    </row>
    <row r="697" spans="1:41" ht="15.75" customHeight="1" x14ac:dyDescent="0.3">
      <c r="A697" s="26"/>
      <c r="AD697" s="12"/>
      <c r="AF697" s="14"/>
      <c r="AH697" s="12"/>
      <c r="AJ697" s="12"/>
      <c r="AO697" s="12"/>
    </row>
    <row r="698" spans="1:41" ht="15.75" customHeight="1" x14ac:dyDescent="0.3">
      <c r="A698" s="26"/>
      <c r="AD698" s="12"/>
      <c r="AF698" s="14"/>
      <c r="AH698" s="12"/>
      <c r="AJ698" s="12"/>
      <c r="AO698" s="12"/>
    </row>
    <row r="699" spans="1:41" ht="15.75" customHeight="1" x14ac:dyDescent="0.3">
      <c r="A699" s="26"/>
      <c r="AD699" s="12"/>
      <c r="AF699" s="14"/>
      <c r="AH699" s="12"/>
      <c r="AJ699" s="12"/>
      <c r="AO699" s="12"/>
    </row>
    <row r="700" spans="1:41" ht="15.75" customHeight="1" x14ac:dyDescent="0.3">
      <c r="A700" s="26"/>
      <c r="AD700" s="12"/>
      <c r="AF700" s="14"/>
      <c r="AH700" s="12"/>
      <c r="AJ700" s="12"/>
      <c r="AO700" s="12"/>
    </row>
    <row r="701" spans="1:41" ht="15.75" customHeight="1" x14ac:dyDescent="0.3">
      <c r="A701" s="26"/>
      <c r="AD701" s="12"/>
      <c r="AF701" s="14"/>
      <c r="AH701" s="12"/>
      <c r="AJ701" s="12"/>
      <c r="AO701" s="12"/>
    </row>
    <row r="702" spans="1:41" ht="15.75" customHeight="1" x14ac:dyDescent="0.3">
      <c r="A702" s="26"/>
      <c r="AD702" s="12"/>
      <c r="AF702" s="14"/>
      <c r="AH702" s="12"/>
      <c r="AJ702" s="12"/>
      <c r="AO702" s="12"/>
    </row>
    <row r="703" spans="1:41" ht="15.75" customHeight="1" x14ac:dyDescent="0.3">
      <c r="A703" s="26"/>
      <c r="AD703" s="12"/>
      <c r="AF703" s="14"/>
      <c r="AH703" s="12"/>
      <c r="AJ703" s="12"/>
      <c r="AO703" s="12"/>
    </row>
    <row r="704" spans="1:41" ht="15.75" customHeight="1" x14ac:dyDescent="0.3">
      <c r="A704" s="26"/>
      <c r="AD704" s="12"/>
      <c r="AF704" s="14"/>
      <c r="AH704" s="12"/>
      <c r="AJ704" s="12"/>
      <c r="AO704" s="12"/>
    </row>
    <row r="705" spans="1:41" ht="15.75" customHeight="1" x14ac:dyDescent="0.3">
      <c r="A705" s="26"/>
      <c r="AD705" s="12"/>
      <c r="AF705" s="14"/>
      <c r="AH705" s="12"/>
      <c r="AJ705" s="12"/>
      <c r="AO705" s="12"/>
    </row>
    <row r="706" spans="1:41" ht="15.75" customHeight="1" x14ac:dyDescent="0.3">
      <c r="A706" s="26"/>
      <c r="AD706" s="12"/>
      <c r="AF706" s="14"/>
      <c r="AH706" s="12"/>
      <c r="AJ706" s="12"/>
      <c r="AO706" s="12"/>
    </row>
    <row r="707" spans="1:41" ht="15.75" customHeight="1" x14ac:dyDescent="0.3">
      <c r="A707" s="26"/>
      <c r="AD707" s="12"/>
      <c r="AF707" s="14"/>
      <c r="AH707" s="12"/>
      <c r="AJ707" s="12"/>
      <c r="AO707" s="12"/>
    </row>
    <row r="708" spans="1:41" ht="15.75" customHeight="1" x14ac:dyDescent="0.3">
      <c r="A708" s="26"/>
      <c r="AD708" s="12"/>
      <c r="AF708" s="14"/>
      <c r="AH708" s="12"/>
      <c r="AJ708" s="12"/>
      <c r="AO708" s="12"/>
    </row>
    <row r="709" spans="1:41" ht="15.75" customHeight="1" x14ac:dyDescent="0.3">
      <c r="A709" s="26"/>
      <c r="AD709" s="12"/>
      <c r="AF709" s="14"/>
      <c r="AH709" s="12"/>
      <c r="AJ709" s="12"/>
      <c r="AO709" s="12"/>
    </row>
    <row r="710" spans="1:41" ht="15.75" customHeight="1" x14ac:dyDescent="0.3">
      <c r="A710" s="26"/>
      <c r="AD710" s="12"/>
      <c r="AF710" s="14"/>
      <c r="AH710" s="12"/>
      <c r="AJ710" s="12"/>
      <c r="AO710" s="12"/>
    </row>
    <row r="711" spans="1:41" ht="15.75" customHeight="1" x14ac:dyDescent="0.3">
      <c r="A711" s="26"/>
      <c r="AD711" s="12"/>
      <c r="AF711" s="14"/>
      <c r="AH711" s="12"/>
      <c r="AJ711" s="12"/>
      <c r="AO711" s="12"/>
    </row>
    <row r="712" spans="1:41" ht="15.75" customHeight="1" x14ac:dyDescent="0.3">
      <c r="A712" s="26"/>
      <c r="AD712" s="12"/>
      <c r="AF712" s="14"/>
      <c r="AH712" s="12"/>
      <c r="AJ712" s="12"/>
      <c r="AO712" s="12"/>
    </row>
    <row r="713" spans="1:41" ht="15.75" customHeight="1" x14ac:dyDescent="0.3">
      <c r="A713" s="26"/>
      <c r="AD713" s="12"/>
      <c r="AF713" s="14"/>
      <c r="AH713" s="12"/>
      <c r="AJ713" s="12"/>
      <c r="AO713" s="12"/>
    </row>
    <row r="714" spans="1:41" ht="15.75" customHeight="1" x14ac:dyDescent="0.3">
      <c r="A714" s="26"/>
      <c r="AD714" s="12"/>
      <c r="AF714" s="14"/>
      <c r="AH714" s="12"/>
      <c r="AJ714" s="12"/>
      <c r="AO714" s="12"/>
    </row>
    <row r="715" spans="1:41" ht="15.75" customHeight="1" x14ac:dyDescent="0.3">
      <c r="A715" s="26"/>
      <c r="AD715" s="12"/>
      <c r="AF715" s="14"/>
      <c r="AH715" s="12"/>
      <c r="AJ715" s="12"/>
      <c r="AO715" s="12"/>
    </row>
    <row r="716" spans="1:41" ht="15.75" customHeight="1" x14ac:dyDescent="0.3">
      <c r="A716" s="26"/>
      <c r="AD716" s="12"/>
      <c r="AF716" s="14"/>
      <c r="AH716" s="12"/>
      <c r="AJ716" s="12"/>
      <c r="AO716" s="12"/>
    </row>
    <row r="717" spans="1:41" ht="15.75" customHeight="1" x14ac:dyDescent="0.3">
      <c r="A717" s="26"/>
      <c r="AD717" s="12"/>
      <c r="AF717" s="14"/>
      <c r="AH717" s="12"/>
      <c r="AJ717" s="12"/>
      <c r="AO717" s="12"/>
    </row>
    <row r="718" spans="1:41" ht="15.75" customHeight="1" x14ac:dyDescent="0.3">
      <c r="A718" s="26"/>
      <c r="AD718" s="12"/>
      <c r="AF718" s="14"/>
      <c r="AH718" s="12"/>
      <c r="AJ718" s="12"/>
      <c r="AO718" s="12"/>
    </row>
    <row r="719" spans="1:41" ht="15.75" customHeight="1" x14ac:dyDescent="0.3">
      <c r="A719" s="26"/>
      <c r="AD719" s="12"/>
      <c r="AF719" s="14"/>
      <c r="AH719" s="12"/>
      <c r="AJ719" s="12"/>
      <c r="AO719" s="12"/>
    </row>
    <row r="720" spans="1:41" ht="15.75" customHeight="1" x14ac:dyDescent="0.3">
      <c r="A720" s="26"/>
      <c r="AD720" s="12"/>
      <c r="AF720" s="14"/>
      <c r="AH720" s="12"/>
      <c r="AJ720" s="12"/>
      <c r="AO720" s="12"/>
    </row>
    <row r="721" spans="1:41" ht="15.75" customHeight="1" x14ac:dyDescent="0.3">
      <c r="A721" s="26"/>
      <c r="AD721" s="12"/>
      <c r="AF721" s="14"/>
      <c r="AH721" s="12"/>
      <c r="AJ721" s="12"/>
      <c r="AO721" s="12"/>
    </row>
    <row r="722" spans="1:41" ht="15.75" customHeight="1" x14ac:dyDescent="0.3">
      <c r="A722" s="26"/>
      <c r="AD722" s="12"/>
      <c r="AF722" s="14"/>
      <c r="AH722" s="12"/>
      <c r="AJ722" s="12"/>
      <c r="AO722" s="12"/>
    </row>
    <row r="723" spans="1:41" ht="15.75" customHeight="1" x14ac:dyDescent="0.3">
      <c r="A723" s="26"/>
      <c r="AD723" s="12"/>
      <c r="AF723" s="14"/>
      <c r="AH723" s="12"/>
      <c r="AJ723" s="12"/>
      <c r="AO723" s="12"/>
    </row>
    <row r="724" spans="1:41" ht="15.75" customHeight="1" x14ac:dyDescent="0.3">
      <c r="A724" s="26"/>
      <c r="AD724" s="12"/>
      <c r="AF724" s="14"/>
      <c r="AH724" s="12"/>
      <c r="AJ724" s="12"/>
      <c r="AO724" s="12"/>
    </row>
    <row r="725" spans="1:41" ht="15.75" customHeight="1" x14ac:dyDescent="0.3">
      <c r="A725" s="26"/>
      <c r="AD725" s="12"/>
      <c r="AF725" s="14"/>
      <c r="AH725" s="12"/>
      <c r="AJ725" s="12"/>
      <c r="AO725" s="12"/>
    </row>
    <row r="726" spans="1:41" ht="15.75" customHeight="1" x14ac:dyDescent="0.3">
      <c r="A726" s="26"/>
      <c r="AD726" s="12"/>
      <c r="AF726" s="14"/>
      <c r="AH726" s="12"/>
      <c r="AJ726" s="12"/>
      <c r="AO726" s="12"/>
    </row>
    <row r="727" spans="1:41" ht="15.75" customHeight="1" x14ac:dyDescent="0.3">
      <c r="A727" s="26"/>
      <c r="AD727" s="12"/>
      <c r="AF727" s="14"/>
      <c r="AH727" s="12"/>
      <c r="AJ727" s="12"/>
      <c r="AO727" s="12"/>
    </row>
    <row r="728" spans="1:41" ht="15.75" customHeight="1" x14ac:dyDescent="0.3">
      <c r="A728" s="26"/>
      <c r="AD728" s="12"/>
      <c r="AF728" s="14"/>
      <c r="AH728" s="12"/>
      <c r="AJ728" s="12"/>
      <c r="AO728" s="12"/>
    </row>
    <row r="729" spans="1:41" ht="15.75" customHeight="1" x14ac:dyDescent="0.3">
      <c r="A729" s="26"/>
      <c r="AD729" s="12"/>
      <c r="AF729" s="14"/>
      <c r="AH729" s="12"/>
      <c r="AJ729" s="12"/>
      <c r="AO729" s="12"/>
    </row>
    <row r="730" spans="1:41" ht="15.75" customHeight="1" x14ac:dyDescent="0.3">
      <c r="A730" s="26"/>
      <c r="AD730" s="12"/>
      <c r="AF730" s="14"/>
      <c r="AH730" s="12"/>
      <c r="AJ730" s="12"/>
      <c r="AO730" s="12"/>
    </row>
    <row r="731" spans="1:41" ht="15.75" customHeight="1" x14ac:dyDescent="0.3">
      <c r="A731" s="26"/>
      <c r="AD731" s="12"/>
      <c r="AF731" s="14"/>
      <c r="AH731" s="12"/>
      <c r="AJ731" s="12"/>
      <c r="AO731" s="12"/>
    </row>
    <row r="732" spans="1:41" ht="15.75" customHeight="1" x14ac:dyDescent="0.3">
      <c r="A732" s="26"/>
      <c r="AD732" s="12"/>
      <c r="AF732" s="14"/>
      <c r="AH732" s="12"/>
      <c r="AJ732" s="12"/>
      <c r="AO732" s="12"/>
    </row>
    <row r="733" spans="1:41" ht="15.75" customHeight="1" x14ac:dyDescent="0.3">
      <c r="A733" s="26"/>
      <c r="AD733" s="12"/>
      <c r="AF733" s="14"/>
      <c r="AH733" s="12"/>
      <c r="AJ733" s="12"/>
      <c r="AO733" s="12"/>
    </row>
    <row r="734" spans="1:41" ht="15.75" customHeight="1" x14ac:dyDescent="0.3">
      <c r="A734" s="26"/>
      <c r="AD734" s="12"/>
      <c r="AF734" s="14"/>
      <c r="AH734" s="12"/>
      <c r="AJ734" s="12"/>
      <c r="AO734" s="12"/>
    </row>
    <row r="735" spans="1:41" ht="15.75" customHeight="1" x14ac:dyDescent="0.3">
      <c r="A735" s="26"/>
      <c r="AD735" s="12"/>
      <c r="AF735" s="14"/>
      <c r="AH735" s="12"/>
      <c r="AJ735" s="12"/>
      <c r="AO735" s="12"/>
    </row>
    <row r="736" spans="1:41" ht="15.75" customHeight="1" x14ac:dyDescent="0.3">
      <c r="A736" s="26"/>
      <c r="AD736" s="12"/>
      <c r="AF736" s="14"/>
      <c r="AH736" s="12"/>
      <c r="AJ736" s="12"/>
      <c r="AO736" s="12"/>
    </row>
    <row r="737" spans="1:41" ht="15.75" customHeight="1" x14ac:dyDescent="0.3">
      <c r="A737" s="26"/>
      <c r="AD737" s="12"/>
      <c r="AF737" s="14"/>
      <c r="AH737" s="12"/>
      <c r="AJ737" s="12"/>
      <c r="AO737" s="12"/>
    </row>
    <row r="738" spans="1:41" ht="15.75" customHeight="1" x14ac:dyDescent="0.3">
      <c r="A738" s="26"/>
      <c r="AD738" s="12"/>
      <c r="AF738" s="14"/>
      <c r="AH738" s="12"/>
      <c r="AJ738" s="12"/>
      <c r="AO738" s="12"/>
    </row>
    <row r="739" spans="1:41" ht="15.75" customHeight="1" x14ac:dyDescent="0.3">
      <c r="A739" s="26"/>
      <c r="AD739" s="12"/>
      <c r="AF739" s="14"/>
      <c r="AH739" s="12"/>
      <c r="AJ739" s="12"/>
      <c r="AO739" s="12"/>
    </row>
    <row r="740" spans="1:41" ht="15.75" customHeight="1" x14ac:dyDescent="0.3">
      <c r="A740" s="26"/>
      <c r="AD740" s="12"/>
      <c r="AF740" s="14"/>
      <c r="AH740" s="12"/>
      <c r="AJ740" s="12"/>
      <c r="AO740" s="12"/>
    </row>
    <row r="741" spans="1:41" ht="15.75" customHeight="1" x14ac:dyDescent="0.3">
      <c r="A741" s="26"/>
      <c r="AD741" s="12"/>
      <c r="AF741" s="14"/>
      <c r="AH741" s="12"/>
      <c r="AJ741" s="12"/>
      <c r="AO741" s="12"/>
    </row>
    <row r="742" spans="1:41" ht="15.75" customHeight="1" x14ac:dyDescent="0.3">
      <c r="A742" s="26"/>
      <c r="AD742" s="12"/>
      <c r="AF742" s="14"/>
      <c r="AH742" s="12"/>
      <c r="AJ742" s="12"/>
      <c r="AO742" s="12"/>
    </row>
    <row r="743" spans="1:41" ht="15.75" customHeight="1" x14ac:dyDescent="0.3">
      <c r="A743" s="26"/>
      <c r="AD743" s="12"/>
      <c r="AF743" s="14"/>
      <c r="AH743" s="12"/>
      <c r="AJ743" s="12"/>
      <c r="AO743" s="12"/>
    </row>
    <row r="744" spans="1:41" ht="15.75" customHeight="1" x14ac:dyDescent="0.3">
      <c r="A744" s="26"/>
      <c r="AD744" s="12"/>
      <c r="AF744" s="14"/>
      <c r="AH744" s="12"/>
      <c r="AJ744" s="12"/>
      <c r="AO744" s="12"/>
    </row>
    <row r="745" spans="1:41" ht="15.75" customHeight="1" x14ac:dyDescent="0.3">
      <c r="A745" s="26"/>
      <c r="AD745" s="12"/>
      <c r="AF745" s="14"/>
      <c r="AH745" s="12"/>
      <c r="AJ745" s="12"/>
      <c r="AO745" s="12"/>
    </row>
    <row r="746" spans="1:41" ht="15.75" customHeight="1" x14ac:dyDescent="0.3">
      <c r="A746" s="26"/>
      <c r="AD746" s="12"/>
      <c r="AF746" s="14"/>
      <c r="AH746" s="12"/>
      <c r="AJ746" s="12"/>
      <c r="AO746" s="12"/>
    </row>
    <row r="747" spans="1:41" ht="15.75" customHeight="1" x14ac:dyDescent="0.3">
      <c r="A747" s="26"/>
      <c r="AD747" s="12"/>
      <c r="AF747" s="14"/>
      <c r="AH747" s="12"/>
      <c r="AJ747" s="12"/>
      <c r="AO747" s="12"/>
    </row>
    <row r="748" spans="1:41" ht="15.75" customHeight="1" x14ac:dyDescent="0.3">
      <c r="A748" s="26"/>
      <c r="AD748" s="12"/>
      <c r="AF748" s="14"/>
      <c r="AH748" s="12"/>
      <c r="AJ748" s="12"/>
      <c r="AO748" s="12"/>
    </row>
    <row r="749" spans="1:41" ht="15.75" customHeight="1" x14ac:dyDescent="0.3">
      <c r="A749" s="26"/>
      <c r="AD749" s="12"/>
      <c r="AF749" s="14"/>
      <c r="AH749" s="12"/>
      <c r="AJ749" s="12"/>
      <c r="AO749" s="12"/>
    </row>
    <row r="750" spans="1:41" ht="15.75" customHeight="1" x14ac:dyDescent="0.3">
      <c r="A750" s="26"/>
      <c r="AD750" s="12"/>
      <c r="AF750" s="14"/>
      <c r="AH750" s="12"/>
      <c r="AJ750" s="12"/>
      <c r="AO750" s="12"/>
    </row>
    <row r="751" spans="1:41" ht="15.75" customHeight="1" x14ac:dyDescent="0.3">
      <c r="A751" s="26"/>
      <c r="AD751" s="12"/>
      <c r="AF751" s="14"/>
      <c r="AH751" s="12"/>
      <c r="AJ751" s="12"/>
      <c r="AO751" s="12"/>
    </row>
    <row r="752" spans="1:41" ht="15.75" customHeight="1" x14ac:dyDescent="0.3">
      <c r="A752" s="26"/>
      <c r="AD752" s="12"/>
      <c r="AF752" s="14"/>
      <c r="AH752" s="12"/>
      <c r="AJ752" s="12"/>
      <c r="AO752" s="12"/>
    </row>
    <row r="753" spans="1:41" ht="15.75" customHeight="1" x14ac:dyDescent="0.3">
      <c r="A753" s="26"/>
      <c r="AD753" s="12"/>
      <c r="AF753" s="14"/>
      <c r="AH753" s="12"/>
      <c r="AJ753" s="12"/>
      <c r="AO753" s="12"/>
    </row>
    <row r="754" spans="1:41" ht="15.75" customHeight="1" x14ac:dyDescent="0.3">
      <c r="A754" s="26"/>
      <c r="AD754" s="12"/>
      <c r="AF754" s="14"/>
      <c r="AH754" s="12"/>
      <c r="AJ754" s="12"/>
      <c r="AO754" s="12"/>
    </row>
    <row r="755" spans="1:41" ht="15.75" customHeight="1" x14ac:dyDescent="0.3">
      <c r="A755" s="26"/>
      <c r="AD755" s="12"/>
      <c r="AF755" s="14"/>
      <c r="AH755" s="12"/>
      <c r="AJ755" s="12"/>
      <c r="AO755" s="12"/>
    </row>
    <row r="756" spans="1:41" ht="15.75" customHeight="1" x14ac:dyDescent="0.3">
      <c r="A756" s="26"/>
      <c r="AD756" s="12"/>
      <c r="AF756" s="14"/>
      <c r="AH756" s="12"/>
      <c r="AJ756" s="12"/>
      <c r="AO756" s="12"/>
    </row>
    <row r="757" spans="1:41" ht="15.75" customHeight="1" x14ac:dyDescent="0.3">
      <c r="A757" s="26"/>
      <c r="AD757" s="12"/>
      <c r="AF757" s="14"/>
      <c r="AH757" s="12"/>
      <c r="AJ757" s="12"/>
      <c r="AO757" s="12"/>
    </row>
    <row r="758" spans="1:41" ht="15.75" customHeight="1" x14ac:dyDescent="0.3">
      <c r="A758" s="26"/>
      <c r="AD758" s="12"/>
      <c r="AF758" s="14"/>
      <c r="AH758" s="12"/>
      <c r="AJ758" s="12"/>
      <c r="AO758" s="12"/>
    </row>
    <row r="759" spans="1:41" ht="15.75" customHeight="1" x14ac:dyDescent="0.3">
      <c r="A759" s="26"/>
      <c r="AD759" s="12"/>
      <c r="AF759" s="14"/>
      <c r="AH759" s="12"/>
      <c r="AJ759" s="12"/>
      <c r="AO759" s="12"/>
    </row>
    <row r="760" spans="1:41" ht="15.75" customHeight="1" x14ac:dyDescent="0.3">
      <c r="A760" s="26"/>
      <c r="AD760" s="12"/>
      <c r="AF760" s="14"/>
      <c r="AH760" s="12"/>
      <c r="AJ760" s="12"/>
      <c r="AO760" s="12"/>
    </row>
    <row r="761" spans="1:41" ht="15.75" customHeight="1" x14ac:dyDescent="0.3">
      <c r="A761" s="26"/>
      <c r="AD761" s="12"/>
      <c r="AF761" s="14"/>
      <c r="AH761" s="12"/>
      <c r="AJ761" s="12"/>
      <c r="AO761" s="12"/>
    </row>
    <row r="762" spans="1:41" ht="15.75" customHeight="1" x14ac:dyDescent="0.3">
      <c r="A762" s="26"/>
      <c r="AD762" s="12"/>
      <c r="AF762" s="14"/>
      <c r="AH762" s="12"/>
      <c r="AJ762" s="12"/>
      <c r="AO762" s="12"/>
    </row>
    <row r="763" spans="1:41" ht="15.75" customHeight="1" x14ac:dyDescent="0.3">
      <c r="A763" s="26"/>
      <c r="AD763" s="12"/>
      <c r="AF763" s="14"/>
      <c r="AH763" s="12"/>
      <c r="AJ763" s="12"/>
      <c r="AO763" s="12"/>
    </row>
    <row r="764" spans="1:41" ht="15.75" customHeight="1" x14ac:dyDescent="0.3">
      <c r="A764" s="26"/>
      <c r="AD764" s="12"/>
      <c r="AF764" s="14"/>
      <c r="AH764" s="12"/>
      <c r="AJ764" s="12"/>
      <c r="AO764" s="12"/>
    </row>
    <row r="765" spans="1:41" ht="15.75" customHeight="1" x14ac:dyDescent="0.3">
      <c r="A765" s="26"/>
      <c r="AD765" s="12"/>
      <c r="AF765" s="14"/>
      <c r="AH765" s="12"/>
      <c r="AJ765" s="12"/>
      <c r="AO765" s="12"/>
    </row>
    <row r="766" spans="1:41" ht="15.75" customHeight="1" x14ac:dyDescent="0.3">
      <c r="A766" s="26"/>
      <c r="AD766" s="12"/>
      <c r="AF766" s="14"/>
      <c r="AH766" s="12"/>
      <c r="AJ766" s="12"/>
      <c r="AO766" s="12"/>
    </row>
    <row r="767" spans="1:41" ht="15.75" customHeight="1" x14ac:dyDescent="0.3">
      <c r="A767" s="26"/>
      <c r="AD767" s="12"/>
      <c r="AF767" s="14"/>
      <c r="AH767" s="12"/>
      <c r="AJ767" s="12"/>
      <c r="AO767" s="12"/>
    </row>
    <row r="768" spans="1:41" ht="15.75" customHeight="1" x14ac:dyDescent="0.3">
      <c r="A768" s="26"/>
      <c r="AD768" s="12"/>
      <c r="AF768" s="14"/>
      <c r="AH768" s="12"/>
      <c r="AJ768" s="12"/>
      <c r="AO768" s="12"/>
    </row>
    <row r="769" spans="1:41" ht="15.75" customHeight="1" x14ac:dyDescent="0.3">
      <c r="A769" s="26"/>
      <c r="AD769" s="12"/>
      <c r="AF769" s="14"/>
      <c r="AH769" s="12"/>
      <c r="AJ769" s="12"/>
      <c r="AO769" s="12"/>
    </row>
    <row r="770" spans="1:41" ht="15.75" customHeight="1" x14ac:dyDescent="0.3">
      <c r="A770" s="26"/>
      <c r="AD770" s="12"/>
      <c r="AF770" s="14"/>
      <c r="AH770" s="12"/>
      <c r="AJ770" s="12"/>
      <c r="AO770" s="12"/>
    </row>
    <row r="771" spans="1:41" ht="15.75" customHeight="1" x14ac:dyDescent="0.3">
      <c r="A771" s="26"/>
      <c r="AD771" s="12"/>
      <c r="AF771" s="14"/>
      <c r="AH771" s="12"/>
      <c r="AJ771" s="12"/>
      <c r="AO771" s="12"/>
    </row>
    <row r="772" spans="1:41" ht="15.75" customHeight="1" x14ac:dyDescent="0.3">
      <c r="A772" s="26"/>
      <c r="AD772" s="12"/>
      <c r="AF772" s="14"/>
      <c r="AH772" s="12"/>
      <c r="AJ772" s="12"/>
      <c r="AO772" s="12"/>
    </row>
    <row r="773" spans="1:41" ht="15.75" customHeight="1" x14ac:dyDescent="0.3">
      <c r="A773" s="26"/>
      <c r="AD773" s="12"/>
      <c r="AF773" s="14"/>
      <c r="AH773" s="12"/>
      <c r="AJ773" s="12"/>
      <c r="AO773" s="12"/>
    </row>
    <row r="774" spans="1:41" ht="15.75" customHeight="1" x14ac:dyDescent="0.3">
      <c r="A774" s="26"/>
      <c r="AD774" s="12"/>
      <c r="AF774" s="14"/>
      <c r="AH774" s="12"/>
      <c r="AJ774" s="12"/>
      <c r="AO774" s="12"/>
    </row>
    <row r="775" spans="1:41" ht="15.75" customHeight="1" x14ac:dyDescent="0.3">
      <c r="A775" s="26"/>
      <c r="AD775" s="12"/>
      <c r="AF775" s="14"/>
      <c r="AH775" s="12"/>
      <c r="AJ775" s="12"/>
      <c r="AO775" s="12"/>
    </row>
    <row r="776" spans="1:41" ht="15.75" customHeight="1" x14ac:dyDescent="0.3">
      <c r="A776" s="26"/>
      <c r="AD776" s="12"/>
      <c r="AF776" s="14"/>
      <c r="AH776" s="12"/>
      <c r="AJ776" s="12"/>
      <c r="AO776" s="12"/>
    </row>
    <row r="777" spans="1:41" ht="15.75" customHeight="1" x14ac:dyDescent="0.3">
      <c r="A777" s="26"/>
      <c r="AD777" s="12"/>
      <c r="AF777" s="14"/>
      <c r="AH777" s="12"/>
      <c r="AJ777" s="12"/>
      <c r="AO777" s="12"/>
    </row>
    <row r="778" spans="1:41" ht="15.75" customHeight="1" x14ac:dyDescent="0.3">
      <c r="A778" s="26"/>
      <c r="AD778" s="12"/>
      <c r="AF778" s="14"/>
      <c r="AH778" s="12"/>
      <c r="AJ778" s="12"/>
      <c r="AO778" s="12"/>
    </row>
    <row r="779" spans="1:41" ht="15.75" customHeight="1" x14ac:dyDescent="0.3">
      <c r="A779" s="26"/>
      <c r="AD779" s="12"/>
      <c r="AF779" s="14"/>
      <c r="AH779" s="12"/>
      <c r="AJ779" s="12"/>
      <c r="AO779" s="12"/>
    </row>
    <row r="780" spans="1:41" ht="15.75" customHeight="1" x14ac:dyDescent="0.3">
      <c r="A780" s="26"/>
      <c r="AD780" s="12"/>
      <c r="AF780" s="14"/>
      <c r="AH780" s="12"/>
      <c r="AJ780" s="12"/>
      <c r="AO780" s="12"/>
    </row>
    <row r="781" spans="1:41" ht="15.75" customHeight="1" x14ac:dyDescent="0.3">
      <c r="A781" s="26"/>
      <c r="AD781" s="12"/>
      <c r="AF781" s="14"/>
      <c r="AH781" s="12"/>
      <c r="AJ781" s="12"/>
      <c r="AO781" s="12"/>
    </row>
    <row r="782" spans="1:41" ht="15.75" customHeight="1" x14ac:dyDescent="0.3">
      <c r="A782" s="26"/>
      <c r="AD782" s="12"/>
      <c r="AF782" s="14"/>
      <c r="AH782" s="12"/>
      <c r="AJ782" s="12"/>
      <c r="AO782" s="12"/>
    </row>
    <row r="783" spans="1:41" ht="15.75" customHeight="1" x14ac:dyDescent="0.3">
      <c r="A783" s="26"/>
      <c r="AD783" s="12"/>
      <c r="AF783" s="14"/>
      <c r="AH783" s="12"/>
      <c r="AJ783" s="12"/>
      <c r="AO783" s="12"/>
    </row>
    <row r="784" spans="1:41" ht="15.75" customHeight="1" x14ac:dyDescent="0.3">
      <c r="A784" s="26"/>
      <c r="AD784" s="12"/>
      <c r="AF784" s="14"/>
      <c r="AH784" s="12"/>
      <c r="AJ784" s="12"/>
      <c r="AO784" s="12"/>
    </row>
    <row r="785" spans="1:41" ht="15.75" customHeight="1" x14ac:dyDescent="0.3">
      <c r="A785" s="26"/>
      <c r="AD785" s="12"/>
      <c r="AF785" s="14"/>
      <c r="AH785" s="12"/>
      <c r="AJ785" s="12"/>
      <c r="AO785" s="12"/>
    </row>
    <row r="786" spans="1:41" ht="15.75" customHeight="1" x14ac:dyDescent="0.3">
      <c r="A786" s="26"/>
      <c r="AD786" s="12"/>
      <c r="AF786" s="14"/>
      <c r="AH786" s="12"/>
      <c r="AJ786" s="12"/>
      <c r="AO786" s="12"/>
    </row>
    <row r="787" spans="1:41" ht="15.75" customHeight="1" x14ac:dyDescent="0.3">
      <c r="A787" s="26"/>
      <c r="AD787" s="12"/>
      <c r="AF787" s="14"/>
      <c r="AH787" s="12"/>
      <c r="AJ787" s="12"/>
      <c r="AO787" s="12"/>
    </row>
    <row r="788" spans="1:41" ht="15.75" customHeight="1" x14ac:dyDescent="0.3">
      <c r="A788" s="26"/>
      <c r="AD788" s="12"/>
      <c r="AF788" s="14"/>
      <c r="AH788" s="12"/>
      <c r="AJ788" s="12"/>
      <c r="AO788" s="12"/>
    </row>
    <row r="789" spans="1:41" ht="15.75" customHeight="1" x14ac:dyDescent="0.3">
      <c r="A789" s="26"/>
      <c r="AD789" s="12"/>
      <c r="AF789" s="14"/>
      <c r="AH789" s="12"/>
      <c r="AJ789" s="12"/>
      <c r="AO789" s="12"/>
    </row>
    <row r="790" spans="1:41" ht="15.75" customHeight="1" x14ac:dyDescent="0.3">
      <c r="A790" s="26"/>
      <c r="AD790" s="12"/>
      <c r="AF790" s="14"/>
      <c r="AH790" s="12"/>
      <c r="AJ790" s="12"/>
      <c r="AO790" s="12"/>
    </row>
    <row r="791" spans="1:41" ht="15.75" customHeight="1" x14ac:dyDescent="0.3">
      <c r="A791" s="26"/>
      <c r="AD791" s="12"/>
      <c r="AF791" s="14"/>
      <c r="AH791" s="12"/>
      <c r="AJ791" s="12"/>
      <c r="AO791" s="12"/>
    </row>
    <row r="792" spans="1:41" ht="15.75" customHeight="1" x14ac:dyDescent="0.3">
      <c r="A792" s="26"/>
      <c r="AD792" s="12"/>
      <c r="AF792" s="14"/>
      <c r="AH792" s="12"/>
      <c r="AJ792" s="12"/>
      <c r="AO792" s="12"/>
    </row>
    <row r="793" spans="1:41" ht="15.75" customHeight="1" x14ac:dyDescent="0.3">
      <c r="A793" s="26"/>
      <c r="AD793" s="12"/>
      <c r="AF793" s="14"/>
      <c r="AH793" s="12"/>
      <c r="AJ793" s="12"/>
      <c r="AO793" s="12"/>
    </row>
    <row r="794" spans="1:41" ht="15.75" customHeight="1" x14ac:dyDescent="0.3">
      <c r="A794" s="26"/>
      <c r="AD794" s="12"/>
      <c r="AF794" s="14"/>
      <c r="AH794" s="12"/>
      <c r="AJ794" s="12"/>
      <c r="AO794" s="12"/>
    </row>
    <row r="795" spans="1:41" ht="15.75" customHeight="1" x14ac:dyDescent="0.3">
      <c r="A795" s="26"/>
      <c r="AD795" s="12"/>
      <c r="AF795" s="14"/>
      <c r="AH795" s="12"/>
      <c r="AJ795" s="12"/>
      <c r="AO795" s="12"/>
    </row>
    <row r="796" spans="1:41" ht="15.75" customHeight="1" x14ac:dyDescent="0.3">
      <c r="A796" s="26"/>
      <c r="AD796" s="12"/>
      <c r="AF796" s="14"/>
      <c r="AH796" s="12"/>
      <c r="AJ796" s="12"/>
      <c r="AO796" s="12"/>
    </row>
    <row r="797" spans="1:41" ht="15.75" customHeight="1" x14ac:dyDescent="0.3">
      <c r="A797" s="26"/>
      <c r="AD797" s="12"/>
      <c r="AF797" s="14"/>
      <c r="AH797" s="12"/>
      <c r="AJ797" s="12"/>
      <c r="AO797" s="12"/>
    </row>
    <row r="798" spans="1:41" ht="15.75" customHeight="1" x14ac:dyDescent="0.3">
      <c r="A798" s="26"/>
      <c r="AD798" s="12"/>
      <c r="AF798" s="14"/>
      <c r="AH798" s="12"/>
      <c r="AJ798" s="12"/>
      <c r="AO798" s="12"/>
    </row>
    <row r="799" spans="1:41" ht="15.75" customHeight="1" x14ac:dyDescent="0.3">
      <c r="A799" s="26"/>
      <c r="AD799" s="12"/>
      <c r="AF799" s="14"/>
      <c r="AH799" s="12"/>
      <c r="AJ799" s="12"/>
      <c r="AO799" s="12"/>
    </row>
    <row r="800" spans="1:41" ht="15.75" customHeight="1" x14ac:dyDescent="0.3">
      <c r="A800" s="26"/>
      <c r="AD800" s="12"/>
      <c r="AF800" s="14"/>
      <c r="AH800" s="12"/>
      <c r="AJ800" s="12"/>
      <c r="AO800" s="12"/>
    </row>
    <row r="801" spans="1:41" ht="15.75" customHeight="1" x14ac:dyDescent="0.3">
      <c r="A801" s="26"/>
      <c r="AD801" s="12"/>
      <c r="AF801" s="14"/>
      <c r="AH801" s="12"/>
      <c r="AJ801" s="12"/>
      <c r="AO801" s="12"/>
    </row>
    <row r="802" spans="1:41" ht="15.75" customHeight="1" x14ac:dyDescent="0.3">
      <c r="A802" s="26"/>
      <c r="AD802" s="12"/>
      <c r="AF802" s="14"/>
      <c r="AH802" s="12"/>
      <c r="AJ802" s="12"/>
      <c r="AO802" s="12"/>
    </row>
    <row r="803" spans="1:41" ht="15.75" customHeight="1" x14ac:dyDescent="0.3">
      <c r="A803" s="26"/>
      <c r="AD803" s="12"/>
      <c r="AF803" s="14"/>
      <c r="AH803" s="12"/>
      <c r="AJ803" s="12"/>
      <c r="AO803" s="12"/>
    </row>
    <row r="804" spans="1:41" ht="15.75" customHeight="1" x14ac:dyDescent="0.3">
      <c r="A804" s="26"/>
      <c r="AD804" s="12"/>
      <c r="AF804" s="14"/>
      <c r="AH804" s="12"/>
      <c r="AJ804" s="12"/>
      <c r="AO804" s="12"/>
    </row>
    <row r="805" spans="1:41" ht="15.75" customHeight="1" x14ac:dyDescent="0.3">
      <c r="A805" s="26"/>
      <c r="AD805" s="12"/>
      <c r="AF805" s="14"/>
      <c r="AH805" s="12"/>
      <c r="AJ805" s="12"/>
      <c r="AO805" s="12"/>
    </row>
    <row r="806" spans="1:41" ht="15.75" customHeight="1" x14ac:dyDescent="0.3">
      <c r="A806" s="26"/>
      <c r="AD806" s="12"/>
      <c r="AF806" s="14"/>
      <c r="AH806" s="12"/>
      <c r="AJ806" s="12"/>
      <c r="AO806" s="12"/>
    </row>
    <row r="807" spans="1:41" ht="15.75" customHeight="1" x14ac:dyDescent="0.3">
      <c r="A807" s="26"/>
      <c r="AD807" s="12"/>
      <c r="AF807" s="14"/>
      <c r="AH807" s="12"/>
      <c r="AJ807" s="12"/>
      <c r="AO807" s="12"/>
    </row>
    <row r="808" spans="1:41" ht="15.75" customHeight="1" x14ac:dyDescent="0.3">
      <c r="A808" s="26"/>
      <c r="AD808" s="12"/>
      <c r="AF808" s="14"/>
      <c r="AH808" s="12"/>
      <c r="AJ808" s="12"/>
      <c r="AO808" s="12"/>
    </row>
    <row r="809" spans="1:41" ht="15.75" customHeight="1" x14ac:dyDescent="0.3">
      <c r="A809" s="26"/>
      <c r="AD809" s="12"/>
      <c r="AF809" s="14"/>
      <c r="AH809" s="12"/>
      <c r="AJ809" s="12"/>
      <c r="AO809" s="12"/>
    </row>
    <row r="810" spans="1:41" ht="15.75" customHeight="1" x14ac:dyDescent="0.3">
      <c r="A810" s="26"/>
      <c r="AD810" s="12"/>
      <c r="AF810" s="14"/>
      <c r="AH810" s="12"/>
      <c r="AJ810" s="12"/>
      <c r="AO810" s="12"/>
    </row>
    <row r="811" spans="1:41" ht="15.75" customHeight="1" x14ac:dyDescent="0.3">
      <c r="A811" s="26"/>
      <c r="AD811" s="12"/>
      <c r="AF811" s="14"/>
      <c r="AH811" s="12"/>
      <c r="AJ811" s="12"/>
      <c r="AO811" s="12"/>
    </row>
    <row r="812" spans="1:41" ht="15.75" customHeight="1" x14ac:dyDescent="0.3">
      <c r="A812" s="26"/>
      <c r="AD812" s="12"/>
      <c r="AF812" s="14"/>
      <c r="AH812" s="12"/>
      <c r="AJ812" s="12"/>
      <c r="AO812" s="12"/>
    </row>
    <row r="813" spans="1:41" ht="15.75" customHeight="1" x14ac:dyDescent="0.3">
      <c r="A813" s="26"/>
      <c r="AD813" s="12"/>
      <c r="AF813" s="14"/>
      <c r="AH813" s="12"/>
      <c r="AJ813" s="12"/>
      <c r="AO813" s="12"/>
    </row>
    <row r="814" spans="1:41" ht="15.75" customHeight="1" x14ac:dyDescent="0.3">
      <c r="A814" s="26"/>
      <c r="AD814" s="12"/>
      <c r="AF814" s="14"/>
      <c r="AH814" s="12"/>
      <c r="AJ814" s="12"/>
      <c r="AO814" s="12"/>
    </row>
    <row r="815" spans="1:41" ht="15.75" customHeight="1" x14ac:dyDescent="0.3">
      <c r="A815" s="26"/>
      <c r="AD815" s="12"/>
      <c r="AF815" s="14"/>
      <c r="AH815" s="12"/>
      <c r="AJ815" s="12"/>
      <c r="AO815" s="12"/>
    </row>
    <row r="816" spans="1:41" ht="15.75" customHeight="1" x14ac:dyDescent="0.3">
      <c r="A816" s="26"/>
      <c r="AD816" s="12"/>
      <c r="AF816" s="14"/>
      <c r="AH816" s="12"/>
      <c r="AJ816" s="12"/>
      <c r="AO816" s="12"/>
    </row>
    <row r="817" spans="1:41" ht="15.75" customHeight="1" x14ac:dyDescent="0.3">
      <c r="A817" s="26"/>
      <c r="AD817" s="12"/>
      <c r="AF817" s="14"/>
      <c r="AH817" s="12"/>
      <c r="AJ817" s="12"/>
      <c r="AO817" s="12"/>
    </row>
    <row r="818" spans="1:41" ht="15.75" customHeight="1" x14ac:dyDescent="0.3">
      <c r="A818" s="26"/>
      <c r="AD818" s="12"/>
      <c r="AF818" s="14"/>
      <c r="AH818" s="12"/>
      <c r="AJ818" s="12"/>
      <c r="AO818" s="12"/>
    </row>
    <row r="819" spans="1:41" ht="15.75" customHeight="1" x14ac:dyDescent="0.3">
      <c r="A819" s="26"/>
      <c r="AD819" s="12"/>
      <c r="AF819" s="14"/>
      <c r="AH819" s="12"/>
      <c r="AJ819" s="12"/>
      <c r="AO819" s="12"/>
    </row>
    <row r="820" spans="1:41" ht="15.75" customHeight="1" x14ac:dyDescent="0.3">
      <c r="A820" s="26"/>
      <c r="AD820" s="12"/>
      <c r="AF820" s="14"/>
      <c r="AH820" s="12"/>
      <c r="AJ820" s="12"/>
      <c r="AO820" s="12"/>
    </row>
    <row r="821" spans="1:41" ht="15.75" customHeight="1" x14ac:dyDescent="0.3">
      <c r="A821" s="26"/>
      <c r="AD821" s="12"/>
      <c r="AF821" s="14"/>
      <c r="AH821" s="12"/>
      <c r="AJ821" s="12"/>
      <c r="AO821" s="12"/>
    </row>
    <row r="822" spans="1:41" ht="15.75" customHeight="1" x14ac:dyDescent="0.3">
      <c r="A822" s="26"/>
      <c r="AD822" s="12"/>
      <c r="AF822" s="14"/>
      <c r="AH822" s="12"/>
      <c r="AJ822" s="12"/>
      <c r="AO822" s="12"/>
    </row>
    <row r="823" spans="1:41" ht="15.75" customHeight="1" x14ac:dyDescent="0.3">
      <c r="A823" s="26"/>
      <c r="AD823" s="12"/>
      <c r="AF823" s="14"/>
      <c r="AH823" s="12"/>
      <c r="AJ823" s="12"/>
      <c r="AO823" s="12"/>
    </row>
    <row r="824" spans="1:41" ht="15.75" customHeight="1" x14ac:dyDescent="0.3">
      <c r="A824" s="26"/>
      <c r="AD824" s="12"/>
      <c r="AF824" s="14"/>
      <c r="AH824" s="12"/>
      <c r="AJ824" s="12"/>
      <c r="AO824" s="12"/>
    </row>
    <row r="825" spans="1:41" ht="15.75" customHeight="1" x14ac:dyDescent="0.3">
      <c r="A825" s="26"/>
      <c r="AD825" s="12"/>
      <c r="AF825" s="14"/>
      <c r="AH825" s="12"/>
      <c r="AJ825" s="12"/>
      <c r="AO825" s="12"/>
    </row>
    <row r="826" spans="1:41" ht="15.75" customHeight="1" x14ac:dyDescent="0.3">
      <c r="A826" s="26"/>
      <c r="AD826" s="12"/>
      <c r="AF826" s="14"/>
      <c r="AH826" s="12"/>
      <c r="AJ826" s="12"/>
      <c r="AO826" s="12"/>
    </row>
    <row r="827" spans="1:41" ht="15.75" customHeight="1" x14ac:dyDescent="0.3">
      <c r="A827" s="26"/>
      <c r="AD827" s="12"/>
      <c r="AF827" s="14"/>
      <c r="AH827" s="12"/>
      <c r="AJ827" s="12"/>
      <c r="AO827" s="12"/>
    </row>
    <row r="828" spans="1:41" ht="15.75" customHeight="1" x14ac:dyDescent="0.3">
      <c r="A828" s="26"/>
      <c r="AD828" s="12"/>
      <c r="AF828" s="14"/>
      <c r="AH828" s="12"/>
      <c r="AJ828" s="12"/>
      <c r="AO828" s="12"/>
    </row>
    <row r="829" spans="1:41" ht="15.75" customHeight="1" x14ac:dyDescent="0.3">
      <c r="A829" s="26"/>
      <c r="AD829" s="12"/>
      <c r="AF829" s="14"/>
      <c r="AH829" s="12"/>
      <c r="AJ829" s="12"/>
      <c r="AO829" s="12"/>
    </row>
    <row r="830" spans="1:41" ht="15.75" customHeight="1" x14ac:dyDescent="0.3">
      <c r="A830" s="26"/>
      <c r="AD830" s="12"/>
      <c r="AF830" s="14"/>
      <c r="AH830" s="12"/>
      <c r="AJ830" s="12"/>
      <c r="AO830" s="12"/>
    </row>
    <row r="831" spans="1:41" ht="15.75" customHeight="1" x14ac:dyDescent="0.3">
      <c r="A831" s="26"/>
      <c r="AD831" s="12"/>
      <c r="AF831" s="14"/>
      <c r="AH831" s="12"/>
      <c r="AJ831" s="12"/>
      <c r="AO831" s="12"/>
    </row>
    <row r="832" spans="1:41" ht="15.75" customHeight="1" x14ac:dyDescent="0.3">
      <c r="A832" s="26"/>
      <c r="AD832" s="12"/>
      <c r="AF832" s="14"/>
      <c r="AH832" s="12"/>
      <c r="AJ832" s="12"/>
      <c r="AO832" s="12"/>
    </row>
    <row r="833" spans="1:41" ht="15.75" customHeight="1" x14ac:dyDescent="0.3">
      <c r="A833" s="26"/>
      <c r="AD833" s="12"/>
      <c r="AF833" s="14"/>
      <c r="AH833" s="12"/>
      <c r="AJ833" s="12"/>
      <c r="AO833" s="12"/>
    </row>
    <row r="834" spans="1:41" ht="15.75" customHeight="1" x14ac:dyDescent="0.3">
      <c r="A834" s="26"/>
      <c r="AD834" s="12"/>
      <c r="AF834" s="14"/>
      <c r="AH834" s="12"/>
      <c r="AJ834" s="12"/>
      <c r="AO834" s="12"/>
    </row>
    <row r="835" spans="1:41" ht="15.75" customHeight="1" x14ac:dyDescent="0.3">
      <c r="A835" s="26"/>
      <c r="AD835" s="12"/>
      <c r="AF835" s="14"/>
      <c r="AH835" s="12"/>
      <c r="AJ835" s="12"/>
      <c r="AO835" s="12"/>
    </row>
    <row r="836" spans="1:41" ht="15.75" customHeight="1" x14ac:dyDescent="0.3">
      <c r="A836" s="26"/>
      <c r="AD836" s="12"/>
      <c r="AF836" s="14"/>
      <c r="AH836" s="12"/>
      <c r="AJ836" s="12"/>
      <c r="AO836" s="12"/>
    </row>
    <row r="837" spans="1:41" ht="15.75" customHeight="1" x14ac:dyDescent="0.3">
      <c r="A837" s="26"/>
      <c r="AD837" s="12"/>
      <c r="AF837" s="14"/>
      <c r="AH837" s="12"/>
      <c r="AJ837" s="12"/>
      <c r="AO837" s="12"/>
    </row>
    <row r="838" spans="1:41" ht="15.75" customHeight="1" x14ac:dyDescent="0.3">
      <c r="A838" s="26"/>
      <c r="AD838" s="12"/>
      <c r="AF838" s="14"/>
      <c r="AH838" s="12"/>
      <c r="AJ838" s="12"/>
      <c r="AO838" s="12"/>
    </row>
    <row r="839" spans="1:41" ht="15.75" customHeight="1" x14ac:dyDescent="0.3">
      <c r="A839" s="26"/>
      <c r="AD839" s="12"/>
      <c r="AF839" s="14"/>
      <c r="AH839" s="12"/>
      <c r="AJ839" s="12"/>
      <c r="AO839" s="12"/>
    </row>
    <row r="840" spans="1:41" ht="15.75" customHeight="1" x14ac:dyDescent="0.3">
      <c r="A840" s="26"/>
      <c r="AD840" s="12"/>
      <c r="AF840" s="14"/>
      <c r="AH840" s="12"/>
      <c r="AJ840" s="12"/>
      <c r="AO840" s="12"/>
    </row>
    <row r="841" spans="1:41" ht="15.75" customHeight="1" x14ac:dyDescent="0.3">
      <c r="A841" s="26"/>
      <c r="AD841" s="12"/>
      <c r="AF841" s="14"/>
      <c r="AH841" s="12"/>
      <c r="AJ841" s="12"/>
      <c r="AO841" s="12"/>
    </row>
    <row r="842" spans="1:41" ht="15.75" customHeight="1" x14ac:dyDescent="0.3">
      <c r="A842" s="26"/>
      <c r="AD842" s="12"/>
      <c r="AF842" s="14"/>
      <c r="AH842" s="12"/>
      <c r="AJ842" s="12"/>
      <c r="AO842" s="12"/>
    </row>
    <row r="843" spans="1:41" ht="15.75" customHeight="1" x14ac:dyDescent="0.3">
      <c r="A843" s="26"/>
      <c r="AD843" s="12"/>
      <c r="AF843" s="14"/>
      <c r="AH843" s="12"/>
      <c r="AJ843" s="12"/>
      <c r="AO843" s="12"/>
    </row>
    <row r="844" spans="1:41" ht="15.75" customHeight="1" x14ac:dyDescent="0.3">
      <c r="A844" s="26"/>
      <c r="AD844" s="12"/>
      <c r="AF844" s="14"/>
      <c r="AH844" s="12"/>
      <c r="AJ844" s="12"/>
      <c r="AO844" s="12"/>
    </row>
    <row r="845" spans="1:41" ht="15.75" customHeight="1" x14ac:dyDescent="0.3">
      <c r="A845" s="26"/>
      <c r="AD845" s="12"/>
      <c r="AF845" s="14"/>
      <c r="AH845" s="12"/>
      <c r="AJ845" s="12"/>
      <c r="AO845" s="12"/>
    </row>
    <row r="846" spans="1:41" ht="15.75" customHeight="1" x14ac:dyDescent="0.3">
      <c r="A846" s="26"/>
      <c r="AD846" s="12"/>
      <c r="AF846" s="14"/>
      <c r="AH846" s="12"/>
      <c r="AJ846" s="12"/>
      <c r="AO846" s="12"/>
    </row>
    <row r="847" spans="1:41" ht="15.75" customHeight="1" x14ac:dyDescent="0.3">
      <c r="A847" s="26"/>
      <c r="AD847" s="12"/>
      <c r="AF847" s="14"/>
      <c r="AH847" s="12"/>
      <c r="AJ847" s="12"/>
      <c r="AO847" s="12"/>
    </row>
    <row r="848" spans="1:41" ht="15.75" customHeight="1" x14ac:dyDescent="0.3">
      <c r="A848" s="26"/>
      <c r="AD848" s="12"/>
      <c r="AF848" s="14"/>
      <c r="AH848" s="12"/>
      <c r="AJ848" s="12"/>
      <c r="AO848" s="12"/>
    </row>
    <row r="849" spans="1:41" ht="15.75" customHeight="1" x14ac:dyDescent="0.3">
      <c r="A849" s="26"/>
      <c r="AD849" s="12"/>
      <c r="AF849" s="14"/>
      <c r="AH849" s="12"/>
      <c r="AJ849" s="12"/>
      <c r="AO849" s="12"/>
    </row>
    <row r="850" spans="1:41" ht="15.75" customHeight="1" x14ac:dyDescent="0.3">
      <c r="A850" s="26"/>
      <c r="AD850" s="12"/>
      <c r="AF850" s="14"/>
      <c r="AH850" s="12"/>
      <c r="AJ850" s="12"/>
      <c r="AO850" s="12"/>
    </row>
    <row r="851" spans="1:41" ht="15.75" customHeight="1" x14ac:dyDescent="0.3">
      <c r="A851" s="26"/>
      <c r="AD851" s="12"/>
      <c r="AF851" s="14"/>
      <c r="AH851" s="12"/>
      <c r="AJ851" s="12"/>
      <c r="AO851" s="12"/>
    </row>
    <row r="852" spans="1:41" ht="15.75" customHeight="1" x14ac:dyDescent="0.3">
      <c r="A852" s="26"/>
      <c r="AD852" s="12"/>
      <c r="AF852" s="14"/>
      <c r="AH852" s="12"/>
      <c r="AJ852" s="12"/>
      <c r="AO852" s="12"/>
    </row>
    <row r="853" spans="1:41" ht="15.75" customHeight="1" x14ac:dyDescent="0.3">
      <c r="A853" s="26"/>
      <c r="AD853" s="12"/>
      <c r="AF853" s="14"/>
      <c r="AH853" s="12"/>
      <c r="AJ853" s="12"/>
      <c r="AO853" s="12"/>
    </row>
    <row r="854" spans="1:41" ht="15.75" customHeight="1" x14ac:dyDescent="0.3">
      <c r="A854" s="26"/>
      <c r="AD854" s="12"/>
      <c r="AF854" s="14"/>
      <c r="AH854" s="12"/>
      <c r="AJ854" s="12"/>
      <c r="AO854" s="12"/>
    </row>
    <row r="855" spans="1:41" ht="15.75" customHeight="1" x14ac:dyDescent="0.3">
      <c r="A855" s="26"/>
      <c r="AD855" s="12"/>
      <c r="AF855" s="14"/>
      <c r="AH855" s="12"/>
      <c r="AJ855" s="12"/>
      <c r="AO855" s="12"/>
    </row>
    <row r="856" spans="1:41" ht="15.75" customHeight="1" x14ac:dyDescent="0.3">
      <c r="A856" s="26"/>
      <c r="AD856" s="12"/>
      <c r="AF856" s="14"/>
      <c r="AH856" s="12"/>
      <c r="AJ856" s="12"/>
      <c r="AO856" s="12"/>
    </row>
    <row r="857" spans="1:41" ht="15.75" customHeight="1" x14ac:dyDescent="0.3">
      <c r="A857" s="26"/>
      <c r="AD857" s="12"/>
      <c r="AF857" s="14"/>
      <c r="AH857" s="12"/>
      <c r="AJ857" s="12"/>
      <c r="AO857" s="12"/>
    </row>
    <row r="858" spans="1:41" ht="15.75" customHeight="1" x14ac:dyDescent="0.3">
      <c r="A858" s="26"/>
      <c r="AD858" s="12"/>
      <c r="AF858" s="14"/>
      <c r="AH858" s="12"/>
      <c r="AJ858" s="12"/>
      <c r="AO858" s="12"/>
    </row>
    <row r="859" spans="1:41" ht="15.75" customHeight="1" x14ac:dyDescent="0.3">
      <c r="A859" s="26"/>
      <c r="AD859" s="12"/>
      <c r="AF859" s="14"/>
      <c r="AH859" s="12"/>
      <c r="AJ859" s="12"/>
      <c r="AO859" s="12"/>
    </row>
    <row r="860" spans="1:41" ht="15.75" customHeight="1" x14ac:dyDescent="0.3">
      <c r="A860" s="26"/>
      <c r="AD860" s="12"/>
      <c r="AF860" s="14"/>
      <c r="AH860" s="12"/>
      <c r="AJ860" s="12"/>
      <c r="AO860" s="12"/>
    </row>
    <row r="861" spans="1:41" ht="15.75" customHeight="1" x14ac:dyDescent="0.3">
      <c r="A861" s="26"/>
      <c r="AD861" s="12"/>
      <c r="AF861" s="14"/>
      <c r="AH861" s="12"/>
      <c r="AJ861" s="12"/>
      <c r="AO861" s="12"/>
    </row>
    <row r="862" spans="1:41" ht="15.75" customHeight="1" x14ac:dyDescent="0.3">
      <c r="A862" s="26"/>
      <c r="AD862" s="12"/>
      <c r="AF862" s="14"/>
      <c r="AH862" s="12"/>
      <c r="AJ862" s="12"/>
      <c r="AO862" s="12"/>
    </row>
    <row r="863" spans="1:41" ht="15.75" customHeight="1" x14ac:dyDescent="0.3">
      <c r="A863" s="26"/>
      <c r="AD863" s="12"/>
      <c r="AF863" s="14"/>
      <c r="AH863" s="12"/>
      <c r="AJ863" s="12"/>
      <c r="AO863" s="12"/>
    </row>
    <row r="864" spans="1:41" ht="15.75" customHeight="1" x14ac:dyDescent="0.3">
      <c r="A864" s="26"/>
      <c r="AD864" s="12"/>
      <c r="AF864" s="14"/>
      <c r="AH864" s="12"/>
      <c r="AJ864" s="12"/>
      <c r="AO864" s="12"/>
    </row>
    <row r="865" spans="1:41" ht="15.75" customHeight="1" x14ac:dyDescent="0.3">
      <c r="A865" s="26"/>
      <c r="AD865" s="12"/>
      <c r="AF865" s="14"/>
      <c r="AH865" s="12"/>
      <c r="AJ865" s="12"/>
      <c r="AO865" s="12"/>
    </row>
    <row r="866" spans="1:41" ht="15.75" customHeight="1" x14ac:dyDescent="0.3">
      <c r="A866" s="26"/>
      <c r="AD866" s="12"/>
      <c r="AF866" s="14"/>
      <c r="AH866" s="12"/>
      <c r="AJ866" s="12"/>
      <c r="AO866" s="12"/>
    </row>
    <row r="867" spans="1:41" ht="15.75" customHeight="1" x14ac:dyDescent="0.3">
      <c r="A867" s="26"/>
      <c r="AD867" s="12"/>
      <c r="AF867" s="14"/>
      <c r="AH867" s="12"/>
      <c r="AJ867" s="12"/>
      <c r="AO867" s="12"/>
    </row>
    <row r="868" spans="1:41" ht="15.75" customHeight="1" x14ac:dyDescent="0.3">
      <c r="A868" s="26"/>
      <c r="AD868" s="12"/>
      <c r="AF868" s="14"/>
      <c r="AH868" s="12"/>
      <c r="AJ868" s="12"/>
      <c r="AO868" s="12"/>
    </row>
    <row r="869" spans="1:41" ht="15.75" customHeight="1" x14ac:dyDescent="0.3">
      <c r="A869" s="26"/>
      <c r="AD869" s="12"/>
      <c r="AF869" s="14"/>
      <c r="AH869" s="12"/>
      <c r="AJ869" s="12"/>
      <c r="AO869" s="12"/>
    </row>
    <row r="870" spans="1:41" ht="15.75" customHeight="1" x14ac:dyDescent="0.3">
      <c r="A870" s="26"/>
      <c r="AD870" s="12"/>
      <c r="AF870" s="14"/>
      <c r="AH870" s="12"/>
      <c r="AJ870" s="12"/>
      <c r="AO870" s="12"/>
    </row>
    <row r="871" spans="1:41" ht="15.75" customHeight="1" x14ac:dyDescent="0.3">
      <c r="A871" s="26"/>
      <c r="AD871" s="12"/>
      <c r="AF871" s="14"/>
      <c r="AH871" s="12"/>
      <c r="AJ871" s="12"/>
      <c r="AO871" s="12"/>
    </row>
    <row r="872" spans="1:41" ht="15.75" customHeight="1" x14ac:dyDescent="0.3">
      <c r="A872" s="26"/>
      <c r="AD872" s="12"/>
      <c r="AF872" s="14"/>
      <c r="AH872" s="12"/>
      <c r="AJ872" s="12"/>
      <c r="AO872" s="12"/>
    </row>
    <row r="873" spans="1:41" ht="15.75" customHeight="1" x14ac:dyDescent="0.3">
      <c r="A873" s="26"/>
      <c r="AD873" s="12"/>
      <c r="AF873" s="14"/>
      <c r="AH873" s="12"/>
      <c r="AJ873" s="12"/>
      <c r="AO873" s="12"/>
    </row>
    <row r="874" spans="1:41" ht="15.75" customHeight="1" x14ac:dyDescent="0.3">
      <c r="A874" s="26"/>
      <c r="AD874" s="12"/>
      <c r="AF874" s="14"/>
      <c r="AH874" s="12"/>
      <c r="AJ874" s="12"/>
      <c r="AO874" s="12"/>
    </row>
    <row r="875" spans="1:41" ht="15.75" customHeight="1" x14ac:dyDescent="0.3">
      <c r="A875" s="26"/>
      <c r="AD875" s="12"/>
      <c r="AF875" s="14"/>
      <c r="AH875" s="12"/>
      <c r="AJ875" s="12"/>
      <c r="AO875" s="12"/>
    </row>
    <row r="876" spans="1:41" ht="15.75" customHeight="1" x14ac:dyDescent="0.3">
      <c r="A876" s="26"/>
      <c r="AD876" s="12"/>
      <c r="AF876" s="14"/>
      <c r="AH876" s="12"/>
      <c r="AJ876" s="12"/>
      <c r="AO876" s="12"/>
    </row>
    <row r="877" spans="1:41" ht="15.75" customHeight="1" x14ac:dyDescent="0.3">
      <c r="A877" s="26"/>
      <c r="AD877" s="12"/>
      <c r="AF877" s="14"/>
      <c r="AH877" s="12"/>
      <c r="AJ877" s="12"/>
      <c r="AO877" s="12"/>
    </row>
    <row r="878" spans="1:41" ht="15.75" customHeight="1" x14ac:dyDescent="0.3">
      <c r="A878" s="26"/>
      <c r="AD878" s="12"/>
      <c r="AF878" s="14"/>
      <c r="AH878" s="12"/>
      <c r="AJ878" s="12"/>
      <c r="AO878" s="12"/>
    </row>
    <row r="879" spans="1:41" ht="15.75" customHeight="1" x14ac:dyDescent="0.3">
      <c r="A879" s="26"/>
      <c r="AD879" s="12"/>
      <c r="AF879" s="14"/>
      <c r="AH879" s="12"/>
      <c r="AJ879" s="12"/>
      <c r="AO879" s="12"/>
    </row>
    <row r="880" spans="1:41" ht="15.75" customHeight="1" x14ac:dyDescent="0.3">
      <c r="A880" s="26"/>
      <c r="AD880" s="12"/>
      <c r="AF880" s="14"/>
      <c r="AH880" s="12"/>
      <c r="AJ880" s="12"/>
      <c r="AO880" s="12"/>
    </row>
    <row r="881" spans="1:41" ht="15.75" customHeight="1" x14ac:dyDescent="0.3">
      <c r="A881" s="26"/>
      <c r="AD881" s="12"/>
      <c r="AF881" s="14"/>
      <c r="AH881" s="12"/>
      <c r="AJ881" s="12"/>
      <c r="AO881" s="12"/>
    </row>
    <row r="882" spans="1:41" ht="15.75" customHeight="1" x14ac:dyDescent="0.3">
      <c r="A882" s="26"/>
      <c r="AD882" s="12"/>
      <c r="AF882" s="14"/>
      <c r="AH882" s="12"/>
      <c r="AJ882" s="12"/>
      <c r="AO882" s="12"/>
    </row>
    <row r="883" spans="1:41" ht="15.75" customHeight="1" x14ac:dyDescent="0.3">
      <c r="A883" s="26"/>
      <c r="AD883" s="12"/>
      <c r="AF883" s="14"/>
      <c r="AH883" s="12"/>
      <c r="AJ883" s="12"/>
      <c r="AO883" s="12"/>
    </row>
    <row r="884" spans="1:41" ht="15.75" customHeight="1" x14ac:dyDescent="0.3">
      <c r="A884" s="26"/>
      <c r="AD884" s="12"/>
      <c r="AF884" s="14"/>
      <c r="AH884" s="12"/>
      <c r="AJ884" s="12"/>
      <c r="AO884" s="12"/>
    </row>
    <row r="885" spans="1:41" ht="15.75" customHeight="1" x14ac:dyDescent="0.3">
      <c r="A885" s="26"/>
      <c r="AD885" s="12"/>
      <c r="AF885" s="14"/>
      <c r="AH885" s="12"/>
      <c r="AJ885" s="12"/>
      <c r="AO885" s="12"/>
    </row>
    <row r="886" spans="1:41" ht="15.75" customHeight="1" x14ac:dyDescent="0.3">
      <c r="A886" s="26"/>
      <c r="AD886" s="12"/>
      <c r="AF886" s="14"/>
      <c r="AH886" s="12"/>
      <c r="AJ886" s="12"/>
      <c r="AO886" s="12"/>
    </row>
    <row r="887" spans="1:41" ht="15.75" customHeight="1" x14ac:dyDescent="0.3">
      <c r="A887" s="26"/>
      <c r="AD887" s="12"/>
      <c r="AF887" s="14"/>
      <c r="AH887" s="12"/>
      <c r="AJ887" s="12"/>
      <c r="AO887" s="12"/>
    </row>
    <row r="888" spans="1:41" ht="15.75" customHeight="1" x14ac:dyDescent="0.3">
      <c r="A888" s="26"/>
      <c r="AD888" s="12"/>
      <c r="AF888" s="14"/>
      <c r="AH888" s="12"/>
      <c r="AJ888" s="12"/>
      <c r="AO888" s="12"/>
    </row>
    <row r="889" spans="1:41" ht="15.75" customHeight="1" x14ac:dyDescent="0.3">
      <c r="A889" s="26"/>
      <c r="AD889" s="12"/>
      <c r="AF889" s="14"/>
      <c r="AH889" s="12"/>
      <c r="AJ889" s="12"/>
      <c r="AO889" s="12"/>
    </row>
    <row r="890" spans="1:41" ht="15.75" customHeight="1" x14ac:dyDescent="0.3">
      <c r="A890" s="26"/>
      <c r="AD890" s="12"/>
      <c r="AF890" s="14"/>
      <c r="AH890" s="12"/>
      <c r="AJ890" s="12"/>
      <c r="AO890" s="12"/>
    </row>
    <row r="891" spans="1:41" ht="15.75" customHeight="1" x14ac:dyDescent="0.3">
      <c r="A891" s="26"/>
      <c r="AD891" s="12"/>
      <c r="AF891" s="14"/>
      <c r="AH891" s="12"/>
      <c r="AJ891" s="12"/>
      <c r="AO891" s="12"/>
    </row>
    <row r="892" spans="1:41" ht="15.75" customHeight="1" x14ac:dyDescent="0.3">
      <c r="A892" s="26"/>
      <c r="AD892" s="12"/>
      <c r="AF892" s="14"/>
      <c r="AH892" s="12"/>
      <c r="AJ892" s="12"/>
      <c r="AO892" s="12"/>
    </row>
    <row r="893" spans="1:41" ht="15.75" customHeight="1" x14ac:dyDescent="0.3">
      <c r="A893" s="26"/>
      <c r="AD893" s="12"/>
      <c r="AF893" s="14"/>
      <c r="AH893" s="12"/>
      <c r="AJ893" s="12"/>
      <c r="AO893" s="12"/>
    </row>
    <row r="894" spans="1:41" ht="15.75" customHeight="1" x14ac:dyDescent="0.3">
      <c r="A894" s="26"/>
      <c r="AD894" s="12"/>
      <c r="AF894" s="14"/>
      <c r="AH894" s="12"/>
      <c r="AJ894" s="12"/>
      <c r="AO894" s="12"/>
    </row>
    <row r="895" spans="1:41" ht="15.75" customHeight="1" x14ac:dyDescent="0.3">
      <c r="A895" s="26"/>
      <c r="AD895" s="12"/>
      <c r="AF895" s="14"/>
      <c r="AH895" s="12"/>
      <c r="AJ895" s="12"/>
      <c r="AO895" s="12"/>
    </row>
    <row r="896" spans="1:41" ht="15.75" customHeight="1" x14ac:dyDescent="0.3">
      <c r="A896" s="26"/>
      <c r="AD896" s="12"/>
      <c r="AF896" s="14"/>
      <c r="AH896" s="12"/>
      <c r="AJ896" s="12"/>
      <c r="AO896" s="12"/>
    </row>
    <row r="897" spans="1:41" ht="15.75" customHeight="1" x14ac:dyDescent="0.3">
      <c r="A897" s="26"/>
      <c r="AD897" s="12"/>
      <c r="AF897" s="14"/>
      <c r="AH897" s="12"/>
      <c r="AJ897" s="12"/>
      <c r="AO897" s="12"/>
    </row>
    <row r="898" spans="1:41" ht="15.75" customHeight="1" x14ac:dyDescent="0.3">
      <c r="A898" s="26"/>
      <c r="AD898" s="12"/>
      <c r="AF898" s="14"/>
      <c r="AH898" s="12"/>
      <c r="AJ898" s="12"/>
      <c r="AO898" s="12"/>
    </row>
    <row r="899" spans="1:41" ht="15.75" customHeight="1" x14ac:dyDescent="0.3">
      <c r="A899" s="26"/>
      <c r="AD899" s="12"/>
      <c r="AF899" s="14"/>
      <c r="AH899" s="12"/>
      <c r="AJ899" s="12"/>
      <c r="AO899" s="12"/>
    </row>
    <row r="900" spans="1:41" ht="15.75" customHeight="1" x14ac:dyDescent="0.3">
      <c r="A900" s="26"/>
      <c r="AD900" s="12"/>
      <c r="AF900" s="14"/>
      <c r="AH900" s="12"/>
      <c r="AJ900" s="12"/>
      <c r="AO900" s="12"/>
    </row>
    <row r="901" spans="1:41" ht="15.75" customHeight="1" x14ac:dyDescent="0.3">
      <c r="A901" s="26"/>
      <c r="AD901" s="12"/>
      <c r="AF901" s="14"/>
      <c r="AH901" s="12"/>
      <c r="AJ901" s="12"/>
      <c r="AO901" s="12"/>
    </row>
    <row r="902" spans="1:41" ht="15.75" customHeight="1" x14ac:dyDescent="0.3">
      <c r="A902" s="26"/>
      <c r="AD902" s="12"/>
      <c r="AF902" s="14"/>
      <c r="AH902" s="12"/>
      <c r="AJ902" s="12"/>
      <c r="AO902" s="12"/>
    </row>
    <row r="903" spans="1:41" ht="15.75" customHeight="1" x14ac:dyDescent="0.3">
      <c r="A903" s="26"/>
      <c r="AD903" s="12"/>
      <c r="AF903" s="14"/>
      <c r="AH903" s="12"/>
      <c r="AJ903" s="12"/>
      <c r="AO903" s="12"/>
    </row>
    <row r="904" spans="1:41" ht="15.75" customHeight="1" x14ac:dyDescent="0.3">
      <c r="A904" s="26"/>
      <c r="AD904" s="12"/>
      <c r="AF904" s="14"/>
      <c r="AH904" s="12"/>
      <c r="AJ904" s="12"/>
      <c r="AO904" s="12"/>
    </row>
    <row r="905" spans="1:41" ht="15.75" customHeight="1" x14ac:dyDescent="0.3">
      <c r="A905" s="26"/>
      <c r="AD905" s="12"/>
      <c r="AF905" s="14"/>
      <c r="AH905" s="12"/>
      <c r="AJ905" s="12"/>
      <c r="AO905" s="12"/>
    </row>
    <row r="906" spans="1:41" ht="15.75" customHeight="1" x14ac:dyDescent="0.3">
      <c r="A906" s="26"/>
      <c r="AD906" s="12"/>
      <c r="AF906" s="14"/>
      <c r="AH906" s="12"/>
      <c r="AJ906" s="12"/>
      <c r="AO906" s="12"/>
    </row>
    <row r="907" spans="1:41" ht="15.75" customHeight="1" x14ac:dyDescent="0.3">
      <c r="A907" s="26"/>
      <c r="AD907" s="12"/>
      <c r="AF907" s="14"/>
      <c r="AH907" s="12"/>
      <c r="AJ907" s="12"/>
      <c r="AO907" s="12"/>
    </row>
    <row r="908" spans="1:41" ht="15.75" customHeight="1" x14ac:dyDescent="0.3">
      <c r="A908" s="26"/>
      <c r="AD908" s="12"/>
      <c r="AF908" s="14"/>
      <c r="AH908" s="12"/>
      <c r="AJ908" s="12"/>
      <c r="AO908" s="12"/>
    </row>
    <row r="909" spans="1:41" ht="15.75" customHeight="1" x14ac:dyDescent="0.3">
      <c r="A909" s="26"/>
      <c r="AD909" s="12"/>
      <c r="AF909" s="14"/>
      <c r="AH909" s="12"/>
      <c r="AJ909" s="12"/>
      <c r="AO909" s="12"/>
    </row>
    <row r="910" spans="1:41" ht="15.75" customHeight="1" x14ac:dyDescent="0.3">
      <c r="A910" s="26"/>
      <c r="AD910" s="12"/>
      <c r="AF910" s="14"/>
      <c r="AH910" s="12"/>
      <c r="AJ910" s="12"/>
      <c r="AO910" s="12"/>
    </row>
    <row r="911" spans="1:41" ht="15.75" customHeight="1" x14ac:dyDescent="0.3">
      <c r="A911" s="26"/>
      <c r="AD911" s="12"/>
      <c r="AF911" s="14"/>
      <c r="AH911" s="12"/>
      <c r="AJ911" s="12"/>
      <c r="AO911" s="12"/>
    </row>
    <row r="912" spans="1:41" ht="15.75" customHeight="1" x14ac:dyDescent="0.3">
      <c r="A912" s="26"/>
      <c r="AD912" s="12"/>
      <c r="AF912" s="14"/>
      <c r="AH912" s="12"/>
      <c r="AJ912" s="12"/>
      <c r="AO912" s="12"/>
    </row>
    <row r="913" spans="1:41" ht="15.75" customHeight="1" x14ac:dyDescent="0.3">
      <c r="A913" s="26"/>
      <c r="AD913" s="12"/>
      <c r="AF913" s="14"/>
      <c r="AH913" s="12"/>
      <c r="AJ913" s="12"/>
      <c r="AO913" s="12"/>
    </row>
    <row r="914" spans="1:41" ht="15.75" customHeight="1" x14ac:dyDescent="0.3">
      <c r="A914" s="26"/>
      <c r="AD914" s="12"/>
      <c r="AF914" s="14"/>
      <c r="AH914" s="12"/>
      <c r="AJ914" s="12"/>
      <c r="AO914" s="12"/>
    </row>
    <row r="915" spans="1:41" ht="15.75" customHeight="1" x14ac:dyDescent="0.3">
      <c r="A915" s="26"/>
      <c r="AD915" s="12"/>
      <c r="AF915" s="14"/>
      <c r="AH915" s="12"/>
      <c r="AJ915" s="12"/>
      <c r="AO915" s="12"/>
    </row>
    <row r="916" spans="1:41" ht="15.75" customHeight="1" x14ac:dyDescent="0.3">
      <c r="A916" s="26"/>
      <c r="AD916" s="12"/>
      <c r="AF916" s="14"/>
      <c r="AH916" s="12"/>
      <c r="AJ916" s="12"/>
      <c r="AO916" s="12"/>
    </row>
    <row r="917" spans="1:41" ht="15.75" customHeight="1" x14ac:dyDescent="0.3">
      <c r="A917" s="26"/>
      <c r="AD917" s="12"/>
      <c r="AF917" s="14"/>
      <c r="AH917" s="12"/>
      <c r="AJ917" s="12"/>
      <c r="AO917" s="12"/>
    </row>
    <row r="918" spans="1:41" ht="15.75" customHeight="1" x14ac:dyDescent="0.3">
      <c r="A918" s="26"/>
      <c r="AD918" s="12"/>
      <c r="AF918" s="14"/>
      <c r="AH918" s="12"/>
      <c r="AJ918" s="12"/>
      <c r="AO918" s="12"/>
    </row>
    <row r="919" spans="1:41" ht="15.75" customHeight="1" x14ac:dyDescent="0.3">
      <c r="A919" s="26"/>
      <c r="AD919" s="12"/>
      <c r="AF919" s="14"/>
      <c r="AH919" s="12"/>
      <c r="AJ919" s="12"/>
      <c r="AO919" s="12"/>
    </row>
    <row r="920" spans="1:41" ht="15.75" customHeight="1" x14ac:dyDescent="0.3">
      <c r="A920" s="26"/>
      <c r="AD920" s="12"/>
      <c r="AF920" s="14"/>
      <c r="AH920" s="12"/>
      <c r="AJ920" s="12"/>
      <c r="AO920" s="12"/>
    </row>
    <row r="921" spans="1:41" ht="15.75" customHeight="1" x14ac:dyDescent="0.3">
      <c r="A921" s="26"/>
      <c r="AD921" s="12"/>
      <c r="AF921" s="14"/>
      <c r="AH921" s="12"/>
      <c r="AJ921" s="12"/>
      <c r="AO921" s="12"/>
    </row>
    <row r="922" spans="1:41" ht="15.75" customHeight="1" x14ac:dyDescent="0.3">
      <c r="A922" s="26"/>
      <c r="AD922" s="12"/>
      <c r="AF922" s="14"/>
      <c r="AH922" s="12"/>
      <c r="AJ922" s="12"/>
      <c r="AO922" s="12"/>
    </row>
    <row r="923" spans="1:41" ht="15.75" customHeight="1" x14ac:dyDescent="0.3">
      <c r="A923" s="26"/>
      <c r="AD923" s="12"/>
      <c r="AF923" s="14"/>
      <c r="AH923" s="12"/>
      <c r="AJ923" s="12"/>
      <c r="AO923" s="12"/>
    </row>
    <row r="924" spans="1:41" ht="15.75" customHeight="1" x14ac:dyDescent="0.3">
      <c r="A924" s="26"/>
      <c r="AD924" s="12"/>
      <c r="AF924" s="14"/>
      <c r="AH924" s="12"/>
      <c r="AJ924" s="12"/>
      <c r="AO924" s="12"/>
    </row>
    <row r="925" spans="1:41" ht="15.75" customHeight="1" x14ac:dyDescent="0.3">
      <c r="A925" s="26"/>
      <c r="AD925" s="12"/>
      <c r="AF925" s="14"/>
      <c r="AH925" s="12"/>
      <c r="AJ925" s="12"/>
      <c r="AO925" s="12"/>
    </row>
    <row r="926" spans="1:41" ht="15.75" customHeight="1" x14ac:dyDescent="0.3">
      <c r="A926" s="26"/>
      <c r="AD926" s="12"/>
      <c r="AF926" s="14"/>
      <c r="AH926" s="12"/>
      <c r="AJ926" s="12"/>
      <c r="AO926" s="12"/>
    </row>
    <row r="927" spans="1:41" ht="15.75" customHeight="1" x14ac:dyDescent="0.3">
      <c r="A927" s="26"/>
      <c r="AD927" s="12"/>
      <c r="AF927" s="14"/>
      <c r="AH927" s="12"/>
      <c r="AJ927" s="12"/>
      <c r="AO927" s="12"/>
    </row>
    <row r="928" spans="1:41" ht="15.75" customHeight="1" x14ac:dyDescent="0.3">
      <c r="A928" s="26"/>
      <c r="AD928" s="12"/>
      <c r="AF928" s="14"/>
      <c r="AH928" s="12"/>
      <c r="AJ928" s="12"/>
      <c r="AO928" s="12"/>
    </row>
    <row r="929" spans="1:41" ht="15.75" customHeight="1" x14ac:dyDescent="0.3">
      <c r="A929" s="26"/>
      <c r="AD929" s="12"/>
      <c r="AF929" s="14"/>
      <c r="AH929" s="12"/>
      <c r="AJ929" s="12"/>
      <c r="AO929" s="12"/>
    </row>
    <row r="930" spans="1:41" ht="15.75" customHeight="1" x14ac:dyDescent="0.3">
      <c r="A930" s="26"/>
      <c r="AD930" s="12"/>
      <c r="AF930" s="14"/>
      <c r="AH930" s="12"/>
      <c r="AJ930" s="12"/>
      <c r="AO930" s="12"/>
    </row>
    <row r="931" spans="1:41" ht="15.75" customHeight="1" x14ac:dyDescent="0.3">
      <c r="A931" s="26"/>
      <c r="AD931" s="12"/>
      <c r="AF931" s="14"/>
      <c r="AH931" s="12"/>
      <c r="AJ931" s="12"/>
      <c r="AO931" s="12"/>
    </row>
    <row r="932" spans="1:41" ht="15.75" customHeight="1" x14ac:dyDescent="0.3">
      <c r="A932" s="26"/>
      <c r="AD932" s="12"/>
      <c r="AF932" s="14"/>
      <c r="AH932" s="12"/>
      <c r="AJ932" s="12"/>
      <c r="AO932" s="12"/>
    </row>
    <row r="933" spans="1:41" ht="15.75" customHeight="1" x14ac:dyDescent="0.3">
      <c r="A933" s="26"/>
      <c r="AD933" s="12"/>
      <c r="AF933" s="14"/>
      <c r="AH933" s="12"/>
      <c r="AJ933" s="12"/>
      <c r="AO933" s="12"/>
    </row>
    <row r="934" spans="1:41" ht="15.75" customHeight="1" x14ac:dyDescent="0.3">
      <c r="A934" s="26"/>
      <c r="AD934" s="12"/>
      <c r="AF934" s="14"/>
      <c r="AH934" s="12"/>
      <c r="AJ934" s="12"/>
      <c r="AO934" s="12"/>
    </row>
    <row r="935" spans="1:41" ht="15.75" customHeight="1" x14ac:dyDescent="0.3">
      <c r="A935" s="26"/>
      <c r="AD935" s="12"/>
      <c r="AF935" s="14"/>
      <c r="AH935" s="12"/>
      <c r="AJ935" s="12"/>
      <c r="AO935" s="12"/>
    </row>
    <row r="936" spans="1:41" ht="15.75" customHeight="1" x14ac:dyDescent="0.3">
      <c r="A936" s="26"/>
      <c r="AD936" s="12"/>
      <c r="AF936" s="14"/>
      <c r="AH936" s="12"/>
      <c r="AJ936" s="12"/>
      <c r="AO936" s="12"/>
    </row>
    <row r="937" spans="1:41" ht="15.75" customHeight="1" x14ac:dyDescent="0.3">
      <c r="A937" s="26"/>
      <c r="AD937" s="12"/>
      <c r="AF937" s="14"/>
      <c r="AH937" s="12"/>
      <c r="AJ937" s="12"/>
      <c r="AO937" s="12"/>
    </row>
    <row r="938" spans="1:41" ht="15.75" customHeight="1" x14ac:dyDescent="0.3">
      <c r="A938" s="26"/>
      <c r="AD938" s="12"/>
      <c r="AF938" s="14"/>
      <c r="AH938" s="12"/>
      <c r="AJ938" s="12"/>
      <c r="AO938" s="12"/>
    </row>
    <row r="939" spans="1:41" ht="15.75" customHeight="1" x14ac:dyDescent="0.3">
      <c r="A939" s="26"/>
      <c r="AD939" s="12"/>
      <c r="AF939" s="14"/>
      <c r="AH939" s="12"/>
      <c r="AJ939" s="12"/>
      <c r="AO939" s="12"/>
    </row>
    <row r="940" spans="1:41" ht="15.75" customHeight="1" x14ac:dyDescent="0.3">
      <c r="A940" s="26"/>
      <c r="AD940" s="12"/>
      <c r="AF940" s="14"/>
      <c r="AH940" s="12"/>
      <c r="AJ940" s="12"/>
      <c r="AO940" s="12"/>
    </row>
    <row r="941" spans="1:41" ht="15.75" customHeight="1" x14ac:dyDescent="0.3">
      <c r="A941" s="26"/>
      <c r="AD941" s="12"/>
      <c r="AF941" s="14"/>
      <c r="AH941" s="12"/>
      <c r="AJ941" s="12"/>
      <c r="AO941" s="12"/>
    </row>
    <row r="942" spans="1:41" ht="15.75" customHeight="1" x14ac:dyDescent="0.3">
      <c r="A942" s="26"/>
      <c r="AD942" s="12"/>
      <c r="AF942" s="14"/>
      <c r="AH942" s="12"/>
      <c r="AJ942" s="12"/>
      <c r="AO942" s="12"/>
    </row>
    <row r="943" spans="1:41" ht="15.75" customHeight="1" x14ac:dyDescent="0.3">
      <c r="A943" s="26"/>
      <c r="AD943" s="12"/>
      <c r="AF943" s="14"/>
      <c r="AH943" s="12"/>
      <c r="AJ943" s="12"/>
      <c r="AO943" s="12"/>
    </row>
    <row r="944" spans="1:41" ht="15.75" customHeight="1" x14ac:dyDescent="0.3">
      <c r="A944" s="26"/>
      <c r="AD944" s="12"/>
      <c r="AF944" s="14"/>
      <c r="AH944" s="12"/>
      <c r="AJ944" s="12"/>
      <c r="AO944" s="12"/>
    </row>
    <row r="945" spans="1:41" ht="15.75" customHeight="1" x14ac:dyDescent="0.3">
      <c r="A945" s="26"/>
      <c r="AD945" s="12"/>
      <c r="AF945" s="14"/>
      <c r="AH945" s="12"/>
      <c r="AJ945" s="12"/>
      <c r="AO945" s="12"/>
    </row>
    <row r="946" spans="1:41" ht="15.75" customHeight="1" x14ac:dyDescent="0.3">
      <c r="A946" s="26"/>
      <c r="AD946" s="12"/>
      <c r="AF946" s="14"/>
      <c r="AH946" s="12"/>
      <c r="AJ946" s="12"/>
      <c r="AO946" s="12"/>
    </row>
    <row r="947" spans="1:41" ht="15.75" customHeight="1" x14ac:dyDescent="0.3">
      <c r="A947" s="26"/>
      <c r="AD947" s="12"/>
      <c r="AF947" s="14"/>
      <c r="AH947" s="12"/>
      <c r="AJ947" s="12"/>
      <c r="AO947" s="12"/>
    </row>
    <row r="948" spans="1:41" ht="15.75" customHeight="1" x14ac:dyDescent="0.3">
      <c r="A948" s="26"/>
      <c r="AD948" s="12"/>
      <c r="AF948" s="14"/>
      <c r="AH948" s="12"/>
      <c r="AJ948" s="12"/>
      <c r="AO948" s="12"/>
    </row>
    <row r="949" spans="1:41" ht="15.75" customHeight="1" x14ac:dyDescent="0.3">
      <c r="A949" s="26"/>
      <c r="AD949" s="12"/>
      <c r="AF949" s="14"/>
      <c r="AH949" s="12"/>
      <c r="AJ949" s="12"/>
      <c r="AO949" s="12"/>
    </row>
    <row r="950" spans="1:41" ht="15.75" customHeight="1" x14ac:dyDescent="0.3">
      <c r="A950" s="26"/>
      <c r="AD950" s="12"/>
      <c r="AF950" s="14"/>
      <c r="AH950" s="12"/>
      <c r="AJ950" s="12"/>
      <c r="AO950" s="12"/>
    </row>
    <row r="951" spans="1:41" ht="15.75" customHeight="1" x14ac:dyDescent="0.3">
      <c r="A951" s="26"/>
      <c r="AD951" s="12"/>
      <c r="AF951" s="14"/>
      <c r="AH951" s="12"/>
      <c r="AJ951" s="12"/>
      <c r="AO951" s="12"/>
    </row>
    <row r="952" spans="1:41" ht="15.75" customHeight="1" x14ac:dyDescent="0.3">
      <c r="A952" s="26"/>
      <c r="AD952" s="12"/>
      <c r="AF952" s="14"/>
      <c r="AH952" s="12"/>
      <c r="AJ952" s="12"/>
      <c r="AO952" s="12"/>
    </row>
    <row r="953" spans="1:41" ht="15.75" customHeight="1" x14ac:dyDescent="0.3">
      <c r="A953" s="26"/>
      <c r="AD953" s="12"/>
      <c r="AF953" s="14"/>
      <c r="AH953" s="12"/>
      <c r="AJ953" s="12"/>
      <c r="AO953" s="12"/>
    </row>
    <row r="954" spans="1:41" ht="15.75" customHeight="1" x14ac:dyDescent="0.3">
      <c r="A954" s="26"/>
      <c r="AD954" s="12"/>
      <c r="AF954" s="14"/>
      <c r="AH954" s="12"/>
      <c r="AJ954" s="12"/>
      <c r="AO954" s="12"/>
    </row>
    <row r="955" spans="1:41" ht="15.75" customHeight="1" x14ac:dyDescent="0.3">
      <c r="A955" s="26"/>
      <c r="AD955" s="12"/>
      <c r="AF955" s="14"/>
      <c r="AH955" s="12"/>
      <c r="AJ955" s="12"/>
      <c r="AO955" s="12"/>
    </row>
    <row r="956" spans="1:41" ht="15.75" customHeight="1" x14ac:dyDescent="0.3">
      <c r="A956" s="26"/>
      <c r="AD956" s="12"/>
      <c r="AF956" s="14"/>
      <c r="AH956" s="12"/>
      <c r="AJ956" s="12"/>
      <c r="AO956" s="12"/>
    </row>
    <row r="957" spans="1:41" ht="15.75" customHeight="1" x14ac:dyDescent="0.3">
      <c r="A957" s="26"/>
      <c r="AD957" s="12"/>
      <c r="AF957" s="14"/>
      <c r="AH957" s="12"/>
      <c r="AJ957" s="12"/>
      <c r="AO957" s="12"/>
    </row>
    <row r="958" spans="1:41" ht="15.75" customHeight="1" x14ac:dyDescent="0.3">
      <c r="A958" s="26"/>
      <c r="AD958" s="12"/>
      <c r="AF958" s="14"/>
      <c r="AH958" s="12"/>
      <c r="AJ958" s="12"/>
      <c r="AO958" s="12"/>
    </row>
    <row r="959" spans="1:41" ht="15.75" customHeight="1" x14ac:dyDescent="0.3">
      <c r="A959" s="26"/>
      <c r="AD959" s="12"/>
      <c r="AF959" s="14"/>
      <c r="AH959" s="12"/>
      <c r="AJ959" s="12"/>
      <c r="AO959" s="12"/>
    </row>
    <row r="960" spans="1:41" ht="15.75" customHeight="1" x14ac:dyDescent="0.3">
      <c r="A960" s="26"/>
      <c r="AD960" s="12"/>
      <c r="AF960" s="14"/>
      <c r="AH960" s="12"/>
      <c r="AJ960" s="12"/>
      <c r="AO960" s="12"/>
    </row>
    <row r="961" spans="1:41" ht="15.75" customHeight="1" x14ac:dyDescent="0.3">
      <c r="A961" s="26"/>
      <c r="AD961" s="12"/>
      <c r="AF961" s="14"/>
      <c r="AH961" s="12"/>
      <c r="AJ961" s="12"/>
      <c r="AO961" s="12"/>
    </row>
    <row r="962" spans="1:41" ht="15.75" customHeight="1" x14ac:dyDescent="0.3">
      <c r="A962" s="26"/>
      <c r="AD962" s="12"/>
      <c r="AF962" s="14"/>
      <c r="AH962" s="12"/>
      <c r="AJ962" s="12"/>
      <c r="AO962" s="12"/>
    </row>
    <row r="963" spans="1:41" ht="15.75" customHeight="1" x14ac:dyDescent="0.3">
      <c r="A963" s="26"/>
      <c r="AD963" s="12"/>
      <c r="AF963" s="14"/>
      <c r="AH963" s="12"/>
      <c r="AJ963" s="12"/>
      <c r="AO963" s="12"/>
    </row>
    <row r="964" spans="1:41" ht="15.75" customHeight="1" x14ac:dyDescent="0.3">
      <c r="A964" s="26"/>
      <c r="AD964" s="12"/>
      <c r="AF964" s="14"/>
      <c r="AH964" s="12"/>
      <c r="AJ964" s="12"/>
      <c r="AO964" s="12"/>
    </row>
    <row r="965" spans="1:41" ht="15.75" customHeight="1" x14ac:dyDescent="0.3">
      <c r="A965" s="26"/>
      <c r="AD965" s="12"/>
      <c r="AF965" s="14"/>
      <c r="AH965" s="12"/>
      <c r="AJ965" s="12"/>
      <c r="AO965" s="12"/>
    </row>
    <row r="966" spans="1:41" ht="15.75" customHeight="1" x14ac:dyDescent="0.3">
      <c r="A966" s="26"/>
      <c r="AD966" s="12"/>
      <c r="AF966" s="14"/>
      <c r="AH966" s="12"/>
      <c r="AJ966" s="12"/>
      <c r="AO966" s="12"/>
    </row>
    <row r="967" spans="1:41" ht="15.75" customHeight="1" x14ac:dyDescent="0.3">
      <c r="A967" s="26"/>
      <c r="AD967" s="12"/>
      <c r="AF967" s="14"/>
      <c r="AH967" s="12"/>
      <c r="AJ967" s="12"/>
      <c r="AO967" s="12"/>
    </row>
    <row r="968" spans="1:41" ht="15.75" customHeight="1" x14ac:dyDescent="0.3">
      <c r="A968" s="26"/>
      <c r="AD968" s="12"/>
      <c r="AF968" s="14"/>
      <c r="AH968" s="12"/>
      <c r="AJ968" s="12"/>
      <c r="AO968" s="12"/>
    </row>
    <row r="969" spans="1:41" ht="15.75" customHeight="1" x14ac:dyDescent="0.3">
      <c r="A969" s="26"/>
      <c r="AD969" s="12"/>
      <c r="AF969" s="14"/>
      <c r="AH969" s="12"/>
      <c r="AJ969" s="12"/>
      <c r="AO969" s="12"/>
    </row>
    <row r="970" spans="1:41" ht="15.75" customHeight="1" x14ac:dyDescent="0.3">
      <c r="A970" s="26"/>
      <c r="AD970" s="12"/>
      <c r="AF970" s="14"/>
      <c r="AH970" s="12"/>
      <c r="AJ970" s="12"/>
      <c r="AO970" s="12"/>
    </row>
    <row r="971" spans="1:41" ht="15.75" customHeight="1" x14ac:dyDescent="0.3">
      <c r="A971" s="26"/>
      <c r="AD971" s="12"/>
      <c r="AF971" s="14"/>
      <c r="AH971" s="12"/>
      <c r="AJ971" s="12"/>
      <c r="AO971" s="12"/>
    </row>
    <row r="972" spans="1:41" ht="15.75" customHeight="1" x14ac:dyDescent="0.3">
      <c r="A972" s="26"/>
      <c r="AD972" s="12"/>
      <c r="AF972" s="14"/>
      <c r="AH972" s="12"/>
      <c r="AJ972" s="12"/>
      <c r="AO972" s="12"/>
    </row>
    <row r="973" spans="1:41" ht="15.75" customHeight="1" x14ac:dyDescent="0.3">
      <c r="A973" s="26"/>
      <c r="AD973" s="12"/>
      <c r="AF973" s="14"/>
      <c r="AH973" s="12"/>
      <c r="AJ973" s="12"/>
      <c r="AO973" s="12"/>
    </row>
    <row r="974" spans="1:41" ht="15.75" customHeight="1" x14ac:dyDescent="0.3">
      <c r="A974" s="26"/>
      <c r="AD974" s="12"/>
      <c r="AF974" s="14"/>
      <c r="AH974" s="12"/>
      <c r="AJ974" s="12"/>
      <c r="AO974" s="12"/>
    </row>
    <row r="975" spans="1:41" ht="15.75" customHeight="1" x14ac:dyDescent="0.3">
      <c r="A975" s="26"/>
      <c r="AD975" s="12"/>
      <c r="AF975" s="14"/>
      <c r="AH975" s="12"/>
      <c r="AJ975" s="12"/>
      <c r="AO975" s="12"/>
    </row>
    <row r="976" spans="1:41" ht="15.75" customHeight="1" x14ac:dyDescent="0.3">
      <c r="A976" s="26"/>
      <c r="AD976" s="12"/>
      <c r="AF976" s="14"/>
      <c r="AH976" s="12"/>
      <c r="AJ976" s="12"/>
      <c r="AO976" s="12"/>
    </row>
    <row r="977" spans="1:41" ht="15.75" customHeight="1" x14ac:dyDescent="0.3">
      <c r="A977" s="26"/>
      <c r="AD977" s="12"/>
      <c r="AF977" s="14"/>
      <c r="AH977" s="12"/>
      <c r="AJ977" s="12"/>
      <c r="AO977" s="12"/>
    </row>
    <row r="978" spans="1:41" ht="15.75" customHeight="1" x14ac:dyDescent="0.3">
      <c r="A978" s="26"/>
      <c r="AD978" s="12"/>
      <c r="AF978" s="14"/>
      <c r="AH978" s="12"/>
      <c r="AJ978" s="12"/>
      <c r="AO978" s="12"/>
    </row>
    <row r="979" spans="1:41" ht="15.75" customHeight="1" x14ac:dyDescent="0.3">
      <c r="A979" s="26"/>
      <c r="AD979" s="12"/>
      <c r="AF979" s="14"/>
      <c r="AH979" s="12"/>
      <c r="AJ979" s="12"/>
      <c r="AO979" s="12"/>
    </row>
    <row r="980" spans="1:41" ht="15.75" customHeight="1" x14ac:dyDescent="0.3">
      <c r="A980" s="26"/>
      <c r="AD980" s="12"/>
      <c r="AF980" s="14"/>
      <c r="AH980" s="12"/>
      <c r="AJ980" s="12"/>
      <c r="AO980" s="12"/>
    </row>
    <row r="981" spans="1:41" ht="15.75" customHeight="1" x14ac:dyDescent="0.3">
      <c r="A981" s="26"/>
      <c r="AD981" s="12"/>
      <c r="AF981" s="14"/>
      <c r="AH981" s="12"/>
      <c r="AJ981" s="12"/>
      <c r="AO981" s="12"/>
    </row>
    <row r="982" spans="1:41" ht="15.75" customHeight="1" x14ac:dyDescent="0.3">
      <c r="A982" s="26"/>
      <c r="AD982" s="12"/>
      <c r="AF982" s="14"/>
      <c r="AH982" s="12"/>
      <c r="AJ982" s="12"/>
      <c r="AO982" s="12"/>
    </row>
    <row r="983" spans="1:41" ht="15.75" customHeight="1" x14ac:dyDescent="0.3">
      <c r="A983" s="26"/>
      <c r="AD983" s="12"/>
      <c r="AF983" s="14"/>
      <c r="AH983" s="12"/>
      <c r="AJ983" s="12"/>
      <c r="AO983" s="12"/>
    </row>
    <row r="984" spans="1:41" ht="15.75" customHeight="1" x14ac:dyDescent="0.3">
      <c r="A984" s="26"/>
      <c r="AD984" s="12"/>
      <c r="AF984" s="14"/>
      <c r="AH984" s="12"/>
      <c r="AJ984" s="12"/>
      <c r="AO984" s="12"/>
    </row>
    <row r="985" spans="1:41" ht="15.75" customHeight="1" x14ac:dyDescent="0.3">
      <c r="A985" s="26"/>
      <c r="AD985" s="12"/>
      <c r="AF985" s="14"/>
      <c r="AH985" s="12"/>
      <c r="AJ985" s="12"/>
      <c r="AO985" s="12"/>
    </row>
    <row r="986" spans="1:41" ht="15.75" customHeight="1" x14ac:dyDescent="0.3">
      <c r="A986" s="26"/>
      <c r="AD986" s="12"/>
      <c r="AF986" s="14"/>
      <c r="AH986" s="12"/>
      <c r="AJ986" s="12"/>
      <c r="AO986" s="12"/>
    </row>
    <row r="987" spans="1:41" ht="15.75" customHeight="1" x14ac:dyDescent="0.3">
      <c r="A987" s="26"/>
      <c r="AD987" s="12"/>
      <c r="AF987" s="14"/>
      <c r="AH987" s="12"/>
      <c r="AJ987" s="12"/>
      <c r="AO987" s="12"/>
    </row>
    <row r="988" spans="1:41" ht="15.75" customHeight="1" x14ac:dyDescent="0.3">
      <c r="A988" s="26"/>
      <c r="AD988" s="12"/>
      <c r="AF988" s="14"/>
      <c r="AH988" s="12"/>
      <c r="AJ988" s="12"/>
      <c r="AO988" s="12"/>
    </row>
    <row r="989" spans="1:41" ht="15.75" customHeight="1" x14ac:dyDescent="0.3">
      <c r="A989" s="26"/>
      <c r="AD989" s="12"/>
      <c r="AF989" s="14"/>
      <c r="AH989" s="12"/>
      <c r="AJ989" s="12"/>
      <c r="AO989" s="12"/>
    </row>
    <row r="990" spans="1:41" ht="15.75" customHeight="1" x14ac:dyDescent="0.3">
      <c r="A990" s="26"/>
      <c r="AD990" s="12"/>
      <c r="AF990" s="14"/>
      <c r="AH990" s="12"/>
      <c r="AJ990" s="12"/>
      <c r="AO990" s="12"/>
    </row>
    <row r="991" spans="1:41" ht="15.75" customHeight="1" x14ac:dyDescent="0.3">
      <c r="A991" s="26"/>
      <c r="AD991" s="12"/>
      <c r="AF991" s="14"/>
      <c r="AH991" s="12"/>
      <c r="AJ991" s="12"/>
      <c r="AO991" s="12"/>
    </row>
    <row r="992" spans="1:41" ht="15.75" customHeight="1" x14ac:dyDescent="0.3">
      <c r="A992" s="26"/>
      <c r="AD992" s="12"/>
      <c r="AF992" s="14"/>
      <c r="AH992" s="12"/>
      <c r="AJ992" s="12"/>
      <c r="AO992" s="12"/>
    </row>
    <row r="993" spans="1:41" ht="15.75" customHeight="1" x14ac:dyDescent="0.3">
      <c r="A993" s="26"/>
      <c r="AD993" s="12"/>
      <c r="AF993" s="14"/>
      <c r="AH993" s="12"/>
      <c r="AJ993" s="12"/>
      <c r="AO993" s="12"/>
    </row>
    <row r="994" spans="1:41" ht="15.75" customHeight="1" x14ac:dyDescent="0.3">
      <c r="A994" s="26"/>
      <c r="AD994" s="12"/>
      <c r="AF994" s="14"/>
      <c r="AH994" s="12"/>
      <c r="AJ994" s="12"/>
      <c r="AO994" s="12"/>
    </row>
    <row r="995" spans="1:41" ht="15.75" customHeight="1" x14ac:dyDescent="0.3">
      <c r="A995" s="26"/>
      <c r="AD995" s="12"/>
      <c r="AF995" s="14"/>
      <c r="AH995" s="12"/>
      <c r="AJ995" s="12"/>
      <c r="AO995" s="12"/>
    </row>
    <row r="996" spans="1:41" ht="15.75" customHeight="1" x14ac:dyDescent="0.3">
      <c r="A996" s="26"/>
      <c r="AD996" s="12"/>
      <c r="AF996" s="14"/>
      <c r="AH996" s="12"/>
      <c r="AJ996" s="12"/>
      <c r="AO996" s="12"/>
    </row>
    <row r="997" spans="1:41" ht="15.75" customHeight="1" x14ac:dyDescent="0.3">
      <c r="A997" s="26"/>
      <c r="AD997" s="12"/>
      <c r="AF997" s="14"/>
      <c r="AH997" s="12"/>
      <c r="AJ997" s="12"/>
      <c r="AO997" s="12"/>
    </row>
    <row r="998" spans="1:41" ht="15.75" customHeight="1" x14ac:dyDescent="0.3">
      <c r="A998" s="26"/>
      <c r="AD998" s="12"/>
      <c r="AF998" s="14"/>
      <c r="AH998" s="12"/>
      <c r="AJ998" s="12"/>
      <c r="AO998" s="12"/>
    </row>
    <row r="999" spans="1:41" ht="15.75" customHeight="1" x14ac:dyDescent="0.3">
      <c r="A999" s="26"/>
      <c r="AD999" s="12"/>
      <c r="AF999" s="14"/>
      <c r="AH999" s="12"/>
      <c r="AJ999" s="12"/>
      <c r="AO999" s="12"/>
    </row>
    <row r="1000" spans="1:41" ht="15.75" customHeight="1" x14ac:dyDescent="0.3">
      <c r="A1000" s="26"/>
      <c r="AD1000" s="12"/>
      <c r="AF1000" s="14"/>
      <c r="AH1000" s="12"/>
      <c r="AJ1000" s="12"/>
      <c r="AO1000" s="1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000"/>
  <sheetViews>
    <sheetView workbookViewId="0"/>
  </sheetViews>
  <sheetFormatPr defaultColWidth="12.59765625" defaultRowHeight="15" customHeight="1" x14ac:dyDescent="0.25"/>
  <cols>
    <col min="1" max="1" width="11.69921875" customWidth="1"/>
    <col min="2" max="2" width="12" customWidth="1"/>
    <col min="3" max="3" width="26.3984375" customWidth="1"/>
    <col min="4" max="4" width="11.69921875" customWidth="1"/>
    <col min="5" max="5" width="14.09765625" customWidth="1"/>
    <col min="6" max="6" width="11.3984375" customWidth="1"/>
    <col min="7" max="7" width="14.8984375" customWidth="1"/>
    <col min="8" max="8" width="31.69921875" customWidth="1"/>
    <col min="9" max="9" width="14.19921875" customWidth="1"/>
    <col min="10" max="10" width="9.898437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42.1992187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8" customWidth="1"/>
    <col min="25" max="25" width="32.09765625" customWidth="1"/>
    <col min="26" max="26" width="32" customWidth="1"/>
    <col min="27" max="27" width="12.39843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20.19921875" customWidth="1"/>
  </cols>
  <sheetData>
    <row r="1" spans="1:42" ht="14.4" x14ac:dyDescent="0.3">
      <c r="A1" s="26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  <c r="J1" s="25" t="s">
        <v>62</v>
      </c>
      <c r="K1" s="25" t="s">
        <v>63</v>
      </c>
      <c r="L1" s="25" t="s">
        <v>64</v>
      </c>
      <c r="M1" s="25" t="s">
        <v>65</v>
      </c>
      <c r="N1" s="25" t="s">
        <v>66</v>
      </c>
      <c r="O1" s="25" t="s">
        <v>67</v>
      </c>
      <c r="P1" s="25" t="s">
        <v>68</v>
      </c>
      <c r="Q1" s="25" t="s">
        <v>69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75</v>
      </c>
      <c r="X1" s="25" t="s">
        <v>76</v>
      </c>
      <c r="Y1" s="25" t="s">
        <v>77</v>
      </c>
      <c r="Z1" s="25" t="s">
        <v>78</v>
      </c>
      <c r="AA1" s="25" t="s">
        <v>79</v>
      </c>
      <c r="AB1" s="25" t="s">
        <v>80</v>
      </c>
      <c r="AC1" s="25" t="s">
        <v>81</v>
      </c>
      <c r="AD1" s="12" t="s">
        <v>82</v>
      </c>
      <c r="AE1" s="25" t="s">
        <v>83</v>
      </c>
      <c r="AF1" s="14" t="s">
        <v>84</v>
      </c>
      <c r="AG1" s="25" t="s">
        <v>85</v>
      </c>
      <c r="AH1" s="12" t="s">
        <v>86</v>
      </c>
      <c r="AI1" s="25" t="s">
        <v>87</v>
      </c>
      <c r="AJ1" s="12" t="s">
        <v>88</v>
      </c>
      <c r="AK1" s="25" t="s">
        <v>89</v>
      </c>
      <c r="AL1" s="25" t="s">
        <v>90</v>
      </c>
      <c r="AM1" s="25" t="s">
        <v>91</v>
      </c>
      <c r="AN1" s="25" t="s">
        <v>92</v>
      </c>
      <c r="AO1" s="12" t="s">
        <v>93</v>
      </c>
      <c r="AP1" s="25" t="s">
        <v>94</v>
      </c>
    </row>
    <row r="2" spans="1:42" ht="14.4" x14ac:dyDescent="0.3">
      <c r="A2" s="2" t="s">
        <v>387</v>
      </c>
      <c r="B2" s="2" t="s">
        <v>388</v>
      </c>
      <c r="C2" s="2" t="s">
        <v>389</v>
      </c>
      <c r="D2" s="3" t="s">
        <v>3</v>
      </c>
      <c r="E2" s="3" t="s">
        <v>4</v>
      </c>
      <c r="F2" s="2" t="s">
        <v>5</v>
      </c>
      <c r="G2" s="7" t="s">
        <v>6</v>
      </c>
      <c r="H2" s="11">
        <v>43431</v>
      </c>
      <c r="I2" s="5">
        <v>331</v>
      </c>
      <c r="J2" s="5">
        <v>2019</v>
      </c>
      <c r="K2" s="5">
        <v>1105</v>
      </c>
      <c r="L2" s="5">
        <v>1100</v>
      </c>
      <c r="M2" s="7" t="s">
        <v>6</v>
      </c>
      <c r="N2" s="7" t="s">
        <v>6</v>
      </c>
      <c r="O2" s="7" t="s">
        <v>6</v>
      </c>
      <c r="P2" s="7">
        <v>33.593744285714287</v>
      </c>
      <c r="Q2" s="30">
        <f t="shared" ref="Q2:Q20" si="0">P2-0.25</f>
        <v>33.343744285714287</v>
      </c>
      <c r="R2" s="8">
        <v>43692</v>
      </c>
      <c r="S2" s="7">
        <v>2.0667833333333334</v>
      </c>
      <c r="T2" s="7">
        <f t="shared" ref="T2:T35" si="1">S2-0.47</f>
        <v>1.5967833333333334</v>
      </c>
      <c r="U2" s="8">
        <v>43865</v>
      </c>
      <c r="V2" s="7">
        <v>0.23619999999999999</v>
      </c>
      <c r="W2" s="7">
        <f t="shared" ref="W2:W35" si="2">T2-V2</f>
        <v>1.3605833333333335</v>
      </c>
      <c r="X2" s="9">
        <v>0.12414000000000001</v>
      </c>
      <c r="Y2" s="9">
        <f t="shared" ref="Y2:Y35" si="3">X2-0.0045</f>
        <v>0.11964000000000001</v>
      </c>
      <c r="Z2" s="8">
        <v>43865</v>
      </c>
      <c r="AA2" s="7" t="s">
        <v>6</v>
      </c>
      <c r="AB2" s="7" t="s">
        <v>6</v>
      </c>
      <c r="AC2" s="7" t="s">
        <v>6</v>
      </c>
      <c r="AD2" s="7" t="s">
        <v>6</v>
      </c>
      <c r="AE2" s="3">
        <v>7.0999999999999994E-2</v>
      </c>
      <c r="AF2" s="8">
        <v>43895</v>
      </c>
      <c r="AG2" s="7" t="s">
        <v>6</v>
      </c>
      <c r="AH2" s="7" t="s">
        <v>6</v>
      </c>
      <c r="AI2" s="7" t="s">
        <v>6</v>
      </c>
      <c r="AJ2" s="7" t="s">
        <v>6</v>
      </c>
      <c r="AK2" s="7" t="s">
        <v>6</v>
      </c>
      <c r="AL2" s="7" t="s">
        <v>6</v>
      </c>
      <c r="AM2" s="7" t="s">
        <v>6</v>
      </c>
      <c r="AN2" s="7" t="s">
        <v>6</v>
      </c>
      <c r="AO2" s="7" t="s">
        <v>6</v>
      </c>
      <c r="AP2" s="25" t="s">
        <v>390</v>
      </c>
    </row>
    <row r="3" spans="1:42" ht="14.4" x14ac:dyDescent="0.3">
      <c r="A3" s="2" t="s">
        <v>391</v>
      </c>
      <c r="B3" s="2" t="s">
        <v>388</v>
      </c>
      <c r="C3" s="2" t="s">
        <v>389</v>
      </c>
      <c r="D3" s="3" t="s">
        <v>3</v>
      </c>
      <c r="E3" s="3" t="s">
        <v>4</v>
      </c>
      <c r="F3" s="2" t="s">
        <v>5</v>
      </c>
      <c r="G3" s="7" t="s">
        <v>6</v>
      </c>
      <c r="H3" s="11">
        <v>43431</v>
      </c>
      <c r="I3" s="5">
        <v>331</v>
      </c>
      <c r="J3" s="5">
        <v>2019</v>
      </c>
      <c r="K3" s="5">
        <v>1105</v>
      </c>
      <c r="L3" s="5">
        <v>1100</v>
      </c>
      <c r="M3" s="7" t="s">
        <v>6</v>
      </c>
      <c r="N3" s="7" t="s">
        <v>6</v>
      </c>
      <c r="O3" s="7" t="s">
        <v>6</v>
      </c>
      <c r="P3" s="7">
        <v>33.533744285714285</v>
      </c>
      <c r="Q3" s="30">
        <f t="shared" si="0"/>
        <v>33.283744285714285</v>
      </c>
      <c r="R3" s="8">
        <v>43692</v>
      </c>
      <c r="S3" s="7">
        <v>2.1127833333333332</v>
      </c>
      <c r="T3" s="7">
        <f t="shared" si="1"/>
        <v>1.6427833333333333</v>
      </c>
      <c r="U3" s="8">
        <v>43865</v>
      </c>
      <c r="V3" s="7">
        <v>0.23619999999999999</v>
      </c>
      <c r="W3" s="7">
        <f t="shared" si="2"/>
        <v>1.4065833333333333</v>
      </c>
      <c r="X3" s="9">
        <v>0.12714</v>
      </c>
      <c r="Y3" s="9">
        <f t="shared" si="3"/>
        <v>0.12264</v>
      </c>
      <c r="Z3" s="8">
        <v>43865</v>
      </c>
      <c r="AA3" s="7" t="s">
        <v>6</v>
      </c>
      <c r="AB3" s="7" t="s">
        <v>6</v>
      </c>
      <c r="AC3" s="7" t="s">
        <v>6</v>
      </c>
      <c r="AD3" s="7" t="s">
        <v>6</v>
      </c>
      <c r="AE3" s="3">
        <v>7.1999999999999995E-2</v>
      </c>
      <c r="AF3" s="8">
        <v>43895</v>
      </c>
      <c r="AG3" s="7" t="s">
        <v>6</v>
      </c>
      <c r="AH3" s="7" t="s">
        <v>6</v>
      </c>
      <c r="AI3" s="7" t="s">
        <v>6</v>
      </c>
      <c r="AJ3" s="7" t="s">
        <v>6</v>
      </c>
      <c r="AK3" s="7" t="s">
        <v>6</v>
      </c>
      <c r="AL3" s="7" t="s">
        <v>6</v>
      </c>
      <c r="AM3" s="7" t="s">
        <v>6</v>
      </c>
      <c r="AN3" s="7" t="s">
        <v>6</v>
      </c>
      <c r="AO3" s="7" t="s">
        <v>6</v>
      </c>
      <c r="AP3" s="25" t="s">
        <v>390</v>
      </c>
    </row>
    <row r="4" spans="1:42" ht="14.4" x14ac:dyDescent="0.3">
      <c r="A4" s="2" t="s">
        <v>392</v>
      </c>
      <c r="B4" s="2" t="s">
        <v>388</v>
      </c>
      <c r="C4" s="2" t="s">
        <v>389</v>
      </c>
      <c r="D4" s="3" t="s">
        <v>3</v>
      </c>
      <c r="E4" s="3" t="s">
        <v>4</v>
      </c>
      <c r="F4" s="2" t="s">
        <v>5</v>
      </c>
      <c r="G4" s="7" t="s">
        <v>6</v>
      </c>
      <c r="H4" s="11">
        <v>43431</v>
      </c>
      <c r="I4" s="5">
        <v>331</v>
      </c>
      <c r="J4" s="5">
        <v>2019</v>
      </c>
      <c r="K4" s="5">
        <v>1105</v>
      </c>
      <c r="L4" s="5">
        <v>1100</v>
      </c>
      <c r="M4" s="7" t="s">
        <v>6</v>
      </c>
      <c r="N4" s="7" t="s">
        <v>6</v>
      </c>
      <c r="O4" s="7" t="s">
        <v>6</v>
      </c>
      <c r="P4" s="7">
        <v>33.773744285714287</v>
      </c>
      <c r="Q4" s="30">
        <f t="shared" si="0"/>
        <v>33.523744285714287</v>
      </c>
      <c r="R4" s="8">
        <v>43692</v>
      </c>
      <c r="S4" s="7">
        <v>2.0897833333333331</v>
      </c>
      <c r="T4" s="7">
        <f t="shared" si="1"/>
        <v>1.6197833333333331</v>
      </c>
      <c r="U4" s="8">
        <v>43865</v>
      </c>
      <c r="V4" s="7">
        <v>0.23619999999999999</v>
      </c>
      <c r="W4" s="7">
        <f t="shared" si="2"/>
        <v>1.3835833333333332</v>
      </c>
      <c r="X4" s="9">
        <v>0.10624</v>
      </c>
      <c r="Y4" s="9">
        <f t="shared" si="3"/>
        <v>0.10174</v>
      </c>
      <c r="Z4" s="8">
        <v>43865</v>
      </c>
      <c r="AA4" s="7" t="s">
        <v>6</v>
      </c>
      <c r="AB4" s="7" t="s">
        <v>6</v>
      </c>
      <c r="AC4" s="7" t="s">
        <v>6</v>
      </c>
      <c r="AD4" s="7" t="s">
        <v>6</v>
      </c>
      <c r="AE4" s="3">
        <v>7.8E-2</v>
      </c>
      <c r="AF4" s="8">
        <v>43895</v>
      </c>
      <c r="AG4" s="7" t="s">
        <v>6</v>
      </c>
      <c r="AH4" s="7" t="s">
        <v>6</v>
      </c>
      <c r="AI4" s="7" t="s">
        <v>6</v>
      </c>
      <c r="AJ4" s="7" t="s">
        <v>6</v>
      </c>
      <c r="AK4" s="7" t="s">
        <v>6</v>
      </c>
      <c r="AL4" s="7" t="s">
        <v>6</v>
      </c>
      <c r="AM4" s="7" t="s">
        <v>6</v>
      </c>
      <c r="AN4" s="7" t="s">
        <v>6</v>
      </c>
      <c r="AO4" s="7" t="s">
        <v>6</v>
      </c>
      <c r="AP4" s="25" t="s">
        <v>390</v>
      </c>
    </row>
    <row r="5" spans="1:42" ht="14.4" x14ac:dyDescent="0.3">
      <c r="A5" s="2" t="s">
        <v>393</v>
      </c>
      <c r="B5" s="2" t="s">
        <v>388</v>
      </c>
      <c r="C5" s="2" t="s">
        <v>389</v>
      </c>
      <c r="D5" s="3" t="s">
        <v>3</v>
      </c>
      <c r="E5" s="3" t="s">
        <v>4</v>
      </c>
      <c r="F5" s="2" t="s">
        <v>5</v>
      </c>
      <c r="G5" s="7" t="s">
        <v>6</v>
      </c>
      <c r="H5" s="11">
        <v>43452</v>
      </c>
      <c r="I5" s="5">
        <v>352</v>
      </c>
      <c r="J5" s="5">
        <v>2019</v>
      </c>
      <c r="K5" s="5">
        <v>1200</v>
      </c>
      <c r="L5" s="5">
        <v>1200</v>
      </c>
      <c r="M5" s="7" t="s">
        <v>6</v>
      </c>
      <c r="N5" s="7" t="s">
        <v>6</v>
      </c>
      <c r="O5" s="7" t="s">
        <v>6</v>
      </c>
      <c r="P5" s="7">
        <v>31.003744285714284</v>
      </c>
      <c r="Q5" s="30">
        <f t="shared" si="0"/>
        <v>30.753744285714284</v>
      </c>
      <c r="R5" s="8">
        <v>43692</v>
      </c>
      <c r="S5" s="7">
        <v>1.9427833333333333</v>
      </c>
      <c r="T5" s="7">
        <f t="shared" si="1"/>
        <v>1.4727833333333333</v>
      </c>
      <c r="U5" s="8">
        <v>43865</v>
      </c>
      <c r="V5" s="7">
        <v>0.23619999999999999</v>
      </c>
      <c r="W5" s="7">
        <f t="shared" si="2"/>
        <v>1.2365833333333334</v>
      </c>
      <c r="X5" s="9">
        <v>0.11524</v>
      </c>
      <c r="Y5" s="9">
        <f t="shared" si="3"/>
        <v>0.11073999999999999</v>
      </c>
      <c r="Z5" s="8">
        <v>43865</v>
      </c>
      <c r="AA5" s="7" t="s">
        <v>6</v>
      </c>
      <c r="AB5" s="7" t="s">
        <v>6</v>
      </c>
      <c r="AC5" s="7" t="s">
        <v>6</v>
      </c>
      <c r="AD5" s="7" t="s">
        <v>6</v>
      </c>
      <c r="AE5" s="9">
        <v>2.3E-2</v>
      </c>
      <c r="AF5" s="8">
        <v>43893</v>
      </c>
      <c r="AG5" s="7" t="s">
        <v>6</v>
      </c>
      <c r="AH5" s="7" t="s">
        <v>6</v>
      </c>
      <c r="AI5" s="7" t="s">
        <v>6</v>
      </c>
      <c r="AJ5" s="7" t="s">
        <v>6</v>
      </c>
      <c r="AK5" s="7" t="s">
        <v>6</v>
      </c>
      <c r="AL5" s="7" t="s">
        <v>6</v>
      </c>
      <c r="AM5" s="7" t="s">
        <v>6</v>
      </c>
      <c r="AN5" s="7" t="s">
        <v>6</v>
      </c>
      <c r="AO5" s="7" t="s">
        <v>6</v>
      </c>
    </row>
    <row r="6" spans="1:42" ht="14.4" x14ac:dyDescent="0.3">
      <c r="A6" s="2" t="s">
        <v>394</v>
      </c>
      <c r="B6" s="2" t="s">
        <v>388</v>
      </c>
      <c r="C6" s="2" t="s">
        <v>389</v>
      </c>
      <c r="D6" s="3" t="s">
        <v>3</v>
      </c>
      <c r="E6" s="3" t="s">
        <v>4</v>
      </c>
      <c r="F6" s="2" t="s">
        <v>5</v>
      </c>
      <c r="G6" s="7" t="s">
        <v>6</v>
      </c>
      <c r="H6" s="11">
        <v>43452</v>
      </c>
      <c r="I6" s="5">
        <v>352</v>
      </c>
      <c r="J6" s="5">
        <v>2019</v>
      </c>
      <c r="K6" s="5">
        <v>1200</v>
      </c>
      <c r="L6" s="5">
        <v>1200</v>
      </c>
      <c r="M6" s="7" t="s">
        <v>6</v>
      </c>
      <c r="N6" s="7" t="s">
        <v>6</v>
      </c>
      <c r="O6" s="7" t="s">
        <v>6</v>
      </c>
      <c r="P6" s="7">
        <v>30.993744285714286</v>
      </c>
      <c r="Q6" s="30">
        <f t="shared" si="0"/>
        <v>30.743744285714286</v>
      </c>
      <c r="R6" s="8">
        <v>43692</v>
      </c>
      <c r="S6" s="7">
        <v>1.9487833333333331</v>
      </c>
      <c r="T6" s="7">
        <f t="shared" si="1"/>
        <v>1.4787833333333331</v>
      </c>
      <c r="U6" s="8">
        <v>43865</v>
      </c>
      <c r="V6" s="7">
        <v>0.23619999999999999</v>
      </c>
      <c r="W6" s="7">
        <f t="shared" si="2"/>
        <v>1.2425833333333332</v>
      </c>
      <c r="X6" s="9">
        <v>0.11674</v>
      </c>
      <c r="Y6" s="9">
        <f t="shared" si="3"/>
        <v>0.11223999999999999</v>
      </c>
      <c r="Z6" s="8">
        <v>43865</v>
      </c>
      <c r="AA6" s="7" t="s">
        <v>6</v>
      </c>
      <c r="AB6" s="7" t="s">
        <v>6</v>
      </c>
      <c r="AC6" s="7" t="s">
        <v>6</v>
      </c>
      <c r="AD6" s="7" t="s">
        <v>6</v>
      </c>
      <c r="AE6" s="9">
        <v>1.6E-2</v>
      </c>
      <c r="AF6" s="8">
        <v>43893</v>
      </c>
      <c r="AG6" s="7" t="s">
        <v>6</v>
      </c>
      <c r="AH6" s="7" t="s">
        <v>6</v>
      </c>
      <c r="AI6" s="7" t="s">
        <v>6</v>
      </c>
      <c r="AJ6" s="7" t="s">
        <v>6</v>
      </c>
      <c r="AK6" s="7" t="s">
        <v>6</v>
      </c>
      <c r="AL6" s="7" t="s">
        <v>6</v>
      </c>
      <c r="AM6" s="7" t="s">
        <v>6</v>
      </c>
      <c r="AN6" s="7" t="s">
        <v>6</v>
      </c>
      <c r="AO6" s="7" t="s">
        <v>6</v>
      </c>
    </row>
    <row r="7" spans="1:42" ht="14.4" x14ac:dyDescent="0.3">
      <c r="A7" s="2" t="s">
        <v>395</v>
      </c>
      <c r="B7" s="2" t="s">
        <v>388</v>
      </c>
      <c r="C7" s="2" t="s">
        <v>389</v>
      </c>
      <c r="D7" s="3" t="s">
        <v>3</v>
      </c>
      <c r="E7" s="3" t="s">
        <v>4</v>
      </c>
      <c r="F7" s="2" t="s">
        <v>5</v>
      </c>
      <c r="G7" s="7" t="s">
        <v>6</v>
      </c>
      <c r="H7" s="11">
        <v>43452</v>
      </c>
      <c r="I7" s="5">
        <v>352</v>
      </c>
      <c r="J7" s="5">
        <v>2019</v>
      </c>
      <c r="K7" s="5">
        <v>1200</v>
      </c>
      <c r="L7" s="5">
        <v>1200</v>
      </c>
      <c r="M7" s="7" t="s">
        <v>6</v>
      </c>
      <c r="N7" s="7" t="s">
        <v>6</v>
      </c>
      <c r="O7" s="7" t="s">
        <v>6</v>
      </c>
      <c r="P7" s="7">
        <v>31.633744285714283</v>
      </c>
      <c r="Q7" s="30">
        <f t="shared" si="0"/>
        <v>31.383744285714283</v>
      </c>
      <c r="R7" s="8">
        <v>43692</v>
      </c>
      <c r="S7" s="7">
        <v>2.0757833333333333</v>
      </c>
      <c r="T7" s="7">
        <f t="shared" si="1"/>
        <v>1.6057833333333333</v>
      </c>
      <c r="U7" s="8">
        <v>43865</v>
      </c>
      <c r="V7" s="7">
        <v>0.23619999999999999</v>
      </c>
      <c r="W7" s="7">
        <f t="shared" si="2"/>
        <v>1.3695833333333334</v>
      </c>
      <c r="X7" s="9">
        <v>0.12354</v>
      </c>
      <c r="Y7" s="9">
        <f t="shared" si="3"/>
        <v>0.11903999999999999</v>
      </c>
      <c r="Z7" s="8">
        <v>43865</v>
      </c>
      <c r="AA7" s="7" t="s">
        <v>6</v>
      </c>
      <c r="AB7" s="7" t="s">
        <v>6</v>
      </c>
      <c r="AC7" s="7" t="s">
        <v>6</v>
      </c>
      <c r="AD7" s="7" t="s">
        <v>6</v>
      </c>
      <c r="AE7" s="9">
        <v>1.6E-2</v>
      </c>
      <c r="AF7" s="8">
        <v>43893</v>
      </c>
      <c r="AG7" s="7" t="s">
        <v>6</v>
      </c>
      <c r="AH7" s="7" t="s">
        <v>6</v>
      </c>
      <c r="AI7" s="7" t="s">
        <v>6</v>
      </c>
      <c r="AJ7" s="7" t="s">
        <v>6</v>
      </c>
      <c r="AK7" s="7" t="s">
        <v>6</v>
      </c>
      <c r="AL7" s="7" t="s">
        <v>6</v>
      </c>
      <c r="AM7" s="7" t="s">
        <v>6</v>
      </c>
      <c r="AN7" s="7" t="s">
        <v>6</v>
      </c>
      <c r="AO7" s="7" t="s">
        <v>6</v>
      </c>
    </row>
    <row r="8" spans="1:42" ht="14.4" x14ac:dyDescent="0.3">
      <c r="A8" s="2" t="s">
        <v>396</v>
      </c>
      <c r="B8" s="2" t="s">
        <v>388</v>
      </c>
      <c r="C8" s="2" t="s">
        <v>389</v>
      </c>
      <c r="D8" s="3" t="s">
        <v>3</v>
      </c>
      <c r="E8" s="3" t="s">
        <v>4</v>
      </c>
      <c r="F8" s="2" t="s">
        <v>10</v>
      </c>
      <c r="G8" s="7" t="s">
        <v>6</v>
      </c>
      <c r="H8" s="11">
        <v>43452</v>
      </c>
      <c r="I8" s="5">
        <v>352</v>
      </c>
      <c r="J8" s="5">
        <v>2019</v>
      </c>
      <c r="K8" s="5">
        <v>1200</v>
      </c>
      <c r="L8" s="5">
        <v>1200</v>
      </c>
      <c r="M8" s="7" t="s">
        <v>6</v>
      </c>
      <c r="N8" s="7" t="s">
        <v>6</v>
      </c>
      <c r="O8" s="7" t="s">
        <v>6</v>
      </c>
      <c r="P8" s="7">
        <v>32.703744285714286</v>
      </c>
      <c r="Q8" s="30">
        <f t="shared" si="0"/>
        <v>32.453744285714286</v>
      </c>
      <c r="R8" s="8">
        <v>43692</v>
      </c>
      <c r="S8" s="7">
        <v>2.0027833333333334</v>
      </c>
      <c r="T8" s="7">
        <f t="shared" si="1"/>
        <v>1.5327833333333334</v>
      </c>
      <c r="U8" s="8">
        <v>43865</v>
      </c>
      <c r="V8" s="7">
        <v>0.23619999999999999</v>
      </c>
      <c r="W8" s="7">
        <f t="shared" si="2"/>
        <v>1.2965833333333334</v>
      </c>
      <c r="X8" s="9">
        <v>0.40774000000000005</v>
      </c>
      <c r="Y8" s="9">
        <f t="shared" si="3"/>
        <v>0.40324000000000004</v>
      </c>
      <c r="Z8" s="8">
        <v>43865</v>
      </c>
      <c r="AA8" s="7" t="s">
        <v>6</v>
      </c>
      <c r="AB8" s="7" t="s">
        <v>6</v>
      </c>
      <c r="AC8" s="7" t="s">
        <v>6</v>
      </c>
      <c r="AD8" s="7" t="s">
        <v>6</v>
      </c>
      <c r="AE8" s="9">
        <v>4.9000000000000002E-2</v>
      </c>
      <c r="AF8" s="8">
        <v>43893</v>
      </c>
      <c r="AG8" s="7" t="s">
        <v>6</v>
      </c>
      <c r="AH8" s="7" t="s">
        <v>6</v>
      </c>
      <c r="AI8" s="7" t="s">
        <v>6</v>
      </c>
      <c r="AJ8" s="7" t="s">
        <v>6</v>
      </c>
      <c r="AK8" s="7" t="s">
        <v>6</v>
      </c>
      <c r="AL8" s="7" t="s">
        <v>6</v>
      </c>
      <c r="AM8" s="7" t="s">
        <v>6</v>
      </c>
      <c r="AN8" s="7" t="s">
        <v>6</v>
      </c>
      <c r="AO8" s="7" t="s">
        <v>6</v>
      </c>
    </row>
    <row r="9" spans="1:42" ht="14.4" x14ac:dyDescent="0.3">
      <c r="A9" s="2" t="s">
        <v>397</v>
      </c>
      <c r="B9" s="2" t="s">
        <v>388</v>
      </c>
      <c r="C9" s="2" t="s">
        <v>389</v>
      </c>
      <c r="D9" s="3" t="s">
        <v>3</v>
      </c>
      <c r="E9" s="3" t="s">
        <v>4</v>
      </c>
      <c r="F9" s="2" t="s">
        <v>5</v>
      </c>
      <c r="G9" s="7" t="s">
        <v>6</v>
      </c>
      <c r="H9" s="11">
        <v>43495</v>
      </c>
      <c r="I9" s="5">
        <v>30</v>
      </c>
      <c r="J9" s="5">
        <v>2019</v>
      </c>
      <c r="K9" s="5">
        <v>1100</v>
      </c>
      <c r="L9" s="5">
        <v>1100</v>
      </c>
      <c r="M9" s="7" t="s">
        <v>6</v>
      </c>
      <c r="N9" s="7" t="s">
        <v>6</v>
      </c>
      <c r="O9" s="7" t="s">
        <v>6</v>
      </c>
      <c r="P9" s="7">
        <v>26.473744285714282</v>
      </c>
      <c r="Q9" s="30">
        <f t="shared" si="0"/>
        <v>26.223744285714282</v>
      </c>
      <c r="R9" s="8">
        <v>43692</v>
      </c>
      <c r="S9" s="7">
        <v>2.3877833333333331</v>
      </c>
      <c r="T9" s="7">
        <f t="shared" si="1"/>
        <v>1.9177833333333332</v>
      </c>
      <c r="U9" s="8">
        <v>43865</v>
      </c>
      <c r="V9" s="7">
        <v>0.23619999999999999</v>
      </c>
      <c r="W9" s="7">
        <f t="shared" si="2"/>
        <v>1.6815833333333332</v>
      </c>
      <c r="X9" s="9">
        <v>0.26954</v>
      </c>
      <c r="Y9" s="9">
        <f t="shared" si="3"/>
        <v>0.26504</v>
      </c>
      <c r="Z9" s="8">
        <v>43865</v>
      </c>
      <c r="AA9" s="7" t="s">
        <v>6</v>
      </c>
      <c r="AB9" s="7" t="s">
        <v>6</v>
      </c>
      <c r="AC9" s="7" t="s">
        <v>6</v>
      </c>
      <c r="AD9" s="7" t="s">
        <v>6</v>
      </c>
      <c r="AE9" s="9">
        <v>2.5000000000000001E-2</v>
      </c>
      <c r="AF9" s="8">
        <v>43893</v>
      </c>
      <c r="AG9" s="7" t="s">
        <v>6</v>
      </c>
      <c r="AH9" s="7" t="s">
        <v>6</v>
      </c>
      <c r="AI9" s="7" t="s">
        <v>6</v>
      </c>
      <c r="AJ9" s="7" t="s">
        <v>6</v>
      </c>
      <c r="AK9" s="7" t="s">
        <v>6</v>
      </c>
      <c r="AL9" s="7" t="s">
        <v>6</v>
      </c>
      <c r="AM9" s="7" t="s">
        <v>6</v>
      </c>
      <c r="AN9" s="7" t="s">
        <v>6</v>
      </c>
      <c r="AO9" s="7" t="s">
        <v>6</v>
      </c>
    </row>
    <row r="10" spans="1:42" ht="14.4" x14ac:dyDescent="0.3">
      <c r="A10" s="2" t="s">
        <v>398</v>
      </c>
      <c r="B10" s="2" t="s">
        <v>388</v>
      </c>
      <c r="C10" s="2" t="s">
        <v>389</v>
      </c>
      <c r="D10" s="3" t="s">
        <v>3</v>
      </c>
      <c r="E10" s="3" t="s">
        <v>4</v>
      </c>
      <c r="F10" s="2" t="s">
        <v>5</v>
      </c>
      <c r="G10" s="7" t="s">
        <v>6</v>
      </c>
      <c r="H10" s="11">
        <v>43495</v>
      </c>
      <c r="I10" s="5">
        <v>30</v>
      </c>
      <c r="J10" s="5">
        <v>2019</v>
      </c>
      <c r="K10" s="5">
        <v>1100</v>
      </c>
      <c r="L10" s="5">
        <v>1100</v>
      </c>
      <c r="M10" s="7" t="s">
        <v>6</v>
      </c>
      <c r="N10" s="7" t="s">
        <v>6</v>
      </c>
      <c r="O10" s="7" t="s">
        <v>6</v>
      </c>
      <c r="P10" s="7">
        <v>27.303744285714284</v>
      </c>
      <c r="Q10" s="30">
        <f t="shared" si="0"/>
        <v>27.053744285714284</v>
      </c>
      <c r="R10" s="8">
        <v>43692</v>
      </c>
      <c r="S10" s="7">
        <v>2.2607833333333334</v>
      </c>
      <c r="T10" s="7">
        <f t="shared" si="1"/>
        <v>1.7907833333333334</v>
      </c>
      <c r="U10" s="8">
        <v>43865</v>
      </c>
      <c r="V10" s="7">
        <v>0.23619999999999999</v>
      </c>
      <c r="W10" s="7">
        <f t="shared" si="2"/>
        <v>1.5545833333333334</v>
      </c>
      <c r="X10" s="9">
        <v>0.18723999999999999</v>
      </c>
      <c r="Y10" s="9">
        <f t="shared" si="3"/>
        <v>0.18273999999999999</v>
      </c>
      <c r="Z10" s="8">
        <v>43865</v>
      </c>
      <c r="AA10" s="7" t="s">
        <v>6</v>
      </c>
      <c r="AB10" s="7" t="s">
        <v>6</v>
      </c>
      <c r="AC10" s="7" t="s">
        <v>6</v>
      </c>
      <c r="AD10" s="7" t="s">
        <v>6</v>
      </c>
      <c r="AE10" s="9">
        <v>0.05</v>
      </c>
      <c r="AF10" s="8">
        <v>43893</v>
      </c>
      <c r="AG10" s="7" t="s">
        <v>6</v>
      </c>
      <c r="AH10" s="7" t="s">
        <v>6</v>
      </c>
      <c r="AI10" s="7" t="s">
        <v>6</v>
      </c>
      <c r="AJ10" s="7" t="s">
        <v>6</v>
      </c>
      <c r="AK10" s="7" t="s">
        <v>6</v>
      </c>
      <c r="AL10" s="7" t="s">
        <v>6</v>
      </c>
      <c r="AM10" s="7" t="s">
        <v>6</v>
      </c>
      <c r="AN10" s="7" t="s">
        <v>6</v>
      </c>
      <c r="AO10" s="7" t="s">
        <v>6</v>
      </c>
    </row>
    <row r="11" spans="1:42" ht="14.4" x14ac:dyDescent="0.3">
      <c r="A11" s="2" t="s">
        <v>399</v>
      </c>
      <c r="B11" s="2" t="s">
        <v>388</v>
      </c>
      <c r="C11" s="2" t="s">
        <v>389</v>
      </c>
      <c r="D11" s="3" t="s">
        <v>3</v>
      </c>
      <c r="E11" s="3" t="s">
        <v>4</v>
      </c>
      <c r="F11" s="2" t="s">
        <v>5</v>
      </c>
      <c r="G11" s="7" t="s">
        <v>6</v>
      </c>
      <c r="H11" s="11">
        <v>43495</v>
      </c>
      <c r="I11" s="5">
        <v>30</v>
      </c>
      <c r="J11" s="5">
        <v>2019</v>
      </c>
      <c r="K11" s="5">
        <v>1100</v>
      </c>
      <c r="L11" s="5">
        <v>1100</v>
      </c>
      <c r="M11" s="7" t="s">
        <v>6</v>
      </c>
      <c r="N11" s="7" t="s">
        <v>6</v>
      </c>
      <c r="O11" s="7" t="s">
        <v>6</v>
      </c>
      <c r="P11" s="7">
        <v>26.823744285714284</v>
      </c>
      <c r="Q11" s="30">
        <f t="shared" si="0"/>
        <v>26.573744285714284</v>
      </c>
      <c r="R11" s="8">
        <v>43692</v>
      </c>
      <c r="S11" s="7">
        <v>2.3697833333333334</v>
      </c>
      <c r="T11" s="7">
        <f t="shared" si="1"/>
        <v>1.8997833333333334</v>
      </c>
      <c r="U11" s="8">
        <v>43865</v>
      </c>
      <c r="V11" s="7">
        <v>0.23619999999999999</v>
      </c>
      <c r="W11" s="7">
        <f t="shared" si="2"/>
        <v>1.6635833333333334</v>
      </c>
      <c r="X11" s="9">
        <v>0.29664000000000001</v>
      </c>
      <c r="Y11" s="9">
        <f t="shared" si="3"/>
        <v>0.29214000000000001</v>
      </c>
      <c r="Z11" s="8">
        <v>43865</v>
      </c>
      <c r="AA11" s="7" t="s">
        <v>6</v>
      </c>
      <c r="AB11" s="7" t="s">
        <v>6</v>
      </c>
      <c r="AC11" s="7" t="s">
        <v>6</v>
      </c>
      <c r="AD11" s="7" t="s">
        <v>6</v>
      </c>
      <c r="AE11" s="9">
        <v>3.2000000000000001E-2</v>
      </c>
      <c r="AF11" s="8">
        <v>43893</v>
      </c>
      <c r="AG11" s="7" t="s">
        <v>6</v>
      </c>
      <c r="AH11" s="7" t="s">
        <v>6</v>
      </c>
      <c r="AI11" s="7" t="s">
        <v>6</v>
      </c>
      <c r="AJ11" s="7" t="s">
        <v>6</v>
      </c>
      <c r="AK11" s="7" t="s">
        <v>6</v>
      </c>
      <c r="AL11" s="7" t="s">
        <v>6</v>
      </c>
      <c r="AM11" s="7" t="s">
        <v>6</v>
      </c>
      <c r="AN11" s="7" t="s">
        <v>6</v>
      </c>
      <c r="AO11" s="7" t="s">
        <v>6</v>
      </c>
    </row>
    <row r="12" spans="1:42" ht="14.4" x14ac:dyDescent="0.3">
      <c r="A12" s="2" t="s">
        <v>400</v>
      </c>
      <c r="B12" s="2" t="s">
        <v>388</v>
      </c>
      <c r="C12" s="2" t="s">
        <v>389</v>
      </c>
      <c r="D12" s="3" t="s">
        <v>3</v>
      </c>
      <c r="E12" s="3" t="s">
        <v>4</v>
      </c>
      <c r="F12" s="2" t="s">
        <v>5</v>
      </c>
      <c r="G12" s="7" t="s">
        <v>6</v>
      </c>
      <c r="H12" s="11">
        <v>43524</v>
      </c>
      <c r="I12" s="5">
        <v>59</v>
      </c>
      <c r="J12" s="5">
        <v>2019</v>
      </c>
      <c r="K12" s="5">
        <v>1340</v>
      </c>
      <c r="L12" s="5">
        <v>1345</v>
      </c>
      <c r="M12" s="7" t="s">
        <v>6</v>
      </c>
      <c r="N12" s="7" t="s">
        <v>6</v>
      </c>
      <c r="O12" s="7" t="s">
        <v>6</v>
      </c>
      <c r="P12" s="7">
        <v>14.743744285714286</v>
      </c>
      <c r="Q12" s="30">
        <f t="shared" si="0"/>
        <v>14.493744285714286</v>
      </c>
      <c r="R12" s="8">
        <v>43692</v>
      </c>
      <c r="S12" s="7">
        <v>4.7157833333333334</v>
      </c>
      <c r="T12" s="7">
        <f t="shared" si="1"/>
        <v>4.2457833333333337</v>
      </c>
      <c r="U12" s="8">
        <v>43865</v>
      </c>
      <c r="V12" s="7">
        <v>0.23619999999999999</v>
      </c>
      <c r="W12" s="7">
        <f t="shared" si="2"/>
        <v>4.0095833333333335</v>
      </c>
      <c r="X12" s="38">
        <v>2.4071400000000001</v>
      </c>
      <c r="Y12" s="9">
        <f t="shared" si="3"/>
        <v>2.4026399999999999</v>
      </c>
      <c r="Z12" s="8">
        <v>43865</v>
      </c>
      <c r="AA12" s="7" t="s">
        <v>6</v>
      </c>
      <c r="AB12" s="7" t="s">
        <v>6</v>
      </c>
      <c r="AC12" s="7" t="s">
        <v>6</v>
      </c>
      <c r="AD12" s="7" t="s">
        <v>6</v>
      </c>
      <c r="AE12" s="9">
        <v>0.18099999999999999</v>
      </c>
      <c r="AF12" s="8">
        <v>43893</v>
      </c>
      <c r="AG12" s="7" t="s">
        <v>6</v>
      </c>
      <c r="AH12" s="7" t="s">
        <v>6</v>
      </c>
      <c r="AI12" s="7" t="s">
        <v>6</v>
      </c>
      <c r="AJ12" s="7" t="s">
        <v>6</v>
      </c>
      <c r="AK12" s="7" t="s">
        <v>6</v>
      </c>
      <c r="AL12" s="7" t="s">
        <v>6</v>
      </c>
      <c r="AM12" s="7" t="s">
        <v>6</v>
      </c>
      <c r="AN12" s="7" t="s">
        <v>6</v>
      </c>
      <c r="AO12" s="7" t="s">
        <v>6</v>
      </c>
    </row>
    <row r="13" spans="1:42" ht="14.4" x14ac:dyDescent="0.3">
      <c r="A13" s="2" t="s">
        <v>401</v>
      </c>
      <c r="B13" s="2" t="s">
        <v>388</v>
      </c>
      <c r="C13" s="2" t="s">
        <v>389</v>
      </c>
      <c r="D13" s="3" t="s">
        <v>3</v>
      </c>
      <c r="E13" s="3" t="s">
        <v>4</v>
      </c>
      <c r="F13" s="2" t="s">
        <v>5</v>
      </c>
      <c r="G13" s="7" t="s">
        <v>6</v>
      </c>
      <c r="H13" s="11">
        <v>43524</v>
      </c>
      <c r="I13" s="5">
        <v>59</v>
      </c>
      <c r="J13" s="5">
        <v>2019</v>
      </c>
      <c r="K13" s="5">
        <v>1340</v>
      </c>
      <c r="L13" s="5">
        <v>1345</v>
      </c>
      <c r="M13" s="7" t="s">
        <v>6</v>
      </c>
      <c r="N13" s="7" t="s">
        <v>6</v>
      </c>
      <c r="O13" s="7" t="s">
        <v>6</v>
      </c>
      <c r="P13" s="7">
        <v>15.873744285714286</v>
      </c>
      <c r="Q13" s="30">
        <f t="shared" si="0"/>
        <v>15.623744285714286</v>
      </c>
      <c r="R13" s="8">
        <v>43692</v>
      </c>
      <c r="S13" s="7">
        <v>4.4317833333333336</v>
      </c>
      <c r="T13" s="7">
        <f t="shared" si="1"/>
        <v>3.9617833333333339</v>
      </c>
      <c r="U13" s="8">
        <v>43865</v>
      </c>
      <c r="V13" s="7">
        <v>0.23619999999999999</v>
      </c>
      <c r="W13" s="7">
        <f t="shared" si="2"/>
        <v>3.7255833333333337</v>
      </c>
      <c r="X13" s="38">
        <v>2.4211399999999998</v>
      </c>
      <c r="Y13" s="9">
        <f t="shared" si="3"/>
        <v>2.4166399999999997</v>
      </c>
      <c r="Z13" s="8">
        <v>43865</v>
      </c>
      <c r="AA13" s="7" t="s">
        <v>6</v>
      </c>
      <c r="AB13" s="7" t="s">
        <v>6</v>
      </c>
      <c r="AC13" s="7" t="s">
        <v>6</v>
      </c>
      <c r="AD13" s="7" t="s">
        <v>6</v>
      </c>
      <c r="AE13" s="9">
        <v>0.187</v>
      </c>
      <c r="AF13" s="8">
        <v>43893</v>
      </c>
      <c r="AG13" s="7" t="s">
        <v>6</v>
      </c>
      <c r="AH13" s="7" t="s">
        <v>6</v>
      </c>
      <c r="AI13" s="7" t="s">
        <v>6</v>
      </c>
      <c r="AJ13" s="7" t="s">
        <v>6</v>
      </c>
      <c r="AK13" s="7" t="s">
        <v>6</v>
      </c>
      <c r="AL13" s="7" t="s">
        <v>6</v>
      </c>
      <c r="AM13" s="7" t="s">
        <v>6</v>
      </c>
      <c r="AN13" s="7" t="s">
        <v>6</v>
      </c>
      <c r="AO13" s="7" t="s">
        <v>6</v>
      </c>
    </row>
    <row r="14" spans="1:42" ht="14.4" x14ac:dyDescent="0.3">
      <c r="A14" s="2" t="s">
        <v>402</v>
      </c>
      <c r="B14" s="2" t="s">
        <v>388</v>
      </c>
      <c r="C14" s="2" t="s">
        <v>389</v>
      </c>
      <c r="D14" s="3" t="s">
        <v>3</v>
      </c>
      <c r="E14" s="3" t="s">
        <v>4</v>
      </c>
      <c r="F14" s="2" t="s">
        <v>5</v>
      </c>
      <c r="G14" s="7" t="s">
        <v>6</v>
      </c>
      <c r="H14" s="11">
        <v>43524</v>
      </c>
      <c r="I14" s="5">
        <v>59</v>
      </c>
      <c r="J14" s="5">
        <v>2019</v>
      </c>
      <c r="K14" s="5">
        <v>1340</v>
      </c>
      <c r="L14" s="5">
        <v>1345</v>
      </c>
      <c r="M14" s="7" t="s">
        <v>6</v>
      </c>
      <c r="N14" s="7" t="s">
        <v>6</v>
      </c>
      <c r="O14" s="7" t="s">
        <v>6</v>
      </c>
      <c r="P14" s="7">
        <v>16.053744285714284</v>
      </c>
      <c r="Q14" s="30">
        <f t="shared" si="0"/>
        <v>15.803744285714284</v>
      </c>
      <c r="R14" s="8">
        <v>43692</v>
      </c>
      <c r="S14" s="7">
        <v>4.4407833333333331</v>
      </c>
      <c r="T14" s="7">
        <f t="shared" si="1"/>
        <v>3.9707833333333333</v>
      </c>
      <c r="U14" s="8">
        <v>43865</v>
      </c>
      <c r="V14" s="7">
        <v>0.23619999999999999</v>
      </c>
      <c r="W14" s="7">
        <f t="shared" si="2"/>
        <v>3.7345833333333331</v>
      </c>
      <c r="X14" s="38">
        <v>2.4231400000000001</v>
      </c>
      <c r="Y14" s="9">
        <f t="shared" si="3"/>
        <v>2.4186399999999999</v>
      </c>
      <c r="Z14" s="8">
        <v>43865</v>
      </c>
      <c r="AA14" s="7" t="s">
        <v>6</v>
      </c>
      <c r="AB14" s="7" t="s">
        <v>6</v>
      </c>
      <c r="AC14" s="7" t="s">
        <v>6</v>
      </c>
      <c r="AD14" s="7" t="s">
        <v>6</v>
      </c>
      <c r="AE14" s="9">
        <v>0.187</v>
      </c>
      <c r="AF14" s="8">
        <v>43893</v>
      </c>
      <c r="AG14" s="7" t="s">
        <v>6</v>
      </c>
      <c r="AH14" s="7" t="s">
        <v>6</v>
      </c>
      <c r="AI14" s="7" t="s">
        <v>6</v>
      </c>
      <c r="AJ14" s="7" t="s">
        <v>6</v>
      </c>
      <c r="AK14" s="7" t="s">
        <v>6</v>
      </c>
      <c r="AL14" s="7" t="s">
        <v>6</v>
      </c>
      <c r="AM14" s="7" t="s">
        <v>6</v>
      </c>
      <c r="AN14" s="7" t="s">
        <v>6</v>
      </c>
      <c r="AO14" s="7" t="s">
        <v>6</v>
      </c>
    </row>
    <row r="15" spans="1:42" ht="14.4" x14ac:dyDescent="0.3">
      <c r="A15" s="2" t="s">
        <v>403</v>
      </c>
      <c r="B15" s="2" t="s">
        <v>388</v>
      </c>
      <c r="C15" s="2" t="s">
        <v>389</v>
      </c>
      <c r="D15" s="3" t="s">
        <v>3</v>
      </c>
      <c r="E15" s="3" t="s">
        <v>4</v>
      </c>
      <c r="F15" s="2" t="s">
        <v>5</v>
      </c>
      <c r="G15" s="7" t="s">
        <v>6</v>
      </c>
      <c r="H15" s="11">
        <v>43550</v>
      </c>
      <c r="I15" s="5">
        <v>85</v>
      </c>
      <c r="J15" s="5">
        <v>2019</v>
      </c>
      <c r="K15" s="5">
        <v>1310</v>
      </c>
      <c r="L15" s="5">
        <v>1315</v>
      </c>
      <c r="M15" s="7" t="s">
        <v>6</v>
      </c>
      <c r="N15" s="7" t="s">
        <v>6</v>
      </c>
      <c r="O15" s="7" t="s">
        <v>6</v>
      </c>
      <c r="P15" s="7">
        <v>16.635065000000001</v>
      </c>
      <c r="Q15" s="30">
        <f t="shared" si="0"/>
        <v>16.385065000000001</v>
      </c>
      <c r="R15" s="8">
        <v>43693</v>
      </c>
      <c r="S15" s="7">
        <v>3.1697833333333332</v>
      </c>
      <c r="T15" s="7">
        <f t="shared" si="1"/>
        <v>2.6997833333333334</v>
      </c>
      <c r="U15" s="8">
        <v>43865</v>
      </c>
      <c r="V15" s="7">
        <v>0.23619999999999999</v>
      </c>
      <c r="W15" s="7">
        <f t="shared" si="2"/>
        <v>2.4635833333333332</v>
      </c>
      <c r="X15" s="9">
        <v>1.6076840000000001</v>
      </c>
      <c r="Y15" s="9">
        <f t="shared" si="3"/>
        <v>1.6031840000000002</v>
      </c>
      <c r="Z15" s="43">
        <v>43873</v>
      </c>
      <c r="AA15" s="7" t="s">
        <v>6</v>
      </c>
      <c r="AB15" s="7" t="s">
        <v>6</v>
      </c>
      <c r="AC15" s="7" t="s">
        <v>6</v>
      </c>
      <c r="AD15" s="7" t="s">
        <v>6</v>
      </c>
      <c r="AE15" s="9">
        <v>0.09</v>
      </c>
      <c r="AF15" s="8">
        <v>43893</v>
      </c>
      <c r="AG15" s="7" t="s">
        <v>6</v>
      </c>
      <c r="AH15" s="7" t="s">
        <v>6</v>
      </c>
      <c r="AI15" s="7" t="s">
        <v>6</v>
      </c>
      <c r="AJ15" s="7" t="s">
        <v>6</v>
      </c>
      <c r="AK15" s="7" t="s">
        <v>6</v>
      </c>
      <c r="AL15" s="7" t="s">
        <v>6</v>
      </c>
      <c r="AM15" s="7" t="s">
        <v>6</v>
      </c>
      <c r="AN15" s="7" t="s">
        <v>6</v>
      </c>
      <c r="AO15" s="7" t="s">
        <v>6</v>
      </c>
    </row>
    <row r="16" spans="1:42" ht="14.4" x14ac:dyDescent="0.3">
      <c r="A16" s="2" t="s">
        <v>404</v>
      </c>
      <c r="B16" s="2" t="s">
        <v>388</v>
      </c>
      <c r="C16" s="2" t="s">
        <v>389</v>
      </c>
      <c r="D16" s="3" t="s">
        <v>3</v>
      </c>
      <c r="E16" s="3" t="s">
        <v>4</v>
      </c>
      <c r="F16" s="2" t="s">
        <v>5</v>
      </c>
      <c r="G16" s="7" t="s">
        <v>6</v>
      </c>
      <c r="H16" s="11">
        <v>43550</v>
      </c>
      <c r="I16" s="5">
        <v>85</v>
      </c>
      <c r="J16" s="5">
        <v>2019</v>
      </c>
      <c r="K16" s="5">
        <v>1310</v>
      </c>
      <c r="L16" s="5">
        <v>1315</v>
      </c>
      <c r="M16" s="7" t="s">
        <v>6</v>
      </c>
      <c r="N16" s="7" t="s">
        <v>6</v>
      </c>
      <c r="O16" s="7" t="s">
        <v>6</v>
      </c>
      <c r="P16" s="7">
        <v>17.005064999999998</v>
      </c>
      <c r="Q16" s="30">
        <f t="shared" si="0"/>
        <v>16.755064999999998</v>
      </c>
      <c r="R16" s="8">
        <v>43693</v>
      </c>
      <c r="S16" s="7">
        <v>3.1257833333333331</v>
      </c>
      <c r="T16" s="7">
        <f t="shared" si="1"/>
        <v>2.6557833333333329</v>
      </c>
      <c r="U16" s="8">
        <v>43865</v>
      </c>
      <c r="V16" s="7">
        <v>0.23619999999999999</v>
      </c>
      <c r="W16" s="7">
        <f t="shared" si="2"/>
        <v>2.4195833333333328</v>
      </c>
      <c r="X16" s="9">
        <v>1.6236839999999999</v>
      </c>
      <c r="Y16" s="9">
        <f t="shared" si="3"/>
        <v>1.619184</v>
      </c>
      <c r="Z16" s="43">
        <v>43873</v>
      </c>
      <c r="AA16" s="7" t="s">
        <v>6</v>
      </c>
      <c r="AB16" s="7" t="s">
        <v>6</v>
      </c>
      <c r="AC16" s="7" t="s">
        <v>6</v>
      </c>
      <c r="AD16" s="7" t="s">
        <v>6</v>
      </c>
      <c r="AE16" s="9">
        <v>8.2000000000000003E-2</v>
      </c>
      <c r="AF16" s="8">
        <v>43893</v>
      </c>
      <c r="AG16" s="7" t="s">
        <v>6</v>
      </c>
      <c r="AH16" s="7" t="s">
        <v>6</v>
      </c>
      <c r="AI16" s="7" t="s">
        <v>6</v>
      </c>
      <c r="AJ16" s="7" t="s">
        <v>6</v>
      </c>
      <c r="AK16" s="7" t="s">
        <v>6</v>
      </c>
      <c r="AL16" s="7" t="s">
        <v>6</v>
      </c>
      <c r="AM16" s="7" t="s">
        <v>6</v>
      </c>
      <c r="AN16" s="7" t="s">
        <v>6</v>
      </c>
      <c r="AO16" s="7" t="s">
        <v>6</v>
      </c>
    </row>
    <row r="17" spans="1:41" ht="14.4" x14ac:dyDescent="0.3">
      <c r="A17" s="2" t="s">
        <v>405</v>
      </c>
      <c r="B17" s="2" t="s">
        <v>388</v>
      </c>
      <c r="C17" s="2" t="s">
        <v>389</v>
      </c>
      <c r="D17" s="3" t="s">
        <v>3</v>
      </c>
      <c r="E17" s="3" t="s">
        <v>4</v>
      </c>
      <c r="F17" s="2" t="s">
        <v>5</v>
      </c>
      <c r="G17" s="7" t="s">
        <v>6</v>
      </c>
      <c r="H17" s="11">
        <v>43550</v>
      </c>
      <c r="I17" s="5">
        <v>85</v>
      </c>
      <c r="J17" s="5">
        <v>2019</v>
      </c>
      <c r="K17" s="5">
        <v>1310</v>
      </c>
      <c r="L17" s="5">
        <v>1315</v>
      </c>
      <c r="M17" s="7" t="s">
        <v>6</v>
      </c>
      <c r="N17" s="7" t="s">
        <v>6</v>
      </c>
      <c r="O17" s="7" t="s">
        <v>6</v>
      </c>
      <c r="P17" s="7">
        <v>17.505064999999998</v>
      </c>
      <c r="Q17" s="30">
        <f t="shared" si="0"/>
        <v>17.255064999999998</v>
      </c>
      <c r="R17" s="8">
        <v>43693</v>
      </c>
      <c r="S17" s="7">
        <v>3.0827833333333334</v>
      </c>
      <c r="T17" s="7">
        <f t="shared" si="1"/>
        <v>2.6127833333333337</v>
      </c>
      <c r="U17" s="8">
        <v>43865</v>
      </c>
      <c r="V17" s="7">
        <v>0.23619999999999999</v>
      </c>
      <c r="W17" s="7">
        <f t="shared" si="2"/>
        <v>2.3765833333333335</v>
      </c>
      <c r="X17" s="9">
        <v>1.580684</v>
      </c>
      <c r="Y17" s="9">
        <f t="shared" si="3"/>
        <v>1.576184</v>
      </c>
      <c r="Z17" s="43">
        <v>43873</v>
      </c>
      <c r="AA17" s="7" t="s">
        <v>6</v>
      </c>
      <c r="AB17" s="7" t="s">
        <v>6</v>
      </c>
      <c r="AC17" s="7" t="s">
        <v>6</v>
      </c>
      <c r="AD17" s="7" t="s">
        <v>6</v>
      </c>
      <c r="AE17" s="9">
        <v>6.6000000000000003E-2</v>
      </c>
      <c r="AF17" s="8">
        <v>43893</v>
      </c>
      <c r="AG17" s="7" t="s">
        <v>6</v>
      </c>
      <c r="AH17" s="7" t="s">
        <v>6</v>
      </c>
      <c r="AI17" s="7" t="s">
        <v>6</v>
      </c>
      <c r="AJ17" s="7" t="s">
        <v>6</v>
      </c>
      <c r="AK17" s="7" t="s">
        <v>6</v>
      </c>
      <c r="AL17" s="7" t="s">
        <v>6</v>
      </c>
      <c r="AM17" s="7" t="s">
        <v>6</v>
      </c>
      <c r="AN17" s="7" t="s">
        <v>6</v>
      </c>
      <c r="AO17" s="7" t="s">
        <v>6</v>
      </c>
    </row>
    <row r="18" spans="1:41" ht="14.4" x14ac:dyDescent="0.3">
      <c r="A18" s="2" t="s">
        <v>406</v>
      </c>
      <c r="B18" s="2" t="s">
        <v>388</v>
      </c>
      <c r="C18" s="2" t="s">
        <v>389</v>
      </c>
      <c r="D18" s="3" t="s">
        <v>3</v>
      </c>
      <c r="E18" s="3" t="s">
        <v>4</v>
      </c>
      <c r="F18" s="2" t="s">
        <v>5</v>
      </c>
      <c r="G18" s="7" t="s">
        <v>6</v>
      </c>
      <c r="H18" s="11">
        <v>43578</v>
      </c>
      <c r="I18" s="5">
        <v>113</v>
      </c>
      <c r="J18" s="5">
        <v>2019</v>
      </c>
      <c r="K18" s="5">
        <v>1340</v>
      </c>
      <c r="L18" s="5">
        <v>1345</v>
      </c>
      <c r="M18" s="7" t="s">
        <v>6</v>
      </c>
      <c r="N18" s="7" t="s">
        <v>6</v>
      </c>
      <c r="O18" s="7" t="s">
        <v>6</v>
      </c>
      <c r="P18" s="7">
        <v>16.955064999999998</v>
      </c>
      <c r="Q18" s="30">
        <f t="shared" si="0"/>
        <v>16.705064999999998</v>
      </c>
      <c r="R18" s="8">
        <v>43693</v>
      </c>
      <c r="S18" s="7">
        <v>2.9537833333333334</v>
      </c>
      <c r="T18" s="7">
        <f t="shared" si="1"/>
        <v>2.4837833333333332</v>
      </c>
      <c r="U18" s="8">
        <v>43865</v>
      </c>
      <c r="V18" s="7">
        <v>0.23619999999999999</v>
      </c>
      <c r="W18" s="7">
        <f t="shared" si="2"/>
        <v>2.247583333333333</v>
      </c>
      <c r="X18" s="9">
        <v>2.013684</v>
      </c>
      <c r="Y18" s="9">
        <f t="shared" si="3"/>
        <v>2.0091839999999999</v>
      </c>
      <c r="Z18" s="43">
        <v>43873</v>
      </c>
      <c r="AA18" s="7" t="s">
        <v>6</v>
      </c>
      <c r="AB18" s="7" t="s">
        <v>6</v>
      </c>
      <c r="AC18" s="7" t="s">
        <v>6</v>
      </c>
      <c r="AD18" s="7" t="s">
        <v>6</v>
      </c>
      <c r="AE18" s="9">
        <v>0.09</v>
      </c>
      <c r="AF18" s="8">
        <v>43893</v>
      </c>
      <c r="AG18" s="7" t="s">
        <v>6</v>
      </c>
      <c r="AH18" s="7" t="s">
        <v>6</v>
      </c>
      <c r="AI18" s="7" t="s">
        <v>6</v>
      </c>
      <c r="AJ18" s="7" t="s">
        <v>6</v>
      </c>
      <c r="AK18" s="7" t="s">
        <v>6</v>
      </c>
      <c r="AL18" s="7" t="s">
        <v>6</v>
      </c>
      <c r="AM18" s="7" t="s">
        <v>6</v>
      </c>
      <c r="AN18" s="7" t="s">
        <v>6</v>
      </c>
      <c r="AO18" s="7" t="s">
        <v>6</v>
      </c>
    </row>
    <row r="19" spans="1:41" ht="14.4" x14ac:dyDescent="0.3">
      <c r="A19" s="2" t="s">
        <v>407</v>
      </c>
      <c r="B19" s="2" t="s">
        <v>388</v>
      </c>
      <c r="C19" s="2" t="s">
        <v>389</v>
      </c>
      <c r="D19" s="3" t="s">
        <v>3</v>
      </c>
      <c r="E19" s="3" t="s">
        <v>4</v>
      </c>
      <c r="F19" s="2" t="s">
        <v>5</v>
      </c>
      <c r="G19" s="7" t="s">
        <v>6</v>
      </c>
      <c r="H19" s="11">
        <v>43578</v>
      </c>
      <c r="I19" s="5">
        <v>113</v>
      </c>
      <c r="J19" s="5">
        <v>2019</v>
      </c>
      <c r="K19" s="5">
        <v>1340</v>
      </c>
      <c r="L19" s="5">
        <v>1345</v>
      </c>
      <c r="M19" s="7" t="s">
        <v>6</v>
      </c>
      <c r="N19" s="7" t="s">
        <v>6</v>
      </c>
      <c r="O19" s="7" t="s">
        <v>6</v>
      </c>
      <c r="P19" s="7">
        <v>16.925065</v>
      </c>
      <c r="Q19" s="30">
        <f t="shared" si="0"/>
        <v>16.675065</v>
      </c>
      <c r="R19" s="8">
        <v>43693</v>
      </c>
      <c r="S19" s="7">
        <v>2.9807833333333331</v>
      </c>
      <c r="T19" s="7">
        <f t="shared" si="1"/>
        <v>2.5107833333333334</v>
      </c>
      <c r="U19" s="8">
        <v>43865</v>
      </c>
      <c r="V19" s="7">
        <v>0.23619999999999999</v>
      </c>
      <c r="W19" s="7">
        <f t="shared" si="2"/>
        <v>2.2745833333333332</v>
      </c>
      <c r="X19" s="9">
        <v>2.0366840000000002</v>
      </c>
      <c r="Y19" s="9">
        <f t="shared" si="3"/>
        <v>2.032184</v>
      </c>
      <c r="Z19" s="43">
        <v>43873</v>
      </c>
      <c r="AA19" s="7" t="s">
        <v>6</v>
      </c>
      <c r="AB19" s="7" t="s">
        <v>6</v>
      </c>
      <c r="AC19" s="7" t="s">
        <v>6</v>
      </c>
      <c r="AD19" s="7" t="s">
        <v>6</v>
      </c>
      <c r="AE19" s="9">
        <v>7.4999999999999997E-2</v>
      </c>
      <c r="AF19" s="8">
        <v>43893</v>
      </c>
      <c r="AG19" s="7" t="s">
        <v>6</v>
      </c>
      <c r="AH19" s="7" t="s">
        <v>6</v>
      </c>
      <c r="AI19" s="7" t="s">
        <v>6</v>
      </c>
      <c r="AJ19" s="7" t="s">
        <v>6</v>
      </c>
      <c r="AK19" s="7" t="s">
        <v>6</v>
      </c>
      <c r="AL19" s="7" t="s">
        <v>6</v>
      </c>
      <c r="AM19" s="7" t="s">
        <v>6</v>
      </c>
      <c r="AN19" s="7" t="s">
        <v>6</v>
      </c>
      <c r="AO19" s="7" t="s">
        <v>6</v>
      </c>
    </row>
    <row r="20" spans="1:41" ht="14.4" x14ac:dyDescent="0.3">
      <c r="A20" s="2" t="s">
        <v>408</v>
      </c>
      <c r="B20" s="2" t="s">
        <v>388</v>
      </c>
      <c r="C20" s="2" t="s">
        <v>389</v>
      </c>
      <c r="D20" s="3" t="s">
        <v>3</v>
      </c>
      <c r="E20" s="3" t="s">
        <v>4</v>
      </c>
      <c r="F20" s="2" t="s">
        <v>5</v>
      </c>
      <c r="G20" s="7" t="s">
        <v>6</v>
      </c>
      <c r="H20" s="11">
        <v>43578</v>
      </c>
      <c r="I20" s="5">
        <v>113</v>
      </c>
      <c r="J20" s="5">
        <v>2019</v>
      </c>
      <c r="K20" s="5">
        <v>1340</v>
      </c>
      <c r="L20" s="5">
        <v>1345</v>
      </c>
      <c r="M20" s="7" t="s">
        <v>6</v>
      </c>
      <c r="N20" s="7" t="s">
        <v>6</v>
      </c>
      <c r="O20" s="7" t="s">
        <v>6</v>
      </c>
      <c r="P20" s="7">
        <v>17.205064999999998</v>
      </c>
      <c r="Q20" s="30">
        <f t="shared" si="0"/>
        <v>16.955064999999998</v>
      </c>
      <c r="R20" s="8">
        <v>43693</v>
      </c>
      <c r="S20" s="7">
        <v>3.1287833333333332</v>
      </c>
      <c r="T20" s="7">
        <f t="shared" si="1"/>
        <v>2.6587833333333331</v>
      </c>
      <c r="U20" s="8">
        <v>43865</v>
      </c>
      <c r="V20" s="7">
        <v>0.23619999999999999</v>
      </c>
      <c r="W20" s="7">
        <f t="shared" si="2"/>
        <v>2.4225833333333329</v>
      </c>
      <c r="X20" s="9">
        <v>1.9196839999999999</v>
      </c>
      <c r="Y20" s="9">
        <f t="shared" si="3"/>
        <v>1.915184</v>
      </c>
      <c r="Z20" s="43">
        <v>43873</v>
      </c>
      <c r="AA20" s="7" t="s">
        <v>6</v>
      </c>
      <c r="AB20" s="7" t="s">
        <v>6</v>
      </c>
      <c r="AC20" s="7" t="s">
        <v>6</v>
      </c>
      <c r="AD20" s="7" t="s">
        <v>6</v>
      </c>
      <c r="AE20" s="9">
        <v>7.2999999999999995E-2</v>
      </c>
      <c r="AF20" s="8">
        <v>43893</v>
      </c>
      <c r="AG20" s="7" t="s">
        <v>6</v>
      </c>
      <c r="AH20" s="7" t="s">
        <v>6</v>
      </c>
      <c r="AI20" s="7" t="s">
        <v>6</v>
      </c>
      <c r="AJ20" s="7" t="s">
        <v>6</v>
      </c>
      <c r="AK20" s="7" t="s">
        <v>6</v>
      </c>
      <c r="AL20" s="7" t="s">
        <v>6</v>
      </c>
      <c r="AM20" s="7" t="s">
        <v>6</v>
      </c>
      <c r="AN20" s="7" t="s">
        <v>6</v>
      </c>
      <c r="AO20" s="7" t="s">
        <v>6</v>
      </c>
    </row>
    <row r="21" spans="1:41" ht="15.75" customHeight="1" x14ac:dyDescent="0.3">
      <c r="A21" s="2" t="s">
        <v>409</v>
      </c>
      <c r="B21" s="2" t="s">
        <v>388</v>
      </c>
      <c r="C21" s="2" t="s">
        <v>389</v>
      </c>
      <c r="D21" s="3" t="s">
        <v>3</v>
      </c>
      <c r="E21" s="3" t="s">
        <v>4</v>
      </c>
      <c r="F21" s="2" t="s">
        <v>5</v>
      </c>
      <c r="G21" s="7" t="s">
        <v>6</v>
      </c>
      <c r="H21" s="11">
        <v>43599</v>
      </c>
      <c r="I21" s="5">
        <v>134</v>
      </c>
      <c r="J21" s="5">
        <v>2019</v>
      </c>
      <c r="K21" s="5">
        <v>1325</v>
      </c>
      <c r="L21" s="5">
        <v>1330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7">
        <v>2.4827833333333333</v>
      </c>
      <c r="T21" s="7">
        <f t="shared" si="1"/>
        <v>2.0127833333333331</v>
      </c>
      <c r="U21" s="8">
        <v>43865</v>
      </c>
      <c r="V21" s="7">
        <v>0.23619999999999999</v>
      </c>
      <c r="W21" s="7">
        <f t="shared" si="2"/>
        <v>1.7765833333333332</v>
      </c>
      <c r="X21" s="9">
        <v>0.39834000000000003</v>
      </c>
      <c r="Y21" s="9">
        <f t="shared" si="3"/>
        <v>0.39384000000000002</v>
      </c>
      <c r="Z21" s="8">
        <v>43865</v>
      </c>
      <c r="AA21" s="7" t="s">
        <v>6</v>
      </c>
      <c r="AB21" s="7" t="s">
        <v>6</v>
      </c>
      <c r="AC21" s="7" t="s">
        <v>6</v>
      </c>
      <c r="AD21" s="7" t="s">
        <v>6</v>
      </c>
      <c r="AE21" s="9">
        <v>8.5000000000000006E-2</v>
      </c>
      <c r="AF21" s="8">
        <v>43893</v>
      </c>
      <c r="AG21" s="7" t="s">
        <v>6</v>
      </c>
      <c r="AH21" s="7" t="s">
        <v>6</v>
      </c>
      <c r="AI21" s="7" t="s">
        <v>6</v>
      </c>
      <c r="AJ21" s="7" t="s">
        <v>6</v>
      </c>
      <c r="AK21" s="7" t="s">
        <v>6</v>
      </c>
      <c r="AL21" s="7" t="s">
        <v>6</v>
      </c>
      <c r="AM21" s="7" t="s">
        <v>6</v>
      </c>
      <c r="AN21" s="7" t="s">
        <v>6</v>
      </c>
      <c r="AO21" s="7" t="s">
        <v>6</v>
      </c>
    </row>
    <row r="22" spans="1:41" ht="15.75" customHeight="1" x14ac:dyDescent="0.3">
      <c r="A22" s="2" t="s">
        <v>410</v>
      </c>
      <c r="B22" s="2" t="s">
        <v>388</v>
      </c>
      <c r="C22" s="2" t="s">
        <v>389</v>
      </c>
      <c r="D22" s="3" t="s">
        <v>3</v>
      </c>
      <c r="E22" s="3" t="s">
        <v>4</v>
      </c>
      <c r="F22" s="2" t="s">
        <v>5</v>
      </c>
      <c r="G22" s="7" t="s">
        <v>6</v>
      </c>
      <c r="H22" s="11">
        <v>43599</v>
      </c>
      <c r="I22" s="5">
        <v>134</v>
      </c>
      <c r="J22" s="5">
        <v>2019</v>
      </c>
      <c r="K22" s="5">
        <v>1325</v>
      </c>
      <c r="L22" s="5">
        <v>1330</v>
      </c>
      <c r="M22" s="7" t="s">
        <v>6</v>
      </c>
      <c r="N22" s="7" t="s">
        <v>6</v>
      </c>
      <c r="O22" s="7" t="s">
        <v>6</v>
      </c>
      <c r="P22" s="7" t="s">
        <v>6</v>
      </c>
      <c r="Q22" s="7" t="s">
        <v>6</v>
      </c>
      <c r="R22" s="7" t="s">
        <v>6</v>
      </c>
      <c r="S22" s="7">
        <v>2.4191566666666664</v>
      </c>
      <c r="T22" s="7">
        <f t="shared" si="1"/>
        <v>1.9491566666666664</v>
      </c>
      <c r="U22" s="8">
        <v>43866</v>
      </c>
      <c r="V22" s="7">
        <v>0.23330000000000001</v>
      </c>
      <c r="W22" s="7">
        <f t="shared" si="2"/>
        <v>1.7158566666666664</v>
      </c>
      <c r="X22" s="9">
        <v>0.40340500000000001</v>
      </c>
      <c r="Y22" s="9">
        <f t="shared" si="3"/>
        <v>0.39890500000000001</v>
      </c>
      <c r="Z22" s="8">
        <v>43866</v>
      </c>
      <c r="AA22" s="7" t="s">
        <v>6</v>
      </c>
      <c r="AB22" s="7" t="s">
        <v>6</v>
      </c>
      <c r="AC22" s="7" t="s">
        <v>6</v>
      </c>
      <c r="AD22" s="7" t="s">
        <v>6</v>
      </c>
      <c r="AE22" s="9">
        <v>6.8000000000000005E-2</v>
      </c>
      <c r="AF22" s="8">
        <v>43893</v>
      </c>
      <c r="AG22" s="7" t="s">
        <v>6</v>
      </c>
      <c r="AH22" s="7" t="s">
        <v>6</v>
      </c>
      <c r="AI22" s="7" t="s">
        <v>6</v>
      </c>
      <c r="AJ22" s="7" t="s">
        <v>6</v>
      </c>
      <c r="AK22" s="7" t="s">
        <v>6</v>
      </c>
      <c r="AL22" s="7" t="s">
        <v>6</v>
      </c>
      <c r="AM22" s="7" t="s">
        <v>6</v>
      </c>
      <c r="AN22" s="7" t="s">
        <v>6</v>
      </c>
      <c r="AO22" s="7" t="s">
        <v>6</v>
      </c>
    </row>
    <row r="23" spans="1:41" ht="15.75" customHeight="1" x14ac:dyDescent="0.3">
      <c r="A23" s="2" t="s">
        <v>411</v>
      </c>
      <c r="B23" s="2" t="s">
        <v>388</v>
      </c>
      <c r="C23" s="2" t="s">
        <v>389</v>
      </c>
      <c r="D23" s="3" t="s">
        <v>3</v>
      </c>
      <c r="E23" s="3" t="s">
        <v>4</v>
      </c>
      <c r="F23" s="2" t="s">
        <v>5</v>
      </c>
      <c r="G23" s="7" t="s">
        <v>6</v>
      </c>
      <c r="H23" s="11">
        <v>43599</v>
      </c>
      <c r="I23" s="5">
        <v>134</v>
      </c>
      <c r="J23" s="5">
        <v>2019</v>
      </c>
      <c r="K23" s="5">
        <v>1325</v>
      </c>
      <c r="L23" s="5">
        <v>1330</v>
      </c>
      <c r="M23" s="7" t="s">
        <v>6</v>
      </c>
      <c r="N23" s="7" t="s">
        <v>6</v>
      </c>
      <c r="O23" s="7" t="s">
        <v>6</v>
      </c>
      <c r="P23" s="7">
        <v>21.79</v>
      </c>
      <c r="Q23" s="30">
        <f t="shared" ref="Q23:Q32" si="4">P23-0.25</f>
        <v>21.54</v>
      </c>
      <c r="R23" s="8">
        <v>43693</v>
      </c>
      <c r="S23" s="7">
        <v>2.5501566666666666</v>
      </c>
      <c r="T23" s="7">
        <f t="shared" si="1"/>
        <v>2.0801566666666664</v>
      </c>
      <c r="U23" s="8">
        <v>43866</v>
      </c>
      <c r="V23" s="7">
        <v>0.23330000000000001</v>
      </c>
      <c r="W23" s="7">
        <f t="shared" si="2"/>
        <v>1.8468566666666664</v>
      </c>
      <c r="X23" s="9">
        <v>0.39210499999999998</v>
      </c>
      <c r="Y23" s="9">
        <f t="shared" si="3"/>
        <v>0.38760499999999998</v>
      </c>
      <c r="Z23" s="8">
        <v>43866</v>
      </c>
      <c r="AA23" s="7" t="s">
        <v>6</v>
      </c>
      <c r="AB23" s="7" t="s">
        <v>6</v>
      </c>
      <c r="AC23" s="7" t="s">
        <v>6</v>
      </c>
      <c r="AD23" s="7" t="s">
        <v>6</v>
      </c>
      <c r="AE23" s="9">
        <v>6.2E-2</v>
      </c>
      <c r="AF23" s="8">
        <v>43893</v>
      </c>
      <c r="AG23" s="7" t="s">
        <v>6</v>
      </c>
      <c r="AH23" s="7" t="s">
        <v>6</v>
      </c>
      <c r="AI23" s="7" t="s">
        <v>6</v>
      </c>
      <c r="AJ23" s="7" t="s">
        <v>6</v>
      </c>
      <c r="AK23" s="7" t="s">
        <v>6</v>
      </c>
      <c r="AL23" s="7" t="s">
        <v>6</v>
      </c>
      <c r="AM23" s="7" t="s">
        <v>6</v>
      </c>
      <c r="AN23" s="7" t="s">
        <v>6</v>
      </c>
      <c r="AO23" s="7" t="s">
        <v>6</v>
      </c>
    </row>
    <row r="24" spans="1:41" ht="15.75" customHeight="1" x14ac:dyDescent="0.3">
      <c r="A24" s="2" t="s">
        <v>412</v>
      </c>
      <c r="B24" s="2" t="s">
        <v>388</v>
      </c>
      <c r="C24" s="2" t="s">
        <v>389</v>
      </c>
      <c r="D24" s="3" t="s">
        <v>3</v>
      </c>
      <c r="E24" s="3" t="s">
        <v>4</v>
      </c>
      <c r="F24" s="2" t="s">
        <v>5</v>
      </c>
      <c r="G24" s="7" t="s">
        <v>6</v>
      </c>
      <c r="H24" s="11">
        <v>43633</v>
      </c>
      <c r="I24" s="5">
        <v>168</v>
      </c>
      <c r="J24" s="5">
        <v>2019</v>
      </c>
      <c r="K24" s="5">
        <v>914</v>
      </c>
      <c r="L24" s="5">
        <v>915</v>
      </c>
      <c r="M24" s="7" t="s">
        <v>6</v>
      </c>
      <c r="N24" s="7" t="s">
        <v>6</v>
      </c>
      <c r="O24" s="7" t="s">
        <v>6</v>
      </c>
      <c r="P24" s="7">
        <v>30.085065</v>
      </c>
      <c r="Q24" s="30">
        <f t="shared" si="4"/>
        <v>29.835065</v>
      </c>
      <c r="R24" s="8">
        <v>43693</v>
      </c>
      <c r="S24" s="7">
        <v>2.5501566666666666</v>
      </c>
      <c r="T24" s="7">
        <f t="shared" si="1"/>
        <v>2.0801566666666664</v>
      </c>
      <c r="U24" s="8">
        <v>43866</v>
      </c>
      <c r="V24" s="7">
        <v>0.23330000000000001</v>
      </c>
      <c r="W24" s="7">
        <f t="shared" si="2"/>
        <v>1.8468566666666664</v>
      </c>
      <c r="X24" s="9">
        <v>0.18800500000000001</v>
      </c>
      <c r="Y24" s="9">
        <f t="shared" si="3"/>
        <v>0.183505</v>
      </c>
      <c r="Z24" s="8">
        <v>43866</v>
      </c>
      <c r="AA24" s="7" t="s">
        <v>6</v>
      </c>
      <c r="AB24" s="7" t="s">
        <v>6</v>
      </c>
      <c r="AC24" s="7" t="s">
        <v>6</v>
      </c>
      <c r="AD24" s="7" t="s">
        <v>6</v>
      </c>
      <c r="AE24" s="9">
        <v>7.5999999999999998E-2</v>
      </c>
      <c r="AF24" s="8">
        <v>43893</v>
      </c>
      <c r="AG24" s="7" t="s">
        <v>6</v>
      </c>
      <c r="AH24" s="7" t="s">
        <v>6</v>
      </c>
      <c r="AI24" s="7" t="s">
        <v>6</v>
      </c>
      <c r="AJ24" s="7" t="s">
        <v>6</v>
      </c>
      <c r="AK24" s="7" t="s">
        <v>6</v>
      </c>
      <c r="AL24" s="7" t="s">
        <v>6</v>
      </c>
      <c r="AM24" s="7" t="s">
        <v>6</v>
      </c>
      <c r="AN24" s="7" t="s">
        <v>6</v>
      </c>
      <c r="AO24" s="7" t="s">
        <v>6</v>
      </c>
    </row>
    <row r="25" spans="1:41" ht="15.75" customHeight="1" x14ac:dyDescent="0.3">
      <c r="A25" s="2" t="s">
        <v>413</v>
      </c>
      <c r="B25" s="2" t="s">
        <v>388</v>
      </c>
      <c r="C25" s="2" t="s">
        <v>389</v>
      </c>
      <c r="D25" s="3" t="s">
        <v>3</v>
      </c>
      <c r="E25" s="3" t="s">
        <v>4</v>
      </c>
      <c r="F25" s="2" t="s">
        <v>5</v>
      </c>
      <c r="G25" s="7" t="s">
        <v>6</v>
      </c>
      <c r="H25" s="11">
        <v>43633</v>
      </c>
      <c r="I25" s="5">
        <v>168</v>
      </c>
      <c r="J25" s="5">
        <v>2019</v>
      </c>
      <c r="K25" s="5">
        <v>914</v>
      </c>
      <c r="L25" s="5">
        <v>915</v>
      </c>
      <c r="M25" s="7" t="s">
        <v>6</v>
      </c>
      <c r="N25" s="7" t="s">
        <v>6</v>
      </c>
      <c r="O25" s="7" t="s">
        <v>6</v>
      </c>
      <c r="P25" s="7">
        <v>29.425065</v>
      </c>
      <c r="Q25" s="30">
        <f t="shared" si="4"/>
        <v>29.175065</v>
      </c>
      <c r="R25" s="8">
        <v>43693</v>
      </c>
      <c r="S25" s="7">
        <v>2.5781566666666667</v>
      </c>
      <c r="T25" s="7">
        <f t="shared" si="1"/>
        <v>2.1081566666666669</v>
      </c>
      <c r="U25" s="8">
        <v>43866</v>
      </c>
      <c r="V25" s="7">
        <v>0.23330000000000001</v>
      </c>
      <c r="W25" s="7">
        <f t="shared" si="2"/>
        <v>1.8748566666666668</v>
      </c>
      <c r="X25" s="9">
        <v>0.19290499999999999</v>
      </c>
      <c r="Y25" s="9">
        <f t="shared" si="3"/>
        <v>0.18840499999999999</v>
      </c>
      <c r="Z25" s="8">
        <v>43866</v>
      </c>
      <c r="AA25" s="7" t="s">
        <v>6</v>
      </c>
      <c r="AB25" s="7" t="s">
        <v>6</v>
      </c>
      <c r="AC25" s="7" t="s">
        <v>6</v>
      </c>
      <c r="AD25" s="7" t="s">
        <v>6</v>
      </c>
      <c r="AE25" s="9">
        <v>7.0000000000000007E-2</v>
      </c>
      <c r="AF25" s="8">
        <v>43893</v>
      </c>
      <c r="AG25" s="7" t="s">
        <v>6</v>
      </c>
      <c r="AH25" s="7" t="s">
        <v>6</v>
      </c>
      <c r="AI25" s="7" t="s">
        <v>6</v>
      </c>
      <c r="AJ25" s="7" t="s">
        <v>6</v>
      </c>
      <c r="AK25" s="7" t="s">
        <v>6</v>
      </c>
      <c r="AL25" s="7" t="s">
        <v>6</v>
      </c>
      <c r="AM25" s="7" t="s">
        <v>6</v>
      </c>
      <c r="AN25" s="7" t="s">
        <v>6</v>
      </c>
      <c r="AO25" s="7" t="s">
        <v>6</v>
      </c>
    </row>
    <row r="26" spans="1:41" ht="15.75" customHeight="1" x14ac:dyDescent="0.3">
      <c r="A26" s="2" t="s">
        <v>414</v>
      </c>
      <c r="B26" s="2" t="s">
        <v>388</v>
      </c>
      <c r="C26" s="2" t="s">
        <v>389</v>
      </c>
      <c r="D26" s="3" t="s">
        <v>3</v>
      </c>
      <c r="E26" s="3" t="s">
        <v>4</v>
      </c>
      <c r="F26" s="2" t="s">
        <v>5</v>
      </c>
      <c r="G26" s="7" t="s">
        <v>6</v>
      </c>
      <c r="H26" s="11">
        <v>43633</v>
      </c>
      <c r="I26" s="5">
        <v>168</v>
      </c>
      <c r="J26" s="5">
        <v>2019</v>
      </c>
      <c r="K26" s="5">
        <v>914</v>
      </c>
      <c r="L26" s="5">
        <v>915</v>
      </c>
      <c r="M26" s="7" t="s">
        <v>6</v>
      </c>
      <c r="N26" s="7" t="s">
        <v>6</v>
      </c>
      <c r="O26" s="7" t="s">
        <v>6</v>
      </c>
      <c r="P26" s="7">
        <v>30.295064999999997</v>
      </c>
      <c r="Q26" s="30">
        <f t="shared" si="4"/>
        <v>30.045064999999997</v>
      </c>
      <c r="R26" s="8">
        <v>43693</v>
      </c>
      <c r="S26" s="7">
        <v>2.5971566666666663</v>
      </c>
      <c r="T26" s="7">
        <f t="shared" si="1"/>
        <v>2.1271566666666661</v>
      </c>
      <c r="U26" s="8">
        <v>43866</v>
      </c>
      <c r="V26" s="7">
        <v>0.23330000000000001</v>
      </c>
      <c r="W26" s="7">
        <f t="shared" si="2"/>
        <v>1.8938566666666661</v>
      </c>
      <c r="X26" s="9">
        <v>0.19380500000000001</v>
      </c>
      <c r="Y26" s="9">
        <f t="shared" si="3"/>
        <v>0.189305</v>
      </c>
      <c r="Z26" s="8">
        <v>43866</v>
      </c>
      <c r="AA26" s="7" t="s">
        <v>6</v>
      </c>
      <c r="AB26" s="7" t="s">
        <v>6</v>
      </c>
      <c r="AC26" s="7" t="s">
        <v>6</v>
      </c>
      <c r="AD26" s="7" t="s">
        <v>6</v>
      </c>
      <c r="AE26" s="9">
        <v>6.6000000000000003E-2</v>
      </c>
      <c r="AF26" s="8">
        <v>43893</v>
      </c>
      <c r="AG26" s="7" t="s">
        <v>6</v>
      </c>
      <c r="AH26" s="7" t="s">
        <v>6</v>
      </c>
      <c r="AI26" s="7" t="s">
        <v>6</v>
      </c>
      <c r="AJ26" s="7" t="s">
        <v>6</v>
      </c>
      <c r="AK26" s="7" t="s">
        <v>6</v>
      </c>
      <c r="AL26" s="7" t="s">
        <v>6</v>
      </c>
      <c r="AM26" s="7" t="s">
        <v>6</v>
      </c>
      <c r="AN26" s="7" t="s">
        <v>6</v>
      </c>
      <c r="AO26" s="7" t="s">
        <v>6</v>
      </c>
    </row>
    <row r="27" spans="1:41" ht="15.75" customHeight="1" x14ac:dyDescent="0.3">
      <c r="A27" s="2" t="s">
        <v>415</v>
      </c>
      <c r="B27" s="2" t="s">
        <v>388</v>
      </c>
      <c r="C27" s="2" t="s">
        <v>389</v>
      </c>
      <c r="D27" s="3" t="s">
        <v>3</v>
      </c>
      <c r="E27" s="3" t="s">
        <v>4</v>
      </c>
      <c r="F27" s="2" t="s">
        <v>5</v>
      </c>
      <c r="G27" s="7" t="s">
        <v>6</v>
      </c>
      <c r="H27" s="11">
        <v>43663</v>
      </c>
      <c r="I27" s="5">
        <v>198</v>
      </c>
      <c r="J27" s="5">
        <v>2019</v>
      </c>
      <c r="K27" s="5">
        <v>1001</v>
      </c>
      <c r="L27" s="5">
        <v>1000</v>
      </c>
      <c r="M27" s="7" t="s">
        <v>6</v>
      </c>
      <c r="N27" s="7" t="s">
        <v>6</v>
      </c>
      <c r="O27" s="7" t="s">
        <v>6</v>
      </c>
      <c r="P27" s="7">
        <v>36.345065000000005</v>
      </c>
      <c r="Q27" s="30">
        <f t="shared" si="4"/>
        <v>36.095065000000005</v>
      </c>
      <c r="R27" s="8">
        <v>43693</v>
      </c>
      <c r="S27" s="7">
        <v>2.4851566666666667</v>
      </c>
      <c r="T27" s="7">
        <f t="shared" si="1"/>
        <v>2.0151566666666669</v>
      </c>
      <c r="U27" s="8">
        <v>43866</v>
      </c>
      <c r="V27" s="7">
        <v>0.23330000000000001</v>
      </c>
      <c r="W27" s="7">
        <f t="shared" si="2"/>
        <v>1.7818566666666669</v>
      </c>
      <c r="X27" s="9">
        <v>0.14330500000000002</v>
      </c>
      <c r="Y27" s="9">
        <f t="shared" si="3"/>
        <v>0.13880500000000001</v>
      </c>
      <c r="Z27" s="8">
        <v>43866</v>
      </c>
      <c r="AA27" s="7" t="s">
        <v>6</v>
      </c>
      <c r="AB27" s="7" t="s">
        <v>6</v>
      </c>
      <c r="AC27" s="7" t="s">
        <v>6</v>
      </c>
      <c r="AD27" s="7" t="s">
        <v>6</v>
      </c>
      <c r="AE27" s="9">
        <v>0.04</v>
      </c>
      <c r="AF27" s="8">
        <v>43893</v>
      </c>
      <c r="AG27" s="7" t="s">
        <v>6</v>
      </c>
      <c r="AH27" s="7" t="s">
        <v>6</v>
      </c>
      <c r="AI27" s="7" t="s">
        <v>6</v>
      </c>
      <c r="AJ27" s="7" t="s">
        <v>6</v>
      </c>
      <c r="AK27" s="7" t="s">
        <v>6</v>
      </c>
      <c r="AL27" s="7" t="s">
        <v>6</v>
      </c>
      <c r="AM27" s="7" t="s">
        <v>6</v>
      </c>
      <c r="AN27" s="7" t="s">
        <v>6</v>
      </c>
      <c r="AO27" s="7" t="s">
        <v>6</v>
      </c>
    </row>
    <row r="28" spans="1:41" ht="15.75" customHeight="1" x14ac:dyDescent="0.3">
      <c r="A28" s="2" t="s">
        <v>416</v>
      </c>
      <c r="B28" s="2" t="s">
        <v>388</v>
      </c>
      <c r="C28" s="2" t="s">
        <v>389</v>
      </c>
      <c r="D28" s="3" t="s">
        <v>3</v>
      </c>
      <c r="E28" s="3" t="s">
        <v>4</v>
      </c>
      <c r="F28" s="2" t="s">
        <v>5</v>
      </c>
      <c r="G28" s="7" t="s">
        <v>6</v>
      </c>
      <c r="H28" s="11">
        <v>43663</v>
      </c>
      <c r="I28" s="5">
        <v>198</v>
      </c>
      <c r="J28" s="5">
        <v>2019</v>
      </c>
      <c r="K28" s="5">
        <v>1001</v>
      </c>
      <c r="L28" s="5">
        <v>1000</v>
      </c>
      <c r="M28" s="7" t="s">
        <v>6</v>
      </c>
      <c r="N28" s="7" t="s">
        <v>6</v>
      </c>
      <c r="O28" s="7" t="s">
        <v>6</v>
      </c>
      <c r="P28" s="7">
        <v>37.805065000000006</v>
      </c>
      <c r="Q28" s="30">
        <f t="shared" si="4"/>
        <v>37.555065000000006</v>
      </c>
      <c r="R28" s="8">
        <v>43693</v>
      </c>
      <c r="S28" s="7">
        <v>2.4671566666666664</v>
      </c>
      <c r="T28" s="7">
        <f t="shared" si="1"/>
        <v>1.9971566666666665</v>
      </c>
      <c r="U28" s="8">
        <v>43866</v>
      </c>
      <c r="V28" s="7">
        <v>0.23330000000000001</v>
      </c>
      <c r="W28" s="7">
        <f t="shared" si="2"/>
        <v>1.7638566666666664</v>
      </c>
      <c r="X28" s="9">
        <v>0.15660499999999999</v>
      </c>
      <c r="Y28" s="9">
        <f t="shared" si="3"/>
        <v>0.15210499999999999</v>
      </c>
      <c r="Z28" s="8">
        <v>43866</v>
      </c>
      <c r="AA28" s="7" t="s">
        <v>6</v>
      </c>
      <c r="AB28" s="7" t="s">
        <v>6</v>
      </c>
      <c r="AC28" s="7" t="s">
        <v>6</v>
      </c>
      <c r="AD28" s="7" t="s">
        <v>6</v>
      </c>
      <c r="AE28" s="9">
        <v>4.5999999999999999E-2</v>
      </c>
      <c r="AF28" s="8">
        <v>43893</v>
      </c>
      <c r="AG28" s="7" t="s">
        <v>6</v>
      </c>
      <c r="AH28" s="7" t="s">
        <v>6</v>
      </c>
      <c r="AI28" s="7" t="s">
        <v>6</v>
      </c>
      <c r="AJ28" s="7" t="s">
        <v>6</v>
      </c>
      <c r="AK28" s="7" t="s">
        <v>6</v>
      </c>
      <c r="AL28" s="7" t="s">
        <v>6</v>
      </c>
      <c r="AM28" s="7" t="s">
        <v>6</v>
      </c>
      <c r="AN28" s="7" t="s">
        <v>6</v>
      </c>
      <c r="AO28" s="7" t="s">
        <v>6</v>
      </c>
    </row>
    <row r="29" spans="1:41" ht="15.75" customHeight="1" x14ac:dyDescent="0.3">
      <c r="A29" s="2" t="s">
        <v>417</v>
      </c>
      <c r="B29" s="2" t="s">
        <v>388</v>
      </c>
      <c r="C29" s="2" t="s">
        <v>389</v>
      </c>
      <c r="D29" s="3" t="s">
        <v>3</v>
      </c>
      <c r="E29" s="3" t="s">
        <v>4</v>
      </c>
      <c r="F29" s="2" t="s">
        <v>5</v>
      </c>
      <c r="G29" s="7" t="s">
        <v>6</v>
      </c>
      <c r="H29" s="11">
        <v>43663</v>
      </c>
      <c r="I29" s="5">
        <v>198</v>
      </c>
      <c r="J29" s="5">
        <v>2019</v>
      </c>
      <c r="K29" s="5">
        <v>1001</v>
      </c>
      <c r="L29" s="5">
        <v>1000</v>
      </c>
      <c r="M29" s="7" t="s">
        <v>6</v>
      </c>
      <c r="N29" s="7" t="s">
        <v>6</v>
      </c>
      <c r="O29" s="7" t="s">
        <v>6</v>
      </c>
      <c r="P29" s="7">
        <v>38.565065000000004</v>
      </c>
      <c r="Q29" s="30">
        <f t="shared" si="4"/>
        <v>38.315065000000004</v>
      </c>
      <c r="R29" s="8">
        <v>43693</v>
      </c>
      <c r="S29" s="7">
        <v>2.3671566666666664</v>
      </c>
      <c r="T29" s="7">
        <f t="shared" si="1"/>
        <v>1.8971566666666664</v>
      </c>
      <c r="U29" s="8">
        <v>43866</v>
      </c>
      <c r="V29" s="7">
        <v>0.23330000000000001</v>
      </c>
      <c r="W29" s="7">
        <f t="shared" si="2"/>
        <v>1.6638566666666663</v>
      </c>
      <c r="X29" s="9">
        <v>0.15370500000000001</v>
      </c>
      <c r="Y29" s="9">
        <f t="shared" si="3"/>
        <v>0.149205</v>
      </c>
      <c r="Z29" s="8">
        <v>43866</v>
      </c>
      <c r="AA29" s="7" t="s">
        <v>6</v>
      </c>
      <c r="AB29" s="7" t="s">
        <v>6</v>
      </c>
      <c r="AC29" s="7" t="s">
        <v>6</v>
      </c>
      <c r="AD29" s="7" t="s">
        <v>6</v>
      </c>
      <c r="AE29" s="9">
        <v>3.4000000000000002E-2</v>
      </c>
      <c r="AF29" s="8">
        <v>43893</v>
      </c>
      <c r="AG29" s="7" t="s">
        <v>6</v>
      </c>
      <c r="AH29" s="7" t="s">
        <v>6</v>
      </c>
      <c r="AI29" s="7" t="s">
        <v>6</v>
      </c>
      <c r="AJ29" s="7" t="s">
        <v>6</v>
      </c>
      <c r="AK29" s="7" t="s">
        <v>6</v>
      </c>
      <c r="AL29" s="7" t="s">
        <v>6</v>
      </c>
      <c r="AM29" s="7" t="s">
        <v>6</v>
      </c>
      <c r="AN29" s="7" t="s">
        <v>6</v>
      </c>
      <c r="AO29" s="7" t="s">
        <v>6</v>
      </c>
    </row>
    <row r="30" spans="1:41" ht="15.75" customHeight="1" x14ac:dyDescent="0.3">
      <c r="A30" s="2" t="s">
        <v>418</v>
      </c>
      <c r="B30" s="2" t="s">
        <v>388</v>
      </c>
      <c r="C30" s="2" t="s">
        <v>389</v>
      </c>
      <c r="D30" s="3" t="s">
        <v>3</v>
      </c>
      <c r="E30" s="3" t="s">
        <v>4</v>
      </c>
      <c r="F30" s="2" t="s">
        <v>5</v>
      </c>
      <c r="G30" s="7" t="s">
        <v>6</v>
      </c>
      <c r="H30" s="8">
        <v>43696</v>
      </c>
      <c r="I30" s="5">
        <v>231</v>
      </c>
      <c r="J30" s="5">
        <v>2019</v>
      </c>
      <c r="K30" s="5">
        <v>1050</v>
      </c>
      <c r="L30" s="5">
        <v>1045</v>
      </c>
      <c r="M30" s="7" t="s">
        <v>6</v>
      </c>
      <c r="N30" s="7" t="s">
        <v>6</v>
      </c>
      <c r="O30" s="7" t="s">
        <v>6</v>
      </c>
      <c r="P30" s="3">
        <v>47.393500000000003</v>
      </c>
      <c r="Q30" s="30">
        <f t="shared" si="4"/>
        <v>47.143500000000003</v>
      </c>
      <c r="R30" s="43">
        <v>43909</v>
      </c>
      <c r="S30" s="7">
        <v>2.8661566666666665</v>
      </c>
      <c r="T30" s="7">
        <f t="shared" si="1"/>
        <v>2.3961566666666663</v>
      </c>
      <c r="U30" s="8">
        <v>43866</v>
      </c>
      <c r="V30" s="7">
        <v>0.23330000000000001</v>
      </c>
      <c r="W30" s="7">
        <f t="shared" si="2"/>
        <v>2.1628566666666664</v>
      </c>
      <c r="X30" s="9">
        <v>0.18390500000000001</v>
      </c>
      <c r="Y30" s="9">
        <f t="shared" si="3"/>
        <v>0.17940500000000001</v>
      </c>
      <c r="Z30" s="8">
        <v>43866</v>
      </c>
      <c r="AA30" s="7" t="s">
        <v>6</v>
      </c>
      <c r="AB30" s="7" t="s">
        <v>6</v>
      </c>
      <c r="AC30" s="7" t="s">
        <v>6</v>
      </c>
      <c r="AD30" s="7" t="s">
        <v>6</v>
      </c>
      <c r="AE30" s="9">
        <v>6.8000000000000005E-2</v>
      </c>
      <c r="AF30" s="8">
        <v>43893</v>
      </c>
      <c r="AG30" s="7" t="s">
        <v>6</v>
      </c>
      <c r="AH30" s="7" t="s">
        <v>6</v>
      </c>
      <c r="AI30" s="7" t="s">
        <v>6</v>
      </c>
      <c r="AJ30" s="7" t="s">
        <v>6</v>
      </c>
      <c r="AK30" s="7" t="s">
        <v>6</v>
      </c>
      <c r="AL30" s="7" t="s">
        <v>6</v>
      </c>
      <c r="AM30" s="7" t="s">
        <v>6</v>
      </c>
      <c r="AN30" s="7" t="s">
        <v>6</v>
      </c>
      <c r="AO30" s="7" t="s">
        <v>6</v>
      </c>
    </row>
    <row r="31" spans="1:41" ht="15.75" customHeight="1" x14ac:dyDescent="0.3">
      <c r="A31" s="2" t="s">
        <v>419</v>
      </c>
      <c r="B31" s="2" t="s">
        <v>388</v>
      </c>
      <c r="C31" s="2" t="s">
        <v>389</v>
      </c>
      <c r="D31" s="3" t="s">
        <v>3</v>
      </c>
      <c r="E31" s="3" t="s">
        <v>4</v>
      </c>
      <c r="F31" s="2" t="s">
        <v>5</v>
      </c>
      <c r="G31" s="7" t="s">
        <v>6</v>
      </c>
      <c r="H31" s="8">
        <v>43696</v>
      </c>
      <c r="I31" s="5">
        <v>231</v>
      </c>
      <c r="J31" s="5">
        <v>2019</v>
      </c>
      <c r="K31" s="5">
        <v>1050</v>
      </c>
      <c r="L31" s="5">
        <v>1045</v>
      </c>
      <c r="M31" s="7" t="s">
        <v>6</v>
      </c>
      <c r="N31" s="7" t="s">
        <v>6</v>
      </c>
      <c r="O31" s="7" t="s">
        <v>6</v>
      </c>
      <c r="P31" s="3">
        <v>47.563500000000005</v>
      </c>
      <c r="Q31" s="30">
        <f t="shared" si="4"/>
        <v>47.313500000000005</v>
      </c>
      <c r="R31" s="43">
        <v>43909</v>
      </c>
      <c r="S31" s="7">
        <v>2.8261566666666664</v>
      </c>
      <c r="T31" s="7">
        <f t="shared" si="1"/>
        <v>2.3561566666666662</v>
      </c>
      <c r="U31" s="8">
        <v>43866</v>
      </c>
      <c r="V31" s="7">
        <v>0.23330000000000001</v>
      </c>
      <c r="W31" s="7">
        <f t="shared" si="2"/>
        <v>2.1228566666666664</v>
      </c>
      <c r="X31" s="9">
        <v>0.19880500000000001</v>
      </c>
      <c r="Y31" s="9">
        <f t="shared" si="3"/>
        <v>0.19430500000000001</v>
      </c>
      <c r="Z31" s="8">
        <v>43866</v>
      </c>
      <c r="AA31" s="7" t="s">
        <v>6</v>
      </c>
      <c r="AB31" s="7" t="s">
        <v>6</v>
      </c>
      <c r="AC31" s="7" t="s">
        <v>6</v>
      </c>
      <c r="AD31" s="7" t="s">
        <v>6</v>
      </c>
      <c r="AE31" s="9">
        <v>7.2999999999999995E-2</v>
      </c>
      <c r="AF31" s="43">
        <v>43893</v>
      </c>
      <c r="AG31" s="7" t="s">
        <v>6</v>
      </c>
      <c r="AH31" s="7" t="s">
        <v>6</v>
      </c>
      <c r="AI31" s="7" t="s">
        <v>6</v>
      </c>
      <c r="AJ31" s="7" t="s">
        <v>6</v>
      </c>
      <c r="AK31" s="7" t="s">
        <v>6</v>
      </c>
      <c r="AL31" s="7" t="s">
        <v>6</v>
      </c>
      <c r="AM31" s="7" t="s">
        <v>6</v>
      </c>
      <c r="AN31" s="7" t="s">
        <v>6</v>
      </c>
      <c r="AO31" s="7" t="s">
        <v>6</v>
      </c>
    </row>
    <row r="32" spans="1:41" ht="15.75" customHeight="1" x14ac:dyDescent="0.3">
      <c r="A32" s="2" t="s">
        <v>420</v>
      </c>
      <c r="B32" s="2" t="s">
        <v>388</v>
      </c>
      <c r="C32" s="2" t="s">
        <v>389</v>
      </c>
      <c r="D32" s="3" t="s">
        <v>3</v>
      </c>
      <c r="E32" s="3" t="s">
        <v>4</v>
      </c>
      <c r="F32" s="2" t="s">
        <v>5</v>
      </c>
      <c r="G32" s="7" t="s">
        <v>6</v>
      </c>
      <c r="H32" s="8">
        <v>43696</v>
      </c>
      <c r="I32" s="5">
        <v>231</v>
      </c>
      <c r="J32" s="5">
        <v>2019</v>
      </c>
      <c r="K32" s="5">
        <v>1050</v>
      </c>
      <c r="L32" s="5">
        <v>1045</v>
      </c>
      <c r="M32" s="7" t="s">
        <v>6</v>
      </c>
      <c r="N32" s="7" t="s">
        <v>6</v>
      </c>
      <c r="O32" s="7" t="s">
        <v>6</v>
      </c>
      <c r="P32" s="3">
        <v>47.093500000000006</v>
      </c>
      <c r="Q32" s="30">
        <f t="shared" si="4"/>
        <v>46.843500000000006</v>
      </c>
      <c r="R32" s="43">
        <v>43909</v>
      </c>
      <c r="S32" s="7">
        <v>2.7461566666666664</v>
      </c>
      <c r="T32" s="7">
        <f t="shared" si="1"/>
        <v>2.2761566666666662</v>
      </c>
      <c r="U32" s="8">
        <v>43866</v>
      </c>
      <c r="V32" s="7">
        <v>0.23330000000000001</v>
      </c>
      <c r="W32" s="7">
        <f t="shared" si="2"/>
        <v>2.0428566666666663</v>
      </c>
      <c r="X32" s="9">
        <v>0.162605</v>
      </c>
      <c r="Y32" s="9">
        <f t="shared" si="3"/>
        <v>0.158105</v>
      </c>
      <c r="Z32" s="8">
        <v>43866</v>
      </c>
      <c r="AA32" s="7" t="s">
        <v>6</v>
      </c>
      <c r="AB32" s="7" t="s">
        <v>6</v>
      </c>
      <c r="AC32" s="7" t="s">
        <v>6</v>
      </c>
      <c r="AD32" s="7" t="s">
        <v>6</v>
      </c>
      <c r="AE32" s="9">
        <v>5.3999999999999999E-2</v>
      </c>
      <c r="AF32" s="43">
        <v>43893</v>
      </c>
      <c r="AG32" s="7" t="s">
        <v>6</v>
      </c>
      <c r="AH32" s="7" t="s">
        <v>6</v>
      </c>
      <c r="AI32" s="7" t="s">
        <v>6</v>
      </c>
      <c r="AJ32" s="7" t="s">
        <v>6</v>
      </c>
      <c r="AK32" s="7" t="s">
        <v>6</v>
      </c>
      <c r="AL32" s="7" t="s">
        <v>6</v>
      </c>
      <c r="AM32" s="7" t="s">
        <v>6</v>
      </c>
      <c r="AN32" s="7" t="s">
        <v>6</v>
      </c>
      <c r="AO32" s="7" t="s">
        <v>6</v>
      </c>
    </row>
    <row r="33" spans="1:41" ht="15.75" customHeight="1" x14ac:dyDescent="0.3">
      <c r="A33" s="5" t="s">
        <v>421</v>
      </c>
      <c r="B33" s="2" t="s">
        <v>388</v>
      </c>
      <c r="C33" s="2" t="s">
        <v>389</v>
      </c>
      <c r="D33" s="3" t="s">
        <v>3</v>
      </c>
      <c r="E33" s="3" t="s">
        <v>4</v>
      </c>
      <c r="F33" s="2" t="s">
        <v>5</v>
      </c>
      <c r="G33" s="7" t="s">
        <v>6</v>
      </c>
      <c r="H33" s="8">
        <v>43727</v>
      </c>
      <c r="I33" s="3">
        <v>252</v>
      </c>
      <c r="J33" s="3">
        <v>2019</v>
      </c>
      <c r="K33" s="5">
        <v>1035</v>
      </c>
      <c r="L33" s="3">
        <v>1030</v>
      </c>
      <c r="M33" s="7" t="s">
        <v>6</v>
      </c>
      <c r="N33" s="7" t="s">
        <v>6</v>
      </c>
      <c r="O33" s="7" t="s">
        <v>6</v>
      </c>
      <c r="P33" s="7" t="s">
        <v>6</v>
      </c>
      <c r="Q33" s="7" t="s">
        <v>6</v>
      </c>
      <c r="R33" s="7" t="s">
        <v>6</v>
      </c>
      <c r="S33" s="7">
        <v>3.9001566666666667</v>
      </c>
      <c r="T33" s="7">
        <f t="shared" si="1"/>
        <v>3.430156666666667</v>
      </c>
      <c r="U33" s="8">
        <v>43866</v>
      </c>
      <c r="V33" s="7">
        <v>0.23330000000000001</v>
      </c>
      <c r="W33" s="7">
        <f t="shared" si="2"/>
        <v>3.1968566666666671</v>
      </c>
      <c r="X33" s="9">
        <v>0.22850500000000001</v>
      </c>
      <c r="Y33" s="9">
        <f t="shared" si="3"/>
        <v>0.22400500000000001</v>
      </c>
      <c r="Z33" s="8">
        <v>43866</v>
      </c>
      <c r="AA33" s="7" t="s">
        <v>6</v>
      </c>
      <c r="AB33" s="7" t="s">
        <v>6</v>
      </c>
      <c r="AC33" s="7" t="s">
        <v>6</v>
      </c>
      <c r="AD33" s="7" t="s">
        <v>6</v>
      </c>
      <c r="AE33" s="9">
        <v>9.6000000000000002E-2</v>
      </c>
      <c r="AF33" s="43">
        <v>43893</v>
      </c>
      <c r="AG33" s="7" t="s">
        <v>6</v>
      </c>
      <c r="AH33" s="7" t="s">
        <v>6</v>
      </c>
      <c r="AI33" s="7" t="s">
        <v>6</v>
      </c>
      <c r="AJ33" s="7" t="s">
        <v>6</v>
      </c>
      <c r="AK33" s="7" t="s">
        <v>6</v>
      </c>
      <c r="AL33" s="7" t="s">
        <v>6</v>
      </c>
      <c r="AM33" s="7" t="s">
        <v>6</v>
      </c>
      <c r="AN33" s="7" t="s">
        <v>6</v>
      </c>
      <c r="AO33" s="7" t="s">
        <v>6</v>
      </c>
    </row>
    <row r="34" spans="1:41" ht="15.75" customHeight="1" x14ac:dyDescent="0.3">
      <c r="A34" s="5" t="s">
        <v>422</v>
      </c>
      <c r="B34" s="2" t="s">
        <v>388</v>
      </c>
      <c r="C34" s="2" t="s">
        <v>389</v>
      </c>
      <c r="D34" s="3" t="s">
        <v>3</v>
      </c>
      <c r="E34" s="3" t="s">
        <v>4</v>
      </c>
      <c r="F34" s="2" t="s">
        <v>5</v>
      </c>
      <c r="G34" s="7" t="s">
        <v>6</v>
      </c>
      <c r="H34" s="8">
        <v>43727</v>
      </c>
      <c r="I34" s="3">
        <v>252</v>
      </c>
      <c r="J34" s="3">
        <v>2019</v>
      </c>
      <c r="K34" s="5">
        <v>1035</v>
      </c>
      <c r="L34" s="3">
        <v>1030</v>
      </c>
      <c r="M34" s="7" t="s">
        <v>6</v>
      </c>
      <c r="N34" s="7" t="s">
        <v>6</v>
      </c>
      <c r="O34" s="7" t="s">
        <v>6</v>
      </c>
      <c r="P34" s="3">
        <v>50.753500000000003</v>
      </c>
      <c r="Q34" s="30">
        <f t="shared" ref="Q34:Q35" si="5">P34-0.25</f>
        <v>50.503500000000003</v>
      </c>
      <c r="R34" s="43">
        <v>43909</v>
      </c>
      <c r="S34" s="7">
        <v>4.0861566666666667</v>
      </c>
      <c r="T34" s="7">
        <f t="shared" si="1"/>
        <v>3.6161566666666669</v>
      </c>
      <c r="U34" s="8">
        <v>43866</v>
      </c>
      <c r="V34" s="7">
        <v>0.23330000000000001</v>
      </c>
      <c r="W34" s="7">
        <f t="shared" si="2"/>
        <v>3.3828566666666671</v>
      </c>
      <c r="X34" s="9">
        <v>0.24330499999999999</v>
      </c>
      <c r="Y34" s="9">
        <f t="shared" si="3"/>
        <v>0.23880499999999999</v>
      </c>
      <c r="Z34" s="8">
        <v>43866</v>
      </c>
      <c r="AA34" s="7" t="s">
        <v>6</v>
      </c>
      <c r="AB34" s="7" t="s">
        <v>6</v>
      </c>
      <c r="AC34" s="7" t="s">
        <v>6</v>
      </c>
      <c r="AD34" s="7" t="s">
        <v>6</v>
      </c>
      <c r="AE34" s="9">
        <v>0.105</v>
      </c>
      <c r="AF34" s="43">
        <v>43893</v>
      </c>
      <c r="AG34" s="7" t="s">
        <v>6</v>
      </c>
      <c r="AH34" s="7" t="s">
        <v>6</v>
      </c>
      <c r="AI34" s="7" t="s">
        <v>6</v>
      </c>
      <c r="AJ34" s="7" t="s">
        <v>6</v>
      </c>
      <c r="AK34" s="7" t="s">
        <v>6</v>
      </c>
      <c r="AL34" s="7" t="s">
        <v>6</v>
      </c>
      <c r="AM34" s="7" t="s">
        <v>6</v>
      </c>
      <c r="AN34" s="7" t="s">
        <v>6</v>
      </c>
      <c r="AO34" s="7" t="s">
        <v>6</v>
      </c>
    </row>
    <row r="35" spans="1:41" ht="15.75" customHeight="1" x14ac:dyDescent="0.3">
      <c r="A35" s="5" t="s">
        <v>423</v>
      </c>
      <c r="B35" s="2" t="s">
        <v>388</v>
      </c>
      <c r="C35" s="2" t="s">
        <v>389</v>
      </c>
      <c r="D35" s="3" t="s">
        <v>3</v>
      </c>
      <c r="E35" s="3" t="s">
        <v>4</v>
      </c>
      <c r="F35" s="2" t="s">
        <v>5</v>
      </c>
      <c r="G35" s="7" t="s">
        <v>6</v>
      </c>
      <c r="H35" s="8">
        <v>43727</v>
      </c>
      <c r="I35" s="3">
        <v>252</v>
      </c>
      <c r="J35" s="3">
        <v>2019</v>
      </c>
      <c r="K35" s="5">
        <v>1035</v>
      </c>
      <c r="L35" s="3">
        <v>1030</v>
      </c>
      <c r="M35" s="7" t="s">
        <v>6</v>
      </c>
      <c r="N35" s="7" t="s">
        <v>6</v>
      </c>
      <c r="O35" s="7" t="s">
        <v>6</v>
      </c>
      <c r="P35" s="3">
        <v>52.293500000000002</v>
      </c>
      <c r="Q35" s="30">
        <f t="shared" si="5"/>
        <v>52.043500000000002</v>
      </c>
      <c r="R35" s="43">
        <v>43909</v>
      </c>
      <c r="S35" s="7">
        <v>4.1231566666666666</v>
      </c>
      <c r="T35" s="7">
        <f t="shared" si="1"/>
        <v>3.6531566666666668</v>
      </c>
      <c r="U35" s="8">
        <v>43866</v>
      </c>
      <c r="V35" s="7">
        <v>0.23330000000000001</v>
      </c>
      <c r="W35" s="7">
        <f t="shared" si="2"/>
        <v>3.419856666666667</v>
      </c>
      <c r="X35" s="9">
        <v>0.23980500000000002</v>
      </c>
      <c r="Y35" s="9">
        <f t="shared" si="3"/>
        <v>0.23530500000000001</v>
      </c>
      <c r="Z35" s="8">
        <v>43866</v>
      </c>
      <c r="AA35" s="7" t="s">
        <v>6</v>
      </c>
      <c r="AB35" s="7" t="s">
        <v>6</v>
      </c>
      <c r="AC35" s="7" t="s">
        <v>6</v>
      </c>
      <c r="AD35" s="7" t="s">
        <v>6</v>
      </c>
      <c r="AE35" s="9">
        <v>9.4E-2</v>
      </c>
      <c r="AF35" s="43">
        <v>43893</v>
      </c>
      <c r="AG35" s="7" t="s">
        <v>6</v>
      </c>
      <c r="AH35" s="7" t="s">
        <v>6</v>
      </c>
      <c r="AI35" s="7" t="s">
        <v>6</v>
      </c>
      <c r="AJ35" s="7" t="s">
        <v>6</v>
      </c>
      <c r="AK35" s="7" t="s">
        <v>6</v>
      </c>
      <c r="AL35" s="7" t="s">
        <v>6</v>
      </c>
      <c r="AM35" s="7" t="s">
        <v>6</v>
      </c>
      <c r="AN35" s="7" t="s">
        <v>6</v>
      </c>
      <c r="AO35" s="7" t="s">
        <v>6</v>
      </c>
    </row>
    <row r="36" spans="1:41" ht="15.75" customHeight="1" x14ac:dyDescent="0.3">
      <c r="P36" s="42"/>
      <c r="AD36" s="12"/>
      <c r="AF36" s="12"/>
      <c r="AH36" s="12"/>
      <c r="AJ36" s="12"/>
      <c r="AO36" s="12"/>
    </row>
    <row r="37" spans="1:41" ht="15.75" customHeight="1" x14ac:dyDescent="0.3">
      <c r="AD37" s="12"/>
      <c r="AF37" s="12"/>
      <c r="AH37" s="12"/>
      <c r="AJ37" s="12"/>
      <c r="AO37" s="12"/>
    </row>
    <row r="38" spans="1:41" ht="15.75" customHeight="1" x14ac:dyDescent="0.3">
      <c r="AD38" s="12"/>
      <c r="AF38" s="12"/>
      <c r="AH38" s="12"/>
      <c r="AJ38" s="12"/>
      <c r="AO38" s="12"/>
    </row>
    <row r="39" spans="1:41" ht="15.75" customHeight="1" x14ac:dyDescent="0.3">
      <c r="AD39" s="12"/>
      <c r="AF39" s="12"/>
      <c r="AH39" s="12"/>
      <c r="AJ39" s="12"/>
      <c r="AO39" s="12"/>
    </row>
    <row r="40" spans="1:41" ht="15.75" customHeight="1" x14ac:dyDescent="0.3">
      <c r="AD40" s="12"/>
      <c r="AF40" s="12"/>
      <c r="AH40" s="12"/>
      <c r="AJ40" s="12"/>
      <c r="AO40" s="12"/>
    </row>
    <row r="41" spans="1:41" ht="15.75" customHeight="1" x14ac:dyDescent="0.3">
      <c r="AD41" s="12"/>
      <c r="AF41" s="12"/>
      <c r="AH41" s="12"/>
      <c r="AJ41" s="12"/>
      <c r="AO41" s="12"/>
    </row>
    <row r="42" spans="1:41" ht="15.75" customHeight="1" x14ac:dyDescent="0.3">
      <c r="AD42" s="12"/>
      <c r="AF42" s="12"/>
      <c r="AH42" s="12"/>
      <c r="AJ42" s="12"/>
      <c r="AO42" s="12"/>
    </row>
    <row r="43" spans="1:41" ht="15.75" customHeight="1" x14ac:dyDescent="0.3">
      <c r="AD43" s="12"/>
      <c r="AF43" s="12"/>
      <c r="AH43" s="12"/>
      <c r="AJ43" s="12"/>
      <c r="AO43" s="12"/>
    </row>
    <row r="44" spans="1:41" ht="15.75" customHeight="1" x14ac:dyDescent="0.3">
      <c r="AD44" s="12"/>
      <c r="AF44" s="12"/>
      <c r="AH44" s="12"/>
      <c r="AJ44" s="12"/>
      <c r="AO44" s="12"/>
    </row>
    <row r="45" spans="1:41" ht="15.75" customHeight="1" x14ac:dyDescent="0.3">
      <c r="AD45" s="12"/>
      <c r="AF45" s="12"/>
      <c r="AH45" s="12"/>
      <c r="AJ45" s="12"/>
      <c r="AO45" s="12"/>
    </row>
    <row r="46" spans="1:41" ht="15.75" customHeight="1" x14ac:dyDescent="0.3">
      <c r="AD46" s="12"/>
      <c r="AF46" s="12"/>
      <c r="AH46" s="12"/>
      <c r="AJ46" s="12"/>
      <c r="AO46" s="12"/>
    </row>
    <row r="47" spans="1:41" ht="15.75" customHeight="1" x14ac:dyDescent="0.3">
      <c r="AD47" s="12"/>
      <c r="AF47" s="12"/>
      <c r="AH47" s="12"/>
      <c r="AJ47" s="12"/>
      <c r="AO47" s="12"/>
    </row>
    <row r="48" spans="1:41" ht="15.75" customHeight="1" x14ac:dyDescent="0.3">
      <c r="AD48" s="12"/>
      <c r="AF48" s="12"/>
      <c r="AH48" s="12"/>
      <c r="AJ48" s="12"/>
      <c r="AO48" s="12"/>
    </row>
    <row r="49" spans="30:41" ht="15.75" customHeight="1" x14ac:dyDescent="0.3">
      <c r="AD49" s="12"/>
      <c r="AF49" s="12"/>
      <c r="AH49" s="12"/>
      <c r="AJ49" s="12"/>
      <c r="AO49" s="12"/>
    </row>
    <row r="50" spans="30:41" ht="15.75" customHeight="1" x14ac:dyDescent="0.3">
      <c r="AD50" s="12"/>
      <c r="AF50" s="12"/>
      <c r="AH50" s="12"/>
      <c r="AJ50" s="12"/>
      <c r="AO50" s="12"/>
    </row>
    <row r="51" spans="30:41" ht="15.75" customHeight="1" x14ac:dyDescent="0.3">
      <c r="AD51" s="12"/>
      <c r="AF51" s="12"/>
      <c r="AH51" s="12"/>
      <c r="AJ51" s="12"/>
      <c r="AO51" s="12"/>
    </row>
    <row r="52" spans="30:41" ht="15.75" customHeight="1" x14ac:dyDescent="0.3">
      <c r="AD52" s="12"/>
      <c r="AF52" s="12"/>
      <c r="AH52" s="12"/>
      <c r="AJ52" s="12"/>
      <c r="AO52" s="12"/>
    </row>
    <row r="53" spans="30:41" ht="15.75" customHeight="1" x14ac:dyDescent="0.3">
      <c r="AD53" s="12"/>
      <c r="AF53" s="12"/>
      <c r="AH53" s="12"/>
      <c r="AJ53" s="12"/>
      <c r="AO53" s="12"/>
    </row>
    <row r="54" spans="30:41" ht="15.75" customHeight="1" x14ac:dyDescent="0.3">
      <c r="AD54" s="12"/>
      <c r="AF54" s="12"/>
      <c r="AH54" s="12"/>
      <c r="AJ54" s="12"/>
      <c r="AO54" s="12"/>
    </row>
    <row r="55" spans="30:41" ht="15.75" customHeight="1" x14ac:dyDescent="0.3">
      <c r="AD55" s="12"/>
      <c r="AF55" s="12"/>
      <c r="AH55" s="12"/>
      <c r="AJ55" s="12"/>
      <c r="AO55" s="12"/>
    </row>
    <row r="56" spans="30:41" ht="15.75" customHeight="1" x14ac:dyDescent="0.3">
      <c r="AD56" s="12"/>
      <c r="AF56" s="12"/>
      <c r="AH56" s="12"/>
      <c r="AJ56" s="12"/>
      <c r="AO56" s="12"/>
    </row>
    <row r="57" spans="30:41" ht="15.75" customHeight="1" x14ac:dyDescent="0.3">
      <c r="AD57" s="12"/>
      <c r="AF57" s="12"/>
      <c r="AH57" s="12"/>
      <c r="AJ57" s="12"/>
      <c r="AO57" s="12"/>
    </row>
    <row r="58" spans="30:41" ht="15.75" customHeight="1" x14ac:dyDescent="0.3">
      <c r="AD58" s="12"/>
      <c r="AF58" s="12"/>
      <c r="AH58" s="12"/>
      <c r="AJ58" s="12"/>
      <c r="AO58" s="12"/>
    </row>
    <row r="59" spans="30:41" ht="15.75" customHeight="1" x14ac:dyDescent="0.3">
      <c r="AD59" s="12"/>
      <c r="AF59" s="12"/>
      <c r="AH59" s="12"/>
      <c r="AJ59" s="12"/>
      <c r="AO59" s="12"/>
    </row>
    <row r="60" spans="30:41" ht="15.75" customHeight="1" x14ac:dyDescent="0.3">
      <c r="AD60" s="12"/>
      <c r="AF60" s="12"/>
      <c r="AH60" s="12"/>
      <c r="AJ60" s="12"/>
      <c r="AO60" s="12"/>
    </row>
    <row r="61" spans="30:41" ht="15.75" customHeight="1" x14ac:dyDescent="0.3">
      <c r="AD61" s="12"/>
      <c r="AF61" s="12"/>
      <c r="AH61" s="12"/>
      <c r="AJ61" s="12"/>
      <c r="AO61" s="12"/>
    </row>
    <row r="62" spans="30:41" ht="15.75" customHeight="1" x14ac:dyDescent="0.3">
      <c r="AD62" s="12"/>
      <c r="AF62" s="12"/>
      <c r="AH62" s="12"/>
      <c r="AJ62" s="12"/>
      <c r="AO62" s="12"/>
    </row>
    <row r="63" spans="30:41" ht="15.75" customHeight="1" x14ac:dyDescent="0.3">
      <c r="AD63" s="12"/>
      <c r="AF63" s="12"/>
      <c r="AH63" s="12"/>
      <c r="AJ63" s="12"/>
      <c r="AO63" s="12"/>
    </row>
    <row r="64" spans="30:41" ht="15.75" customHeight="1" x14ac:dyDescent="0.3">
      <c r="AD64" s="12"/>
      <c r="AF64" s="12"/>
      <c r="AH64" s="12"/>
      <c r="AJ64" s="12"/>
      <c r="AO64" s="12"/>
    </row>
    <row r="65" spans="30:41" ht="15.75" customHeight="1" x14ac:dyDescent="0.3">
      <c r="AD65" s="12"/>
      <c r="AF65" s="12"/>
      <c r="AH65" s="12"/>
      <c r="AJ65" s="12"/>
      <c r="AO65" s="12"/>
    </row>
    <row r="66" spans="30:41" ht="15.75" customHeight="1" x14ac:dyDescent="0.3">
      <c r="AD66" s="12"/>
      <c r="AF66" s="12"/>
      <c r="AH66" s="12"/>
      <c r="AJ66" s="12"/>
      <c r="AO66" s="12"/>
    </row>
    <row r="67" spans="30:41" ht="15.75" customHeight="1" x14ac:dyDescent="0.3">
      <c r="AD67" s="12"/>
      <c r="AF67" s="12"/>
      <c r="AH67" s="12"/>
      <c r="AJ67" s="12"/>
      <c r="AO67" s="12"/>
    </row>
    <row r="68" spans="30:41" ht="15.75" customHeight="1" x14ac:dyDescent="0.3">
      <c r="AD68" s="12"/>
      <c r="AF68" s="12"/>
      <c r="AH68" s="12"/>
      <c r="AJ68" s="12"/>
      <c r="AO68" s="12"/>
    </row>
    <row r="69" spans="30:41" ht="15.75" customHeight="1" x14ac:dyDescent="0.3">
      <c r="AD69" s="12"/>
      <c r="AF69" s="12"/>
      <c r="AH69" s="12"/>
      <c r="AJ69" s="12"/>
      <c r="AO69" s="12"/>
    </row>
    <row r="70" spans="30:41" ht="15.75" customHeight="1" x14ac:dyDescent="0.3">
      <c r="AD70" s="12"/>
      <c r="AF70" s="12"/>
      <c r="AH70" s="12"/>
      <c r="AJ70" s="12"/>
      <c r="AO70" s="12"/>
    </row>
    <row r="71" spans="30:41" ht="15.75" customHeight="1" x14ac:dyDescent="0.3">
      <c r="AD71" s="12"/>
      <c r="AF71" s="12"/>
      <c r="AH71" s="12"/>
      <c r="AJ71" s="12"/>
      <c r="AO71" s="12"/>
    </row>
    <row r="72" spans="30:41" ht="15.75" customHeight="1" x14ac:dyDescent="0.3">
      <c r="AD72" s="12"/>
      <c r="AF72" s="12"/>
      <c r="AH72" s="12"/>
      <c r="AJ72" s="12"/>
      <c r="AO72" s="12"/>
    </row>
    <row r="73" spans="30:41" ht="15.75" customHeight="1" x14ac:dyDescent="0.3">
      <c r="AD73" s="12"/>
      <c r="AF73" s="12"/>
      <c r="AH73" s="12"/>
      <c r="AJ73" s="12"/>
      <c r="AO73" s="12"/>
    </row>
    <row r="74" spans="30:41" ht="15.75" customHeight="1" x14ac:dyDescent="0.3">
      <c r="AD74" s="12"/>
      <c r="AF74" s="12"/>
      <c r="AH74" s="12"/>
      <c r="AJ74" s="12"/>
      <c r="AO74" s="12"/>
    </row>
    <row r="75" spans="30:41" ht="15.75" customHeight="1" x14ac:dyDescent="0.3">
      <c r="AD75" s="12"/>
      <c r="AF75" s="12"/>
      <c r="AH75" s="12"/>
      <c r="AJ75" s="12"/>
      <c r="AO75" s="12"/>
    </row>
    <row r="76" spans="30:41" ht="15.75" customHeight="1" x14ac:dyDescent="0.3">
      <c r="AD76" s="12"/>
      <c r="AF76" s="12"/>
      <c r="AH76" s="12"/>
      <c r="AJ76" s="12"/>
      <c r="AO76" s="12"/>
    </row>
    <row r="77" spans="30:41" ht="15.75" customHeight="1" x14ac:dyDescent="0.3">
      <c r="AD77" s="12"/>
      <c r="AF77" s="12"/>
      <c r="AH77" s="12"/>
      <c r="AJ77" s="12"/>
      <c r="AO77" s="12"/>
    </row>
    <row r="78" spans="30:41" ht="15.75" customHeight="1" x14ac:dyDescent="0.3">
      <c r="AD78" s="12"/>
      <c r="AF78" s="12"/>
      <c r="AH78" s="12"/>
      <c r="AJ78" s="12"/>
      <c r="AO78" s="12"/>
    </row>
    <row r="79" spans="30:41" ht="15.75" customHeight="1" x14ac:dyDescent="0.3">
      <c r="AD79" s="12"/>
      <c r="AF79" s="12"/>
      <c r="AH79" s="12"/>
      <c r="AJ79" s="12"/>
      <c r="AO79" s="12"/>
    </row>
    <row r="80" spans="30:41" ht="15.75" customHeight="1" x14ac:dyDescent="0.3">
      <c r="AD80" s="12"/>
      <c r="AF80" s="12"/>
      <c r="AH80" s="12"/>
      <c r="AJ80" s="12"/>
      <c r="AO80" s="12"/>
    </row>
    <row r="81" spans="30:41" ht="15.75" customHeight="1" x14ac:dyDescent="0.3">
      <c r="AD81" s="12"/>
      <c r="AF81" s="12"/>
      <c r="AH81" s="12"/>
      <c r="AJ81" s="12"/>
      <c r="AO81" s="12"/>
    </row>
    <row r="82" spans="30:41" ht="15.75" customHeight="1" x14ac:dyDescent="0.3">
      <c r="AD82" s="12"/>
      <c r="AF82" s="12"/>
      <c r="AH82" s="12"/>
      <c r="AJ82" s="12"/>
      <c r="AO82" s="12"/>
    </row>
    <row r="83" spans="30:41" ht="15.75" customHeight="1" x14ac:dyDescent="0.3">
      <c r="AD83" s="12"/>
      <c r="AF83" s="12"/>
      <c r="AH83" s="12"/>
      <c r="AJ83" s="12"/>
      <c r="AO83" s="12"/>
    </row>
    <row r="84" spans="30:41" ht="15.75" customHeight="1" x14ac:dyDescent="0.3">
      <c r="AD84" s="12"/>
      <c r="AF84" s="12"/>
      <c r="AH84" s="12"/>
      <c r="AJ84" s="12"/>
      <c r="AO84" s="12"/>
    </row>
    <row r="85" spans="30:41" ht="15.75" customHeight="1" x14ac:dyDescent="0.3">
      <c r="AD85" s="12"/>
      <c r="AF85" s="12"/>
      <c r="AH85" s="12"/>
      <c r="AJ85" s="12"/>
      <c r="AO85" s="12"/>
    </row>
    <row r="86" spans="30:41" ht="15.75" customHeight="1" x14ac:dyDescent="0.3">
      <c r="AD86" s="12"/>
      <c r="AF86" s="12"/>
      <c r="AH86" s="12"/>
      <c r="AJ86" s="12"/>
      <c r="AO86" s="12"/>
    </row>
    <row r="87" spans="30:41" ht="15.75" customHeight="1" x14ac:dyDescent="0.3">
      <c r="AD87" s="12"/>
      <c r="AF87" s="12"/>
      <c r="AH87" s="12"/>
      <c r="AJ87" s="12"/>
      <c r="AO87" s="12"/>
    </row>
    <row r="88" spans="30:41" ht="15.75" customHeight="1" x14ac:dyDescent="0.3">
      <c r="AD88" s="12"/>
      <c r="AF88" s="12"/>
      <c r="AH88" s="12"/>
      <c r="AJ88" s="12"/>
      <c r="AO88" s="12"/>
    </row>
    <row r="89" spans="30:41" ht="15.75" customHeight="1" x14ac:dyDescent="0.3">
      <c r="AD89" s="12"/>
      <c r="AF89" s="12"/>
      <c r="AH89" s="12"/>
      <c r="AJ89" s="12"/>
      <c r="AO89" s="12"/>
    </row>
    <row r="90" spans="30:41" ht="15.75" customHeight="1" x14ac:dyDescent="0.3">
      <c r="AD90" s="12"/>
      <c r="AF90" s="12"/>
      <c r="AH90" s="12"/>
      <c r="AJ90" s="12"/>
      <c r="AO90" s="12"/>
    </row>
    <row r="91" spans="30:41" ht="15.75" customHeight="1" x14ac:dyDescent="0.3">
      <c r="AD91" s="12"/>
      <c r="AF91" s="12"/>
      <c r="AH91" s="12"/>
      <c r="AJ91" s="12"/>
      <c r="AO91" s="12"/>
    </row>
    <row r="92" spans="30:41" ht="15.75" customHeight="1" x14ac:dyDescent="0.3">
      <c r="AD92" s="12"/>
      <c r="AF92" s="12"/>
      <c r="AH92" s="12"/>
      <c r="AJ92" s="12"/>
      <c r="AO92" s="12"/>
    </row>
    <row r="93" spans="30:41" ht="15.75" customHeight="1" x14ac:dyDescent="0.3">
      <c r="AD93" s="12"/>
      <c r="AF93" s="12"/>
      <c r="AH93" s="12"/>
      <c r="AJ93" s="12"/>
      <c r="AO93" s="12"/>
    </row>
    <row r="94" spans="30:41" ht="15.75" customHeight="1" x14ac:dyDescent="0.3">
      <c r="AD94" s="12"/>
      <c r="AF94" s="12"/>
      <c r="AH94" s="12"/>
      <c r="AJ94" s="12"/>
      <c r="AO94" s="12"/>
    </row>
    <row r="95" spans="30:41" ht="15.75" customHeight="1" x14ac:dyDescent="0.3">
      <c r="AD95" s="12"/>
      <c r="AF95" s="12"/>
      <c r="AH95" s="12"/>
      <c r="AJ95" s="12"/>
      <c r="AO95" s="12"/>
    </row>
    <row r="96" spans="30:41" ht="15.75" customHeight="1" x14ac:dyDescent="0.3">
      <c r="AD96" s="12"/>
      <c r="AF96" s="12"/>
      <c r="AH96" s="12"/>
      <c r="AJ96" s="12"/>
      <c r="AO96" s="12"/>
    </row>
    <row r="97" spans="30:41" ht="15.75" customHeight="1" x14ac:dyDescent="0.3">
      <c r="AD97" s="12"/>
      <c r="AF97" s="12"/>
      <c r="AH97" s="12"/>
      <c r="AJ97" s="12"/>
      <c r="AO97" s="12"/>
    </row>
    <row r="98" spans="30:41" ht="15.75" customHeight="1" x14ac:dyDescent="0.3">
      <c r="AD98" s="12"/>
      <c r="AF98" s="12"/>
      <c r="AH98" s="12"/>
      <c r="AJ98" s="12"/>
      <c r="AO98" s="12"/>
    </row>
    <row r="99" spans="30:41" ht="15.75" customHeight="1" x14ac:dyDescent="0.3">
      <c r="AD99" s="12"/>
      <c r="AF99" s="12"/>
      <c r="AH99" s="12"/>
      <c r="AJ99" s="12"/>
      <c r="AO99" s="12"/>
    </row>
    <row r="100" spans="30:41" ht="15.75" customHeight="1" x14ac:dyDescent="0.3">
      <c r="AD100" s="12"/>
      <c r="AF100" s="12"/>
      <c r="AH100" s="12"/>
      <c r="AJ100" s="12"/>
      <c r="AO100" s="12"/>
    </row>
    <row r="101" spans="30:41" ht="15.75" customHeight="1" x14ac:dyDescent="0.3">
      <c r="AD101" s="12"/>
      <c r="AF101" s="12"/>
      <c r="AH101" s="12"/>
      <c r="AJ101" s="12"/>
      <c r="AO101" s="12"/>
    </row>
    <row r="102" spans="30:41" ht="15.75" customHeight="1" x14ac:dyDescent="0.3">
      <c r="AD102" s="12"/>
      <c r="AF102" s="12"/>
      <c r="AH102" s="12"/>
      <c r="AJ102" s="12"/>
      <c r="AO102" s="12"/>
    </row>
    <row r="103" spans="30:41" ht="15.75" customHeight="1" x14ac:dyDescent="0.3">
      <c r="AD103" s="12"/>
      <c r="AF103" s="12"/>
      <c r="AH103" s="12"/>
      <c r="AJ103" s="12"/>
      <c r="AO103" s="12"/>
    </row>
    <row r="104" spans="30:41" ht="15.75" customHeight="1" x14ac:dyDescent="0.3">
      <c r="AD104" s="12"/>
      <c r="AF104" s="12"/>
      <c r="AH104" s="12"/>
      <c r="AJ104" s="12"/>
      <c r="AO104" s="12"/>
    </row>
    <row r="105" spans="30:41" ht="15.75" customHeight="1" x14ac:dyDescent="0.3">
      <c r="AD105" s="12"/>
      <c r="AF105" s="12"/>
      <c r="AH105" s="12"/>
      <c r="AJ105" s="12"/>
      <c r="AO105" s="12"/>
    </row>
    <row r="106" spans="30:41" ht="15.75" customHeight="1" x14ac:dyDescent="0.3">
      <c r="AD106" s="12"/>
      <c r="AF106" s="12"/>
      <c r="AH106" s="12"/>
      <c r="AJ106" s="12"/>
      <c r="AO106" s="12"/>
    </row>
    <row r="107" spans="30:41" ht="15.75" customHeight="1" x14ac:dyDescent="0.3">
      <c r="AD107" s="12"/>
      <c r="AF107" s="12"/>
      <c r="AH107" s="12"/>
      <c r="AJ107" s="12"/>
      <c r="AO107" s="12"/>
    </row>
    <row r="108" spans="30:41" ht="15.75" customHeight="1" x14ac:dyDescent="0.3">
      <c r="AD108" s="12"/>
      <c r="AF108" s="12"/>
      <c r="AH108" s="12"/>
      <c r="AJ108" s="12"/>
      <c r="AO108" s="12"/>
    </row>
    <row r="109" spans="30:41" ht="15.75" customHeight="1" x14ac:dyDescent="0.3">
      <c r="AD109" s="12"/>
      <c r="AF109" s="12"/>
      <c r="AH109" s="12"/>
      <c r="AJ109" s="12"/>
      <c r="AO109" s="12"/>
    </row>
    <row r="110" spans="30:41" ht="15.75" customHeight="1" x14ac:dyDescent="0.3">
      <c r="AD110" s="12"/>
      <c r="AF110" s="12"/>
      <c r="AH110" s="12"/>
      <c r="AJ110" s="12"/>
      <c r="AO110" s="12"/>
    </row>
    <row r="111" spans="30:41" ht="15.75" customHeight="1" x14ac:dyDescent="0.3">
      <c r="AD111" s="12"/>
      <c r="AF111" s="12"/>
      <c r="AH111" s="12"/>
      <c r="AJ111" s="12"/>
      <c r="AO111" s="12"/>
    </row>
    <row r="112" spans="30:41" ht="15.75" customHeight="1" x14ac:dyDescent="0.3">
      <c r="AD112" s="12"/>
      <c r="AF112" s="12"/>
      <c r="AH112" s="12"/>
      <c r="AJ112" s="12"/>
      <c r="AO112" s="12"/>
    </row>
    <row r="113" spans="30:41" ht="15.75" customHeight="1" x14ac:dyDescent="0.3">
      <c r="AD113" s="12"/>
      <c r="AF113" s="12"/>
      <c r="AH113" s="12"/>
      <c r="AJ113" s="12"/>
      <c r="AO113" s="12"/>
    </row>
    <row r="114" spans="30:41" ht="15.75" customHeight="1" x14ac:dyDescent="0.3">
      <c r="AD114" s="12"/>
      <c r="AF114" s="12"/>
      <c r="AH114" s="12"/>
      <c r="AJ114" s="12"/>
      <c r="AO114" s="12"/>
    </row>
    <row r="115" spans="30:41" ht="15.75" customHeight="1" x14ac:dyDescent="0.3">
      <c r="AD115" s="12"/>
      <c r="AF115" s="12"/>
      <c r="AH115" s="12"/>
      <c r="AJ115" s="12"/>
      <c r="AO115" s="12"/>
    </row>
    <row r="116" spans="30:41" ht="15.75" customHeight="1" x14ac:dyDescent="0.3">
      <c r="AD116" s="12"/>
      <c r="AF116" s="12"/>
      <c r="AH116" s="12"/>
      <c r="AJ116" s="12"/>
      <c r="AO116" s="12"/>
    </row>
    <row r="117" spans="30:41" ht="15.75" customHeight="1" x14ac:dyDescent="0.3">
      <c r="AD117" s="12"/>
      <c r="AF117" s="12"/>
      <c r="AH117" s="12"/>
      <c r="AJ117" s="12"/>
      <c r="AO117" s="12"/>
    </row>
    <row r="118" spans="30:41" ht="15.75" customHeight="1" x14ac:dyDescent="0.3">
      <c r="AD118" s="12"/>
      <c r="AF118" s="12"/>
      <c r="AH118" s="12"/>
      <c r="AJ118" s="12"/>
      <c r="AO118" s="12"/>
    </row>
    <row r="119" spans="30:41" ht="15.75" customHeight="1" x14ac:dyDescent="0.3">
      <c r="AD119" s="12"/>
      <c r="AF119" s="12"/>
      <c r="AH119" s="12"/>
      <c r="AJ119" s="12"/>
      <c r="AO119" s="12"/>
    </row>
    <row r="120" spans="30:41" ht="15.75" customHeight="1" x14ac:dyDescent="0.3">
      <c r="AD120" s="12"/>
      <c r="AF120" s="12"/>
      <c r="AH120" s="12"/>
      <c r="AJ120" s="12"/>
      <c r="AO120" s="12"/>
    </row>
    <row r="121" spans="30:41" ht="15.75" customHeight="1" x14ac:dyDescent="0.3">
      <c r="AD121" s="12"/>
      <c r="AF121" s="12"/>
      <c r="AH121" s="12"/>
      <c r="AJ121" s="12"/>
      <c r="AO121" s="12"/>
    </row>
    <row r="122" spans="30:41" ht="15.75" customHeight="1" x14ac:dyDescent="0.3">
      <c r="AD122" s="12"/>
      <c r="AF122" s="12"/>
      <c r="AH122" s="12"/>
      <c r="AJ122" s="12"/>
      <c r="AO122" s="12"/>
    </row>
    <row r="123" spans="30:41" ht="15.75" customHeight="1" x14ac:dyDescent="0.3">
      <c r="AD123" s="12"/>
      <c r="AF123" s="12"/>
      <c r="AH123" s="12"/>
      <c r="AJ123" s="12"/>
      <c r="AO123" s="12"/>
    </row>
    <row r="124" spans="30:41" ht="15.75" customHeight="1" x14ac:dyDescent="0.3">
      <c r="AD124" s="12"/>
      <c r="AF124" s="12"/>
      <c r="AH124" s="12"/>
      <c r="AJ124" s="12"/>
      <c r="AO124" s="12"/>
    </row>
    <row r="125" spans="30:41" ht="15.75" customHeight="1" x14ac:dyDescent="0.3">
      <c r="AD125" s="12"/>
      <c r="AF125" s="12"/>
      <c r="AH125" s="12"/>
      <c r="AJ125" s="12"/>
      <c r="AO125" s="12"/>
    </row>
    <row r="126" spans="30:41" ht="15.75" customHeight="1" x14ac:dyDescent="0.3">
      <c r="AD126" s="12"/>
      <c r="AF126" s="12"/>
      <c r="AH126" s="12"/>
      <c r="AJ126" s="12"/>
      <c r="AO126" s="12"/>
    </row>
    <row r="127" spans="30:41" ht="15.75" customHeight="1" x14ac:dyDescent="0.3">
      <c r="AD127" s="12"/>
      <c r="AF127" s="12"/>
      <c r="AH127" s="12"/>
      <c r="AJ127" s="12"/>
      <c r="AO127" s="12"/>
    </row>
    <row r="128" spans="30:41" ht="15.75" customHeight="1" x14ac:dyDescent="0.3">
      <c r="AD128" s="12"/>
      <c r="AF128" s="12"/>
      <c r="AH128" s="12"/>
      <c r="AJ128" s="12"/>
      <c r="AO128" s="12"/>
    </row>
    <row r="129" spans="30:41" ht="15.75" customHeight="1" x14ac:dyDescent="0.3">
      <c r="AD129" s="12"/>
      <c r="AF129" s="12"/>
      <c r="AH129" s="12"/>
      <c r="AJ129" s="12"/>
      <c r="AO129" s="12"/>
    </row>
    <row r="130" spans="30:41" ht="15.75" customHeight="1" x14ac:dyDescent="0.3">
      <c r="AD130" s="12"/>
      <c r="AF130" s="12"/>
      <c r="AH130" s="12"/>
      <c r="AJ130" s="12"/>
      <c r="AO130" s="12"/>
    </row>
    <row r="131" spans="30:41" ht="15.75" customHeight="1" x14ac:dyDescent="0.3">
      <c r="AD131" s="12"/>
      <c r="AF131" s="12"/>
      <c r="AH131" s="12"/>
      <c r="AJ131" s="12"/>
      <c r="AO131" s="12"/>
    </row>
    <row r="132" spans="30:41" ht="15.75" customHeight="1" x14ac:dyDescent="0.3">
      <c r="AD132" s="12"/>
      <c r="AF132" s="12"/>
      <c r="AH132" s="12"/>
      <c r="AJ132" s="12"/>
      <c r="AO132" s="12"/>
    </row>
    <row r="133" spans="30:41" ht="15.75" customHeight="1" x14ac:dyDescent="0.3">
      <c r="AD133" s="12"/>
      <c r="AF133" s="12"/>
      <c r="AH133" s="12"/>
      <c r="AJ133" s="12"/>
      <c r="AO133" s="12"/>
    </row>
    <row r="134" spans="30:41" ht="15.75" customHeight="1" x14ac:dyDescent="0.3">
      <c r="AD134" s="12"/>
      <c r="AF134" s="12"/>
      <c r="AH134" s="12"/>
      <c r="AJ134" s="12"/>
      <c r="AO134" s="12"/>
    </row>
    <row r="135" spans="30:41" ht="15.75" customHeight="1" x14ac:dyDescent="0.3">
      <c r="AD135" s="12"/>
      <c r="AF135" s="12"/>
      <c r="AH135" s="12"/>
      <c r="AJ135" s="12"/>
      <c r="AO135" s="12"/>
    </row>
    <row r="136" spans="30:41" ht="15.75" customHeight="1" x14ac:dyDescent="0.3">
      <c r="AD136" s="12"/>
      <c r="AF136" s="12"/>
      <c r="AH136" s="12"/>
      <c r="AJ136" s="12"/>
      <c r="AO136" s="12"/>
    </row>
    <row r="137" spans="30:41" ht="15.75" customHeight="1" x14ac:dyDescent="0.3">
      <c r="AD137" s="12"/>
      <c r="AF137" s="12"/>
      <c r="AH137" s="12"/>
      <c r="AJ137" s="12"/>
      <c r="AO137" s="12"/>
    </row>
    <row r="138" spans="30:41" ht="15.75" customHeight="1" x14ac:dyDescent="0.3">
      <c r="AD138" s="12"/>
      <c r="AF138" s="12"/>
      <c r="AH138" s="12"/>
      <c r="AJ138" s="12"/>
      <c r="AO138" s="12"/>
    </row>
    <row r="139" spans="30:41" ht="15.75" customHeight="1" x14ac:dyDescent="0.3">
      <c r="AD139" s="12"/>
      <c r="AF139" s="12"/>
      <c r="AH139" s="12"/>
      <c r="AJ139" s="12"/>
      <c r="AO139" s="12"/>
    </row>
    <row r="140" spans="30:41" ht="15.75" customHeight="1" x14ac:dyDescent="0.3">
      <c r="AD140" s="12"/>
      <c r="AF140" s="12"/>
      <c r="AH140" s="12"/>
      <c r="AJ140" s="12"/>
      <c r="AO140" s="12"/>
    </row>
    <row r="141" spans="30:41" ht="15.75" customHeight="1" x14ac:dyDescent="0.3">
      <c r="AD141" s="12"/>
      <c r="AF141" s="12"/>
      <c r="AH141" s="12"/>
      <c r="AJ141" s="12"/>
      <c r="AO141" s="12"/>
    </row>
    <row r="142" spans="30:41" ht="15.75" customHeight="1" x14ac:dyDescent="0.3">
      <c r="AD142" s="12"/>
      <c r="AF142" s="12"/>
      <c r="AH142" s="12"/>
      <c r="AJ142" s="12"/>
      <c r="AO142" s="12"/>
    </row>
    <row r="143" spans="30:41" ht="15.75" customHeight="1" x14ac:dyDescent="0.3">
      <c r="AD143" s="12"/>
      <c r="AF143" s="12"/>
      <c r="AH143" s="12"/>
      <c r="AJ143" s="12"/>
      <c r="AO143" s="12"/>
    </row>
    <row r="144" spans="30:41" ht="15.75" customHeight="1" x14ac:dyDescent="0.3">
      <c r="AD144" s="12"/>
      <c r="AF144" s="12"/>
      <c r="AH144" s="12"/>
      <c r="AJ144" s="12"/>
      <c r="AO144" s="12"/>
    </row>
    <row r="145" spans="30:41" ht="15.75" customHeight="1" x14ac:dyDescent="0.3">
      <c r="AD145" s="12"/>
      <c r="AF145" s="12"/>
      <c r="AH145" s="12"/>
      <c r="AJ145" s="12"/>
      <c r="AO145" s="12"/>
    </row>
    <row r="146" spans="30:41" ht="15.75" customHeight="1" x14ac:dyDescent="0.3">
      <c r="AD146" s="12"/>
      <c r="AF146" s="12"/>
      <c r="AH146" s="12"/>
      <c r="AJ146" s="12"/>
      <c r="AO146" s="12"/>
    </row>
    <row r="147" spans="30:41" ht="15.75" customHeight="1" x14ac:dyDescent="0.3">
      <c r="AD147" s="12"/>
      <c r="AF147" s="12"/>
      <c r="AH147" s="12"/>
      <c r="AJ147" s="12"/>
      <c r="AO147" s="12"/>
    </row>
    <row r="148" spans="30:41" ht="15.75" customHeight="1" x14ac:dyDescent="0.3">
      <c r="AD148" s="12"/>
      <c r="AF148" s="12"/>
      <c r="AH148" s="12"/>
      <c r="AJ148" s="12"/>
      <c r="AO148" s="12"/>
    </row>
    <row r="149" spans="30:41" ht="15.75" customHeight="1" x14ac:dyDescent="0.3">
      <c r="AD149" s="12"/>
      <c r="AF149" s="12"/>
      <c r="AH149" s="12"/>
      <c r="AJ149" s="12"/>
      <c r="AO149" s="12"/>
    </row>
    <row r="150" spans="30:41" ht="15.75" customHeight="1" x14ac:dyDescent="0.3">
      <c r="AD150" s="12"/>
      <c r="AF150" s="12"/>
      <c r="AH150" s="12"/>
      <c r="AJ150" s="12"/>
      <c r="AO150" s="12"/>
    </row>
    <row r="151" spans="30:41" ht="15.75" customHeight="1" x14ac:dyDescent="0.3">
      <c r="AD151" s="12"/>
      <c r="AF151" s="12"/>
      <c r="AH151" s="12"/>
      <c r="AJ151" s="12"/>
      <c r="AO151" s="12"/>
    </row>
    <row r="152" spans="30:41" ht="15.75" customHeight="1" x14ac:dyDescent="0.3">
      <c r="AD152" s="12"/>
      <c r="AF152" s="12"/>
      <c r="AH152" s="12"/>
      <c r="AJ152" s="12"/>
      <c r="AO152" s="12"/>
    </row>
    <row r="153" spans="30:41" ht="15.75" customHeight="1" x14ac:dyDescent="0.3">
      <c r="AD153" s="12"/>
      <c r="AF153" s="12"/>
      <c r="AH153" s="12"/>
      <c r="AJ153" s="12"/>
      <c r="AO153" s="12"/>
    </row>
    <row r="154" spans="30:41" ht="15.75" customHeight="1" x14ac:dyDescent="0.3">
      <c r="AD154" s="12"/>
      <c r="AF154" s="12"/>
      <c r="AH154" s="12"/>
      <c r="AJ154" s="12"/>
      <c r="AO154" s="12"/>
    </row>
    <row r="155" spans="30:41" ht="15.75" customHeight="1" x14ac:dyDescent="0.3">
      <c r="AD155" s="12"/>
      <c r="AF155" s="12"/>
      <c r="AH155" s="12"/>
      <c r="AJ155" s="12"/>
      <c r="AO155" s="12"/>
    </row>
    <row r="156" spans="30:41" ht="15.75" customHeight="1" x14ac:dyDescent="0.3">
      <c r="AD156" s="12"/>
      <c r="AF156" s="12"/>
      <c r="AH156" s="12"/>
      <c r="AJ156" s="12"/>
      <c r="AO156" s="12"/>
    </row>
    <row r="157" spans="30:41" ht="15.75" customHeight="1" x14ac:dyDescent="0.3">
      <c r="AD157" s="12"/>
      <c r="AF157" s="12"/>
      <c r="AH157" s="12"/>
      <c r="AJ157" s="12"/>
      <c r="AO157" s="12"/>
    </row>
    <row r="158" spans="30:41" ht="15.75" customHeight="1" x14ac:dyDescent="0.3">
      <c r="AD158" s="12"/>
      <c r="AF158" s="12"/>
      <c r="AH158" s="12"/>
      <c r="AJ158" s="12"/>
      <c r="AO158" s="12"/>
    </row>
    <row r="159" spans="30:41" ht="15.75" customHeight="1" x14ac:dyDescent="0.3">
      <c r="AD159" s="12"/>
      <c r="AF159" s="12"/>
      <c r="AH159" s="12"/>
      <c r="AJ159" s="12"/>
      <c r="AO159" s="12"/>
    </row>
    <row r="160" spans="30:41" ht="15.75" customHeight="1" x14ac:dyDescent="0.3">
      <c r="AD160" s="12"/>
      <c r="AF160" s="12"/>
      <c r="AH160" s="12"/>
      <c r="AJ160" s="12"/>
      <c r="AO160" s="12"/>
    </row>
    <row r="161" spans="30:41" ht="15.75" customHeight="1" x14ac:dyDescent="0.3">
      <c r="AD161" s="12"/>
      <c r="AF161" s="12"/>
      <c r="AH161" s="12"/>
      <c r="AJ161" s="12"/>
      <c r="AO161" s="12"/>
    </row>
    <row r="162" spans="30:41" ht="15.75" customHeight="1" x14ac:dyDescent="0.3">
      <c r="AD162" s="12"/>
      <c r="AF162" s="12"/>
      <c r="AH162" s="12"/>
      <c r="AJ162" s="12"/>
      <c r="AO162" s="12"/>
    </row>
    <row r="163" spans="30:41" ht="15.75" customHeight="1" x14ac:dyDescent="0.3">
      <c r="AD163" s="12"/>
      <c r="AF163" s="12"/>
      <c r="AH163" s="12"/>
      <c r="AJ163" s="12"/>
      <c r="AO163" s="12"/>
    </row>
    <row r="164" spans="30:41" ht="15.75" customHeight="1" x14ac:dyDescent="0.3">
      <c r="AD164" s="12"/>
      <c r="AF164" s="12"/>
      <c r="AH164" s="12"/>
      <c r="AJ164" s="12"/>
      <c r="AO164" s="12"/>
    </row>
    <row r="165" spans="30:41" ht="15.75" customHeight="1" x14ac:dyDescent="0.3">
      <c r="AD165" s="12"/>
      <c r="AF165" s="12"/>
      <c r="AH165" s="12"/>
      <c r="AJ165" s="12"/>
      <c r="AO165" s="12"/>
    </row>
    <row r="166" spans="30:41" ht="15.75" customHeight="1" x14ac:dyDescent="0.3">
      <c r="AD166" s="12"/>
      <c r="AF166" s="12"/>
      <c r="AH166" s="12"/>
      <c r="AJ166" s="12"/>
      <c r="AO166" s="12"/>
    </row>
    <row r="167" spans="30:41" ht="15.75" customHeight="1" x14ac:dyDescent="0.3">
      <c r="AD167" s="12"/>
      <c r="AF167" s="12"/>
      <c r="AH167" s="12"/>
      <c r="AJ167" s="12"/>
      <c r="AO167" s="12"/>
    </row>
    <row r="168" spans="30:41" ht="15.75" customHeight="1" x14ac:dyDescent="0.3">
      <c r="AD168" s="12"/>
      <c r="AF168" s="12"/>
      <c r="AH168" s="12"/>
      <c r="AJ168" s="12"/>
      <c r="AO168" s="12"/>
    </row>
    <row r="169" spans="30:41" ht="15.75" customHeight="1" x14ac:dyDescent="0.3">
      <c r="AD169" s="12"/>
      <c r="AF169" s="12"/>
      <c r="AH169" s="12"/>
      <c r="AJ169" s="12"/>
      <c r="AO169" s="12"/>
    </row>
    <row r="170" spans="30:41" ht="15.75" customHeight="1" x14ac:dyDescent="0.3">
      <c r="AD170" s="12"/>
      <c r="AF170" s="12"/>
      <c r="AH170" s="12"/>
      <c r="AJ170" s="12"/>
      <c r="AO170" s="12"/>
    </row>
    <row r="171" spans="30:41" ht="15.75" customHeight="1" x14ac:dyDescent="0.3">
      <c r="AD171" s="12"/>
      <c r="AF171" s="12"/>
      <c r="AH171" s="12"/>
      <c r="AJ171" s="12"/>
      <c r="AO171" s="12"/>
    </row>
    <row r="172" spans="30:41" ht="15.75" customHeight="1" x14ac:dyDescent="0.3">
      <c r="AD172" s="12"/>
      <c r="AF172" s="12"/>
      <c r="AH172" s="12"/>
      <c r="AJ172" s="12"/>
      <c r="AO172" s="12"/>
    </row>
    <row r="173" spans="30:41" ht="15.75" customHeight="1" x14ac:dyDescent="0.3">
      <c r="AD173" s="12"/>
      <c r="AF173" s="12"/>
      <c r="AH173" s="12"/>
      <c r="AJ173" s="12"/>
      <c r="AO173" s="12"/>
    </row>
    <row r="174" spans="30:41" ht="15.75" customHeight="1" x14ac:dyDescent="0.3">
      <c r="AD174" s="12"/>
      <c r="AF174" s="12"/>
      <c r="AH174" s="12"/>
      <c r="AJ174" s="12"/>
      <c r="AO174" s="12"/>
    </row>
    <row r="175" spans="30:41" ht="15.75" customHeight="1" x14ac:dyDescent="0.3">
      <c r="AD175" s="12"/>
      <c r="AF175" s="12"/>
      <c r="AH175" s="12"/>
      <c r="AJ175" s="12"/>
      <c r="AO175" s="12"/>
    </row>
    <row r="176" spans="30:41" ht="15.75" customHeight="1" x14ac:dyDescent="0.3">
      <c r="AD176" s="12"/>
      <c r="AF176" s="12"/>
      <c r="AH176" s="12"/>
      <c r="AJ176" s="12"/>
      <c r="AO176" s="12"/>
    </row>
    <row r="177" spans="30:41" ht="15.75" customHeight="1" x14ac:dyDescent="0.3">
      <c r="AD177" s="12"/>
      <c r="AF177" s="12"/>
      <c r="AH177" s="12"/>
      <c r="AJ177" s="12"/>
      <c r="AO177" s="12"/>
    </row>
    <row r="178" spans="30:41" ht="15.75" customHeight="1" x14ac:dyDescent="0.3">
      <c r="AD178" s="12"/>
      <c r="AF178" s="12"/>
      <c r="AH178" s="12"/>
      <c r="AJ178" s="12"/>
      <c r="AO178" s="12"/>
    </row>
    <row r="179" spans="30:41" ht="15.75" customHeight="1" x14ac:dyDescent="0.3">
      <c r="AD179" s="12"/>
      <c r="AF179" s="12"/>
      <c r="AH179" s="12"/>
      <c r="AJ179" s="12"/>
      <c r="AO179" s="12"/>
    </row>
    <row r="180" spans="30:41" ht="15.75" customHeight="1" x14ac:dyDescent="0.3">
      <c r="AD180" s="12"/>
      <c r="AF180" s="12"/>
      <c r="AH180" s="12"/>
      <c r="AJ180" s="12"/>
      <c r="AO180" s="12"/>
    </row>
    <row r="181" spans="30:41" ht="15.75" customHeight="1" x14ac:dyDescent="0.3">
      <c r="AD181" s="12"/>
      <c r="AF181" s="12"/>
      <c r="AH181" s="12"/>
      <c r="AJ181" s="12"/>
      <c r="AO181" s="12"/>
    </row>
    <row r="182" spans="30:41" ht="15.75" customHeight="1" x14ac:dyDescent="0.3">
      <c r="AD182" s="12"/>
      <c r="AF182" s="12"/>
      <c r="AH182" s="12"/>
      <c r="AJ182" s="12"/>
      <c r="AO182" s="12"/>
    </row>
    <row r="183" spans="30:41" ht="15.75" customHeight="1" x14ac:dyDescent="0.3">
      <c r="AD183" s="12"/>
      <c r="AF183" s="12"/>
      <c r="AH183" s="12"/>
      <c r="AJ183" s="12"/>
      <c r="AO183" s="12"/>
    </row>
    <row r="184" spans="30:41" ht="15.75" customHeight="1" x14ac:dyDescent="0.3">
      <c r="AD184" s="12"/>
      <c r="AF184" s="12"/>
      <c r="AH184" s="12"/>
      <c r="AJ184" s="12"/>
      <c r="AO184" s="12"/>
    </row>
    <row r="185" spans="30:41" ht="15.75" customHeight="1" x14ac:dyDescent="0.3">
      <c r="AD185" s="12"/>
      <c r="AF185" s="12"/>
      <c r="AH185" s="12"/>
      <c r="AJ185" s="12"/>
      <c r="AO185" s="12"/>
    </row>
    <row r="186" spans="30:41" ht="15.75" customHeight="1" x14ac:dyDescent="0.3">
      <c r="AD186" s="12"/>
      <c r="AF186" s="12"/>
      <c r="AH186" s="12"/>
      <c r="AJ186" s="12"/>
      <c r="AO186" s="12"/>
    </row>
    <row r="187" spans="30:41" ht="15.75" customHeight="1" x14ac:dyDescent="0.3">
      <c r="AD187" s="12"/>
      <c r="AF187" s="12"/>
      <c r="AH187" s="12"/>
      <c r="AJ187" s="12"/>
      <c r="AO187" s="12"/>
    </row>
    <row r="188" spans="30:41" ht="15.75" customHeight="1" x14ac:dyDescent="0.3">
      <c r="AD188" s="12"/>
      <c r="AF188" s="12"/>
      <c r="AH188" s="12"/>
      <c r="AJ188" s="12"/>
      <c r="AO188" s="12"/>
    </row>
    <row r="189" spans="30:41" ht="15.75" customHeight="1" x14ac:dyDescent="0.3">
      <c r="AD189" s="12"/>
      <c r="AF189" s="12"/>
      <c r="AH189" s="12"/>
      <c r="AJ189" s="12"/>
      <c r="AO189" s="12"/>
    </row>
    <row r="190" spans="30:41" ht="15.75" customHeight="1" x14ac:dyDescent="0.3">
      <c r="AD190" s="12"/>
      <c r="AF190" s="12"/>
      <c r="AH190" s="12"/>
      <c r="AJ190" s="12"/>
      <c r="AO190" s="12"/>
    </row>
    <row r="191" spans="30:41" ht="15.75" customHeight="1" x14ac:dyDescent="0.3">
      <c r="AD191" s="12"/>
      <c r="AF191" s="12"/>
      <c r="AH191" s="12"/>
      <c r="AJ191" s="12"/>
      <c r="AO191" s="12"/>
    </row>
    <row r="192" spans="30:41" ht="15.75" customHeight="1" x14ac:dyDescent="0.3">
      <c r="AD192" s="12"/>
      <c r="AF192" s="12"/>
      <c r="AH192" s="12"/>
      <c r="AJ192" s="12"/>
      <c r="AO192" s="12"/>
    </row>
    <row r="193" spans="30:41" ht="15.75" customHeight="1" x14ac:dyDescent="0.3">
      <c r="AD193" s="12"/>
      <c r="AF193" s="12"/>
      <c r="AH193" s="12"/>
      <c r="AJ193" s="12"/>
      <c r="AO193" s="12"/>
    </row>
    <row r="194" spans="30:41" ht="15.75" customHeight="1" x14ac:dyDescent="0.3">
      <c r="AD194" s="12"/>
      <c r="AF194" s="12"/>
      <c r="AH194" s="12"/>
      <c r="AJ194" s="12"/>
      <c r="AO194" s="12"/>
    </row>
    <row r="195" spans="30:41" ht="15.75" customHeight="1" x14ac:dyDescent="0.3">
      <c r="AD195" s="12"/>
      <c r="AF195" s="12"/>
      <c r="AH195" s="12"/>
      <c r="AJ195" s="12"/>
      <c r="AO195" s="12"/>
    </row>
    <row r="196" spans="30:41" ht="15.75" customHeight="1" x14ac:dyDescent="0.3">
      <c r="AD196" s="12"/>
      <c r="AF196" s="12"/>
      <c r="AH196" s="12"/>
      <c r="AJ196" s="12"/>
      <c r="AO196" s="12"/>
    </row>
    <row r="197" spans="30:41" ht="15.75" customHeight="1" x14ac:dyDescent="0.3">
      <c r="AD197" s="12"/>
      <c r="AF197" s="12"/>
      <c r="AH197" s="12"/>
      <c r="AJ197" s="12"/>
      <c r="AO197" s="12"/>
    </row>
    <row r="198" spans="30:41" ht="15.75" customHeight="1" x14ac:dyDescent="0.3">
      <c r="AD198" s="12"/>
      <c r="AF198" s="12"/>
      <c r="AH198" s="12"/>
      <c r="AJ198" s="12"/>
      <c r="AO198" s="12"/>
    </row>
    <row r="199" spans="30:41" ht="15.75" customHeight="1" x14ac:dyDescent="0.3">
      <c r="AD199" s="12"/>
      <c r="AF199" s="12"/>
      <c r="AH199" s="12"/>
      <c r="AJ199" s="12"/>
      <c r="AO199" s="12"/>
    </row>
    <row r="200" spans="30:41" ht="15.75" customHeight="1" x14ac:dyDescent="0.3">
      <c r="AD200" s="12"/>
      <c r="AF200" s="12"/>
      <c r="AH200" s="12"/>
      <c r="AJ200" s="12"/>
      <c r="AO200" s="12"/>
    </row>
    <row r="201" spans="30:41" ht="15.75" customHeight="1" x14ac:dyDescent="0.3">
      <c r="AD201" s="12"/>
      <c r="AF201" s="12"/>
      <c r="AH201" s="12"/>
      <c r="AJ201" s="12"/>
      <c r="AO201" s="12"/>
    </row>
    <row r="202" spans="30:41" ht="15.75" customHeight="1" x14ac:dyDescent="0.3">
      <c r="AD202" s="12"/>
      <c r="AF202" s="12"/>
      <c r="AH202" s="12"/>
      <c r="AJ202" s="12"/>
      <c r="AO202" s="12"/>
    </row>
    <row r="203" spans="30:41" ht="15.75" customHeight="1" x14ac:dyDescent="0.3">
      <c r="AD203" s="12"/>
      <c r="AF203" s="12"/>
      <c r="AH203" s="12"/>
      <c r="AJ203" s="12"/>
      <c r="AO203" s="12"/>
    </row>
    <row r="204" spans="30:41" ht="15.75" customHeight="1" x14ac:dyDescent="0.3">
      <c r="AD204" s="12"/>
      <c r="AF204" s="12"/>
      <c r="AH204" s="12"/>
      <c r="AJ204" s="12"/>
      <c r="AO204" s="12"/>
    </row>
    <row r="205" spans="30:41" ht="15.75" customHeight="1" x14ac:dyDescent="0.3">
      <c r="AD205" s="12"/>
      <c r="AF205" s="12"/>
      <c r="AH205" s="12"/>
      <c r="AJ205" s="12"/>
      <c r="AO205" s="12"/>
    </row>
    <row r="206" spans="30:41" ht="15.75" customHeight="1" x14ac:dyDescent="0.3">
      <c r="AD206" s="12"/>
      <c r="AF206" s="12"/>
      <c r="AH206" s="12"/>
      <c r="AJ206" s="12"/>
      <c r="AO206" s="12"/>
    </row>
    <row r="207" spans="30:41" ht="15.75" customHeight="1" x14ac:dyDescent="0.3">
      <c r="AD207" s="12"/>
      <c r="AF207" s="12"/>
      <c r="AH207" s="12"/>
      <c r="AJ207" s="12"/>
      <c r="AO207" s="12"/>
    </row>
    <row r="208" spans="30:41" ht="15.75" customHeight="1" x14ac:dyDescent="0.3">
      <c r="AD208" s="12"/>
      <c r="AF208" s="12"/>
      <c r="AH208" s="12"/>
      <c r="AJ208" s="12"/>
      <c r="AO208" s="12"/>
    </row>
    <row r="209" spans="30:41" ht="15.75" customHeight="1" x14ac:dyDescent="0.3">
      <c r="AD209" s="12"/>
      <c r="AF209" s="12"/>
      <c r="AH209" s="12"/>
      <c r="AJ209" s="12"/>
      <c r="AO209" s="12"/>
    </row>
    <row r="210" spans="30:41" ht="15.75" customHeight="1" x14ac:dyDescent="0.3">
      <c r="AD210" s="12"/>
      <c r="AF210" s="12"/>
      <c r="AH210" s="12"/>
      <c r="AJ210" s="12"/>
      <c r="AO210" s="12"/>
    </row>
    <row r="211" spans="30:41" ht="15.75" customHeight="1" x14ac:dyDescent="0.3">
      <c r="AD211" s="12"/>
      <c r="AF211" s="12"/>
      <c r="AH211" s="12"/>
      <c r="AJ211" s="12"/>
      <c r="AO211" s="12"/>
    </row>
    <row r="212" spans="30:41" ht="15.75" customHeight="1" x14ac:dyDescent="0.3">
      <c r="AD212" s="12"/>
      <c r="AF212" s="12"/>
      <c r="AH212" s="12"/>
      <c r="AJ212" s="12"/>
      <c r="AO212" s="12"/>
    </row>
    <row r="213" spans="30:41" ht="15.75" customHeight="1" x14ac:dyDescent="0.3">
      <c r="AD213" s="12"/>
      <c r="AF213" s="12"/>
      <c r="AH213" s="12"/>
      <c r="AJ213" s="12"/>
      <c r="AO213" s="12"/>
    </row>
    <row r="214" spans="30:41" ht="15.75" customHeight="1" x14ac:dyDescent="0.3">
      <c r="AD214" s="12"/>
      <c r="AF214" s="12"/>
      <c r="AH214" s="12"/>
      <c r="AJ214" s="12"/>
      <c r="AO214" s="12"/>
    </row>
    <row r="215" spans="30:41" ht="15.75" customHeight="1" x14ac:dyDescent="0.3">
      <c r="AD215" s="12"/>
      <c r="AF215" s="12"/>
      <c r="AH215" s="12"/>
      <c r="AJ215" s="12"/>
      <c r="AO215" s="12"/>
    </row>
    <row r="216" spans="30:41" ht="15.75" customHeight="1" x14ac:dyDescent="0.3">
      <c r="AD216" s="12"/>
      <c r="AF216" s="12"/>
      <c r="AH216" s="12"/>
      <c r="AJ216" s="12"/>
      <c r="AO216" s="12"/>
    </row>
    <row r="217" spans="30:41" ht="15.75" customHeight="1" x14ac:dyDescent="0.3">
      <c r="AD217" s="12"/>
      <c r="AF217" s="12"/>
      <c r="AH217" s="12"/>
      <c r="AJ217" s="12"/>
      <c r="AO217" s="12"/>
    </row>
    <row r="218" spans="30:41" ht="15.75" customHeight="1" x14ac:dyDescent="0.3">
      <c r="AD218" s="12"/>
      <c r="AF218" s="12"/>
      <c r="AH218" s="12"/>
      <c r="AJ218" s="12"/>
      <c r="AO218" s="12"/>
    </row>
    <row r="219" spans="30:41" ht="15.75" customHeight="1" x14ac:dyDescent="0.3">
      <c r="AD219" s="12"/>
      <c r="AF219" s="12"/>
      <c r="AH219" s="12"/>
      <c r="AJ219" s="12"/>
      <c r="AO219" s="12"/>
    </row>
    <row r="220" spans="30:41" ht="15.75" customHeight="1" x14ac:dyDescent="0.3">
      <c r="AD220" s="12"/>
      <c r="AF220" s="12"/>
      <c r="AH220" s="12"/>
      <c r="AJ220" s="12"/>
      <c r="AO220" s="12"/>
    </row>
    <row r="221" spans="30:41" ht="15.75" customHeight="1" x14ac:dyDescent="0.3">
      <c r="AD221" s="12"/>
      <c r="AF221" s="12"/>
      <c r="AH221" s="12"/>
      <c r="AJ221" s="12"/>
      <c r="AO221" s="12"/>
    </row>
    <row r="222" spans="30:41" ht="15.75" customHeight="1" x14ac:dyDescent="0.3">
      <c r="AD222" s="12"/>
      <c r="AF222" s="12"/>
      <c r="AH222" s="12"/>
      <c r="AJ222" s="12"/>
      <c r="AO222" s="12"/>
    </row>
    <row r="223" spans="30:41" ht="15.75" customHeight="1" x14ac:dyDescent="0.3">
      <c r="AD223" s="12"/>
      <c r="AF223" s="12"/>
      <c r="AH223" s="12"/>
      <c r="AJ223" s="12"/>
      <c r="AO223" s="12"/>
    </row>
    <row r="224" spans="30:41" ht="15.75" customHeight="1" x14ac:dyDescent="0.3">
      <c r="AD224" s="12"/>
      <c r="AF224" s="12"/>
      <c r="AH224" s="12"/>
      <c r="AJ224" s="12"/>
      <c r="AO224" s="12"/>
    </row>
    <row r="225" spans="30:41" ht="15.75" customHeight="1" x14ac:dyDescent="0.3">
      <c r="AD225" s="12"/>
      <c r="AF225" s="12"/>
      <c r="AH225" s="12"/>
      <c r="AJ225" s="12"/>
      <c r="AO225" s="12"/>
    </row>
    <row r="226" spans="30:41" ht="15.75" customHeight="1" x14ac:dyDescent="0.3">
      <c r="AD226" s="12"/>
      <c r="AF226" s="12"/>
      <c r="AH226" s="12"/>
      <c r="AJ226" s="12"/>
      <c r="AO226" s="12"/>
    </row>
    <row r="227" spans="30:41" ht="15.75" customHeight="1" x14ac:dyDescent="0.3">
      <c r="AD227" s="12"/>
      <c r="AF227" s="12"/>
      <c r="AH227" s="12"/>
      <c r="AJ227" s="12"/>
      <c r="AO227" s="12"/>
    </row>
    <row r="228" spans="30:41" ht="15.75" customHeight="1" x14ac:dyDescent="0.3">
      <c r="AD228" s="12"/>
      <c r="AF228" s="12"/>
      <c r="AH228" s="12"/>
      <c r="AJ228" s="12"/>
      <c r="AO228" s="12"/>
    </row>
    <row r="229" spans="30:41" ht="15.75" customHeight="1" x14ac:dyDescent="0.3">
      <c r="AD229" s="12"/>
      <c r="AF229" s="12"/>
      <c r="AH229" s="12"/>
      <c r="AJ229" s="12"/>
      <c r="AO229" s="12"/>
    </row>
    <row r="230" spans="30:41" ht="15.75" customHeight="1" x14ac:dyDescent="0.3">
      <c r="AD230" s="12"/>
      <c r="AF230" s="12"/>
      <c r="AH230" s="12"/>
      <c r="AJ230" s="12"/>
      <c r="AO230" s="12"/>
    </row>
    <row r="231" spans="30:41" ht="15.75" customHeight="1" x14ac:dyDescent="0.3">
      <c r="AD231" s="12"/>
      <c r="AF231" s="12"/>
      <c r="AH231" s="12"/>
      <c r="AJ231" s="12"/>
      <c r="AO231" s="12"/>
    </row>
    <row r="232" spans="30:41" ht="15.75" customHeight="1" x14ac:dyDescent="0.3">
      <c r="AD232" s="12"/>
      <c r="AF232" s="12"/>
      <c r="AH232" s="12"/>
      <c r="AJ232" s="12"/>
      <c r="AO232" s="12"/>
    </row>
    <row r="233" spans="30:41" ht="15.75" customHeight="1" x14ac:dyDescent="0.3">
      <c r="AD233" s="12"/>
      <c r="AF233" s="12"/>
      <c r="AH233" s="12"/>
      <c r="AJ233" s="12"/>
      <c r="AO233" s="12"/>
    </row>
    <row r="234" spans="30:41" ht="15.75" customHeight="1" x14ac:dyDescent="0.3">
      <c r="AD234" s="12"/>
      <c r="AF234" s="12"/>
      <c r="AH234" s="12"/>
      <c r="AJ234" s="12"/>
      <c r="AO234" s="12"/>
    </row>
    <row r="235" spans="30:41" ht="15.75" customHeight="1" x14ac:dyDescent="0.3">
      <c r="AD235" s="12"/>
      <c r="AF235" s="12"/>
      <c r="AH235" s="12"/>
      <c r="AJ235" s="12"/>
      <c r="AO235" s="12"/>
    </row>
    <row r="236" spans="30:41" ht="15.75" customHeight="1" x14ac:dyDescent="0.3">
      <c r="AD236" s="12"/>
      <c r="AF236" s="12"/>
      <c r="AH236" s="12"/>
      <c r="AJ236" s="12"/>
      <c r="AO236" s="12"/>
    </row>
    <row r="237" spans="30:41" ht="15.75" customHeight="1" x14ac:dyDescent="0.3">
      <c r="AD237" s="12"/>
      <c r="AF237" s="12"/>
      <c r="AH237" s="12"/>
      <c r="AJ237" s="12"/>
      <c r="AO237" s="12"/>
    </row>
    <row r="238" spans="30:41" ht="15.75" customHeight="1" x14ac:dyDescent="0.3">
      <c r="AD238" s="12"/>
      <c r="AF238" s="12"/>
      <c r="AH238" s="12"/>
      <c r="AJ238" s="12"/>
      <c r="AO238" s="12"/>
    </row>
    <row r="239" spans="30:41" ht="15.75" customHeight="1" x14ac:dyDescent="0.3">
      <c r="AD239" s="12"/>
      <c r="AF239" s="12"/>
      <c r="AH239" s="12"/>
      <c r="AJ239" s="12"/>
      <c r="AO239" s="12"/>
    </row>
    <row r="240" spans="30:41" ht="15.75" customHeight="1" x14ac:dyDescent="0.3">
      <c r="AD240" s="12"/>
      <c r="AF240" s="12"/>
      <c r="AH240" s="12"/>
      <c r="AJ240" s="12"/>
      <c r="AO240" s="12"/>
    </row>
    <row r="241" spans="30:41" ht="15.75" customHeight="1" x14ac:dyDescent="0.3">
      <c r="AD241" s="12"/>
      <c r="AF241" s="12"/>
      <c r="AH241" s="12"/>
      <c r="AJ241" s="12"/>
      <c r="AO241" s="12"/>
    </row>
    <row r="242" spans="30:41" ht="15.75" customHeight="1" x14ac:dyDescent="0.3">
      <c r="AD242" s="12"/>
      <c r="AF242" s="12"/>
      <c r="AH242" s="12"/>
      <c r="AJ242" s="12"/>
      <c r="AO242" s="12"/>
    </row>
    <row r="243" spans="30:41" ht="15.75" customHeight="1" x14ac:dyDescent="0.3">
      <c r="AD243" s="12"/>
      <c r="AF243" s="12"/>
      <c r="AH243" s="12"/>
      <c r="AJ243" s="12"/>
      <c r="AO243" s="12"/>
    </row>
    <row r="244" spans="30:41" ht="15.75" customHeight="1" x14ac:dyDescent="0.3">
      <c r="AD244" s="12"/>
      <c r="AF244" s="12"/>
      <c r="AH244" s="12"/>
      <c r="AJ244" s="12"/>
      <c r="AO244" s="12"/>
    </row>
    <row r="245" spans="30:41" ht="15.75" customHeight="1" x14ac:dyDescent="0.3">
      <c r="AD245" s="12"/>
      <c r="AF245" s="12"/>
      <c r="AH245" s="12"/>
      <c r="AJ245" s="12"/>
      <c r="AO245" s="12"/>
    </row>
    <row r="246" spans="30:41" ht="15.75" customHeight="1" x14ac:dyDescent="0.3">
      <c r="AD246" s="12"/>
      <c r="AF246" s="12"/>
      <c r="AH246" s="12"/>
      <c r="AJ246" s="12"/>
      <c r="AO246" s="12"/>
    </row>
    <row r="247" spans="30:41" ht="15.75" customHeight="1" x14ac:dyDescent="0.3">
      <c r="AD247" s="12"/>
      <c r="AF247" s="12"/>
      <c r="AH247" s="12"/>
      <c r="AJ247" s="12"/>
      <c r="AO247" s="12"/>
    </row>
    <row r="248" spans="30:41" ht="15.75" customHeight="1" x14ac:dyDescent="0.3">
      <c r="AD248" s="12"/>
      <c r="AF248" s="12"/>
      <c r="AH248" s="12"/>
      <c r="AJ248" s="12"/>
      <c r="AO248" s="12"/>
    </row>
    <row r="249" spans="30:41" ht="15.75" customHeight="1" x14ac:dyDescent="0.3">
      <c r="AD249" s="12"/>
      <c r="AF249" s="12"/>
      <c r="AH249" s="12"/>
      <c r="AJ249" s="12"/>
      <c r="AO249" s="12"/>
    </row>
    <row r="250" spans="30:41" ht="15.75" customHeight="1" x14ac:dyDescent="0.3">
      <c r="AD250" s="12"/>
      <c r="AF250" s="12"/>
      <c r="AH250" s="12"/>
      <c r="AJ250" s="12"/>
      <c r="AO250" s="12"/>
    </row>
    <row r="251" spans="30:41" ht="15.75" customHeight="1" x14ac:dyDescent="0.3">
      <c r="AD251" s="12"/>
      <c r="AF251" s="12"/>
      <c r="AH251" s="12"/>
      <c r="AJ251" s="12"/>
      <c r="AO251" s="12"/>
    </row>
    <row r="252" spans="30:41" ht="15.75" customHeight="1" x14ac:dyDescent="0.3">
      <c r="AD252" s="12"/>
      <c r="AF252" s="12"/>
      <c r="AH252" s="12"/>
      <c r="AJ252" s="12"/>
      <c r="AO252" s="12"/>
    </row>
    <row r="253" spans="30:41" ht="15.75" customHeight="1" x14ac:dyDescent="0.3">
      <c r="AD253" s="12"/>
      <c r="AF253" s="12"/>
      <c r="AH253" s="12"/>
      <c r="AJ253" s="12"/>
      <c r="AO253" s="12"/>
    </row>
    <row r="254" spans="30:41" ht="15.75" customHeight="1" x14ac:dyDescent="0.3">
      <c r="AD254" s="12"/>
      <c r="AF254" s="12"/>
      <c r="AH254" s="12"/>
      <c r="AJ254" s="12"/>
      <c r="AO254" s="12"/>
    </row>
    <row r="255" spans="30:41" ht="15.75" customHeight="1" x14ac:dyDescent="0.3">
      <c r="AD255" s="12"/>
      <c r="AF255" s="12"/>
      <c r="AH255" s="12"/>
      <c r="AJ255" s="12"/>
      <c r="AO255" s="12"/>
    </row>
    <row r="256" spans="30:41" ht="15.75" customHeight="1" x14ac:dyDescent="0.3">
      <c r="AD256" s="12"/>
      <c r="AF256" s="12"/>
      <c r="AH256" s="12"/>
      <c r="AJ256" s="12"/>
      <c r="AO256" s="12"/>
    </row>
    <row r="257" spans="30:41" ht="15.75" customHeight="1" x14ac:dyDescent="0.3">
      <c r="AD257" s="12"/>
      <c r="AF257" s="12"/>
      <c r="AH257" s="12"/>
      <c r="AJ257" s="12"/>
      <c r="AO257" s="12"/>
    </row>
    <row r="258" spans="30:41" ht="15.75" customHeight="1" x14ac:dyDescent="0.3">
      <c r="AD258" s="12"/>
      <c r="AF258" s="12"/>
      <c r="AH258" s="12"/>
      <c r="AJ258" s="12"/>
      <c r="AO258" s="12"/>
    </row>
    <row r="259" spans="30:41" ht="15.75" customHeight="1" x14ac:dyDescent="0.3">
      <c r="AD259" s="12"/>
      <c r="AF259" s="12"/>
      <c r="AH259" s="12"/>
      <c r="AJ259" s="12"/>
      <c r="AO259" s="12"/>
    </row>
    <row r="260" spans="30:41" ht="15.75" customHeight="1" x14ac:dyDescent="0.3">
      <c r="AD260" s="12"/>
      <c r="AF260" s="12"/>
      <c r="AH260" s="12"/>
      <c r="AJ260" s="12"/>
      <c r="AO260" s="12"/>
    </row>
    <row r="261" spans="30:41" ht="15.75" customHeight="1" x14ac:dyDescent="0.3">
      <c r="AD261" s="12"/>
      <c r="AF261" s="12"/>
      <c r="AH261" s="12"/>
      <c r="AJ261" s="12"/>
      <c r="AO261" s="12"/>
    </row>
    <row r="262" spans="30:41" ht="15.75" customHeight="1" x14ac:dyDescent="0.3">
      <c r="AD262" s="12"/>
      <c r="AF262" s="12"/>
      <c r="AH262" s="12"/>
      <c r="AJ262" s="12"/>
      <c r="AO262" s="12"/>
    </row>
    <row r="263" spans="30:41" ht="15.75" customHeight="1" x14ac:dyDescent="0.3">
      <c r="AD263" s="12"/>
      <c r="AF263" s="12"/>
      <c r="AH263" s="12"/>
      <c r="AJ263" s="12"/>
      <c r="AO263" s="12"/>
    </row>
    <row r="264" spans="30:41" ht="15.75" customHeight="1" x14ac:dyDescent="0.3">
      <c r="AD264" s="12"/>
      <c r="AF264" s="12"/>
      <c r="AH264" s="12"/>
      <c r="AJ264" s="12"/>
      <c r="AO264" s="12"/>
    </row>
    <row r="265" spans="30:41" ht="15.75" customHeight="1" x14ac:dyDescent="0.3">
      <c r="AD265" s="12"/>
      <c r="AF265" s="12"/>
      <c r="AH265" s="12"/>
      <c r="AJ265" s="12"/>
      <c r="AO265" s="12"/>
    </row>
    <row r="266" spans="30:41" ht="15.75" customHeight="1" x14ac:dyDescent="0.3">
      <c r="AD266" s="12"/>
      <c r="AF266" s="12"/>
      <c r="AH266" s="12"/>
      <c r="AJ266" s="12"/>
      <c r="AO266" s="12"/>
    </row>
    <row r="267" spans="30:41" ht="15.75" customHeight="1" x14ac:dyDescent="0.3">
      <c r="AD267" s="12"/>
      <c r="AF267" s="12"/>
      <c r="AH267" s="12"/>
      <c r="AJ267" s="12"/>
      <c r="AO267" s="12"/>
    </row>
    <row r="268" spans="30:41" ht="15.75" customHeight="1" x14ac:dyDescent="0.3">
      <c r="AD268" s="12"/>
      <c r="AF268" s="12"/>
      <c r="AH268" s="12"/>
      <c r="AJ268" s="12"/>
      <c r="AO268" s="12"/>
    </row>
    <row r="269" spans="30:41" ht="15.75" customHeight="1" x14ac:dyDescent="0.3">
      <c r="AD269" s="12"/>
      <c r="AF269" s="12"/>
      <c r="AH269" s="12"/>
      <c r="AJ269" s="12"/>
      <c r="AO269" s="12"/>
    </row>
    <row r="270" spans="30:41" ht="15.75" customHeight="1" x14ac:dyDescent="0.3">
      <c r="AD270" s="12"/>
      <c r="AF270" s="12"/>
      <c r="AH270" s="12"/>
      <c r="AJ270" s="12"/>
      <c r="AO270" s="12"/>
    </row>
    <row r="271" spans="30:41" ht="15.75" customHeight="1" x14ac:dyDescent="0.3">
      <c r="AD271" s="12"/>
      <c r="AF271" s="12"/>
      <c r="AH271" s="12"/>
      <c r="AJ271" s="12"/>
      <c r="AO271" s="12"/>
    </row>
    <row r="272" spans="30:41" ht="15.75" customHeight="1" x14ac:dyDescent="0.3">
      <c r="AD272" s="12"/>
      <c r="AF272" s="12"/>
      <c r="AH272" s="12"/>
      <c r="AJ272" s="12"/>
      <c r="AO272" s="12"/>
    </row>
    <row r="273" spans="30:41" ht="15.75" customHeight="1" x14ac:dyDescent="0.3">
      <c r="AD273" s="12"/>
      <c r="AF273" s="12"/>
      <c r="AH273" s="12"/>
      <c r="AJ273" s="12"/>
      <c r="AO273" s="12"/>
    </row>
    <row r="274" spans="30:41" ht="15.75" customHeight="1" x14ac:dyDescent="0.3">
      <c r="AD274" s="12"/>
      <c r="AF274" s="12"/>
      <c r="AH274" s="12"/>
      <c r="AJ274" s="12"/>
      <c r="AO274" s="12"/>
    </row>
    <row r="275" spans="30:41" ht="15.75" customHeight="1" x14ac:dyDescent="0.3">
      <c r="AD275" s="12"/>
      <c r="AF275" s="12"/>
      <c r="AH275" s="12"/>
      <c r="AJ275" s="12"/>
      <c r="AO275" s="12"/>
    </row>
    <row r="276" spans="30:41" ht="15.75" customHeight="1" x14ac:dyDescent="0.3">
      <c r="AD276" s="12"/>
      <c r="AF276" s="12"/>
      <c r="AH276" s="12"/>
      <c r="AJ276" s="12"/>
      <c r="AO276" s="12"/>
    </row>
    <row r="277" spans="30:41" ht="15.75" customHeight="1" x14ac:dyDescent="0.3">
      <c r="AD277" s="12"/>
      <c r="AF277" s="12"/>
      <c r="AH277" s="12"/>
      <c r="AJ277" s="12"/>
      <c r="AO277" s="12"/>
    </row>
    <row r="278" spans="30:41" ht="15.75" customHeight="1" x14ac:dyDescent="0.3">
      <c r="AD278" s="12"/>
      <c r="AF278" s="12"/>
      <c r="AH278" s="12"/>
      <c r="AJ278" s="12"/>
      <c r="AO278" s="12"/>
    </row>
    <row r="279" spans="30:41" ht="15.75" customHeight="1" x14ac:dyDescent="0.3">
      <c r="AD279" s="12"/>
      <c r="AF279" s="12"/>
      <c r="AH279" s="12"/>
      <c r="AJ279" s="12"/>
      <c r="AO279" s="12"/>
    </row>
    <row r="280" spans="30:41" ht="15.75" customHeight="1" x14ac:dyDescent="0.3">
      <c r="AD280" s="12"/>
      <c r="AF280" s="12"/>
      <c r="AH280" s="12"/>
      <c r="AJ280" s="12"/>
      <c r="AO280" s="12"/>
    </row>
    <row r="281" spans="30:41" ht="15.75" customHeight="1" x14ac:dyDescent="0.3">
      <c r="AD281" s="12"/>
      <c r="AF281" s="12"/>
      <c r="AH281" s="12"/>
      <c r="AJ281" s="12"/>
      <c r="AO281" s="12"/>
    </row>
    <row r="282" spans="30:41" ht="15.75" customHeight="1" x14ac:dyDescent="0.3">
      <c r="AD282" s="12"/>
      <c r="AF282" s="12"/>
      <c r="AH282" s="12"/>
      <c r="AJ282" s="12"/>
      <c r="AO282" s="12"/>
    </row>
    <row r="283" spans="30:41" ht="15.75" customHeight="1" x14ac:dyDescent="0.3">
      <c r="AD283" s="12"/>
      <c r="AF283" s="12"/>
      <c r="AH283" s="12"/>
      <c r="AJ283" s="12"/>
      <c r="AO283" s="12"/>
    </row>
    <row r="284" spans="30:41" ht="15.75" customHeight="1" x14ac:dyDescent="0.3">
      <c r="AD284" s="12"/>
      <c r="AF284" s="12"/>
      <c r="AH284" s="12"/>
      <c r="AJ284" s="12"/>
      <c r="AO284" s="12"/>
    </row>
    <row r="285" spans="30:41" ht="15.75" customHeight="1" x14ac:dyDescent="0.3">
      <c r="AD285" s="12"/>
      <c r="AF285" s="12"/>
      <c r="AH285" s="12"/>
      <c r="AJ285" s="12"/>
      <c r="AO285" s="12"/>
    </row>
    <row r="286" spans="30:41" ht="15.75" customHeight="1" x14ac:dyDescent="0.3">
      <c r="AD286" s="12"/>
      <c r="AF286" s="12"/>
      <c r="AH286" s="12"/>
      <c r="AJ286" s="12"/>
      <c r="AO286" s="12"/>
    </row>
    <row r="287" spans="30:41" ht="15.75" customHeight="1" x14ac:dyDescent="0.3">
      <c r="AD287" s="12"/>
      <c r="AF287" s="12"/>
      <c r="AH287" s="12"/>
      <c r="AJ287" s="12"/>
      <c r="AO287" s="12"/>
    </row>
    <row r="288" spans="30:41" ht="15.75" customHeight="1" x14ac:dyDescent="0.3">
      <c r="AD288" s="12"/>
      <c r="AF288" s="12"/>
      <c r="AH288" s="12"/>
      <c r="AJ288" s="12"/>
      <c r="AO288" s="12"/>
    </row>
    <row r="289" spans="30:41" ht="15.75" customHeight="1" x14ac:dyDescent="0.3">
      <c r="AD289" s="12"/>
      <c r="AF289" s="12"/>
      <c r="AH289" s="12"/>
      <c r="AJ289" s="12"/>
      <c r="AO289" s="12"/>
    </row>
    <row r="290" spans="30:41" ht="15.75" customHeight="1" x14ac:dyDescent="0.3">
      <c r="AD290" s="12"/>
      <c r="AF290" s="12"/>
      <c r="AH290" s="12"/>
      <c r="AJ290" s="12"/>
      <c r="AO290" s="12"/>
    </row>
    <row r="291" spans="30:41" ht="15.75" customHeight="1" x14ac:dyDescent="0.3">
      <c r="AD291" s="12"/>
      <c r="AF291" s="12"/>
      <c r="AH291" s="12"/>
      <c r="AJ291" s="12"/>
      <c r="AO291" s="12"/>
    </row>
    <row r="292" spans="30:41" ht="15.75" customHeight="1" x14ac:dyDescent="0.3">
      <c r="AD292" s="12"/>
      <c r="AF292" s="12"/>
      <c r="AH292" s="12"/>
      <c r="AJ292" s="12"/>
      <c r="AO292" s="12"/>
    </row>
    <row r="293" spans="30:41" ht="15.75" customHeight="1" x14ac:dyDescent="0.3">
      <c r="AD293" s="12"/>
      <c r="AF293" s="12"/>
      <c r="AH293" s="12"/>
      <c r="AJ293" s="12"/>
      <c r="AO293" s="12"/>
    </row>
    <row r="294" spans="30:41" ht="15.75" customHeight="1" x14ac:dyDescent="0.3">
      <c r="AD294" s="12"/>
      <c r="AF294" s="12"/>
      <c r="AH294" s="12"/>
      <c r="AJ294" s="12"/>
      <c r="AO294" s="12"/>
    </row>
    <row r="295" spans="30:41" ht="15.75" customHeight="1" x14ac:dyDescent="0.3">
      <c r="AD295" s="12"/>
      <c r="AF295" s="12"/>
      <c r="AH295" s="12"/>
      <c r="AJ295" s="12"/>
      <c r="AO295" s="12"/>
    </row>
    <row r="296" spans="30:41" ht="15.75" customHeight="1" x14ac:dyDescent="0.3">
      <c r="AD296" s="12"/>
      <c r="AF296" s="12"/>
      <c r="AH296" s="12"/>
      <c r="AJ296" s="12"/>
      <c r="AO296" s="12"/>
    </row>
    <row r="297" spans="30:41" ht="15.75" customHeight="1" x14ac:dyDescent="0.3">
      <c r="AD297" s="12"/>
      <c r="AF297" s="12"/>
      <c r="AH297" s="12"/>
      <c r="AJ297" s="12"/>
      <c r="AO297" s="12"/>
    </row>
    <row r="298" spans="30:41" ht="15.75" customHeight="1" x14ac:dyDescent="0.3">
      <c r="AD298" s="12"/>
      <c r="AF298" s="12"/>
      <c r="AH298" s="12"/>
      <c r="AJ298" s="12"/>
      <c r="AO298" s="12"/>
    </row>
    <row r="299" spans="30:41" ht="15.75" customHeight="1" x14ac:dyDescent="0.3">
      <c r="AD299" s="12"/>
      <c r="AF299" s="12"/>
      <c r="AH299" s="12"/>
      <c r="AJ299" s="12"/>
      <c r="AO299" s="12"/>
    </row>
    <row r="300" spans="30:41" ht="15.75" customHeight="1" x14ac:dyDescent="0.3">
      <c r="AD300" s="12"/>
      <c r="AF300" s="12"/>
      <c r="AH300" s="12"/>
      <c r="AJ300" s="12"/>
      <c r="AO300" s="12"/>
    </row>
    <row r="301" spans="30:41" ht="15.75" customHeight="1" x14ac:dyDescent="0.3">
      <c r="AD301" s="12"/>
      <c r="AF301" s="12"/>
      <c r="AH301" s="12"/>
      <c r="AJ301" s="12"/>
      <c r="AO301" s="12"/>
    </row>
    <row r="302" spans="30:41" ht="15.75" customHeight="1" x14ac:dyDescent="0.3">
      <c r="AD302" s="12"/>
      <c r="AF302" s="12"/>
      <c r="AH302" s="12"/>
      <c r="AJ302" s="12"/>
      <c r="AO302" s="12"/>
    </row>
    <row r="303" spans="30:41" ht="15.75" customHeight="1" x14ac:dyDescent="0.3">
      <c r="AD303" s="12"/>
      <c r="AF303" s="12"/>
      <c r="AH303" s="12"/>
      <c r="AJ303" s="12"/>
      <c r="AO303" s="12"/>
    </row>
    <row r="304" spans="30:41" ht="15.75" customHeight="1" x14ac:dyDescent="0.3">
      <c r="AD304" s="12"/>
      <c r="AF304" s="12"/>
      <c r="AH304" s="12"/>
      <c r="AJ304" s="12"/>
      <c r="AO304" s="12"/>
    </row>
    <row r="305" spans="30:41" ht="15.75" customHeight="1" x14ac:dyDescent="0.3">
      <c r="AD305" s="12"/>
      <c r="AF305" s="12"/>
      <c r="AH305" s="12"/>
      <c r="AJ305" s="12"/>
      <c r="AO305" s="12"/>
    </row>
    <row r="306" spans="30:41" ht="15.75" customHeight="1" x14ac:dyDescent="0.3">
      <c r="AD306" s="12"/>
      <c r="AF306" s="12"/>
      <c r="AH306" s="12"/>
      <c r="AJ306" s="12"/>
      <c r="AO306" s="12"/>
    </row>
    <row r="307" spans="30:41" ht="15.75" customHeight="1" x14ac:dyDescent="0.3">
      <c r="AD307" s="12"/>
      <c r="AF307" s="12"/>
      <c r="AH307" s="12"/>
      <c r="AJ307" s="12"/>
      <c r="AO307" s="12"/>
    </row>
    <row r="308" spans="30:41" ht="15.75" customHeight="1" x14ac:dyDescent="0.3">
      <c r="AD308" s="12"/>
      <c r="AF308" s="12"/>
      <c r="AH308" s="12"/>
      <c r="AJ308" s="12"/>
      <c r="AO308" s="12"/>
    </row>
    <row r="309" spans="30:41" ht="15.75" customHeight="1" x14ac:dyDescent="0.3">
      <c r="AD309" s="12"/>
      <c r="AF309" s="12"/>
      <c r="AH309" s="12"/>
      <c r="AJ309" s="12"/>
      <c r="AO309" s="12"/>
    </row>
    <row r="310" spans="30:41" ht="15.75" customHeight="1" x14ac:dyDescent="0.3">
      <c r="AD310" s="12"/>
      <c r="AF310" s="12"/>
      <c r="AH310" s="12"/>
      <c r="AJ310" s="12"/>
      <c r="AO310" s="12"/>
    </row>
    <row r="311" spans="30:41" ht="15.75" customHeight="1" x14ac:dyDescent="0.3">
      <c r="AD311" s="12"/>
      <c r="AF311" s="12"/>
      <c r="AH311" s="12"/>
      <c r="AJ311" s="12"/>
      <c r="AO311" s="12"/>
    </row>
    <row r="312" spans="30:41" ht="15.75" customHeight="1" x14ac:dyDescent="0.3">
      <c r="AD312" s="12"/>
      <c r="AF312" s="12"/>
      <c r="AH312" s="12"/>
      <c r="AJ312" s="12"/>
      <c r="AO312" s="12"/>
    </row>
    <row r="313" spans="30:41" ht="15.75" customHeight="1" x14ac:dyDescent="0.3">
      <c r="AD313" s="12"/>
      <c r="AF313" s="12"/>
      <c r="AH313" s="12"/>
      <c r="AJ313" s="12"/>
      <c r="AO313" s="12"/>
    </row>
    <row r="314" spans="30:41" ht="15.75" customHeight="1" x14ac:dyDescent="0.3">
      <c r="AD314" s="12"/>
      <c r="AF314" s="12"/>
      <c r="AH314" s="12"/>
      <c r="AJ314" s="12"/>
      <c r="AO314" s="12"/>
    </row>
    <row r="315" spans="30:41" ht="15.75" customHeight="1" x14ac:dyDescent="0.3">
      <c r="AD315" s="12"/>
      <c r="AF315" s="12"/>
      <c r="AH315" s="12"/>
      <c r="AJ315" s="12"/>
      <c r="AO315" s="12"/>
    </row>
    <row r="316" spans="30:41" ht="15.75" customHeight="1" x14ac:dyDescent="0.3">
      <c r="AD316" s="12"/>
      <c r="AF316" s="12"/>
      <c r="AH316" s="12"/>
      <c r="AJ316" s="12"/>
      <c r="AO316" s="12"/>
    </row>
    <row r="317" spans="30:41" ht="15.75" customHeight="1" x14ac:dyDescent="0.3">
      <c r="AD317" s="12"/>
      <c r="AF317" s="12"/>
      <c r="AH317" s="12"/>
      <c r="AJ317" s="12"/>
      <c r="AO317" s="12"/>
    </row>
    <row r="318" spans="30:41" ht="15.75" customHeight="1" x14ac:dyDescent="0.3">
      <c r="AD318" s="12"/>
      <c r="AF318" s="12"/>
      <c r="AH318" s="12"/>
      <c r="AJ318" s="12"/>
      <c r="AO318" s="12"/>
    </row>
    <row r="319" spans="30:41" ht="15.75" customHeight="1" x14ac:dyDescent="0.3">
      <c r="AD319" s="12"/>
      <c r="AF319" s="12"/>
      <c r="AH319" s="12"/>
      <c r="AJ319" s="12"/>
      <c r="AO319" s="12"/>
    </row>
    <row r="320" spans="30:41" ht="15.75" customHeight="1" x14ac:dyDescent="0.3">
      <c r="AD320" s="12"/>
      <c r="AF320" s="12"/>
      <c r="AH320" s="12"/>
      <c r="AJ320" s="12"/>
      <c r="AO320" s="12"/>
    </row>
    <row r="321" spans="30:41" ht="15.75" customHeight="1" x14ac:dyDescent="0.3">
      <c r="AD321" s="12"/>
      <c r="AF321" s="12"/>
      <c r="AH321" s="12"/>
      <c r="AJ321" s="12"/>
      <c r="AO321" s="12"/>
    </row>
    <row r="322" spans="30:41" ht="15.75" customHeight="1" x14ac:dyDescent="0.3">
      <c r="AD322" s="12"/>
      <c r="AF322" s="12"/>
      <c r="AH322" s="12"/>
      <c r="AJ322" s="12"/>
      <c r="AO322" s="12"/>
    </row>
    <row r="323" spans="30:41" ht="15.75" customHeight="1" x14ac:dyDescent="0.3">
      <c r="AD323" s="12"/>
      <c r="AF323" s="12"/>
      <c r="AH323" s="12"/>
      <c r="AJ323" s="12"/>
      <c r="AO323" s="12"/>
    </row>
    <row r="324" spans="30:41" ht="15.75" customHeight="1" x14ac:dyDescent="0.3">
      <c r="AD324" s="12"/>
      <c r="AF324" s="12"/>
      <c r="AH324" s="12"/>
      <c r="AJ324" s="12"/>
      <c r="AO324" s="12"/>
    </row>
    <row r="325" spans="30:41" ht="15.75" customHeight="1" x14ac:dyDescent="0.3">
      <c r="AD325" s="12"/>
      <c r="AF325" s="12"/>
      <c r="AH325" s="12"/>
      <c r="AJ325" s="12"/>
      <c r="AO325" s="12"/>
    </row>
    <row r="326" spans="30:41" ht="15.75" customHeight="1" x14ac:dyDescent="0.3">
      <c r="AD326" s="12"/>
      <c r="AF326" s="12"/>
      <c r="AH326" s="12"/>
      <c r="AJ326" s="12"/>
      <c r="AO326" s="12"/>
    </row>
    <row r="327" spans="30:41" ht="15.75" customHeight="1" x14ac:dyDescent="0.3">
      <c r="AD327" s="12"/>
      <c r="AF327" s="12"/>
      <c r="AH327" s="12"/>
      <c r="AJ327" s="12"/>
      <c r="AO327" s="12"/>
    </row>
    <row r="328" spans="30:41" ht="15.75" customHeight="1" x14ac:dyDescent="0.3">
      <c r="AD328" s="12"/>
      <c r="AF328" s="12"/>
      <c r="AH328" s="12"/>
      <c r="AJ328" s="12"/>
      <c r="AO328" s="12"/>
    </row>
    <row r="329" spans="30:41" ht="15.75" customHeight="1" x14ac:dyDescent="0.3">
      <c r="AD329" s="12"/>
      <c r="AF329" s="12"/>
      <c r="AH329" s="12"/>
      <c r="AJ329" s="12"/>
      <c r="AO329" s="12"/>
    </row>
    <row r="330" spans="30:41" ht="15.75" customHeight="1" x14ac:dyDescent="0.3">
      <c r="AD330" s="12"/>
      <c r="AF330" s="12"/>
      <c r="AH330" s="12"/>
      <c r="AJ330" s="12"/>
      <c r="AO330" s="12"/>
    </row>
    <row r="331" spans="30:41" ht="15.75" customHeight="1" x14ac:dyDescent="0.3">
      <c r="AD331" s="12"/>
      <c r="AF331" s="12"/>
      <c r="AH331" s="12"/>
      <c r="AJ331" s="12"/>
      <c r="AO331" s="12"/>
    </row>
    <row r="332" spans="30:41" ht="15.75" customHeight="1" x14ac:dyDescent="0.3">
      <c r="AD332" s="12"/>
      <c r="AF332" s="12"/>
      <c r="AH332" s="12"/>
      <c r="AJ332" s="12"/>
      <c r="AO332" s="12"/>
    </row>
    <row r="333" spans="30:41" ht="15.75" customHeight="1" x14ac:dyDescent="0.3">
      <c r="AD333" s="12"/>
      <c r="AF333" s="12"/>
      <c r="AH333" s="12"/>
      <c r="AJ333" s="12"/>
      <c r="AO333" s="12"/>
    </row>
    <row r="334" spans="30:41" ht="15.75" customHeight="1" x14ac:dyDescent="0.3">
      <c r="AD334" s="12"/>
      <c r="AF334" s="12"/>
      <c r="AH334" s="12"/>
      <c r="AJ334" s="12"/>
      <c r="AO334" s="12"/>
    </row>
    <row r="335" spans="30:41" ht="15.75" customHeight="1" x14ac:dyDescent="0.3">
      <c r="AD335" s="12"/>
      <c r="AF335" s="12"/>
      <c r="AH335" s="12"/>
      <c r="AJ335" s="12"/>
      <c r="AO335" s="12"/>
    </row>
    <row r="336" spans="30:41" ht="15.75" customHeight="1" x14ac:dyDescent="0.3">
      <c r="AD336" s="12"/>
      <c r="AF336" s="12"/>
      <c r="AH336" s="12"/>
      <c r="AJ336" s="12"/>
      <c r="AO336" s="12"/>
    </row>
    <row r="337" spans="30:41" ht="15.75" customHeight="1" x14ac:dyDescent="0.3">
      <c r="AD337" s="12"/>
      <c r="AF337" s="12"/>
      <c r="AH337" s="12"/>
      <c r="AJ337" s="12"/>
      <c r="AO337" s="12"/>
    </row>
    <row r="338" spans="30:41" ht="15.75" customHeight="1" x14ac:dyDescent="0.3">
      <c r="AD338" s="12"/>
      <c r="AF338" s="12"/>
      <c r="AH338" s="12"/>
      <c r="AJ338" s="12"/>
      <c r="AO338" s="12"/>
    </row>
    <row r="339" spans="30:41" ht="15.75" customHeight="1" x14ac:dyDescent="0.3">
      <c r="AD339" s="12"/>
      <c r="AF339" s="12"/>
      <c r="AH339" s="12"/>
      <c r="AJ339" s="12"/>
      <c r="AO339" s="12"/>
    </row>
    <row r="340" spans="30:41" ht="15.75" customHeight="1" x14ac:dyDescent="0.3">
      <c r="AD340" s="12"/>
      <c r="AF340" s="12"/>
      <c r="AH340" s="12"/>
      <c r="AJ340" s="12"/>
      <c r="AO340" s="12"/>
    </row>
    <row r="341" spans="30:41" ht="15.75" customHeight="1" x14ac:dyDescent="0.3">
      <c r="AD341" s="12"/>
      <c r="AF341" s="12"/>
      <c r="AH341" s="12"/>
      <c r="AJ341" s="12"/>
      <c r="AO341" s="12"/>
    </row>
    <row r="342" spans="30:41" ht="15.75" customHeight="1" x14ac:dyDescent="0.3">
      <c r="AD342" s="12"/>
      <c r="AF342" s="12"/>
      <c r="AH342" s="12"/>
      <c r="AJ342" s="12"/>
      <c r="AO342" s="12"/>
    </row>
    <row r="343" spans="30:41" ht="15.75" customHeight="1" x14ac:dyDescent="0.3">
      <c r="AD343" s="12"/>
      <c r="AF343" s="12"/>
      <c r="AH343" s="12"/>
      <c r="AJ343" s="12"/>
      <c r="AO343" s="12"/>
    </row>
    <row r="344" spans="30:41" ht="15.75" customHeight="1" x14ac:dyDescent="0.3">
      <c r="AD344" s="12"/>
      <c r="AF344" s="12"/>
      <c r="AH344" s="12"/>
      <c r="AJ344" s="12"/>
      <c r="AO344" s="12"/>
    </row>
    <row r="345" spans="30:41" ht="15.75" customHeight="1" x14ac:dyDescent="0.3">
      <c r="AD345" s="12"/>
      <c r="AF345" s="12"/>
      <c r="AH345" s="12"/>
      <c r="AJ345" s="12"/>
      <c r="AO345" s="12"/>
    </row>
    <row r="346" spans="30:41" ht="15.75" customHeight="1" x14ac:dyDescent="0.3">
      <c r="AD346" s="12"/>
      <c r="AF346" s="12"/>
      <c r="AH346" s="12"/>
      <c r="AJ346" s="12"/>
      <c r="AO346" s="12"/>
    </row>
    <row r="347" spans="30:41" ht="15.75" customHeight="1" x14ac:dyDescent="0.3">
      <c r="AD347" s="12"/>
      <c r="AF347" s="12"/>
      <c r="AH347" s="12"/>
      <c r="AJ347" s="12"/>
      <c r="AO347" s="12"/>
    </row>
    <row r="348" spans="30:41" ht="15.75" customHeight="1" x14ac:dyDescent="0.3">
      <c r="AD348" s="12"/>
      <c r="AF348" s="12"/>
      <c r="AH348" s="12"/>
      <c r="AJ348" s="12"/>
      <c r="AO348" s="12"/>
    </row>
    <row r="349" spans="30:41" ht="15.75" customHeight="1" x14ac:dyDescent="0.3">
      <c r="AD349" s="12"/>
      <c r="AF349" s="12"/>
      <c r="AH349" s="12"/>
      <c r="AJ349" s="12"/>
      <c r="AO349" s="12"/>
    </row>
    <row r="350" spans="30:41" ht="15.75" customHeight="1" x14ac:dyDescent="0.3">
      <c r="AD350" s="12"/>
      <c r="AF350" s="12"/>
      <c r="AH350" s="12"/>
      <c r="AJ350" s="12"/>
      <c r="AO350" s="12"/>
    </row>
    <row r="351" spans="30:41" ht="15.75" customHeight="1" x14ac:dyDescent="0.3">
      <c r="AD351" s="12"/>
      <c r="AF351" s="12"/>
      <c r="AH351" s="12"/>
      <c r="AJ351" s="12"/>
      <c r="AO351" s="12"/>
    </row>
    <row r="352" spans="30:41" ht="15.75" customHeight="1" x14ac:dyDescent="0.3">
      <c r="AD352" s="12"/>
      <c r="AF352" s="12"/>
      <c r="AH352" s="12"/>
      <c r="AJ352" s="12"/>
      <c r="AO352" s="12"/>
    </row>
    <row r="353" spans="30:41" ht="15.75" customHeight="1" x14ac:dyDescent="0.3">
      <c r="AD353" s="12"/>
      <c r="AF353" s="12"/>
      <c r="AH353" s="12"/>
      <c r="AJ353" s="12"/>
      <c r="AO353" s="12"/>
    </row>
    <row r="354" spans="30:41" ht="15.75" customHeight="1" x14ac:dyDescent="0.3">
      <c r="AD354" s="12"/>
      <c r="AF354" s="12"/>
      <c r="AH354" s="12"/>
      <c r="AJ354" s="12"/>
      <c r="AO354" s="12"/>
    </row>
    <row r="355" spans="30:41" ht="15.75" customHeight="1" x14ac:dyDescent="0.3">
      <c r="AD355" s="12"/>
      <c r="AF355" s="12"/>
      <c r="AH355" s="12"/>
      <c r="AJ355" s="12"/>
      <c r="AO355" s="12"/>
    </row>
    <row r="356" spans="30:41" ht="15.75" customHeight="1" x14ac:dyDescent="0.3">
      <c r="AD356" s="12"/>
      <c r="AF356" s="12"/>
      <c r="AH356" s="12"/>
      <c r="AJ356" s="12"/>
      <c r="AO356" s="12"/>
    </row>
    <row r="357" spans="30:41" ht="15.75" customHeight="1" x14ac:dyDescent="0.3">
      <c r="AD357" s="12"/>
      <c r="AF357" s="12"/>
      <c r="AH357" s="12"/>
      <c r="AJ357" s="12"/>
      <c r="AO357" s="12"/>
    </row>
    <row r="358" spans="30:41" ht="15.75" customHeight="1" x14ac:dyDescent="0.3">
      <c r="AD358" s="12"/>
      <c r="AF358" s="12"/>
      <c r="AH358" s="12"/>
      <c r="AJ358" s="12"/>
      <c r="AO358" s="12"/>
    </row>
    <row r="359" spans="30:41" ht="15.75" customHeight="1" x14ac:dyDescent="0.3">
      <c r="AD359" s="12"/>
      <c r="AF359" s="12"/>
      <c r="AH359" s="12"/>
      <c r="AJ359" s="12"/>
      <c r="AO359" s="12"/>
    </row>
    <row r="360" spans="30:41" ht="15.75" customHeight="1" x14ac:dyDescent="0.3">
      <c r="AD360" s="12"/>
      <c r="AF360" s="12"/>
      <c r="AH360" s="12"/>
      <c r="AJ360" s="12"/>
      <c r="AO360" s="12"/>
    </row>
    <row r="361" spans="30:41" ht="15.75" customHeight="1" x14ac:dyDescent="0.3">
      <c r="AD361" s="12"/>
      <c r="AF361" s="12"/>
      <c r="AH361" s="12"/>
      <c r="AJ361" s="12"/>
      <c r="AO361" s="12"/>
    </row>
    <row r="362" spans="30:41" ht="15.75" customHeight="1" x14ac:dyDescent="0.3">
      <c r="AD362" s="12"/>
      <c r="AF362" s="12"/>
      <c r="AH362" s="12"/>
      <c r="AJ362" s="12"/>
      <c r="AO362" s="12"/>
    </row>
    <row r="363" spans="30:41" ht="15.75" customHeight="1" x14ac:dyDescent="0.3">
      <c r="AD363" s="12"/>
      <c r="AF363" s="12"/>
      <c r="AH363" s="12"/>
      <c r="AJ363" s="12"/>
      <c r="AO363" s="12"/>
    </row>
    <row r="364" spans="30:41" ht="15.75" customHeight="1" x14ac:dyDescent="0.3">
      <c r="AD364" s="12"/>
      <c r="AF364" s="12"/>
      <c r="AH364" s="12"/>
      <c r="AJ364" s="12"/>
      <c r="AO364" s="12"/>
    </row>
    <row r="365" spans="30:41" ht="15.75" customHeight="1" x14ac:dyDescent="0.3">
      <c r="AD365" s="12"/>
      <c r="AF365" s="12"/>
      <c r="AH365" s="12"/>
      <c r="AJ365" s="12"/>
      <c r="AO365" s="12"/>
    </row>
    <row r="366" spans="30:41" ht="15.75" customHeight="1" x14ac:dyDescent="0.3">
      <c r="AD366" s="12"/>
      <c r="AF366" s="12"/>
      <c r="AH366" s="12"/>
      <c r="AJ366" s="12"/>
      <c r="AO366" s="12"/>
    </row>
    <row r="367" spans="30:41" ht="15.75" customHeight="1" x14ac:dyDescent="0.3">
      <c r="AD367" s="12"/>
      <c r="AF367" s="12"/>
      <c r="AH367" s="12"/>
      <c r="AJ367" s="12"/>
      <c r="AO367" s="12"/>
    </row>
    <row r="368" spans="30:41" ht="15.75" customHeight="1" x14ac:dyDescent="0.3">
      <c r="AD368" s="12"/>
      <c r="AF368" s="12"/>
      <c r="AH368" s="12"/>
      <c r="AJ368" s="12"/>
      <c r="AO368" s="12"/>
    </row>
    <row r="369" spans="30:41" ht="15.75" customHeight="1" x14ac:dyDescent="0.3">
      <c r="AD369" s="12"/>
      <c r="AF369" s="12"/>
      <c r="AH369" s="12"/>
      <c r="AJ369" s="12"/>
      <c r="AO369" s="12"/>
    </row>
    <row r="370" spans="30:41" ht="15.75" customHeight="1" x14ac:dyDescent="0.3">
      <c r="AD370" s="12"/>
      <c r="AF370" s="12"/>
      <c r="AH370" s="12"/>
      <c r="AJ370" s="12"/>
      <c r="AO370" s="12"/>
    </row>
    <row r="371" spans="30:41" ht="15.75" customHeight="1" x14ac:dyDescent="0.3">
      <c r="AD371" s="12"/>
      <c r="AF371" s="12"/>
      <c r="AH371" s="12"/>
      <c r="AJ371" s="12"/>
      <c r="AO371" s="12"/>
    </row>
    <row r="372" spans="30:41" ht="15.75" customHeight="1" x14ac:dyDescent="0.3">
      <c r="AD372" s="12"/>
      <c r="AF372" s="12"/>
      <c r="AH372" s="12"/>
      <c r="AJ372" s="12"/>
      <c r="AO372" s="12"/>
    </row>
    <row r="373" spans="30:41" ht="15.75" customHeight="1" x14ac:dyDescent="0.3">
      <c r="AD373" s="12"/>
      <c r="AF373" s="12"/>
      <c r="AH373" s="12"/>
      <c r="AJ373" s="12"/>
      <c r="AO373" s="12"/>
    </row>
    <row r="374" spans="30:41" ht="15.75" customHeight="1" x14ac:dyDescent="0.3">
      <c r="AD374" s="12"/>
      <c r="AF374" s="12"/>
      <c r="AH374" s="12"/>
      <c r="AJ374" s="12"/>
      <c r="AO374" s="12"/>
    </row>
    <row r="375" spans="30:41" ht="15.75" customHeight="1" x14ac:dyDescent="0.3">
      <c r="AD375" s="12"/>
      <c r="AF375" s="12"/>
      <c r="AH375" s="12"/>
      <c r="AJ375" s="12"/>
      <c r="AO375" s="12"/>
    </row>
    <row r="376" spans="30:41" ht="15.75" customHeight="1" x14ac:dyDescent="0.3">
      <c r="AD376" s="12"/>
      <c r="AF376" s="12"/>
      <c r="AH376" s="12"/>
      <c r="AJ376" s="12"/>
      <c r="AO376" s="12"/>
    </row>
    <row r="377" spans="30:41" ht="15.75" customHeight="1" x14ac:dyDescent="0.3">
      <c r="AD377" s="12"/>
      <c r="AF377" s="12"/>
      <c r="AH377" s="12"/>
      <c r="AJ377" s="12"/>
      <c r="AO377" s="12"/>
    </row>
    <row r="378" spans="30:41" ht="15.75" customHeight="1" x14ac:dyDescent="0.3">
      <c r="AD378" s="12"/>
      <c r="AF378" s="12"/>
      <c r="AH378" s="12"/>
      <c r="AJ378" s="12"/>
      <c r="AO378" s="12"/>
    </row>
    <row r="379" spans="30:41" ht="15.75" customHeight="1" x14ac:dyDescent="0.3">
      <c r="AD379" s="12"/>
      <c r="AF379" s="12"/>
      <c r="AH379" s="12"/>
      <c r="AJ379" s="12"/>
      <c r="AO379" s="12"/>
    </row>
    <row r="380" spans="30:41" ht="15.75" customHeight="1" x14ac:dyDescent="0.3">
      <c r="AD380" s="12"/>
      <c r="AF380" s="12"/>
      <c r="AH380" s="12"/>
      <c r="AJ380" s="12"/>
      <c r="AO380" s="12"/>
    </row>
    <row r="381" spans="30:41" ht="15.75" customHeight="1" x14ac:dyDescent="0.3">
      <c r="AD381" s="12"/>
      <c r="AF381" s="12"/>
      <c r="AH381" s="12"/>
      <c r="AJ381" s="12"/>
      <c r="AO381" s="12"/>
    </row>
    <row r="382" spans="30:41" ht="15.75" customHeight="1" x14ac:dyDescent="0.3">
      <c r="AD382" s="12"/>
      <c r="AF382" s="12"/>
      <c r="AH382" s="12"/>
      <c r="AJ382" s="12"/>
      <c r="AO382" s="12"/>
    </row>
    <row r="383" spans="30:41" ht="15.75" customHeight="1" x14ac:dyDescent="0.3">
      <c r="AD383" s="12"/>
      <c r="AF383" s="12"/>
      <c r="AH383" s="12"/>
      <c r="AJ383" s="12"/>
      <c r="AO383" s="12"/>
    </row>
    <row r="384" spans="30:41" ht="15.75" customHeight="1" x14ac:dyDescent="0.3">
      <c r="AD384" s="12"/>
      <c r="AF384" s="12"/>
      <c r="AH384" s="12"/>
      <c r="AJ384" s="12"/>
      <c r="AO384" s="12"/>
    </row>
    <row r="385" spans="30:41" ht="15.75" customHeight="1" x14ac:dyDescent="0.3">
      <c r="AD385" s="12"/>
      <c r="AF385" s="12"/>
      <c r="AH385" s="12"/>
      <c r="AJ385" s="12"/>
      <c r="AO385" s="12"/>
    </row>
    <row r="386" spans="30:41" ht="15.75" customHeight="1" x14ac:dyDescent="0.3">
      <c r="AD386" s="12"/>
      <c r="AF386" s="12"/>
      <c r="AH386" s="12"/>
      <c r="AJ386" s="12"/>
      <c r="AO386" s="12"/>
    </row>
    <row r="387" spans="30:41" ht="15.75" customHeight="1" x14ac:dyDescent="0.3">
      <c r="AD387" s="12"/>
      <c r="AF387" s="12"/>
      <c r="AH387" s="12"/>
      <c r="AJ387" s="12"/>
      <c r="AO387" s="12"/>
    </row>
    <row r="388" spans="30:41" ht="15.75" customHeight="1" x14ac:dyDescent="0.3">
      <c r="AD388" s="12"/>
      <c r="AF388" s="12"/>
      <c r="AH388" s="12"/>
      <c r="AJ388" s="12"/>
      <c r="AO388" s="12"/>
    </row>
    <row r="389" spans="30:41" ht="15.75" customHeight="1" x14ac:dyDescent="0.3">
      <c r="AD389" s="12"/>
      <c r="AF389" s="12"/>
      <c r="AH389" s="12"/>
      <c r="AJ389" s="12"/>
      <c r="AO389" s="12"/>
    </row>
    <row r="390" spans="30:41" ht="15.75" customHeight="1" x14ac:dyDescent="0.3">
      <c r="AD390" s="12"/>
      <c r="AF390" s="12"/>
      <c r="AH390" s="12"/>
      <c r="AJ390" s="12"/>
      <c r="AO390" s="12"/>
    </row>
    <row r="391" spans="30:41" ht="15.75" customHeight="1" x14ac:dyDescent="0.3">
      <c r="AD391" s="12"/>
      <c r="AF391" s="12"/>
      <c r="AH391" s="12"/>
      <c r="AJ391" s="12"/>
      <c r="AO391" s="12"/>
    </row>
    <row r="392" spans="30:41" ht="15.75" customHeight="1" x14ac:dyDescent="0.3">
      <c r="AD392" s="12"/>
      <c r="AF392" s="12"/>
      <c r="AH392" s="12"/>
      <c r="AJ392" s="12"/>
      <c r="AO392" s="12"/>
    </row>
    <row r="393" spans="30:41" ht="15.75" customHeight="1" x14ac:dyDescent="0.3">
      <c r="AD393" s="12"/>
      <c r="AF393" s="12"/>
      <c r="AH393" s="12"/>
      <c r="AJ393" s="12"/>
      <c r="AO393" s="12"/>
    </row>
    <row r="394" spans="30:41" ht="15.75" customHeight="1" x14ac:dyDescent="0.3">
      <c r="AD394" s="12"/>
      <c r="AF394" s="12"/>
      <c r="AH394" s="12"/>
      <c r="AJ394" s="12"/>
      <c r="AO394" s="12"/>
    </row>
    <row r="395" spans="30:41" ht="15.75" customHeight="1" x14ac:dyDescent="0.3">
      <c r="AD395" s="12"/>
      <c r="AF395" s="12"/>
      <c r="AH395" s="12"/>
      <c r="AJ395" s="12"/>
      <c r="AO395" s="12"/>
    </row>
    <row r="396" spans="30:41" ht="15.75" customHeight="1" x14ac:dyDescent="0.3">
      <c r="AD396" s="12"/>
      <c r="AF396" s="12"/>
      <c r="AH396" s="12"/>
      <c r="AJ396" s="12"/>
      <c r="AO396" s="12"/>
    </row>
    <row r="397" spans="30:41" ht="15.75" customHeight="1" x14ac:dyDescent="0.3">
      <c r="AD397" s="12"/>
      <c r="AF397" s="12"/>
      <c r="AH397" s="12"/>
      <c r="AJ397" s="12"/>
      <c r="AO397" s="12"/>
    </row>
    <row r="398" spans="30:41" ht="15.75" customHeight="1" x14ac:dyDescent="0.3">
      <c r="AD398" s="12"/>
      <c r="AF398" s="12"/>
      <c r="AH398" s="12"/>
      <c r="AJ398" s="12"/>
      <c r="AO398" s="12"/>
    </row>
    <row r="399" spans="30:41" ht="15.75" customHeight="1" x14ac:dyDescent="0.3">
      <c r="AD399" s="12"/>
      <c r="AF399" s="12"/>
      <c r="AH399" s="12"/>
      <c r="AJ399" s="12"/>
      <c r="AO399" s="12"/>
    </row>
    <row r="400" spans="30:41" ht="15.75" customHeight="1" x14ac:dyDescent="0.3">
      <c r="AD400" s="12"/>
      <c r="AF400" s="12"/>
      <c r="AH400" s="12"/>
      <c r="AJ400" s="12"/>
      <c r="AO400" s="12"/>
    </row>
    <row r="401" spans="30:41" ht="15.75" customHeight="1" x14ac:dyDescent="0.3">
      <c r="AD401" s="12"/>
      <c r="AF401" s="12"/>
      <c r="AH401" s="12"/>
      <c r="AJ401" s="12"/>
      <c r="AO401" s="12"/>
    </row>
    <row r="402" spans="30:41" ht="15.75" customHeight="1" x14ac:dyDescent="0.3">
      <c r="AD402" s="12"/>
      <c r="AF402" s="12"/>
      <c r="AH402" s="12"/>
      <c r="AJ402" s="12"/>
      <c r="AO402" s="12"/>
    </row>
    <row r="403" spans="30:41" ht="15.75" customHeight="1" x14ac:dyDescent="0.3">
      <c r="AD403" s="12"/>
      <c r="AF403" s="12"/>
      <c r="AH403" s="12"/>
      <c r="AJ403" s="12"/>
      <c r="AO403" s="12"/>
    </row>
    <row r="404" spans="30:41" ht="15.75" customHeight="1" x14ac:dyDescent="0.3">
      <c r="AD404" s="12"/>
      <c r="AF404" s="12"/>
      <c r="AH404" s="12"/>
      <c r="AJ404" s="12"/>
      <c r="AO404" s="12"/>
    </row>
    <row r="405" spans="30:41" ht="15.75" customHeight="1" x14ac:dyDescent="0.3">
      <c r="AD405" s="12"/>
      <c r="AF405" s="12"/>
      <c r="AH405" s="12"/>
      <c r="AJ405" s="12"/>
      <c r="AO405" s="12"/>
    </row>
    <row r="406" spans="30:41" ht="15.75" customHeight="1" x14ac:dyDescent="0.3">
      <c r="AD406" s="12"/>
      <c r="AF406" s="12"/>
      <c r="AH406" s="12"/>
      <c r="AJ406" s="12"/>
      <c r="AO406" s="12"/>
    </row>
    <row r="407" spans="30:41" ht="15.75" customHeight="1" x14ac:dyDescent="0.3">
      <c r="AD407" s="12"/>
      <c r="AF407" s="12"/>
      <c r="AH407" s="12"/>
      <c r="AJ407" s="12"/>
      <c r="AO407" s="12"/>
    </row>
    <row r="408" spans="30:41" ht="15.75" customHeight="1" x14ac:dyDescent="0.3">
      <c r="AD408" s="12"/>
      <c r="AF408" s="12"/>
      <c r="AH408" s="12"/>
      <c r="AJ408" s="12"/>
      <c r="AO408" s="12"/>
    </row>
    <row r="409" spans="30:41" ht="15.75" customHeight="1" x14ac:dyDescent="0.3">
      <c r="AD409" s="12"/>
      <c r="AF409" s="12"/>
      <c r="AH409" s="12"/>
      <c r="AJ409" s="12"/>
      <c r="AO409" s="12"/>
    </row>
    <row r="410" spans="30:41" ht="15.75" customHeight="1" x14ac:dyDescent="0.3">
      <c r="AD410" s="12"/>
      <c r="AF410" s="12"/>
      <c r="AH410" s="12"/>
      <c r="AJ410" s="12"/>
      <c r="AO410" s="12"/>
    </row>
    <row r="411" spans="30:41" ht="15.75" customHeight="1" x14ac:dyDescent="0.3">
      <c r="AD411" s="12"/>
      <c r="AF411" s="12"/>
      <c r="AH411" s="12"/>
      <c r="AJ411" s="12"/>
      <c r="AO411" s="12"/>
    </row>
    <row r="412" spans="30:41" ht="15.75" customHeight="1" x14ac:dyDescent="0.3">
      <c r="AD412" s="12"/>
      <c r="AF412" s="12"/>
      <c r="AH412" s="12"/>
      <c r="AJ412" s="12"/>
      <c r="AO412" s="12"/>
    </row>
    <row r="413" spans="30:41" ht="15.75" customHeight="1" x14ac:dyDescent="0.3">
      <c r="AD413" s="12"/>
      <c r="AF413" s="12"/>
      <c r="AH413" s="12"/>
      <c r="AJ413" s="12"/>
      <c r="AO413" s="12"/>
    </row>
    <row r="414" spans="30:41" ht="15.75" customHeight="1" x14ac:dyDescent="0.3">
      <c r="AD414" s="12"/>
      <c r="AF414" s="12"/>
      <c r="AH414" s="12"/>
      <c r="AJ414" s="12"/>
      <c r="AO414" s="12"/>
    </row>
    <row r="415" spans="30:41" ht="15.75" customHeight="1" x14ac:dyDescent="0.3">
      <c r="AD415" s="12"/>
      <c r="AF415" s="12"/>
      <c r="AH415" s="12"/>
      <c r="AJ415" s="12"/>
      <c r="AO415" s="12"/>
    </row>
    <row r="416" spans="30:41" ht="15.75" customHeight="1" x14ac:dyDescent="0.3">
      <c r="AD416" s="12"/>
      <c r="AF416" s="12"/>
      <c r="AH416" s="12"/>
      <c r="AJ416" s="12"/>
      <c r="AO416" s="12"/>
    </row>
    <row r="417" spans="30:41" ht="15.75" customHeight="1" x14ac:dyDescent="0.3">
      <c r="AD417" s="12"/>
      <c r="AF417" s="12"/>
      <c r="AH417" s="12"/>
      <c r="AJ417" s="12"/>
      <c r="AO417" s="12"/>
    </row>
    <row r="418" spans="30:41" ht="15.75" customHeight="1" x14ac:dyDescent="0.3">
      <c r="AD418" s="12"/>
      <c r="AF418" s="12"/>
      <c r="AH418" s="12"/>
      <c r="AJ418" s="12"/>
      <c r="AO418" s="12"/>
    </row>
    <row r="419" spans="30:41" ht="15.75" customHeight="1" x14ac:dyDescent="0.3">
      <c r="AD419" s="12"/>
      <c r="AF419" s="12"/>
      <c r="AH419" s="12"/>
      <c r="AJ419" s="12"/>
      <c r="AO419" s="12"/>
    </row>
    <row r="420" spans="30:41" ht="15.75" customHeight="1" x14ac:dyDescent="0.3">
      <c r="AD420" s="12"/>
      <c r="AF420" s="12"/>
      <c r="AH420" s="12"/>
      <c r="AJ420" s="12"/>
      <c r="AO420" s="12"/>
    </row>
    <row r="421" spans="30:41" ht="15.75" customHeight="1" x14ac:dyDescent="0.3">
      <c r="AD421" s="12"/>
      <c r="AF421" s="12"/>
      <c r="AH421" s="12"/>
      <c r="AJ421" s="12"/>
      <c r="AO421" s="12"/>
    </row>
    <row r="422" spans="30:41" ht="15.75" customHeight="1" x14ac:dyDescent="0.3">
      <c r="AD422" s="12"/>
      <c r="AF422" s="12"/>
      <c r="AH422" s="12"/>
      <c r="AJ422" s="12"/>
      <c r="AO422" s="12"/>
    </row>
    <row r="423" spans="30:41" ht="15.75" customHeight="1" x14ac:dyDescent="0.3">
      <c r="AD423" s="12"/>
      <c r="AF423" s="12"/>
      <c r="AH423" s="12"/>
      <c r="AJ423" s="12"/>
      <c r="AO423" s="12"/>
    </row>
    <row r="424" spans="30:41" ht="15.75" customHeight="1" x14ac:dyDescent="0.3">
      <c r="AD424" s="12"/>
      <c r="AF424" s="12"/>
      <c r="AH424" s="12"/>
      <c r="AJ424" s="12"/>
      <c r="AO424" s="12"/>
    </row>
    <row r="425" spans="30:41" ht="15.75" customHeight="1" x14ac:dyDescent="0.3">
      <c r="AD425" s="12"/>
      <c r="AF425" s="12"/>
      <c r="AH425" s="12"/>
      <c r="AJ425" s="12"/>
      <c r="AO425" s="12"/>
    </row>
    <row r="426" spans="30:41" ht="15.75" customHeight="1" x14ac:dyDescent="0.3">
      <c r="AD426" s="12"/>
      <c r="AF426" s="12"/>
      <c r="AH426" s="12"/>
      <c r="AJ426" s="12"/>
      <c r="AO426" s="12"/>
    </row>
    <row r="427" spans="30:41" ht="15.75" customHeight="1" x14ac:dyDescent="0.3">
      <c r="AD427" s="12"/>
      <c r="AF427" s="12"/>
      <c r="AH427" s="12"/>
      <c r="AJ427" s="12"/>
      <c r="AO427" s="12"/>
    </row>
    <row r="428" spans="30:41" ht="15.75" customHeight="1" x14ac:dyDescent="0.3">
      <c r="AD428" s="12"/>
      <c r="AF428" s="12"/>
      <c r="AH428" s="12"/>
      <c r="AJ428" s="12"/>
      <c r="AO428" s="12"/>
    </row>
    <row r="429" spans="30:41" ht="15.75" customHeight="1" x14ac:dyDescent="0.3">
      <c r="AD429" s="12"/>
      <c r="AF429" s="12"/>
      <c r="AH429" s="12"/>
      <c r="AJ429" s="12"/>
      <c r="AO429" s="12"/>
    </row>
    <row r="430" spans="30:41" ht="15.75" customHeight="1" x14ac:dyDescent="0.3">
      <c r="AD430" s="12"/>
      <c r="AF430" s="12"/>
      <c r="AH430" s="12"/>
      <c r="AJ430" s="12"/>
      <c r="AO430" s="12"/>
    </row>
    <row r="431" spans="30:41" ht="15.75" customHeight="1" x14ac:dyDescent="0.3">
      <c r="AD431" s="12"/>
      <c r="AF431" s="12"/>
      <c r="AH431" s="12"/>
      <c r="AJ431" s="12"/>
      <c r="AO431" s="12"/>
    </row>
    <row r="432" spans="30:41" ht="15.75" customHeight="1" x14ac:dyDescent="0.3">
      <c r="AD432" s="12"/>
      <c r="AF432" s="12"/>
      <c r="AH432" s="12"/>
      <c r="AJ432" s="12"/>
      <c r="AO432" s="12"/>
    </row>
    <row r="433" spans="30:41" ht="15.75" customHeight="1" x14ac:dyDescent="0.3">
      <c r="AD433" s="12"/>
      <c r="AF433" s="12"/>
      <c r="AH433" s="12"/>
      <c r="AJ433" s="12"/>
      <c r="AO433" s="12"/>
    </row>
    <row r="434" spans="30:41" ht="15.75" customHeight="1" x14ac:dyDescent="0.3">
      <c r="AD434" s="12"/>
      <c r="AF434" s="12"/>
      <c r="AH434" s="12"/>
      <c r="AJ434" s="12"/>
      <c r="AO434" s="12"/>
    </row>
    <row r="435" spans="30:41" ht="15.75" customHeight="1" x14ac:dyDescent="0.3">
      <c r="AD435" s="12"/>
      <c r="AF435" s="12"/>
      <c r="AH435" s="12"/>
      <c r="AJ435" s="12"/>
      <c r="AO435" s="12"/>
    </row>
    <row r="436" spans="30:41" ht="15.75" customHeight="1" x14ac:dyDescent="0.3">
      <c r="AD436" s="12"/>
      <c r="AF436" s="12"/>
      <c r="AH436" s="12"/>
      <c r="AJ436" s="12"/>
      <c r="AO436" s="12"/>
    </row>
    <row r="437" spans="30:41" ht="15.75" customHeight="1" x14ac:dyDescent="0.3">
      <c r="AD437" s="12"/>
      <c r="AF437" s="12"/>
      <c r="AH437" s="12"/>
      <c r="AJ437" s="12"/>
      <c r="AO437" s="12"/>
    </row>
    <row r="438" spans="30:41" ht="15.75" customHeight="1" x14ac:dyDescent="0.3">
      <c r="AD438" s="12"/>
      <c r="AF438" s="12"/>
      <c r="AH438" s="12"/>
      <c r="AJ438" s="12"/>
      <c r="AO438" s="12"/>
    </row>
    <row r="439" spans="30:41" ht="15.75" customHeight="1" x14ac:dyDescent="0.3">
      <c r="AD439" s="12"/>
      <c r="AF439" s="12"/>
      <c r="AH439" s="12"/>
      <c r="AJ439" s="12"/>
      <c r="AO439" s="12"/>
    </row>
    <row r="440" spans="30:41" ht="15.75" customHeight="1" x14ac:dyDescent="0.3">
      <c r="AD440" s="12"/>
      <c r="AF440" s="12"/>
      <c r="AH440" s="12"/>
      <c r="AJ440" s="12"/>
      <c r="AO440" s="12"/>
    </row>
    <row r="441" spans="30:41" ht="15.75" customHeight="1" x14ac:dyDescent="0.3">
      <c r="AD441" s="12"/>
      <c r="AF441" s="12"/>
      <c r="AH441" s="12"/>
      <c r="AJ441" s="12"/>
      <c r="AO441" s="12"/>
    </row>
    <row r="442" spans="30:41" ht="15.75" customHeight="1" x14ac:dyDescent="0.3">
      <c r="AD442" s="12"/>
      <c r="AF442" s="12"/>
      <c r="AH442" s="12"/>
      <c r="AJ442" s="12"/>
      <c r="AO442" s="12"/>
    </row>
    <row r="443" spans="30:41" ht="15.75" customHeight="1" x14ac:dyDescent="0.3">
      <c r="AD443" s="12"/>
      <c r="AF443" s="12"/>
      <c r="AH443" s="12"/>
      <c r="AJ443" s="12"/>
      <c r="AO443" s="12"/>
    </row>
    <row r="444" spans="30:41" ht="15.75" customHeight="1" x14ac:dyDescent="0.3">
      <c r="AD444" s="12"/>
      <c r="AF444" s="12"/>
      <c r="AH444" s="12"/>
      <c r="AJ444" s="12"/>
      <c r="AO444" s="12"/>
    </row>
    <row r="445" spans="30:41" ht="15.75" customHeight="1" x14ac:dyDescent="0.3">
      <c r="AD445" s="12"/>
      <c r="AF445" s="12"/>
      <c r="AH445" s="12"/>
      <c r="AJ445" s="12"/>
      <c r="AO445" s="12"/>
    </row>
    <row r="446" spans="30:41" ht="15.75" customHeight="1" x14ac:dyDescent="0.3">
      <c r="AD446" s="12"/>
      <c r="AF446" s="12"/>
      <c r="AH446" s="12"/>
      <c r="AJ446" s="12"/>
      <c r="AO446" s="12"/>
    </row>
    <row r="447" spans="30:41" ht="15.75" customHeight="1" x14ac:dyDescent="0.3">
      <c r="AD447" s="12"/>
      <c r="AF447" s="12"/>
      <c r="AH447" s="12"/>
      <c r="AJ447" s="12"/>
      <c r="AO447" s="12"/>
    </row>
    <row r="448" spans="30:41" ht="15.75" customHeight="1" x14ac:dyDescent="0.3">
      <c r="AD448" s="12"/>
      <c r="AF448" s="12"/>
      <c r="AH448" s="12"/>
      <c r="AJ448" s="12"/>
      <c r="AO448" s="12"/>
    </row>
    <row r="449" spans="30:41" ht="15.75" customHeight="1" x14ac:dyDescent="0.3">
      <c r="AD449" s="12"/>
      <c r="AF449" s="12"/>
      <c r="AH449" s="12"/>
      <c r="AJ449" s="12"/>
      <c r="AO449" s="12"/>
    </row>
    <row r="450" spans="30:41" ht="15.75" customHeight="1" x14ac:dyDescent="0.3">
      <c r="AD450" s="12"/>
      <c r="AF450" s="12"/>
      <c r="AH450" s="12"/>
      <c r="AJ450" s="12"/>
      <c r="AO450" s="12"/>
    </row>
    <row r="451" spans="30:41" ht="15.75" customHeight="1" x14ac:dyDescent="0.3">
      <c r="AD451" s="12"/>
      <c r="AF451" s="12"/>
      <c r="AH451" s="12"/>
      <c r="AJ451" s="12"/>
      <c r="AO451" s="12"/>
    </row>
    <row r="452" spans="30:41" ht="15.75" customHeight="1" x14ac:dyDescent="0.3">
      <c r="AD452" s="12"/>
      <c r="AF452" s="12"/>
      <c r="AH452" s="12"/>
      <c r="AJ452" s="12"/>
      <c r="AO452" s="12"/>
    </row>
    <row r="453" spans="30:41" ht="15.75" customHeight="1" x14ac:dyDescent="0.3">
      <c r="AD453" s="12"/>
      <c r="AF453" s="12"/>
      <c r="AH453" s="12"/>
      <c r="AJ453" s="12"/>
      <c r="AO453" s="12"/>
    </row>
    <row r="454" spans="30:41" ht="15.75" customHeight="1" x14ac:dyDescent="0.3">
      <c r="AD454" s="12"/>
      <c r="AF454" s="12"/>
      <c r="AH454" s="12"/>
      <c r="AJ454" s="12"/>
      <c r="AO454" s="12"/>
    </row>
    <row r="455" spans="30:41" ht="15.75" customHeight="1" x14ac:dyDescent="0.3">
      <c r="AD455" s="12"/>
      <c r="AF455" s="12"/>
      <c r="AH455" s="12"/>
      <c r="AJ455" s="12"/>
      <c r="AO455" s="12"/>
    </row>
    <row r="456" spans="30:41" ht="15.75" customHeight="1" x14ac:dyDescent="0.3">
      <c r="AD456" s="12"/>
      <c r="AF456" s="12"/>
      <c r="AH456" s="12"/>
      <c r="AJ456" s="12"/>
      <c r="AO456" s="12"/>
    </row>
    <row r="457" spans="30:41" ht="15.75" customHeight="1" x14ac:dyDescent="0.3">
      <c r="AD457" s="12"/>
      <c r="AF457" s="12"/>
      <c r="AH457" s="12"/>
      <c r="AJ457" s="12"/>
      <c r="AO457" s="12"/>
    </row>
    <row r="458" spans="30:41" ht="15.75" customHeight="1" x14ac:dyDescent="0.3">
      <c r="AD458" s="12"/>
      <c r="AF458" s="12"/>
      <c r="AH458" s="12"/>
      <c r="AJ458" s="12"/>
      <c r="AO458" s="12"/>
    </row>
    <row r="459" spans="30:41" ht="15.75" customHeight="1" x14ac:dyDescent="0.3">
      <c r="AD459" s="12"/>
      <c r="AF459" s="12"/>
      <c r="AH459" s="12"/>
      <c r="AJ459" s="12"/>
      <c r="AO459" s="12"/>
    </row>
    <row r="460" spans="30:41" ht="15.75" customHeight="1" x14ac:dyDescent="0.3">
      <c r="AD460" s="12"/>
      <c r="AF460" s="12"/>
      <c r="AH460" s="12"/>
      <c r="AJ460" s="12"/>
      <c r="AO460" s="12"/>
    </row>
    <row r="461" spans="30:41" ht="15.75" customHeight="1" x14ac:dyDescent="0.3">
      <c r="AD461" s="12"/>
      <c r="AF461" s="12"/>
      <c r="AH461" s="12"/>
      <c r="AJ461" s="12"/>
      <c r="AO461" s="12"/>
    </row>
    <row r="462" spans="30:41" ht="15.75" customHeight="1" x14ac:dyDescent="0.3">
      <c r="AD462" s="12"/>
      <c r="AF462" s="12"/>
      <c r="AH462" s="12"/>
      <c r="AJ462" s="12"/>
      <c r="AO462" s="12"/>
    </row>
    <row r="463" spans="30:41" ht="15.75" customHeight="1" x14ac:dyDescent="0.3">
      <c r="AD463" s="12"/>
      <c r="AF463" s="12"/>
      <c r="AH463" s="12"/>
      <c r="AJ463" s="12"/>
      <c r="AO463" s="12"/>
    </row>
    <row r="464" spans="30:41" ht="15.75" customHeight="1" x14ac:dyDescent="0.3">
      <c r="AD464" s="12"/>
      <c r="AF464" s="12"/>
      <c r="AH464" s="12"/>
      <c r="AJ464" s="12"/>
      <c r="AO464" s="12"/>
    </row>
    <row r="465" spans="30:41" ht="15.75" customHeight="1" x14ac:dyDescent="0.3">
      <c r="AD465" s="12"/>
      <c r="AF465" s="12"/>
      <c r="AH465" s="12"/>
      <c r="AJ465" s="12"/>
      <c r="AO465" s="12"/>
    </row>
    <row r="466" spans="30:41" ht="15.75" customHeight="1" x14ac:dyDescent="0.3">
      <c r="AD466" s="12"/>
      <c r="AF466" s="12"/>
      <c r="AH466" s="12"/>
      <c r="AJ466" s="12"/>
      <c r="AO466" s="12"/>
    </row>
    <row r="467" spans="30:41" ht="15.75" customHeight="1" x14ac:dyDescent="0.3">
      <c r="AD467" s="12"/>
      <c r="AF467" s="12"/>
      <c r="AH467" s="12"/>
      <c r="AJ467" s="12"/>
      <c r="AO467" s="12"/>
    </row>
    <row r="468" spans="30:41" ht="15.75" customHeight="1" x14ac:dyDescent="0.3">
      <c r="AD468" s="12"/>
      <c r="AF468" s="12"/>
      <c r="AH468" s="12"/>
      <c r="AJ468" s="12"/>
      <c r="AO468" s="12"/>
    </row>
    <row r="469" spans="30:41" ht="15.75" customHeight="1" x14ac:dyDescent="0.3">
      <c r="AD469" s="12"/>
      <c r="AF469" s="12"/>
      <c r="AH469" s="12"/>
      <c r="AJ469" s="12"/>
      <c r="AO469" s="12"/>
    </row>
    <row r="470" spans="30:41" ht="15.75" customHeight="1" x14ac:dyDescent="0.3">
      <c r="AD470" s="12"/>
      <c r="AF470" s="12"/>
      <c r="AH470" s="12"/>
      <c r="AJ470" s="12"/>
      <c r="AO470" s="12"/>
    </row>
    <row r="471" spans="30:41" ht="15.75" customHeight="1" x14ac:dyDescent="0.3">
      <c r="AD471" s="12"/>
      <c r="AF471" s="12"/>
      <c r="AH471" s="12"/>
      <c r="AJ471" s="12"/>
      <c r="AO471" s="12"/>
    </row>
    <row r="472" spans="30:41" ht="15.75" customHeight="1" x14ac:dyDescent="0.3">
      <c r="AD472" s="12"/>
      <c r="AF472" s="12"/>
      <c r="AH472" s="12"/>
      <c r="AJ472" s="12"/>
      <c r="AO472" s="12"/>
    </row>
    <row r="473" spans="30:41" ht="15.75" customHeight="1" x14ac:dyDescent="0.3">
      <c r="AD473" s="12"/>
      <c r="AF473" s="12"/>
      <c r="AH473" s="12"/>
      <c r="AJ473" s="12"/>
      <c r="AO473" s="12"/>
    </row>
    <row r="474" spans="30:41" ht="15.75" customHeight="1" x14ac:dyDescent="0.3">
      <c r="AD474" s="12"/>
      <c r="AF474" s="12"/>
      <c r="AH474" s="12"/>
      <c r="AJ474" s="12"/>
      <c r="AO474" s="12"/>
    </row>
    <row r="475" spans="30:41" ht="15.75" customHeight="1" x14ac:dyDescent="0.3">
      <c r="AD475" s="12"/>
      <c r="AF475" s="12"/>
      <c r="AH475" s="12"/>
      <c r="AJ475" s="12"/>
      <c r="AO475" s="12"/>
    </row>
    <row r="476" spans="30:41" ht="15.75" customHeight="1" x14ac:dyDescent="0.3">
      <c r="AD476" s="12"/>
      <c r="AF476" s="12"/>
      <c r="AH476" s="12"/>
      <c r="AJ476" s="12"/>
      <c r="AO476" s="12"/>
    </row>
    <row r="477" spans="30:41" ht="15.75" customHeight="1" x14ac:dyDescent="0.3">
      <c r="AD477" s="12"/>
      <c r="AF477" s="12"/>
      <c r="AH477" s="12"/>
      <c r="AJ477" s="12"/>
      <c r="AO477" s="12"/>
    </row>
    <row r="478" spans="30:41" ht="15.75" customHeight="1" x14ac:dyDescent="0.3">
      <c r="AD478" s="12"/>
      <c r="AF478" s="12"/>
      <c r="AH478" s="12"/>
      <c r="AJ478" s="12"/>
      <c r="AO478" s="12"/>
    </row>
    <row r="479" spans="30:41" ht="15.75" customHeight="1" x14ac:dyDescent="0.3">
      <c r="AD479" s="12"/>
      <c r="AF479" s="12"/>
      <c r="AH479" s="12"/>
      <c r="AJ479" s="12"/>
      <c r="AO479" s="12"/>
    </row>
    <row r="480" spans="30:41" ht="15.75" customHeight="1" x14ac:dyDescent="0.3">
      <c r="AD480" s="12"/>
      <c r="AF480" s="12"/>
      <c r="AH480" s="12"/>
      <c r="AJ480" s="12"/>
      <c r="AO480" s="12"/>
    </row>
    <row r="481" spans="30:41" ht="15.75" customHeight="1" x14ac:dyDescent="0.3">
      <c r="AD481" s="12"/>
      <c r="AF481" s="12"/>
      <c r="AH481" s="12"/>
      <c r="AJ481" s="12"/>
      <c r="AO481" s="12"/>
    </row>
    <row r="482" spans="30:41" ht="15.75" customHeight="1" x14ac:dyDescent="0.3">
      <c r="AD482" s="12"/>
      <c r="AF482" s="12"/>
      <c r="AH482" s="12"/>
      <c r="AJ482" s="12"/>
      <c r="AO482" s="12"/>
    </row>
    <row r="483" spans="30:41" ht="15.75" customHeight="1" x14ac:dyDescent="0.3">
      <c r="AD483" s="12"/>
      <c r="AF483" s="12"/>
      <c r="AH483" s="12"/>
      <c r="AJ483" s="12"/>
      <c r="AO483" s="12"/>
    </row>
    <row r="484" spans="30:41" ht="15.75" customHeight="1" x14ac:dyDescent="0.3">
      <c r="AD484" s="12"/>
      <c r="AF484" s="12"/>
      <c r="AH484" s="12"/>
      <c r="AJ484" s="12"/>
      <c r="AO484" s="12"/>
    </row>
    <row r="485" spans="30:41" ht="15.75" customHeight="1" x14ac:dyDescent="0.3">
      <c r="AD485" s="12"/>
      <c r="AF485" s="12"/>
      <c r="AH485" s="12"/>
      <c r="AJ485" s="12"/>
      <c r="AO485" s="12"/>
    </row>
    <row r="486" spans="30:41" ht="15.75" customHeight="1" x14ac:dyDescent="0.3">
      <c r="AD486" s="12"/>
      <c r="AF486" s="12"/>
      <c r="AH486" s="12"/>
      <c r="AJ486" s="12"/>
      <c r="AO486" s="12"/>
    </row>
    <row r="487" spans="30:41" ht="15.75" customHeight="1" x14ac:dyDescent="0.3">
      <c r="AD487" s="12"/>
      <c r="AF487" s="12"/>
      <c r="AH487" s="12"/>
      <c r="AJ487" s="12"/>
      <c r="AO487" s="12"/>
    </row>
    <row r="488" spans="30:41" ht="15.75" customHeight="1" x14ac:dyDescent="0.3">
      <c r="AD488" s="12"/>
      <c r="AF488" s="12"/>
      <c r="AH488" s="12"/>
      <c r="AJ488" s="12"/>
      <c r="AO488" s="12"/>
    </row>
    <row r="489" spans="30:41" ht="15.75" customHeight="1" x14ac:dyDescent="0.3">
      <c r="AD489" s="12"/>
      <c r="AF489" s="12"/>
      <c r="AH489" s="12"/>
      <c r="AJ489" s="12"/>
      <c r="AO489" s="12"/>
    </row>
    <row r="490" spans="30:41" ht="15.75" customHeight="1" x14ac:dyDescent="0.3">
      <c r="AD490" s="12"/>
      <c r="AF490" s="12"/>
      <c r="AH490" s="12"/>
      <c r="AJ490" s="12"/>
      <c r="AO490" s="12"/>
    </row>
    <row r="491" spans="30:41" ht="15.75" customHeight="1" x14ac:dyDescent="0.3">
      <c r="AD491" s="12"/>
      <c r="AF491" s="12"/>
      <c r="AH491" s="12"/>
      <c r="AJ491" s="12"/>
      <c r="AO491" s="12"/>
    </row>
    <row r="492" spans="30:41" ht="15.75" customHeight="1" x14ac:dyDescent="0.3">
      <c r="AD492" s="12"/>
      <c r="AF492" s="12"/>
      <c r="AH492" s="12"/>
      <c r="AJ492" s="12"/>
      <c r="AO492" s="12"/>
    </row>
    <row r="493" spans="30:41" ht="15.75" customHeight="1" x14ac:dyDescent="0.3">
      <c r="AD493" s="12"/>
      <c r="AF493" s="12"/>
      <c r="AH493" s="12"/>
      <c r="AJ493" s="12"/>
      <c r="AO493" s="12"/>
    </row>
    <row r="494" spans="30:41" ht="15.75" customHeight="1" x14ac:dyDescent="0.3">
      <c r="AD494" s="12"/>
      <c r="AF494" s="12"/>
      <c r="AH494" s="12"/>
      <c r="AJ494" s="12"/>
      <c r="AO494" s="12"/>
    </row>
    <row r="495" spans="30:41" ht="15.75" customHeight="1" x14ac:dyDescent="0.3">
      <c r="AD495" s="12"/>
      <c r="AF495" s="12"/>
      <c r="AH495" s="12"/>
      <c r="AJ495" s="12"/>
      <c r="AO495" s="12"/>
    </row>
    <row r="496" spans="30:41" ht="15.75" customHeight="1" x14ac:dyDescent="0.3">
      <c r="AD496" s="12"/>
      <c r="AF496" s="12"/>
      <c r="AH496" s="12"/>
      <c r="AJ496" s="12"/>
      <c r="AO496" s="12"/>
    </row>
    <row r="497" spans="30:41" ht="15.75" customHeight="1" x14ac:dyDescent="0.3">
      <c r="AD497" s="12"/>
      <c r="AF497" s="12"/>
      <c r="AH497" s="12"/>
      <c r="AJ497" s="12"/>
      <c r="AO497" s="12"/>
    </row>
    <row r="498" spans="30:41" ht="15.75" customHeight="1" x14ac:dyDescent="0.3">
      <c r="AD498" s="12"/>
      <c r="AF498" s="12"/>
      <c r="AH498" s="12"/>
      <c r="AJ498" s="12"/>
      <c r="AO498" s="12"/>
    </row>
    <row r="499" spans="30:41" ht="15.75" customHeight="1" x14ac:dyDescent="0.3">
      <c r="AD499" s="12"/>
      <c r="AF499" s="12"/>
      <c r="AH499" s="12"/>
      <c r="AJ499" s="12"/>
      <c r="AO499" s="12"/>
    </row>
    <row r="500" spans="30:41" ht="15.75" customHeight="1" x14ac:dyDescent="0.3">
      <c r="AD500" s="12"/>
      <c r="AF500" s="12"/>
      <c r="AH500" s="12"/>
      <c r="AJ500" s="12"/>
      <c r="AO500" s="12"/>
    </row>
    <row r="501" spans="30:41" ht="15.75" customHeight="1" x14ac:dyDescent="0.3">
      <c r="AD501" s="12"/>
      <c r="AF501" s="12"/>
      <c r="AH501" s="12"/>
      <c r="AJ501" s="12"/>
      <c r="AO501" s="12"/>
    </row>
    <row r="502" spans="30:41" ht="15.75" customHeight="1" x14ac:dyDescent="0.3">
      <c r="AD502" s="12"/>
      <c r="AF502" s="12"/>
      <c r="AH502" s="12"/>
      <c r="AJ502" s="12"/>
      <c r="AO502" s="12"/>
    </row>
    <row r="503" spans="30:41" ht="15.75" customHeight="1" x14ac:dyDescent="0.3">
      <c r="AD503" s="12"/>
      <c r="AF503" s="12"/>
      <c r="AH503" s="12"/>
      <c r="AJ503" s="12"/>
      <c r="AO503" s="12"/>
    </row>
    <row r="504" spans="30:41" ht="15.75" customHeight="1" x14ac:dyDescent="0.3">
      <c r="AD504" s="12"/>
      <c r="AF504" s="12"/>
      <c r="AH504" s="12"/>
      <c r="AJ504" s="12"/>
      <c r="AO504" s="12"/>
    </row>
    <row r="505" spans="30:41" ht="15.75" customHeight="1" x14ac:dyDescent="0.3">
      <c r="AD505" s="12"/>
      <c r="AF505" s="12"/>
      <c r="AH505" s="12"/>
      <c r="AJ505" s="12"/>
      <c r="AO505" s="12"/>
    </row>
    <row r="506" spans="30:41" ht="15.75" customHeight="1" x14ac:dyDescent="0.3">
      <c r="AD506" s="12"/>
      <c r="AF506" s="12"/>
      <c r="AH506" s="12"/>
      <c r="AJ506" s="12"/>
      <c r="AO506" s="12"/>
    </row>
    <row r="507" spans="30:41" ht="15.75" customHeight="1" x14ac:dyDescent="0.3">
      <c r="AD507" s="12"/>
      <c r="AF507" s="12"/>
      <c r="AH507" s="12"/>
      <c r="AJ507" s="12"/>
      <c r="AO507" s="12"/>
    </row>
    <row r="508" spans="30:41" ht="15.75" customHeight="1" x14ac:dyDescent="0.3">
      <c r="AD508" s="12"/>
      <c r="AF508" s="12"/>
      <c r="AH508" s="12"/>
      <c r="AJ508" s="12"/>
      <c r="AO508" s="12"/>
    </row>
    <row r="509" spans="30:41" ht="15.75" customHeight="1" x14ac:dyDescent="0.3">
      <c r="AD509" s="12"/>
      <c r="AF509" s="12"/>
      <c r="AH509" s="12"/>
      <c r="AJ509" s="12"/>
      <c r="AO509" s="12"/>
    </row>
    <row r="510" spans="30:41" ht="15.75" customHeight="1" x14ac:dyDescent="0.3">
      <c r="AD510" s="12"/>
      <c r="AF510" s="12"/>
      <c r="AH510" s="12"/>
      <c r="AJ510" s="12"/>
      <c r="AO510" s="12"/>
    </row>
    <row r="511" spans="30:41" ht="15.75" customHeight="1" x14ac:dyDescent="0.3">
      <c r="AD511" s="12"/>
      <c r="AF511" s="12"/>
      <c r="AH511" s="12"/>
      <c r="AJ511" s="12"/>
      <c r="AO511" s="12"/>
    </row>
    <row r="512" spans="30:41" ht="15.75" customHeight="1" x14ac:dyDescent="0.3">
      <c r="AD512" s="12"/>
      <c r="AF512" s="12"/>
      <c r="AH512" s="12"/>
      <c r="AJ512" s="12"/>
      <c r="AO512" s="12"/>
    </row>
    <row r="513" spans="30:41" ht="15.75" customHeight="1" x14ac:dyDescent="0.3">
      <c r="AD513" s="12"/>
      <c r="AF513" s="12"/>
      <c r="AH513" s="12"/>
      <c r="AJ513" s="12"/>
      <c r="AO513" s="12"/>
    </row>
    <row r="514" spans="30:41" ht="15.75" customHeight="1" x14ac:dyDescent="0.3">
      <c r="AD514" s="12"/>
      <c r="AF514" s="12"/>
      <c r="AH514" s="12"/>
      <c r="AJ514" s="12"/>
      <c r="AO514" s="12"/>
    </row>
    <row r="515" spans="30:41" ht="15.75" customHeight="1" x14ac:dyDescent="0.3">
      <c r="AD515" s="12"/>
      <c r="AF515" s="12"/>
      <c r="AH515" s="12"/>
      <c r="AJ515" s="12"/>
      <c r="AO515" s="12"/>
    </row>
    <row r="516" spans="30:41" ht="15.75" customHeight="1" x14ac:dyDescent="0.3">
      <c r="AD516" s="12"/>
      <c r="AF516" s="12"/>
      <c r="AH516" s="12"/>
      <c r="AJ516" s="12"/>
      <c r="AO516" s="12"/>
    </row>
    <row r="517" spans="30:41" ht="15.75" customHeight="1" x14ac:dyDescent="0.3">
      <c r="AD517" s="12"/>
      <c r="AF517" s="12"/>
      <c r="AH517" s="12"/>
      <c r="AJ517" s="12"/>
      <c r="AO517" s="12"/>
    </row>
    <row r="518" spans="30:41" ht="15.75" customHeight="1" x14ac:dyDescent="0.3">
      <c r="AD518" s="12"/>
      <c r="AF518" s="12"/>
      <c r="AH518" s="12"/>
      <c r="AJ518" s="12"/>
      <c r="AO518" s="12"/>
    </row>
    <row r="519" spans="30:41" ht="15.75" customHeight="1" x14ac:dyDescent="0.3">
      <c r="AD519" s="12"/>
      <c r="AF519" s="12"/>
      <c r="AH519" s="12"/>
      <c r="AJ519" s="12"/>
      <c r="AO519" s="12"/>
    </row>
    <row r="520" spans="30:41" ht="15.75" customHeight="1" x14ac:dyDescent="0.3">
      <c r="AD520" s="12"/>
      <c r="AF520" s="12"/>
      <c r="AH520" s="12"/>
      <c r="AJ520" s="12"/>
      <c r="AO520" s="12"/>
    </row>
    <row r="521" spans="30:41" ht="15.75" customHeight="1" x14ac:dyDescent="0.3">
      <c r="AD521" s="12"/>
      <c r="AF521" s="12"/>
      <c r="AH521" s="12"/>
      <c r="AJ521" s="12"/>
      <c r="AO521" s="12"/>
    </row>
    <row r="522" spans="30:41" ht="15.75" customHeight="1" x14ac:dyDescent="0.3">
      <c r="AD522" s="12"/>
      <c r="AF522" s="12"/>
      <c r="AH522" s="12"/>
      <c r="AJ522" s="12"/>
      <c r="AO522" s="12"/>
    </row>
    <row r="523" spans="30:41" ht="15.75" customHeight="1" x14ac:dyDescent="0.3">
      <c r="AD523" s="12"/>
      <c r="AF523" s="12"/>
      <c r="AH523" s="12"/>
      <c r="AJ523" s="12"/>
      <c r="AO523" s="12"/>
    </row>
    <row r="524" spans="30:41" ht="15.75" customHeight="1" x14ac:dyDescent="0.3">
      <c r="AD524" s="12"/>
      <c r="AF524" s="12"/>
      <c r="AH524" s="12"/>
      <c r="AJ524" s="12"/>
      <c r="AO524" s="12"/>
    </row>
    <row r="525" spans="30:41" ht="15.75" customHeight="1" x14ac:dyDescent="0.3">
      <c r="AD525" s="12"/>
      <c r="AF525" s="12"/>
      <c r="AH525" s="12"/>
      <c r="AJ525" s="12"/>
      <c r="AO525" s="12"/>
    </row>
    <row r="526" spans="30:41" ht="15.75" customHeight="1" x14ac:dyDescent="0.3">
      <c r="AD526" s="12"/>
      <c r="AF526" s="12"/>
      <c r="AH526" s="12"/>
      <c r="AJ526" s="12"/>
      <c r="AO526" s="12"/>
    </row>
    <row r="527" spans="30:41" ht="15.75" customHeight="1" x14ac:dyDescent="0.3">
      <c r="AD527" s="12"/>
      <c r="AF527" s="12"/>
      <c r="AH527" s="12"/>
      <c r="AJ527" s="12"/>
      <c r="AO527" s="12"/>
    </row>
    <row r="528" spans="30:41" ht="15.75" customHeight="1" x14ac:dyDescent="0.3">
      <c r="AD528" s="12"/>
      <c r="AF528" s="12"/>
      <c r="AH528" s="12"/>
      <c r="AJ528" s="12"/>
      <c r="AO528" s="12"/>
    </row>
    <row r="529" spans="30:41" ht="15.75" customHeight="1" x14ac:dyDescent="0.3">
      <c r="AD529" s="12"/>
      <c r="AF529" s="12"/>
      <c r="AH529" s="12"/>
      <c r="AJ529" s="12"/>
      <c r="AO529" s="12"/>
    </row>
    <row r="530" spans="30:41" ht="15.75" customHeight="1" x14ac:dyDescent="0.3">
      <c r="AD530" s="12"/>
      <c r="AF530" s="12"/>
      <c r="AH530" s="12"/>
      <c r="AJ530" s="12"/>
      <c r="AO530" s="12"/>
    </row>
    <row r="531" spans="30:41" ht="15.75" customHeight="1" x14ac:dyDescent="0.3">
      <c r="AD531" s="12"/>
      <c r="AF531" s="12"/>
      <c r="AH531" s="12"/>
      <c r="AJ531" s="12"/>
      <c r="AO531" s="12"/>
    </row>
    <row r="532" spans="30:41" ht="15.75" customHeight="1" x14ac:dyDescent="0.3">
      <c r="AD532" s="12"/>
      <c r="AF532" s="12"/>
      <c r="AH532" s="12"/>
      <c r="AJ532" s="12"/>
      <c r="AO532" s="12"/>
    </row>
    <row r="533" spans="30:41" ht="15.75" customHeight="1" x14ac:dyDescent="0.3">
      <c r="AD533" s="12"/>
      <c r="AF533" s="12"/>
      <c r="AH533" s="12"/>
      <c r="AJ533" s="12"/>
      <c r="AO533" s="12"/>
    </row>
    <row r="534" spans="30:41" ht="15.75" customHeight="1" x14ac:dyDescent="0.3">
      <c r="AD534" s="12"/>
      <c r="AF534" s="12"/>
      <c r="AH534" s="12"/>
      <c r="AJ534" s="12"/>
      <c r="AO534" s="12"/>
    </row>
    <row r="535" spans="30:41" ht="15.75" customHeight="1" x14ac:dyDescent="0.3">
      <c r="AD535" s="12"/>
      <c r="AF535" s="12"/>
      <c r="AH535" s="12"/>
      <c r="AJ535" s="12"/>
      <c r="AO535" s="12"/>
    </row>
    <row r="536" spans="30:41" ht="15.75" customHeight="1" x14ac:dyDescent="0.3">
      <c r="AD536" s="12"/>
      <c r="AF536" s="12"/>
      <c r="AH536" s="12"/>
      <c r="AJ536" s="12"/>
      <c r="AO536" s="12"/>
    </row>
    <row r="537" spans="30:41" ht="15.75" customHeight="1" x14ac:dyDescent="0.3">
      <c r="AD537" s="12"/>
      <c r="AF537" s="12"/>
      <c r="AH537" s="12"/>
      <c r="AJ537" s="12"/>
      <c r="AO537" s="12"/>
    </row>
    <row r="538" spans="30:41" ht="15.75" customHeight="1" x14ac:dyDescent="0.3">
      <c r="AD538" s="12"/>
      <c r="AF538" s="12"/>
      <c r="AH538" s="12"/>
      <c r="AJ538" s="12"/>
      <c r="AO538" s="12"/>
    </row>
    <row r="539" spans="30:41" ht="15.75" customHeight="1" x14ac:dyDescent="0.3">
      <c r="AD539" s="12"/>
      <c r="AF539" s="12"/>
      <c r="AH539" s="12"/>
      <c r="AJ539" s="12"/>
      <c r="AO539" s="12"/>
    </row>
    <row r="540" spans="30:41" ht="15.75" customHeight="1" x14ac:dyDescent="0.3">
      <c r="AD540" s="12"/>
      <c r="AF540" s="12"/>
      <c r="AH540" s="12"/>
      <c r="AJ540" s="12"/>
      <c r="AO540" s="12"/>
    </row>
    <row r="541" spans="30:41" ht="15.75" customHeight="1" x14ac:dyDescent="0.3">
      <c r="AD541" s="12"/>
      <c r="AF541" s="12"/>
      <c r="AH541" s="12"/>
      <c r="AJ541" s="12"/>
      <c r="AO541" s="12"/>
    </row>
    <row r="542" spans="30:41" ht="15.75" customHeight="1" x14ac:dyDescent="0.3">
      <c r="AD542" s="12"/>
      <c r="AF542" s="12"/>
      <c r="AH542" s="12"/>
      <c r="AJ542" s="12"/>
      <c r="AO542" s="12"/>
    </row>
    <row r="543" spans="30:41" ht="15.75" customHeight="1" x14ac:dyDescent="0.3">
      <c r="AD543" s="12"/>
      <c r="AF543" s="12"/>
      <c r="AH543" s="12"/>
      <c r="AJ543" s="12"/>
      <c r="AO543" s="12"/>
    </row>
    <row r="544" spans="30:41" ht="15.75" customHeight="1" x14ac:dyDescent="0.3">
      <c r="AD544" s="12"/>
      <c r="AF544" s="12"/>
      <c r="AH544" s="12"/>
      <c r="AJ544" s="12"/>
      <c r="AO544" s="12"/>
    </row>
    <row r="545" spans="30:41" ht="15.75" customHeight="1" x14ac:dyDescent="0.3">
      <c r="AD545" s="12"/>
      <c r="AF545" s="12"/>
      <c r="AH545" s="12"/>
      <c r="AJ545" s="12"/>
      <c r="AO545" s="12"/>
    </row>
    <row r="546" spans="30:41" ht="15.75" customHeight="1" x14ac:dyDescent="0.3">
      <c r="AD546" s="12"/>
      <c r="AF546" s="12"/>
      <c r="AH546" s="12"/>
      <c r="AJ546" s="12"/>
      <c r="AO546" s="12"/>
    </row>
    <row r="547" spans="30:41" ht="15.75" customHeight="1" x14ac:dyDescent="0.3">
      <c r="AD547" s="12"/>
      <c r="AF547" s="12"/>
      <c r="AH547" s="12"/>
      <c r="AJ547" s="12"/>
      <c r="AO547" s="12"/>
    </row>
    <row r="548" spans="30:41" ht="15.75" customHeight="1" x14ac:dyDescent="0.3">
      <c r="AD548" s="12"/>
      <c r="AF548" s="12"/>
      <c r="AH548" s="12"/>
      <c r="AJ548" s="12"/>
      <c r="AO548" s="12"/>
    </row>
    <row r="549" spans="30:41" ht="15.75" customHeight="1" x14ac:dyDescent="0.3">
      <c r="AD549" s="12"/>
      <c r="AF549" s="12"/>
      <c r="AH549" s="12"/>
      <c r="AJ549" s="12"/>
      <c r="AO549" s="12"/>
    </row>
    <row r="550" spans="30:41" ht="15.75" customHeight="1" x14ac:dyDescent="0.3">
      <c r="AD550" s="12"/>
      <c r="AF550" s="12"/>
      <c r="AH550" s="12"/>
      <c r="AJ550" s="12"/>
      <c r="AO550" s="12"/>
    </row>
    <row r="551" spans="30:41" ht="15.75" customHeight="1" x14ac:dyDescent="0.3">
      <c r="AD551" s="12"/>
      <c r="AF551" s="12"/>
      <c r="AH551" s="12"/>
      <c r="AJ551" s="12"/>
      <c r="AO551" s="12"/>
    </row>
    <row r="552" spans="30:41" ht="15.75" customHeight="1" x14ac:dyDescent="0.3">
      <c r="AD552" s="12"/>
      <c r="AF552" s="12"/>
      <c r="AH552" s="12"/>
      <c r="AJ552" s="12"/>
      <c r="AO552" s="12"/>
    </row>
    <row r="553" spans="30:41" ht="15.75" customHeight="1" x14ac:dyDescent="0.3">
      <c r="AD553" s="12"/>
      <c r="AF553" s="12"/>
      <c r="AH553" s="12"/>
      <c r="AJ553" s="12"/>
      <c r="AO553" s="12"/>
    </row>
    <row r="554" spans="30:41" ht="15.75" customHeight="1" x14ac:dyDescent="0.3">
      <c r="AD554" s="12"/>
      <c r="AF554" s="12"/>
      <c r="AH554" s="12"/>
      <c r="AJ554" s="12"/>
      <c r="AO554" s="12"/>
    </row>
    <row r="555" spans="30:41" ht="15.75" customHeight="1" x14ac:dyDescent="0.3">
      <c r="AD555" s="12"/>
      <c r="AF555" s="12"/>
      <c r="AH555" s="12"/>
      <c r="AJ555" s="12"/>
      <c r="AO555" s="12"/>
    </row>
    <row r="556" spans="30:41" ht="15.75" customHeight="1" x14ac:dyDescent="0.3">
      <c r="AD556" s="12"/>
      <c r="AF556" s="12"/>
      <c r="AH556" s="12"/>
      <c r="AJ556" s="12"/>
      <c r="AO556" s="12"/>
    </row>
    <row r="557" spans="30:41" ht="15.75" customHeight="1" x14ac:dyDescent="0.3">
      <c r="AD557" s="12"/>
      <c r="AF557" s="12"/>
      <c r="AH557" s="12"/>
      <c r="AJ557" s="12"/>
      <c r="AO557" s="12"/>
    </row>
    <row r="558" spans="30:41" ht="15.75" customHeight="1" x14ac:dyDescent="0.3">
      <c r="AD558" s="12"/>
      <c r="AF558" s="12"/>
      <c r="AH558" s="12"/>
      <c r="AJ558" s="12"/>
      <c r="AO558" s="12"/>
    </row>
    <row r="559" spans="30:41" ht="15.75" customHeight="1" x14ac:dyDescent="0.3">
      <c r="AD559" s="12"/>
      <c r="AF559" s="12"/>
      <c r="AH559" s="12"/>
      <c r="AJ559" s="12"/>
      <c r="AO559" s="12"/>
    </row>
    <row r="560" spans="30:41" ht="15.75" customHeight="1" x14ac:dyDescent="0.3">
      <c r="AD560" s="12"/>
      <c r="AF560" s="12"/>
      <c r="AH560" s="12"/>
      <c r="AJ560" s="12"/>
      <c r="AO560" s="12"/>
    </row>
    <row r="561" spans="30:41" ht="15.75" customHeight="1" x14ac:dyDescent="0.3">
      <c r="AD561" s="12"/>
      <c r="AF561" s="12"/>
      <c r="AH561" s="12"/>
      <c r="AJ561" s="12"/>
      <c r="AO561" s="12"/>
    </row>
    <row r="562" spans="30:41" ht="15.75" customHeight="1" x14ac:dyDescent="0.3">
      <c r="AD562" s="12"/>
      <c r="AF562" s="12"/>
      <c r="AH562" s="12"/>
      <c r="AJ562" s="12"/>
      <c r="AO562" s="12"/>
    </row>
    <row r="563" spans="30:41" ht="15.75" customHeight="1" x14ac:dyDescent="0.3">
      <c r="AD563" s="12"/>
      <c r="AF563" s="12"/>
      <c r="AH563" s="12"/>
      <c r="AJ563" s="12"/>
      <c r="AO563" s="12"/>
    </row>
    <row r="564" spans="30:41" ht="15.75" customHeight="1" x14ac:dyDescent="0.3">
      <c r="AD564" s="12"/>
      <c r="AF564" s="12"/>
      <c r="AH564" s="12"/>
      <c r="AJ564" s="12"/>
      <c r="AO564" s="12"/>
    </row>
    <row r="565" spans="30:41" ht="15.75" customHeight="1" x14ac:dyDescent="0.3">
      <c r="AD565" s="12"/>
      <c r="AF565" s="12"/>
      <c r="AH565" s="12"/>
      <c r="AJ565" s="12"/>
      <c r="AO565" s="12"/>
    </row>
    <row r="566" spans="30:41" ht="15.75" customHeight="1" x14ac:dyDescent="0.3">
      <c r="AD566" s="12"/>
      <c r="AF566" s="12"/>
      <c r="AH566" s="12"/>
      <c r="AJ566" s="12"/>
      <c r="AO566" s="12"/>
    </row>
    <row r="567" spans="30:41" ht="15.75" customHeight="1" x14ac:dyDescent="0.3">
      <c r="AD567" s="12"/>
      <c r="AF567" s="12"/>
      <c r="AH567" s="12"/>
      <c r="AJ567" s="12"/>
      <c r="AO567" s="12"/>
    </row>
    <row r="568" spans="30:41" ht="15.75" customHeight="1" x14ac:dyDescent="0.3">
      <c r="AD568" s="12"/>
      <c r="AF568" s="12"/>
      <c r="AH568" s="12"/>
      <c r="AJ568" s="12"/>
      <c r="AO568" s="12"/>
    </row>
    <row r="569" spans="30:41" ht="15.75" customHeight="1" x14ac:dyDescent="0.3">
      <c r="AD569" s="12"/>
      <c r="AF569" s="12"/>
      <c r="AH569" s="12"/>
      <c r="AJ569" s="12"/>
      <c r="AO569" s="12"/>
    </row>
    <row r="570" spans="30:41" ht="15.75" customHeight="1" x14ac:dyDescent="0.3">
      <c r="AD570" s="12"/>
      <c r="AF570" s="12"/>
      <c r="AH570" s="12"/>
      <c r="AJ570" s="12"/>
      <c r="AO570" s="12"/>
    </row>
    <row r="571" spans="30:41" ht="15.75" customHeight="1" x14ac:dyDescent="0.3">
      <c r="AD571" s="12"/>
      <c r="AF571" s="12"/>
      <c r="AH571" s="12"/>
      <c r="AJ571" s="12"/>
      <c r="AO571" s="12"/>
    </row>
    <row r="572" spans="30:41" ht="15.75" customHeight="1" x14ac:dyDescent="0.3">
      <c r="AD572" s="12"/>
      <c r="AF572" s="12"/>
      <c r="AH572" s="12"/>
      <c r="AJ572" s="12"/>
      <c r="AO572" s="12"/>
    </row>
    <row r="573" spans="30:41" ht="15.75" customHeight="1" x14ac:dyDescent="0.3">
      <c r="AD573" s="12"/>
      <c r="AF573" s="12"/>
      <c r="AH573" s="12"/>
      <c r="AJ573" s="12"/>
      <c r="AO573" s="12"/>
    </row>
    <row r="574" spans="30:41" ht="15.75" customHeight="1" x14ac:dyDescent="0.3">
      <c r="AD574" s="12"/>
      <c r="AF574" s="12"/>
      <c r="AH574" s="12"/>
      <c r="AJ574" s="12"/>
      <c r="AO574" s="12"/>
    </row>
    <row r="575" spans="30:41" ht="15.75" customHeight="1" x14ac:dyDescent="0.3">
      <c r="AD575" s="12"/>
      <c r="AF575" s="12"/>
      <c r="AH575" s="12"/>
      <c r="AJ575" s="12"/>
      <c r="AO575" s="12"/>
    </row>
    <row r="576" spans="30:41" ht="15.75" customHeight="1" x14ac:dyDescent="0.3">
      <c r="AD576" s="12"/>
      <c r="AF576" s="12"/>
      <c r="AH576" s="12"/>
      <c r="AJ576" s="12"/>
      <c r="AO576" s="12"/>
    </row>
    <row r="577" spans="30:41" ht="15.75" customHeight="1" x14ac:dyDescent="0.3">
      <c r="AD577" s="12"/>
      <c r="AF577" s="12"/>
      <c r="AH577" s="12"/>
      <c r="AJ577" s="12"/>
      <c r="AO577" s="12"/>
    </row>
    <row r="578" spans="30:41" ht="15.75" customHeight="1" x14ac:dyDescent="0.3">
      <c r="AD578" s="12"/>
      <c r="AF578" s="12"/>
      <c r="AH578" s="12"/>
      <c r="AJ578" s="12"/>
      <c r="AO578" s="12"/>
    </row>
    <row r="579" spans="30:41" ht="15.75" customHeight="1" x14ac:dyDescent="0.3">
      <c r="AD579" s="12"/>
      <c r="AF579" s="12"/>
      <c r="AH579" s="12"/>
      <c r="AJ579" s="12"/>
      <c r="AO579" s="12"/>
    </row>
    <row r="580" spans="30:41" ht="15.75" customHeight="1" x14ac:dyDescent="0.3">
      <c r="AD580" s="12"/>
      <c r="AF580" s="12"/>
      <c r="AH580" s="12"/>
      <c r="AJ580" s="12"/>
      <c r="AO580" s="12"/>
    </row>
    <row r="581" spans="30:41" ht="15.75" customHeight="1" x14ac:dyDescent="0.3">
      <c r="AD581" s="12"/>
      <c r="AF581" s="12"/>
      <c r="AH581" s="12"/>
      <c r="AJ581" s="12"/>
      <c r="AO581" s="12"/>
    </row>
    <row r="582" spans="30:41" ht="15.75" customHeight="1" x14ac:dyDescent="0.3">
      <c r="AD582" s="12"/>
      <c r="AF582" s="12"/>
      <c r="AH582" s="12"/>
      <c r="AJ582" s="12"/>
      <c r="AO582" s="12"/>
    </row>
    <row r="583" spans="30:41" ht="15.75" customHeight="1" x14ac:dyDescent="0.3">
      <c r="AD583" s="12"/>
      <c r="AF583" s="12"/>
      <c r="AH583" s="12"/>
      <c r="AJ583" s="12"/>
      <c r="AO583" s="12"/>
    </row>
    <row r="584" spans="30:41" ht="15.75" customHeight="1" x14ac:dyDescent="0.3">
      <c r="AD584" s="12"/>
      <c r="AF584" s="12"/>
      <c r="AH584" s="12"/>
      <c r="AJ584" s="12"/>
      <c r="AO584" s="12"/>
    </row>
    <row r="585" spans="30:41" ht="15.75" customHeight="1" x14ac:dyDescent="0.3">
      <c r="AD585" s="12"/>
      <c r="AF585" s="12"/>
      <c r="AH585" s="12"/>
      <c r="AJ585" s="12"/>
      <c r="AO585" s="12"/>
    </row>
    <row r="586" spans="30:41" ht="15.75" customHeight="1" x14ac:dyDescent="0.3">
      <c r="AD586" s="12"/>
      <c r="AF586" s="12"/>
      <c r="AH586" s="12"/>
      <c r="AJ586" s="12"/>
      <c r="AO586" s="12"/>
    </row>
    <row r="587" spans="30:41" ht="15.75" customHeight="1" x14ac:dyDescent="0.3">
      <c r="AD587" s="12"/>
      <c r="AF587" s="12"/>
      <c r="AH587" s="12"/>
      <c r="AJ587" s="12"/>
      <c r="AO587" s="12"/>
    </row>
    <row r="588" spans="30:41" ht="15.75" customHeight="1" x14ac:dyDescent="0.3">
      <c r="AD588" s="12"/>
      <c r="AF588" s="12"/>
      <c r="AH588" s="12"/>
      <c r="AJ588" s="12"/>
      <c r="AO588" s="12"/>
    </row>
    <row r="589" spans="30:41" ht="15.75" customHeight="1" x14ac:dyDescent="0.3">
      <c r="AD589" s="12"/>
      <c r="AF589" s="12"/>
      <c r="AH589" s="12"/>
      <c r="AJ589" s="12"/>
      <c r="AO589" s="12"/>
    </row>
    <row r="590" spans="30:41" ht="15.75" customHeight="1" x14ac:dyDescent="0.3">
      <c r="AD590" s="12"/>
      <c r="AF590" s="12"/>
      <c r="AH590" s="12"/>
      <c r="AJ590" s="12"/>
      <c r="AO590" s="12"/>
    </row>
    <row r="591" spans="30:41" ht="15.75" customHeight="1" x14ac:dyDescent="0.3">
      <c r="AD591" s="12"/>
      <c r="AF591" s="12"/>
      <c r="AH591" s="12"/>
      <c r="AJ591" s="12"/>
      <c r="AO591" s="12"/>
    </row>
    <row r="592" spans="30:41" ht="15.75" customHeight="1" x14ac:dyDescent="0.3">
      <c r="AD592" s="12"/>
      <c r="AF592" s="12"/>
      <c r="AH592" s="12"/>
      <c r="AJ592" s="12"/>
      <c r="AO592" s="12"/>
    </row>
    <row r="593" spans="30:41" ht="15.75" customHeight="1" x14ac:dyDescent="0.3">
      <c r="AD593" s="12"/>
      <c r="AF593" s="12"/>
      <c r="AH593" s="12"/>
      <c r="AJ593" s="12"/>
      <c r="AO593" s="12"/>
    </row>
    <row r="594" spans="30:41" ht="15.75" customHeight="1" x14ac:dyDescent="0.3">
      <c r="AD594" s="12"/>
      <c r="AF594" s="12"/>
      <c r="AH594" s="12"/>
      <c r="AJ594" s="12"/>
      <c r="AO594" s="12"/>
    </row>
    <row r="595" spans="30:41" ht="15.75" customHeight="1" x14ac:dyDescent="0.3">
      <c r="AD595" s="12"/>
      <c r="AF595" s="12"/>
      <c r="AH595" s="12"/>
      <c r="AJ595" s="12"/>
      <c r="AO595" s="12"/>
    </row>
    <row r="596" spans="30:41" ht="15.75" customHeight="1" x14ac:dyDescent="0.3">
      <c r="AD596" s="12"/>
      <c r="AF596" s="12"/>
      <c r="AH596" s="12"/>
      <c r="AJ596" s="12"/>
      <c r="AO596" s="12"/>
    </row>
    <row r="597" spans="30:41" ht="15.75" customHeight="1" x14ac:dyDescent="0.3">
      <c r="AD597" s="12"/>
      <c r="AF597" s="12"/>
      <c r="AH597" s="12"/>
      <c r="AJ597" s="12"/>
      <c r="AO597" s="12"/>
    </row>
    <row r="598" spans="30:41" ht="15.75" customHeight="1" x14ac:dyDescent="0.3">
      <c r="AD598" s="12"/>
      <c r="AF598" s="12"/>
      <c r="AH598" s="12"/>
      <c r="AJ598" s="12"/>
      <c r="AO598" s="12"/>
    </row>
    <row r="599" spans="30:41" ht="15.75" customHeight="1" x14ac:dyDescent="0.3">
      <c r="AD599" s="12"/>
      <c r="AF599" s="12"/>
      <c r="AH599" s="12"/>
      <c r="AJ599" s="12"/>
      <c r="AO599" s="12"/>
    </row>
    <row r="600" spans="30:41" ht="15.75" customHeight="1" x14ac:dyDescent="0.3">
      <c r="AD600" s="12"/>
      <c r="AF600" s="12"/>
      <c r="AH600" s="12"/>
      <c r="AJ600" s="12"/>
      <c r="AO600" s="12"/>
    </row>
    <row r="601" spans="30:41" ht="15.75" customHeight="1" x14ac:dyDescent="0.3">
      <c r="AD601" s="12"/>
      <c r="AF601" s="12"/>
      <c r="AH601" s="12"/>
      <c r="AJ601" s="12"/>
      <c r="AO601" s="12"/>
    </row>
    <row r="602" spans="30:41" ht="15.75" customHeight="1" x14ac:dyDescent="0.3">
      <c r="AD602" s="12"/>
      <c r="AF602" s="12"/>
      <c r="AH602" s="12"/>
      <c r="AJ602" s="12"/>
      <c r="AO602" s="12"/>
    </row>
    <row r="603" spans="30:41" ht="15.75" customHeight="1" x14ac:dyDescent="0.3">
      <c r="AD603" s="12"/>
      <c r="AF603" s="12"/>
      <c r="AH603" s="12"/>
      <c r="AJ603" s="12"/>
      <c r="AO603" s="12"/>
    </row>
    <row r="604" spans="30:41" ht="15.75" customHeight="1" x14ac:dyDescent="0.3">
      <c r="AD604" s="12"/>
      <c r="AF604" s="12"/>
      <c r="AH604" s="12"/>
      <c r="AJ604" s="12"/>
      <c r="AO604" s="12"/>
    </row>
    <row r="605" spans="30:41" ht="15.75" customHeight="1" x14ac:dyDescent="0.3">
      <c r="AD605" s="12"/>
      <c r="AF605" s="12"/>
      <c r="AH605" s="12"/>
      <c r="AJ605" s="12"/>
      <c r="AO605" s="12"/>
    </row>
    <row r="606" spans="30:41" ht="15.75" customHeight="1" x14ac:dyDescent="0.3">
      <c r="AD606" s="12"/>
      <c r="AF606" s="12"/>
      <c r="AH606" s="12"/>
      <c r="AJ606" s="12"/>
      <c r="AO606" s="12"/>
    </row>
    <row r="607" spans="30:41" ht="15.75" customHeight="1" x14ac:dyDescent="0.3">
      <c r="AD607" s="12"/>
      <c r="AF607" s="12"/>
      <c r="AH607" s="12"/>
      <c r="AJ607" s="12"/>
      <c r="AO607" s="12"/>
    </row>
    <row r="608" spans="30:41" ht="15.75" customHeight="1" x14ac:dyDescent="0.3">
      <c r="AD608" s="12"/>
      <c r="AF608" s="12"/>
      <c r="AH608" s="12"/>
      <c r="AJ608" s="12"/>
      <c r="AO608" s="12"/>
    </row>
    <row r="609" spans="30:41" ht="15.75" customHeight="1" x14ac:dyDescent="0.3">
      <c r="AD609" s="12"/>
      <c r="AF609" s="12"/>
      <c r="AH609" s="12"/>
      <c r="AJ609" s="12"/>
      <c r="AO609" s="12"/>
    </row>
    <row r="610" spans="30:41" ht="15.75" customHeight="1" x14ac:dyDescent="0.3">
      <c r="AD610" s="12"/>
      <c r="AF610" s="12"/>
      <c r="AH610" s="12"/>
      <c r="AJ610" s="12"/>
      <c r="AO610" s="12"/>
    </row>
    <row r="611" spans="30:41" ht="15.75" customHeight="1" x14ac:dyDescent="0.3">
      <c r="AD611" s="12"/>
      <c r="AF611" s="12"/>
      <c r="AH611" s="12"/>
      <c r="AJ611" s="12"/>
      <c r="AO611" s="12"/>
    </row>
    <row r="612" spans="30:41" ht="15.75" customHeight="1" x14ac:dyDescent="0.3">
      <c r="AD612" s="12"/>
      <c r="AF612" s="12"/>
      <c r="AH612" s="12"/>
      <c r="AJ612" s="12"/>
      <c r="AO612" s="12"/>
    </row>
    <row r="613" spans="30:41" ht="15.75" customHeight="1" x14ac:dyDescent="0.3">
      <c r="AD613" s="12"/>
      <c r="AF613" s="12"/>
      <c r="AH613" s="12"/>
      <c r="AJ613" s="12"/>
      <c r="AO613" s="12"/>
    </row>
    <row r="614" spans="30:41" ht="15.75" customHeight="1" x14ac:dyDescent="0.3">
      <c r="AD614" s="12"/>
      <c r="AF614" s="12"/>
      <c r="AH614" s="12"/>
      <c r="AJ614" s="12"/>
      <c r="AO614" s="12"/>
    </row>
    <row r="615" spans="30:41" ht="15.75" customHeight="1" x14ac:dyDescent="0.3">
      <c r="AD615" s="12"/>
      <c r="AF615" s="12"/>
      <c r="AH615" s="12"/>
      <c r="AJ615" s="12"/>
      <c r="AO615" s="12"/>
    </row>
    <row r="616" spans="30:41" ht="15.75" customHeight="1" x14ac:dyDescent="0.3">
      <c r="AD616" s="12"/>
      <c r="AF616" s="12"/>
      <c r="AH616" s="12"/>
      <c r="AJ616" s="12"/>
      <c r="AO616" s="12"/>
    </row>
    <row r="617" spans="30:41" ht="15.75" customHeight="1" x14ac:dyDescent="0.3">
      <c r="AD617" s="12"/>
      <c r="AF617" s="12"/>
      <c r="AH617" s="12"/>
      <c r="AJ617" s="12"/>
      <c r="AO617" s="12"/>
    </row>
    <row r="618" spans="30:41" ht="15.75" customHeight="1" x14ac:dyDescent="0.3">
      <c r="AD618" s="12"/>
      <c r="AF618" s="12"/>
      <c r="AH618" s="12"/>
      <c r="AJ618" s="12"/>
      <c r="AO618" s="12"/>
    </row>
    <row r="619" spans="30:41" ht="15.75" customHeight="1" x14ac:dyDescent="0.3">
      <c r="AD619" s="12"/>
      <c r="AF619" s="12"/>
      <c r="AH619" s="12"/>
      <c r="AJ619" s="12"/>
      <c r="AO619" s="12"/>
    </row>
    <row r="620" spans="30:41" ht="15.75" customHeight="1" x14ac:dyDescent="0.3">
      <c r="AD620" s="12"/>
      <c r="AF620" s="12"/>
      <c r="AH620" s="12"/>
      <c r="AJ620" s="12"/>
      <c r="AO620" s="12"/>
    </row>
    <row r="621" spans="30:41" ht="15.75" customHeight="1" x14ac:dyDescent="0.3">
      <c r="AD621" s="12"/>
      <c r="AF621" s="12"/>
      <c r="AH621" s="12"/>
      <c r="AJ621" s="12"/>
      <c r="AO621" s="12"/>
    </row>
    <row r="622" spans="30:41" ht="15.75" customHeight="1" x14ac:dyDescent="0.3">
      <c r="AD622" s="12"/>
      <c r="AF622" s="12"/>
      <c r="AH622" s="12"/>
      <c r="AJ622" s="12"/>
      <c r="AO622" s="12"/>
    </row>
    <row r="623" spans="30:41" ht="15.75" customHeight="1" x14ac:dyDescent="0.3">
      <c r="AD623" s="12"/>
      <c r="AF623" s="12"/>
      <c r="AH623" s="12"/>
      <c r="AJ623" s="12"/>
      <c r="AO623" s="12"/>
    </row>
    <row r="624" spans="30:41" ht="15.75" customHeight="1" x14ac:dyDescent="0.3">
      <c r="AD624" s="12"/>
      <c r="AF624" s="12"/>
      <c r="AH624" s="12"/>
      <c r="AJ624" s="12"/>
      <c r="AO624" s="12"/>
    </row>
    <row r="625" spans="30:41" ht="15.75" customHeight="1" x14ac:dyDescent="0.3">
      <c r="AD625" s="12"/>
      <c r="AF625" s="12"/>
      <c r="AH625" s="12"/>
      <c r="AJ625" s="12"/>
      <c r="AO625" s="12"/>
    </row>
    <row r="626" spans="30:41" ht="15.75" customHeight="1" x14ac:dyDescent="0.3">
      <c r="AD626" s="12"/>
      <c r="AF626" s="12"/>
      <c r="AH626" s="12"/>
      <c r="AJ626" s="12"/>
      <c r="AO626" s="12"/>
    </row>
    <row r="627" spans="30:41" ht="15.75" customHeight="1" x14ac:dyDescent="0.3">
      <c r="AD627" s="12"/>
      <c r="AF627" s="12"/>
      <c r="AH627" s="12"/>
      <c r="AJ627" s="12"/>
      <c r="AO627" s="12"/>
    </row>
    <row r="628" spans="30:41" ht="15.75" customHeight="1" x14ac:dyDescent="0.3">
      <c r="AD628" s="12"/>
      <c r="AF628" s="12"/>
      <c r="AH628" s="12"/>
      <c r="AJ628" s="12"/>
      <c r="AO628" s="12"/>
    </row>
    <row r="629" spans="30:41" ht="15.75" customHeight="1" x14ac:dyDescent="0.3">
      <c r="AD629" s="12"/>
      <c r="AF629" s="12"/>
      <c r="AH629" s="12"/>
      <c r="AJ629" s="12"/>
      <c r="AO629" s="12"/>
    </row>
    <row r="630" spans="30:41" ht="15.75" customHeight="1" x14ac:dyDescent="0.3">
      <c r="AD630" s="12"/>
      <c r="AF630" s="12"/>
      <c r="AH630" s="12"/>
      <c r="AJ630" s="12"/>
      <c r="AO630" s="12"/>
    </row>
    <row r="631" spans="30:41" ht="15.75" customHeight="1" x14ac:dyDescent="0.3">
      <c r="AD631" s="12"/>
      <c r="AF631" s="12"/>
      <c r="AH631" s="12"/>
      <c r="AJ631" s="12"/>
      <c r="AO631" s="12"/>
    </row>
    <row r="632" spans="30:41" ht="15.75" customHeight="1" x14ac:dyDescent="0.3">
      <c r="AD632" s="12"/>
      <c r="AF632" s="12"/>
      <c r="AH632" s="12"/>
      <c r="AJ632" s="12"/>
      <c r="AO632" s="12"/>
    </row>
    <row r="633" spans="30:41" ht="15.75" customHeight="1" x14ac:dyDescent="0.3">
      <c r="AD633" s="12"/>
      <c r="AF633" s="12"/>
      <c r="AH633" s="12"/>
      <c r="AJ633" s="12"/>
      <c r="AO633" s="12"/>
    </row>
    <row r="634" spans="30:41" ht="15.75" customHeight="1" x14ac:dyDescent="0.3">
      <c r="AD634" s="12"/>
      <c r="AF634" s="12"/>
      <c r="AH634" s="12"/>
      <c r="AJ634" s="12"/>
      <c r="AO634" s="12"/>
    </row>
    <row r="635" spans="30:41" ht="15.75" customHeight="1" x14ac:dyDescent="0.3">
      <c r="AD635" s="12"/>
      <c r="AF635" s="12"/>
      <c r="AH635" s="12"/>
      <c r="AJ635" s="12"/>
      <c r="AO635" s="12"/>
    </row>
    <row r="636" spans="30:41" ht="15.75" customHeight="1" x14ac:dyDescent="0.3">
      <c r="AD636" s="12"/>
      <c r="AF636" s="12"/>
      <c r="AH636" s="12"/>
      <c r="AJ636" s="12"/>
      <c r="AO636" s="12"/>
    </row>
    <row r="637" spans="30:41" ht="15.75" customHeight="1" x14ac:dyDescent="0.3">
      <c r="AD637" s="12"/>
      <c r="AF637" s="12"/>
      <c r="AH637" s="12"/>
      <c r="AJ637" s="12"/>
      <c r="AO637" s="12"/>
    </row>
    <row r="638" spans="30:41" ht="15.75" customHeight="1" x14ac:dyDescent="0.3">
      <c r="AD638" s="12"/>
      <c r="AF638" s="12"/>
      <c r="AH638" s="12"/>
      <c r="AJ638" s="12"/>
      <c r="AO638" s="12"/>
    </row>
    <row r="639" spans="30:41" ht="15.75" customHeight="1" x14ac:dyDescent="0.3">
      <c r="AD639" s="12"/>
      <c r="AF639" s="12"/>
      <c r="AH639" s="12"/>
      <c r="AJ639" s="12"/>
      <c r="AO639" s="12"/>
    </row>
    <row r="640" spans="30:41" ht="15.75" customHeight="1" x14ac:dyDescent="0.3">
      <c r="AD640" s="12"/>
      <c r="AF640" s="12"/>
      <c r="AH640" s="12"/>
      <c r="AJ640" s="12"/>
      <c r="AO640" s="12"/>
    </row>
    <row r="641" spans="30:41" ht="15.75" customHeight="1" x14ac:dyDescent="0.3">
      <c r="AD641" s="12"/>
      <c r="AF641" s="12"/>
      <c r="AH641" s="12"/>
      <c r="AJ641" s="12"/>
      <c r="AO641" s="12"/>
    </row>
    <row r="642" spans="30:41" ht="15.75" customHeight="1" x14ac:dyDescent="0.3">
      <c r="AD642" s="12"/>
      <c r="AF642" s="12"/>
      <c r="AH642" s="12"/>
      <c r="AJ642" s="12"/>
      <c r="AO642" s="12"/>
    </row>
    <row r="643" spans="30:41" ht="15.75" customHeight="1" x14ac:dyDescent="0.3">
      <c r="AD643" s="12"/>
      <c r="AF643" s="12"/>
      <c r="AH643" s="12"/>
      <c r="AJ643" s="12"/>
      <c r="AO643" s="12"/>
    </row>
    <row r="644" spans="30:41" ht="15.75" customHeight="1" x14ac:dyDescent="0.3">
      <c r="AD644" s="12"/>
      <c r="AF644" s="12"/>
      <c r="AH644" s="12"/>
      <c r="AJ644" s="12"/>
      <c r="AO644" s="12"/>
    </row>
    <row r="645" spans="30:41" ht="15.75" customHeight="1" x14ac:dyDescent="0.3">
      <c r="AD645" s="12"/>
      <c r="AF645" s="12"/>
      <c r="AH645" s="12"/>
      <c r="AJ645" s="12"/>
      <c r="AO645" s="12"/>
    </row>
    <row r="646" spans="30:41" ht="15.75" customHeight="1" x14ac:dyDescent="0.3">
      <c r="AD646" s="12"/>
      <c r="AF646" s="12"/>
      <c r="AH646" s="12"/>
      <c r="AJ646" s="12"/>
      <c r="AO646" s="12"/>
    </row>
    <row r="647" spans="30:41" ht="15.75" customHeight="1" x14ac:dyDescent="0.3">
      <c r="AD647" s="12"/>
      <c r="AF647" s="12"/>
      <c r="AH647" s="12"/>
      <c r="AJ647" s="12"/>
      <c r="AO647" s="12"/>
    </row>
    <row r="648" spans="30:41" ht="15.75" customHeight="1" x14ac:dyDescent="0.3">
      <c r="AD648" s="12"/>
      <c r="AF648" s="12"/>
      <c r="AH648" s="12"/>
      <c r="AJ648" s="12"/>
      <c r="AO648" s="12"/>
    </row>
    <row r="649" spans="30:41" ht="15.75" customHeight="1" x14ac:dyDescent="0.3">
      <c r="AD649" s="12"/>
      <c r="AF649" s="12"/>
      <c r="AH649" s="12"/>
      <c r="AJ649" s="12"/>
      <c r="AO649" s="12"/>
    </row>
    <row r="650" spans="30:41" ht="15.75" customHeight="1" x14ac:dyDescent="0.3">
      <c r="AD650" s="12"/>
      <c r="AF650" s="12"/>
      <c r="AH650" s="12"/>
      <c r="AJ650" s="12"/>
      <c r="AO650" s="12"/>
    </row>
    <row r="651" spans="30:41" ht="15.75" customHeight="1" x14ac:dyDescent="0.3">
      <c r="AD651" s="12"/>
      <c r="AF651" s="12"/>
      <c r="AH651" s="12"/>
      <c r="AJ651" s="12"/>
      <c r="AO651" s="12"/>
    </row>
    <row r="652" spans="30:41" ht="15.75" customHeight="1" x14ac:dyDescent="0.3">
      <c r="AD652" s="12"/>
      <c r="AF652" s="12"/>
      <c r="AH652" s="12"/>
      <c r="AJ652" s="12"/>
      <c r="AO652" s="12"/>
    </row>
    <row r="653" spans="30:41" ht="15.75" customHeight="1" x14ac:dyDescent="0.3">
      <c r="AD653" s="12"/>
      <c r="AF653" s="12"/>
      <c r="AH653" s="12"/>
      <c r="AJ653" s="12"/>
      <c r="AO653" s="12"/>
    </row>
    <row r="654" spans="30:41" ht="15.75" customHeight="1" x14ac:dyDescent="0.3">
      <c r="AD654" s="12"/>
      <c r="AF654" s="12"/>
      <c r="AH654" s="12"/>
      <c r="AJ654" s="12"/>
      <c r="AO654" s="12"/>
    </row>
    <row r="655" spans="30:41" ht="15.75" customHeight="1" x14ac:dyDescent="0.3">
      <c r="AD655" s="12"/>
      <c r="AF655" s="12"/>
      <c r="AH655" s="12"/>
      <c r="AJ655" s="12"/>
      <c r="AO655" s="12"/>
    </row>
    <row r="656" spans="30:41" ht="15.75" customHeight="1" x14ac:dyDescent="0.3">
      <c r="AD656" s="12"/>
      <c r="AF656" s="12"/>
      <c r="AH656" s="12"/>
      <c r="AJ656" s="12"/>
      <c r="AO656" s="12"/>
    </row>
    <row r="657" spans="30:41" ht="15.75" customHeight="1" x14ac:dyDescent="0.3">
      <c r="AD657" s="12"/>
      <c r="AF657" s="12"/>
      <c r="AH657" s="12"/>
      <c r="AJ657" s="12"/>
      <c r="AO657" s="12"/>
    </row>
    <row r="658" spans="30:41" ht="15.75" customHeight="1" x14ac:dyDescent="0.3">
      <c r="AD658" s="12"/>
      <c r="AF658" s="12"/>
      <c r="AH658" s="12"/>
      <c r="AJ658" s="12"/>
      <c r="AO658" s="12"/>
    </row>
    <row r="659" spans="30:41" ht="15.75" customHeight="1" x14ac:dyDescent="0.3">
      <c r="AD659" s="12"/>
      <c r="AF659" s="12"/>
      <c r="AH659" s="12"/>
      <c r="AJ659" s="12"/>
      <c r="AO659" s="12"/>
    </row>
    <row r="660" spans="30:41" ht="15.75" customHeight="1" x14ac:dyDescent="0.3">
      <c r="AD660" s="12"/>
      <c r="AF660" s="12"/>
      <c r="AH660" s="12"/>
      <c r="AJ660" s="12"/>
      <c r="AO660" s="12"/>
    </row>
    <row r="661" spans="30:41" ht="15.75" customHeight="1" x14ac:dyDescent="0.3">
      <c r="AD661" s="12"/>
      <c r="AF661" s="12"/>
      <c r="AH661" s="12"/>
      <c r="AJ661" s="12"/>
      <c r="AO661" s="12"/>
    </row>
    <row r="662" spans="30:41" ht="15.75" customHeight="1" x14ac:dyDescent="0.3">
      <c r="AD662" s="12"/>
      <c r="AF662" s="12"/>
      <c r="AH662" s="12"/>
      <c r="AJ662" s="12"/>
      <c r="AO662" s="12"/>
    </row>
    <row r="663" spans="30:41" ht="15.75" customHeight="1" x14ac:dyDescent="0.3">
      <c r="AD663" s="12"/>
      <c r="AF663" s="12"/>
      <c r="AH663" s="12"/>
      <c r="AJ663" s="12"/>
      <c r="AO663" s="12"/>
    </row>
    <row r="664" spans="30:41" ht="15.75" customHeight="1" x14ac:dyDescent="0.3">
      <c r="AD664" s="12"/>
      <c r="AF664" s="12"/>
      <c r="AH664" s="12"/>
      <c r="AJ664" s="12"/>
      <c r="AO664" s="12"/>
    </row>
    <row r="665" spans="30:41" ht="15.75" customHeight="1" x14ac:dyDescent="0.3">
      <c r="AD665" s="12"/>
      <c r="AF665" s="12"/>
      <c r="AH665" s="12"/>
      <c r="AJ665" s="12"/>
      <c r="AO665" s="12"/>
    </row>
    <row r="666" spans="30:41" ht="15.75" customHeight="1" x14ac:dyDescent="0.3">
      <c r="AD666" s="12"/>
      <c r="AF666" s="12"/>
      <c r="AH666" s="12"/>
      <c r="AJ666" s="12"/>
      <c r="AO666" s="12"/>
    </row>
    <row r="667" spans="30:41" ht="15.75" customHeight="1" x14ac:dyDescent="0.3">
      <c r="AD667" s="12"/>
      <c r="AF667" s="12"/>
      <c r="AH667" s="12"/>
      <c r="AJ667" s="12"/>
      <c r="AO667" s="12"/>
    </row>
    <row r="668" spans="30:41" ht="15.75" customHeight="1" x14ac:dyDescent="0.3">
      <c r="AD668" s="12"/>
      <c r="AF668" s="12"/>
      <c r="AH668" s="12"/>
      <c r="AJ668" s="12"/>
      <c r="AO668" s="12"/>
    </row>
    <row r="669" spans="30:41" ht="15.75" customHeight="1" x14ac:dyDescent="0.3">
      <c r="AD669" s="12"/>
      <c r="AF669" s="12"/>
      <c r="AH669" s="12"/>
      <c r="AJ669" s="12"/>
      <c r="AO669" s="12"/>
    </row>
    <row r="670" spans="30:41" ht="15.75" customHeight="1" x14ac:dyDescent="0.3">
      <c r="AD670" s="12"/>
      <c r="AF670" s="12"/>
      <c r="AH670" s="12"/>
      <c r="AJ670" s="12"/>
      <c r="AO670" s="12"/>
    </row>
    <row r="671" spans="30:41" ht="15.75" customHeight="1" x14ac:dyDescent="0.3">
      <c r="AD671" s="12"/>
      <c r="AF671" s="12"/>
      <c r="AH671" s="12"/>
      <c r="AJ671" s="12"/>
      <c r="AO671" s="12"/>
    </row>
    <row r="672" spans="30:41" ht="15.75" customHeight="1" x14ac:dyDescent="0.3">
      <c r="AD672" s="12"/>
      <c r="AF672" s="12"/>
      <c r="AH672" s="12"/>
      <c r="AJ672" s="12"/>
      <c r="AO672" s="12"/>
    </row>
    <row r="673" spans="30:41" ht="15.75" customHeight="1" x14ac:dyDescent="0.3">
      <c r="AD673" s="12"/>
      <c r="AF673" s="12"/>
      <c r="AH673" s="12"/>
      <c r="AJ673" s="12"/>
      <c r="AO673" s="12"/>
    </row>
    <row r="674" spans="30:41" ht="15.75" customHeight="1" x14ac:dyDescent="0.3">
      <c r="AD674" s="12"/>
      <c r="AF674" s="12"/>
      <c r="AH674" s="12"/>
      <c r="AJ674" s="12"/>
      <c r="AO674" s="12"/>
    </row>
    <row r="675" spans="30:41" ht="15.75" customHeight="1" x14ac:dyDescent="0.3">
      <c r="AD675" s="12"/>
      <c r="AF675" s="12"/>
      <c r="AH675" s="12"/>
      <c r="AJ675" s="12"/>
      <c r="AO675" s="12"/>
    </row>
    <row r="676" spans="30:41" ht="15.75" customHeight="1" x14ac:dyDescent="0.3">
      <c r="AD676" s="12"/>
      <c r="AF676" s="12"/>
      <c r="AH676" s="12"/>
      <c r="AJ676" s="12"/>
      <c r="AO676" s="12"/>
    </row>
    <row r="677" spans="30:41" ht="15.75" customHeight="1" x14ac:dyDescent="0.3">
      <c r="AD677" s="12"/>
      <c r="AF677" s="12"/>
      <c r="AH677" s="12"/>
      <c r="AJ677" s="12"/>
      <c r="AO677" s="12"/>
    </row>
    <row r="678" spans="30:41" ht="15.75" customHeight="1" x14ac:dyDescent="0.3">
      <c r="AD678" s="12"/>
      <c r="AF678" s="12"/>
      <c r="AH678" s="12"/>
      <c r="AJ678" s="12"/>
      <c r="AO678" s="12"/>
    </row>
    <row r="679" spans="30:41" ht="15.75" customHeight="1" x14ac:dyDescent="0.3">
      <c r="AD679" s="12"/>
      <c r="AF679" s="12"/>
      <c r="AH679" s="12"/>
      <c r="AJ679" s="12"/>
      <c r="AO679" s="12"/>
    </row>
    <row r="680" spans="30:41" ht="15.75" customHeight="1" x14ac:dyDescent="0.3">
      <c r="AD680" s="12"/>
      <c r="AF680" s="12"/>
      <c r="AH680" s="12"/>
      <c r="AJ680" s="12"/>
      <c r="AO680" s="12"/>
    </row>
    <row r="681" spans="30:41" ht="15.75" customHeight="1" x14ac:dyDescent="0.3">
      <c r="AD681" s="12"/>
      <c r="AF681" s="12"/>
      <c r="AH681" s="12"/>
      <c r="AJ681" s="12"/>
      <c r="AO681" s="12"/>
    </row>
    <row r="682" spans="30:41" ht="15.75" customHeight="1" x14ac:dyDescent="0.3">
      <c r="AD682" s="12"/>
      <c r="AF682" s="12"/>
      <c r="AH682" s="12"/>
      <c r="AJ682" s="12"/>
      <c r="AO682" s="12"/>
    </row>
    <row r="683" spans="30:41" ht="15.75" customHeight="1" x14ac:dyDescent="0.3">
      <c r="AD683" s="12"/>
      <c r="AF683" s="12"/>
      <c r="AH683" s="12"/>
      <c r="AJ683" s="12"/>
      <c r="AO683" s="12"/>
    </row>
    <row r="684" spans="30:41" ht="15.75" customHeight="1" x14ac:dyDescent="0.3">
      <c r="AD684" s="12"/>
      <c r="AF684" s="12"/>
      <c r="AH684" s="12"/>
      <c r="AJ684" s="12"/>
      <c r="AO684" s="12"/>
    </row>
    <row r="685" spans="30:41" ht="15.75" customHeight="1" x14ac:dyDescent="0.3">
      <c r="AD685" s="12"/>
      <c r="AF685" s="12"/>
      <c r="AH685" s="12"/>
      <c r="AJ685" s="12"/>
      <c r="AO685" s="12"/>
    </row>
    <row r="686" spans="30:41" ht="15.75" customHeight="1" x14ac:dyDescent="0.3">
      <c r="AD686" s="12"/>
      <c r="AF686" s="12"/>
      <c r="AH686" s="12"/>
      <c r="AJ686" s="12"/>
      <c r="AO686" s="12"/>
    </row>
    <row r="687" spans="30:41" ht="15.75" customHeight="1" x14ac:dyDescent="0.3">
      <c r="AD687" s="12"/>
      <c r="AF687" s="12"/>
      <c r="AH687" s="12"/>
      <c r="AJ687" s="12"/>
      <c r="AO687" s="12"/>
    </row>
    <row r="688" spans="30:41" ht="15.75" customHeight="1" x14ac:dyDescent="0.3">
      <c r="AD688" s="12"/>
      <c r="AF688" s="12"/>
      <c r="AH688" s="12"/>
      <c r="AJ688" s="12"/>
      <c r="AO688" s="12"/>
    </row>
    <row r="689" spans="30:41" ht="15.75" customHeight="1" x14ac:dyDescent="0.3">
      <c r="AD689" s="12"/>
      <c r="AF689" s="12"/>
      <c r="AH689" s="12"/>
      <c r="AJ689" s="12"/>
      <c r="AO689" s="12"/>
    </row>
    <row r="690" spans="30:41" ht="15.75" customHeight="1" x14ac:dyDescent="0.3">
      <c r="AD690" s="12"/>
      <c r="AF690" s="12"/>
      <c r="AH690" s="12"/>
      <c r="AJ690" s="12"/>
      <c r="AO690" s="12"/>
    </row>
    <row r="691" spans="30:41" ht="15.75" customHeight="1" x14ac:dyDescent="0.3">
      <c r="AD691" s="12"/>
      <c r="AF691" s="12"/>
      <c r="AH691" s="12"/>
      <c r="AJ691" s="12"/>
      <c r="AO691" s="12"/>
    </row>
    <row r="692" spans="30:41" ht="15.75" customHeight="1" x14ac:dyDescent="0.3">
      <c r="AD692" s="12"/>
      <c r="AF692" s="12"/>
      <c r="AH692" s="12"/>
      <c r="AJ692" s="12"/>
      <c r="AO692" s="12"/>
    </row>
    <row r="693" spans="30:41" ht="15.75" customHeight="1" x14ac:dyDescent="0.3">
      <c r="AD693" s="12"/>
      <c r="AF693" s="12"/>
      <c r="AH693" s="12"/>
      <c r="AJ693" s="12"/>
      <c r="AO693" s="12"/>
    </row>
    <row r="694" spans="30:41" ht="15.75" customHeight="1" x14ac:dyDescent="0.3">
      <c r="AD694" s="12"/>
      <c r="AF694" s="12"/>
      <c r="AH694" s="12"/>
      <c r="AJ694" s="12"/>
      <c r="AO694" s="12"/>
    </row>
    <row r="695" spans="30:41" ht="15.75" customHeight="1" x14ac:dyDescent="0.3">
      <c r="AD695" s="12"/>
      <c r="AF695" s="12"/>
      <c r="AH695" s="12"/>
      <c r="AJ695" s="12"/>
      <c r="AO695" s="12"/>
    </row>
    <row r="696" spans="30:41" ht="15.75" customHeight="1" x14ac:dyDescent="0.3">
      <c r="AD696" s="12"/>
      <c r="AF696" s="12"/>
      <c r="AH696" s="12"/>
      <c r="AJ696" s="12"/>
      <c r="AO696" s="12"/>
    </row>
    <row r="697" spans="30:41" ht="15.75" customHeight="1" x14ac:dyDescent="0.3">
      <c r="AD697" s="12"/>
      <c r="AF697" s="12"/>
      <c r="AH697" s="12"/>
      <c r="AJ697" s="12"/>
      <c r="AO697" s="12"/>
    </row>
    <row r="698" spans="30:41" ht="15.75" customHeight="1" x14ac:dyDescent="0.3">
      <c r="AD698" s="12"/>
      <c r="AF698" s="12"/>
      <c r="AH698" s="12"/>
      <c r="AJ698" s="12"/>
      <c r="AO698" s="12"/>
    </row>
    <row r="699" spans="30:41" ht="15.75" customHeight="1" x14ac:dyDescent="0.3">
      <c r="AD699" s="12"/>
      <c r="AF699" s="12"/>
      <c r="AH699" s="12"/>
      <c r="AJ699" s="12"/>
      <c r="AO699" s="12"/>
    </row>
    <row r="700" spans="30:41" ht="15.75" customHeight="1" x14ac:dyDescent="0.3">
      <c r="AD700" s="12"/>
      <c r="AF700" s="12"/>
      <c r="AH700" s="12"/>
      <c r="AJ700" s="12"/>
      <c r="AO700" s="12"/>
    </row>
    <row r="701" spans="30:41" ht="15.75" customHeight="1" x14ac:dyDescent="0.3">
      <c r="AD701" s="12"/>
      <c r="AF701" s="12"/>
      <c r="AH701" s="12"/>
      <c r="AJ701" s="12"/>
      <c r="AO701" s="12"/>
    </row>
    <row r="702" spans="30:41" ht="15.75" customHeight="1" x14ac:dyDescent="0.3">
      <c r="AD702" s="12"/>
      <c r="AF702" s="12"/>
      <c r="AH702" s="12"/>
      <c r="AJ702" s="12"/>
      <c r="AO702" s="12"/>
    </row>
    <row r="703" spans="30:41" ht="15.75" customHeight="1" x14ac:dyDescent="0.3">
      <c r="AD703" s="12"/>
      <c r="AF703" s="12"/>
      <c r="AH703" s="12"/>
      <c r="AJ703" s="12"/>
      <c r="AO703" s="12"/>
    </row>
    <row r="704" spans="30:41" ht="15.75" customHeight="1" x14ac:dyDescent="0.3">
      <c r="AD704" s="12"/>
      <c r="AF704" s="12"/>
      <c r="AH704" s="12"/>
      <c r="AJ704" s="12"/>
      <c r="AO704" s="12"/>
    </row>
    <row r="705" spans="30:41" ht="15.75" customHeight="1" x14ac:dyDescent="0.3">
      <c r="AD705" s="12"/>
      <c r="AF705" s="12"/>
      <c r="AH705" s="12"/>
      <c r="AJ705" s="12"/>
      <c r="AO705" s="12"/>
    </row>
    <row r="706" spans="30:41" ht="15.75" customHeight="1" x14ac:dyDescent="0.3">
      <c r="AD706" s="12"/>
      <c r="AF706" s="12"/>
      <c r="AH706" s="12"/>
      <c r="AJ706" s="12"/>
      <c r="AO706" s="12"/>
    </row>
    <row r="707" spans="30:41" ht="15.75" customHeight="1" x14ac:dyDescent="0.3">
      <c r="AD707" s="12"/>
      <c r="AF707" s="12"/>
      <c r="AH707" s="12"/>
      <c r="AJ707" s="12"/>
      <c r="AO707" s="12"/>
    </row>
    <row r="708" spans="30:41" ht="15.75" customHeight="1" x14ac:dyDescent="0.3">
      <c r="AD708" s="12"/>
      <c r="AF708" s="12"/>
      <c r="AH708" s="12"/>
      <c r="AJ708" s="12"/>
      <c r="AO708" s="12"/>
    </row>
    <row r="709" spans="30:41" ht="15.75" customHeight="1" x14ac:dyDescent="0.3">
      <c r="AD709" s="12"/>
      <c r="AF709" s="12"/>
      <c r="AH709" s="12"/>
      <c r="AJ709" s="12"/>
      <c r="AO709" s="12"/>
    </row>
    <row r="710" spans="30:41" ht="15.75" customHeight="1" x14ac:dyDescent="0.3">
      <c r="AD710" s="12"/>
      <c r="AF710" s="12"/>
      <c r="AH710" s="12"/>
      <c r="AJ710" s="12"/>
      <c r="AO710" s="12"/>
    </row>
    <row r="711" spans="30:41" ht="15.75" customHeight="1" x14ac:dyDescent="0.3">
      <c r="AD711" s="12"/>
      <c r="AF711" s="12"/>
      <c r="AH711" s="12"/>
      <c r="AJ711" s="12"/>
      <c r="AO711" s="12"/>
    </row>
    <row r="712" spans="30:41" ht="15.75" customHeight="1" x14ac:dyDescent="0.3">
      <c r="AD712" s="12"/>
      <c r="AF712" s="12"/>
      <c r="AH712" s="12"/>
      <c r="AJ712" s="12"/>
      <c r="AO712" s="12"/>
    </row>
    <row r="713" spans="30:41" ht="15.75" customHeight="1" x14ac:dyDescent="0.3">
      <c r="AD713" s="12"/>
      <c r="AF713" s="12"/>
      <c r="AH713" s="12"/>
      <c r="AJ713" s="12"/>
      <c r="AO713" s="12"/>
    </row>
    <row r="714" spans="30:41" ht="15.75" customHeight="1" x14ac:dyDescent="0.3">
      <c r="AD714" s="12"/>
      <c r="AF714" s="12"/>
      <c r="AH714" s="12"/>
      <c r="AJ714" s="12"/>
      <c r="AO714" s="12"/>
    </row>
    <row r="715" spans="30:41" ht="15.75" customHeight="1" x14ac:dyDescent="0.3">
      <c r="AD715" s="12"/>
      <c r="AF715" s="12"/>
      <c r="AH715" s="12"/>
      <c r="AJ715" s="12"/>
      <c r="AO715" s="12"/>
    </row>
    <row r="716" spans="30:41" ht="15.75" customHeight="1" x14ac:dyDescent="0.3">
      <c r="AD716" s="12"/>
      <c r="AF716" s="12"/>
      <c r="AH716" s="12"/>
      <c r="AJ716" s="12"/>
      <c r="AO716" s="12"/>
    </row>
    <row r="717" spans="30:41" ht="15.75" customHeight="1" x14ac:dyDescent="0.3">
      <c r="AD717" s="12"/>
      <c r="AF717" s="12"/>
      <c r="AH717" s="12"/>
      <c r="AJ717" s="12"/>
      <c r="AO717" s="12"/>
    </row>
    <row r="718" spans="30:41" ht="15.75" customHeight="1" x14ac:dyDescent="0.3">
      <c r="AD718" s="12"/>
      <c r="AF718" s="12"/>
      <c r="AH718" s="12"/>
      <c r="AJ718" s="12"/>
      <c r="AO718" s="12"/>
    </row>
    <row r="719" spans="30:41" ht="15.75" customHeight="1" x14ac:dyDescent="0.3">
      <c r="AD719" s="12"/>
      <c r="AF719" s="12"/>
      <c r="AH719" s="12"/>
      <c r="AJ719" s="12"/>
      <c r="AO719" s="12"/>
    </row>
    <row r="720" spans="30:41" ht="15.75" customHeight="1" x14ac:dyDescent="0.3">
      <c r="AD720" s="12"/>
      <c r="AF720" s="12"/>
      <c r="AH720" s="12"/>
      <c r="AJ720" s="12"/>
      <c r="AO720" s="12"/>
    </row>
    <row r="721" spans="30:41" ht="15.75" customHeight="1" x14ac:dyDescent="0.3">
      <c r="AD721" s="12"/>
      <c r="AF721" s="12"/>
      <c r="AH721" s="12"/>
      <c r="AJ721" s="12"/>
      <c r="AO721" s="12"/>
    </row>
    <row r="722" spans="30:41" ht="15.75" customHeight="1" x14ac:dyDescent="0.3">
      <c r="AD722" s="12"/>
      <c r="AF722" s="12"/>
      <c r="AH722" s="12"/>
      <c r="AJ722" s="12"/>
      <c r="AO722" s="12"/>
    </row>
    <row r="723" spans="30:41" ht="15.75" customHeight="1" x14ac:dyDescent="0.3">
      <c r="AD723" s="12"/>
      <c r="AF723" s="12"/>
      <c r="AH723" s="12"/>
      <c r="AJ723" s="12"/>
      <c r="AO723" s="12"/>
    </row>
    <row r="724" spans="30:41" ht="15.75" customHeight="1" x14ac:dyDescent="0.3">
      <c r="AD724" s="12"/>
      <c r="AF724" s="12"/>
      <c r="AH724" s="12"/>
      <c r="AJ724" s="12"/>
      <c r="AO724" s="12"/>
    </row>
    <row r="725" spans="30:41" ht="15.75" customHeight="1" x14ac:dyDescent="0.3">
      <c r="AD725" s="12"/>
      <c r="AF725" s="12"/>
      <c r="AH725" s="12"/>
      <c r="AJ725" s="12"/>
      <c r="AO725" s="12"/>
    </row>
    <row r="726" spans="30:41" ht="15.75" customHeight="1" x14ac:dyDescent="0.3">
      <c r="AD726" s="12"/>
      <c r="AF726" s="12"/>
      <c r="AH726" s="12"/>
      <c r="AJ726" s="12"/>
      <c r="AO726" s="12"/>
    </row>
    <row r="727" spans="30:41" ht="15.75" customHeight="1" x14ac:dyDescent="0.3">
      <c r="AD727" s="12"/>
      <c r="AF727" s="12"/>
      <c r="AH727" s="12"/>
      <c r="AJ727" s="12"/>
      <c r="AO727" s="12"/>
    </row>
    <row r="728" spans="30:41" ht="15.75" customHeight="1" x14ac:dyDescent="0.3">
      <c r="AD728" s="12"/>
      <c r="AF728" s="12"/>
      <c r="AH728" s="12"/>
      <c r="AJ728" s="12"/>
      <c r="AO728" s="12"/>
    </row>
    <row r="729" spans="30:41" ht="15.75" customHeight="1" x14ac:dyDescent="0.3">
      <c r="AD729" s="12"/>
      <c r="AF729" s="12"/>
      <c r="AH729" s="12"/>
      <c r="AJ729" s="12"/>
      <c r="AO729" s="12"/>
    </row>
    <row r="730" spans="30:41" ht="15.75" customHeight="1" x14ac:dyDescent="0.3">
      <c r="AD730" s="12"/>
      <c r="AF730" s="12"/>
      <c r="AH730" s="12"/>
      <c r="AJ730" s="12"/>
      <c r="AO730" s="12"/>
    </row>
    <row r="731" spans="30:41" ht="15.75" customHeight="1" x14ac:dyDescent="0.3">
      <c r="AD731" s="12"/>
      <c r="AF731" s="12"/>
      <c r="AH731" s="12"/>
      <c r="AJ731" s="12"/>
      <c r="AO731" s="12"/>
    </row>
    <row r="732" spans="30:41" ht="15.75" customHeight="1" x14ac:dyDescent="0.3">
      <c r="AD732" s="12"/>
      <c r="AF732" s="12"/>
      <c r="AH732" s="12"/>
      <c r="AJ732" s="12"/>
      <c r="AO732" s="12"/>
    </row>
    <row r="733" spans="30:41" ht="15.75" customHeight="1" x14ac:dyDescent="0.3">
      <c r="AD733" s="12"/>
      <c r="AF733" s="12"/>
      <c r="AH733" s="12"/>
      <c r="AJ733" s="12"/>
      <c r="AO733" s="12"/>
    </row>
    <row r="734" spans="30:41" ht="15.75" customHeight="1" x14ac:dyDescent="0.3">
      <c r="AD734" s="12"/>
      <c r="AF734" s="12"/>
      <c r="AH734" s="12"/>
      <c r="AJ734" s="12"/>
      <c r="AO734" s="12"/>
    </row>
    <row r="735" spans="30:41" ht="15.75" customHeight="1" x14ac:dyDescent="0.3">
      <c r="AD735" s="12"/>
      <c r="AF735" s="12"/>
      <c r="AH735" s="12"/>
      <c r="AJ735" s="12"/>
      <c r="AO735" s="12"/>
    </row>
    <row r="736" spans="30:41" ht="15.75" customHeight="1" x14ac:dyDescent="0.3">
      <c r="AD736" s="12"/>
      <c r="AF736" s="12"/>
      <c r="AH736" s="12"/>
      <c r="AJ736" s="12"/>
      <c r="AO736" s="12"/>
    </row>
    <row r="737" spans="30:41" ht="15.75" customHeight="1" x14ac:dyDescent="0.3">
      <c r="AD737" s="12"/>
      <c r="AF737" s="12"/>
      <c r="AH737" s="12"/>
      <c r="AJ737" s="12"/>
      <c r="AO737" s="12"/>
    </row>
    <row r="738" spans="30:41" ht="15.75" customHeight="1" x14ac:dyDescent="0.3">
      <c r="AD738" s="12"/>
      <c r="AF738" s="12"/>
      <c r="AH738" s="12"/>
      <c r="AJ738" s="12"/>
      <c r="AO738" s="12"/>
    </row>
    <row r="739" spans="30:41" ht="15.75" customHeight="1" x14ac:dyDescent="0.3">
      <c r="AD739" s="12"/>
      <c r="AF739" s="12"/>
      <c r="AH739" s="12"/>
      <c r="AJ739" s="12"/>
      <c r="AO739" s="12"/>
    </row>
    <row r="740" spans="30:41" ht="15.75" customHeight="1" x14ac:dyDescent="0.3">
      <c r="AD740" s="12"/>
      <c r="AF740" s="12"/>
      <c r="AH740" s="12"/>
      <c r="AJ740" s="12"/>
      <c r="AO740" s="12"/>
    </row>
    <row r="741" spans="30:41" ht="15.75" customHeight="1" x14ac:dyDescent="0.3">
      <c r="AD741" s="12"/>
      <c r="AF741" s="12"/>
      <c r="AH741" s="12"/>
      <c r="AJ741" s="12"/>
      <c r="AO741" s="12"/>
    </row>
    <row r="742" spans="30:41" ht="15.75" customHeight="1" x14ac:dyDescent="0.3">
      <c r="AD742" s="12"/>
      <c r="AF742" s="12"/>
      <c r="AH742" s="12"/>
      <c r="AJ742" s="12"/>
      <c r="AO742" s="12"/>
    </row>
    <row r="743" spans="30:41" ht="15.75" customHeight="1" x14ac:dyDescent="0.3">
      <c r="AD743" s="12"/>
      <c r="AF743" s="12"/>
      <c r="AH743" s="12"/>
      <c r="AJ743" s="12"/>
      <c r="AO743" s="12"/>
    </row>
    <row r="744" spans="30:41" ht="15.75" customHeight="1" x14ac:dyDescent="0.3">
      <c r="AD744" s="12"/>
      <c r="AF744" s="12"/>
      <c r="AH744" s="12"/>
      <c r="AJ744" s="12"/>
      <c r="AO744" s="12"/>
    </row>
    <row r="745" spans="30:41" ht="15.75" customHeight="1" x14ac:dyDescent="0.3">
      <c r="AD745" s="12"/>
      <c r="AF745" s="12"/>
      <c r="AH745" s="12"/>
      <c r="AJ745" s="12"/>
      <c r="AO745" s="12"/>
    </row>
    <row r="746" spans="30:41" ht="15.75" customHeight="1" x14ac:dyDescent="0.3">
      <c r="AD746" s="12"/>
      <c r="AF746" s="12"/>
      <c r="AH746" s="12"/>
      <c r="AJ746" s="12"/>
      <c r="AO746" s="12"/>
    </row>
    <row r="747" spans="30:41" ht="15.75" customHeight="1" x14ac:dyDescent="0.3">
      <c r="AD747" s="12"/>
      <c r="AF747" s="12"/>
      <c r="AH747" s="12"/>
      <c r="AJ747" s="12"/>
      <c r="AO747" s="12"/>
    </row>
    <row r="748" spans="30:41" ht="15.75" customHeight="1" x14ac:dyDescent="0.3">
      <c r="AD748" s="12"/>
      <c r="AF748" s="12"/>
      <c r="AH748" s="12"/>
      <c r="AJ748" s="12"/>
      <c r="AO748" s="12"/>
    </row>
    <row r="749" spans="30:41" ht="15.75" customHeight="1" x14ac:dyDescent="0.3">
      <c r="AD749" s="12"/>
      <c r="AF749" s="12"/>
      <c r="AH749" s="12"/>
      <c r="AJ749" s="12"/>
      <c r="AO749" s="12"/>
    </row>
    <row r="750" spans="30:41" ht="15.75" customHeight="1" x14ac:dyDescent="0.3">
      <c r="AD750" s="12"/>
      <c r="AF750" s="12"/>
      <c r="AH750" s="12"/>
      <c r="AJ750" s="12"/>
      <c r="AO750" s="12"/>
    </row>
    <row r="751" spans="30:41" ht="15.75" customHeight="1" x14ac:dyDescent="0.3">
      <c r="AD751" s="12"/>
      <c r="AF751" s="12"/>
      <c r="AH751" s="12"/>
      <c r="AJ751" s="12"/>
      <c r="AO751" s="12"/>
    </row>
    <row r="752" spans="30:41" ht="15.75" customHeight="1" x14ac:dyDescent="0.3">
      <c r="AD752" s="12"/>
      <c r="AF752" s="12"/>
      <c r="AH752" s="12"/>
      <c r="AJ752" s="12"/>
      <c r="AO752" s="12"/>
    </row>
    <row r="753" spans="30:41" ht="15.75" customHeight="1" x14ac:dyDescent="0.3">
      <c r="AD753" s="12"/>
      <c r="AF753" s="12"/>
      <c r="AH753" s="12"/>
      <c r="AJ753" s="12"/>
      <c r="AO753" s="12"/>
    </row>
    <row r="754" spans="30:41" ht="15.75" customHeight="1" x14ac:dyDescent="0.3">
      <c r="AD754" s="12"/>
      <c r="AF754" s="12"/>
      <c r="AH754" s="12"/>
      <c r="AJ754" s="12"/>
      <c r="AO754" s="12"/>
    </row>
    <row r="755" spans="30:41" ht="15.75" customHeight="1" x14ac:dyDescent="0.3">
      <c r="AD755" s="12"/>
      <c r="AF755" s="12"/>
      <c r="AH755" s="12"/>
      <c r="AJ755" s="12"/>
      <c r="AO755" s="12"/>
    </row>
    <row r="756" spans="30:41" ht="15.75" customHeight="1" x14ac:dyDescent="0.3">
      <c r="AD756" s="12"/>
      <c r="AF756" s="12"/>
      <c r="AH756" s="12"/>
      <c r="AJ756" s="12"/>
      <c r="AO756" s="12"/>
    </row>
    <row r="757" spans="30:41" ht="15.75" customHeight="1" x14ac:dyDescent="0.3">
      <c r="AD757" s="12"/>
      <c r="AF757" s="12"/>
      <c r="AH757" s="12"/>
      <c r="AJ757" s="12"/>
      <c r="AO757" s="12"/>
    </row>
    <row r="758" spans="30:41" ht="15.75" customHeight="1" x14ac:dyDescent="0.3">
      <c r="AD758" s="12"/>
      <c r="AF758" s="12"/>
      <c r="AH758" s="12"/>
      <c r="AJ758" s="12"/>
      <c r="AO758" s="12"/>
    </row>
    <row r="759" spans="30:41" ht="15.75" customHeight="1" x14ac:dyDescent="0.3">
      <c r="AD759" s="12"/>
      <c r="AF759" s="12"/>
      <c r="AH759" s="12"/>
      <c r="AJ759" s="12"/>
      <c r="AO759" s="12"/>
    </row>
    <row r="760" spans="30:41" ht="15.75" customHeight="1" x14ac:dyDescent="0.3">
      <c r="AD760" s="12"/>
      <c r="AF760" s="12"/>
      <c r="AH760" s="12"/>
      <c r="AJ760" s="12"/>
      <c r="AO760" s="12"/>
    </row>
    <row r="761" spans="30:41" ht="15.75" customHeight="1" x14ac:dyDescent="0.3">
      <c r="AD761" s="12"/>
      <c r="AF761" s="12"/>
      <c r="AH761" s="12"/>
      <c r="AJ761" s="12"/>
      <c r="AO761" s="12"/>
    </row>
    <row r="762" spans="30:41" ht="15.75" customHeight="1" x14ac:dyDescent="0.3">
      <c r="AD762" s="12"/>
      <c r="AF762" s="12"/>
      <c r="AH762" s="12"/>
      <c r="AJ762" s="12"/>
      <c r="AO762" s="12"/>
    </row>
    <row r="763" spans="30:41" ht="15.75" customHeight="1" x14ac:dyDescent="0.3">
      <c r="AD763" s="12"/>
      <c r="AF763" s="12"/>
      <c r="AH763" s="12"/>
      <c r="AJ763" s="12"/>
      <c r="AO763" s="12"/>
    </row>
    <row r="764" spans="30:41" ht="15.75" customHeight="1" x14ac:dyDescent="0.3">
      <c r="AD764" s="12"/>
      <c r="AF764" s="12"/>
      <c r="AH764" s="12"/>
      <c r="AJ764" s="12"/>
      <c r="AO764" s="12"/>
    </row>
    <row r="765" spans="30:41" ht="15.75" customHeight="1" x14ac:dyDescent="0.3">
      <c r="AD765" s="12"/>
      <c r="AF765" s="12"/>
      <c r="AH765" s="12"/>
      <c r="AJ765" s="12"/>
      <c r="AO765" s="12"/>
    </row>
    <row r="766" spans="30:41" ht="15.75" customHeight="1" x14ac:dyDescent="0.3">
      <c r="AD766" s="12"/>
      <c r="AF766" s="12"/>
      <c r="AH766" s="12"/>
      <c r="AJ766" s="12"/>
      <c r="AO766" s="12"/>
    </row>
    <row r="767" spans="30:41" ht="15.75" customHeight="1" x14ac:dyDescent="0.3">
      <c r="AD767" s="12"/>
      <c r="AF767" s="12"/>
      <c r="AH767" s="12"/>
      <c r="AJ767" s="12"/>
      <c r="AO767" s="12"/>
    </row>
    <row r="768" spans="30:41" ht="15.75" customHeight="1" x14ac:dyDescent="0.3">
      <c r="AD768" s="12"/>
      <c r="AF768" s="12"/>
      <c r="AH768" s="12"/>
      <c r="AJ768" s="12"/>
      <c r="AO768" s="12"/>
    </row>
    <row r="769" spans="30:41" ht="15.75" customHeight="1" x14ac:dyDescent="0.3">
      <c r="AD769" s="12"/>
      <c r="AF769" s="12"/>
      <c r="AH769" s="12"/>
      <c r="AJ769" s="12"/>
      <c r="AO769" s="12"/>
    </row>
    <row r="770" spans="30:41" ht="15.75" customHeight="1" x14ac:dyDescent="0.3">
      <c r="AD770" s="12"/>
      <c r="AF770" s="12"/>
      <c r="AH770" s="12"/>
      <c r="AJ770" s="12"/>
      <c r="AO770" s="12"/>
    </row>
    <row r="771" spans="30:41" ht="15.75" customHeight="1" x14ac:dyDescent="0.3">
      <c r="AD771" s="12"/>
      <c r="AF771" s="12"/>
      <c r="AH771" s="12"/>
      <c r="AJ771" s="12"/>
      <c r="AO771" s="12"/>
    </row>
    <row r="772" spans="30:41" ht="15.75" customHeight="1" x14ac:dyDescent="0.3">
      <c r="AD772" s="12"/>
      <c r="AF772" s="12"/>
      <c r="AH772" s="12"/>
      <c r="AJ772" s="12"/>
      <c r="AO772" s="12"/>
    </row>
    <row r="773" spans="30:41" ht="15.75" customHeight="1" x14ac:dyDescent="0.3">
      <c r="AD773" s="12"/>
      <c r="AF773" s="12"/>
      <c r="AH773" s="12"/>
      <c r="AJ773" s="12"/>
      <c r="AO773" s="12"/>
    </row>
    <row r="774" spans="30:41" ht="15.75" customHeight="1" x14ac:dyDescent="0.3">
      <c r="AD774" s="12"/>
      <c r="AF774" s="12"/>
      <c r="AH774" s="12"/>
      <c r="AJ774" s="12"/>
      <c r="AO774" s="12"/>
    </row>
    <row r="775" spans="30:41" ht="15.75" customHeight="1" x14ac:dyDescent="0.3">
      <c r="AD775" s="12"/>
      <c r="AF775" s="12"/>
      <c r="AH775" s="12"/>
      <c r="AJ775" s="12"/>
      <c r="AO775" s="12"/>
    </row>
    <row r="776" spans="30:41" ht="15.75" customHeight="1" x14ac:dyDescent="0.3">
      <c r="AD776" s="12"/>
      <c r="AF776" s="12"/>
      <c r="AH776" s="12"/>
      <c r="AJ776" s="12"/>
      <c r="AO776" s="12"/>
    </row>
    <row r="777" spans="30:41" ht="15.75" customHeight="1" x14ac:dyDescent="0.3">
      <c r="AD777" s="12"/>
      <c r="AF777" s="12"/>
      <c r="AH777" s="12"/>
      <c r="AJ777" s="12"/>
      <c r="AO777" s="12"/>
    </row>
    <row r="778" spans="30:41" ht="15.75" customHeight="1" x14ac:dyDescent="0.3">
      <c r="AD778" s="12"/>
      <c r="AF778" s="12"/>
      <c r="AH778" s="12"/>
      <c r="AJ778" s="12"/>
      <c r="AO778" s="12"/>
    </row>
    <row r="779" spans="30:41" ht="15.75" customHeight="1" x14ac:dyDescent="0.3">
      <c r="AD779" s="12"/>
      <c r="AF779" s="12"/>
      <c r="AH779" s="12"/>
      <c r="AJ779" s="12"/>
      <c r="AO779" s="12"/>
    </row>
    <row r="780" spans="30:41" ht="15.75" customHeight="1" x14ac:dyDescent="0.3">
      <c r="AD780" s="12"/>
      <c r="AF780" s="12"/>
      <c r="AH780" s="12"/>
      <c r="AJ780" s="12"/>
      <c r="AO780" s="12"/>
    </row>
    <row r="781" spans="30:41" ht="15.75" customHeight="1" x14ac:dyDescent="0.3">
      <c r="AD781" s="12"/>
      <c r="AF781" s="12"/>
      <c r="AH781" s="12"/>
      <c r="AJ781" s="12"/>
      <c r="AO781" s="12"/>
    </row>
    <row r="782" spans="30:41" ht="15.75" customHeight="1" x14ac:dyDescent="0.3">
      <c r="AD782" s="12"/>
      <c r="AF782" s="12"/>
      <c r="AH782" s="12"/>
      <c r="AJ782" s="12"/>
      <c r="AO782" s="12"/>
    </row>
    <row r="783" spans="30:41" ht="15.75" customHeight="1" x14ac:dyDescent="0.3">
      <c r="AD783" s="12"/>
      <c r="AF783" s="12"/>
      <c r="AH783" s="12"/>
      <c r="AJ783" s="12"/>
      <c r="AO783" s="12"/>
    </row>
    <row r="784" spans="30:41" ht="15.75" customHeight="1" x14ac:dyDescent="0.3">
      <c r="AD784" s="12"/>
      <c r="AF784" s="12"/>
      <c r="AH784" s="12"/>
      <c r="AJ784" s="12"/>
      <c r="AO784" s="12"/>
    </row>
    <row r="785" spans="30:41" ht="15.75" customHeight="1" x14ac:dyDescent="0.3">
      <c r="AD785" s="12"/>
      <c r="AF785" s="12"/>
      <c r="AH785" s="12"/>
      <c r="AJ785" s="12"/>
      <c r="AO785" s="12"/>
    </row>
    <row r="786" spans="30:41" ht="15.75" customHeight="1" x14ac:dyDescent="0.3">
      <c r="AD786" s="12"/>
      <c r="AF786" s="12"/>
      <c r="AH786" s="12"/>
      <c r="AJ786" s="12"/>
      <c r="AO786" s="12"/>
    </row>
    <row r="787" spans="30:41" ht="15.75" customHeight="1" x14ac:dyDescent="0.3">
      <c r="AD787" s="12"/>
      <c r="AF787" s="12"/>
      <c r="AH787" s="12"/>
      <c r="AJ787" s="12"/>
      <c r="AO787" s="12"/>
    </row>
    <row r="788" spans="30:41" ht="15.75" customHeight="1" x14ac:dyDescent="0.3">
      <c r="AD788" s="12"/>
      <c r="AF788" s="12"/>
      <c r="AH788" s="12"/>
      <c r="AJ788" s="12"/>
      <c r="AO788" s="12"/>
    </row>
    <row r="789" spans="30:41" ht="15.75" customHeight="1" x14ac:dyDescent="0.3">
      <c r="AD789" s="12"/>
      <c r="AF789" s="12"/>
      <c r="AH789" s="12"/>
      <c r="AJ789" s="12"/>
      <c r="AO789" s="12"/>
    </row>
    <row r="790" spans="30:41" ht="15.75" customHeight="1" x14ac:dyDescent="0.3">
      <c r="AD790" s="12"/>
      <c r="AF790" s="12"/>
      <c r="AH790" s="12"/>
      <c r="AJ790" s="12"/>
      <c r="AO790" s="12"/>
    </row>
    <row r="791" spans="30:41" ht="15.75" customHeight="1" x14ac:dyDescent="0.3">
      <c r="AD791" s="12"/>
      <c r="AF791" s="12"/>
      <c r="AH791" s="12"/>
      <c r="AJ791" s="12"/>
      <c r="AO791" s="12"/>
    </row>
    <row r="792" spans="30:41" ht="15.75" customHeight="1" x14ac:dyDescent="0.3">
      <c r="AD792" s="12"/>
      <c r="AF792" s="12"/>
      <c r="AH792" s="12"/>
      <c r="AJ792" s="12"/>
      <c r="AO792" s="12"/>
    </row>
    <row r="793" spans="30:41" ht="15.75" customHeight="1" x14ac:dyDescent="0.3">
      <c r="AD793" s="12"/>
      <c r="AF793" s="12"/>
      <c r="AH793" s="12"/>
      <c r="AJ793" s="12"/>
      <c r="AO793" s="12"/>
    </row>
    <row r="794" spans="30:41" ht="15.75" customHeight="1" x14ac:dyDescent="0.3">
      <c r="AD794" s="12"/>
      <c r="AF794" s="12"/>
      <c r="AH794" s="12"/>
      <c r="AJ794" s="12"/>
      <c r="AO794" s="12"/>
    </row>
    <row r="795" spans="30:41" ht="15.75" customHeight="1" x14ac:dyDescent="0.3">
      <c r="AD795" s="12"/>
      <c r="AF795" s="12"/>
      <c r="AH795" s="12"/>
      <c r="AJ795" s="12"/>
      <c r="AO795" s="12"/>
    </row>
    <row r="796" spans="30:41" ht="15.75" customHeight="1" x14ac:dyDescent="0.3">
      <c r="AD796" s="12"/>
      <c r="AF796" s="12"/>
      <c r="AH796" s="12"/>
      <c r="AJ796" s="12"/>
      <c r="AO796" s="12"/>
    </row>
    <row r="797" spans="30:41" ht="15.75" customHeight="1" x14ac:dyDescent="0.3">
      <c r="AD797" s="12"/>
      <c r="AF797" s="12"/>
      <c r="AH797" s="12"/>
      <c r="AJ797" s="12"/>
      <c r="AO797" s="12"/>
    </row>
    <row r="798" spans="30:41" ht="15.75" customHeight="1" x14ac:dyDescent="0.3">
      <c r="AD798" s="12"/>
      <c r="AF798" s="12"/>
      <c r="AH798" s="12"/>
      <c r="AJ798" s="12"/>
      <c r="AO798" s="12"/>
    </row>
    <row r="799" spans="30:41" ht="15.75" customHeight="1" x14ac:dyDescent="0.3">
      <c r="AD799" s="12"/>
      <c r="AF799" s="12"/>
      <c r="AH799" s="12"/>
      <c r="AJ799" s="12"/>
      <c r="AO799" s="12"/>
    </row>
    <row r="800" spans="30:41" ht="15.75" customHeight="1" x14ac:dyDescent="0.3">
      <c r="AD800" s="12"/>
      <c r="AF800" s="12"/>
      <c r="AH800" s="12"/>
      <c r="AJ800" s="12"/>
      <c r="AO800" s="12"/>
    </row>
    <row r="801" spans="30:41" ht="15.75" customHeight="1" x14ac:dyDescent="0.3">
      <c r="AD801" s="12"/>
      <c r="AF801" s="12"/>
      <c r="AH801" s="12"/>
      <c r="AJ801" s="12"/>
      <c r="AO801" s="12"/>
    </row>
    <row r="802" spans="30:41" ht="15.75" customHeight="1" x14ac:dyDescent="0.3">
      <c r="AD802" s="12"/>
      <c r="AF802" s="12"/>
      <c r="AH802" s="12"/>
      <c r="AJ802" s="12"/>
      <c r="AO802" s="12"/>
    </row>
    <row r="803" spans="30:41" ht="15.75" customHeight="1" x14ac:dyDescent="0.3">
      <c r="AD803" s="12"/>
      <c r="AF803" s="12"/>
      <c r="AH803" s="12"/>
      <c r="AJ803" s="12"/>
      <c r="AO803" s="12"/>
    </row>
    <row r="804" spans="30:41" ht="15.75" customHeight="1" x14ac:dyDescent="0.3">
      <c r="AD804" s="12"/>
      <c r="AF804" s="12"/>
      <c r="AH804" s="12"/>
      <c r="AJ804" s="12"/>
      <c r="AO804" s="12"/>
    </row>
    <row r="805" spans="30:41" ht="15.75" customHeight="1" x14ac:dyDescent="0.3">
      <c r="AD805" s="12"/>
      <c r="AF805" s="12"/>
      <c r="AH805" s="12"/>
      <c r="AJ805" s="12"/>
      <c r="AO805" s="12"/>
    </row>
    <row r="806" spans="30:41" ht="15.75" customHeight="1" x14ac:dyDescent="0.3">
      <c r="AD806" s="12"/>
      <c r="AF806" s="12"/>
      <c r="AH806" s="12"/>
      <c r="AJ806" s="12"/>
      <c r="AO806" s="12"/>
    </row>
    <row r="807" spans="30:41" ht="15.75" customHeight="1" x14ac:dyDescent="0.3">
      <c r="AD807" s="12"/>
      <c r="AF807" s="12"/>
      <c r="AH807" s="12"/>
      <c r="AJ807" s="12"/>
      <c r="AO807" s="12"/>
    </row>
    <row r="808" spans="30:41" ht="15.75" customHeight="1" x14ac:dyDescent="0.3">
      <c r="AD808" s="12"/>
      <c r="AF808" s="12"/>
      <c r="AH808" s="12"/>
      <c r="AJ808" s="12"/>
      <c r="AO808" s="12"/>
    </row>
    <row r="809" spans="30:41" ht="15.75" customHeight="1" x14ac:dyDescent="0.3">
      <c r="AD809" s="12"/>
      <c r="AF809" s="12"/>
      <c r="AH809" s="12"/>
      <c r="AJ809" s="12"/>
      <c r="AO809" s="12"/>
    </row>
    <row r="810" spans="30:41" ht="15.75" customHeight="1" x14ac:dyDescent="0.3">
      <c r="AD810" s="12"/>
      <c r="AF810" s="12"/>
      <c r="AH810" s="12"/>
      <c r="AJ810" s="12"/>
      <c r="AO810" s="12"/>
    </row>
    <row r="811" spans="30:41" ht="15.75" customHeight="1" x14ac:dyDescent="0.3">
      <c r="AD811" s="12"/>
      <c r="AF811" s="12"/>
      <c r="AH811" s="12"/>
      <c r="AJ811" s="12"/>
      <c r="AO811" s="12"/>
    </row>
    <row r="812" spans="30:41" ht="15.75" customHeight="1" x14ac:dyDescent="0.3">
      <c r="AD812" s="12"/>
      <c r="AF812" s="12"/>
      <c r="AH812" s="12"/>
      <c r="AJ812" s="12"/>
      <c r="AO812" s="12"/>
    </row>
    <row r="813" spans="30:41" ht="15.75" customHeight="1" x14ac:dyDescent="0.3">
      <c r="AD813" s="12"/>
      <c r="AF813" s="12"/>
      <c r="AH813" s="12"/>
      <c r="AJ813" s="12"/>
      <c r="AO813" s="12"/>
    </row>
    <row r="814" spans="30:41" ht="15.75" customHeight="1" x14ac:dyDescent="0.3">
      <c r="AD814" s="12"/>
      <c r="AF814" s="12"/>
      <c r="AH814" s="12"/>
      <c r="AJ814" s="12"/>
      <c r="AO814" s="12"/>
    </row>
    <row r="815" spans="30:41" ht="15.75" customHeight="1" x14ac:dyDescent="0.3">
      <c r="AD815" s="12"/>
      <c r="AF815" s="12"/>
      <c r="AH815" s="12"/>
      <c r="AJ815" s="12"/>
      <c r="AO815" s="12"/>
    </row>
    <row r="816" spans="30:41" ht="15.75" customHeight="1" x14ac:dyDescent="0.3">
      <c r="AD816" s="12"/>
      <c r="AF816" s="12"/>
      <c r="AH816" s="12"/>
      <c r="AJ816" s="12"/>
      <c r="AO816" s="12"/>
    </row>
    <row r="817" spans="30:41" ht="15.75" customHeight="1" x14ac:dyDescent="0.3">
      <c r="AD817" s="12"/>
      <c r="AF817" s="12"/>
      <c r="AH817" s="12"/>
      <c r="AJ817" s="12"/>
      <c r="AO817" s="12"/>
    </row>
    <row r="818" spans="30:41" ht="15.75" customHeight="1" x14ac:dyDescent="0.3">
      <c r="AD818" s="12"/>
      <c r="AF818" s="12"/>
      <c r="AH818" s="12"/>
      <c r="AJ818" s="12"/>
      <c r="AO818" s="12"/>
    </row>
    <row r="819" spans="30:41" ht="15.75" customHeight="1" x14ac:dyDescent="0.3">
      <c r="AD819" s="12"/>
      <c r="AF819" s="12"/>
      <c r="AH819" s="12"/>
      <c r="AJ819" s="12"/>
      <c r="AO819" s="12"/>
    </row>
    <row r="820" spans="30:41" ht="15.75" customHeight="1" x14ac:dyDescent="0.3">
      <c r="AD820" s="12"/>
      <c r="AF820" s="12"/>
      <c r="AH820" s="12"/>
      <c r="AJ820" s="12"/>
      <c r="AO820" s="12"/>
    </row>
    <row r="821" spans="30:41" ht="15.75" customHeight="1" x14ac:dyDescent="0.3">
      <c r="AD821" s="12"/>
      <c r="AF821" s="12"/>
      <c r="AH821" s="12"/>
      <c r="AJ821" s="12"/>
      <c r="AO821" s="12"/>
    </row>
    <row r="822" spans="30:41" ht="15.75" customHeight="1" x14ac:dyDescent="0.3">
      <c r="AD822" s="12"/>
      <c r="AF822" s="12"/>
      <c r="AH822" s="12"/>
      <c r="AJ822" s="12"/>
      <c r="AO822" s="12"/>
    </row>
    <row r="823" spans="30:41" ht="15.75" customHeight="1" x14ac:dyDescent="0.3">
      <c r="AD823" s="12"/>
      <c r="AF823" s="12"/>
      <c r="AH823" s="12"/>
      <c r="AJ823" s="12"/>
      <c r="AO823" s="12"/>
    </row>
    <row r="824" spans="30:41" ht="15.75" customHeight="1" x14ac:dyDescent="0.3">
      <c r="AD824" s="12"/>
      <c r="AF824" s="12"/>
      <c r="AH824" s="12"/>
      <c r="AJ824" s="12"/>
      <c r="AO824" s="12"/>
    </row>
    <row r="825" spans="30:41" ht="15.75" customHeight="1" x14ac:dyDescent="0.3">
      <c r="AD825" s="12"/>
      <c r="AF825" s="12"/>
      <c r="AH825" s="12"/>
      <c r="AJ825" s="12"/>
      <c r="AO825" s="12"/>
    </row>
    <row r="826" spans="30:41" ht="15.75" customHeight="1" x14ac:dyDescent="0.3">
      <c r="AD826" s="12"/>
      <c r="AF826" s="12"/>
      <c r="AH826" s="12"/>
      <c r="AJ826" s="12"/>
      <c r="AO826" s="12"/>
    </row>
    <row r="827" spans="30:41" ht="15.75" customHeight="1" x14ac:dyDescent="0.3">
      <c r="AD827" s="12"/>
      <c r="AF827" s="12"/>
      <c r="AH827" s="12"/>
      <c r="AJ827" s="12"/>
      <c r="AO827" s="12"/>
    </row>
    <row r="828" spans="30:41" ht="15.75" customHeight="1" x14ac:dyDescent="0.3">
      <c r="AD828" s="12"/>
      <c r="AF828" s="12"/>
      <c r="AH828" s="12"/>
      <c r="AJ828" s="12"/>
      <c r="AO828" s="12"/>
    </row>
    <row r="829" spans="30:41" ht="15.75" customHeight="1" x14ac:dyDescent="0.3">
      <c r="AD829" s="12"/>
      <c r="AF829" s="12"/>
      <c r="AH829" s="12"/>
      <c r="AJ829" s="12"/>
      <c r="AO829" s="12"/>
    </row>
    <row r="830" spans="30:41" ht="15.75" customHeight="1" x14ac:dyDescent="0.3">
      <c r="AD830" s="12"/>
      <c r="AF830" s="12"/>
      <c r="AH830" s="12"/>
      <c r="AJ830" s="12"/>
      <c r="AO830" s="12"/>
    </row>
    <row r="831" spans="30:41" ht="15.75" customHeight="1" x14ac:dyDescent="0.3">
      <c r="AD831" s="12"/>
      <c r="AF831" s="12"/>
      <c r="AH831" s="12"/>
      <c r="AJ831" s="12"/>
      <c r="AO831" s="12"/>
    </row>
    <row r="832" spans="30:41" ht="15.75" customHeight="1" x14ac:dyDescent="0.3">
      <c r="AD832" s="12"/>
      <c r="AF832" s="12"/>
      <c r="AH832" s="12"/>
      <c r="AJ832" s="12"/>
      <c r="AO832" s="12"/>
    </row>
    <row r="833" spans="30:41" ht="15.75" customHeight="1" x14ac:dyDescent="0.3">
      <c r="AD833" s="12"/>
      <c r="AF833" s="12"/>
      <c r="AH833" s="12"/>
      <c r="AJ833" s="12"/>
      <c r="AO833" s="12"/>
    </row>
    <row r="834" spans="30:41" ht="15.75" customHeight="1" x14ac:dyDescent="0.3">
      <c r="AD834" s="12"/>
      <c r="AF834" s="12"/>
      <c r="AH834" s="12"/>
      <c r="AJ834" s="12"/>
      <c r="AO834" s="12"/>
    </row>
    <row r="835" spans="30:41" ht="15.75" customHeight="1" x14ac:dyDescent="0.3">
      <c r="AD835" s="12"/>
      <c r="AF835" s="12"/>
      <c r="AH835" s="12"/>
      <c r="AJ835" s="12"/>
      <c r="AO835" s="12"/>
    </row>
    <row r="836" spans="30:41" ht="15.75" customHeight="1" x14ac:dyDescent="0.3">
      <c r="AD836" s="12"/>
      <c r="AF836" s="12"/>
      <c r="AH836" s="12"/>
      <c r="AJ836" s="12"/>
      <c r="AO836" s="12"/>
    </row>
    <row r="837" spans="30:41" ht="15.75" customHeight="1" x14ac:dyDescent="0.3">
      <c r="AD837" s="12"/>
      <c r="AF837" s="12"/>
      <c r="AH837" s="12"/>
      <c r="AJ837" s="12"/>
      <c r="AO837" s="12"/>
    </row>
    <row r="838" spans="30:41" ht="15.75" customHeight="1" x14ac:dyDescent="0.3">
      <c r="AD838" s="12"/>
      <c r="AF838" s="12"/>
      <c r="AH838" s="12"/>
      <c r="AJ838" s="12"/>
      <c r="AO838" s="12"/>
    </row>
    <row r="839" spans="30:41" ht="15.75" customHeight="1" x14ac:dyDescent="0.3">
      <c r="AD839" s="12"/>
      <c r="AF839" s="12"/>
      <c r="AH839" s="12"/>
      <c r="AJ839" s="12"/>
      <c r="AO839" s="12"/>
    </row>
    <row r="840" spans="30:41" ht="15.75" customHeight="1" x14ac:dyDescent="0.3">
      <c r="AD840" s="12"/>
      <c r="AF840" s="12"/>
      <c r="AH840" s="12"/>
      <c r="AJ840" s="12"/>
      <c r="AO840" s="12"/>
    </row>
    <row r="841" spans="30:41" ht="15.75" customHeight="1" x14ac:dyDescent="0.3">
      <c r="AD841" s="12"/>
      <c r="AF841" s="12"/>
      <c r="AH841" s="12"/>
      <c r="AJ841" s="12"/>
      <c r="AO841" s="12"/>
    </row>
    <row r="842" spans="30:41" ht="15.75" customHeight="1" x14ac:dyDescent="0.3">
      <c r="AD842" s="12"/>
      <c r="AF842" s="12"/>
      <c r="AH842" s="12"/>
      <c r="AJ842" s="12"/>
      <c r="AO842" s="12"/>
    </row>
    <row r="843" spans="30:41" ht="15.75" customHeight="1" x14ac:dyDescent="0.3">
      <c r="AD843" s="12"/>
      <c r="AF843" s="12"/>
      <c r="AH843" s="12"/>
      <c r="AJ843" s="12"/>
      <c r="AO843" s="12"/>
    </row>
    <row r="844" spans="30:41" ht="15.75" customHeight="1" x14ac:dyDescent="0.3">
      <c r="AD844" s="12"/>
      <c r="AF844" s="12"/>
      <c r="AH844" s="12"/>
      <c r="AJ844" s="12"/>
      <c r="AO844" s="12"/>
    </row>
    <row r="845" spans="30:41" ht="15.75" customHeight="1" x14ac:dyDescent="0.3">
      <c r="AD845" s="12"/>
      <c r="AF845" s="12"/>
      <c r="AH845" s="12"/>
      <c r="AJ845" s="12"/>
      <c r="AO845" s="12"/>
    </row>
    <row r="846" spans="30:41" ht="15.75" customHeight="1" x14ac:dyDescent="0.3">
      <c r="AD846" s="12"/>
      <c r="AF846" s="12"/>
      <c r="AH846" s="12"/>
      <c r="AJ846" s="12"/>
      <c r="AO846" s="12"/>
    </row>
    <row r="847" spans="30:41" ht="15.75" customHeight="1" x14ac:dyDescent="0.3">
      <c r="AD847" s="12"/>
      <c r="AF847" s="12"/>
      <c r="AH847" s="12"/>
      <c r="AJ847" s="12"/>
      <c r="AO847" s="12"/>
    </row>
    <row r="848" spans="30:41" ht="15.75" customHeight="1" x14ac:dyDescent="0.3">
      <c r="AD848" s="12"/>
      <c r="AF848" s="12"/>
      <c r="AH848" s="12"/>
      <c r="AJ848" s="12"/>
      <c r="AO848" s="12"/>
    </row>
    <row r="849" spans="30:41" ht="15.75" customHeight="1" x14ac:dyDescent="0.3">
      <c r="AD849" s="12"/>
      <c r="AF849" s="12"/>
      <c r="AH849" s="12"/>
      <c r="AJ849" s="12"/>
      <c r="AO849" s="12"/>
    </row>
    <row r="850" spans="30:41" ht="15.75" customHeight="1" x14ac:dyDescent="0.3">
      <c r="AD850" s="12"/>
      <c r="AF850" s="12"/>
      <c r="AH850" s="12"/>
      <c r="AJ850" s="12"/>
      <c r="AO850" s="12"/>
    </row>
    <row r="851" spans="30:41" ht="15.75" customHeight="1" x14ac:dyDescent="0.3">
      <c r="AD851" s="12"/>
      <c r="AF851" s="12"/>
      <c r="AH851" s="12"/>
      <c r="AJ851" s="12"/>
      <c r="AO851" s="12"/>
    </row>
    <row r="852" spans="30:41" ht="15.75" customHeight="1" x14ac:dyDescent="0.3">
      <c r="AD852" s="12"/>
      <c r="AF852" s="12"/>
      <c r="AH852" s="12"/>
      <c r="AJ852" s="12"/>
      <c r="AO852" s="12"/>
    </row>
    <row r="853" spans="30:41" ht="15.75" customHeight="1" x14ac:dyDescent="0.3">
      <c r="AD853" s="12"/>
      <c r="AF853" s="12"/>
      <c r="AH853" s="12"/>
      <c r="AJ853" s="12"/>
      <c r="AO853" s="12"/>
    </row>
    <row r="854" spans="30:41" ht="15.75" customHeight="1" x14ac:dyDescent="0.3">
      <c r="AD854" s="12"/>
      <c r="AF854" s="12"/>
      <c r="AH854" s="12"/>
      <c r="AJ854" s="12"/>
      <c r="AO854" s="12"/>
    </row>
    <row r="855" spans="30:41" ht="15.75" customHeight="1" x14ac:dyDescent="0.3">
      <c r="AD855" s="12"/>
      <c r="AF855" s="12"/>
      <c r="AH855" s="12"/>
      <c r="AJ855" s="12"/>
      <c r="AO855" s="12"/>
    </row>
    <row r="856" spans="30:41" ht="15.75" customHeight="1" x14ac:dyDescent="0.3">
      <c r="AD856" s="12"/>
      <c r="AF856" s="12"/>
      <c r="AH856" s="12"/>
      <c r="AJ856" s="12"/>
      <c r="AO856" s="12"/>
    </row>
    <row r="857" spans="30:41" ht="15.75" customHeight="1" x14ac:dyDescent="0.3">
      <c r="AD857" s="12"/>
      <c r="AF857" s="12"/>
      <c r="AH857" s="12"/>
      <c r="AJ857" s="12"/>
      <c r="AO857" s="12"/>
    </row>
    <row r="858" spans="30:41" ht="15.75" customHeight="1" x14ac:dyDescent="0.3">
      <c r="AD858" s="12"/>
      <c r="AF858" s="12"/>
      <c r="AH858" s="12"/>
      <c r="AJ858" s="12"/>
      <c r="AO858" s="12"/>
    </row>
    <row r="859" spans="30:41" ht="15.75" customHeight="1" x14ac:dyDescent="0.3">
      <c r="AD859" s="12"/>
      <c r="AF859" s="12"/>
      <c r="AH859" s="12"/>
      <c r="AJ859" s="12"/>
      <c r="AO859" s="12"/>
    </row>
    <row r="860" spans="30:41" ht="15.75" customHeight="1" x14ac:dyDescent="0.3">
      <c r="AD860" s="12"/>
      <c r="AF860" s="12"/>
      <c r="AH860" s="12"/>
      <c r="AJ860" s="12"/>
      <c r="AO860" s="12"/>
    </row>
    <row r="861" spans="30:41" ht="15.75" customHeight="1" x14ac:dyDescent="0.3">
      <c r="AD861" s="12"/>
      <c r="AF861" s="12"/>
      <c r="AH861" s="12"/>
      <c r="AJ861" s="12"/>
      <c r="AO861" s="12"/>
    </row>
    <row r="862" spans="30:41" ht="15.75" customHeight="1" x14ac:dyDescent="0.3">
      <c r="AD862" s="12"/>
      <c r="AF862" s="12"/>
      <c r="AH862" s="12"/>
      <c r="AJ862" s="12"/>
      <c r="AO862" s="12"/>
    </row>
    <row r="863" spans="30:41" ht="15.75" customHeight="1" x14ac:dyDescent="0.3">
      <c r="AD863" s="12"/>
      <c r="AF863" s="12"/>
      <c r="AH863" s="12"/>
      <c r="AJ863" s="12"/>
      <c r="AO863" s="12"/>
    </row>
    <row r="864" spans="30:41" ht="15.75" customHeight="1" x14ac:dyDescent="0.3">
      <c r="AD864" s="12"/>
      <c r="AF864" s="12"/>
      <c r="AH864" s="12"/>
      <c r="AJ864" s="12"/>
      <c r="AO864" s="12"/>
    </row>
    <row r="865" spans="30:41" ht="15.75" customHeight="1" x14ac:dyDescent="0.3">
      <c r="AD865" s="12"/>
      <c r="AF865" s="12"/>
      <c r="AH865" s="12"/>
      <c r="AJ865" s="12"/>
      <c r="AO865" s="12"/>
    </row>
    <row r="866" spans="30:41" ht="15.75" customHeight="1" x14ac:dyDescent="0.3">
      <c r="AD866" s="12"/>
      <c r="AF866" s="12"/>
      <c r="AH866" s="12"/>
      <c r="AJ866" s="12"/>
      <c r="AO866" s="12"/>
    </row>
    <row r="867" spans="30:41" ht="15.75" customHeight="1" x14ac:dyDescent="0.3">
      <c r="AD867" s="12"/>
      <c r="AF867" s="12"/>
      <c r="AH867" s="12"/>
      <c r="AJ867" s="12"/>
      <c r="AO867" s="12"/>
    </row>
    <row r="868" spans="30:41" ht="15.75" customHeight="1" x14ac:dyDescent="0.3">
      <c r="AD868" s="12"/>
      <c r="AF868" s="12"/>
      <c r="AH868" s="12"/>
      <c r="AJ868" s="12"/>
      <c r="AO868" s="12"/>
    </row>
    <row r="869" spans="30:41" ht="15.75" customHeight="1" x14ac:dyDescent="0.3">
      <c r="AD869" s="12"/>
      <c r="AF869" s="12"/>
      <c r="AH869" s="12"/>
      <c r="AJ869" s="12"/>
      <c r="AO869" s="12"/>
    </row>
    <row r="870" spans="30:41" ht="15.75" customHeight="1" x14ac:dyDescent="0.3">
      <c r="AD870" s="12"/>
      <c r="AF870" s="12"/>
      <c r="AH870" s="12"/>
      <c r="AJ870" s="12"/>
      <c r="AO870" s="12"/>
    </row>
    <row r="871" spans="30:41" ht="15.75" customHeight="1" x14ac:dyDescent="0.3">
      <c r="AD871" s="12"/>
      <c r="AF871" s="12"/>
      <c r="AH871" s="12"/>
      <c r="AJ871" s="12"/>
      <c r="AO871" s="12"/>
    </row>
    <row r="872" spans="30:41" ht="15.75" customHeight="1" x14ac:dyDescent="0.3">
      <c r="AD872" s="12"/>
      <c r="AF872" s="12"/>
      <c r="AH872" s="12"/>
      <c r="AJ872" s="12"/>
      <c r="AO872" s="12"/>
    </row>
    <row r="873" spans="30:41" ht="15.75" customHeight="1" x14ac:dyDescent="0.3">
      <c r="AD873" s="12"/>
      <c r="AF873" s="12"/>
      <c r="AH873" s="12"/>
      <c r="AJ873" s="12"/>
      <c r="AO873" s="12"/>
    </row>
    <row r="874" spans="30:41" ht="15.75" customHeight="1" x14ac:dyDescent="0.3">
      <c r="AD874" s="12"/>
      <c r="AF874" s="12"/>
      <c r="AH874" s="12"/>
      <c r="AJ874" s="12"/>
      <c r="AO874" s="12"/>
    </row>
    <row r="875" spans="30:41" ht="15.75" customHeight="1" x14ac:dyDescent="0.3">
      <c r="AD875" s="12"/>
      <c r="AF875" s="12"/>
      <c r="AH875" s="12"/>
      <c r="AJ875" s="12"/>
      <c r="AO875" s="12"/>
    </row>
    <row r="876" spans="30:41" ht="15.75" customHeight="1" x14ac:dyDescent="0.3">
      <c r="AD876" s="12"/>
      <c r="AF876" s="12"/>
      <c r="AH876" s="12"/>
      <c r="AJ876" s="12"/>
      <c r="AO876" s="12"/>
    </row>
    <row r="877" spans="30:41" ht="15.75" customHeight="1" x14ac:dyDescent="0.3">
      <c r="AD877" s="12"/>
      <c r="AF877" s="12"/>
      <c r="AH877" s="12"/>
      <c r="AJ877" s="12"/>
      <c r="AO877" s="12"/>
    </row>
    <row r="878" spans="30:41" ht="15.75" customHeight="1" x14ac:dyDescent="0.3">
      <c r="AD878" s="12"/>
      <c r="AF878" s="12"/>
      <c r="AH878" s="12"/>
      <c r="AJ878" s="12"/>
      <c r="AO878" s="12"/>
    </row>
    <row r="879" spans="30:41" ht="15.75" customHeight="1" x14ac:dyDescent="0.3">
      <c r="AD879" s="12"/>
      <c r="AF879" s="12"/>
      <c r="AH879" s="12"/>
      <c r="AJ879" s="12"/>
      <c r="AO879" s="12"/>
    </row>
    <row r="880" spans="30:41" ht="15.75" customHeight="1" x14ac:dyDescent="0.3">
      <c r="AD880" s="12"/>
      <c r="AF880" s="12"/>
      <c r="AH880" s="12"/>
      <c r="AJ880" s="12"/>
      <c r="AO880" s="12"/>
    </row>
    <row r="881" spans="30:41" ht="15.75" customHeight="1" x14ac:dyDescent="0.3">
      <c r="AD881" s="12"/>
      <c r="AF881" s="12"/>
      <c r="AH881" s="12"/>
      <c r="AJ881" s="12"/>
      <c r="AO881" s="12"/>
    </row>
    <row r="882" spans="30:41" ht="15.75" customHeight="1" x14ac:dyDescent="0.3">
      <c r="AD882" s="12"/>
      <c r="AF882" s="12"/>
      <c r="AH882" s="12"/>
      <c r="AJ882" s="12"/>
      <c r="AO882" s="12"/>
    </row>
    <row r="883" spans="30:41" ht="15.75" customHeight="1" x14ac:dyDescent="0.3">
      <c r="AD883" s="12"/>
      <c r="AF883" s="12"/>
      <c r="AH883" s="12"/>
      <c r="AJ883" s="12"/>
      <c r="AO883" s="12"/>
    </row>
    <row r="884" spans="30:41" ht="15.75" customHeight="1" x14ac:dyDescent="0.3">
      <c r="AD884" s="12"/>
      <c r="AF884" s="12"/>
      <c r="AH884" s="12"/>
      <c r="AJ884" s="12"/>
      <c r="AO884" s="12"/>
    </row>
    <row r="885" spans="30:41" ht="15.75" customHeight="1" x14ac:dyDescent="0.3">
      <c r="AD885" s="12"/>
      <c r="AF885" s="12"/>
      <c r="AH885" s="12"/>
      <c r="AJ885" s="12"/>
      <c r="AO885" s="12"/>
    </row>
    <row r="886" spans="30:41" ht="15.75" customHeight="1" x14ac:dyDescent="0.3">
      <c r="AD886" s="12"/>
      <c r="AF886" s="12"/>
      <c r="AH886" s="12"/>
      <c r="AJ886" s="12"/>
      <c r="AO886" s="12"/>
    </row>
    <row r="887" spans="30:41" ht="15.75" customHeight="1" x14ac:dyDescent="0.3">
      <c r="AD887" s="12"/>
      <c r="AF887" s="12"/>
      <c r="AH887" s="12"/>
      <c r="AJ887" s="12"/>
      <c r="AO887" s="12"/>
    </row>
    <row r="888" spans="30:41" ht="15.75" customHeight="1" x14ac:dyDescent="0.3">
      <c r="AD888" s="12"/>
      <c r="AF888" s="12"/>
      <c r="AH888" s="12"/>
      <c r="AJ888" s="12"/>
      <c r="AO888" s="12"/>
    </row>
    <row r="889" spans="30:41" ht="15.75" customHeight="1" x14ac:dyDescent="0.3">
      <c r="AD889" s="12"/>
      <c r="AF889" s="12"/>
      <c r="AH889" s="12"/>
      <c r="AJ889" s="12"/>
      <c r="AO889" s="12"/>
    </row>
    <row r="890" spans="30:41" ht="15.75" customHeight="1" x14ac:dyDescent="0.3">
      <c r="AD890" s="12"/>
      <c r="AF890" s="12"/>
      <c r="AH890" s="12"/>
      <c r="AJ890" s="12"/>
      <c r="AO890" s="12"/>
    </row>
    <row r="891" spans="30:41" ht="15.75" customHeight="1" x14ac:dyDescent="0.3">
      <c r="AD891" s="12"/>
      <c r="AF891" s="12"/>
      <c r="AH891" s="12"/>
      <c r="AJ891" s="12"/>
      <c r="AO891" s="12"/>
    </row>
    <row r="892" spans="30:41" ht="15.75" customHeight="1" x14ac:dyDescent="0.3">
      <c r="AD892" s="12"/>
      <c r="AF892" s="12"/>
      <c r="AH892" s="12"/>
      <c r="AJ892" s="12"/>
      <c r="AO892" s="12"/>
    </row>
    <row r="893" spans="30:41" ht="15.75" customHeight="1" x14ac:dyDescent="0.3">
      <c r="AD893" s="12"/>
      <c r="AF893" s="12"/>
      <c r="AH893" s="12"/>
      <c r="AJ893" s="12"/>
      <c r="AO893" s="12"/>
    </row>
    <row r="894" spans="30:41" ht="15.75" customHeight="1" x14ac:dyDescent="0.3">
      <c r="AD894" s="12"/>
      <c r="AF894" s="12"/>
      <c r="AH894" s="12"/>
      <c r="AJ894" s="12"/>
      <c r="AO894" s="12"/>
    </row>
    <row r="895" spans="30:41" ht="15.75" customHeight="1" x14ac:dyDescent="0.3">
      <c r="AD895" s="12"/>
      <c r="AF895" s="12"/>
      <c r="AH895" s="12"/>
      <c r="AJ895" s="12"/>
      <c r="AO895" s="12"/>
    </row>
    <row r="896" spans="30:41" ht="15.75" customHeight="1" x14ac:dyDescent="0.3">
      <c r="AD896" s="12"/>
      <c r="AF896" s="12"/>
      <c r="AH896" s="12"/>
      <c r="AJ896" s="12"/>
      <c r="AO896" s="12"/>
    </row>
    <row r="897" spans="30:41" ht="15.75" customHeight="1" x14ac:dyDescent="0.3">
      <c r="AD897" s="12"/>
      <c r="AF897" s="12"/>
      <c r="AH897" s="12"/>
      <c r="AJ897" s="12"/>
      <c r="AO897" s="12"/>
    </row>
    <row r="898" spans="30:41" ht="15.75" customHeight="1" x14ac:dyDescent="0.3">
      <c r="AD898" s="12"/>
      <c r="AF898" s="12"/>
      <c r="AH898" s="12"/>
      <c r="AJ898" s="12"/>
      <c r="AO898" s="12"/>
    </row>
    <row r="899" spans="30:41" ht="15.75" customHeight="1" x14ac:dyDescent="0.3">
      <c r="AD899" s="12"/>
      <c r="AF899" s="12"/>
      <c r="AH899" s="12"/>
      <c r="AJ899" s="12"/>
      <c r="AO899" s="12"/>
    </row>
    <row r="900" spans="30:41" ht="15.75" customHeight="1" x14ac:dyDescent="0.3">
      <c r="AD900" s="12"/>
      <c r="AF900" s="12"/>
      <c r="AH900" s="12"/>
      <c r="AJ900" s="12"/>
      <c r="AO900" s="12"/>
    </row>
    <row r="901" spans="30:41" ht="15.75" customHeight="1" x14ac:dyDescent="0.3">
      <c r="AD901" s="12"/>
      <c r="AF901" s="12"/>
      <c r="AH901" s="12"/>
      <c r="AJ901" s="12"/>
      <c r="AO901" s="12"/>
    </row>
    <row r="902" spans="30:41" ht="15.75" customHeight="1" x14ac:dyDescent="0.3">
      <c r="AD902" s="12"/>
      <c r="AF902" s="12"/>
      <c r="AH902" s="12"/>
      <c r="AJ902" s="12"/>
      <c r="AO902" s="12"/>
    </row>
    <row r="903" spans="30:41" ht="15.75" customHeight="1" x14ac:dyDescent="0.3">
      <c r="AD903" s="12"/>
      <c r="AF903" s="12"/>
      <c r="AH903" s="12"/>
      <c r="AJ903" s="12"/>
      <c r="AO903" s="12"/>
    </row>
    <row r="904" spans="30:41" ht="15.75" customHeight="1" x14ac:dyDescent="0.3">
      <c r="AD904" s="12"/>
      <c r="AF904" s="12"/>
      <c r="AH904" s="12"/>
      <c r="AJ904" s="12"/>
      <c r="AO904" s="12"/>
    </row>
    <row r="905" spans="30:41" ht="15.75" customHeight="1" x14ac:dyDescent="0.3">
      <c r="AD905" s="12"/>
      <c r="AF905" s="12"/>
      <c r="AH905" s="12"/>
      <c r="AJ905" s="12"/>
      <c r="AO905" s="12"/>
    </row>
    <row r="906" spans="30:41" ht="15.75" customHeight="1" x14ac:dyDescent="0.3">
      <c r="AD906" s="12"/>
      <c r="AF906" s="12"/>
      <c r="AH906" s="12"/>
      <c r="AJ906" s="12"/>
      <c r="AO906" s="12"/>
    </row>
    <row r="907" spans="30:41" ht="15.75" customHeight="1" x14ac:dyDescent="0.3">
      <c r="AD907" s="12"/>
      <c r="AF907" s="12"/>
      <c r="AH907" s="12"/>
      <c r="AJ907" s="12"/>
      <c r="AO907" s="12"/>
    </row>
    <row r="908" spans="30:41" ht="15.75" customHeight="1" x14ac:dyDescent="0.3">
      <c r="AD908" s="12"/>
      <c r="AF908" s="12"/>
      <c r="AH908" s="12"/>
      <c r="AJ908" s="12"/>
      <c r="AO908" s="12"/>
    </row>
    <row r="909" spans="30:41" ht="15.75" customHeight="1" x14ac:dyDescent="0.3">
      <c r="AD909" s="12"/>
      <c r="AF909" s="12"/>
      <c r="AH909" s="12"/>
      <c r="AJ909" s="12"/>
      <c r="AO909" s="12"/>
    </row>
    <row r="910" spans="30:41" ht="15.75" customHeight="1" x14ac:dyDescent="0.3">
      <c r="AD910" s="12"/>
      <c r="AF910" s="12"/>
      <c r="AH910" s="12"/>
      <c r="AJ910" s="12"/>
      <c r="AO910" s="12"/>
    </row>
    <row r="911" spans="30:41" ht="15.75" customHeight="1" x14ac:dyDescent="0.3">
      <c r="AD911" s="12"/>
      <c r="AF911" s="12"/>
      <c r="AH911" s="12"/>
      <c r="AJ911" s="12"/>
      <c r="AO911" s="12"/>
    </row>
    <row r="912" spans="30:41" ht="15.75" customHeight="1" x14ac:dyDescent="0.3">
      <c r="AD912" s="12"/>
      <c r="AF912" s="12"/>
      <c r="AH912" s="12"/>
      <c r="AJ912" s="12"/>
      <c r="AO912" s="12"/>
    </row>
    <row r="913" spans="30:41" ht="15.75" customHeight="1" x14ac:dyDescent="0.3">
      <c r="AD913" s="12"/>
      <c r="AF913" s="12"/>
      <c r="AH913" s="12"/>
      <c r="AJ913" s="12"/>
      <c r="AO913" s="12"/>
    </row>
    <row r="914" spans="30:41" ht="15.75" customHeight="1" x14ac:dyDescent="0.3">
      <c r="AD914" s="12"/>
      <c r="AF914" s="12"/>
      <c r="AH914" s="12"/>
      <c r="AJ914" s="12"/>
      <c r="AO914" s="12"/>
    </row>
    <row r="915" spans="30:41" ht="15.75" customHeight="1" x14ac:dyDescent="0.3">
      <c r="AD915" s="12"/>
      <c r="AF915" s="12"/>
      <c r="AH915" s="12"/>
      <c r="AJ915" s="12"/>
      <c r="AO915" s="12"/>
    </row>
    <row r="916" spans="30:41" ht="15.75" customHeight="1" x14ac:dyDescent="0.3">
      <c r="AD916" s="12"/>
      <c r="AF916" s="12"/>
      <c r="AH916" s="12"/>
      <c r="AJ916" s="12"/>
      <c r="AO916" s="12"/>
    </row>
    <row r="917" spans="30:41" ht="15.75" customHeight="1" x14ac:dyDescent="0.3">
      <c r="AD917" s="12"/>
      <c r="AF917" s="12"/>
      <c r="AH917" s="12"/>
      <c r="AJ917" s="12"/>
      <c r="AO917" s="12"/>
    </row>
    <row r="918" spans="30:41" ht="15.75" customHeight="1" x14ac:dyDescent="0.3">
      <c r="AD918" s="12"/>
      <c r="AF918" s="12"/>
      <c r="AH918" s="12"/>
      <c r="AJ918" s="12"/>
      <c r="AO918" s="12"/>
    </row>
    <row r="919" spans="30:41" ht="15.75" customHeight="1" x14ac:dyDescent="0.3">
      <c r="AD919" s="12"/>
      <c r="AF919" s="12"/>
      <c r="AH919" s="12"/>
      <c r="AJ919" s="12"/>
      <c r="AO919" s="12"/>
    </row>
    <row r="920" spans="30:41" ht="15.75" customHeight="1" x14ac:dyDescent="0.3">
      <c r="AD920" s="12"/>
      <c r="AF920" s="12"/>
      <c r="AH920" s="12"/>
      <c r="AJ920" s="12"/>
      <c r="AO920" s="12"/>
    </row>
    <row r="921" spans="30:41" ht="15.75" customHeight="1" x14ac:dyDescent="0.3">
      <c r="AD921" s="12"/>
      <c r="AF921" s="12"/>
      <c r="AH921" s="12"/>
      <c r="AJ921" s="12"/>
      <c r="AO921" s="12"/>
    </row>
    <row r="922" spans="30:41" ht="15.75" customHeight="1" x14ac:dyDescent="0.3">
      <c r="AD922" s="12"/>
      <c r="AF922" s="12"/>
      <c r="AH922" s="12"/>
      <c r="AJ922" s="12"/>
      <c r="AO922" s="12"/>
    </row>
    <row r="923" spans="30:41" ht="15.75" customHeight="1" x14ac:dyDescent="0.3">
      <c r="AD923" s="12"/>
      <c r="AF923" s="12"/>
      <c r="AH923" s="12"/>
      <c r="AJ923" s="12"/>
      <c r="AO923" s="12"/>
    </row>
    <row r="924" spans="30:41" ht="15.75" customHeight="1" x14ac:dyDescent="0.3">
      <c r="AD924" s="12"/>
      <c r="AF924" s="12"/>
      <c r="AH924" s="12"/>
      <c r="AJ924" s="12"/>
      <c r="AO924" s="12"/>
    </row>
    <row r="925" spans="30:41" ht="15.75" customHeight="1" x14ac:dyDescent="0.3">
      <c r="AD925" s="12"/>
      <c r="AF925" s="12"/>
      <c r="AH925" s="12"/>
      <c r="AJ925" s="12"/>
      <c r="AO925" s="12"/>
    </row>
    <row r="926" spans="30:41" ht="15.75" customHeight="1" x14ac:dyDescent="0.3">
      <c r="AD926" s="12"/>
      <c r="AF926" s="12"/>
      <c r="AH926" s="12"/>
      <c r="AJ926" s="12"/>
      <c r="AO926" s="12"/>
    </row>
    <row r="927" spans="30:41" ht="15.75" customHeight="1" x14ac:dyDescent="0.3">
      <c r="AD927" s="12"/>
      <c r="AF927" s="12"/>
      <c r="AH927" s="12"/>
      <c r="AJ927" s="12"/>
      <c r="AO927" s="12"/>
    </row>
    <row r="928" spans="30:41" ht="15.75" customHeight="1" x14ac:dyDescent="0.3">
      <c r="AD928" s="12"/>
      <c r="AF928" s="12"/>
      <c r="AH928" s="12"/>
      <c r="AJ928" s="12"/>
      <c r="AO928" s="12"/>
    </row>
    <row r="929" spans="30:41" ht="15.75" customHeight="1" x14ac:dyDescent="0.3">
      <c r="AD929" s="12"/>
      <c r="AF929" s="12"/>
      <c r="AH929" s="12"/>
      <c r="AJ929" s="12"/>
      <c r="AO929" s="12"/>
    </row>
    <row r="930" spans="30:41" ht="15.75" customHeight="1" x14ac:dyDescent="0.3">
      <c r="AD930" s="12"/>
      <c r="AF930" s="12"/>
      <c r="AH930" s="12"/>
      <c r="AJ930" s="12"/>
      <c r="AO930" s="12"/>
    </row>
    <row r="931" spans="30:41" ht="15.75" customHeight="1" x14ac:dyDescent="0.3">
      <c r="AD931" s="12"/>
      <c r="AF931" s="12"/>
      <c r="AH931" s="12"/>
      <c r="AJ931" s="12"/>
      <c r="AO931" s="12"/>
    </row>
    <row r="932" spans="30:41" ht="15.75" customHeight="1" x14ac:dyDescent="0.3">
      <c r="AD932" s="12"/>
      <c r="AF932" s="12"/>
      <c r="AH932" s="12"/>
      <c r="AJ932" s="12"/>
      <c r="AO932" s="12"/>
    </row>
    <row r="933" spans="30:41" ht="15.75" customHeight="1" x14ac:dyDescent="0.3">
      <c r="AD933" s="12"/>
      <c r="AF933" s="12"/>
      <c r="AH933" s="12"/>
      <c r="AJ933" s="12"/>
      <c r="AO933" s="12"/>
    </row>
    <row r="934" spans="30:41" ht="15.75" customHeight="1" x14ac:dyDescent="0.3">
      <c r="AD934" s="12"/>
      <c r="AF934" s="12"/>
      <c r="AH934" s="12"/>
      <c r="AJ934" s="12"/>
      <c r="AO934" s="12"/>
    </row>
    <row r="935" spans="30:41" ht="15.75" customHeight="1" x14ac:dyDescent="0.3">
      <c r="AD935" s="12"/>
      <c r="AF935" s="12"/>
      <c r="AH935" s="12"/>
      <c r="AJ935" s="12"/>
      <c r="AO935" s="12"/>
    </row>
    <row r="936" spans="30:41" ht="15.75" customHeight="1" x14ac:dyDescent="0.3">
      <c r="AD936" s="12"/>
      <c r="AF936" s="12"/>
      <c r="AH936" s="12"/>
      <c r="AJ936" s="12"/>
      <c r="AO936" s="12"/>
    </row>
    <row r="937" spans="30:41" ht="15.75" customHeight="1" x14ac:dyDescent="0.3">
      <c r="AD937" s="12"/>
      <c r="AF937" s="12"/>
      <c r="AH937" s="12"/>
      <c r="AJ937" s="12"/>
      <c r="AO937" s="12"/>
    </row>
    <row r="938" spans="30:41" ht="15.75" customHeight="1" x14ac:dyDescent="0.3">
      <c r="AD938" s="12"/>
      <c r="AF938" s="12"/>
      <c r="AH938" s="12"/>
      <c r="AJ938" s="12"/>
      <c r="AO938" s="12"/>
    </row>
    <row r="939" spans="30:41" ht="15.75" customHeight="1" x14ac:dyDescent="0.3">
      <c r="AD939" s="12"/>
      <c r="AF939" s="12"/>
      <c r="AH939" s="12"/>
      <c r="AJ939" s="12"/>
      <c r="AO939" s="12"/>
    </row>
    <row r="940" spans="30:41" ht="15.75" customHeight="1" x14ac:dyDescent="0.3">
      <c r="AD940" s="12"/>
      <c r="AF940" s="12"/>
      <c r="AH940" s="12"/>
      <c r="AJ940" s="12"/>
      <c r="AO940" s="12"/>
    </row>
    <row r="941" spans="30:41" ht="15.75" customHeight="1" x14ac:dyDescent="0.3">
      <c r="AD941" s="12"/>
      <c r="AF941" s="12"/>
      <c r="AH941" s="12"/>
      <c r="AJ941" s="12"/>
      <c r="AO941" s="12"/>
    </row>
    <row r="942" spans="30:41" ht="15.75" customHeight="1" x14ac:dyDescent="0.3">
      <c r="AD942" s="12"/>
      <c r="AF942" s="12"/>
      <c r="AH942" s="12"/>
      <c r="AJ942" s="12"/>
      <c r="AO942" s="12"/>
    </row>
    <row r="943" spans="30:41" ht="15.75" customHeight="1" x14ac:dyDescent="0.3">
      <c r="AD943" s="12"/>
      <c r="AF943" s="12"/>
      <c r="AH943" s="12"/>
      <c r="AJ943" s="12"/>
      <c r="AO943" s="12"/>
    </row>
    <row r="944" spans="30:41" ht="15.75" customHeight="1" x14ac:dyDescent="0.3">
      <c r="AD944" s="12"/>
      <c r="AF944" s="12"/>
      <c r="AH944" s="12"/>
      <c r="AJ944" s="12"/>
      <c r="AO944" s="12"/>
    </row>
    <row r="945" spans="30:41" ht="15.75" customHeight="1" x14ac:dyDescent="0.3">
      <c r="AD945" s="12"/>
      <c r="AF945" s="12"/>
      <c r="AH945" s="12"/>
      <c r="AJ945" s="12"/>
      <c r="AO945" s="12"/>
    </row>
    <row r="946" spans="30:41" ht="15.75" customHeight="1" x14ac:dyDescent="0.3">
      <c r="AD946" s="12"/>
      <c r="AF946" s="12"/>
      <c r="AH946" s="12"/>
      <c r="AJ946" s="12"/>
      <c r="AO946" s="12"/>
    </row>
    <row r="947" spans="30:41" ht="15.75" customHeight="1" x14ac:dyDescent="0.3">
      <c r="AD947" s="12"/>
      <c r="AF947" s="12"/>
      <c r="AH947" s="12"/>
      <c r="AJ947" s="12"/>
      <c r="AO947" s="12"/>
    </row>
    <row r="948" spans="30:41" ht="15.75" customHeight="1" x14ac:dyDescent="0.3">
      <c r="AD948" s="12"/>
      <c r="AF948" s="12"/>
      <c r="AH948" s="12"/>
      <c r="AJ948" s="12"/>
      <c r="AO948" s="12"/>
    </row>
    <row r="949" spans="30:41" ht="15.75" customHeight="1" x14ac:dyDescent="0.3">
      <c r="AD949" s="12"/>
      <c r="AF949" s="12"/>
      <c r="AH949" s="12"/>
      <c r="AJ949" s="12"/>
      <c r="AO949" s="12"/>
    </row>
    <row r="950" spans="30:41" ht="15.75" customHeight="1" x14ac:dyDescent="0.3">
      <c r="AD950" s="12"/>
      <c r="AF950" s="12"/>
      <c r="AH950" s="12"/>
      <c r="AJ950" s="12"/>
      <c r="AO950" s="12"/>
    </row>
    <row r="951" spans="30:41" ht="15.75" customHeight="1" x14ac:dyDescent="0.3">
      <c r="AD951" s="12"/>
      <c r="AF951" s="12"/>
      <c r="AH951" s="12"/>
      <c r="AJ951" s="12"/>
      <c r="AO951" s="12"/>
    </row>
    <row r="952" spans="30:41" ht="15.75" customHeight="1" x14ac:dyDescent="0.3">
      <c r="AD952" s="12"/>
      <c r="AF952" s="12"/>
      <c r="AH952" s="12"/>
      <c r="AJ952" s="12"/>
      <c r="AO952" s="12"/>
    </row>
    <row r="953" spans="30:41" ht="15.75" customHeight="1" x14ac:dyDescent="0.3">
      <c r="AD953" s="12"/>
      <c r="AF953" s="12"/>
      <c r="AH953" s="12"/>
      <c r="AJ953" s="12"/>
      <c r="AO953" s="12"/>
    </row>
    <row r="954" spans="30:41" ht="15.75" customHeight="1" x14ac:dyDescent="0.3">
      <c r="AD954" s="12"/>
      <c r="AF954" s="12"/>
      <c r="AH954" s="12"/>
      <c r="AJ954" s="12"/>
      <c r="AO954" s="12"/>
    </row>
    <row r="955" spans="30:41" ht="15.75" customHeight="1" x14ac:dyDescent="0.3">
      <c r="AD955" s="12"/>
      <c r="AF955" s="12"/>
      <c r="AH955" s="12"/>
      <c r="AJ955" s="12"/>
      <c r="AO955" s="12"/>
    </row>
    <row r="956" spans="30:41" ht="15.75" customHeight="1" x14ac:dyDescent="0.3">
      <c r="AD956" s="12"/>
      <c r="AF956" s="12"/>
      <c r="AH956" s="12"/>
      <c r="AJ956" s="12"/>
      <c r="AO956" s="12"/>
    </row>
    <row r="957" spans="30:41" ht="15.75" customHeight="1" x14ac:dyDescent="0.3">
      <c r="AD957" s="12"/>
      <c r="AF957" s="12"/>
      <c r="AH957" s="12"/>
      <c r="AJ957" s="12"/>
      <c r="AO957" s="12"/>
    </row>
    <row r="958" spans="30:41" ht="15.75" customHeight="1" x14ac:dyDescent="0.3">
      <c r="AD958" s="12"/>
      <c r="AF958" s="12"/>
      <c r="AH958" s="12"/>
      <c r="AJ958" s="12"/>
      <c r="AO958" s="12"/>
    </row>
    <row r="959" spans="30:41" ht="15.75" customHeight="1" x14ac:dyDescent="0.3">
      <c r="AD959" s="12"/>
      <c r="AF959" s="12"/>
      <c r="AH959" s="12"/>
      <c r="AJ959" s="12"/>
      <c r="AO959" s="12"/>
    </row>
    <row r="960" spans="30:41" ht="15.75" customHeight="1" x14ac:dyDescent="0.3">
      <c r="AD960" s="12"/>
      <c r="AF960" s="12"/>
      <c r="AH960" s="12"/>
      <c r="AJ960" s="12"/>
      <c r="AO960" s="12"/>
    </row>
    <row r="961" spans="30:41" ht="15.75" customHeight="1" x14ac:dyDescent="0.3">
      <c r="AD961" s="12"/>
      <c r="AF961" s="12"/>
      <c r="AH961" s="12"/>
      <c r="AJ961" s="12"/>
      <c r="AO961" s="12"/>
    </row>
    <row r="962" spans="30:41" ht="15.75" customHeight="1" x14ac:dyDescent="0.3">
      <c r="AD962" s="12"/>
      <c r="AF962" s="12"/>
      <c r="AH962" s="12"/>
      <c r="AJ962" s="12"/>
      <c r="AO962" s="12"/>
    </row>
    <row r="963" spans="30:41" ht="15.75" customHeight="1" x14ac:dyDescent="0.3">
      <c r="AD963" s="12"/>
      <c r="AF963" s="12"/>
      <c r="AH963" s="12"/>
      <c r="AJ963" s="12"/>
      <c r="AO963" s="12"/>
    </row>
    <row r="964" spans="30:41" ht="15.75" customHeight="1" x14ac:dyDescent="0.3">
      <c r="AD964" s="12"/>
      <c r="AF964" s="12"/>
      <c r="AH964" s="12"/>
      <c r="AJ964" s="12"/>
      <c r="AO964" s="12"/>
    </row>
    <row r="965" spans="30:41" ht="15.75" customHeight="1" x14ac:dyDescent="0.3">
      <c r="AD965" s="12"/>
      <c r="AF965" s="12"/>
      <c r="AH965" s="12"/>
      <c r="AJ965" s="12"/>
      <c r="AO965" s="12"/>
    </row>
    <row r="966" spans="30:41" ht="15.75" customHeight="1" x14ac:dyDescent="0.3">
      <c r="AD966" s="12"/>
      <c r="AF966" s="12"/>
      <c r="AH966" s="12"/>
      <c r="AJ966" s="12"/>
      <c r="AO966" s="12"/>
    </row>
    <row r="967" spans="30:41" ht="15.75" customHeight="1" x14ac:dyDescent="0.3">
      <c r="AD967" s="12"/>
      <c r="AF967" s="12"/>
      <c r="AH967" s="12"/>
      <c r="AJ967" s="12"/>
      <c r="AO967" s="12"/>
    </row>
    <row r="968" spans="30:41" ht="15.75" customHeight="1" x14ac:dyDescent="0.3">
      <c r="AD968" s="12"/>
      <c r="AF968" s="12"/>
      <c r="AH968" s="12"/>
      <c r="AJ968" s="12"/>
      <c r="AO968" s="12"/>
    </row>
    <row r="969" spans="30:41" ht="15.75" customHeight="1" x14ac:dyDescent="0.3">
      <c r="AD969" s="12"/>
      <c r="AF969" s="12"/>
      <c r="AH969" s="12"/>
      <c r="AJ969" s="12"/>
      <c r="AO969" s="12"/>
    </row>
    <row r="970" spans="30:41" ht="15.75" customHeight="1" x14ac:dyDescent="0.3">
      <c r="AD970" s="12"/>
      <c r="AF970" s="12"/>
      <c r="AH970" s="12"/>
      <c r="AJ970" s="12"/>
      <c r="AO970" s="12"/>
    </row>
    <row r="971" spans="30:41" ht="15.75" customHeight="1" x14ac:dyDescent="0.3">
      <c r="AD971" s="12"/>
      <c r="AF971" s="12"/>
      <c r="AH971" s="12"/>
      <c r="AJ971" s="12"/>
      <c r="AO971" s="12"/>
    </row>
    <row r="972" spans="30:41" ht="15.75" customHeight="1" x14ac:dyDescent="0.3">
      <c r="AD972" s="12"/>
      <c r="AF972" s="12"/>
      <c r="AH972" s="12"/>
      <c r="AJ972" s="12"/>
      <c r="AO972" s="12"/>
    </row>
    <row r="973" spans="30:41" ht="15.75" customHeight="1" x14ac:dyDescent="0.3">
      <c r="AD973" s="12"/>
      <c r="AF973" s="12"/>
      <c r="AH973" s="12"/>
      <c r="AJ973" s="12"/>
      <c r="AO973" s="12"/>
    </row>
    <row r="974" spans="30:41" ht="15.75" customHeight="1" x14ac:dyDescent="0.3">
      <c r="AD974" s="12"/>
      <c r="AF974" s="12"/>
      <c r="AH974" s="12"/>
      <c r="AJ974" s="12"/>
      <c r="AO974" s="12"/>
    </row>
    <row r="975" spans="30:41" ht="15.75" customHeight="1" x14ac:dyDescent="0.3">
      <c r="AD975" s="12"/>
      <c r="AF975" s="12"/>
      <c r="AH975" s="12"/>
      <c r="AJ975" s="12"/>
      <c r="AO975" s="12"/>
    </row>
    <row r="976" spans="30:41" ht="15.75" customHeight="1" x14ac:dyDescent="0.3">
      <c r="AD976" s="12"/>
      <c r="AF976" s="12"/>
      <c r="AH976" s="12"/>
      <c r="AJ976" s="12"/>
      <c r="AO976" s="12"/>
    </row>
    <row r="977" spans="30:41" ht="15.75" customHeight="1" x14ac:dyDescent="0.3">
      <c r="AD977" s="12"/>
      <c r="AF977" s="12"/>
      <c r="AH977" s="12"/>
      <c r="AJ977" s="12"/>
      <c r="AO977" s="12"/>
    </row>
    <row r="978" spans="30:41" ht="15.75" customHeight="1" x14ac:dyDescent="0.3">
      <c r="AD978" s="12"/>
      <c r="AF978" s="12"/>
      <c r="AH978" s="12"/>
      <c r="AJ978" s="12"/>
      <c r="AO978" s="12"/>
    </row>
    <row r="979" spans="30:41" ht="15.75" customHeight="1" x14ac:dyDescent="0.3">
      <c r="AD979" s="12"/>
      <c r="AF979" s="12"/>
      <c r="AH979" s="12"/>
      <c r="AJ979" s="12"/>
      <c r="AO979" s="12"/>
    </row>
    <row r="980" spans="30:41" ht="15.75" customHeight="1" x14ac:dyDescent="0.3">
      <c r="AD980" s="12"/>
      <c r="AF980" s="12"/>
      <c r="AH980" s="12"/>
      <c r="AJ980" s="12"/>
      <c r="AO980" s="12"/>
    </row>
    <row r="981" spans="30:41" ht="15.75" customHeight="1" x14ac:dyDescent="0.3">
      <c r="AD981" s="12"/>
      <c r="AF981" s="12"/>
      <c r="AH981" s="12"/>
      <c r="AJ981" s="12"/>
      <c r="AO981" s="12"/>
    </row>
    <row r="982" spans="30:41" ht="15.75" customHeight="1" x14ac:dyDescent="0.3">
      <c r="AD982" s="12"/>
      <c r="AF982" s="12"/>
      <c r="AH982" s="12"/>
      <c r="AJ982" s="12"/>
      <c r="AO982" s="12"/>
    </row>
    <row r="983" spans="30:41" ht="15.75" customHeight="1" x14ac:dyDescent="0.3">
      <c r="AD983" s="12"/>
      <c r="AF983" s="12"/>
      <c r="AH983" s="12"/>
      <c r="AJ983" s="12"/>
      <c r="AO983" s="12"/>
    </row>
    <row r="984" spans="30:41" ht="15.75" customHeight="1" x14ac:dyDescent="0.3">
      <c r="AD984" s="12"/>
      <c r="AF984" s="12"/>
      <c r="AH984" s="12"/>
      <c r="AJ984" s="12"/>
      <c r="AO984" s="12"/>
    </row>
    <row r="985" spans="30:41" ht="15.75" customHeight="1" x14ac:dyDescent="0.3">
      <c r="AD985" s="12"/>
      <c r="AF985" s="12"/>
      <c r="AH985" s="12"/>
      <c r="AJ985" s="12"/>
      <c r="AO985" s="12"/>
    </row>
    <row r="986" spans="30:41" ht="15.75" customHeight="1" x14ac:dyDescent="0.3">
      <c r="AD986" s="12"/>
      <c r="AF986" s="12"/>
      <c r="AH986" s="12"/>
      <c r="AJ986" s="12"/>
      <c r="AO986" s="12"/>
    </row>
    <row r="987" spans="30:41" ht="15.75" customHeight="1" x14ac:dyDescent="0.3">
      <c r="AD987" s="12"/>
      <c r="AF987" s="12"/>
      <c r="AH987" s="12"/>
      <c r="AJ987" s="12"/>
      <c r="AO987" s="12"/>
    </row>
    <row r="988" spans="30:41" ht="15.75" customHeight="1" x14ac:dyDescent="0.3">
      <c r="AD988" s="12"/>
      <c r="AF988" s="12"/>
      <c r="AH988" s="12"/>
      <c r="AJ988" s="12"/>
      <c r="AO988" s="12"/>
    </row>
    <row r="989" spans="30:41" ht="15.75" customHeight="1" x14ac:dyDescent="0.3">
      <c r="AD989" s="12"/>
      <c r="AF989" s="12"/>
      <c r="AH989" s="12"/>
      <c r="AJ989" s="12"/>
      <c r="AO989" s="12"/>
    </row>
    <row r="990" spans="30:41" ht="15.75" customHeight="1" x14ac:dyDescent="0.3">
      <c r="AD990" s="12"/>
      <c r="AF990" s="12"/>
      <c r="AH990" s="12"/>
      <c r="AJ990" s="12"/>
      <c r="AO990" s="12"/>
    </row>
    <row r="991" spans="30:41" ht="15.75" customHeight="1" x14ac:dyDescent="0.3">
      <c r="AD991" s="12"/>
      <c r="AF991" s="12"/>
      <c r="AH991" s="12"/>
      <c r="AJ991" s="12"/>
      <c r="AO991" s="12"/>
    </row>
    <row r="992" spans="30:41" ht="15.75" customHeight="1" x14ac:dyDescent="0.3">
      <c r="AD992" s="12"/>
      <c r="AF992" s="12"/>
      <c r="AH992" s="12"/>
      <c r="AJ992" s="12"/>
      <c r="AO992" s="12"/>
    </row>
    <row r="993" spans="30:41" ht="15.75" customHeight="1" x14ac:dyDescent="0.3">
      <c r="AD993" s="12"/>
      <c r="AF993" s="12"/>
      <c r="AH993" s="12"/>
      <c r="AJ993" s="12"/>
      <c r="AO993" s="12"/>
    </row>
    <row r="994" spans="30:41" ht="15.75" customHeight="1" x14ac:dyDescent="0.3">
      <c r="AD994" s="12"/>
      <c r="AF994" s="12"/>
      <c r="AH994" s="12"/>
      <c r="AJ994" s="12"/>
      <c r="AO994" s="12"/>
    </row>
    <row r="995" spans="30:41" ht="15.75" customHeight="1" x14ac:dyDescent="0.3">
      <c r="AD995" s="12"/>
      <c r="AF995" s="12"/>
      <c r="AH995" s="12"/>
      <c r="AJ995" s="12"/>
      <c r="AO995" s="12"/>
    </row>
    <row r="996" spans="30:41" ht="15.75" customHeight="1" x14ac:dyDescent="0.3">
      <c r="AD996" s="12"/>
      <c r="AF996" s="12"/>
      <c r="AH996" s="12"/>
      <c r="AJ996" s="12"/>
      <c r="AO996" s="12"/>
    </row>
    <row r="997" spans="30:41" ht="15.75" customHeight="1" x14ac:dyDescent="0.3">
      <c r="AD997" s="12"/>
      <c r="AF997" s="12"/>
      <c r="AH997" s="12"/>
      <c r="AJ997" s="12"/>
      <c r="AO997" s="12"/>
    </row>
    <row r="998" spans="30:41" ht="15.75" customHeight="1" x14ac:dyDescent="0.3">
      <c r="AD998" s="12"/>
      <c r="AF998" s="12"/>
      <c r="AH998" s="12"/>
      <c r="AJ998" s="12"/>
      <c r="AO998" s="12"/>
    </row>
    <row r="999" spans="30:41" ht="15.75" customHeight="1" x14ac:dyDescent="0.3">
      <c r="AD999" s="12"/>
      <c r="AF999" s="12"/>
      <c r="AH999" s="12"/>
      <c r="AJ999" s="12"/>
      <c r="AO999" s="12"/>
    </row>
    <row r="1000" spans="30:41" ht="15.75" customHeight="1" x14ac:dyDescent="0.3">
      <c r="AD1000" s="12"/>
      <c r="AF1000" s="12"/>
      <c r="AH1000" s="12"/>
      <c r="AJ1000" s="12"/>
      <c r="AO1000" s="1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1000"/>
  <sheetViews>
    <sheetView workbookViewId="0"/>
  </sheetViews>
  <sheetFormatPr defaultColWidth="12.59765625" defaultRowHeight="15" customHeight="1" x14ac:dyDescent="0.25"/>
  <cols>
    <col min="1" max="1" width="10.09765625" customWidth="1"/>
    <col min="2" max="2" width="12" customWidth="1"/>
    <col min="3" max="3" width="26.3984375" customWidth="1"/>
    <col min="4" max="4" width="11.69921875" customWidth="1"/>
    <col min="5" max="5" width="14.09765625" customWidth="1"/>
    <col min="6" max="6" width="11.19921875" customWidth="1"/>
    <col min="7" max="7" width="14.8984375" customWidth="1"/>
    <col min="8" max="8" width="31.69921875" customWidth="1"/>
    <col min="9" max="9" width="14.19921875" customWidth="1"/>
    <col min="10" max="10" width="9.8984375" customWidth="1"/>
    <col min="11" max="11" width="26.69921875" customWidth="1"/>
    <col min="12" max="12" width="18.5" customWidth="1"/>
    <col min="13" max="13" width="24.59765625" customWidth="1"/>
    <col min="14" max="14" width="37.5" customWidth="1"/>
    <col min="15" max="15" width="38.59765625" customWidth="1"/>
    <col min="16" max="16" width="28.19921875" customWidth="1"/>
    <col min="17" max="17" width="41.09765625" customWidth="1"/>
    <col min="18" max="18" width="8.5" customWidth="1"/>
    <col min="19" max="19" width="27.09765625" customWidth="1"/>
    <col min="20" max="20" width="40.19921875" customWidth="1"/>
    <col min="21" max="21" width="41.09765625" customWidth="1"/>
    <col min="22" max="22" width="63.69921875" customWidth="1"/>
    <col min="23" max="23" width="59.59765625" customWidth="1"/>
    <col min="24" max="24" width="18" customWidth="1"/>
    <col min="25" max="25" width="32.09765625" customWidth="1"/>
    <col min="26" max="26" width="32" customWidth="1"/>
    <col min="27" max="27" width="12.3984375" customWidth="1"/>
    <col min="28" max="28" width="16.59765625" customWidth="1"/>
    <col min="29" max="29" width="29.8984375" customWidth="1"/>
    <col min="30" max="30" width="35.69921875" customWidth="1"/>
    <col min="31" max="31" width="38" customWidth="1"/>
    <col min="32" max="32" width="52" customWidth="1"/>
    <col min="33" max="33" width="27.19921875" customWidth="1"/>
    <col min="34" max="34" width="41.19921875" customWidth="1"/>
    <col min="35" max="35" width="19.59765625" customWidth="1"/>
    <col min="36" max="36" width="33.59765625" customWidth="1"/>
    <col min="37" max="37" width="21.5" customWidth="1"/>
    <col min="38" max="38" width="21.59765625" customWidth="1"/>
    <col min="39" max="40" width="20.5" customWidth="1"/>
    <col min="41" max="41" width="34.3984375" customWidth="1"/>
    <col min="42" max="42" width="9.19921875" customWidth="1"/>
  </cols>
  <sheetData>
    <row r="1" spans="1:42" ht="14.4" x14ac:dyDescent="0.3">
      <c r="A1" s="26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  <c r="J1" s="25" t="s">
        <v>62</v>
      </c>
      <c r="K1" s="25" t="s">
        <v>63</v>
      </c>
      <c r="L1" s="25" t="s">
        <v>64</v>
      </c>
      <c r="M1" s="25" t="s">
        <v>65</v>
      </c>
      <c r="N1" s="25" t="s">
        <v>66</v>
      </c>
      <c r="O1" s="25" t="s">
        <v>67</v>
      </c>
      <c r="P1" s="25" t="s">
        <v>68</v>
      </c>
      <c r="Q1" s="25" t="s">
        <v>69</v>
      </c>
      <c r="R1" s="25" t="s">
        <v>70</v>
      </c>
      <c r="S1" s="25" t="s">
        <v>71</v>
      </c>
      <c r="T1" s="25" t="s">
        <v>72</v>
      </c>
      <c r="U1" s="25" t="s">
        <v>73</v>
      </c>
      <c r="V1" s="25" t="s">
        <v>74</v>
      </c>
      <c r="W1" s="25" t="s">
        <v>75</v>
      </c>
      <c r="X1" s="25" t="s">
        <v>76</v>
      </c>
      <c r="Y1" s="25" t="s">
        <v>77</v>
      </c>
      <c r="Z1" s="25" t="s">
        <v>78</v>
      </c>
      <c r="AA1" s="25" t="s">
        <v>79</v>
      </c>
      <c r="AB1" s="25" t="s">
        <v>80</v>
      </c>
      <c r="AC1" s="25" t="s">
        <v>81</v>
      </c>
      <c r="AD1" s="12" t="s">
        <v>82</v>
      </c>
      <c r="AE1" s="25" t="s">
        <v>83</v>
      </c>
      <c r="AF1" s="14" t="s">
        <v>84</v>
      </c>
      <c r="AG1" s="25" t="s">
        <v>85</v>
      </c>
      <c r="AH1" s="12" t="s">
        <v>86</v>
      </c>
      <c r="AI1" s="25" t="s">
        <v>87</v>
      </c>
      <c r="AJ1" s="12" t="s">
        <v>88</v>
      </c>
      <c r="AK1" s="25" t="s">
        <v>89</v>
      </c>
      <c r="AL1" s="25" t="s">
        <v>90</v>
      </c>
      <c r="AM1" s="25" t="s">
        <v>91</v>
      </c>
      <c r="AN1" s="25" t="s">
        <v>92</v>
      </c>
      <c r="AO1" s="12" t="s">
        <v>93</v>
      </c>
      <c r="AP1" s="25" t="s">
        <v>94</v>
      </c>
    </row>
    <row r="2" spans="1:42" ht="14.4" x14ac:dyDescent="0.3">
      <c r="A2" s="2" t="s">
        <v>424</v>
      </c>
      <c r="B2" s="2" t="s">
        <v>425</v>
      </c>
      <c r="C2" s="2" t="s">
        <v>426</v>
      </c>
      <c r="D2" s="3" t="s">
        <v>3</v>
      </c>
      <c r="E2" s="3" t="s">
        <v>4</v>
      </c>
      <c r="F2" s="2" t="s">
        <v>5</v>
      </c>
      <c r="G2" s="3" t="s">
        <v>6</v>
      </c>
      <c r="H2" s="11">
        <v>43388</v>
      </c>
      <c r="I2" s="5">
        <v>288</v>
      </c>
      <c r="J2" s="5">
        <v>2019</v>
      </c>
      <c r="K2" s="5">
        <v>1400</v>
      </c>
      <c r="L2" s="5">
        <v>1400</v>
      </c>
      <c r="M2" s="3" t="s">
        <v>6</v>
      </c>
      <c r="N2" s="3" t="s">
        <v>6</v>
      </c>
      <c r="O2" s="3" t="s">
        <v>6</v>
      </c>
      <c r="P2" s="7">
        <v>84.120195714285714</v>
      </c>
      <c r="Q2" s="30">
        <f t="shared" ref="Q2:Q8" si="0">P2-0.25</f>
        <v>83.870195714285714</v>
      </c>
      <c r="R2" s="8">
        <v>43669</v>
      </c>
      <c r="S2" s="3" t="s">
        <v>6</v>
      </c>
      <c r="T2" s="3" t="s">
        <v>6</v>
      </c>
      <c r="U2" s="8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8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>
        <v>4.9000000000000002E-2</v>
      </c>
      <c r="AF2" s="8">
        <v>43894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</row>
    <row r="3" spans="1:42" ht="14.4" x14ac:dyDescent="0.3">
      <c r="A3" s="2" t="s">
        <v>427</v>
      </c>
      <c r="B3" s="2" t="s">
        <v>425</v>
      </c>
      <c r="C3" s="2" t="s">
        <v>426</v>
      </c>
      <c r="D3" s="3" t="s">
        <v>3</v>
      </c>
      <c r="E3" s="3" t="s">
        <v>4</v>
      </c>
      <c r="F3" s="2" t="s">
        <v>5</v>
      </c>
      <c r="G3" s="3" t="s">
        <v>6</v>
      </c>
      <c r="H3" s="11">
        <v>43388</v>
      </c>
      <c r="I3" s="5">
        <v>288</v>
      </c>
      <c r="J3" s="5">
        <v>2019</v>
      </c>
      <c r="K3" s="5">
        <v>1400</v>
      </c>
      <c r="L3" s="5">
        <v>1400</v>
      </c>
      <c r="M3" s="3" t="s">
        <v>6</v>
      </c>
      <c r="N3" s="3" t="s">
        <v>6</v>
      </c>
      <c r="O3" s="3" t="s">
        <v>6</v>
      </c>
      <c r="P3" s="7">
        <v>84.570195714285717</v>
      </c>
      <c r="Q3" s="30">
        <f t="shared" si="0"/>
        <v>84.320195714285717</v>
      </c>
      <c r="R3" s="8">
        <v>43669</v>
      </c>
      <c r="S3" s="3" t="s">
        <v>6</v>
      </c>
      <c r="T3" s="3" t="s">
        <v>6</v>
      </c>
      <c r="U3" s="8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8" t="s">
        <v>6</v>
      </c>
      <c r="AA3" s="3" t="s">
        <v>6</v>
      </c>
      <c r="AB3" s="3" t="s">
        <v>6</v>
      </c>
      <c r="AC3" s="3" t="s">
        <v>6</v>
      </c>
      <c r="AD3" s="3" t="s">
        <v>6</v>
      </c>
      <c r="AE3" s="3">
        <v>4.3999999999999997E-2</v>
      </c>
      <c r="AF3" s="8">
        <v>43894</v>
      </c>
      <c r="AG3" s="3" t="s">
        <v>6</v>
      </c>
      <c r="AH3" s="3" t="s">
        <v>6</v>
      </c>
      <c r="AI3" s="3" t="s">
        <v>6</v>
      </c>
      <c r="AJ3" s="3" t="s">
        <v>6</v>
      </c>
      <c r="AK3" s="3" t="s">
        <v>6</v>
      </c>
      <c r="AL3" s="3" t="s">
        <v>6</v>
      </c>
      <c r="AM3" s="3" t="s">
        <v>6</v>
      </c>
      <c r="AN3" s="3" t="s">
        <v>6</v>
      </c>
      <c r="AO3" s="3" t="s">
        <v>6</v>
      </c>
    </row>
    <row r="4" spans="1:42" ht="14.4" x14ac:dyDescent="0.3">
      <c r="A4" s="2" t="s">
        <v>428</v>
      </c>
      <c r="B4" s="2" t="s">
        <v>425</v>
      </c>
      <c r="C4" s="2" t="s">
        <v>426</v>
      </c>
      <c r="D4" s="3" t="s">
        <v>3</v>
      </c>
      <c r="E4" s="3" t="s">
        <v>4</v>
      </c>
      <c r="F4" s="2" t="s">
        <v>5</v>
      </c>
      <c r="G4" s="3" t="s">
        <v>6</v>
      </c>
      <c r="H4" s="11">
        <v>43388</v>
      </c>
      <c r="I4" s="5">
        <v>288</v>
      </c>
      <c r="J4" s="5">
        <v>2019</v>
      </c>
      <c r="K4" s="5">
        <v>1400</v>
      </c>
      <c r="L4" s="5">
        <v>1400</v>
      </c>
      <c r="M4" s="3" t="s">
        <v>6</v>
      </c>
      <c r="N4" s="3" t="s">
        <v>6</v>
      </c>
      <c r="O4" s="3" t="s">
        <v>6</v>
      </c>
      <c r="P4" s="7">
        <v>83.77019571428572</v>
      </c>
      <c r="Q4" s="30">
        <f t="shared" si="0"/>
        <v>83.52019571428572</v>
      </c>
      <c r="R4" s="8">
        <v>43669</v>
      </c>
      <c r="S4" s="3" t="s">
        <v>6</v>
      </c>
      <c r="T4" s="3" t="s">
        <v>6</v>
      </c>
      <c r="U4" s="8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8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3">
        <v>7.0000000000000007E-2</v>
      </c>
      <c r="AF4" s="8">
        <v>43894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6</v>
      </c>
      <c r="AL4" s="3" t="s">
        <v>6</v>
      </c>
      <c r="AM4" s="3" t="s">
        <v>6</v>
      </c>
      <c r="AN4" s="3" t="s">
        <v>6</v>
      </c>
      <c r="AO4" s="3" t="s">
        <v>6</v>
      </c>
    </row>
    <row r="5" spans="1:42" ht="14.4" x14ac:dyDescent="0.3">
      <c r="A5" s="2" t="s">
        <v>429</v>
      </c>
      <c r="B5" s="2" t="s">
        <v>425</v>
      </c>
      <c r="C5" s="2" t="s">
        <v>426</v>
      </c>
      <c r="D5" s="3" t="s">
        <v>3</v>
      </c>
      <c r="E5" s="3" t="s">
        <v>4</v>
      </c>
      <c r="F5" s="2" t="s">
        <v>5</v>
      </c>
      <c r="G5" s="3" t="s">
        <v>6</v>
      </c>
      <c r="H5" s="11">
        <v>43406</v>
      </c>
      <c r="I5" s="5">
        <v>306</v>
      </c>
      <c r="J5" s="5">
        <v>2019</v>
      </c>
      <c r="K5" s="5">
        <v>955</v>
      </c>
      <c r="L5" s="5">
        <v>1000</v>
      </c>
      <c r="M5" s="3" t="s">
        <v>6</v>
      </c>
      <c r="N5" s="3" t="s">
        <v>6</v>
      </c>
      <c r="O5" s="3" t="s">
        <v>6</v>
      </c>
      <c r="P5" s="7">
        <v>66.840195714285713</v>
      </c>
      <c r="Q5" s="30">
        <f t="shared" si="0"/>
        <v>66.590195714285713</v>
      </c>
      <c r="R5" s="8">
        <v>43669</v>
      </c>
      <c r="S5" s="7">
        <v>3.9348671428571427</v>
      </c>
      <c r="T5" s="7">
        <f t="shared" ref="T5:T25" si="1">S5-0.47</f>
        <v>3.4648671428571429</v>
      </c>
      <c r="U5" s="8">
        <v>43871</v>
      </c>
      <c r="V5" s="7">
        <v>0.20380000000000001</v>
      </c>
      <c r="W5" s="7">
        <f t="shared" ref="W5:W30" si="2">T5-V5</f>
        <v>3.2610671428571427</v>
      </c>
      <c r="X5" s="9">
        <v>0.33307999999999999</v>
      </c>
      <c r="Y5" s="9">
        <f t="shared" ref="Y5:Y25" si="3">X5-0.0045</f>
        <v>0.32857999999999998</v>
      </c>
      <c r="Z5" s="8">
        <v>43871</v>
      </c>
      <c r="AA5" s="3" t="s">
        <v>6</v>
      </c>
      <c r="AB5" s="3" t="s">
        <v>6</v>
      </c>
      <c r="AC5" s="3" t="s">
        <v>6</v>
      </c>
      <c r="AD5" s="3" t="s">
        <v>6</v>
      </c>
      <c r="AE5" s="3">
        <v>4.7E-2</v>
      </c>
      <c r="AF5" s="8">
        <v>43894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6</v>
      </c>
      <c r="AM5" s="3" t="s">
        <v>6</v>
      </c>
      <c r="AN5" s="3" t="s">
        <v>6</v>
      </c>
      <c r="AO5" s="3" t="s">
        <v>6</v>
      </c>
    </row>
    <row r="6" spans="1:42" ht="14.4" x14ac:dyDescent="0.3">
      <c r="A6" s="2" t="s">
        <v>430</v>
      </c>
      <c r="B6" s="2" t="s">
        <v>425</v>
      </c>
      <c r="C6" s="2" t="s">
        <v>426</v>
      </c>
      <c r="D6" s="3" t="s">
        <v>3</v>
      </c>
      <c r="E6" s="3" t="s">
        <v>4</v>
      </c>
      <c r="F6" s="2" t="s">
        <v>5</v>
      </c>
      <c r="G6" s="3" t="s">
        <v>6</v>
      </c>
      <c r="H6" s="11">
        <v>43406</v>
      </c>
      <c r="I6" s="5">
        <v>306</v>
      </c>
      <c r="J6" s="5">
        <v>2019</v>
      </c>
      <c r="K6" s="5">
        <v>955</v>
      </c>
      <c r="L6" s="5">
        <v>1000</v>
      </c>
      <c r="M6" s="3" t="s">
        <v>6</v>
      </c>
      <c r="N6" s="3" t="s">
        <v>6</v>
      </c>
      <c r="O6" s="3" t="s">
        <v>6</v>
      </c>
      <c r="P6" s="7">
        <v>66.360195714285709</v>
      </c>
      <c r="Q6" s="30">
        <f t="shared" si="0"/>
        <v>66.110195714285709</v>
      </c>
      <c r="R6" s="8">
        <v>43669</v>
      </c>
      <c r="S6" s="7">
        <v>3.8868671428571426</v>
      </c>
      <c r="T6" s="7">
        <f t="shared" si="1"/>
        <v>3.4168671428571429</v>
      </c>
      <c r="U6" s="8">
        <v>43871</v>
      </c>
      <c r="V6" s="7">
        <v>0.20380000000000001</v>
      </c>
      <c r="W6" s="7">
        <f t="shared" si="2"/>
        <v>3.2130671428571427</v>
      </c>
      <c r="X6" s="9">
        <v>0.33228000000000002</v>
      </c>
      <c r="Y6" s="9">
        <f t="shared" si="3"/>
        <v>0.32778000000000002</v>
      </c>
      <c r="Z6" s="8">
        <v>43871</v>
      </c>
      <c r="AA6" s="3" t="s">
        <v>6</v>
      </c>
      <c r="AB6" s="3" t="s">
        <v>6</v>
      </c>
      <c r="AC6" s="3" t="s">
        <v>6</v>
      </c>
      <c r="AD6" s="3" t="s">
        <v>6</v>
      </c>
      <c r="AE6" s="3">
        <v>6.0999999999999999E-2</v>
      </c>
      <c r="AF6" s="8">
        <v>43894</v>
      </c>
      <c r="AG6" s="3" t="s">
        <v>6</v>
      </c>
      <c r="AH6" s="3" t="s">
        <v>6</v>
      </c>
      <c r="AI6" s="3" t="s">
        <v>6</v>
      </c>
      <c r="AJ6" s="3" t="s">
        <v>6</v>
      </c>
      <c r="AK6" s="3" t="s">
        <v>6</v>
      </c>
      <c r="AL6" s="3" t="s">
        <v>6</v>
      </c>
      <c r="AM6" s="3" t="s">
        <v>6</v>
      </c>
      <c r="AN6" s="3" t="s">
        <v>6</v>
      </c>
      <c r="AO6" s="3" t="s">
        <v>6</v>
      </c>
    </row>
    <row r="7" spans="1:42" ht="14.4" x14ac:dyDescent="0.3">
      <c r="A7" s="2" t="s">
        <v>431</v>
      </c>
      <c r="B7" s="2" t="s">
        <v>425</v>
      </c>
      <c r="C7" s="2" t="s">
        <v>426</v>
      </c>
      <c r="D7" s="3" t="s">
        <v>3</v>
      </c>
      <c r="E7" s="3" t="s">
        <v>4</v>
      </c>
      <c r="F7" s="2" t="s">
        <v>5</v>
      </c>
      <c r="G7" s="3" t="s">
        <v>6</v>
      </c>
      <c r="H7" s="11">
        <v>43406</v>
      </c>
      <c r="I7" s="5">
        <v>306</v>
      </c>
      <c r="J7" s="5">
        <v>2019</v>
      </c>
      <c r="K7" s="5">
        <v>955</v>
      </c>
      <c r="L7" s="5">
        <v>1000</v>
      </c>
      <c r="M7" s="3" t="s">
        <v>6</v>
      </c>
      <c r="N7" s="3" t="s">
        <v>6</v>
      </c>
      <c r="O7" s="3" t="s">
        <v>6</v>
      </c>
      <c r="P7" s="7">
        <v>66.040195714285716</v>
      </c>
      <c r="Q7" s="30">
        <f t="shared" si="0"/>
        <v>65.790195714285716</v>
      </c>
      <c r="R7" s="8">
        <v>43669</v>
      </c>
      <c r="S7" s="7">
        <v>4.0078671428571431</v>
      </c>
      <c r="T7" s="7">
        <f t="shared" si="1"/>
        <v>3.5378671428571433</v>
      </c>
      <c r="U7" s="8">
        <v>43871</v>
      </c>
      <c r="V7" s="7">
        <v>0.20380000000000001</v>
      </c>
      <c r="W7" s="7">
        <f t="shared" si="2"/>
        <v>3.3340671428571431</v>
      </c>
      <c r="X7" s="9">
        <v>0.31237999999999999</v>
      </c>
      <c r="Y7" s="9">
        <f t="shared" si="3"/>
        <v>0.30787999999999999</v>
      </c>
      <c r="Z7" s="8">
        <v>43871</v>
      </c>
      <c r="AA7" s="3" t="s">
        <v>6</v>
      </c>
      <c r="AB7" s="3" t="s">
        <v>6</v>
      </c>
      <c r="AC7" s="3" t="s">
        <v>6</v>
      </c>
      <c r="AD7" s="3" t="s">
        <v>6</v>
      </c>
      <c r="AE7" s="3">
        <v>3.6999999999999998E-2</v>
      </c>
      <c r="AF7" s="8">
        <v>43894</v>
      </c>
      <c r="AG7" s="3" t="s">
        <v>6</v>
      </c>
      <c r="AH7" s="3" t="s">
        <v>6</v>
      </c>
      <c r="AI7" s="3" t="s">
        <v>6</v>
      </c>
      <c r="AJ7" s="3" t="s">
        <v>6</v>
      </c>
      <c r="AK7" s="3" t="s">
        <v>6</v>
      </c>
      <c r="AL7" s="3" t="s">
        <v>6</v>
      </c>
      <c r="AM7" s="3" t="s">
        <v>6</v>
      </c>
      <c r="AN7" s="3" t="s">
        <v>6</v>
      </c>
      <c r="AO7" s="3" t="s">
        <v>6</v>
      </c>
    </row>
    <row r="8" spans="1:42" ht="14.4" x14ac:dyDescent="0.3">
      <c r="A8" s="2" t="s">
        <v>432</v>
      </c>
      <c r="B8" s="2" t="s">
        <v>425</v>
      </c>
      <c r="C8" s="2" t="s">
        <v>426</v>
      </c>
      <c r="D8" s="3" t="s">
        <v>3</v>
      </c>
      <c r="E8" s="3" t="s">
        <v>4</v>
      </c>
      <c r="F8" s="2" t="s">
        <v>5</v>
      </c>
      <c r="G8" s="3" t="s">
        <v>6</v>
      </c>
      <c r="H8" s="11">
        <v>43431</v>
      </c>
      <c r="I8" s="5">
        <v>331</v>
      </c>
      <c r="J8" s="5">
        <v>2019</v>
      </c>
      <c r="K8" s="5">
        <v>1125</v>
      </c>
      <c r="L8" s="5">
        <v>1130</v>
      </c>
      <c r="M8" s="3" t="s">
        <v>6</v>
      </c>
      <c r="N8" s="3" t="s">
        <v>6</v>
      </c>
      <c r="O8" s="3" t="s">
        <v>6</v>
      </c>
      <c r="P8" s="7">
        <v>55.400195714285715</v>
      </c>
      <c r="Q8" s="30">
        <f t="shared" si="0"/>
        <v>55.150195714285715</v>
      </c>
      <c r="R8" s="8">
        <v>43669</v>
      </c>
      <c r="S8" s="7">
        <v>3.3138671428571427</v>
      </c>
      <c r="T8" s="7">
        <f t="shared" si="1"/>
        <v>2.8438671428571425</v>
      </c>
      <c r="U8" s="8">
        <v>43871</v>
      </c>
      <c r="V8" s="7">
        <v>0.20380000000000001</v>
      </c>
      <c r="W8" s="7">
        <f t="shared" si="2"/>
        <v>2.6400671428571423</v>
      </c>
      <c r="X8" s="9">
        <v>0.34588000000000002</v>
      </c>
      <c r="Y8" s="9">
        <f t="shared" si="3"/>
        <v>0.34138000000000002</v>
      </c>
      <c r="Z8" s="8">
        <v>43871</v>
      </c>
      <c r="AA8" s="3" t="s">
        <v>6</v>
      </c>
      <c r="AB8" s="3" t="s">
        <v>6</v>
      </c>
      <c r="AC8" s="3" t="s">
        <v>6</v>
      </c>
      <c r="AD8" s="3" t="s">
        <v>6</v>
      </c>
      <c r="AE8" s="3">
        <v>8.4000000000000005E-2</v>
      </c>
      <c r="AF8" s="8">
        <v>43895</v>
      </c>
      <c r="AG8" s="3" t="s">
        <v>6</v>
      </c>
      <c r="AH8" s="3" t="s">
        <v>6</v>
      </c>
      <c r="AI8" s="3" t="s">
        <v>6</v>
      </c>
      <c r="AJ8" s="3" t="s">
        <v>6</v>
      </c>
      <c r="AK8" s="3" t="s">
        <v>6</v>
      </c>
      <c r="AL8" s="3" t="s">
        <v>6</v>
      </c>
      <c r="AM8" s="3" t="s">
        <v>6</v>
      </c>
      <c r="AN8" s="3" t="s">
        <v>6</v>
      </c>
      <c r="AO8" s="3" t="s">
        <v>6</v>
      </c>
    </row>
    <row r="9" spans="1:42" ht="14.4" x14ac:dyDescent="0.3">
      <c r="A9" s="2" t="s">
        <v>433</v>
      </c>
      <c r="B9" s="2" t="s">
        <v>425</v>
      </c>
      <c r="C9" s="2" t="s">
        <v>426</v>
      </c>
      <c r="D9" s="3" t="s">
        <v>3</v>
      </c>
      <c r="E9" s="3" t="s">
        <v>4</v>
      </c>
      <c r="F9" s="2" t="s">
        <v>5</v>
      </c>
      <c r="G9" s="3" t="s">
        <v>6</v>
      </c>
      <c r="H9" s="11">
        <v>43431</v>
      </c>
      <c r="I9" s="5">
        <v>331</v>
      </c>
      <c r="J9" s="5">
        <v>2019</v>
      </c>
      <c r="K9" s="5">
        <v>1125</v>
      </c>
      <c r="L9" s="5">
        <v>1130</v>
      </c>
      <c r="M9" s="3" t="s">
        <v>6</v>
      </c>
      <c r="N9" s="3" t="s">
        <v>6</v>
      </c>
      <c r="O9" s="3" t="s">
        <v>6</v>
      </c>
      <c r="P9" s="3" t="s">
        <v>6</v>
      </c>
      <c r="Q9" s="3" t="s">
        <v>6</v>
      </c>
      <c r="R9" s="8" t="s">
        <v>6</v>
      </c>
      <c r="S9" s="7">
        <v>3.1998671428571428</v>
      </c>
      <c r="T9" s="7">
        <f t="shared" si="1"/>
        <v>2.7298671428571426</v>
      </c>
      <c r="U9" s="8">
        <v>43871</v>
      </c>
      <c r="V9" s="7">
        <v>0.20380000000000001</v>
      </c>
      <c r="W9" s="7">
        <f t="shared" si="2"/>
        <v>2.5260671428571424</v>
      </c>
      <c r="X9" s="9">
        <v>0.30508000000000002</v>
      </c>
      <c r="Y9" s="9">
        <f t="shared" si="3"/>
        <v>0.30058000000000001</v>
      </c>
      <c r="Z9" s="8">
        <v>43871</v>
      </c>
      <c r="AA9" s="3" t="s">
        <v>6</v>
      </c>
      <c r="AB9" s="3" t="s">
        <v>6</v>
      </c>
      <c r="AC9" s="3" t="s">
        <v>6</v>
      </c>
      <c r="AD9" s="3" t="s">
        <v>6</v>
      </c>
      <c r="AE9" s="3">
        <v>8.5999999999999993E-2</v>
      </c>
      <c r="AF9" s="8">
        <v>43895</v>
      </c>
      <c r="AG9" s="3" t="s">
        <v>6</v>
      </c>
      <c r="AH9" s="3" t="s">
        <v>6</v>
      </c>
      <c r="AI9" s="3" t="s">
        <v>6</v>
      </c>
      <c r="AJ9" s="3" t="s">
        <v>6</v>
      </c>
      <c r="AK9" s="3" t="s">
        <v>6</v>
      </c>
      <c r="AL9" s="3" t="s">
        <v>6</v>
      </c>
      <c r="AM9" s="3" t="s">
        <v>6</v>
      </c>
      <c r="AN9" s="3" t="s">
        <v>6</v>
      </c>
      <c r="AO9" s="3" t="s">
        <v>6</v>
      </c>
    </row>
    <row r="10" spans="1:42" ht="14.4" x14ac:dyDescent="0.3">
      <c r="A10" s="2" t="s">
        <v>434</v>
      </c>
      <c r="B10" s="2" t="s">
        <v>425</v>
      </c>
      <c r="C10" s="2" t="s">
        <v>426</v>
      </c>
      <c r="D10" s="3" t="s">
        <v>3</v>
      </c>
      <c r="E10" s="3" t="s">
        <v>4</v>
      </c>
      <c r="F10" s="2" t="s">
        <v>5</v>
      </c>
      <c r="G10" s="3" t="s">
        <v>6</v>
      </c>
      <c r="H10" s="11">
        <v>43431</v>
      </c>
      <c r="I10" s="5">
        <v>331</v>
      </c>
      <c r="J10" s="5">
        <v>2019</v>
      </c>
      <c r="K10" s="5">
        <v>1125</v>
      </c>
      <c r="L10" s="5">
        <v>1130</v>
      </c>
      <c r="M10" s="3" t="s">
        <v>6</v>
      </c>
      <c r="N10" s="3" t="s">
        <v>6</v>
      </c>
      <c r="O10" s="3" t="s">
        <v>6</v>
      </c>
      <c r="P10" s="7">
        <v>55.330195714285715</v>
      </c>
      <c r="Q10" s="30">
        <f t="shared" ref="Q10:Q25" si="4">P10-0.25</f>
        <v>55.080195714285715</v>
      </c>
      <c r="R10" s="8">
        <v>43669</v>
      </c>
      <c r="S10" s="7">
        <v>3.1848671428571427</v>
      </c>
      <c r="T10" s="7">
        <f t="shared" si="1"/>
        <v>2.7148671428571429</v>
      </c>
      <c r="U10" s="8">
        <v>43871</v>
      </c>
      <c r="V10" s="7">
        <v>0.20380000000000001</v>
      </c>
      <c r="W10" s="7">
        <f t="shared" si="2"/>
        <v>2.5110671428571427</v>
      </c>
      <c r="X10" s="9">
        <v>0.34988000000000002</v>
      </c>
      <c r="Y10" s="9">
        <f t="shared" si="3"/>
        <v>0.34538000000000002</v>
      </c>
      <c r="Z10" s="8">
        <v>43871</v>
      </c>
      <c r="AA10" s="3" t="s">
        <v>6</v>
      </c>
      <c r="AB10" s="3" t="s">
        <v>6</v>
      </c>
      <c r="AC10" s="3" t="s">
        <v>6</v>
      </c>
      <c r="AD10" s="3" t="s">
        <v>6</v>
      </c>
      <c r="AE10" s="3">
        <v>0.09</v>
      </c>
      <c r="AF10" s="8">
        <v>43895</v>
      </c>
      <c r="AG10" s="3" t="s">
        <v>6</v>
      </c>
      <c r="AH10" s="3" t="s">
        <v>6</v>
      </c>
      <c r="AI10" s="3" t="s">
        <v>6</v>
      </c>
      <c r="AJ10" s="3" t="s">
        <v>6</v>
      </c>
      <c r="AK10" s="3" t="s">
        <v>6</v>
      </c>
      <c r="AL10" s="3" t="s">
        <v>6</v>
      </c>
      <c r="AM10" s="3" t="s">
        <v>6</v>
      </c>
      <c r="AN10" s="3" t="s">
        <v>6</v>
      </c>
      <c r="AO10" s="3" t="s">
        <v>6</v>
      </c>
    </row>
    <row r="11" spans="1:42" ht="14.4" x14ac:dyDescent="0.3">
      <c r="A11" s="2" t="s">
        <v>435</v>
      </c>
      <c r="B11" s="2" t="s">
        <v>425</v>
      </c>
      <c r="C11" s="2" t="s">
        <v>426</v>
      </c>
      <c r="D11" s="3" t="s">
        <v>3</v>
      </c>
      <c r="E11" s="3" t="s">
        <v>4</v>
      </c>
      <c r="F11" s="2" t="s">
        <v>5</v>
      </c>
      <c r="G11" s="3" t="s">
        <v>6</v>
      </c>
      <c r="H11" s="11">
        <v>43452</v>
      </c>
      <c r="I11" s="5">
        <v>352</v>
      </c>
      <c r="J11" s="5">
        <v>2019</v>
      </c>
      <c r="K11" s="5">
        <v>1215</v>
      </c>
      <c r="L11" s="5">
        <v>1215</v>
      </c>
      <c r="M11" s="3" t="s">
        <v>6</v>
      </c>
      <c r="N11" s="3" t="s">
        <v>6</v>
      </c>
      <c r="O11" s="3" t="s">
        <v>6</v>
      </c>
      <c r="P11" s="7">
        <v>45.650195714285715</v>
      </c>
      <c r="Q11" s="30">
        <f t="shared" si="4"/>
        <v>45.400195714285715</v>
      </c>
      <c r="R11" s="8">
        <v>43669</v>
      </c>
      <c r="S11" s="7">
        <v>2.7328671428571427</v>
      </c>
      <c r="T11" s="7">
        <f t="shared" si="1"/>
        <v>2.262867142857143</v>
      </c>
      <c r="U11" s="8">
        <v>43871</v>
      </c>
      <c r="V11" s="7">
        <v>0.20380000000000001</v>
      </c>
      <c r="W11" s="7">
        <f t="shared" si="2"/>
        <v>2.0590671428571428</v>
      </c>
      <c r="X11" s="9">
        <v>0.31718000000000002</v>
      </c>
      <c r="Y11" s="9">
        <f t="shared" si="3"/>
        <v>0.31268000000000001</v>
      </c>
      <c r="Z11" s="8">
        <v>43871</v>
      </c>
      <c r="AA11" s="3" t="s">
        <v>6</v>
      </c>
      <c r="AB11" s="3" t="s">
        <v>6</v>
      </c>
      <c r="AC11" s="3" t="s">
        <v>6</v>
      </c>
      <c r="AD11" s="3" t="s">
        <v>6</v>
      </c>
      <c r="AE11" s="3">
        <v>2.3E-2</v>
      </c>
      <c r="AF11" s="8">
        <v>43894</v>
      </c>
      <c r="AG11" s="3" t="s">
        <v>6</v>
      </c>
      <c r="AH11" s="3" t="s">
        <v>6</v>
      </c>
      <c r="AI11" s="3" t="s">
        <v>6</v>
      </c>
      <c r="AJ11" s="3" t="s">
        <v>6</v>
      </c>
      <c r="AK11" s="3" t="s">
        <v>6</v>
      </c>
      <c r="AL11" s="3" t="s">
        <v>6</v>
      </c>
      <c r="AM11" s="3" t="s">
        <v>6</v>
      </c>
      <c r="AN11" s="3" t="s">
        <v>6</v>
      </c>
      <c r="AO11" s="3" t="s">
        <v>6</v>
      </c>
    </row>
    <row r="12" spans="1:42" ht="14.4" x14ac:dyDescent="0.3">
      <c r="A12" s="2" t="s">
        <v>436</v>
      </c>
      <c r="B12" s="2" t="s">
        <v>425</v>
      </c>
      <c r="C12" s="2" t="s">
        <v>426</v>
      </c>
      <c r="D12" s="3" t="s">
        <v>3</v>
      </c>
      <c r="E12" s="3" t="s">
        <v>4</v>
      </c>
      <c r="F12" s="2" t="s">
        <v>5</v>
      </c>
      <c r="G12" s="3" t="s">
        <v>6</v>
      </c>
      <c r="H12" s="11">
        <v>43452</v>
      </c>
      <c r="I12" s="5">
        <v>352</v>
      </c>
      <c r="J12" s="5">
        <v>2019</v>
      </c>
      <c r="K12" s="5">
        <v>1215</v>
      </c>
      <c r="L12" s="5">
        <v>1215</v>
      </c>
      <c r="M12" s="3" t="s">
        <v>6</v>
      </c>
      <c r="N12" s="3" t="s">
        <v>6</v>
      </c>
      <c r="O12" s="3" t="s">
        <v>6</v>
      </c>
      <c r="P12" s="7">
        <v>18.440195714285714</v>
      </c>
      <c r="Q12" s="30">
        <f t="shared" si="4"/>
        <v>18.190195714285714</v>
      </c>
      <c r="R12" s="8">
        <v>43669</v>
      </c>
      <c r="S12" s="7">
        <v>2.7998671428571429</v>
      </c>
      <c r="T12" s="7">
        <f t="shared" si="1"/>
        <v>2.3298671428571431</v>
      </c>
      <c r="U12" s="8">
        <v>43871</v>
      </c>
      <c r="V12" s="7">
        <v>0.20380000000000001</v>
      </c>
      <c r="W12" s="7">
        <f t="shared" si="2"/>
        <v>2.1260671428571429</v>
      </c>
      <c r="X12" s="9">
        <v>0.25778000000000001</v>
      </c>
      <c r="Y12" s="9">
        <f t="shared" si="3"/>
        <v>0.25328000000000001</v>
      </c>
      <c r="Z12" s="8">
        <v>43871</v>
      </c>
      <c r="AA12" s="3" t="s">
        <v>6</v>
      </c>
      <c r="AB12" s="3" t="s">
        <v>6</v>
      </c>
      <c r="AC12" s="3" t="s">
        <v>6</v>
      </c>
      <c r="AD12" s="3" t="s">
        <v>6</v>
      </c>
      <c r="AE12" s="3">
        <v>2.3E-2</v>
      </c>
      <c r="AF12" s="8">
        <v>43894</v>
      </c>
      <c r="AG12" s="3" t="s">
        <v>6</v>
      </c>
      <c r="AH12" s="3" t="s">
        <v>6</v>
      </c>
      <c r="AI12" s="3" t="s">
        <v>6</v>
      </c>
      <c r="AJ12" s="3" t="s">
        <v>6</v>
      </c>
      <c r="AK12" s="3" t="s">
        <v>6</v>
      </c>
      <c r="AL12" s="3" t="s">
        <v>6</v>
      </c>
      <c r="AM12" s="3" t="s">
        <v>6</v>
      </c>
      <c r="AN12" s="3" t="s">
        <v>6</v>
      </c>
      <c r="AO12" s="3" t="s">
        <v>6</v>
      </c>
    </row>
    <row r="13" spans="1:42" ht="14.4" x14ac:dyDescent="0.3">
      <c r="A13" s="2" t="s">
        <v>437</v>
      </c>
      <c r="B13" s="2" t="s">
        <v>425</v>
      </c>
      <c r="C13" s="2" t="s">
        <v>426</v>
      </c>
      <c r="D13" s="3" t="s">
        <v>3</v>
      </c>
      <c r="E13" s="3" t="s">
        <v>4</v>
      </c>
      <c r="F13" s="2" t="s">
        <v>5</v>
      </c>
      <c r="G13" s="3" t="s">
        <v>6</v>
      </c>
      <c r="H13" s="11">
        <v>43452</v>
      </c>
      <c r="I13" s="5">
        <v>352</v>
      </c>
      <c r="J13" s="5">
        <v>2019</v>
      </c>
      <c r="K13" s="5">
        <v>1215</v>
      </c>
      <c r="L13" s="5">
        <v>1215</v>
      </c>
      <c r="M13" s="3" t="s">
        <v>6</v>
      </c>
      <c r="N13" s="3" t="s">
        <v>6</v>
      </c>
      <c r="O13" s="3" t="s">
        <v>6</v>
      </c>
      <c r="P13" s="7">
        <v>45.200195714285712</v>
      </c>
      <c r="Q13" s="30">
        <f t="shared" si="4"/>
        <v>44.950195714285712</v>
      </c>
      <c r="R13" s="8">
        <v>43669</v>
      </c>
      <c r="S13" s="7">
        <v>2.7618671428571426</v>
      </c>
      <c r="T13" s="7">
        <f t="shared" si="1"/>
        <v>2.2918671428571429</v>
      </c>
      <c r="U13" s="8">
        <v>43871</v>
      </c>
      <c r="V13" s="7">
        <v>0.20380000000000001</v>
      </c>
      <c r="W13" s="7">
        <f t="shared" si="2"/>
        <v>2.0880671428571427</v>
      </c>
      <c r="X13" s="9">
        <v>0.28138000000000002</v>
      </c>
      <c r="Y13" s="9">
        <f t="shared" si="3"/>
        <v>0.27688000000000001</v>
      </c>
      <c r="Z13" s="8">
        <v>43871</v>
      </c>
      <c r="AA13" s="3" t="s">
        <v>6</v>
      </c>
      <c r="AB13" s="3" t="s">
        <v>6</v>
      </c>
      <c r="AC13" s="3" t="s">
        <v>6</v>
      </c>
      <c r="AD13" s="3" t="s">
        <v>6</v>
      </c>
      <c r="AE13" s="3">
        <v>2.7E-2</v>
      </c>
      <c r="AF13" s="8">
        <v>43894</v>
      </c>
      <c r="AG13" s="3" t="s">
        <v>6</v>
      </c>
      <c r="AH13" s="3" t="s">
        <v>6</v>
      </c>
      <c r="AI13" s="3" t="s">
        <v>6</v>
      </c>
      <c r="AJ13" s="3" t="s">
        <v>6</v>
      </c>
      <c r="AK13" s="3" t="s">
        <v>6</v>
      </c>
      <c r="AL13" s="3" t="s">
        <v>6</v>
      </c>
      <c r="AM13" s="3" t="s">
        <v>6</v>
      </c>
      <c r="AN13" s="3" t="s">
        <v>6</v>
      </c>
      <c r="AO13" s="3" t="s">
        <v>6</v>
      </c>
    </row>
    <row r="14" spans="1:42" ht="14.4" x14ac:dyDescent="0.3">
      <c r="A14" s="2" t="s">
        <v>438</v>
      </c>
      <c r="B14" s="2" t="s">
        <v>425</v>
      </c>
      <c r="C14" s="2" t="s">
        <v>426</v>
      </c>
      <c r="D14" s="3" t="s">
        <v>3</v>
      </c>
      <c r="E14" s="3" t="s">
        <v>4</v>
      </c>
      <c r="F14" s="2" t="s">
        <v>5</v>
      </c>
      <c r="G14" s="3" t="s">
        <v>6</v>
      </c>
      <c r="H14" s="11">
        <v>43495</v>
      </c>
      <c r="I14" s="5">
        <v>30</v>
      </c>
      <c r="J14" s="5">
        <v>2019</v>
      </c>
      <c r="K14" s="5">
        <v>1130</v>
      </c>
      <c r="L14" s="5">
        <v>1130</v>
      </c>
      <c r="M14" s="3" t="s">
        <v>6</v>
      </c>
      <c r="N14" s="3" t="s">
        <v>6</v>
      </c>
      <c r="O14" s="3" t="s">
        <v>6</v>
      </c>
      <c r="P14" s="7">
        <v>36.100195714285718</v>
      </c>
      <c r="Q14" s="30">
        <f t="shared" si="4"/>
        <v>35.850195714285718</v>
      </c>
      <c r="R14" s="8">
        <v>43669</v>
      </c>
      <c r="S14" s="7">
        <v>2.7248671428571427</v>
      </c>
      <c r="T14" s="7">
        <f t="shared" si="1"/>
        <v>2.254867142857143</v>
      </c>
      <c r="U14" s="8">
        <v>43871</v>
      </c>
      <c r="V14" s="7">
        <v>0.20380000000000001</v>
      </c>
      <c r="W14" s="7">
        <f t="shared" si="2"/>
        <v>2.0510671428571428</v>
      </c>
      <c r="X14" s="9">
        <v>0.24587999999999999</v>
      </c>
      <c r="Y14" s="9">
        <f t="shared" si="3"/>
        <v>0.24137999999999998</v>
      </c>
      <c r="Z14" s="8">
        <v>43871</v>
      </c>
      <c r="AA14" s="3" t="s">
        <v>6</v>
      </c>
      <c r="AB14" s="3" t="s">
        <v>6</v>
      </c>
      <c r="AC14" s="3" t="s">
        <v>6</v>
      </c>
      <c r="AD14" s="3" t="s">
        <v>6</v>
      </c>
      <c r="AE14" s="3">
        <v>5.3999999999999999E-2</v>
      </c>
      <c r="AF14" s="8">
        <v>43894</v>
      </c>
      <c r="AG14" s="3" t="s">
        <v>6</v>
      </c>
      <c r="AH14" s="3" t="s">
        <v>6</v>
      </c>
      <c r="AI14" s="3" t="s">
        <v>6</v>
      </c>
      <c r="AJ14" s="3" t="s">
        <v>6</v>
      </c>
      <c r="AK14" s="3" t="s">
        <v>6</v>
      </c>
      <c r="AL14" s="3" t="s">
        <v>6</v>
      </c>
      <c r="AM14" s="3" t="s">
        <v>6</v>
      </c>
      <c r="AN14" s="3" t="s">
        <v>6</v>
      </c>
      <c r="AO14" s="3" t="s">
        <v>6</v>
      </c>
    </row>
    <row r="15" spans="1:42" ht="14.4" x14ac:dyDescent="0.3">
      <c r="A15" s="2" t="s">
        <v>439</v>
      </c>
      <c r="B15" s="2" t="s">
        <v>425</v>
      </c>
      <c r="C15" s="2" t="s">
        <v>426</v>
      </c>
      <c r="D15" s="3" t="s">
        <v>3</v>
      </c>
      <c r="E15" s="3" t="s">
        <v>4</v>
      </c>
      <c r="F15" s="2" t="s">
        <v>5</v>
      </c>
      <c r="G15" s="3" t="s">
        <v>6</v>
      </c>
      <c r="H15" s="11">
        <v>43495</v>
      </c>
      <c r="I15" s="5">
        <v>30</v>
      </c>
      <c r="J15" s="5">
        <v>2019</v>
      </c>
      <c r="K15" s="5">
        <v>1130</v>
      </c>
      <c r="L15" s="5">
        <v>1130</v>
      </c>
      <c r="M15" s="3" t="s">
        <v>6</v>
      </c>
      <c r="N15" s="3" t="s">
        <v>6</v>
      </c>
      <c r="O15" s="3" t="s">
        <v>6</v>
      </c>
      <c r="P15" s="7">
        <v>35.900195714285715</v>
      </c>
      <c r="Q15" s="30">
        <f t="shared" si="4"/>
        <v>35.650195714285715</v>
      </c>
      <c r="R15" s="8">
        <v>43669</v>
      </c>
      <c r="S15" s="7">
        <v>2.5998671428571427</v>
      </c>
      <c r="T15" s="7">
        <f t="shared" si="1"/>
        <v>2.129867142857143</v>
      </c>
      <c r="U15" s="8">
        <v>43871</v>
      </c>
      <c r="V15" s="7">
        <v>0.20380000000000001</v>
      </c>
      <c r="W15" s="7">
        <f t="shared" si="2"/>
        <v>1.926067142857143</v>
      </c>
      <c r="X15" s="9">
        <v>0.25868000000000002</v>
      </c>
      <c r="Y15" s="9">
        <f t="shared" si="3"/>
        <v>0.25418000000000002</v>
      </c>
      <c r="Z15" s="8">
        <v>43871</v>
      </c>
      <c r="AA15" s="3" t="s">
        <v>6</v>
      </c>
      <c r="AB15" s="3" t="s">
        <v>6</v>
      </c>
      <c r="AC15" s="3" t="s">
        <v>6</v>
      </c>
      <c r="AD15" s="3" t="s">
        <v>6</v>
      </c>
      <c r="AE15" s="3">
        <v>4.2000000000000003E-2</v>
      </c>
      <c r="AF15" s="8">
        <v>43894</v>
      </c>
      <c r="AG15" s="3" t="s">
        <v>6</v>
      </c>
      <c r="AH15" s="3" t="s">
        <v>6</v>
      </c>
      <c r="AI15" s="3" t="s">
        <v>6</v>
      </c>
      <c r="AJ15" s="3" t="s">
        <v>6</v>
      </c>
      <c r="AK15" s="3" t="s">
        <v>6</v>
      </c>
      <c r="AL15" s="3" t="s">
        <v>6</v>
      </c>
      <c r="AM15" s="3" t="s">
        <v>6</v>
      </c>
      <c r="AN15" s="3" t="s">
        <v>6</v>
      </c>
      <c r="AO15" s="3" t="s">
        <v>6</v>
      </c>
    </row>
    <row r="16" spans="1:42" ht="14.4" x14ac:dyDescent="0.3">
      <c r="A16" s="2" t="s">
        <v>440</v>
      </c>
      <c r="B16" s="2" t="s">
        <v>425</v>
      </c>
      <c r="C16" s="2" t="s">
        <v>426</v>
      </c>
      <c r="D16" s="3" t="s">
        <v>3</v>
      </c>
      <c r="E16" s="3" t="s">
        <v>4</v>
      </c>
      <c r="F16" s="2" t="s">
        <v>5</v>
      </c>
      <c r="G16" s="3" t="s">
        <v>6</v>
      </c>
      <c r="H16" s="11">
        <v>43495</v>
      </c>
      <c r="I16" s="5">
        <v>30</v>
      </c>
      <c r="J16" s="5">
        <v>2019</v>
      </c>
      <c r="K16" s="5">
        <v>1130</v>
      </c>
      <c r="L16" s="5">
        <v>1130</v>
      </c>
      <c r="M16" s="3" t="s">
        <v>6</v>
      </c>
      <c r="N16" s="3" t="s">
        <v>6</v>
      </c>
      <c r="O16" s="3" t="s">
        <v>6</v>
      </c>
      <c r="P16" s="7">
        <v>36.060195714285712</v>
      </c>
      <c r="Q16" s="30">
        <f t="shared" si="4"/>
        <v>35.810195714285712</v>
      </c>
      <c r="R16" s="8">
        <v>43669</v>
      </c>
      <c r="S16" s="7">
        <v>2.588867142857143</v>
      </c>
      <c r="T16" s="7">
        <f t="shared" si="1"/>
        <v>2.1188671428571428</v>
      </c>
      <c r="U16" s="8">
        <v>43871</v>
      </c>
      <c r="V16" s="7">
        <v>0.20380000000000001</v>
      </c>
      <c r="W16" s="7">
        <f t="shared" si="2"/>
        <v>1.9150671428571429</v>
      </c>
      <c r="X16" s="9">
        <v>0.24437999999999999</v>
      </c>
      <c r="Y16" s="9">
        <f t="shared" si="3"/>
        <v>0.23987999999999998</v>
      </c>
      <c r="Z16" s="8">
        <v>43871</v>
      </c>
      <c r="AA16" s="3" t="s">
        <v>6</v>
      </c>
      <c r="AB16" s="3" t="s">
        <v>6</v>
      </c>
      <c r="AC16" s="3" t="s">
        <v>6</v>
      </c>
      <c r="AD16" s="3" t="s">
        <v>6</v>
      </c>
      <c r="AE16" s="3">
        <v>5.2999999999999999E-2</v>
      </c>
      <c r="AF16" s="8">
        <v>43894</v>
      </c>
      <c r="AG16" s="3" t="s">
        <v>6</v>
      </c>
      <c r="AH16" s="3" t="s">
        <v>6</v>
      </c>
      <c r="AI16" s="3" t="s">
        <v>6</v>
      </c>
      <c r="AJ16" s="3" t="s">
        <v>6</v>
      </c>
      <c r="AK16" s="3" t="s">
        <v>6</v>
      </c>
      <c r="AL16" s="3" t="s">
        <v>6</v>
      </c>
      <c r="AM16" s="3" t="s">
        <v>6</v>
      </c>
      <c r="AN16" s="3" t="s">
        <v>6</v>
      </c>
      <c r="AO16" s="3" t="s">
        <v>6</v>
      </c>
    </row>
    <row r="17" spans="1:41" ht="14.4" x14ac:dyDescent="0.3">
      <c r="A17" s="2" t="s">
        <v>441</v>
      </c>
      <c r="B17" s="2" t="s">
        <v>425</v>
      </c>
      <c r="C17" s="2" t="s">
        <v>426</v>
      </c>
      <c r="D17" s="3" t="s">
        <v>3</v>
      </c>
      <c r="E17" s="3" t="s">
        <v>4</v>
      </c>
      <c r="F17" s="2" t="s">
        <v>5</v>
      </c>
      <c r="G17" s="3" t="s">
        <v>6</v>
      </c>
      <c r="H17" s="11">
        <v>43524</v>
      </c>
      <c r="I17" s="5">
        <v>59</v>
      </c>
      <c r="J17" s="5">
        <v>2019</v>
      </c>
      <c r="K17" s="5">
        <v>1300</v>
      </c>
      <c r="L17" s="5">
        <v>1300</v>
      </c>
      <c r="M17" s="3" t="s">
        <v>6</v>
      </c>
      <c r="N17" s="3" t="s">
        <v>6</v>
      </c>
      <c r="O17" s="3" t="s">
        <v>6</v>
      </c>
      <c r="P17" s="7">
        <v>17.630195714285716</v>
      </c>
      <c r="Q17" s="30">
        <f t="shared" si="4"/>
        <v>17.380195714285716</v>
      </c>
      <c r="R17" s="8">
        <v>43669</v>
      </c>
      <c r="S17" s="7">
        <v>5.5998671428571427</v>
      </c>
      <c r="T17" s="7">
        <f t="shared" si="1"/>
        <v>5.129867142857143</v>
      </c>
      <c r="U17" s="8">
        <v>43871</v>
      </c>
      <c r="V17" s="7">
        <v>0.20380000000000001</v>
      </c>
      <c r="W17" s="7">
        <f t="shared" si="2"/>
        <v>4.9260671428571428</v>
      </c>
      <c r="X17" s="9">
        <v>1.4491799999999999</v>
      </c>
      <c r="Y17" s="9">
        <f t="shared" si="3"/>
        <v>1.44468</v>
      </c>
      <c r="Z17" s="8">
        <v>43871</v>
      </c>
      <c r="AA17" s="3" t="s">
        <v>6</v>
      </c>
      <c r="AB17" s="3" t="s">
        <v>6</v>
      </c>
      <c r="AC17" s="3" t="s">
        <v>6</v>
      </c>
      <c r="AD17" s="3" t="s">
        <v>6</v>
      </c>
      <c r="AE17" s="3">
        <v>0.17899999999999999</v>
      </c>
      <c r="AF17" s="8">
        <v>43894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6</v>
      </c>
      <c r="AL17" s="3" t="s">
        <v>6</v>
      </c>
      <c r="AM17" s="3" t="s">
        <v>6</v>
      </c>
      <c r="AN17" s="3" t="s">
        <v>6</v>
      </c>
      <c r="AO17" s="3" t="s">
        <v>6</v>
      </c>
    </row>
    <row r="18" spans="1:41" ht="14.4" x14ac:dyDescent="0.3">
      <c r="A18" s="2" t="s">
        <v>442</v>
      </c>
      <c r="B18" s="2" t="s">
        <v>425</v>
      </c>
      <c r="C18" s="2" t="s">
        <v>426</v>
      </c>
      <c r="D18" s="3" t="s">
        <v>3</v>
      </c>
      <c r="E18" s="3" t="s">
        <v>4</v>
      </c>
      <c r="F18" s="2" t="s">
        <v>5</v>
      </c>
      <c r="G18" s="3" t="s">
        <v>6</v>
      </c>
      <c r="H18" s="11">
        <v>43524</v>
      </c>
      <c r="I18" s="5">
        <v>59</v>
      </c>
      <c r="J18" s="5">
        <v>2019</v>
      </c>
      <c r="K18" s="5">
        <v>1300</v>
      </c>
      <c r="L18" s="5">
        <v>1300</v>
      </c>
      <c r="M18" s="3" t="s">
        <v>6</v>
      </c>
      <c r="N18" s="3" t="s">
        <v>6</v>
      </c>
      <c r="O18" s="3" t="s">
        <v>6</v>
      </c>
      <c r="P18" s="7">
        <v>17.350195714285714</v>
      </c>
      <c r="Q18" s="30">
        <f t="shared" si="4"/>
        <v>17.100195714285714</v>
      </c>
      <c r="R18" s="8">
        <v>43669</v>
      </c>
      <c r="S18" s="7">
        <v>5.8648671428571424</v>
      </c>
      <c r="T18" s="7">
        <f t="shared" si="1"/>
        <v>5.3948671428571426</v>
      </c>
      <c r="U18" s="8">
        <v>43871</v>
      </c>
      <c r="V18" s="7">
        <v>0.20380000000000001</v>
      </c>
      <c r="W18" s="7">
        <f t="shared" si="2"/>
        <v>5.1910671428571424</v>
      </c>
      <c r="X18" s="9">
        <v>1.3771799999999998</v>
      </c>
      <c r="Y18" s="9">
        <f t="shared" si="3"/>
        <v>1.3726799999999999</v>
      </c>
      <c r="Z18" s="8">
        <v>43871</v>
      </c>
      <c r="AA18" s="3" t="s">
        <v>6</v>
      </c>
      <c r="AB18" s="3" t="s">
        <v>6</v>
      </c>
      <c r="AC18" s="3" t="s">
        <v>6</v>
      </c>
      <c r="AD18" s="3" t="s">
        <v>6</v>
      </c>
      <c r="AE18" s="3">
        <v>0.18099999999999999</v>
      </c>
      <c r="AF18" s="8">
        <v>43894</v>
      </c>
      <c r="AG18" s="3" t="s">
        <v>6</v>
      </c>
      <c r="AH18" s="3" t="s">
        <v>6</v>
      </c>
      <c r="AI18" s="3" t="s">
        <v>6</v>
      </c>
      <c r="AJ18" s="3" t="s">
        <v>6</v>
      </c>
      <c r="AK18" s="3" t="s">
        <v>6</v>
      </c>
      <c r="AL18" s="3" t="s">
        <v>6</v>
      </c>
      <c r="AM18" s="3" t="s">
        <v>6</v>
      </c>
      <c r="AN18" s="3" t="s">
        <v>6</v>
      </c>
      <c r="AO18" s="3" t="s">
        <v>6</v>
      </c>
    </row>
    <row r="19" spans="1:41" ht="14.4" x14ac:dyDescent="0.3">
      <c r="A19" s="2" t="s">
        <v>443</v>
      </c>
      <c r="B19" s="2" t="s">
        <v>425</v>
      </c>
      <c r="C19" s="2" t="s">
        <v>426</v>
      </c>
      <c r="D19" s="3" t="s">
        <v>3</v>
      </c>
      <c r="E19" s="3" t="s">
        <v>4</v>
      </c>
      <c r="F19" s="2" t="s">
        <v>5</v>
      </c>
      <c r="G19" s="3" t="s">
        <v>6</v>
      </c>
      <c r="H19" s="11">
        <v>43524</v>
      </c>
      <c r="I19" s="5">
        <v>59</v>
      </c>
      <c r="J19" s="5">
        <v>2019</v>
      </c>
      <c r="K19" s="5">
        <v>1300</v>
      </c>
      <c r="L19" s="5">
        <v>1300</v>
      </c>
      <c r="M19" s="3" t="s">
        <v>6</v>
      </c>
      <c r="N19" s="3" t="s">
        <v>6</v>
      </c>
      <c r="O19" s="3" t="s">
        <v>6</v>
      </c>
      <c r="P19" s="7">
        <v>17.380195714285716</v>
      </c>
      <c r="Q19" s="30">
        <f t="shared" si="4"/>
        <v>17.130195714285716</v>
      </c>
      <c r="R19" s="8">
        <v>43669</v>
      </c>
      <c r="S19" s="7">
        <v>5.2488671428571427</v>
      </c>
      <c r="T19" s="7">
        <f t="shared" si="1"/>
        <v>4.778867142857143</v>
      </c>
      <c r="U19" s="8">
        <v>43871</v>
      </c>
      <c r="V19" s="7">
        <v>0.20380000000000001</v>
      </c>
      <c r="W19" s="7">
        <f t="shared" si="2"/>
        <v>4.5750671428571428</v>
      </c>
      <c r="X19" s="9">
        <v>1.3911799999999999</v>
      </c>
      <c r="Y19" s="9">
        <f t="shared" si="3"/>
        <v>1.3866799999999999</v>
      </c>
      <c r="Z19" s="8">
        <v>43871</v>
      </c>
      <c r="AA19" s="3" t="s">
        <v>6</v>
      </c>
      <c r="AB19" s="3" t="s">
        <v>6</v>
      </c>
      <c r="AC19" s="3" t="s">
        <v>6</v>
      </c>
      <c r="AD19" s="3" t="s">
        <v>6</v>
      </c>
      <c r="AE19" s="3">
        <v>0.17199999999999999</v>
      </c>
      <c r="AF19" s="8">
        <v>43894</v>
      </c>
      <c r="AG19" s="3" t="s">
        <v>6</v>
      </c>
      <c r="AH19" s="3" t="s">
        <v>6</v>
      </c>
      <c r="AI19" s="3" t="s">
        <v>6</v>
      </c>
      <c r="AJ19" s="3" t="s">
        <v>6</v>
      </c>
      <c r="AK19" s="3" t="s">
        <v>6</v>
      </c>
      <c r="AL19" s="3" t="s">
        <v>6</v>
      </c>
      <c r="AM19" s="3" t="s">
        <v>6</v>
      </c>
      <c r="AN19" s="3" t="s">
        <v>6</v>
      </c>
      <c r="AO19" s="3" t="s">
        <v>6</v>
      </c>
    </row>
    <row r="20" spans="1:41" ht="14.4" x14ac:dyDescent="0.3">
      <c r="A20" s="2" t="s">
        <v>444</v>
      </c>
      <c r="B20" s="2" t="s">
        <v>425</v>
      </c>
      <c r="C20" s="2" t="s">
        <v>426</v>
      </c>
      <c r="D20" s="3" t="s">
        <v>3</v>
      </c>
      <c r="E20" s="3" t="s">
        <v>4</v>
      </c>
      <c r="F20" s="2" t="s">
        <v>5</v>
      </c>
      <c r="G20" s="3" t="s">
        <v>6</v>
      </c>
      <c r="H20" s="11">
        <v>43550</v>
      </c>
      <c r="I20" s="5">
        <v>85</v>
      </c>
      <c r="J20" s="5">
        <v>2019</v>
      </c>
      <c r="K20" s="5">
        <v>1320</v>
      </c>
      <c r="L20" s="5">
        <v>1330</v>
      </c>
      <c r="M20" s="3" t="s">
        <v>6</v>
      </c>
      <c r="N20" s="3" t="s">
        <v>6</v>
      </c>
      <c r="O20" s="3" t="s">
        <v>6</v>
      </c>
      <c r="P20" s="7">
        <v>26.430195714285716</v>
      </c>
      <c r="Q20" s="30">
        <f t="shared" si="4"/>
        <v>26.180195714285716</v>
      </c>
      <c r="R20" s="8">
        <v>43669</v>
      </c>
      <c r="S20" s="7">
        <v>4.8318671428571429</v>
      </c>
      <c r="T20" s="7">
        <f t="shared" si="1"/>
        <v>4.3618671428571432</v>
      </c>
      <c r="U20" s="8">
        <v>43871</v>
      </c>
      <c r="V20" s="7">
        <v>0.20380000000000001</v>
      </c>
      <c r="W20" s="7">
        <f t="shared" si="2"/>
        <v>4.158067142857143</v>
      </c>
      <c r="X20" s="9">
        <v>0.89157999999999993</v>
      </c>
      <c r="Y20" s="9">
        <f t="shared" si="3"/>
        <v>0.88707999999999998</v>
      </c>
      <c r="Z20" s="8">
        <v>43871</v>
      </c>
      <c r="AA20" s="3" t="s">
        <v>6</v>
      </c>
      <c r="AB20" s="3" t="s">
        <v>6</v>
      </c>
      <c r="AC20" s="3" t="s">
        <v>6</v>
      </c>
      <c r="AD20" s="3" t="s">
        <v>6</v>
      </c>
      <c r="AE20" s="3">
        <v>5.0999999999999997E-2</v>
      </c>
      <c r="AF20" s="8">
        <v>43894</v>
      </c>
      <c r="AG20" s="3" t="s">
        <v>6</v>
      </c>
      <c r="AH20" s="3" t="s">
        <v>6</v>
      </c>
      <c r="AI20" s="3" t="s">
        <v>6</v>
      </c>
      <c r="AJ20" s="3" t="s">
        <v>6</v>
      </c>
      <c r="AK20" s="3" t="s">
        <v>6</v>
      </c>
      <c r="AL20" s="3" t="s">
        <v>6</v>
      </c>
      <c r="AM20" s="3" t="s">
        <v>6</v>
      </c>
      <c r="AN20" s="3" t="s">
        <v>6</v>
      </c>
      <c r="AO20" s="3" t="s">
        <v>6</v>
      </c>
    </row>
    <row r="21" spans="1:41" ht="15.75" customHeight="1" x14ac:dyDescent="0.3">
      <c r="A21" s="2" t="s">
        <v>445</v>
      </c>
      <c r="B21" s="2" t="s">
        <v>425</v>
      </c>
      <c r="C21" s="2" t="s">
        <v>426</v>
      </c>
      <c r="D21" s="3" t="s">
        <v>3</v>
      </c>
      <c r="E21" s="3" t="s">
        <v>4</v>
      </c>
      <c r="F21" s="2" t="s">
        <v>5</v>
      </c>
      <c r="G21" s="3" t="s">
        <v>6</v>
      </c>
      <c r="H21" s="11">
        <v>43550</v>
      </c>
      <c r="I21" s="5">
        <v>85</v>
      </c>
      <c r="J21" s="5">
        <v>2019</v>
      </c>
      <c r="K21" s="5">
        <v>1320</v>
      </c>
      <c r="L21" s="5">
        <v>1330</v>
      </c>
      <c r="M21" s="3" t="s">
        <v>6</v>
      </c>
      <c r="N21" s="3" t="s">
        <v>6</v>
      </c>
      <c r="O21" s="3" t="s">
        <v>6</v>
      </c>
      <c r="P21" s="7">
        <v>26.690195714285714</v>
      </c>
      <c r="Q21" s="30">
        <f t="shared" si="4"/>
        <v>26.440195714285714</v>
      </c>
      <c r="R21" s="8">
        <v>43669</v>
      </c>
      <c r="S21" s="7">
        <v>4.7988671428571426</v>
      </c>
      <c r="T21" s="7">
        <f t="shared" si="1"/>
        <v>4.3288671428571428</v>
      </c>
      <c r="U21" s="8">
        <v>43871</v>
      </c>
      <c r="V21" s="7">
        <v>0.20380000000000001</v>
      </c>
      <c r="W21" s="7">
        <f t="shared" si="2"/>
        <v>4.1250671428571426</v>
      </c>
      <c r="X21" s="9">
        <v>0.92197999999999991</v>
      </c>
      <c r="Y21" s="9">
        <f t="shared" si="3"/>
        <v>0.91747999999999996</v>
      </c>
      <c r="Z21" s="8">
        <v>43871</v>
      </c>
      <c r="AA21" s="3" t="s">
        <v>6</v>
      </c>
      <c r="AB21" s="3" t="s">
        <v>6</v>
      </c>
      <c r="AC21" s="3" t="s">
        <v>6</v>
      </c>
      <c r="AD21" s="3" t="s">
        <v>6</v>
      </c>
      <c r="AE21" s="3">
        <v>0.06</v>
      </c>
      <c r="AF21" s="8">
        <v>43894</v>
      </c>
      <c r="AG21" s="3" t="s">
        <v>6</v>
      </c>
      <c r="AH21" s="3" t="s">
        <v>6</v>
      </c>
      <c r="AI21" s="3" t="s">
        <v>6</v>
      </c>
      <c r="AJ21" s="3" t="s">
        <v>6</v>
      </c>
      <c r="AK21" s="3" t="s">
        <v>6</v>
      </c>
      <c r="AL21" s="3" t="s">
        <v>6</v>
      </c>
      <c r="AM21" s="3" t="s">
        <v>6</v>
      </c>
      <c r="AN21" s="3" t="s">
        <v>6</v>
      </c>
      <c r="AO21" s="3" t="s">
        <v>6</v>
      </c>
    </row>
    <row r="22" spans="1:41" ht="15.75" customHeight="1" x14ac:dyDescent="0.3">
      <c r="A22" s="2" t="s">
        <v>446</v>
      </c>
      <c r="B22" s="2" t="s">
        <v>425</v>
      </c>
      <c r="C22" s="2" t="s">
        <v>426</v>
      </c>
      <c r="D22" s="3" t="s">
        <v>3</v>
      </c>
      <c r="E22" s="3" t="s">
        <v>4</v>
      </c>
      <c r="F22" s="2" t="s">
        <v>5</v>
      </c>
      <c r="G22" s="3" t="s">
        <v>6</v>
      </c>
      <c r="H22" s="11">
        <v>43550</v>
      </c>
      <c r="I22" s="5">
        <v>85</v>
      </c>
      <c r="J22" s="5">
        <v>2019</v>
      </c>
      <c r="K22" s="5">
        <v>1320</v>
      </c>
      <c r="L22" s="5">
        <v>1330</v>
      </c>
      <c r="M22" s="3" t="s">
        <v>6</v>
      </c>
      <c r="N22" s="3" t="s">
        <v>6</v>
      </c>
      <c r="O22" s="3" t="s">
        <v>6</v>
      </c>
      <c r="P22" s="7">
        <v>26.570195714285713</v>
      </c>
      <c r="Q22" s="30">
        <f t="shared" si="4"/>
        <v>26.320195714285713</v>
      </c>
      <c r="R22" s="8">
        <v>43669</v>
      </c>
      <c r="S22" s="7">
        <v>4.7328671428571427</v>
      </c>
      <c r="T22" s="7">
        <f t="shared" si="1"/>
        <v>4.262867142857143</v>
      </c>
      <c r="U22" s="8">
        <v>43871</v>
      </c>
      <c r="V22" s="7">
        <v>0.20380000000000001</v>
      </c>
      <c r="W22" s="7">
        <f t="shared" si="2"/>
        <v>4.0590671428571428</v>
      </c>
      <c r="X22" s="9">
        <v>0.89698</v>
      </c>
      <c r="Y22" s="9">
        <f t="shared" si="3"/>
        <v>0.89248000000000005</v>
      </c>
      <c r="Z22" s="8">
        <v>43871</v>
      </c>
      <c r="AA22" s="3" t="s">
        <v>6</v>
      </c>
      <c r="AB22" s="3" t="s">
        <v>6</v>
      </c>
      <c r="AC22" s="3" t="s">
        <v>6</v>
      </c>
      <c r="AD22" s="3" t="s">
        <v>6</v>
      </c>
      <c r="AE22" s="3">
        <v>5.6000000000000001E-2</v>
      </c>
      <c r="AF22" s="8">
        <v>43894</v>
      </c>
      <c r="AG22" s="3" t="s">
        <v>6</v>
      </c>
      <c r="AH22" s="3" t="s">
        <v>6</v>
      </c>
      <c r="AI22" s="3" t="s">
        <v>6</v>
      </c>
      <c r="AJ22" s="3" t="s">
        <v>6</v>
      </c>
      <c r="AK22" s="3" t="s">
        <v>6</v>
      </c>
      <c r="AL22" s="3" t="s">
        <v>6</v>
      </c>
      <c r="AM22" s="3" t="s">
        <v>6</v>
      </c>
      <c r="AN22" s="3" t="s">
        <v>6</v>
      </c>
      <c r="AO22" s="3" t="s">
        <v>6</v>
      </c>
    </row>
    <row r="23" spans="1:41" ht="15.75" customHeight="1" x14ac:dyDescent="0.3">
      <c r="A23" s="2" t="s">
        <v>447</v>
      </c>
      <c r="B23" s="2" t="s">
        <v>425</v>
      </c>
      <c r="C23" s="2" t="s">
        <v>426</v>
      </c>
      <c r="D23" s="3" t="s">
        <v>3</v>
      </c>
      <c r="E23" s="3" t="s">
        <v>4</v>
      </c>
      <c r="F23" s="2" t="s">
        <v>5</v>
      </c>
      <c r="G23" s="3" t="s">
        <v>6</v>
      </c>
      <c r="H23" s="11">
        <v>43578</v>
      </c>
      <c r="I23" s="5">
        <v>113</v>
      </c>
      <c r="J23" s="5">
        <v>2019</v>
      </c>
      <c r="K23" s="5">
        <v>1420</v>
      </c>
      <c r="L23" s="5">
        <v>1430</v>
      </c>
      <c r="M23" s="3" t="s">
        <v>6</v>
      </c>
      <c r="N23" s="3" t="s">
        <v>6</v>
      </c>
      <c r="O23" s="3" t="s">
        <v>6</v>
      </c>
      <c r="P23" s="7">
        <v>24.062124999999998</v>
      </c>
      <c r="Q23" s="30">
        <f t="shared" si="4"/>
        <v>23.812124999999998</v>
      </c>
      <c r="R23" s="8">
        <v>43670</v>
      </c>
      <c r="S23" s="7">
        <v>5.1118671428571432</v>
      </c>
      <c r="T23" s="7">
        <f t="shared" si="1"/>
        <v>4.6418671428571434</v>
      </c>
      <c r="U23" s="8">
        <v>43871</v>
      </c>
      <c r="V23" s="7">
        <v>0.20380000000000001</v>
      </c>
      <c r="W23" s="7">
        <f t="shared" si="2"/>
        <v>4.4380671428571432</v>
      </c>
      <c r="X23" s="9">
        <v>0.65457999999999994</v>
      </c>
      <c r="Y23" s="9">
        <f t="shared" si="3"/>
        <v>0.65007999999999999</v>
      </c>
      <c r="Z23" s="8">
        <v>43871</v>
      </c>
      <c r="AA23" s="3" t="s">
        <v>6</v>
      </c>
      <c r="AB23" s="3" t="s">
        <v>6</v>
      </c>
      <c r="AC23" s="3" t="s">
        <v>6</v>
      </c>
      <c r="AD23" s="3" t="s">
        <v>6</v>
      </c>
      <c r="AE23" s="3">
        <v>0.11700000000000001</v>
      </c>
      <c r="AF23" s="8">
        <v>43894</v>
      </c>
      <c r="AG23" s="3" t="s">
        <v>6</v>
      </c>
      <c r="AH23" s="3" t="s">
        <v>6</v>
      </c>
      <c r="AI23" s="3" t="s">
        <v>6</v>
      </c>
      <c r="AJ23" s="3" t="s">
        <v>6</v>
      </c>
      <c r="AK23" s="3" t="s">
        <v>6</v>
      </c>
      <c r="AL23" s="3" t="s">
        <v>6</v>
      </c>
      <c r="AM23" s="3" t="s">
        <v>6</v>
      </c>
      <c r="AN23" s="3" t="s">
        <v>6</v>
      </c>
      <c r="AO23" s="3" t="s">
        <v>6</v>
      </c>
    </row>
    <row r="24" spans="1:41" ht="15.75" customHeight="1" x14ac:dyDescent="0.3">
      <c r="A24" s="2" t="s">
        <v>448</v>
      </c>
      <c r="B24" s="2" t="s">
        <v>425</v>
      </c>
      <c r="C24" s="2" t="s">
        <v>426</v>
      </c>
      <c r="D24" s="3" t="s">
        <v>3</v>
      </c>
      <c r="E24" s="3" t="s">
        <v>4</v>
      </c>
      <c r="F24" s="2" t="s">
        <v>5</v>
      </c>
      <c r="G24" s="3" t="s">
        <v>6</v>
      </c>
      <c r="H24" s="11">
        <v>43578</v>
      </c>
      <c r="I24" s="5">
        <v>113</v>
      </c>
      <c r="J24" s="5">
        <v>2019</v>
      </c>
      <c r="K24" s="5">
        <v>1420</v>
      </c>
      <c r="L24" s="5">
        <v>1430</v>
      </c>
      <c r="M24" s="3" t="s">
        <v>6</v>
      </c>
      <c r="N24" s="3" t="s">
        <v>6</v>
      </c>
      <c r="O24" s="3" t="s">
        <v>6</v>
      </c>
      <c r="P24" s="7">
        <v>24.752124999999999</v>
      </c>
      <c r="Q24" s="30">
        <f t="shared" si="4"/>
        <v>24.502124999999999</v>
      </c>
      <c r="R24" s="8">
        <v>43670</v>
      </c>
      <c r="S24" s="7">
        <v>5.3588671428571431</v>
      </c>
      <c r="T24" s="7">
        <f t="shared" si="1"/>
        <v>4.8888671428571433</v>
      </c>
      <c r="U24" s="8">
        <v>43871</v>
      </c>
      <c r="V24" s="7">
        <v>0.20380000000000001</v>
      </c>
      <c r="W24" s="7">
        <f t="shared" si="2"/>
        <v>4.6850671428571431</v>
      </c>
      <c r="X24" s="9">
        <v>0.65177999999999991</v>
      </c>
      <c r="Y24" s="9">
        <f t="shared" si="3"/>
        <v>0.64727999999999997</v>
      </c>
      <c r="Z24" s="8">
        <v>43871</v>
      </c>
      <c r="AA24" s="3" t="s">
        <v>6</v>
      </c>
      <c r="AB24" s="3" t="s">
        <v>6</v>
      </c>
      <c r="AC24" s="3" t="s">
        <v>6</v>
      </c>
      <c r="AD24" s="3" t="s">
        <v>6</v>
      </c>
      <c r="AE24" s="3">
        <v>0.128</v>
      </c>
      <c r="AF24" s="8">
        <v>43894</v>
      </c>
      <c r="AG24" s="3" t="s">
        <v>6</v>
      </c>
      <c r="AH24" s="3" t="s">
        <v>6</v>
      </c>
      <c r="AI24" s="3" t="s">
        <v>6</v>
      </c>
      <c r="AJ24" s="3" t="s">
        <v>6</v>
      </c>
      <c r="AK24" s="3" t="s">
        <v>6</v>
      </c>
      <c r="AL24" s="3" t="s">
        <v>6</v>
      </c>
      <c r="AM24" s="3" t="s">
        <v>6</v>
      </c>
      <c r="AN24" s="3" t="s">
        <v>6</v>
      </c>
      <c r="AO24" s="3" t="s">
        <v>6</v>
      </c>
    </row>
    <row r="25" spans="1:41" ht="15.75" customHeight="1" x14ac:dyDescent="0.3">
      <c r="A25" s="2" t="s">
        <v>449</v>
      </c>
      <c r="B25" s="2" t="s">
        <v>425</v>
      </c>
      <c r="C25" s="2" t="s">
        <v>426</v>
      </c>
      <c r="D25" s="3" t="s">
        <v>3</v>
      </c>
      <c r="E25" s="3" t="s">
        <v>4</v>
      </c>
      <c r="F25" s="2" t="s">
        <v>5</v>
      </c>
      <c r="G25" s="3" t="s">
        <v>6</v>
      </c>
      <c r="H25" s="11">
        <v>43578</v>
      </c>
      <c r="I25" s="5">
        <v>113</v>
      </c>
      <c r="J25" s="5">
        <v>2019</v>
      </c>
      <c r="K25" s="5">
        <v>1420</v>
      </c>
      <c r="L25" s="5">
        <v>1430</v>
      </c>
      <c r="M25" s="3" t="s">
        <v>6</v>
      </c>
      <c r="N25" s="3" t="s">
        <v>6</v>
      </c>
      <c r="O25" s="3" t="s">
        <v>6</v>
      </c>
      <c r="P25" s="7">
        <v>24.752124999999999</v>
      </c>
      <c r="Q25" s="30">
        <f t="shared" si="4"/>
        <v>24.502124999999999</v>
      </c>
      <c r="R25" s="8">
        <v>43670</v>
      </c>
      <c r="S25" s="7">
        <v>5.4862899999999994</v>
      </c>
      <c r="T25" s="7">
        <f t="shared" si="1"/>
        <v>5.0162899999999997</v>
      </c>
      <c r="U25" s="8">
        <v>43872</v>
      </c>
      <c r="V25" s="7">
        <v>0.1925</v>
      </c>
      <c r="W25" s="7">
        <f t="shared" si="2"/>
        <v>4.8237899999999998</v>
      </c>
      <c r="X25" s="9">
        <v>0.65398750000000005</v>
      </c>
      <c r="Y25" s="9">
        <f t="shared" si="3"/>
        <v>0.64948750000000011</v>
      </c>
      <c r="Z25" s="8">
        <v>43872</v>
      </c>
      <c r="AA25" s="3" t="s">
        <v>6</v>
      </c>
      <c r="AB25" s="3" t="s">
        <v>6</v>
      </c>
      <c r="AC25" s="3" t="s">
        <v>6</v>
      </c>
      <c r="AD25" s="3" t="s">
        <v>6</v>
      </c>
      <c r="AE25" s="3">
        <v>0.123</v>
      </c>
      <c r="AF25" s="8">
        <v>43894</v>
      </c>
      <c r="AG25" s="3" t="s">
        <v>6</v>
      </c>
      <c r="AH25" s="3" t="s">
        <v>6</v>
      </c>
      <c r="AI25" s="3" t="s">
        <v>6</v>
      </c>
      <c r="AJ25" s="3" t="s">
        <v>6</v>
      </c>
      <c r="AK25" s="3" t="s">
        <v>6</v>
      </c>
      <c r="AL25" s="3" t="s">
        <v>6</v>
      </c>
      <c r="AM25" s="3" t="s">
        <v>6</v>
      </c>
      <c r="AN25" s="3" t="s">
        <v>6</v>
      </c>
      <c r="AO25" s="3" t="s">
        <v>6</v>
      </c>
    </row>
    <row r="26" spans="1:41" ht="15.75" customHeight="1" x14ac:dyDescent="0.3">
      <c r="A26" s="2" t="s">
        <v>450</v>
      </c>
      <c r="B26" s="2" t="s">
        <v>425</v>
      </c>
      <c r="C26" s="2" t="s">
        <v>426</v>
      </c>
      <c r="D26" s="3" t="s">
        <v>3</v>
      </c>
      <c r="E26" s="3" t="s">
        <v>4</v>
      </c>
      <c r="F26" s="2" t="s">
        <v>10</v>
      </c>
      <c r="G26" s="3" t="s">
        <v>6</v>
      </c>
      <c r="H26" s="11">
        <v>43578</v>
      </c>
      <c r="I26" s="5">
        <v>113</v>
      </c>
      <c r="J26" s="5">
        <v>2019</v>
      </c>
      <c r="K26" s="5">
        <v>1420</v>
      </c>
      <c r="L26" s="5">
        <v>1430</v>
      </c>
      <c r="M26" s="3" t="s">
        <v>6</v>
      </c>
      <c r="N26" s="3" t="s">
        <v>6</v>
      </c>
      <c r="O26" s="3" t="s">
        <v>6</v>
      </c>
      <c r="P26" s="7">
        <v>25.172124999999998</v>
      </c>
      <c r="Q26" s="7">
        <f>P26-0.42725</f>
        <v>24.744874999999997</v>
      </c>
      <c r="R26" s="8">
        <v>43670</v>
      </c>
      <c r="S26" s="7">
        <v>5.5932899999999997</v>
      </c>
      <c r="T26" s="7">
        <f>S26-0.41</f>
        <v>5.1832899999999995</v>
      </c>
      <c r="U26" s="8">
        <v>43872</v>
      </c>
      <c r="V26" s="7">
        <v>0.1925</v>
      </c>
      <c r="W26" s="7">
        <f t="shared" si="2"/>
        <v>4.9907899999999996</v>
      </c>
      <c r="X26" s="9">
        <v>0.53788750000000007</v>
      </c>
      <c r="Y26" s="9">
        <f>X26-0.0099</f>
        <v>0.52798750000000005</v>
      </c>
      <c r="Z26" s="8">
        <v>43872</v>
      </c>
      <c r="AA26" s="3" t="s">
        <v>6</v>
      </c>
      <c r="AB26" s="3" t="s">
        <v>6</v>
      </c>
      <c r="AC26" s="3" t="s">
        <v>6</v>
      </c>
      <c r="AD26" s="3" t="s">
        <v>6</v>
      </c>
      <c r="AE26" s="3">
        <v>0.10100000000000001</v>
      </c>
      <c r="AF26" s="8">
        <v>43894</v>
      </c>
      <c r="AG26" s="3" t="s">
        <v>6</v>
      </c>
      <c r="AH26" s="3" t="s">
        <v>6</v>
      </c>
      <c r="AI26" s="3" t="s">
        <v>6</v>
      </c>
      <c r="AJ26" s="3" t="s">
        <v>6</v>
      </c>
      <c r="AK26" s="3" t="s">
        <v>6</v>
      </c>
      <c r="AL26" s="3" t="s">
        <v>6</v>
      </c>
      <c r="AM26" s="3" t="s">
        <v>6</v>
      </c>
      <c r="AN26" s="3" t="s">
        <v>6</v>
      </c>
      <c r="AO26" s="3" t="s">
        <v>6</v>
      </c>
    </row>
    <row r="27" spans="1:41" ht="15.75" customHeight="1" x14ac:dyDescent="0.3">
      <c r="A27" s="2" t="s">
        <v>451</v>
      </c>
      <c r="B27" s="2" t="s">
        <v>425</v>
      </c>
      <c r="C27" s="2" t="s">
        <v>426</v>
      </c>
      <c r="D27" s="3" t="s">
        <v>3</v>
      </c>
      <c r="E27" s="3" t="s">
        <v>4</v>
      </c>
      <c r="F27" s="2" t="s">
        <v>5</v>
      </c>
      <c r="G27" s="3" t="s">
        <v>6</v>
      </c>
      <c r="H27" s="11">
        <v>43599</v>
      </c>
      <c r="I27" s="5">
        <v>134</v>
      </c>
      <c r="J27" s="5">
        <v>2019</v>
      </c>
      <c r="K27" s="5">
        <v>1303</v>
      </c>
      <c r="L27" s="5">
        <v>1300</v>
      </c>
      <c r="M27" s="3" t="s">
        <v>6</v>
      </c>
      <c r="N27" s="3" t="s">
        <v>6</v>
      </c>
      <c r="O27" s="3" t="s">
        <v>6</v>
      </c>
      <c r="P27" s="7">
        <v>41.003744285714291</v>
      </c>
      <c r="Q27" s="30">
        <f t="shared" ref="Q27:Q41" si="5">P27-0.25</f>
        <v>40.753744285714291</v>
      </c>
      <c r="R27" s="8">
        <v>43692</v>
      </c>
      <c r="S27" s="7">
        <v>6.11829</v>
      </c>
      <c r="T27" s="7">
        <f t="shared" ref="T27:T30" si="6">S27-0.47</f>
        <v>5.6482900000000003</v>
      </c>
      <c r="U27" s="8">
        <v>43872</v>
      </c>
      <c r="V27" s="7">
        <v>0.1925</v>
      </c>
      <c r="W27" s="7">
        <f t="shared" si="2"/>
        <v>5.4557900000000004</v>
      </c>
      <c r="X27" s="9">
        <v>0.46638749999999995</v>
      </c>
      <c r="Y27" s="9">
        <f t="shared" ref="Y27:Y30" si="7">X27-0.0045</f>
        <v>0.46188749999999995</v>
      </c>
      <c r="Z27" s="8">
        <v>43872</v>
      </c>
      <c r="AA27" s="3" t="s">
        <v>6</v>
      </c>
      <c r="AB27" s="3" t="s">
        <v>6</v>
      </c>
      <c r="AC27" s="3" t="s">
        <v>6</v>
      </c>
      <c r="AD27" s="3" t="s">
        <v>6</v>
      </c>
      <c r="AE27" s="3">
        <v>0.123</v>
      </c>
      <c r="AF27" s="8">
        <v>43894</v>
      </c>
      <c r="AG27" s="3" t="s">
        <v>6</v>
      </c>
      <c r="AH27" s="3" t="s">
        <v>6</v>
      </c>
      <c r="AI27" s="3" t="s">
        <v>6</v>
      </c>
      <c r="AJ27" s="3" t="s">
        <v>6</v>
      </c>
      <c r="AK27" s="3" t="s">
        <v>6</v>
      </c>
      <c r="AL27" s="3" t="s">
        <v>6</v>
      </c>
      <c r="AM27" s="3" t="s">
        <v>6</v>
      </c>
      <c r="AN27" s="3" t="s">
        <v>6</v>
      </c>
      <c r="AO27" s="3" t="s">
        <v>6</v>
      </c>
    </row>
    <row r="28" spans="1:41" ht="15.75" customHeight="1" x14ac:dyDescent="0.3">
      <c r="A28" s="2" t="s">
        <v>452</v>
      </c>
      <c r="B28" s="2" t="s">
        <v>425</v>
      </c>
      <c r="C28" s="2" t="s">
        <v>426</v>
      </c>
      <c r="D28" s="3" t="s">
        <v>3</v>
      </c>
      <c r="E28" s="3" t="s">
        <v>4</v>
      </c>
      <c r="F28" s="2" t="s">
        <v>5</v>
      </c>
      <c r="G28" s="3" t="s">
        <v>6</v>
      </c>
      <c r="H28" s="11">
        <v>43599</v>
      </c>
      <c r="I28" s="5">
        <v>134</v>
      </c>
      <c r="J28" s="5">
        <v>2019</v>
      </c>
      <c r="K28" s="5">
        <v>1303</v>
      </c>
      <c r="L28" s="5">
        <v>1300</v>
      </c>
      <c r="M28" s="3" t="s">
        <v>6</v>
      </c>
      <c r="N28" s="3" t="s">
        <v>6</v>
      </c>
      <c r="O28" s="3" t="s">
        <v>6</v>
      </c>
      <c r="P28" s="7">
        <v>40.953744285714286</v>
      </c>
      <c r="Q28" s="30">
        <f t="shared" si="5"/>
        <v>40.703744285714286</v>
      </c>
      <c r="R28" s="8">
        <v>43692</v>
      </c>
      <c r="S28" s="7">
        <v>5.8102899999999993</v>
      </c>
      <c r="T28" s="7">
        <f t="shared" si="6"/>
        <v>5.3402899999999995</v>
      </c>
      <c r="U28" s="8">
        <v>43872</v>
      </c>
      <c r="V28" s="7">
        <v>0.1925</v>
      </c>
      <c r="W28" s="7">
        <f t="shared" si="2"/>
        <v>5.1477899999999996</v>
      </c>
      <c r="X28" s="9">
        <v>0.5032875</v>
      </c>
      <c r="Y28" s="9">
        <f t="shared" si="7"/>
        <v>0.49878749999999999</v>
      </c>
      <c r="Z28" s="8">
        <v>43872</v>
      </c>
      <c r="AA28" s="3" t="s">
        <v>6</v>
      </c>
      <c r="AB28" s="3" t="s">
        <v>6</v>
      </c>
      <c r="AC28" s="3" t="s">
        <v>6</v>
      </c>
      <c r="AD28" s="3" t="s">
        <v>6</v>
      </c>
      <c r="AE28" s="3">
        <v>0.14299999999999999</v>
      </c>
      <c r="AF28" s="8">
        <v>43894</v>
      </c>
      <c r="AG28" s="3" t="s">
        <v>6</v>
      </c>
      <c r="AH28" s="3" t="s">
        <v>6</v>
      </c>
      <c r="AI28" s="3" t="s">
        <v>6</v>
      </c>
      <c r="AJ28" s="3" t="s">
        <v>6</v>
      </c>
      <c r="AK28" s="3" t="s">
        <v>6</v>
      </c>
      <c r="AL28" s="3" t="s">
        <v>6</v>
      </c>
      <c r="AM28" s="3" t="s">
        <v>6</v>
      </c>
      <c r="AN28" s="3" t="s">
        <v>6</v>
      </c>
      <c r="AO28" s="3" t="s">
        <v>6</v>
      </c>
    </row>
    <row r="29" spans="1:41" ht="15.75" customHeight="1" x14ac:dyDescent="0.3">
      <c r="A29" s="2" t="s">
        <v>453</v>
      </c>
      <c r="B29" s="2" t="s">
        <v>425</v>
      </c>
      <c r="C29" s="2" t="s">
        <v>426</v>
      </c>
      <c r="D29" s="3" t="s">
        <v>3</v>
      </c>
      <c r="E29" s="3" t="s">
        <v>4</v>
      </c>
      <c r="F29" s="2" t="s">
        <v>5</v>
      </c>
      <c r="G29" s="3" t="s">
        <v>6</v>
      </c>
      <c r="H29" s="11">
        <v>43599</v>
      </c>
      <c r="I29" s="5">
        <v>134</v>
      </c>
      <c r="J29" s="5">
        <v>2019</v>
      </c>
      <c r="K29" s="5">
        <v>1303</v>
      </c>
      <c r="L29" s="5">
        <v>1300</v>
      </c>
      <c r="M29" s="3" t="s">
        <v>6</v>
      </c>
      <c r="N29" s="3" t="s">
        <v>6</v>
      </c>
      <c r="O29" s="3" t="s">
        <v>6</v>
      </c>
      <c r="P29" s="7">
        <v>40.923744285714285</v>
      </c>
      <c r="Q29" s="30">
        <f t="shared" si="5"/>
        <v>40.673744285714285</v>
      </c>
      <c r="R29" s="8">
        <v>43692</v>
      </c>
      <c r="S29" s="7">
        <v>5.7292899999999998</v>
      </c>
      <c r="T29" s="7">
        <f t="shared" si="6"/>
        <v>5.25929</v>
      </c>
      <c r="U29" s="8">
        <v>43872</v>
      </c>
      <c r="V29" s="7">
        <v>0.1925</v>
      </c>
      <c r="W29" s="7">
        <f t="shared" si="2"/>
        <v>5.0667900000000001</v>
      </c>
      <c r="X29" s="9">
        <v>0.48028749999999998</v>
      </c>
      <c r="Y29" s="9">
        <f t="shared" si="7"/>
        <v>0.47578749999999997</v>
      </c>
      <c r="Z29" s="8">
        <v>43872</v>
      </c>
      <c r="AA29" s="3" t="s">
        <v>6</v>
      </c>
      <c r="AB29" s="3" t="s">
        <v>6</v>
      </c>
      <c r="AC29" s="3" t="s">
        <v>6</v>
      </c>
      <c r="AD29" s="3" t="s">
        <v>6</v>
      </c>
      <c r="AE29" s="3">
        <v>0.106</v>
      </c>
      <c r="AF29" s="8">
        <v>43894</v>
      </c>
      <c r="AG29" s="3" t="s">
        <v>6</v>
      </c>
      <c r="AH29" s="3" t="s">
        <v>6</v>
      </c>
      <c r="AI29" s="3" t="s">
        <v>6</v>
      </c>
      <c r="AJ29" s="3" t="s">
        <v>6</v>
      </c>
      <c r="AK29" s="3" t="s">
        <v>6</v>
      </c>
      <c r="AL29" s="3" t="s">
        <v>6</v>
      </c>
      <c r="AM29" s="3" t="s">
        <v>6</v>
      </c>
      <c r="AN29" s="3" t="s">
        <v>6</v>
      </c>
      <c r="AO29" s="3" t="s">
        <v>6</v>
      </c>
    </row>
    <row r="30" spans="1:41" ht="15.75" customHeight="1" x14ac:dyDescent="0.3">
      <c r="A30" s="2" t="s">
        <v>454</v>
      </c>
      <c r="B30" s="2" t="s">
        <v>425</v>
      </c>
      <c r="C30" s="2" t="s">
        <v>426</v>
      </c>
      <c r="D30" s="3" t="s">
        <v>3</v>
      </c>
      <c r="E30" s="3" t="s">
        <v>4</v>
      </c>
      <c r="F30" s="2" t="s">
        <v>5</v>
      </c>
      <c r="G30" s="3" t="s">
        <v>6</v>
      </c>
      <c r="H30" s="11">
        <v>43633</v>
      </c>
      <c r="I30" s="5">
        <v>168</v>
      </c>
      <c r="J30" s="5">
        <v>2019</v>
      </c>
      <c r="K30" s="5">
        <v>926</v>
      </c>
      <c r="L30" s="5">
        <v>930</v>
      </c>
      <c r="M30" s="3" t="s">
        <v>6</v>
      </c>
      <c r="N30" s="3" t="s">
        <v>6</v>
      </c>
      <c r="O30" s="3" t="s">
        <v>6</v>
      </c>
      <c r="P30" s="7">
        <v>68.23374428571428</v>
      </c>
      <c r="Q30" s="30">
        <f t="shared" si="5"/>
        <v>67.98374428571428</v>
      </c>
      <c r="R30" s="8">
        <v>43692</v>
      </c>
      <c r="S30" s="7">
        <v>7.3952899999999993</v>
      </c>
      <c r="T30" s="7">
        <f t="shared" si="6"/>
        <v>6.9252899999999995</v>
      </c>
      <c r="U30" s="8">
        <v>43872</v>
      </c>
      <c r="V30" s="7">
        <v>0.1925</v>
      </c>
      <c r="W30" s="7">
        <f t="shared" si="2"/>
        <v>6.7327899999999996</v>
      </c>
      <c r="X30" s="9">
        <v>0.74258750000000007</v>
      </c>
      <c r="Y30" s="9">
        <f t="shared" si="7"/>
        <v>0.73808750000000012</v>
      </c>
      <c r="Z30" s="8">
        <v>43872</v>
      </c>
      <c r="AA30" s="3" t="s">
        <v>6</v>
      </c>
      <c r="AB30" s="3" t="s">
        <v>6</v>
      </c>
      <c r="AC30" s="3" t="s">
        <v>6</v>
      </c>
      <c r="AD30" s="3" t="s">
        <v>6</v>
      </c>
      <c r="AE30" s="3">
        <v>0.108</v>
      </c>
      <c r="AF30" s="8">
        <v>43894</v>
      </c>
      <c r="AG30" s="3" t="s">
        <v>6</v>
      </c>
      <c r="AH30" s="3" t="s">
        <v>6</v>
      </c>
      <c r="AI30" s="3" t="s">
        <v>6</v>
      </c>
      <c r="AJ30" s="3" t="s">
        <v>6</v>
      </c>
      <c r="AK30" s="3" t="s">
        <v>6</v>
      </c>
      <c r="AL30" s="3" t="s">
        <v>6</v>
      </c>
      <c r="AM30" s="3" t="s">
        <v>6</v>
      </c>
      <c r="AN30" s="3" t="s">
        <v>6</v>
      </c>
      <c r="AO30" s="3" t="s">
        <v>6</v>
      </c>
    </row>
    <row r="31" spans="1:41" ht="15.75" customHeight="1" x14ac:dyDescent="0.3">
      <c r="A31" s="2" t="s">
        <v>455</v>
      </c>
      <c r="B31" s="2" t="s">
        <v>425</v>
      </c>
      <c r="C31" s="2" t="s">
        <v>426</v>
      </c>
      <c r="D31" s="3" t="s">
        <v>3</v>
      </c>
      <c r="E31" s="3" t="s">
        <v>4</v>
      </c>
      <c r="F31" s="2" t="s">
        <v>5</v>
      </c>
      <c r="G31" s="3" t="s">
        <v>6</v>
      </c>
      <c r="H31" s="11">
        <v>43633</v>
      </c>
      <c r="I31" s="5">
        <v>168</v>
      </c>
      <c r="J31" s="5">
        <v>2019</v>
      </c>
      <c r="K31" s="5">
        <v>926</v>
      </c>
      <c r="L31" s="5">
        <v>930</v>
      </c>
      <c r="M31" s="3" t="s">
        <v>6</v>
      </c>
      <c r="N31" s="3" t="s">
        <v>6</v>
      </c>
      <c r="O31" s="3" t="s">
        <v>6</v>
      </c>
      <c r="P31" s="7">
        <v>68.303744285714274</v>
      </c>
      <c r="Q31" s="30">
        <f t="shared" si="5"/>
        <v>68.053744285714274</v>
      </c>
      <c r="R31" s="8">
        <v>43692</v>
      </c>
      <c r="S31" s="7" t="s">
        <v>6</v>
      </c>
      <c r="T31" s="7" t="s">
        <v>6</v>
      </c>
      <c r="U31" s="8" t="s">
        <v>6</v>
      </c>
      <c r="V31" s="7" t="s">
        <v>6</v>
      </c>
      <c r="W31" s="7" t="s">
        <v>6</v>
      </c>
      <c r="X31" s="3" t="s">
        <v>6</v>
      </c>
      <c r="Y31" s="7" t="s">
        <v>6</v>
      </c>
      <c r="Z31" s="8" t="s">
        <v>6</v>
      </c>
      <c r="AA31" s="3" t="s">
        <v>6</v>
      </c>
      <c r="AB31" s="3" t="s">
        <v>6</v>
      </c>
      <c r="AC31" s="3" t="s">
        <v>6</v>
      </c>
      <c r="AD31" s="3" t="s">
        <v>6</v>
      </c>
      <c r="AE31" s="3">
        <v>0.104</v>
      </c>
      <c r="AF31" s="8">
        <v>43894</v>
      </c>
      <c r="AG31" s="3" t="s">
        <v>6</v>
      </c>
      <c r="AH31" s="3" t="s">
        <v>6</v>
      </c>
      <c r="AI31" s="3" t="s">
        <v>6</v>
      </c>
      <c r="AJ31" s="3" t="s">
        <v>6</v>
      </c>
      <c r="AK31" s="3" t="s">
        <v>6</v>
      </c>
      <c r="AL31" s="3" t="s">
        <v>6</v>
      </c>
      <c r="AM31" s="3" t="s">
        <v>6</v>
      </c>
      <c r="AN31" s="3" t="s">
        <v>6</v>
      </c>
      <c r="AO31" s="3" t="s">
        <v>6</v>
      </c>
    </row>
    <row r="32" spans="1:41" ht="15.75" customHeight="1" x14ac:dyDescent="0.3">
      <c r="A32" s="2" t="s">
        <v>456</v>
      </c>
      <c r="B32" s="2" t="s">
        <v>425</v>
      </c>
      <c r="C32" s="2" t="s">
        <v>426</v>
      </c>
      <c r="D32" s="3" t="s">
        <v>3</v>
      </c>
      <c r="E32" s="3" t="s">
        <v>4</v>
      </c>
      <c r="F32" s="2" t="s">
        <v>5</v>
      </c>
      <c r="G32" s="3" t="s">
        <v>6</v>
      </c>
      <c r="H32" s="11">
        <v>43633</v>
      </c>
      <c r="I32" s="5">
        <v>168</v>
      </c>
      <c r="J32" s="5">
        <v>2019</v>
      </c>
      <c r="K32" s="5">
        <v>926</v>
      </c>
      <c r="L32" s="5">
        <v>930</v>
      </c>
      <c r="M32" s="3" t="s">
        <v>6</v>
      </c>
      <c r="N32" s="3" t="s">
        <v>6</v>
      </c>
      <c r="O32" s="3" t="s">
        <v>6</v>
      </c>
      <c r="P32" s="7">
        <v>66.973744285714275</v>
      </c>
      <c r="Q32" s="30">
        <f t="shared" si="5"/>
        <v>66.723744285714275</v>
      </c>
      <c r="R32" s="8">
        <v>43692</v>
      </c>
      <c r="S32" s="7">
        <v>7.3232900000000001</v>
      </c>
      <c r="T32" s="7">
        <f t="shared" ref="T32:T41" si="8">S32-0.47</f>
        <v>6.8532900000000003</v>
      </c>
      <c r="U32" s="8">
        <v>43872</v>
      </c>
      <c r="V32" s="7">
        <v>0.1925</v>
      </c>
      <c r="W32" s="7">
        <f t="shared" ref="W32:W41" si="9">T32-V32</f>
        <v>6.6607900000000004</v>
      </c>
      <c r="X32" s="9">
        <v>0.74828749999999999</v>
      </c>
      <c r="Y32" s="9">
        <f t="shared" ref="Y32:Y41" si="10">X32-0.0045</f>
        <v>0.74378750000000005</v>
      </c>
      <c r="Z32" s="8">
        <v>43872</v>
      </c>
      <c r="AA32" s="3" t="s">
        <v>6</v>
      </c>
      <c r="AB32" s="3" t="s">
        <v>6</v>
      </c>
      <c r="AC32" s="3" t="s">
        <v>6</v>
      </c>
      <c r="AD32" s="3" t="s">
        <v>6</v>
      </c>
      <c r="AE32" s="3">
        <v>0.159</v>
      </c>
      <c r="AF32" s="8">
        <v>43894</v>
      </c>
      <c r="AG32" s="3" t="s">
        <v>6</v>
      </c>
      <c r="AH32" s="3" t="s">
        <v>6</v>
      </c>
      <c r="AI32" s="3" t="s">
        <v>6</v>
      </c>
      <c r="AJ32" s="3" t="s">
        <v>6</v>
      </c>
      <c r="AK32" s="3" t="s">
        <v>6</v>
      </c>
      <c r="AL32" s="3" t="s">
        <v>6</v>
      </c>
      <c r="AM32" s="3" t="s">
        <v>6</v>
      </c>
      <c r="AN32" s="3" t="s">
        <v>6</v>
      </c>
      <c r="AO32" s="3" t="s">
        <v>6</v>
      </c>
    </row>
    <row r="33" spans="1:41" ht="15.75" customHeight="1" x14ac:dyDescent="0.3">
      <c r="A33" s="2" t="s">
        <v>457</v>
      </c>
      <c r="B33" s="2" t="s">
        <v>425</v>
      </c>
      <c r="C33" s="2" t="s">
        <v>426</v>
      </c>
      <c r="D33" s="3" t="s">
        <v>3</v>
      </c>
      <c r="E33" s="3" t="s">
        <v>4</v>
      </c>
      <c r="F33" s="2" t="s">
        <v>5</v>
      </c>
      <c r="G33" s="3" t="s">
        <v>6</v>
      </c>
      <c r="H33" s="11">
        <v>43663</v>
      </c>
      <c r="I33" s="5">
        <v>198</v>
      </c>
      <c r="J33" s="5">
        <v>2019</v>
      </c>
      <c r="K33" s="5">
        <v>1018</v>
      </c>
      <c r="L33" s="5">
        <v>1015</v>
      </c>
      <c r="M33" s="3" t="s">
        <v>6</v>
      </c>
      <c r="N33" s="3" t="s">
        <v>6</v>
      </c>
      <c r="O33" s="3" t="s">
        <v>6</v>
      </c>
      <c r="P33" s="7">
        <v>69.632125000000002</v>
      </c>
      <c r="Q33" s="30">
        <f t="shared" si="5"/>
        <v>69.382125000000002</v>
      </c>
      <c r="R33" s="8">
        <v>43670</v>
      </c>
      <c r="S33" s="7">
        <v>4.9912899999999993</v>
      </c>
      <c r="T33" s="7">
        <f t="shared" si="8"/>
        <v>4.5212899999999996</v>
      </c>
      <c r="U33" s="8">
        <v>43872</v>
      </c>
      <c r="V33" s="7">
        <v>0.1925</v>
      </c>
      <c r="W33" s="7">
        <f t="shared" si="9"/>
        <v>4.3287899999999997</v>
      </c>
      <c r="X33" s="9">
        <v>0.6121875</v>
      </c>
      <c r="Y33" s="9">
        <f t="shared" si="10"/>
        <v>0.60768750000000005</v>
      </c>
      <c r="Z33" s="8">
        <v>43872</v>
      </c>
      <c r="AA33" s="3" t="s">
        <v>6</v>
      </c>
      <c r="AB33" s="3" t="s">
        <v>6</v>
      </c>
      <c r="AC33" s="3" t="s">
        <v>6</v>
      </c>
      <c r="AD33" s="3" t="s">
        <v>6</v>
      </c>
      <c r="AE33" s="3">
        <v>3.9E-2</v>
      </c>
      <c r="AF33" s="8">
        <v>43894</v>
      </c>
      <c r="AG33" s="3" t="s">
        <v>6</v>
      </c>
      <c r="AH33" s="3" t="s">
        <v>6</v>
      </c>
      <c r="AI33" s="3" t="s">
        <v>6</v>
      </c>
      <c r="AJ33" s="3" t="s">
        <v>6</v>
      </c>
      <c r="AK33" s="3" t="s">
        <v>6</v>
      </c>
      <c r="AL33" s="3" t="s">
        <v>6</v>
      </c>
      <c r="AM33" s="3" t="s">
        <v>6</v>
      </c>
      <c r="AN33" s="3" t="s">
        <v>6</v>
      </c>
      <c r="AO33" s="3" t="s">
        <v>6</v>
      </c>
    </row>
    <row r="34" spans="1:41" ht="15.75" customHeight="1" x14ac:dyDescent="0.3">
      <c r="A34" s="2" t="s">
        <v>458</v>
      </c>
      <c r="B34" s="2" t="s">
        <v>425</v>
      </c>
      <c r="C34" s="2" t="s">
        <v>426</v>
      </c>
      <c r="D34" s="3" t="s">
        <v>3</v>
      </c>
      <c r="E34" s="3" t="s">
        <v>4</v>
      </c>
      <c r="F34" s="2" t="s">
        <v>5</v>
      </c>
      <c r="G34" s="3" t="s">
        <v>6</v>
      </c>
      <c r="H34" s="11">
        <v>43663</v>
      </c>
      <c r="I34" s="5">
        <v>198</v>
      </c>
      <c r="J34" s="5">
        <v>2019</v>
      </c>
      <c r="K34" s="5">
        <v>1018</v>
      </c>
      <c r="L34" s="5">
        <v>1015</v>
      </c>
      <c r="M34" s="3" t="s">
        <v>6</v>
      </c>
      <c r="N34" s="3" t="s">
        <v>6</v>
      </c>
      <c r="O34" s="3" t="s">
        <v>6</v>
      </c>
      <c r="P34" s="7">
        <v>69.492125000000001</v>
      </c>
      <c r="Q34" s="30">
        <f t="shared" si="5"/>
        <v>69.242125000000001</v>
      </c>
      <c r="R34" s="8">
        <v>43670</v>
      </c>
      <c r="S34" s="7">
        <v>5.00929</v>
      </c>
      <c r="T34" s="7">
        <f t="shared" si="8"/>
        <v>4.5392900000000003</v>
      </c>
      <c r="U34" s="8">
        <v>43872</v>
      </c>
      <c r="V34" s="7">
        <v>0.1925</v>
      </c>
      <c r="W34" s="7">
        <f t="shared" si="9"/>
        <v>4.3467900000000004</v>
      </c>
      <c r="X34" s="9">
        <v>0.57728750000000006</v>
      </c>
      <c r="Y34" s="9">
        <f t="shared" si="10"/>
        <v>0.57278750000000012</v>
      </c>
      <c r="Z34" s="8">
        <v>43872</v>
      </c>
      <c r="AA34" s="3" t="s">
        <v>6</v>
      </c>
      <c r="AB34" s="3" t="s">
        <v>6</v>
      </c>
      <c r="AC34" s="3" t="s">
        <v>6</v>
      </c>
      <c r="AD34" s="3" t="s">
        <v>6</v>
      </c>
      <c r="AE34" s="3">
        <v>2.3E-2</v>
      </c>
      <c r="AF34" s="8">
        <v>43894</v>
      </c>
      <c r="AG34" s="3" t="s">
        <v>6</v>
      </c>
      <c r="AH34" s="3" t="s">
        <v>6</v>
      </c>
      <c r="AI34" s="3" t="s">
        <v>6</v>
      </c>
      <c r="AJ34" s="3" t="s">
        <v>6</v>
      </c>
      <c r="AK34" s="3" t="s">
        <v>6</v>
      </c>
      <c r="AL34" s="3" t="s">
        <v>6</v>
      </c>
      <c r="AM34" s="3" t="s">
        <v>6</v>
      </c>
      <c r="AN34" s="3" t="s">
        <v>6</v>
      </c>
      <c r="AO34" s="3" t="s">
        <v>6</v>
      </c>
    </row>
    <row r="35" spans="1:41" ht="15.75" customHeight="1" x14ac:dyDescent="0.3">
      <c r="A35" s="2" t="s">
        <v>459</v>
      </c>
      <c r="B35" s="2" t="s">
        <v>425</v>
      </c>
      <c r="C35" s="2" t="s">
        <v>426</v>
      </c>
      <c r="D35" s="3" t="s">
        <v>3</v>
      </c>
      <c r="E35" s="3" t="s">
        <v>4</v>
      </c>
      <c r="F35" s="2" t="s">
        <v>5</v>
      </c>
      <c r="G35" s="3" t="s">
        <v>6</v>
      </c>
      <c r="H35" s="11">
        <v>43663</v>
      </c>
      <c r="I35" s="5">
        <v>198</v>
      </c>
      <c r="J35" s="5">
        <v>2019</v>
      </c>
      <c r="K35" s="5">
        <v>1018</v>
      </c>
      <c r="L35" s="5">
        <v>1015</v>
      </c>
      <c r="M35" s="3" t="s">
        <v>6</v>
      </c>
      <c r="N35" s="3" t="s">
        <v>6</v>
      </c>
      <c r="O35" s="3" t="s">
        <v>6</v>
      </c>
      <c r="P35" s="7">
        <v>69.292124999999999</v>
      </c>
      <c r="Q35" s="30">
        <f t="shared" si="5"/>
        <v>69.042124999999999</v>
      </c>
      <c r="R35" s="8">
        <v>43670</v>
      </c>
      <c r="S35" s="7">
        <v>4.96929</v>
      </c>
      <c r="T35" s="7">
        <f t="shared" si="8"/>
        <v>4.4992900000000002</v>
      </c>
      <c r="U35" s="8">
        <v>43872</v>
      </c>
      <c r="V35" s="7">
        <v>0.1925</v>
      </c>
      <c r="W35" s="7">
        <f t="shared" si="9"/>
        <v>4.3067900000000003</v>
      </c>
      <c r="X35" s="9">
        <v>0.59848750000000006</v>
      </c>
      <c r="Y35" s="9">
        <f t="shared" si="10"/>
        <v>0.59398750000000011</v>
      </c>
      <c r="Z35" s="8">
        <v>43872</v>
      </c>
      <c r="AA35" s="3" t="s">
        <v>6</v>
      </c>
      <c r="AB35" s="3" t="s">
        <v>6</v>
      </c>
      <c r="AC35" s="3" t="s">
        <v>6</v>
      </c>
      <c r="AD35" s="3" t="s">
        <v>6</v>
      </c>
      <c r="AE35" s="3">
        <v>2.8000000000000001E-2</v>
      </c>
      <c r="AF35" s="8">
        <v>43894</v>
      </c>
      <c r="AG35" s="3" t="s">
        <v>6</v>
      </c>
      <c r="AH35" s="3" t="s">
        <v>6</v>
      </c>
      <c r="AI35" s="3" t="s">
        <v>6</v>
      </c>
      <c r="AJ35" s="3" t="s">
        <v>6</v>
      </c>
      <c r="AK35" s="3" t="s">
        <v>6</v>
      </c>
      <c r="AL35" s="3" t="s">
        <v>6</v>
      </c>
      <c r="AM35" s="3" t="s">
        <v>6</v>
      </c>
      <c r="AN35" s="3" t="s">
        <v>6</v>
      </c>
      <c r="AO35" s="3" t="s">
        <v>6</v>
      </c>
    </row>
    <row r="36" spans="1:41" ht="15.75" customHeight="1" x14ac:dyDescent="0.3">
      <c r="A36" s="5" t="s">
        <v>460</v>
      </c>
      <c r="B36" s="2" t="s">
        <v>425</v>
      </c>
      <c r="C36" s="2" t="s">
        <v>426</v>
      </c>
      <c r="D36" s="3" t="s">
        <v>3</v>
      </c>
      <c r="E36" s="3" t="s">
        <v>4</v>
      </c>
      <c r="F36" s="2" t="s">
        <v>5</v>
      </c>
      <c r="G36" s="3" t="s">
        <v>6</v>
      </c>
      <c r="H36" s="8">
        <v>43696</v>
      </c>
      <c r="I36" s="5">
        <v>231</v>
      </c>
      <c r="J36" s="5">
        <v>2019</v>
      </c>
      <c r="K36" s="5">
        <v>1107</v>
      </c>
      <c r="L36" s="5">
        <v>1100</v>
      </c>
      <c r="M36" s="3" t="s">
        <v>6</v>
      </c>
      <c r="N36" s="3" t="s">
        <v>6</v>
      </c>
      <c r="O36" s="3" t="s">
        <v>6</v>
      </c>
      <c r="P36" s="7">
        <v>70.551819999999992</v>
      </c>
      <c r="Q36" s="30">
        <f t="shared" si="5"/>
        <v>70.301819999999992</v>
      </c>
      <c r="R36" s="43">
        <v>43908</v>
      </c>
      <c r="S36" s="7">
        <v>6.5372899999999996</v>
      </c>
      <c r="T36" s="7">
        <f t="shared" si="8"/>
        <v>6.0672899999999998</v>
      </c>
      <c r="U36" s="8">
        <v>43872</v>
      </c>
      <c r="V36" s="7">
        <v>0.1925</v>
      </c>
      <c r="W36" s="7">
        <f t="shared" si="9"/>
        <v>5.87479</v>
      </c>
      <c r="X36" s="9">
        <v>0.74368750000000006</v>
      </c>
      <c r="Y36" s="9">
        <f t="shared" si="10"/>
        <v>0.73918750000000011</v>
      </c>
      <c r="Z36" s="8">
        <v>43872</v>
      </c>
      <c r="AA36" s="3" t="s">
        <v>6</v>
      </c>
      <c r="AB36" s="3" t="s">
        <v>6</v>
      </c>
      <c r="AC36" s="3" t="s">
        <v>6</v>
      </c>
      <c r="AD36" s="3" t="s">
        <v>6</v>
      </c>
      <c r="AE36" s="3">
        <v>0.11899999999999999</v>
      </c>
      <c r="AF36" s="8">
        <v>43894</v>
      </c>
      <c r="AG36" s="3" t="s">
        <v>6</v>
      </c>
      <c r="AH36" s="3" t="s">
        <v>6</v>
      </c>
      <c r="AI36" s="3" t="s">
        <v>6</v>
      </c>
      <c r="AJ36" s="3" t="s">
        <v>6</v>
      </c>
      <c r="AK36" s="3" t="s">
        <v>6</v>
      </c>
      <c r="AL36" s="3" t="s">
        <v>6</v>
      </c>
      <c r="AM36" s="3" t="s">
        <v>6</v>
      </c>
      <c r="AN36" s="3" t="s">
        <v>6</v>
      </c>
      <c r="AO36" s="3" t="s">
        <v>6</v>
      </c>
    </row>
    <row r="37" spans="1:41" ht="15.75" customHeight="1" x14ac:dyDescent="0.3">
      <c r="A37" s="5" t="s">
        <v>461</v>
      </c>
      <c r="B37" s="2" t="s">
        <v>425</v>
      </c>
      <c r="C37" s="2" t="s">
        <v>426</v>
      </c>
      <c r="D37" s="3" t="s">
        <v>3</v>
      </c>
      <c r="E37" s="3" t="s">
        <v>4</v>
      </c>
      <c r="F37" s="2" t="s">
        <v>5</v>
      </c>
      <c r="G37" s="3" t="s">
        <v>6</v>
      </c>
      <c r="H37" s="8">
        <v>43696</v>
      </c>
      <c r="I37" s="5">
        <v>231</v>
      </c>
      <c r="J37" s="5">
        <v>2019</v>
      </c>
      <c r="K37" s="5">
        <v>1107</v>
      </c>
      <c r="L37" s="5">
        <v>1100</v>
      </c>
      <c r="M37" s="3" t="s">
        <v>6</v>
      </c>
      <c r="N37" s="3" t="s">
        <v>6</v>
      </c>
      <c r="O37" s="3" t="s">
        <v>6</v>
      </c>
      <c r="P37" s="7">
        <v>73.12182</v>
      </c>
      <c r="Q37" s="30">
        <f t="shared" si="5"/>
        <v>72.87182</v>
      </c>
      <c r="R37" s="43">
        <v>43908</v>
      </c>
      <c r="S37" s="7">
        <v>6.8542899999999998</v>
      </c>
      <c r="T37" s="7">
        <f t="shared" si="8"/>
        <v>6.38429</v>
      </c>
      <c r="U37" s="8">
        <v>43872</v>
      </c>
      <c r="V37" s="7">
        <v>0.1925</v>
      </c>
      <c r="W37" s="7">
        <f t="shared" si="9"/>
        <v>6.1917900000000001</v>
      </c>
      <c r="X37" s="9">
        <v>0.75618750000000001</v>
      </c>
      <c r="Y37" s="9">
        <f t="shared" si="10"/>
        <v>0.75168750000000006</v>
      </c>
      <c r="Z37" s="8">
        <v>43872</v>
      </c>
      <c r="AA37" s="3" t="s">
        <v>6</v>
      </c>
      <c r="AB37" s="3" t="s">
        <v>6</v>
      </c>
      <c r="AC37" s="3" t="s">
        <v>6</v>
      </c>
      <c r="AD37" s="3" t="s">
        <v>6</v>
      </c>
      <c r="AE37" s="3">
        <v>7.9000000000000001E-2</v>
      </c>
      <c r="AF37" s="8">
        <v>43894</v>
      </c>
      <c r="AG37" s="3" t="s">
        <v>6</v>
      </c>
      <c r="AH37" s="3" t="s">
        <v>6</v>
      </c>
      <c r="AI37" s="3" t="s">
        <v>6</v>
      </c>
      <c r="AJ37" s="3" t="s">
        <v>6</v>
      </c>
      <c r="AK37" s="3" t="s">
        <v>6</v>
      </c>
      <c r="AL37" s="3" t="s">
        <v>6</v>
      </c>
      <c r="AM37" s="3" t="s">
        <v>6</v>
      </c>
      <c r="AN37" s="3" t="s">
        <v>6</v>
      </c>
      <c r="AO37" s="3" t="s">
        <v>6</v>
      </c>
    </row>
    <row r="38" spans="1:41" ht="15.75" customHeight="1" x14ac:dyDescent="0.3">
      <c r="A38" s="5" t="s">
        <v>462</v>
      </c>
      <c r="B38" s="2" t="s">
        <v>425</v>
      </c>
      <c r="C38" s="2" t="s">
        <v>426</v>
      </c>
      <c r="D38" s="3" t="s">
        <v>3</v>
      </c>
      <c r="E38" s="3" t="s">
        <v>4</v>
      </c>
      <c r="F38" s="2" t="s">
        <v>5</v>
      </c>
      <c r="G38" s="3" t="s">
        <v>6</v>
      </c>
      <c r="H38" s="8">
        <v>43696</v>
      </c>
      <c r="I38" s="5">
        <v>231</v>
      </c>
      <c r="J38" s="5">
        <v>2019</v>
      </c>
      <c r="K38" s="5">
        <v>1107</v>
      </c>
      <c r="L38" s="5">
        <v>1100</v>
      </c>
      <c r="M38" s="3" t="s">
        <v>6</v>
      </c>
      <c r="N38" s="3" t="s">
        <v>6</v>
      </c>
      <c r="O38" s="3" t="s">
        <v>6</v>
      </c>
      <c r="P38" s="7">
        <v>72.201819999999998</v>
      </c>
      <c r="Q38" s="30">
        <f t="shared" si="5"/>
        <v>71.951819999999998</v>
      </c>
      <c r="R38" s="43">
        <v>43908</v>
      </c>
      <c r="S38" s="7">
        <v>6.7372899999999998</v>
      </c>
      <c r="T38" s="7">
        <f t="shared" si="8"/>
        <v>6.26729</v>
      </c>
      <c r="U38" s="8">
        <v>43872</v>
      </c>
      <c r="V38" s="7">
        <v>0.1925</v>
      </c>
      <c r="W38" s="7">
        <f t="shared" si="9"/>
        <v>6.0747900000000001</v>
      </c>
      <c r="X38" s="9">
        <v>0.75438749999999999</v>
      </c>
      <c r="Y38" s="9">
        <f t="shared" si="10"/>
        <v>0.74988750000000004</v>
      </c>
      <c r="Z38" s="8">
        <v>43872</v>
      </c>
      <c r="AA38" s="3" t="s">
        <v>6</v>
      </c>
      <c r="AB38" s="3" t="s">
        <v>6</v>
      </c>
      <c r="AC38" s="3" t="s">
        <v>6</v>
      </c>
      <c r="AD38" s="3" t="s">
        <v>6</v>
      </c>
      <c r="AE38" s="3">
        <v>0.108</v>
      </c>
      <c r="AF38" s="8">
        <v>43894</v>
      </c>
      <c r="AG38" s="3" t="s">
        <v>6</v>
      </c>
      <c r="AH38" s="3" t="s">
        <v>6</v>
      </c>
      <c r="AI38" s="3" t="s">
        <v>6</v>
      </c>
      <c r="AJ38" s="3" t="s">
        <v>6</v>
      </c>
      <c r="AK38" s="3" t="s">
        <v>6</v>
      </c>
      <c r="AL38" s="3" t="s">
        <v>6</v>
      </c>
      <c r="AM38" s="3" t="s">
        <v>6</v>
      </c>
      <c r="AN38" s="3" t="s">
        <v>6</v>
      </c>
      <c r="AO38" s="3" t="s">
        <v>6</v>
      </c>
    </row>
    <row r="39" spans="1:41" ht="15.75" customHeight="1" x14ac:dyDescent="0.3">
      <c r="A39" s="5" t="s">
        <v>463</v>
      </c>
      <c r="B39" s="2" t="s">
        <v>425</v>
      </c>
      <c r="C39" s="2" t="s">
        <v>426</v>
      </c>
      <c r="D39" s="3" t="s">
        <v>3</v>
      </c>
      <c r="E39" s="3" t="s">
        <v>4</v>
      </c>
      <c r="F39" s="2" t="s">
        <v>5</v>
      </c>
      <c r="G39" s="3" t="s">
        <v>6</v>
      </c>
      <c r="H39" s="8">
        <v>43717</v>
      </c>
      <c r="I39" s="5">
        <v>252</v>
      </c>
      <c r="J39" s="5">
        <v>2019</v>
      </c>
      <c r="K39" s="5">
        <v>1012</v>
      </c>
      <c r="L39" s="3">
        <v>1015</v>
      </c>
      <c r="M39" s="3" t="s">
        <v>6</v>
      </c>
      <c r="N39" s="3" t="s">
        <v>6</v>
      </c>
      <c r="O39" s="3" t="s">
        <v>6</v>
      </c>
      <c r="P39" s="7">
        <v>77.731819999999999</v>
      </c>
      <c r="Q39" s="30">
        <f t="shared" si="5"/>
        <v>77.481819999999999</v>
      </c>
      <c r="R39" s="43">
        <v>43908</v>
      </c>
      <c r="S39" s="7">
        <v>5.3082899999999995</v>
      </c>
      <c r="T39" s="7">
        <f t="shared" si="8"/>
        <v>4.8382899999999998</v>
      </c>
      <c r="U39" s="8">
        <v>43872</v>
      </c>
      <c r="V39" s="7">
        <v>0.1925</v>
      </c>
      <c r="W39" s="7">
        <f t="shared" si="9"/>
        <v>4.6457899999999999</v>
      </c>
      <c r="X39" s="9">
        <v>0.74838749999999998</v>
      </c>
      <c r="Y39" s="9">
        <f t="shared" si="10"/>
        <v>0.74388750000000003</v>
      </c>
      <c r="Z39" s="8">
        <v>43872</v>
      </c>
      <c r="AA39" s="3" t="s">
        <v>6</v>
      </c>
      <c r="AB39" s="3" t="s">
        <v>6</v>
      </c>
      <c r="AC39" s="3" t="s">
        <v>6</v>
      </c>
      <c r="AD39" s="3" t="s">
        <v>6</v>
      </c>
      <c r="AE39" s="3">
        <v>0.123</v>
      </c>
      <c r="AF39" s="8">
        <v>43894</v>
      </c>
      <c r="AG39" s="3" t="s">
        <v>6</v>
      </c>
      <c r="AH39" s="3" t="s">
        <v>6</v>
      </c>
      <c r="AI39" s="3" t="s">
        <v>6</v>
      </c>
      <c r="AJ39" s="3" t="s">
        <v>6</v>
      </c>
      <c r="AK39" s="3" t="s">
        <v>6</v>
      </c>
      <c r="AL39" s="3" t="s">
        <v>6</v>
      </c>
      <c r="AM39" s="3" t="s">
        <v>6</v>
      </c>
      <c r="AN39" s="3" t="s">
        <v>6</v>
      </c>
      <c r="AO39" s="3" t="s">
        <v>6</v>
      </c>
    </row>
    <row r="40" spans="1:41" ht="15.75" customHeight="1" x14ac:dyDescent="0.3">
      <c r="A40" s="5" t="s">
        <v>463</v>
      </c>
      <c r="B40" s="2" t="s">
        <v>425</v>
      </c>
      <c r="C40" s="2" t="s">
        <v>426</v>
      </c>
      <c r="D40" s="3" t="s">
        <v>3</v>
      </c>
      <c r="E40" s="3" t="s">
        <v>4</v>
      </c>
      <c r="F40" s="2" t="s">
        <v>5</v>
      </c>
      <c r="G40" s="3" t="s">
        <v>6</v>
      </c>
      <c r="H40" s="8">
        <v>43717</v>
      </c>
      <c r="I40" s="5">
        <v>252</v>
      </c>
      <c r="J40" s="5">
        <v>2019</v>
      </c>
      <c r="K40" s="5">
        <v>1012</v>
      </c>
      <c r="L40" s="3">
        <v>1015</v>
      </c>
      <c r="M40" s="3" t="s">
        <v>6</v>
      </c>
      <c r="N40" s="3" t="s">
        <v>6</v>
      </c>
      <c r="O40" s="3" t="s">
        <v>6</v>
      </c>
      <c r="P40" s="7">
        <v>76.781819999999996</v>
      </c>
      <c r="Q40" s="30">
        <f t="shared" si="5"/>
        <v>76.531819999999996</v>
      </c>
      <c r="R40" s="43">
        <v>43908</v>
      </c>
      <c r="S40" s="7">
        <v>5.3152900000000001</v>
      </c>
      <c r="T40" s="7">
        <f t="shared" si="8"/>
        <v>4.8452900000000003</v>
      </c>
      <c r="U40" s="8">
        <v>43872</v>
      </c>
      <c r="V40" s="7">
        <v>0.1925</v>
      </c>
      <c r="W40" s="7">
        <f t="shared" si="9"/>
        <v>4.6527900000000004</v>
      </c>
      <c r="X40" s="9">
        <v>0.7371875</v>
      </c>
      <c r="Y40" s="9">
        <f t="shared" si="10"/>
        <v>0.73268750000000005</v>
      </c>
      <c r="Z40" s="8">
        <v>43872</v>
      </c>
      <c r="AA40" s="3" t="s">
        <v>6</v>
      </c>
      <c r="AB40" s="3" t="s">
        <v>6</v>
      </c>
      <c r="AC40" s="3" t="s">
        <v>6</v>
      </c>
      <c r="AD40" s="3" t="s">
        <v>6</v>
      </c>
      <c r="AE40" s="3">
        <v>8.5000000000000006E-2</v>
      </c>
      <c r="AF40" s="8">
        <v>43894</v>
      </c>
      <c r="AG40" s="3" t="s">
        <v>6</v>
      </c>
      <c r="AH40" s="3" t="s">
        <v>6</v>
      </c>
      <c r="AI40" s="3" t="s">
        <v>6</v>
      </c>
      <c r="AJ40" s="3" t="s">
        <v>6</v>
      </c>
      <c r="AK40" s="3" t="s">
        <v>6</v>
      </c>
      <c r="AL40" s="3" t="s">
        <v>6</v>
      </c>
      <c r="AM40" s="3" t="s">
        <v>6</v>
      </c>
      <c r="AN40" s="3" t="s">
        <v>6</v>
      </c>
      <c r="AO40" s="3" t="s">
        <v>6</v>
      </c>
    </row>
    <row r="41" spans="1:41" ht="15.75" customHeight="1" x14ac:dyDescent="0.3">
      <c r="A41" s="5" t="s">
        <v>463</v>
      </c>
      <c r="B41" s="2" t="s">
        <v>425</v>
      </c>
      <c r="C41" s="2" t="s">
        <v>426</v>
      </c>
      <c r="D41" s="3" t="s">
        <v>3</v>
      </c>
      <c r="E41" s="3" t="s">
        <v>4</v>
      </c>
      <c r="F41" s="2" t="s">
        <v>5</v>
      </c>
      <c r="G41" s="3" t="s">
        <v>6</v>
      </c>
      <c r="H41" s="8">
        <v>43717</v>
      </c>
      <c r="I41" s="5">
        <v>252</v>
      </c>
      <c r="J41" s="5">
        <v>2019</v>
      </c>
      <c r="K41" s="5">
        <v>1012</v>
      </c>
      <c r="L41" s="3">
        <v>1015</v>
      </c>
      <c r="M41" s="3" t="s">
        <v>6</v>
      </c>
      <c r="N41" s="3" t="s">
        <v>6</v>
      </c>
      <c r="O41" s="3" t="s">
        <v>6</v>
      </c>
      <c r="P41" s="7">
        <v>75.881819999999991</v>
      </c>
      <c r="Q41" s="30">
        <f t="shared" si="5"/>
        <v>75.631819999999991</v>
      </c>
      <c r="R41" s="43">
        <v>43908</v>
      </c>
      <c r="S41" s="7">
        <v>5.3352899999999996</v>
      </c>
      <c r="T41" s="7">
        <f t="shared" si="8"/>
        <v>4.8652899999999999</v>
      </c>
      <c r="U41" s="8">
        <v>43872</v>
      </c>
      <c r="V41" s="7">
        <v>0.1925</v>
      </c>
      <c r="W41" s="7">
        <f t="shared" si="9"/>
        <v>4.67279</v>
      </c>
      <c r="X41" s="9">
        <v>0.75958750000000008</v>
      </c>
      <c r="Y41" s="9">
        <f t="shared" si="10"/>
        <v>0.75508750000000013</v>
      </c>
      <c r="Z41" s="8">
        <v>43872</v>
      </c>
      <c r="AA41" s="3" t="s">
        <v>6</v>
      </c>
      <c r="AB41" s="3" t="s">
        <v>6</v>
      </c>
      <c r="AC41" s="3" t="s">
        <v>6</v>
      </c>
      <c r="AD41" s="3" t="s">
        <v>6</v>
      </c>
      <c r="AE41" s="3">
        <v>0.11799999999999999</v>
      </c>
      <c r="AF41" s="8">
        <v>43894</v>
      </c>
      <c r="AG41" s="3" t="s">
        <v>6</v>
      </c>
      <c r="AH41" s="3" t="s">
        <v>6</v>
      </c>
      <c r="AI41" s="3" t="s">
        <v>6</v>
      </c>
      <c r="AJ41" s="3" t="s">
        <v>6</v>
      </c>
      <c r="AK41" s="3" t="s">
        <v>6</v>
      </c>
      <c r="AL41" s="3" t="s">
        <v>6</v>
      </c>
      <c r="AM41" s="3" t="s">
        <v>6</v>
      </c>
      <c r="AN41" s="3" t="s">
        <v>6</v>
      </c>
      <c r="AO41" s="3" t="s">
        <v>6</v>
      </c>
    </row>
    <row r="42" spans="1:41" ht="15.75" customHeight="1" x14ac:dyDescent="0.3">
      <c r="R42" s="12"/>
      <c r="U42" s="12"/>
      <c r="Z42" s="12"/>
      <c r="AD42" s="12"/>
      <c r="AF42" s="12"/>
      <c r="AH42" s="12"/>
      <c r="AJ42" s="12"/>
      <c r="AO42" s="12"/>
    </row>
    <row r="43" spans="1:41" ht="15.75" customHeight="1" x14ac:dyDescent="0.3">
      <c r="R43" s="12"/>
      <c r="U43" s="12"/>
      <c r="Z43" s="12"/>
      <c r="AD43" s="12"/>
      <c r="AF43" s="12"/>
      <c r="AH43" s="12"/>
      <c r="AJ43" s="12"/>
      <c r="AO43" s="12"/>
    </row>
    <row r="44" spans="1:41" ht="15.75" customHeight="1" x14ac:dyDescent="0.3">
      <c r="R44" s="12"/>
      <c r="U44" s="12"/>
      <c r="Z44" s="12"/>
      <c r="AD44" s="12"/>
      <c r="AF44" s="12"/>
      <c r="AH44" s="12"/>
      <c r="AJ44" s="12"/>
      <c r="AO44" s="12"/>
    </row>
    <row r="45" spans="1:41" ht="15.75" customHeight="1" x14ac:dyDescent="0.3">
      <c r="R45" s="12"/>
      <c r="U45" s="12"/>
      <c r="Z45" s="12"/>
      <c r="AD45" s="12"/>
      <c r="AF45" s="12"/>
      <c r="AH45" s="12"/>
      <c r="AJ45" s="12"/>
      <c r="AO45" s="12"/>
    </row>
    <row r="46" spans="1:41" ht="15.75" customHeight="1" x14ac:dyDescent="0.3">
      <c r="R46" s="12"/>
      <c r="U46" s="12"/>
      <c r="Z46" s="12"/>
      <c r="AD46" s="12"/>
      <c r="AF46" s="12"/>
      <c r="AH46" s="12"/>
      <c r="AJ46" s="12"/>
      <c r="AO46" s="12"/>
    </row>
    <row r="47" spans="1:41" ht="15.75" customHeight="1" x14ac:dyDescent="0.3">
      <c r="R47" s="12"/>
      <c r="U47" s="12"/>
      <c r="Z47" s="12"/>
      <c r="AD47" s="12"/>
      <c r="AF47" s="12"/>
      <c r="AH47" s="12"/>
      <c r="AJ47" s="12"/>
      <c r="AO47" s="12"/>
    </row>
    <row r="48" spans="1:41" ht="15.75" customHeight="1" x14ac:dyDescent="0.3">
      <c r="R48" s="12"/>
      <c r="U48" s="12"/>
      <c r="Z48" s="12"/>
      <c r="AD48" s="12"/>
      <c r="AF48" s="12"/>
      <c r="AH48" s="12"/>
      <c r="AJ48" s="12"/>
      <c r="AO48" s="12"/>
    </row>
    <row r="49" spans="18:41" ht="15.75" customHeight="1" x14ac:dyDescent="0.3">
      <c r="R49" s="12"/>
      <c r="U49" s="12"/>
      <c r="Z49" s="12"/>
      <c r="AD49" s="12"/>
      <c r="AF49" s="12"/>
      <c r="AH49" s="12"/>
      <c r="AJ49" s="12"/>
      <c r="AO49" s="12"/>
    </row>
    <row r="50" spans="18:41" ht="15.75" customHeight="1" x14ac:dyDescent="0.3">
      <c r="R50" s="12"/>
      <c r="U50" s="12"/>
      <c r="Z50" s="12"/>
      <c r="AD50" s="12"/>
      <c r="AF50" s="12"/>
      <c r="AH50" s="12"/>
      <c r="AJ50" s="12"/>
      <c r="AO50" s="12"/>
    </row>
    <row r="51" spans="18:41" ht="15.75" customHeight="1" x14ac:dyDescent="0.3">
      <c r="R51" s="12"/>
      <c r="U51" s="12"/>
      <c r="Z51" s="12"/>
      <c r="AD51" s="12"/>
      <c r="AF51" s="12"/>
      <c r="AH51" s="12"/>
      <c r="AJ51" s="12"/>
      <c r="AO51" s="12"/>
    </row>
    <row r="52" spans="18:41" ht="15.75" customHeight="1" x14ac:dyDescent="0.3">
      <c r="R52" s="12"/>
      <c r="U52" s="12"/>
      <c r="Z52" s="12"/>
      <c r="AD52" s="12"/>
      <c r="AF52" s="12"/>
      <c r="AH52" s="12"/>
      <c r="AJ52" s="12"/>
      <c r="AO52" s="12"/>
    </row>
    <row r="53" spans="18:41" ht="15.75" customHeight="1" x14ac:dyDescent="0.3">
      <c r="R53" s="12"/>
      <c r="U53" s="12"/>
      <c r="Z53" s="12"/>
      <c r="AD53" s="12"/>
      <c r="AF53" s="12"/>
      <c r="AH53" s="12"/>
      <c r="AJ53" s="12"/>
      <c r="AO53" s="12"/>
    </row>
    <row r="54" spans="18:41" ht="15.75" customHeight="1" x14ac:dyDescent="0.3">
      <c r="R54" s="12"/>
      <c r="U54" s="12"/>
      <c r="Z54" s="12"/>
      <c r="AD54" s="12"/>
      <c r="AF54" s="12"/>
      <c r="AH54" s="12"/>
      <c r="AJ54" s="12"/>
      <c r="AO54" s="12"/>
    </row>
    <row r="55" spans="18:41" ht="15.75" customHeight="1" x14ac:dyDescent="0.3">
      <c r="R55" s="12"/>
      <c r="U55" s="12"/>
      <c r="Z55" s="12"/>
      <c r="AD55" s="12"/>
      <c r="AF55" s="12"/>
      <c r="AH55" s="12"/>
      <c r="AJ55" s="12"/>
      <c r="AO55" s="12"/>
    </row>
    <row r="56" spans="18:41" ht="15.75" customHeight="1" x14ac:dyDescent="0.3">
      <c r="R56" s="12"/>
      <c r="U56" s="12"/>
      <c r="Z56" s="12"/>
      <c r="AD56" s="12"/>
      <c r="AF56" s="12"/>
      <c r="AH56" s="12"/>
      <c r="AJ56" s="12"/>
      <c r="AO56" s="12"/>
    </row>
    <row r="57" spans="18:41" ht="15.75" customHeight="1" x14ac:dyDescent="0.3">
      <c r="R57" s="12"/>
      <c r="U57" s="12"/>
      <c r="Z57" s="12"/>
      <c r="AD57" s="12"/>
      <c r="AF57" s="12"/>
      <c r="AH57" s="12"/>
      <c r="AJ57" s="12"/>
      <c r="AO57" s="12"/>
    </row>
    <row r="58" spans="18:41" ht="15.75" customHeight="1" x14ac:dyDescent="0.3">
      <c r="R58" s="12"/>
      <c r="U58" s="12"/>
      <c r="Z58" s="12"/>
      <c r="AD58" s="12"/>
      <c r="AF58" s="12"/>
      <c r="AH58" s="12"/>
      <c r="AJ58" s="12"/>
      <c r="AO58" s="12"/>
    </row>
    <row r="59" spans="18:41" ht="15.75" customHeight="1" x14ac:dyDescent="0.3">
      <c r="R59" s="12"/>
      <c r="U59" s="12"/>
      <c r="Z59" s="12"/>
      <c r="AD59" s="12"/>
      <c r="AF59" s="12"/>
      <c r="AH59" s="12"/>
      <c r="AJ59" s="12"/>
      <c r="AO59" s="12"/>
    </row>
    <row r="60" spans="18:41" ht="15.75" customHeight="1" x14ac:dyDescent="0.3">
      <c r="R60" s="12"/>
      <c r="U60" s="12"/>
      <c r="Z60" s="12"/>
      <c r="AD60" s="12"/>
      <c r="AF60" s="12"/>
      <c r="AH60" s="12"/>
      <c r="AJ60" s="12"/>
      <c r="AO60" s="12"/>
    </row>
    <row r="61" spans="18:41" ht="15.75" customHeight="1" x14ac:dyDescent="0.3">
      <c r="R61" s="12"/>
      <c r="U61" s="12"/>
      <c r="Z61" s="12"/>
      <c r="AD61" s="12"/>
      <c r="AF61" s="12"/>
      <c r="AH61" s="12"/>
      <c r="AJ61" s="12"/>
      <c r="AO61" s="12"/>
    </row>
    <row r="62" spans="18:41" ht="15.75" customHeight="1" x14ac:dyDescent="0.3">
      <c r="R62" s="12"/>
      <c r="U62" s="12"/>
      <c r="Z62" s="12"/>
      <c r="AD62" s="12"/>
      <c r="AF62" s="12"/>
      <c r="AH62" s="12"/>
      <c r="AJ62" s="12"/>
      <c r="AO62" s="12"/>
    </row>
    <row r="63" spans="18:41" ht="15.75" customHeight="1" x14ac:dyDescent="0.3">
      <c r="R63" s="12"/>
      <c r="U63" s="12"/>
      <c r="Z63" s="12"/>
      <c r="AD63" s="12"/>
      <c r="AF63" s="12"/>
      <c r="AH63" s="12"/>
      <c r="AJ63" s="12"/>
      <c r="AO63" s="12"/>
    </row>
    <row r="64" spans="18:41" ht="15.75" customHeight="1" x14ac:dyDescent="0.3">
      <c r="R64" s="12"/>
      <c r="U64" s="12"/>
      <c r="Z64" s="12"/>
      <c r="AD64" s="12"/>
      <c r="AF64" s="12"/>
      <c r="AH64" s="12"/>
      <c r="AJ64" s="12"/>
      <c r="AO64" s="12"/>
    </row>
    <row r="65" spans="18:41" ht="15.75" customHeight="1" x14ac:dyDescent="0.3">
      <c r="R65" s="12"/>
      <c r="U65" s="12"/>
      <c r="Z65" s="12"/>
      <c r="AD65" s="12"/>
      <c r="AF65" s="12"/>
      <c r="AH65" s="12"/>
      <c r="AJ65" s="12"/>
      <c r="AO65" s="12"/>
    </row>
    <row r="66" spans="18:41" ht="15.75" customHeight="1" x14ac:dyDescent="0.3">
      <c r="R66" s="12"/>
      <c r="U66" s="12"/>
      <c r="Z66" s="12"/>
      <c r="AD66" s="12"/>
      <c r="AF66" s="12"/>
      <c r="AH66" s="12"/>
      <c r="AJ66" s="12"/>
      <c r="AO66" s="12"/>
    </row>
    <row r="67" spans="18:41" ht="15.75" customHeight="1" x14ac:dyDescent="0.3">
      <c r="R67" s="12"/>
      <c r="U67" s="12"/>
      <c r="Z67" s="12"/>
      <c r="AD67" s="12"/>
      <c r="AF67" s="12"/>
      <c r="AH67" s="12"/>
      <c r="AJ67" s="12"/>
      <c r="AO67" s="12"/>
    </row>
    <row r="68" spans="18:41" ht="15.75" customHeight="1" x14ac:dyDescent="0.3">
      <c r="R68" s="12"/>
      <c r="U68" s="12"/>
      <c r="Z68" s="12"/>
      <c r="AD68" s="12"/>
      <c r="AF68" s="12"/>
      <c r="AH68" s="12"/>
      <c r="AJ68" s="12"/>
      <c r="AO68" s="12"/>
    </row>
    <row r="69" spans="18:41" ht="15.75" customHeight="1" x14ac:dyDescent="0.3">
      <c r="R69" s="12"/>
      <c r="U69" s="12"/>
      <c r="Z69" s="12"/>
      <c r="AD69" s="12"/>
      <c r="AF69" s="12"/>
      <c r="AH69" s="12"/>
      <c r="AJ69" s="12"/>
      <c r="AO69" s="12"/>
    </row>
    <row r="70" spans="18:41" ht="15.75" customHeight="1" x14ac:dyDescent="0.3">
      <c r="R70" s="12"/>
      <c r="U70" s="12"/>
      <c r="Z70" s="12"/>
      <c r="AD70" s="12"/>
      <c r="AF70" s="12"/>
      <c r="AH70" s="12"/>
      <c r="AJ70" s="12"/>
      <c r="AO70" s="12"/>
    </row>
    <row r="71" spans="18:41" ht="15.75" customHeight="1" x14ac:dyDescent="0.3">
      <c r="R71" s="12"/>
      <c r="U71" s="12"/>
      <c r="Z71" s="12"/>
      <c r="AD71" s="12"/>
      <c r="AF71" s="12"/>
      <c r="AH71" s="12"/>
      <c r="AJ71" s="12"/>
      <c r="AO71" s="12"/>
    </row>
    <row r="72" spans="18:41" ht="15.75" customHeight="1" x14ac:dyDescent="0.3">
      <c r="R72" s="12"/>
      <c r="U72" s="12"/>
      <c r="Z72" s="12"/>
      <c r="AD72" s="12"/>
      <c r="AF72" s="12"/>
      <c r="AH72" s="12"/>
      <c r="AJ72" s="12"/>
      <c r="AO72" s="12"/>
    </row>
    <row r="73" spans="18:41" ht="15.75" customHeight="1" x14ac:dyDescent="0.3">
      <c r="R73" s="12"/>
      <c r="U73" s="12"/>
      <c r="Z73" s="12"/>
      <c r="AD73" s="12"/>
      <c r="AF73" s="12"/>
      <c r="AH73" s="12"/>
      <c r="AJ73" s="12"/>
      <c r="AO73" s="12"/>
    </row>
    <row r="74" spans="18:41" ht="15.75" customHeight="1" x14ac:dyDescent="0.3">
      <c r="R74" s="12"/>
      <c r="U74" s="12"/>
      <c r="Z74" s="12"/>
      <c r="AD74" s="12"/>
      <c r="AF74" s="12"/>
      <c r="AH74" s="12"/>
      <c r="AJ74" s="12"/>
      <c r="AO74" s="12"/>
    </row>
    <row r="75" spans="18:41" ht="15.75" customHeight="1" x14ac:dyDescent="0.3">
      <c r="R75" s="12"/>
      <c r="U75" s="12"/>
      <c r="Z75" s="12"/>
      <c r="AD75" s="12"/>
      <c r="AF75" s="12"/>
      <c r="AH75" s="12"/>
      <c r="AJ75" s="12"/>
      <c r="AO75" s="12"/>
    </row>
    <row r="76" spans="18:41" ht="15.75" customHeight="1" x14ac:dyDescent="0.3">
      <c r="R76" s="12"/>
      <c r="U76" s="12"/>
      <c r="Z76" s="12"/>
      <c r="AD76" s="12"/>
      <c r="AF76" s="12"/>
      <c r="AH76" s="12"/>
      <c r="AJ76" s="12"/>
      <c r="AO76" s="12"/>
    </row>
    <row r="77" spans="18:41" ht="15.75" customHeight="1" x14ac:dyDescent="0.3">
      <c r="R77" s="12"/>
      <c r="U77" s="12"/>
      <c r="Z77" s="12"/>
      <c r="AD77" s="12"/>
      <c r="AF77" s="12"/>
      <c r="AH77" s="12"/>
      <c r="AJ77" s="12"/>
      <c r="AO77" s="12"/>
    </row>
    <row r="78" spans="18:41" ht="15.75" customHeight="1" x14ac:dyDescent="0.3">
      <c r="R78" s="12"/>
      <c r="U78" s="12"/>
      <c r="Z78" s="12"/>
      <c r="AD78" s="12"/>
      <c r="AF78" s="12"/>
      <c r="AH78" s="12"/>
      <c r="AJ78" s="12"/>
      <c r="AO78" s="12"/>
    </row>
    <row r="79" spans="18:41" ht="15.75" customHeight="1" x14ac:dyDescent="0.3">
      <c r="R79" s="12"/>
      <c r="U79" s="12"/>
      <c r="Z79" s="12"/>
      <c r="AD79" s="12"/>
      <c r="AF79" s="12"/>
      <c r="AH79" s="12"/>
      <c r="AJ79" s="12"/>
      <c r="AO79" s="12"/>
    </row>
    <row r="80" spans="18:41" ht="15.75" customHeight="1" x14ac:dyDescent="0.3">
      <c r="R80" s="12"/>
      <c r="U80" s="12"/>
      <c r="Z80" s="12"/>
      <c r="AD80" s="12"/>
      <c r="AF80" s="12"/>
      <c r="AH80" s="12"/>
      <c r="AJ80" s="12"/>
      <c r="AO80" s="12"/>
    </row>
    <row r="81" spans="18:41" ht="15.75" customHeight="1" x14ac:dyDescent="0.3">
      <c r="R81" s="12"/>
      <c r="U81" s="12"/>
      <c r="Z81" s="12"/>
      <c r="AD81" s="12"/>
      <c r="AF81" s="12"/>
      <c r="AH81" s="12"/>
      <c r="AJ81" s="12"/>
      <c r="AO81" s="12"/>
    </row>
    <row r="82" spans="18:41" ht="15.75" customHeight="1" x14ac:dyDescent="0.3">
      <c r="R82" s="12"/>
      <c r="U82" s="12"/>
      <c r="Z82" s="12"/>
      <c r="AD82" s="12"/>
      <c r="AF82" s="12"/>
      <c r="AH82" s="12"/>
      <c r="AJ82" s="12"/>
      <c r="AO82" s="12"/>
    </row>
    <row r="83" spans="18:41" ht="15.75" customHeight="1" x14ac:dyDescent="0.3">
      <c r="R83" s="12"/>
      <c r="U83" s="12"/>
      <c r="Z83" s="12"/>
      <c r="AD83" s="12"/>
      <c r="AF83" s="12"/>
      <c r="AH83" s="12"/>
      <c r="AJ83" s="12"/>
      <c r="AO83" s="12"/>
    </row>
    <row r="84" spans="18:41" ht="15.75" customHeight="1" x14ac:dyDescent="0.3">
      <c r="R84" s="12"/>
      <c r="U84" s="12"/>
      <c r="Z84" s="12"/>
      <c r="AD84" s="12"/>
      <c r="AF84" s="12"/>
      <c r="AH84" s="12"/>
      <c r="AJ84" s="12"/>
      <c r="AO84" s="12"/>
    </row>
    <row r="85" spans="18:41" ht="15.75" customHeight="1" x14ac:dyDescent="0.3">
      <c r="R85" s="12"/>
      <c r="U85" s="12"/>
      <c r="Z85" s="12"/>
      <c r="AD85" s="12"/>
      <c r="AF85" s="12"/>
      <c r="AH85" s="12"/>
      <c r="AJ85" s="12"/>
      <c r="AO85" s="12"/>
    </row>
    <row r="86" spans="18:41" ht="15.75" customHeight="1" x14ac:dyDescent="0.3">
      <c r="R86" s="12"/>
      <c r="U86" s="12"/>
      <c r="Z86" s="12"/>
      <c r="AD86" s="12"/>
      <c r="AF86" s="12"/>
      <c r="AH86" s="12"/>
      <c r="AJ86" s="12"/>
      <c r="AO86" s="12"/>
    </row>
    <row r="87" spans="18:41" ht="15.75" customHeight="1" x14ac:dyDescent="0.3">
      <c r="R87" s="12"/>
      <c r="U87" s="12"/>
      <c r="Z87" s="12"/>
      <c r="AD87" s="12"/>
      <c r="AF87" s="12"/>
      <c r="AH87" s="12"/>
      <c r="AJ87" s="12"/>
      <c r="AO87" s="12"/>
    </row>
    <row r="88" spans="18:41" ht="15.75" customHeight="1" x14ac:dyDescent="0.3">
      <c r="R88" s="12"/>
      <c r="U88" s="12"/>
      <c r="Z88" s="12"/>
      <c r="AD88" s="12"/>
      <c r="AF88" s="12"/>
      <c r="AH88" s="12"/>
      <c r="AJ88" s="12"/>
      <c r="AO88" s="12"/>
    </row>
    <row r="89" spans="18:41" ht="15.75" customHeight="1" x14ac:dyDescent="0.3">
      <c r="R89" s="12"/>
      <c r="U89" s="12"/>
      <c r="Z89" s="12"/>
      <c r="AD89" s="12"/>
      <c r="AF89" s="12"/>
      <c r="AH89" s="12"/>
      <c r="AJ89" s="12"/>
      <c r="AO89" s="12"/>
    </row>
    <row r="90" spans="18:41" ht="15.75" customHeight="1" x14ac:dyDescent="0.3">
      <c r="R90" s="12"/>
      <c r="U90" s="12"/>
      <c r="Z90" s="12"/>
      <c r="AD90" s="12"/>
      <c r="AF90" s="12"/>
      <c r="AH90" s="12"/>
      <c r="AJ90" s="12"/>
      <c r="AO90" s="12"/>
    </row>
    <row r="91" spans="18:41" ht="15.75" customHeight="1" x14ac:dyDescent="0.3">
      <c r="R91" s="12"/>
      <c r="U91" s="12"/>
      <c r="Z91" s="12"/>
      <c r="AD91" s="12"/>
      <c r="AF91" s="12"/>
      <c r="AH91" s="12"/>
      <c r="AJ91" s="12"/>
      <c r="AO91" s="12"/>
    </row>
    <row r="92" spans="18:41" ht="15.75" customHeight="1" x14ac:dyDescent="0.3">
      <c r="R92" s="12"/>
      <c r="U92" s="12"/>
      <c r="Z92" s="12"/>
      <c r="AD92" s="12"/>
      <c r="AF92" s="12"/>
      <c r="AH92" s="12"/>
      <c r="AJ92" s="12"/>
      <c r="AO92" s="12"/>
    </row>
    <row r="93" spans="18:41" ht="15.75" customHeight="1" x14ac:dyDescent="0.3">
      <c r="R93" s="12"/>
      <c r="U93" s="12"/>
      <c r="Z93" s="12"/>
      <c r="AD93" s="12"/>
      <c r="AF93" s="12"/>
      <c r="AH93" s="12"/>
      <c r="AJ93" s="12"/>
      <c r="AO93" s="12"/>
    </row>
    <row r="94" spans="18:41" ht="15.75" customHeight="1" x14ac:dyDescent="0.3">
      <c r="R94" s="12"/>
      <c r="U94" s="12"/>
      <c r="Z94" s="12"/>
      <c r="AD94" s="12"/>
      <c r="AF94" s="12"/>
      <c r="AH94" s="12"/>
      <c r="AJ94" s="12"/>
      <c r="AO94" s="12"/>
    </row>
    <row r="95" spans="18:41" ht="15.75" customHeight="1" x14ac:dyDescent="0.3">
      <c r="R95" s="12"/>
      <c r="U95" s="12"/>
      <c r="Z95" s="12"/>
      <c r="AD95" s="12"/>
      <c r="AF95" s="12"/>
      <c r="AH95" s="12"/>
      <c r="AJ95" s="12"/>
      <c r="AO95" s="12"/>
    </row>
    <row r="96" spans="18:41" ht="15.75" customHeight="1" x14ac:dyDescent="0.3">
      <c r="R96" s="12"/>
      <c r="U96" s="12"/>
      <c r="Z96" s="12"/>
      <c r="AD96" s="12"/>
      <c r="AF96" s="12"/>
      <c r="AH96" s="12"/>
      <c r="AJ96" s="12"/>
      <c r="AO96" s="12"/>
    </row>
    <row r="97" spans="18:41" ht="15.75" customHeight="1" x14ac:dyDescent="0.3">
      <c r="R97" s="12"/>
      <c r="U97" s="12"/>
      <c r="Z97" s="12"/>
      <c r="AD97" s="12"/>
      <c r="AF97" s="12"/>
      <c r="AH97" s="12"/>
      <c r="AJ97" s="12"/>
      <c r="AO97" s="12"/>
    </row>
    <row r="98" spans="18:41" ht="15.75" customHeight="1" x14ac:dyDescent="0.3">
      <c r="R98" s="12"/>
      <c r="U98" s="12"/>
      <c r="Z98" s="12"/>
      <c r="AD98" s="12"/>
      <c r="AF98" s="12"/>
      <c r="AH98" s="12"/>
      <c r="AJ98" s="12"/>
      <c r="AO98" s="12"/>
    </row>
    <row r="99" spans="18:41" ht="15.75" customHeight="1" x14ac:dyDescent="0.3">
      <c r="R99" s="12"/>
      <c r="U99" s="12"/>
      <c r="Z99" s="12"/>
      <c r="AD99" s="12"/>
      <c r="AF99" s="12"/>
      <c r="AH99" s="12"/>
      <c r="AJ99" s="12"/>
      <c r="AO99" s="12"/>
    </row>
    <row r="100" spans="18:41" ht="15.75" customHeight="1" x14ac:dyDescent="0.3">
      <c r="R100" s="12"/>
      <c r="U100" s="12"/>
      <c r="Z100" s="12"/>
      <c r="AD100" s="12"/>
      <c r="AF100" s="12"/>
      <c r="AH100" s="12"/>
      <c r="AJ100" s="12"/>
      <c r="AO100" s="12"/>
    </row>
    <row r="101" spans="18:41" ht="15.75" customHeight="1" x14ac:dyDescent="0.3">
      <c r="R101" s="12"/>
      <c r="U101" s="12"/>
      <c r="Z101" s="12"/>
      <c r="AD101" s="12"/>
      <c r="AF101" s="12"/>
      <c r="AH101" s="12"/>
      <c r="AJ101" s="12"/>
      <c r="AO101" s="12"/>
    </row>
    <row r="102" spans="18:41" ht="15.75" customHeight="1" x14ac:dyDescent="0.3">
      <c r="R102" s="12"/>
      <c r="U102" s="12"/>
      <c r="Z102" s="12"/>
      <c r="AD102" s="12"/>
      <c r="AF102" s="12"/>
      <c r="AH102" s="12"/>
      <c r="AJ102" s="12"/>
      <c r="AO102" s="12"/>
    </row>
    <row r="103" spans="18:41" ht="15.75" customHeight="1" x14ac:dyDescent="0.3">
      <c r="R103" s="12"/>
      <c r="U103" s="12"/>
      <c r="Z103" s="12"/>
      <c r="AD103" s="12"/>
      <c r="AF103" s="12"/>
      <c r="AH103" s="12"/>
      <c r="AJ103" s="12"/>
      <c r="AO103" s="12"/>
    </row>
    <row r="104" spans="18:41" ht="15.75" customHeight="1" x14ac:dyDescent="0.3">
      <c r="R104" s="12"/>
      <c r="U104" s="12"/>
      <c r="Z104" s="12"/>
      <c r="AD104" s="12"/>
      <c r="AF104" s="12"/>
      <c r="AH104" s="12"/>
      <c r="AJ104" s="12"/>
      <c r="AO104" s="12"/>
    </row>
    <row r="105" spans="18:41" ht="15.75" customHeight="1" x14ac:dyDescent="0.3">
      <c r="R105" s="12"/>
      <c r="U105" s="12"/>
      <c r="Z105" s="12"/>
      <c r="AD105" s="12"/>
      <c r="AF105" s="12"/>
      <c r="AH105" s="12"/>
      <c r="AJ105" s="12"/>
      <c r="AO105" s="12"/>
    </row>
    <row r="106" spans="18:41" ht="15.75" customHeight="1" x14ac:dyDescent="0.3">
      <c r="R106" s="12"/>
      <c r="U106" s="12"/>
      <c r="Z106" s="12"/>
      <c r="AD106" s="12"/>
      <c r="AF106" s="12"/>
      <c r="AH106" s="12"/>
      <c r="AJ106" s="12"/>
      <c r="AO106" s="12"/>
    </row>
    <row r="107" spans="18:41" ht="15.75" customHeight="1" x14ac:dyDescent="0.3">
      <c r="R107" s="12"/>
      <c r="U107" s="12"/>
      <c r="Z107" s="12"/>
      <c r="AD107" s="12"/>
      <c r="AF107" s="12"/>
      <c r="AH107" s="12"/>
      <c r="AJ107" s="12"/>
      <c r="AO107" s="12"/>
    </row>
    <row r="108" spans="18:41" ht="15.75" customHeight="1" x14ac:dyDescent="0.3">
      <c r="R108" s="12"/>
      <c r="U108" s="12"/>
      <c r="Z108" s="12"/>
      <c r="AD108" s="12"/>
      <c r="AF108" s="12"/>
      <c r="AH108" s="12"/>
      <c r="AJ108" s="12"/>
      <c r="AO108" s="12"/>
    </row>
    <row r="109" spans="18:41" ht="15.75" customHeight="1" x14ac:dyDescent="0.3">
      <c r="R109" s="12"/>
      <c r="U109" s="12"/>
      <c r="Z109" s="12"/>
      <c r="AD109" s="12"/>
      <c r="AF109" s="12"/>
      <c r="AH109" s="12"/>
      <c r="AJ109" s="12"/>
      <c r="AO109" s="12"/>
    </row>
    <row r="110" spans="18:41" ht="15.75" customHeight="1" x14ac:dyDescent="0.3">
      <c r="R110" s="12"/>
      <c r="U110" s="12"/>
      <c r="Z110" s="12"/>
      <c r="AD110" s="12"/>
      <c r="AF110" s="12"/>
      <c r="AH110" s="12"/>
      <c r="AJ110" s="12"/>
      <c r="AO110" s="12"/>
    </row>
    <row r="111" spans="18:41" ht="15.75" customHeight="1" x14ac:dyDescent="0.3">
      <c r="R111" s="12"/>
      <c r="U111" s="12"/>
      <c r="Z111" s="12"/>
      <c r="AD111" s="12"/>
      <c r="AF111" s="12"/>
      <c r="AH111" s="12"/>
      <c r="AJ111" s="12"/>
      <c r="AO111" s="12"/>
    </row>
    <row r="112" spans="18:41" ht="15.75" customHeight="1" x14ac:dyDescent="0.3">
      <c r="R112" s="12"/>
      <c r="U112" s="12"/>
      <c r="Z112" s="12"/>
      <c r="AD112" s="12"/>
      <c r="AF112" s="12"/>
      <c r="AH112" s="12"/>
      <c r="AJ112" s="12"/>
      <c r="AO112" s="12"/>
    </row>
    <row r="113" spans="18:41" ht="15.75" customHeight="1" x14ac:dyDescent="0.3">
      <c r="R113" s="12"/>
      <c r="U113" s="12"/>
      <c r="Z113" s="12"/>
      <c r="AD113" s="12"/>
      <c r="AF113" s="12"/>
      <c r="AH113" s="12"/>
      <c r="AJ113" s="12"/>
      <c r="AO113" s="12"/>
    </row>
    <row r="114" spans="18:41" ht="15.75" customHeight="1" x14ac:dyDescent="0.3">
      <c r="R114" s="12"/>
      <c r="U114" s="12"/>
      <c r="Z114" s="12"/>
      <c r="AD114" s="12"/>
      <c r="AF114" s="12"/>
      <c r="AH114" s="12"/>
      <c r="AJ114" s="12"/>
      <c r="AO114" s="12"/>
    </row>
    <row r="115" spans="18:41" ht="15.75" customHeight="1" x14ac:dyDescent="0.3">
      <c r="R115" s="12"/>
      <c r="U115" s="12"/>
      <c r="Z115" s="12"/>
      <c r="AD115" s="12"/>
      <c r="AF115" s="12"/>
      <c r="AH115" s="12"/>
      <c r="AJ115" s="12"/>
      <c r="AO115" s="12"/>
    </row>
    <row r="116" spans="18:41" ht="15.75" customHeight="1" x14ac:dyDescent="0.3">
      <c r="R116" s="12"/>
      <c r="U116" s="12"/>
      <c r="Z116" s="12"/>
      <c r="AD116" s="12"/>
      <c r="AF116" s="12"/>
      <c r="AH116" s="12"/>
      <c r="AJ116" s="12"/>
      <c r="AO116" s="12"/>
    </row>
    <row r="117" spans="18:41" ht="15.75" customHeight="1" x14ac:dyDescent="0.3">
      <c r="R117" s="12"/>
      <c r="U117" s="12"/>
      <c r="Z117" s="12"/>
      <c r="AD117" s="12"/>
      <c r="AF117" s="12"/>
      <c r="AH117" s="12"/>
      <c r="AJ117" s="12"/>
      <c r="AO117" s="12"/>
    </row>
    <row r="118" spans="18:41" ht="15.75" customHeight="1" x14ac:dyDescent="0.3">
      <c r="R118" s="12"/>
      <c r="U118" s="12"/>
      <c r="Z118" s="12"/>
      <c r="AD118" s="12"/>
      <c r="AF118" s="12"/>
      <c r="AH118" s="12"/>
      <c r="AJ118" s="12"/>
      <c r="AO118" s="12"/>
    </row>
    <row r="119" spans="18:41" ht="15.75" customHeight="1" x14ac:dyDescent="0.3">
      <c r="R119" s="12"/>
      <c r="U119" s="12"/>
      <c r="Z119" s="12"/>
      <c r="AD119" s="12"/>
      <c r="AF119" s="12"/>
      <c r="AH119" s="12"/>
      <c r="AJ119" s="12"/>
      <c r="AO119" s="12"/>
    </row>
    <row r="120" spans="18:41" ht="15.75" customHeight="1" x14ac:dyDescent="0.3">
      <c r="R120" s="12"/>
      <c r="U120" s="12"/>
      <c r="Z120" s="12"/>
      <c r="AD120" s="12"/>
      <c r="AF120" s="12"/>
      <c r="AH120" s="12"/>
      <c r="AJ120" s="12"/>
      <c r="AO120" s="12"/>
    </row>
    <row r="121" spans="18:41" ht="15.75" customHeight="1" x14ac:dyDescent="0.3">
      <c r="R121" s="12"/>
      <c r="U121" s="12"/>
      <c r="Z121" s="12"/>
      <c r="AD121" s="12"/>
      <c r="AF121" s="12"/>
      <c r="AH121" s="12"/>
      <c r="AJ121" s="12"/>
      <c r="AO121" s="12"/>
    </row>
    <row r="122" spans="18:41" ht="15.75" customHeight="1" x14ac:dyDescent="0.3">
      <c r="R122" s="12"/>
      <c r="U122" s="12"/>
      <c r="Z122" s="12"/>
      <c r="AD122" s="12"/>
      <c r="AF122" s="12"/>
      <c r="AH122" s="12"/>
      <c r="AJ122" s="12"/>
      <c r="AO122" s="12"/>
    </row>
    <row r="123" spans="18:41" ht="15.75" customHeight="1" x14ac:dyDescent="0.3">
      <c r="R123" s="12"/>
      <c r="U123" s="12"/>
      <c r="Z123" s="12"/>
      <c r="AD123" s="12"/>
      <c r="AF123" s="12"/>
      <c r="AH123" s="12"/>
      <c r="AJ123" s="12"/>
      <c r="AO123" s="12"/>
    </row>
    <row r="124" spans="18:41" ht="15.75" customHeight="1" x14ac:dyDescent="0.3">
      <c r="R124" s="12"/>
      <c r="U124" s="12"/>
      <c r="Z124" s="12"/>
      <c r="AD124" s="12"/>
      <c r="AF124" s="12"/>
      <c r="AH124" s="12"/>
      <c r="AJ124" s="12"/>
      <c r="AO124" s="12"/>
    </row>
    <row r="125" spans="18:41" ht="15.75" customHeight="1" x14ac:dyDescent="0.3">
      <c r="R125" s="12"/>
      <c r="U125" s="12"/>
      <c r="Z125" s="12"/>
      <c r="AD125" s="12"/>
      <c r="AF125" s="12"/>
      <c r="AH125" s="12"/>
      <c r="AJ125" s="12"/>
      <c r="AO125" s="12"/>
    </row>
    <row r="126" spans="18:41" ht="15.75" customHeight="1" x14ac:dyDescent="0.3">
      <c r="R126" s="12"/>
      <c r="U126" s="12"/>
      <c r="Z126" s="12"/>
      <c r="AD126" s="12"/>
      <c r="AF126" s="12"/>
      <c r="AH126" s="12"/>
      <c r="AJ126" s="12"/>
      <c r="AO126" s="12"/>
    </row>
    <row r="127" spans="18:41" ht="15.75" customHeight="1" x14ac:dyDescent="0.3">
      <c r="R127" s="12"/>
      <c r="U127" s="12"/>
      <c r="Z127" s="12"/>
      <c r="AD127" s="12"/>
      <c r="AF127" s="12"/>
      <c r="AH127" s="12"/>
      <c r="AJ127" s="12"/>
      <c r="AO127" s="12"/>
    </row>
    <row r="128" spans="18:41" ht="15.75" customHeight="1" x14ac:dyDescent="0.3">
      <c r="R128" s="12"/>
      <c r="U128" s="12"/>
      <c r="Z128" s="12"/>
      <c r="AD128" s="12"/>
      <c r="AF128" s="12"/>
      <c r="AH128" s="12"/>
      <c r="AJ128" s="12"/>
      <c r="AO128" s="12"/>
    </row>
    <row r="129" spans="18:41" ht="15.75" customHeight="1" x14ac:dyDescent="0.3">
      <c r="R129" s="12"/>
      <c r="U129" s="12"/>
      <c r="Z129" s="12"/>
      <c r="AD129" s="12"/>
      <c r="AF129" s="12"/>
      <c r="AH129" s="12"/>
      <c r="AJ129" s="12"/>
      <c r="AO129" s="12"/>
    </row>
    <row r="130" spans="18:41" ht="15.75" customHeight="1" x14ac:dyDescent="0.3">
      <c r="R130" s="12"/>
      <c r="U130" s="12"/>
      <c r="Z130" s="12"/>
      <c r="AD130" s="12"/>
      <c r="AF130" s="12"/>
      <c r="AH130" s="12"/>
      <c r="AJ130" s="12"/>
      <c r="AO130" s="12"/>
    </row>
    <row r="131" spans="18:41" ht="15.75" customHeight="1" x14ac:dyDescent="0.3">
      <c r="R131" s="12"/>
      <c r="U131" s="12"/>
      <c r="Z131" s="12"/>
      <c r="AD131" s="12"/>
      <c r="AF131" s="12"/>
      <c r="AH131" s="12"/>
      <c r="AJ131" s="12"/>
      <c r="AO131" s="12"/>
    </row>
    <row r="132" spans="18:41" ht="15.75" customHeight="1" x14ac:dyDescent="0.3">
      <c r="R132" s="12"/>
      <c r="U132" s="12"/>
      <c r="Z132" s="12"/>
      <c r="AD132" s="12"/>
      <c r="AF132" s="12"/>
      <c r="AH132" s="12"/>
      <c r="AJ132" s="12"/>
      <c r="AO132" s="12"/>
    </row>
    <row r="133" spans="18:41" ht="15.75" customHeight="1" x14ac:dyDescent="0.3">
      <c r="R133" s="12"/>
      <c r="U133" s="12"/>
      <c r="Z133" s="12"/>
      <c r="AD133" s="12"/>
      <c r="AF133" s="12"/>
      <c r="AH133" s="12"/>
      <c r="AJ133" s="12"/>
      <c r="AO133" s="12"/>
    </row>
    <row r="134" spans="18:41" ht="15.75" customHeight="1" x14ac:dyDescent="0.3">
      <c r="R134" s="12"/>
      <c r="U134" s="12"/>
      <c r="Z134" s="12"/>
      <c r="AD134" s="12"/>
      <c r="AF134" s="12"/>
      <c r="AH134" s="12"/>
      <c r="AJ134" s="12"/>
      <c r="AO134" s="12"/>
    </row>
    <row r="135" spans="18:41" ht="15.75" customHeight="1" x14ac:dyDescent="0.3">
      <c r="R135" s="12"/>
      <c r="U135" s="12"/>
      <c r="Z135" s="12"/>
      <c r="AD135" s="12"/>
      <c r="AF135" s="12"/>
      <c r="AH135" s="12"/>
      <c r="AJ135" s="12"/>
      <c r="AO135" s="12"/>
    </row>
    <row r="136" spans="18:41" ht="15.75" customHeight="1" x14ac:dyDescent="0.3">
      <c r="R136" s="12"/>
      <c r="U136" s="12"/>
      <c r="Z136" s="12"/>
      <c r="AD136" s="12"/>
      <c r="AF136" s="12"/>
      <c r="AH136" s="12"/>
      <c r="AJ136" s="12"/>
      <c r="AO136" s="12"/>
    </row>
    <row r="137" spans="18:41" ht="15.75" customHeight="1" x14ac:dyDescent="0.3">
      <c r="R137" s="12"/>
      <c r="U137" s="12"/>
      <c r="Z137" s="12"/>
      <c r="AD137" s="12"/>
      <c r="AF137" s="12"/>
      <c r="AH137" s="12"/>
      <c r="AJ137" s="12"/>
      <c r="AO137" s="12"/>
    </row>
    <row r="138" spans="18:41" ht="15.75" customHeight="1" x14ac:dyDescent="0.3">
      <c r="R138" s="12"/>
      <c r="U138" s="12"/>
      <c r="Z138" s="12"/>
      <c r="AD138" s="12"/>
      <c r="AF138" s="12"/>
      <c r="AH138" s="12"/>
      <c r="AJ138" s="12"/>
      <c r="AO138" s="12"/>
    </row>
    <row r="139" spans="18:41" ht="15.75" customHeight="1" x14ac:dyDescent="0.3">
      <c r="R139" s="12"/>
      <c r="U139" s="12"/>
      <c r="Z139" s="12"/>
      <c r="AD139" s="12"/>
      <c r="AF139" s="12"/>
      <c r="AH139" s="12"/>
      <c r="AJ139" s="12"/>
      <c r="AO139" s="12"/>
    </row>
    <row r="140" spans="18:41" ht="15.75" customHeight="1" x14ac:dyDescent="0.3">
      <c r="R140" s="12"/>
      <c r="U140" s="12"/>
      <c r="Z140" s="12"/>
      <c r="AD140" s="12"/>
      <c r="AF140" s="12"/>
      <c r="AH140" s="12"/>
      <c r="AJ140" s="12"/>
      <c r="AO140" s="12"/>
    </row>
    <row r="141" spans="18:41" ht="15.75" customHeight="1" x14ac:dyDescent="0.3">
      <c r="R141" s="12"/>
      <c r="U141" s="12"/>
      <c r="Z141" s="12"/>
      <c r="AD141" s="12"/>
      <c r="AF141" s="12"/>
      <c r="AH141" s="12"/>
      <c r="AJ141" s="12"/>
      <c r="AO141" s="12"/>
    </row>
    <row r="142" spans="18:41" ht="15.75" customHeight="1" x14ac:dyDescent="0.3">
      <c r="R142" s="12"/>
      <c r="U142" s="12"/>
      <c r="Z142" s="12"/>
      <c r="AD142" s="12"/>
      <c r="AF142" s="12"/>
      <c r="AH142" s="12"/>
      <c r="AJ142" s="12"/>
      <c r="AO142" s="12"/>
    </row>
    <row r="143" spans="18:41" ht="15.75" customHeight="1" x14ac:dyDescent="0.3">
      <c r="R143" s="12"/>
      <c r="U143" s="12"/>
      <c r="Z143" s="12"/>
      <c r="AD143" s="12"/>
      <c r="AF143" s="12"/>
      <c r="AH143" s="12"/>
      <c r="AJ143" s="12"/>
      <c r="AO143" s="12"/>
    </row>
    <row r="144" spans="18:41" ht="15.75" customHeight="1" x14ac:dyDescent="0.3">
      <c r="R144" s="12"/>
      <c r="U144" s="12"/>
      <c r="Z144" s="12"/>
      <c r="AD144" s="12"/>
      <c r="AF144" s="12"/>
      <c r="AH144" s="12"/>
      <c r="AJ144" s="12"/>
      <c r="AO144" s="12"/>
    </row>
    <row r="145" spans="18:41" ht="15.75" customHeight="1" x14ac:dyDescent="0.3">
      <c r="R145" s="12"/>
      <c r="U145" s="12"/>
      <c r="Z145" s="12"/>
      <c r="AD145" s="12"/>
      <c r="AF145" s="12"/>
      <c r="AH145" s="12"/>
      <c r="AJ145" s="12"/>
      <c r="AO145" s="12"/>
    </row>
    <row r="146" spans="18:41" ht="15.75" customHeight="1" x14ac:dyDescent="0.3">
      <c r="R146" s="12"/>
      <c r="U146" s="12"/>
      <c r="Z146" s="12"/>
      <c r="AD146" s="12"/>
      <c r="AF146" s="12"/>
      <c r="AH146" s="12"/>
      <c r="AJ146" s="12"/>
      <c r="AO146" s="12"/>
    </row>
    <row r="147" spans="18:41" ht="15.75" customHeight="1" x14ac:dyDescent="0.3">
      <c r="R147" s="12"/>
      <c r="U147" s="12"/>
      <c r="Z147" s="12"/>
      <c r="AD147" s="12"/>
      <c r="AF147" s="12"/>
      <c r="AH147" s="12"/>
      <c r="AJ147" s="12"/>
      <c r="AO147" s="12"/>
    </row>
    <row r="148" spans="18:41" ht="15.75" customHeight="1" x14ac:dyDescent="0.3">
      <c r="R148" s="12"/>
      <c r="U148" s="12"/>
      <c r="Z148" s="12"/>
      <c r="AD148" s="12"/>
      <c r="AF148" s="12"/>
      <c r="AH148" s="12"/>
      <c r="AJ148" s="12"/>
      <c r="AO148" s="12"/>
    </row>
    <row r="149" spans="18:41" ht="15.75" customHeight="1" x14ac:dyDescent="0.3">
      <c r="R149" s="12"/>
      <c r="U149" s="12"/>
      <c r="Z149" s="12"/>
      <c r="AD149" s="12"/>
      <c r="AF149" s="12"/>
      <c r="AH149" s="12"/>
      <c r="AJ149" s="12"/>
      <c r="AO149" s="12"/>
    </row>
    <row r="150" spans="18:41" ht="15.75" customHeight="1" x14ac:dyDescent="0.3">
      <c r="R150" s="12"/>
      <c r="U150" s="12"/>
      <c r="Z150" s="12"/>
      <c r="AD150" s="12"/>
      <c r="AF150" s="12"/>
      <c r="AH150" s="12"/>
      <c r="AJ150" s="12"/>
      <c r="AO150" s="12"/>
    </row>
    <row r="151" spans="18:41" ht="15.75" customHeight="1" x14ac:dyDescent="0.3">
      <c r="R151" s="12"/>
      <c r="U151" s="12"/>
      <c r="Z151" s="12"/>
      <c r="AD151" s="12"/>
      <c r="AF151" s="12"/>
      <c r="AH151" s="12"/>
      <c r="AJ151" s="12"/>
      <c r="AO151" s="12"/>
    </row>
    <row r="152" spans="18:41" ht="15.75" customHeight="1" x14ac:dyDescent="0.3">
      <c r="R152" s="12"/>
      <c r="U152" s="12"/>
      <c r="Z152" s="12"/>
      <c r="AD152" s="12"/>
      <c r="AF152" s="12"/>
      <c r="AH152" s="12"/>
      <c r="AJ152" s="12"/>
      <c r="AO152" s="12"/>
    </row>
    <row r="153" spans="18:41" ht="15.75" customHeight="1" x14ac:dyDescent="0.3">
      <c r="R153" s="12"/>
      <c r="U153" s="12"/>
      <c r="Z153" s="12"/>
      <c r="AD153" s="12"/>
      <c r="AF153" s="12"/>
      <c r="AH153" s="12"/>
      <c r="AJ153" s="12"/>
      <c r="AO153" s="12"/>
    </row>
    <row r="154" spans="18:41" ht="15.75" customHeight="1" x14ac:dyDescent="0.3">
      <c r="R154" s="12"/>
      <c r="U154" s="12"/>
      <c r="Z154" s="12"/>
      <c r="AD154" s="12"/>
      <c r="AF154" s="12"/>
      <c r="AH154" s="12"/>
      <c r="AJ154" s="12"/>
      <c r="AO154" s="12"/>
    </row>
    <row r="155" spans="18:41" ht="15.75" customHeight="1" x14ac:dyDescent="0.3">
      <c r="R155" s="12"/>
      <c r="U155" s="12"/>
      <c r="Z155" s="12"/>
      <c r="AD155" s="12"/>
      <c r="AF155" s="12"/>
      <c r="AH155" s="12"/>
      <c r="AJ155" s="12"/>
      <c r="AO155" s="12"/>
    </row>
    <row r="156" spans="18:41" ht="15.75" customHeight="1" x14ac:dyDescent="0.3">
      <c r="R156" s="12"/>
      <c r="U156" s="12"/>
      <c r="Z156" s="12"/>
      <c r="AD156" s="12"/>
      <c r="AF156" s="12"/>
      <c r="AH156" s="12"/>
      <c r="AJ156" s="12"/>
      <c r="AO156" s="12"/>
    </row>
    <row r="157" spans="18:41" ht="15.75" customHeight="1" x14ac:dyDescent="0.3">
      <c r="R157" s="12"/>
      <c r="U157" s="12"/>
      <c r="Z157" s="12"/>
      <c r="AD157" s="12"/>
      <c r="AF157" s="12"/>
      <c r="AH157" s="12"/>
      <c r="AJ157" s="12"/>
      <c r="AO157" s="12"/>
    </row>
    <row r="158" spans="18:41" ht="15.75" customHeight="1" x14ac:dyDescent="0.3">
      <c r="R158" s="12"/>
      <c r="U158" s="12"/>
      <c r="Z158" s="12"/>
      <c r="AD158" s="12"/>
      <c r="AF158" s="12"/>
      <c r="AH158" s="12"/>
      <c r="AJ158" s="12"/>
      <c r="AO158" s="12"/>
    </row>
    <row r="159" spans="18:41" ht="15.75" customHeight="1" x14ac:dyDescent="0.3">
      <c r="R159" s="12"/>
      <c r="U159" s="12"/>
      <c r="Z159" s="12"/>
      <c r="AD159" s="12"/>
      <c r="AF159" s="12"/>
      <c r="AH159" s="12"/>
      <c r="AJ159" s="12"/>
      <c r="AO159" s="12"/>
    </row>
    <row r="160" spans="18:41" ht="15.75" customHeight="1" x14ac:dyDescent="0.3">
      <c r="R160" s="12"/>
      <c r="U160" s="12"/>
      <c r="Z160" s="12"/>
      <c r="AD160" s="12"/>
      <c r="AF160" s="12"/>
      <c r="AH160" s="12"/>
      <c r="AJ160" s="12"/>
      <c r="AO160" s="12"/>
    </row>
    <row r="161" spans="18:41" ht="15.75" customHeight="1" x14ac:dyDescent="0.3">
      <c r="R161" s="12"/>
      <c r="U161" s="12"/>
      <c r="Z161" s="12"/>
      <c r="AD161" s="12"/>
      <c r="AF161" s="12"/>
      <c r="AH161" s="12"/>
      <c r="AJ161" s="12"/>
      <c r="AO161" s="12"/>
    </row>
    <row r="162" spans="18:41" ht="15.75" customHeight="1" x14ac:dyDescent="0.3">
      <c r="R162" s="12"/>
      <c r="U162" s="12"/>
      <c r="Z162" s="12"/>
      <c r="AD162" s="12"/>
      <c r="AF162" s="12"/>
      <c r="AH162" s="12"/>
      <c r="AJ162" s="12"/>
      <c r="AO162" s="12"/>
    </row>
    <row r="163" spans="18:41" ht="15.75" customHeight="1" x14ac:dyDescent="0.3">
      <c r="R163" s="12"/>
      <c r="U163" s="12"/>
      <c r="Z163" s="12"/>
      <c r="AD163" s="12"/>
      <c r="AF163" s="12"/>
      <c r="AH163" s="12"/>
      <c r="AJ163" s="12"/>
      <c r="AO163" s="12"/>
    </row>
    <row r="164" spans="18:41" ht="15.75" customHeight="1" x14ac:dyDescent="0.3">
      <c r="R164" s="12"/>
      <c r="U164" s="12"/>
      <c r="Z164" s="12"/>
      <c r="AD164" s="12"/>
      <c r="AF164" s="12"/>
      <c r="AH164" s="12"/>
      <c r="AJ164" s="12"/>
      <c r="AO164" s="12"/>
    </row>
    <row r="165" spans="18:41" ht="15.75" customHeight="1" x14ac:dyDescent="0.3">
      <c r="R165" s="12"/>
      <c r="U165" s="12"/>
      <c r="Z165" s="12"/>
      <c r="AD165" s="12"/>
      <c r="AF165" s="12"/>
      <c r="AH165" s="12"/>
      <c r="AJ165" s="12"/>
      <c r="AO165" s="12"/>
    </row>
    <row r="166" spans="18:41" ht="15.75" customHeight="1" x14ac:dyDescent="0.3">
      <c r="R166" s="12"/>
      <c r="U166" s="12"/>
      <c r="Z166" s="12"/>
      <c r="AD166" s="12"/>
      <c r="AF166" s="12"/>
      <c r="AH166" s="12"/>
      <c r="AJ166" s="12"/>
      <c r="AO166" s="12"/>
    </row>
    <row r="167" spans="18:41" ht="15.75" customHeight="1" x14ac:dyDescent="0.3">
      <c r="R167" s="12"/>
      <c r="U167" s="12"/>
      <c r="Z167" s="12"/>
      <c r="AD167" s="12"/>
      <c r="AF167" s="12"/>
      <c r="AH167" s="12"/>
      <c r="AJ167" s="12"/>
      <c r="AO167" s="12"/>
    </row>
    <row r="168" spans="18:41" ht="15.75" customHeight="1" x14ac:dyDescent="0.3">
      <c r="R168" s="12"/>
      <c r="U168" s="12"/>
      <c r="Z168" s="12"/>
      <c r="AD168" s="12"/>
      <c r="AF168" s="12"/>
      <c r="AH168" s="12"/>
      <c r="AJ168" s="12"/>
      <c r="AO168" s="12"/>
    </row>
    <row r="169" spans="18:41" ht="15.75" customHeight="1" x14ac:dyDescent="0.3">
      <c r="R169" s="12"/>
      <c r="U169" s="12"/>
      <c r="Z169" s="12"/>
      <c r="AD169" s="12"/>
      <c r="AF169" s="12"/>
      <c r="AH169" s="12"/>
      <c r="AJ169" s="12"/>
      <c r="AO169" s="12"/>
    </row>
    <row r="170" spans="18:41" ht="15.75" customHeight="1" x14ac:dyDescent="0.3">
      <c r="R170" s="12"/>
      <c r="U170" s="12"/>
      <c r="Z170" s="12"/>
      <c r="AD170" s="12"/>
      <c r="AF170" s="12"/>
      <c r="AH170" s="12"/>
      <c r="AJ170" s="12"/>
      <c r="AO170" s="12"/>
    </row>
    <row r="171" spans="18:41" ht="15.75" customHeight="1" x14ac:dyDescent="0.3">
      <c r="R171" s="12"/>
      <c r="U171" s="12"/>
      <c r="Z171" s="12"/>
      <c r="AD171" s="12"/>
      <c r="AF171" s="12"/>
      <c r="AH171" s="12"/>
      <c r="AJ171" s="12"/>
      <c r="AO171" s="12"/>
    </row>
    <row r="172" spans="18:41" ht="15.75" customHeight="1" x14ac:dyDescent="0.3">
      <c r="R172" s="12"/>
      <c r="U172" s="12"/>
      <c r="Z172" s="12"/>
      <c r="AD172" s="12"/>
      <c r="AF172" s="12"/>
      <c r="AH172" s="12"/>
      <c r="AJ172" s="12"/>
      <c r="AO172" s="12"/>
    </row>
    <row r="173" spans="18:41" ht="15.75" customHeight="1" x14ac:dyDescent="0.3">
      <c r="R173" s="12"/>
      <c r="U173" s="12"/>
      <c r="Z173" s="12"/>
      <c r="AD173" s="12"/>
      <c r="AF173" s="12"/>
      <c r="AH173" s="12"/>
      <c r="AJ173" s="12"/>
      <c r="AO173" s="12"/>
    </row>
    <row r="174" spans="18:41" ht="15.75" customHeight="1" x14ac:dyDescent="0.3">
      <c r="R174" s="12"/>
      <c r="U174" s="12"/>
      <c r="Z174" s="12"/>
      <c r="AD174" s="12"/>
      <c r="AF174" s="12"/>
      <c r="AH174" s="12"/>
      <c r="AJ174" s="12"/>
      <c r="AO174" s="12"/>
    </row>
    <row r="175" spans="18:41" ht="15.75" customHeight="1" x14ac:dyDescent="0.3">
      <c r="R175" s="12"/>
      <c r="U175" s="12"/>
      <c r="Z175" s="12"/>
      <c r="AD175" s="12"/>
      <c r="AF175" s="12"/>
      <c r="AH175" s="12"/>
      <c r="AJ175" s="12"/>
      <c r="AO175" s="12"/>
    </row>
    <row r="176" spans="18:41" ht="15.75" customHeight="1" x14ac:dyDescent="0.3">
      <c r="R176" s="12"/>
      <c r="U176" s="12"/>
      <c r="Z176" s="12"/>
      <c r="AD176" s="12"/>
      <c r="AF176" s="12"/>
      <c r="AH176" s="12"/>
      <c r="AJ176" s="12"/>
      <c r="AO176" s="12"/>
    </row>
    <row r="177" spans="18:41" ht="15.75" customHeight="1" x14ac:dyDescent="0.3">
      <c r="R177" s="12"/>
      <c r="U177" s="12"/>
      <c r="Z177" s="12"/>
      <c r="AD177" s="12"/>
      <c r="AF177" s="12"/>
      <c r="AH177" s="12"/>
      <c r="AJ177" s="12"/>
      <c r="AO177" s="12"/>
    </row>
    <row r="178" spans="18:41" ht="15.75" customHeight="1" x14ac:dyDescent="0.3">
      <c r="R178" s="12"/>
      <c r="U178" s="12"/>
      <c r="Z178" s="12"/>
      <c r="AD178" s="12"/>
      <c r="AF178" s="12"/>
      <c r="AH178" s="12"/>
      <c r="AJ178" s="12"/>
      <c r="AO178" s="12"/>
    </row>
    <row r="179" spans="18:41" ht="15.75" customHeight="1" x14ac:dyDescent="0.3">
      <c r="R179" s="12"/>
      <c r="U179" s="12"/>
      <c r="Z179" s="12"/>
      <c r="AD179" s="12"/>
      <c r="AF179" s="12"/>
      <c r="AH179" s="12"/>
      <c r="AJ179" s="12"/>
      <c r="AO179" s="12"/>
    </row>
    <row r="180" spans="18:41" ht="15.75" customHeight="1" x14ac:dyDescent="0.3">
      <c r="R180" s="12"/>
      <c r="U180" s="12"/>
      <c r="Z180" s="12"/>
      <c r="AD180" s="12"/>
      <c r="AF180" s="12"/>
      <c r="AH180" s="12"/>
      <c r="AJ180" s="12"/>
      <c r="AO180" s="12"/>
    </row>
    <row r="181" spans="18:41" ht="15.75" customHeight="1" x14ac:dyDescent="0.3">
      <c r="R181" s="12"/>
      <c r="U181" s="12"/>
      <c r="Z181" s="12"/>
      <c r="AD181" s="12"/>
      <c r="AF181" s="12"/>
      <c r="AH181" s="12"/>
      <c r="AJ181" s="12"/>
      <c r="AO181" s="12"/>
    </row>
    <row r="182" spans="18:41" ht="15.75" customHeight="1" x14ac:dyDescent="0.3">
      <c r="R182" s="12"/>
      <c r="U182" s="12"/>
      <c r="Z182" s="12"/>
      <c r="AD182" s="12"/>
      <c r="AF182" s="12"/>
      <c r="AH182" s="12"/>
      <c r="AJ182" s="12"/>
      <c r="AO182" s="12"/>
    </row>
    <row r="183" spans="18:41" ht="15.75" customHeight="1" x14ac:dyDescent="0.3">
      <c r="R183" s="12"/>
      <c r="U183" s="12"/>
      <c r="Z183" s="12"/>
      <c r="AD183" s="12"/>
      <c r="AF183" s="12"/>
      <c r="AH183" s="12"/>
      <c r="AJ183" s="12"/>
      <c r="AO183" s="12"/>
    </row>
    <row r="184" spans="18:41" ht="15.75" customHeight="1" x14ac:dyDescent="0.3">
      <c r="R184" s="12"/>
      <c r="U184" s="12"/>
      <c r="Z184" s="12"/>
      <c r="AD184" s="12"/>
      <c r="AF184" s="12"/>
      <c r="AH184" s="12"/>
      <c r="AJ184" s="12"/>
      <c r="AO184" s="12"/>
    </row>
    <row r="185" spans="18:41" ht="15.75" customHeight="1" x14ac:dyDescent="0.3">
      <c r="R185" s="12"/>
      <c r="U185" s="12"/>
      <c r="Z185" s="12"/>
      <c r="AD185" s="12"/>
      <c r="AF185" s="12"/>
      <c r="AH185" s="12"/>
      <c r="AJ185" s="12"/>
      <c r="AO185" s="12"/>
    </row>
    <row r="186" spans="18:41" ht="15.75" customHeight="1" x14ac:dyDescent="0.3">
      <c r="R186" s="12"/>
      <c r="U186" s="12"/>
      <c r="Z186" s="12"/>
      <c r="AD186" s="12"/>
      <c r="AF186" s="12"/>
      <c r="AH186" s="12"/>
      <c r="AJ186" s="12"/>
      <c r="AO186" s="12"/>
    </row>
    <row r="187" spans="18:41" ht="15.75" customHeight="1" x14ac:dyDescent="0.3">
      <c r="R187" s="12"/>
      <c r="U187" s="12"/>
      <c r="Z187" s="12"/>
      <c r="AD187" s="12"/>
      <c r="AF187" s="12"/>
      <c r="AH187" s="12"/>
      <c r="AJ187" s="12"/>
      <c r="AO187" s="12"/>
    </row>
    <row r="188" spans="18:41" ht="15.75" customHeight="1" x14ac:dyDescent="0.3">
      <c r="R188" s="12"/>
      <c r="U188" s="12"/>
      <c r="Z188" s="12"/>
      <c r="AD188" s="12"/>
      <c r="AF188" s="12"/>
      <c r="AH188" s="12"/>
      <c r="AJ188" s="12"/>
      <c r="AO188" s="12"/>
    </row>
    <row r="189" spans="18:41" ht="15.75" customHeight="1" x14ac:dyDescent="0.3">
      <c r="R189" s="12"/>
      <c r="U189" s="12"/>
      <c r="Z189" s="12"/>
      <c r="AD189" s="12"/>
      <c r="AF189" s="12"/>
      <c r="AH189" s="12"/>
      <c r="AJ189" s="12"/>
      <c r="AO189" s="12"/>
    </row>
    <row r="190" spans="18:41" ht="15.75" customHeight="1" x14ac:dyDescent="0.3">
      <c r="R190" s="12"/>
      <c r="U190" s="12"/>
      <c r="Z190" s="12"/>
      <c r="AD190" s="12"/>
      <c r="AF190" s="12"/>
      <c r="AH190" s="12"/>
      <c r="AJ190" s="12"/>
      <c r="AO190" s="12"/>
    </row>
    <row r="191" spans="18:41" ht="15.75" customHeight="1" x14ac:dyDescent="0.3">
      <c r="R191" s="12"/>
      <c r="U191" s="12"/>
      <c r="Z191" s="12"/>
      <c r="AD191" s="12"/>
      <c r="AF191" s="12"/>
      <c r="AH191" s="12"/>
      <c r="AJ191" s="12"/>
      <c r="AO191" s="12"/>
    </row>
    <row r="192" spans="18:41" ht="15.75" customHeight="1" x14ac:dyDescent="0.3">
      <c r="R192" s="12"/>
      <c r="U192" s="12"/>
      <c r="Z192" s="12"/>
      <c r="AD192" s="12"/>
      <c r="AF192" s="12"/>
      <c r="AH192" s="12"/>
      <c r="AJ192" s="12"/>
      <c r="AO192" s="12"/>
    </row>
    <row r="193" spans="18:41" ht="15.75" customHeight="1" x14ac:dyDescent="0.3">
      <c r="R193" s="12"/>
      <c r="U193" s="12"/>
      <c r="Z193" s="12"/>
      <c r="AD193" s="12"/>
      <c r="AF193" s="12"/>
      <c r="AH193" s="12"/>
      <c r="AJ193" s="12"/>
      <c r="AO193" s="12"/>
    </row>
    <row r="194" spans="18:41" ht="15.75" customHeight="1" x14ac:dyDescent="0.3">
      <c r="R194" s="12"/>
      <c r="U194" s="12"/>
      <c r="Z194" s="12"/>
      <c r="AD194" s="12"/>
      <c r="AF194" s="12"/>
      <c r="AH194" s="12"/>
      <c r="AJ194" s="12"/>
      <c r="AO194" s="12"/>
    </row>
    <row r="195" spans="18:41" ht="15.75" customHeight="1" x14ac:dyDescent="0.3">
      <c r="R195" s="12"/>
      <c r="U195" s="12"/>
      <c r="Z195" s="12"/>
      <c r="AD195" s="12"/>
      <c r="AF195" s="12"/>
      <c r="AH195" s="12"/>
      <c r="AJ195" s="12"/>
      <c r="AO195" s="12"/>
    </row>
    <row r="196" spans="18:41" ht="15.75" customHeight="1" x14ac:dyDescent="0.3">
      <c r="R196" s="12"/>
      <c r="U196" s="12"/>
      <c r="Z196" s="12"/>
      <c r="AD196" s="12"/>
      <c r="AF196" s="12"/>
      <c r="AH196" s="12"/>
      <c r="AJ196" s="12"/>
      <c r="AO196" s="12"/>
    </row>
    <row r="197" spans="18:41" ht="15.75" customHeight="1" x14ac:dyDescent="0.3">
      <c r="R197" s="12"/>
      <c r="U197" s="12"/>
      <c r="Z197" s="12"/>
      <c r="AD197" s="12"/>
      <c r="AF197" s="12"/>
      <c r="AH197" s="12"/>
      <c r="AJ197" s="12"/>
      <c r="AO197" s="12"/>
    </row>
    <row r="198" spans="18:41" ht="15.75" customHeight="1" x14ac:dyDescent="0.3">
      <c r="R198" s="12"/>
      <c r="U198" s="12"/>
      <c r="Z198" s="12"/>
      <c r="AD198" s="12"/>
      <c r="AF198" s="12"/>
      <c r="AH198" s="12"/>
      <c r="AJ198" s="12"/>
      <c r="AO198" s="12"/>
    </row>
    <row r="199" spans="18:41" ht="15.75" customHeight="1" x14ac:dyDescent="0.3">
      <c r="R199" s="12"/>
      <c r="U199" s="12"/>
      <c r="Z199" s="12"/>
      <c r="AD199" s="12"/>
      <c r="AF199" s="12"/>
      <c r="AH199" s="12"/>
      <c r="AJ199" s="12"/>
      <c r="AO199" s="12"/>
    </row>
    <row r="200" spans="18:41" ht="15.75" customHeight="1" x14ac:dyDescent="0.3">
      <c r="R200" s="12"/>
      <c r="U200" s="12"/>
      <c r="Z200" s="12"/>
      <c r="AD200" s="12"/>
      <c r="AF200" s="12"/>
      <c r="AH200" s="12"/>
      <c r="AJ200" s="12"/>
      <c r="AO200" s="12"/>
    </row>
    <row r="201" spans="18:41" ht="15.75" customHeight="1" x14ac:dyDescent="0.3">
      <c r="R201" s="12"/>
      <c r="U201" s="12"/>
      <c r="Z201" s="12"/>
      <c r="AD201" s="12"/>
      <c r="AF201" s="12"/>
      <c r="AH201" s="12"/>
      <c r="AJ201" s="12"/>
      <c r="AO201" s="12"/>
    </row>
    <row r="202" spans="18:41" ht="15.75" customHeight="1" x14ac:dyDescent="0.3">
      <c r="R202" s="12"/>
      <c r="U202" s="12"/>
      <c r="Z202" s="12"/>
      <c r="AD202" s="12"/>
      <c r="AF202" s="12"/>
      <c r="AH202" s="12"/>
      <c r="AJ202" s="12"/>
      <c r="AO202" s="12"/>
    </row>
    <row r="203" spans="18:41" ht="15.75" customHeight="1" x14ac:dyDescent="0.3">
      <c r="R203" s="12"/>
      <c r="U203" s="12"/>
      <c r="Z203" s="12"/>
      <c r="AD203" s="12"/>
      <c r="AF203" s="12"/>
      <c r="AH203" s="12"/>
      <c r="AJ203" s="12"/>
      <c r="AO203" s="12"/>
    </row>
    <row r="204" spans="18:41" ht="15.75" customHeight="1" x14ac:dyDescent="0.3">
      <c r="R204" s="12"/>
      <c r="U204" s="12"/>
      <c r="Z204" s="12"/>
      <c r="AD204" s="12"/>
      <c r="AF204" s="12"/>
      <c r="AH204" s="12"/>
      <c r="AJ204" s="12"/>
      <c r="AO204" s="12"/>
    </row>
    <row r="205" spans="18:41" ht="15.75" customHeight="1" x14ac:dyDescent="0.3">
      <c r="R205" s="12"/>
      <c r="U205" s="12"/>
      <c r="Z205" s="12"/>
      <c r="AD205" s="12"/>
      <c r="AF205" s="12"/>
      <c r="AH205" s="12"/>
      <c r="AJ205" s="12"/>
      <c r="AO205" s="12"/>
    </row>
    <row r="206" spans="18:41" ht="15.75" customHeight="1" x14ac:dyDescent="0.3">
      <c r="R206" s="12"/>
      <c r="U206" s="12"/>
      <c r="Z206" s="12"/>
      <c r="AD206" s="12"/>
      <c r="AF206" s="12"/>
      <c r="AH206" s="12"/>
      <c r="AJ206" s="12"/>
      <c r="AO206" s="12"/>
    </row>
    <row r="207" spans="18:41" ht="15.75" customHeight="1" x14ac:dyDescent="0.3">
      <c r="R207" s="12"/>
      <c r="U207" s="12"/>
      <c r="Z207" s="12"/>
      <c r="AD207" s="12"/>
      <c r="AF207" s="12"/>
      <c r="AH207" s="12"/>
      <c r="AJ207" s="12"/>
      <c r="AO207" s="12"/>
    </row>
    <row r="208" spans="18:41" ht="15.75" customHeight="1" x14ac:dyDescent="0.3">
      <c r="R208" s="12"/>
      <c r="U208" s="12"/>
      <c r="Z208" s="12"/>
      <c r="AD208" s="12"/>
      <c r="AF208" s="12"/>
      <c r="AH208" s="12"/>
      <c r="AJ208" s="12"/>
      <c r="AO208" s="12"/>
    </row>
    <row r="209" spans="18:41" ht="15.75" customHeight="1" x14ac:dyDescent="0.3">
      <c r="R209" s="12"/>
      <c r="U209" s="12"/>
      <c r="Z209" s="12"/>
      <c r="AD209" s="12"/>
      <c r="AF209" s="12"/>
      <c r="AH209" s="12"/>
      <c r="AJ209" s="12"/>
      <c r="AO209" s="12"/>
    </row>
    <row r="210" spans="18:41" ht="15.75" customHeight="1" x14ac:dyDescent="0.3">
      <c r="R210" s="12"/>
      <c r="U210" s="12"/>
      <c r="Z210" s="12"/>
      <c r="AD210" s="12"/>
      <c r="AF210" s="12"/>
      <c r="AH210" s="12"/>
      <c r="AJ210" s="12"/>
      <c r="AO210" s="12"/>
    </row>
    <row r="211" spans="18:41" ht="15.75" customHeight="1" x14ac:dyDescent="0.3">
      <c r="R211" s="12"/>
      <c r="U211" s="12"/>
      <c r="Z211" s="12"/>
      <c r="AD211" s="12"/>
      <c r="AF211" s="12"/>
      <c r="AH211" s="12"/>
      <c r="AJ211" s="12"/>
      <c r="AO211" s="12"/>
    </row>
    <row r="212" spans="18:41" ht="15.75" customHeight="1" x14ac:dyDescent="0.3">
      <c r="R212" s="12"/>
      <c r="U212" s="12"/>
      <c r="Z212" s="12"/>
      <c r="AD212" s="12"/>
      <c r="AF212" s="12"/>
      <c r="AH212" s="12"/>
      <c r="AJ212" s="12"/>
      <c r="AO212" s="12"/>
    </row>
    <row r="213" spans="18:41" ht="15.75" customHeight="1" x14ac:dyDescent="0.3">
      <c r="R213" s="12"/>
      <c r="U213" s="12"/>
      <c r="Z213" s="12"/>
      <c r="AD213" s="12"/>
      <c r="AF213" s="12"/>
      <c r="AH213" s="12"/>
      <c r="AJ213" s="12"/>
      <c r="AO213" s="12"/>
    </row>
    <row r="214" spans="18:41" ht="15.75" customHeight="1" x14ac:dyDescent="0.3">
      <c r="R214" s="12"/>
      <c r="U214" s="12"/>
      <c r="Z214" s="12"/>
      <c r="AD214" s="12"/>
      <c r="AF214" s="12"/>
      <c r="AH214" s="12"/>
      <c r="AJ214" s="12"/>
      <c r="AO214" s="12"/>
    </row>
    <row r="215" spans="18:41" ht="15.75" customHeight="1" x14ac:dyDescent="0.3">
      <c r="R215" s="12"/>
      <c r="U215" s="12"/>
      <c r="Z215" s="12"/>
      <c r="AD215" s="12"/>
      <c r="AF215" s="12"/>
      <c r="AH215" s="12"/>
      <c r="AJ215" s="12"/>
      <c r="AO215" s="12"/>
    </row>
    <row r="216" spans="18:41" ht="15.75" customHeight="1" x14ac:dyDescent="0.3">
      <c r="R216" s="12"/>
      <c r="U216" s="12"/>
      <c r="Z216" s="12"/>
      <c r="AD216" s="12"/>
      <c r="AF216" s="12"/>
      <c r="AH216" s="12"/>
      <c r="AJ216" s="12"/>
      <c r="AO216" s="12"/>
    </row>
    <row r="217" spans="18:41" ht="15.75" customHeight="1" x14ac:dyDescent="0.3">
      <c r="R217" s="12"/>
      <c r="U217" s="12"/>
      <c r="Z217" s="12"/>
      <c r="AD217" s="12"/>
      <c r="AF217" s="12"/>
      <c r="AH217" s="12"/>
      <c r="AJ217" s="12"/>
      <c r="AO217" s="12"/>
    </row>
    <row r="218" spans="18:41" ht="15.75" customHeight="1" x14ac:dyDescent="0.3">
      <c r="R218" s="12"/>
      <c r="U218" s="12"/>
      <c r="Z218" s="12"/>
      <c r="AD218" s="12"/>
      <c r="AF218" s="12"/>
      <c r="AH218" s="12"/>
      <c r="AJ218" s="12"/>
      <c r="AO218" s="12"/>
    </row>
    <row r="219" spans="18:41" ht="15.75" customHeight="1" x14ac:dyDescent="0.3">
      <c r="R219" s="12"/>
      <c r="U219" s="12"/>
      <c r="Z219" s="12"/>
      <c r="AD219" s="12"/>
      <c r="AF219" s="12"/>
      <c r="AH219" s="12"/>
      <c r="AJ219" s="12"/>
      <c r="AO219" s="12"/>
    </row>
    <row r="220" spans="18:41" ht="15.75" customHeight="1" x14ac:dyDescent="0.3">
      <c r="R220" s="12"/>
      <c r="U220" s="12"/>
      <c r="Z220" s="12"/>
      <c r="AD220" s="12"/>
      <c r="AF220" s="12"/>
      <c r="AH220" s="12"/>
      <c r="AJ220" s="12"/>
      <c r="AO220" s="12"/>
    </row>
    <row r="221" spans="18:41" ht="15.75" customHeight="1" x14ac:dyDescent="0.3">
      <c r="R221" s="12"/>
      <c r="U221" s="12"/>
      <c r="Z221" s="12"/>
      <c r="AD221" s="12"/>
      <c r="AF221" s="12"/>
      <c r="AH221" s="12"/>
      <c r="AJ221" s="12"/>
      <c r="AO221" s="12"/>
    </row>
    <row r="222" spans="18:41" ht="15.75" customHeight="1" x14ac:dyDescent="0.3">
      <c r="R222" s="12"/>
      <c r="U222" s="12"/>
      <c r="Z222" s="12"/>
      <c r="AD222" s="12"/>
      <c r="AF222" s="12"/>
      <c r="AH222" s="12"/>
      <c r="AJ222" s="12"/>
      <c r="AO222" s="12"/>
    </row>
    <row r="223" spans="18:41" ht="15.75" customHeight="1" x14ac:dyDescent="0.3">
      <c r="R223" s="12"/>
      <c r="U223" s="12"/>
      <c r="Z223" s="12"/>
      <c r="AD223" s="12"/>
      <c r="AF223" s="12"/>
      <c r="AH223" s="12"/>
      <c r="AJ223" s="12"/>
      <c r="AO223" s="12"/>
    </row>
    <row r="224" spans="18:41" ht="15.75" customHeight="1" x14ac:dyDescent="0.3">
      <c r="R224" s="12"/>
      <c r="U224" s="12"/>
      <c r="Z224" s="12"/>
      <c r="AD224" s="12"/>
      <c r="AF224" s="12"/>
      <c r="AH224" s="12"/>
      <c r="AJ224" s="12"/>
      <c r="AO224" s="12"/>
    </row>
    <row r="225" spans="18:41" ht="15.75" customHeight="1" x14ac:dyDescent="0.3">
      <c r="R225" s="12"/>
      <c r="U225" s="12"/>
      <c r="Z225" s="12"/>
      <c r="AD225" s="12"/>
      <c r="AF225" s="12"/>
      <c r="AH225" s="12"/>
      <c r="AJ225" s="12"/>
      <c r="AO225" s="12"/>
    </row>
    <row r="226" spans="18:41" ht="15.75" customHeight="1" x14ac:dyDescent="0.3">
      <c r="R226" s="12"/>
      <c r="U226" s="12"/>
      <c r="Z226" s="12"/>
      <c r="AD226" s="12"/>
      <c r="AF226" s="12"/>
      <c r="AH226" s="12"/>
      <c r="AJ226" s="12"/>
      <c r="AO226" s="12"/>
    </row>
    <row r="227" spans="18:41" ht="15.75" customHeight="1" x14ac:dyDescent="0.3">
      <c r="R227" s="12"/>
      <c r="U227" s="12"/>
      <c r="Z227" s="12"/>
      <c r="AD227" s="12"/>
      <c r="AF227" s="12"/>
      <c r="AH227" s="12"/>
      <c r="AJ227" s="12"/>
      <c r="AO227" s="12"/>
    </row>
    <row r="228" spans="18:41" ht="15.75" customHeight="1" x14ac:dyDescent="0.3">
      <c r="R228" s="12"/>
      <c r="U228" s="12"/>
      <c r="Z228" s="12"/>
      <c r="AD228" s="12"/>
      <c r="AF228" s="12"/>
      <c r="AH228" s="12"/>
      <c r="AJ228" s="12"/>
      <c r="AO228" s="12"/>
    </row>
    <row r="229" spans="18:41" ht="15.75" customHeight="1" x14ac:dyDescent="0.3">
      <c r="R229" s="12"/>
      <c r="U229" s="12"/>
      <c r="Z229" s="12"/>
      <c r="AD229" s="12"/>
      <c r="AF229" s="12"/>
      <c r="AH229" s="12"/>
      <c r="AJ229" s="12"/>
      <c r="AO229" s="12"/>
    </row>
    <row r="230" spans="18:41" ht="15.75" customHeight="1" x14ac:dyDescent="0.3">
      <c r="R230" s="12"/>
      <c r="U230" s="12"/>
      <c r="Z230" s="12"/>
      <c r="AD230" s="12"/>
      <c r="AF230" s="12"/>
      <c r="AH230" s="12"/>
      <c r="AJ230" s="12"/>
      <c r="AO230" s="12"/>
    </row>
    <row r="231" spans="18:41" ht="15.75" customHeight="1" x14ac:dyDescent="0.3">
      <c r="R231" s="12"/>
      <c r="U231" s="12"/>
      <c r="Z231" s="12"/>
      <c r="AD231" s="12"/>
      <c r="AF231" s="12"/>
      <c r="AH231" s="12"/>
      <c r="AJ231" s="12"/>
      <c r="AO231" s="12"/>
    </row>
    <row r="232" spans="18:41" ht="15.75" customHeight="1" x14ac:dyDescent="0.3">
      <c r="R232" s="12"/>
      <c r="U232" s="12"/>
      <c r="Z232" s="12"/>
      <c r="AD232" s="12"/>
      <c r="AF232" s="12"/>
      <c r="AH232" s="12"/>
      <c r="AJ232" s="12"/>
      <c r="AO232" s="12"/>
    </row>
    <row r="233" spans="18:41" ht="15.75" customHeight="1" x14ac:dyDescent="0.3">
      <c r="R233" s="12"/>
      <c r="U233" s="12"/>
      <c r="Z233" s="12"/>
      <c r="AD233" s="12"/>
      <c r="AF233" s="12"/>
      <c r="AH233" s="12"/>
      <c r="AJ233" s="12"/>
      <c r="AO233" s="12"/>
    </row>
    <row r="234" spans="18:41" ht="15.75" customHeight="1" x14ac:dyDescent="0.3">
      <c r="R234" s="12"/>
      <c r="U234" s="12"/>
      <c r="Z234" s="12"/>
      <c r="AD234" s="12"/>
      <c r="AF234" s="12"/>
      <c r="AH234" s="12"/>
      <c r="AJ234" s="12"/>
      <c r="AO234" s="12"/>
    </row>
    <row r="235" spans="18:41" ht="15.75" customHeight="1" x14ac:dyDescent="0.3">
      <c r="R235" s="12"/>
      <c r="U235" s="12"/>
      <c r="Z235" s="12"/>
      <c r="AD235" s="12"/>
      <c r="AF235" s="12"/>
      <c r="AH235" s="12"/>
      <c r="AJ235" s="12"/>
      <c r="AO235" s="12"/>
    </row>
    <row r="236" spans="18:41" ht="15.75" customHeight="1" x14ac:dyDescent="0.3">
      <c r="R236" s="12"/>
      <c r="U236" s="12"/>
      <c r="Z236" s="12"/>
      <c r="AD236" s="12"/>
      <c r="AF236" s="12"/>
      <c r="AH236" s="12"/>
      <c r="AJ236" s="12"/>
      <c r="AO236" s="12"/>
    </row>
    <row r="237" spans="18:41" ht="15.75" customHeight="1" x14ac:dyDescent="0.3">
      <c r="R237" s="12"/>
      <c r="U237" s="12"/>
      <c r="Z237" s="12"/>
      <c r="AD237" s="12"/>
      <c r="AF237" s="12"/>
      <c r="AH237" s="12"/>
      <c r="AJ237" s="12"/>
      <c r="AO237" s="12"/>
    </row>
    <row r="238" spans="18:41" ht="15.75" customHeight="1" x14ac:dyDescent="0.3">
      <c r="R238" s="12"/>
      <c r="U238" s="12"/>
      <c r="Z238" s="12"/>
      <c r="AD238" s="12"/>
      <c r="AF238" s="12"/>
      <c r="AH238" s="12"/>
      <c r="AJ238" s="12"/>
      <c r="AO238" s="12"/>
    </row>
    <row r="239" spans="18:41" ht="15.75" customHeight="1" x14ac:dyDescent="0.3">
      <c r="R239" s="12"/>
      <c r="U239" s="12"/>
      <c r="Z239" s="12"/>
      <c r="AD239" s="12"/>
      <c r="AF239" s="12"/>
      <c r="AH239" s="12"/>
      <c r="AJ239" s="12"/>
      <c r="AO239" s="12"/>
    </row>
    <row r="240" spans="18:41" ht="15.75" customHeight="1" x14ac:dyDescent="0.3">
      <c r="R240" s="12"/>
      <c r="U240" s="12"/>
      <c r="Z240" s="12"/>
      <c r="AD240" s="12"/>
      <c r="AF240" s="12"/>
      <c r="AH240" s="12"/>
      <c r="AJ240" s="12"/>
      <c r="AO240" s="12"/>
    </row>
    <row r="241" spans="18:41" ht="15.75" customHeight="1" x14ac:dyDescent="0.3">
      <c r="R241" s="12"/>
      <c r="U241" s="12"/>
      <c r="Z241" s="12"/>
      <c r="AD241" s="12"/>
      <c r="AF241" s="12"/>
      <c r="AH241" s="12"/>
      <c r="AJ241" s="12"/>
      <c r="AO241" s="12"/>
    </row>
    <row r="242" spans="18:41" ht="15.75" customHeight="1" x14ac:dyDescent="0.3">
      <c r="R242" s="12"/>
      <c r="U242" s="12"/>
      <c r="Z242" s="12"/>
      <c r="AD242" s="12"/>
      <c r="AF242" s="12"/>
      <c r="AH242" s="12"/>
      <c r="AJ242" s="12"/>
      <c r="AO242" s="12"/>
    </row>
    <row r="243" spans="18:41" ht="15.75" customHeight="1" x14ac:dyDescent="0.3">
      <c r="R243" s="12"/>
      <c r="U243" s="12"/>
      <c r="Z243" s="12"/>
      <c r="AD243" s="12"/>
      <c r="AF243" s="12"/>
      <c r="AH243" s="12"/>
      <c r="AJ243" s="12"/>
      <c r="AO243" s="12"/>
    </row>
    <row r="244" spans="18:41" ht="15.75" customHeight="1" x14ac:dyDescent="0.3">
      <c r="R244" s="12"/>
      <c r="U244" s="12"/>
      <c r="Z244" s="12"/>
      <c r="AD244" s="12"/>
      <c r="AF244" s="12"/>
      <c r="AH244" s="12"/>
      <c r="AJ244" s="12"/>
      <c r="AO244" s="12"/>
    </row>
    <row r="245" spans="18:41" ht="15.75" customHeight="1" x14ac:dyDescent="0.3">
      <c r="R245" s="12"/>
      <c r="U245" s="12"/>
      <c r="Z245" s="12"/>
      <c r="AD245" s="12"/>
      <c r="AF245" s="12"/>
      <c r="AH245" s="12"/>
      <c r="AJ245" s="12"/>
      <c r="AO245" s="12"/>
    </row>
    <row r="246" spans="18:41" ht="15.75" customHeight="1" x14ac:dyDescent="0.3">
      <c r="R246" s="12"/>
      <c r="U246" s="12"/>
      <c r="Z246" s="12"/>
      <c r="AD246" s="12"/>
      <c r="AF246" s="12"/>
      <c r="AH246" s="12"/>
      <c r="AJ246" s="12"/>
      <c r="AO246" s="12"/>
    </row>
    <row r="247" spans="18:41" ht="15.75" customHeight="1" x14ac:dyDescent="0.3">
      <c r="R247" s="12"/>
      <c r="U247" s="12"/>
      <c r="Z247" s="12"/>
      <c r="AD247" s="12"/>
      <c r="AF247" s="12"/>
      <c r="AH247" s="12"/>
      <c r="AJ247" s="12"/>
      <c r="AO247" s="12"/>
    </row>
    <row r="248" spans="18:41" ht="15.75" customHeight="1" x14ac:dyDescent="0.3">
      <c r="R248" s="12"/>
      <c r="U248" s="12"/>
      <c r="Z248" s="12"/>
      <c r="AD248" s="12"/>
      <c r="AF248" s="12"/>
      <c r="AH248" s="12"/>
      <c r="AJ248" s="12"/>
      <c r="AO248" s="12"/>
    </row>
    <row r="249" spans="18:41" ht="15.75" customHeight="1" x14ac:dyDescent="0.3">
      <c r="R249" s="12"/>
      <c r="U249" s="12"/>
      <c r="Z249" s="12"/>
      <c r="AD249" s="12"/>
      <c r="AF249" s="12"/>
      <c r="AH249" s="12"/>
      <c r="AJ249" s="12"/>
      <c r="AO249" s="12"/>
    </row>
    <row r="250" spans="18:41" ht="15.75" customHeight="1" x14ac:dyDescent="0.3">
      <c r="R250" s="12"/>
      <c r="U250" s="12"/>
      <c r="Z250" s="12"/>
      <c r="AD250" s="12"/>
      <c r="AF250" s="12"/>
      <c r="AH250" s="12"/>
      <c r="AJ250" s="12"/>
      <c r="AO250" s="12"/>
    </row>
    <row r="251" spans="18:41" ht="15.75" customHeight="1" x14ac:dyDescent="0.3">
      <c r="R251" s="12"/>
      <c r="U251" s="12"/>
      <c r="Z251" s="12"/>
      <c r="AD251" s="12"/>
      <c r="AF251" s="12"/>
      <c r="AH251" s="12"/>
      <c r="AJ251" s="12"/>
      <c r="AO251" s="12"/>
    </row>
    <row r="252" spans="18:41" ht="15.75" customHeight="1" x14ac:dyDescent="0.3">
      <c r="R252" s="12"/>
      <c r="U252" s="12"/>
      <c r="Z252" s="12"/>
      <c r="AD252" s="12"/>
      <c r="AF252" s="12"/>
      <c r="AH252" s="12"/>
      <c r="AJ252" s="12"/>
      <c r="AO252" s="12"/>
    </row>
    <row r="253" spans="18:41" ht="15.75" customHeight="1" x14ac:dyDescent="0.3">
      <c r="R253" s="12"/>
      <c r="U253" s="12"/>
      <c r="Z253" s="12"/>
      <c r="AD253" s="12"/>
      <c r="AF253" s="12"/>
      <c r="AH253" s="12"/>
      <c r="AJ253" s="12"/>
      <c r="AO253" s="12"/>
    </row>
    <row r="254" spans="18:41" ht="15.75" customHeight="1" x14ac:dyDescent="0.3">
      <c r="R254" s="12"/>
      <c r="U254" s="12"/>
      <c r="Z254" s="12"/>
      <c r="AD254" s="12"/>
      <c r="AF254" s="12"/>
      <c r="AH254" s="12"/>
      <c r="AJ254" s="12"/>
      <c r="AO254" s="12"/>
    </row>
    <row r="255" spans="18:41" ht="15.75" customHeight="1" x14ac:dyDescent="0.3">
      <c r="R255" s="12"/>
      <c r="U255" s="12"/>
      <c r="Z255" s="12"/>
      <c r="AD255" s="12"/>
      <c r="AF255" s="12"/>
      <c r="AH255" s="12"/>
      <c r="AJ255" s="12"/>
      <c r="AO255" s="12"/>
    </row>
    <row r="256" spans="18:41" ht="15.75" customHeight="1" x14ac:dyDescent="0.3">
      <c r="R256" s="12"/>
      <c r="U256" s="12"/>
      <c r="Z256" s="12"/>
      <c r="AD256" s="12"/>
      <c r="AF256" s="12"/>
      <c r="AH256" s="12"/>
      <c r="AJ256" s="12"/>
      <c r="AO256" s="12"/>
    </row>
    <row r="257" spans="18:41" ht="15.75" customHeight="1" x14ac:dyDescent="0.3">
      <c r="R257" s="12"/>
      <c r="U257" s="12"/>
      <c r="Z257" s="12"/>
      <c r="AD257" s="12"/>
      <c r="AF257" s="12"/>
      <c r="AH257" s="12"/>
      <c r="AJ257" s="12"/>
      <c r="AO257" s="12"/>
    </row>
    <row r="258" spans="18:41" ht="15.75" customHeight="1" x14ac:dyDescent="0.3">
      <c r="R258" s="12"/>
      <c r="U258" s="12"/>
      <c r="Z258" s="12"/>
      <c r="AD258" s="12"/>
      <c r="AF258" s="12"/>
      <c r="AH258" s="12"/>
      <c r="AJ258" s="12"/>
      <c r="AO258" s="12"/>
    </row>
    <row r="259" spans="18:41" ht="15.75" customHeight="1" x14ac:dyDescent="0.3">
      <c r="R259" s="12"/>
      <c r="U259" s="12"/>
      <c r="Z259" s="12"/>
      <c r="AD259" s="12"/>
      <c r="AF259" s="12"/>
      <c r="AH259" s="12"/>
      <c r="AJ259" s="12"/>
      <c r="AO259" s="12"/>
    </row>
    <row r="260" spans="18:41" ht="15.75" customHeight="1" x14ac:dyDescent="0.3">
      <c r="R260" s="12"/>
      <c r="U260" s="12"/>
      <c r="Z260" s="12"/>
      <c r="AD260" s="12"/>
      <c r="AF260" s="12"/>
      <c r="AH260" s="12"/>
      <c r="AJ260" s="12"/>
      <c r="AO260" s="12"/>
    </row>
    <row r="261" spans="18:41" ht="15.75" customHeight="1" x14ac:dyDescent="0.3">
      <c r="R261" s="12"/>
      <c r="U261" s="12"/>
      <c r="Z261" s="12"/>
      <c r="AD261" s="12"/>
      <c r="AF261" s="12"/>
      <c r="AH261" s="12"/>
      <c r="AJ261" s="12"/>
      <c r="AO261" s="12"/>
    </row>
    <row r="262" spans="18:41" ht="15.75" customHeight="1" x14ac:dyDescent="0.3">
      <c r="R262" s="12"/>
      <c r="U262" s="12"/>
      <c r="Z262" s="12"/>
      <c r="AD262" s="12"/>
      <c r="AF262" s="12"/>
      <c r="AH262" s="12"/>
      <c r="AJ262" s="12"/>
      <c r="AO262" s="12"/>
    </row>
    <row r="263" spans="18:41" ht="15.75" customHeight="1" x14ac:dyDescent="0.3">
      <c r="R263" s="12"/>
      <c r="U263" s="12"/>
      <c r="Z263" s="12"/>
      <c r="AD263" s="12"/>
      <c r="AF263" s="12"/>
      <c r="AH263" s="12"/>
      <c r="AJ263" s="12"/>
      <c r="AO263" s="12"/>
    </row>
    <row r="264" spans="18:41" ht="15.75" customHeight="1" x14ac:dyDescent="0.3">
      <c r="R264" s="12"/>
      <c r="U264" s="12"/>
      <c r="Z264" s="12"/>
      <c r="AD264" s="12"/>
      <c r="AF264" s="12"/>
      <c r="AH264" s="12"/>
      <c r="AJ264" s="12"/>
      <c r="AO264" s="12"/>
    </row>
    <row r="265" spans="18:41" ht="15.75" customHeight="1" x14ac:dyDescent="0.3">
      <c r="R265" s="12"/>
      <c r="U265" s="12"/>
      <c r="Z265" s="12"/>
      <c r="AD265" s="12"/>
      <c r="AF265" s="12"/>
      <c r="AH265" s="12"/>
      <c r="AJ265" s="12"/>
      <c r="AO265" s="12"/>
    </row>
    <row r="266" spans="18:41" ht="15.75" customHeight="1" x14ac:dyDescent="0.3">
      <c r="R266" s="12"/>
      <c r="U266" s="12"/>
      <c r="Z266" s="12"/>
      <c r="AD266" s="12"/>
      <c r="AF266" s="12"/>
      <c r="AH266" s="12"/>
      <c r="AJ266" s="12"/>
      <c r="AO266" s="12"/>
    </row>
    <row r="267" spans="18:41" ht="15.75" customHeight="1" x14ac:dyDescent="0.3">
      <c r="R267" s="12"/>
      <c r="U267" s="12"/>
      <c r="Z267" s="12"/>
      <c r="AD267" s="12"/>
      <c r="AF267" s="12"/>
      <c r="AH267" s="12"/>
      <c r="AJ267" s="12"/>
      <c r="AO267" s="12"/>
    </row>
    <row r="268" spans="18:41" ht="15.75" customHeight="1" x14ac:dyDescent="0.3">
      <c r="R268" s="12"/>
      <c r="U268" s="12"/>
      <c r="Z268" s="12"/>
      <c r="AD268" s="12"/>
      <c r="AF268" s="12"/>
      <c r="AH268" s="12"/>
      <c r="AJ268" s="12"/>
      <c r="AO268" s="12"/>
    </row>
    <row r="269" spans="18:41" ht="15.75" customHeight="1" x14ac:dyDescent="0.3">
      <c r="R269" s="12"/>
      <c r="U269" s="12"/>
      <c r="Z269" s="12"/>
      <c r="AD269" s="12"/>
      <c r="AF269" s="12"/>
      <c r="AH269" s="12"/>
      <c r="AJ269" s="12"/>
      <c r="AO269" s="12"/>
    </row>
    <row r="270" spans="18:41" ht="15.75" customHeight="1" x14ac:dyDescent="0.3">
      <c r="R270" s="12"/>
      <c r="U270" s="12"/>
      <c r="Z270" s="12"/>
      <c r="AD270" s="12"/>
      <c r="AF270" s="12"/>
      <c r="AH270" s="12"/>
      <c r="AJ270" s="12"/>
      <c r="AO270" s="12"/>
    </row>
    <row r="271" spans="18:41" ht="15.75" customHeight="1" x14ac:dyDescent="0.3">
      <c r="R271" s="12"/>
      <c r="U271" s="12"/>
      <c r="Z271" s="12"/>
      <c r="AD271" s="12"/>
      <c r="AF271" s="12"/>
      <c r="AH271" s="12"/>
      <c r="AJ271" s="12"/>
      <c r="AO271" s="12"/>
    </row>
    <row r="272" spans="18:41" ht="15.75" customHeight="1" x14ac:dyDescent="0.3">
      <c r="R272" s="12"/>
      <c r="U272" s="12"/>
      <c r="Z272" s="12"/>
      <c r="AD272" s="12"/>
      <c r="AF272" s="12"/>
      <c r="AH272" s="12"/>
      <c r="AJ272" s="12"/>
      <c r="AO272" s="12"/>
    </row>
    <row r="273" spans="18:41" ht="15.75" customHeight="1" x14ac:dyDescent="0.3">
      <c r="R273" s="12"/>
      <c r="U273" s="12"/>
      <c r="Z273" s="12"/>
      <c r="AD273" s="12"/>
      <c r="AF273" s="12"/>
      <c r="AH273" s="12"/>
      <c r="AJ273" s="12"/>
      <c r="AO273" s="12"/>
    </row>
    <row r="274" spans="18:41" ht="15.75" customHeight="1" x14ac:dyDescent="0.3">
      <c r="R274" s="12"/>
      <c r="U274" s="12"/>
      <c r="Z274" s="12"/>
      <c r="AD274" s="12"/>
      <c r="AF274" s="12"/>
      <c r="AH274" s="12"/>
      <c r="AJ274" s="12"/>
      <c r="AO274" s="12"/>
    </row>
    <row r="275" spans="18:41" ht="15.75" customHeight="1" x14ac:dyDescent="0.3">
      <c r="R275" s="12"/>
      <c r="U275" s="12"/>
      <c r="Z275" s="12"/>
      <c r="AD275" s="12"/>
      <c r="AF275" s="12"/>
      <c r="AH275" s="12"/>
      <c r="AJ275" s="12"/>
      <c r="AO275" s="12"/>
    </row>
    <row r="276" spans="18:41" ht="15.75" customHeight="1" x14ac:dyDescent="0.3">
      <c r="R276" s="12"/>
      <c r="U276" s="12"/>
      <c r="Z276" s="12"/>
      <c r="AD276" s="12"/>
      <c r="AF276" s="12"/>
      <c r="AH276" s="12"/>
      <c r="AJ276" s="12"/>
      <c r="AO276" s="12"/>
    </row>
    <row r="277" spans="18:41" ht="15.75" customHeight="1" x14ac:dyDescent="0.3">
      <c r="R277" s="12"/>
      <c r="U277" s="12"/>
      <c r="Z277" s="12"/>
      <c r="AD277" s="12"/>
      <c r="AF277" s="12"/>
      <c r="AH277" s="12"/>
      <c r="AJ277" s="12"/>
      <c r="AO277" s="12"/>
    </row>
    <row r="278" spans="18:41" ht="15.75" customHeight="1" x14ac:dyDescent="0.3">
      <c r="R278" s="12"/>
      <c r="U278" s="12"/>
      <c r="Z278" s="12"/>
      <c r="AD278" s="12"/>
      <c r="AF278" s="12"/>
      <c r="AH278" s="12"/>
      <c r="AJ278" s="12"/>
      <c r="AO278" s="12"/>
    </row>
    <row r="279" spans="18:41" ht="15.75" customHeight="1" x14ac:dyDescent="0.3">
      <c r="R279" s="12"/>
      <c r="U279" s="12"/>
      <c r="Z279" s="12"/>
      <c r="AD279" s="12"/>
      <c r="AF279" s="12"/>
      <c r="AH279" s="12"/>
      <c r="AJ279" s="12"/>
      <c r="AO279" s="12"/>
    </row>
    <row r="280" spans="18:41" ht="15.75" customHeight="1" x14ac:dyDescent="0.3">
      <c r="R280" s="12"/>
      <c r="U280" s="12"/>
      <c r="Z280" s="12"/>
      <c r="AD280" s="12"/>
      <c r="AF280" s="12"/>
      <c r="AH280" s="12"/>
      <c r="AJ280" s="12"/>
      <c r="AO280" s="12"/>
    </row>
    <row r="281" spans="18:41" ht="15.75" customHeight="1" x14ac:dyDescent="0.3">
      <c r="R281" s="12"/>
      <c r="U281" s="12"/>
      <c r="Z281" s="12"/>
      <c r="AD281" s="12"/>
      <c r="AF281" s="12"/>
      <c r="AH281" s="12"/>
      <c r="AJ281" s="12"/>
      <c r="AO281" s="12"/>
    </row>
    <row r="282" spans="18:41" ht="15.75" customHeight="1" x14ac:dyDescent="0.3">
      <c r="R282" s="12"/>
      <c r="U282" s="12"/>
      <c r="Z282" s="12"/>
      <c r="AD282" s="12"/>
      <c r="AF282" s="12"/>
      <c r="AH282" s="12"/>
      <c r="AJ282" s="12"/>
      <c r="AO282" s="12"/>
    </row>
    <row r="283" spans="18:41" ht="15.75" customHeight="1" x14ac:dyDescent="0.3">
      <c r="R283" s="12"/>
      <c r="U283" s="12"/>
      <c r="Z283" s="12"/>
      <c r="AD283" s="12"/>
      <c r="AF283" s="12"/>
      <c r="AH283" s="12"/>
      <c r="AJ283" s="12"/>
      <c r="AO283" s="12"/>
    </row>
    <row r="284" spans="18:41" ht="15.75" customHeight="1" x14ac:dyDescent="0.3">
      <c r="R284" s="12"/>
      <c r="U284" s="12"/>
      <c r="Z284" s="12"/>
      <c r="AD284" s="12"/>
      <c r="AF284" s="12"/>
      <c r="AH284" s="12"/>
      <c r="AJ284" s="12"/>
      <c r="AO284" s="12"/>
    </row>
    <row r="285" spans="18:41" ht="15.75" customHeight="1" x14ac:dyDescent="0.3">
      <c r="R285" s="12"/>
      <c r="U285" s="12"/>
      <c r="Z285" s="12"/>
      <c r="AD285" s="12"/>
      <c r="AF285" s="12"/>
      <c r="AH285" s="12"/>
      <c r="AJ285" s="12"/>
      <c r="AO285" s="12"/>
    </row>
    <row r="286" spans="18:41" ht="15.75" customHeight="1" x14ac:dyDescent="0.3">
      <c r="R286" s="12"/>
      <c r="U286" s="12"/>
      <c r="Z286" s="12"/>
      <c r="AD286" s="12"/>
      <c r="AF286" s="12"/>
      <c r="AH286" s="12"/>
      <c r="AJ286" s="12"/>
      <c r="AO286" s="12"/>
    </row>
    <row r="287" spans="18:41" ht="15.75" customHeight="1" x14ac:dyDescent="0.3">
      <c r="R287" s="12"/>
      <c r="U287" s="12"/>
      <c r="Z287" s="12"/>
      <c r="AD287" s="12"/>
      <c r="AF287" s="12"/>
      <c r="AH287" s="12"/>
      <c r="AJ287" s="12"/>
      <c r="AO287" s="12"/>
    </row>
    <row r="288" spans="18:41" ht="15.75" customHeight="1" x14ac:dyDescent="0.3">
      <c r="R288" s="12"/>
      <c r="U288" s="12"/>
      <c r="Z288" s="12"/>
      <c r="AD288" s="12"/>
      <c r="AF288" s="12"/>
      <c r="AH288" s="12"/>
      <c r="AJ288" s="12"/>
      <c r="AO288" s="12"/>
    </row>
    <row r="289" spans="18:41" ht="15.75" customHeight="1" x14ac:dyDescent="0.3">
      <c r="R289" s="12"/>
      <c r="U289" s="12"/>
      <c r="Z289" s="12"/>
      <c r="AD289" s="12"/>
      <c r="AF289" s="12"/>
      <c r="AH289" s="12"/>
      <c r="AJ289" s="12"/>
      <c r="AO289" s="12"/>
    </row>
    <row r="290" spans="18:41" ht="15.75" customHeight="1" x14ac:dyDescent="0.3">
      <c r="R290" s="12"/>
      <c r="U290" s="12"/>
      <c r="Z290" s="12"/>
      <c r="AD290" s="12"/>
      <c r="AF290" s="12"/>
      <c r="AH290" s="12"/>
      <c r="AJ290" s="12"/>
      <c r="AO290" s="12"/>
    </row>
    <row r="291" spans="18:41" ht="15.75" customHeight="1" x14ac:dyDescent="0.3">
      <c r="R291" s="12"/>
      <c r="U291" s="12"/>
      <c r="Z291" s="12"/>
      <c r="AD291" s="12"/>
      <c r="AF291" s="12"/>
      <c r="AH291" s="12"/>
      <c r="AJ291" s="12"/>
      <c r="AO291" s="12"/>
    </row>
    <row r="292" spans="18:41" ht="15.75" customHeight="1" x14ac:dyDescent="0.3">
      <c r="R292" s="12"/>
      <c r="U292" s="12"/>
      <c r="Z292" s="12"/>
      <c r="AD292" s="12"/>
      <c r="AF292" s="12"/>
      <c r="AH292" s="12"/>
      <c r="AJ292" s="12"/>
      <c r="AO292" s="12"/>
    </row>
    <row r="293" spans="18:41" ht="15.75" customHeight="1" x14ac:dyDescent="0.3">
      <c r="R293" s="12"/>
      <c r="U293" s="12"/>
      <c r="Z293" s="12"/>
      <c r="AD293" s="12"/>
      <c r="AF293" s="12"/>
      <c r="AH293" s="12"/>
      <c r="AJ293" s="12"/>
      <c r="AO293" s="12"/>
    </row>
    <row r="294" spans="18:41" ht="15.75" customHeight="1" x14ac:dyDescent="0.3">
      <c r="R294" s="12"/>
      <c r="U294" s="12"/>
      <c r="Z294" s="12"/>
      <c r="AD294" s="12"/>
      <c r="AF294" s="12"/>
      <c r="AH294" s="12"/>
      <c r="AJ294" s="12"/>
      <c r="AO294" s="12"/>
    </row>
    <row r="295" spans="18:41" ht="15.75" customHeight="1" x14ac:dyDescent="0.3">
      <c r="R295" s="12"/>
      <c r="U295" s="12"/>
      <c r="Z295" s="12"/>
      <c r="AD295" s="12"/>
      <c r="AF295" s="12"/>
      <c r="AH295" s="12"/>
      <c r="AJ295" s="12"/>
      <c r="AO295" s="12"/>
    </row>
    <row r="296" spans="18:41" ht="15.75" customHeight="1" x14ac:dyDescent="0.3">
      <c r="R296" s="12"/>
      <c r="U296" s="12"/>
      <c r="Z296" s="12"/>
      <c r="AD296" s="12"/>
      <c r="AF296" s="12"/>
      <c r="AH296" s="12"/>
      <c r="AJ296" s="12"/>
      <c r="AO296" s="12"/>
    </row>
    <row r="297" spans="18:41" ht="15.75" customHeight="1" x14ac:dyDescent="0.3">
      <c r="R297" s="12"/>
      <c r="U297" s="12"/>
      <c r="Z297" s="12"/>
      <c r="AD297" s="12"/>
      <c r="AF297" s="12"/>
      <c r="AH297" s="12"/>
      <c r="AJ297" s="12"/>
      <c r="AO297" s="12"/>
    </row>
    <row r="298" spans="18:41" ht="15.75" customHeight="1" x14ac:dyDescent="0.3">
      <c r="R298" s="12"/>
      <c r="U298" s="12"/>
      <c r="Z298" s="12"/>
      <c r="AD298" s="12"/>
      <c r="AF298" s="12"/>
      <c r="AH298" s="12"/>
      <c r="AJ298" s="12"/>
      <c r="AO298" s="12"/>
    </row>
    <row r="299" spans="18:41" ht="15.75" customHeight="1" x14ac:dyDescent="0.3">
      <c r="R299" s="12"/>
      <c r="U299" s="12"/>
      <c r="Z299" s="12"/>
      <c r="AD299" s="12"/>
      <c r="AF299" s="12"/>
      <c r="AH299" s="12"/>
      <c r="AJ299" s="12"/>
      <c r="AO299" s="12"/>
    </row>
    <row r="300" spans="18:41" ht="15.75" customHeight="1" x14ac:dyDescent="0.3">
      <c r="R300" s="12"/>
      <c r="U300" s="12"/>
      <c r="Z300" s="12"/>
      <c r="AD300" s="12"/>
      <c r="AF300" s="12"/>
      <c r="AH300" s="12"/>
      <c r="AJ300" s="12"/>
      <c r="AO300" s="12"/>
    </row>
    <row r="301" spans="18:41" ht="15.75" customHeight="1" x14ac:dyDescent="0.3">
      <c r="R301" s="12"/>
      <c r="U301" s="12"/>
      <c r="Z301" s="12"/>
      <c r="AD301" s="12"/>
      <c r="AF301" s="12"/>
      <c r="AH301" s="12"/>
      <c r="AJ301" s="12"/>
      <c r="AO301" s="12"/>
    </row>
    <row r="302" spans="18:41" ht="15.75" customHeight="1" x14ac:dyDescent="0.3">
      <c r="R302" s="12"/>
      <c r="U302" s="12"/>
      <c r="Z302" s="12"/>
      <c r="AD302" s="12"/>
      <c r="AF302" s="12"/>
      <c r="AH302" s="12"/>
      <c r="AJ302" s="12"/>
      <c r="AO302" s="12"/>
    </row>
    <row r="303" spans="18:41" ht="15.75" customHeight="1" x14ac:dyDescent="0.3">
      <c r="R303" s="12"/>
      <c r="U303" s="12"/>
      <c r="Z303" s="12"/>
      <c r="AD303" s="12"/>
      <c r="AF303" s="12"/>
      <c r="AH303" s="12"/>
      <c r="AJ303" s="12"/>
      <c r="AO303" s="12"/>
    </row>
    <row r="304" spans="18:41" ht="15.75" customHeight="1" x14ac:dyDescent="0.3">
      <c r="R304" s="12"/>
      <c r="U304" s="12"/>
      <c r="Z304" s="12"/>
      <c r="AD304" s="12"/>
      <c r="AF304" s="12"/>
      <c r="AH304" s="12"/>
      <c r="AJ304" s="12"/>
      <c r="AO304" s="12"/>
    </row>
    <row r="305" spans="18:41" ht="15.75" customHeight="1" x14ac:dyDescent="0.3">
      <c r="R305" s="12"/>
      <c r="U305" s="12"/>
      <c r="Z305" s="12"/>
      <c r="AD305" s="12"/>
      <c r="AF305" s="12"/>
      <c r="AH305" s="12"/>
      <c r="AJ305" s="12"/>
      <c r="AO305" s="12"/>
    </row>
    <row r="306" spans="18:41" ht="15.75" customHeight="1" x14ac:dyDescent="0.3">
      <c r="R306" s="12"/>
      <c r="U306" s="12"/>
      <c r="Z306" s="12"/>
      <c r="AD306" s="12"/>
      <c r="AF306" s="12"/>
      <c r="AH306" s="12"/>
      <c r="AJ306" s="12"/>
      <c r="AO306" s="12"/>
    </row>
    <row r="307" spans="18:41" ht="15.75" customHeight="1" x14ac:dyDescent="0.3">
      <c r="R307" s="12"/>
      <c r="U307" s="12"/>
      <c r="Z307" s="12"/>
      <c r="AD307" s="12"/>
      <c r="AF307" s="12"/>
      <c r="AH307" s="12"/>
      <c r="AJ307" s="12"/>
      <c r="AO307" s="12"/>
    </row>
    <row r="308" spans="18:41" ht="15.75" customHeight="1" x14ac:dyDescent="0.3">
      <c r="R308" s="12"/>
      <c r="U308" s="12"/>
      <c r="Z308" s="12"/>
      <c r="AD308" s="12"/>
      <c r="AF308" s="12"/>
      <c r="AH308" s="12"/>
      <c r="AJ308" s="12"/>
      <c r="AO308" s="12"/>
    </row>
    <row r="309" spans="18:41" ht="15.75" customHeight="1" x14ac:dyDescent="0.3">
      <c r="R309" s="12"/>
      <c r="U309" s="12"/>
      <c r="Z309" s="12"/>
      <c r="AD309" s="12"/>
      <c r="AF309" s="12"/>
      <c r="AH309" s="12"/>
      <c r="AJ309" s="12"/>
      <c r="AO309" s="12"/>
    </row>
    <row r="310" spans="18:41" ht="15.75" customHeight="1" x14ac:dyDescent="0.3">
      <c r="R310" s="12"/>
      <c r="U310" s="12"/>
      <c r="Z310" s="12"/>
      <c r="AD310" s="12"/>
      <c r="AF310" s="12"/>
      <c r="AH310" s="12"/>
      <c r="AJ310" s="12"/>
      <c r="AO310" s="12"/>
    </row>
    <row r="311" spans="18:41" ht="15.75" customHeight="1" x14ac:dyDescent="0.3">
      <c r="R311" s="12"/>
      <c r="U311" s="12"/>
      <c r="Z311" s="12"/>
      <c r="AD311" s="12"/>
      <c r="AF311" s="12"/>
      <c r="AH311" s="12"/>
      <c r="AJ311" s="12"/>
      <c r="AO311" s="12"/>
    </row>
    <row r="312" spans="18:41" ht="15.75" customHeight="1" x14ac:dyDescent="0.3">
      <c r="R312" s="12"/>
      <c r="U312" s="12"/>
      <c r="Z312" s="12"/>
      <c r="AD312" s="12"/>
      <c r="AF312" s="12"/>
      <c r="AH312" s="12"/>
      <c r="AJ312" s="12"/>
      <c r="AO312" s="12"/>
    </row>
    <row r="313" spans="18:41" ht="15.75" customHeight="1" x14ac:dyDescent="0.3">
      <c r="R313" s="12"/>
      <c r="U313" s="12"/>
      <c r="Z313" s="12"/>
      <c r="AD313" s="12"/>
      <c r="AF313" s="12"/>
      <c r="AH313" s="12"/>
      <c r="AJ313" s="12"/>
      <c r="AO313" s="12"/>
    </row>
    <row r="314" spans="18:41" ht="15.75" customHeight="1" x14ac:dyDescent="0.3">
      <c r="R314" s="12"/>
      <c r="U314" s="12"/>
      <c r="Z314" s="12"/>
      <c r="AD314" s="12"/>
      <c r="AF314" s="12"/>
      <c r="AH314" s="12"/>
      <c r="AJ314" s="12"/>
      <c r="AO314" s="12"/>
    </row>
    <row r="315" spans="18:41" ht="15.75" customHeight="1" x14ac:dyDescent="0.3">
      <c r="R315" s="12"/>
      <c r="U315" s="12"/>
      <c r="Z315" s="12"/>
      <c r="AD315" s="12"/>
      <c r="AF315" s="12"/>
      <c r="AH315" s="12"/>
      <c r="AJ315" s="12"/>
      <c r="AO315" s="12"/>
    </row>
    <row r="316" spans="18:41" ht="15.75" customHeight="1" x14ac:dyDescent="0.3">
      <c r="R316" s="12"/>
      <c r="U316" s="12"/>
      <c r="Z316" s="12"/>
      <c r="AD316" s="12"/>
      <c r="AF316" s="12"/>
      <c r="AH316" s="12"/>
      <c r="AJ316" s="12"/>
      <c r="AO316" s="12"/>
    </row>
    <row r="317" spans="18:41" ht="15.75" customHeight="1" x14ac:dyDescent="0.3">
      <c r="R317" s="12"/>
      <c r="U317" s="12"/>
      <c r="Z317" s="12"/>
      <c r="AD317" s="12"/>
      <c r="AF317" s="12"/>
      <c r="AH317" s="12"/>
      <c r="AJ317" s="12"/>
      <c r="AO317" s="12"/>
    </row>
    <row r="318" spans="18:41" ht="15.75" customHeight="1" x14ac:dyDescent="0.3">
      <c r="R318" s="12"/>
      <c r="U318" s="12"/>
      <c r="Z318" s="12"/>
      <c r="AD318" s="12"/>
      <c r="AF318" s="12"/>
      <c r="AH318" s="12"/>
      <c r="AJ318" s="12"/>
      <c r="AO318" s="12"/>
    </row>
    <row r="319" spans="18:41" ht="15.75" customHeight="1" x14ac:dyDescent="0.3">
      <c r="R319" s="12"/>
      <c r="U319" s="12"/>
      <c r="Z319" s="12"/>
      <c r="AD319" s="12"/>
      <c r="AF319" s="12"/>
      <c r="AH319" s="12"/>
      <c r="AJ319" s="12"/>
      <c r="AO319" s="12"/>
    </row>
    <row r="320" spans="18:41" ht="15.75" customHeight="1" x14ac:dyDescent="0.3">
      <c r="R320" s="12"/>
      <c r="U320" s="12"/>
      <c r="Z320" s="12"/>
      <c r="AD320" s="12"/>
      <c r="AF320" s="12"/>
      <c r="AH320" s="12"/>
      <c r="AJ320" s="12"/>
      <c r="AO320" s="12"/>
    </row>
    <row r="321" spans="18:41" ht="15.75" customHeight="1" x14ac:dyDescent="0.3">
      <c r="R321" s="12"/>
      <c r="U321" s="12"/>
      <c r="Z321" s="12"/>
      <c r="AD321" s="12"/>
      <c r="AF321" s="12"/>
      <c r="AH321" s="12"/>
      <c r="AJ321" s="12"/>
      <c r="AO321" s="12"/>
    </row>
    <row r="322" spans="18:41" ht="15.75" customHeight="1" x14ac:dyDescent="0.3">
      <c r="R322" s="12"/>
      <c r="U322" s="12"/>
      <c r="Z322" s="12"/>
      <c r="AD322" s="12"/>
      <c r="AF322" s="12"/>
      <c r="AH322" s="12"/>
      <c r="AJ322" s="12"/>
      <c r="AO322" s="12"/>
    </row>
    <row r="323" spans="18:41" ht="15.75" customHeight="1" x14ac:dyDescent="0.3">
      <c r="R323" s="12"/>
      <c r="U323" s="12"/>
      <c r="Z323" s="12"/>
      <c r="AD323" s="12"/>
      <c r="AF323" s="12"/>
      <c r="AH323" s="12"/>
      <c r="AJ323" s="12"/>
      <c r="AO323" s="12"/>
    </row>
    <row r="324" spans="18:41" ht="15.75" customHeight="1" x14ac:dyDescent="0.3">
      <c r="R324" s="12"/>
      <c r="U324" s="12"/>
      <c r="Z324" s="12"/>
      <c r="AD324" s="12"/>
      <c r="AF324" s="12"/>
      <c r="AH324" s="12"/>
      <c r="AJ324" s="12"/>
      <c r="AO324" s="12"/>
    </row>
    <row r="325" spans="18:41" ht="15.75" customHeight="1" x14ac:dyDescent="0.3">
      <c r="R325" s="12"/>
      <c r="U325" s="12"/>
      <c r="Z325" s="12"/>
      <c r="AD325" s="12"/>
      <c r="AF325" s="12"/>
      <c r="AH325" s="12"/>
      <c r="AJ325" s="12"/>
      <c r="AO325" s="12"/>
    </row>
    <row r="326" spans="18:41" ht="15.75" customHeight="1" x14ac:dyDescent="0.3">
      <c r="R326" s="12"/>
      <c r="U326" s="12"/>
      <c r="Z326" s="12"/>
      <c r="AD326" s="12"/>
      <c r="AF326" s="12"/>
      <c r="AH326" s="12"/>
      <c r="AJ326" s="12"/>
      <c r="AO326" s="12"/>
    </row>
    <row r="327" spans="18:41" ht="15.75" customHeight="1" x14ac:dyDescent="0.3">
      <c r="R327" s="12"/>
      <c r="U327" s="12"/>
      <c r="Z327" s="12"/>
      <c r="AD327" s="12"/>
      <c r="AF327" s="12"/>
      <c r="AH327" s="12"/>
      <c r="AJ327" s="12"/>
      <c r="AO327" s="12"/>
    </row>
    <row r="328" spans="18:41" ht="15.75" customHeight="1" x14ac:dyDescent="0.3">
      <c r="R328" s="12"/>
      <c r="U328" s="12"/>
      <c r="Z328" s="12"/>
      <c r="AD328" s="12"/>
      <c r="AF328" s="12"/>
      <c r="AH328" s="12"/>
      <c r="AJ328" s="12"/>
      <c r="AO328" s="12"/>
    </row>
    <row r="329" spans="18:41" ht="15.75" customHeight="1" x14ac:dyDescent="0.3">
      <c r="R329" s="12"/>
      <c r="U329" s="12"/>
      <c r="Z329" s="12"/>
      <c r="AD329" s="12"/>
      <c r="AF329" s="12"/>
      <c r="AH329" s="12"/>
      <c r="AJ329" s="12"/>
      <c r="AO329" s="12"/>
    </row>
    <row r="330" spans="18:41" ht="15.75" customHeight="1" x14ac:dyDescent="0.3">
      <c r="R330" s="12"/>
      <c r="U330" s="12"/>
      <c r="Z330" s="12"/>
      <c r="AD330" s="12"/>
      <c r="AF330" s="12"/>
      <c r="AH330" s="12"/>
      <c r="AJ330" s="12"/>
      <c r="AO330" s="12"/>
    </row>
    <row r="331" spans="18:41" ht="15.75" customHeight="1" x14ac:dyDescent="0.3">
      <c r="R331" s="12"/>
      <c r="U331" s="12"/>
      <c r="Z331" s="12"/>
      <c r="AD331" s="12"/>
      <c r="AF331" s="12"/>
      <c r="AH331" s="12"/>
      <c r="AJ331" s="12"/>
      <c r="AO331" s="12"/>
    </row>
    <row r="332" spans="18:41" ht="15.75" customHeight="1" x14ac:dyDescent="0.3">
      <c r="R332" s="12"/>
      <c r="U332" s="12"/>
      <c r="Z332" s="12"/>
      <c r="AD332" s="12"/>
      <c r="AF332" s="12"/>
      <c r="AH332" s="12"/>
      <c r="AJ332" s="12"/>
      <c r="AO332" s="12"/>
    </row>
    <row r="333" spans="18:41" ht="15.75" customHeight="1" x14ac:dyDescent="0.3">
      <c r="R333" s="12"/>
      <c r="U333" s="12"/>
      <c r="Z333" s="12"/>
      <c r="AD333" s="12"/>
      <c r="AF333" s="12"/>
      <c r="AH333" s="12"/>
      <c r="AJ333" s="12"/>
      <c r="AO333" s="12"/>
    </row>
    <row r="334" spans="18:41" ht="15.75" customHeight="1" x14ac:dyDescent="0.3">
      <c r="R334" s="12"/>
      <c r="U334" s="12"/>
      <c r="Z334" s="12"/>
      <c r="AD334" s="12"/>
      <c r="AF334" s="12"/>
      <c r="AH334" s="12"/>
      <c r="AJ334" s="12"/>
      <c r="AO334" s="12"/>
    </row>
    <row r="335" spans="18:41" ht="15.75" customHeight="1" x14ac:dyDescent="0.3">
      <c r="R335" s="12"/>
      <c r="U335" s="12"/>
      <c r="Z335" s="12"/>
      <c r="AD335" s="12"/>
      <c r="AF335" s="12"/>
      <c r="AH335" s="12"/>
      <c r="AJ335" s="12"/>
      <c r="AO335" s="12"/>
    </row>
    <row r="336" spans="18:41" ht="15.75" customHeight="1" x14ac:dyDescent="0.3">
      <c r="R336" s="12"/>
      <c r="U336" s="12"/>
      <c r="Z336" s="12"/>
      <c r="AD336" s="12"/>
      <c r="AF336" s="12"/>
      <c r="AH336" s="12"/>
      <c r="AJ336" s="12"/>
      <c r="AO336" s="12"/>
    </row>
    <row r="337" spans="18:41" ht="15.75" customHeight="1" x14ac:dyDescent="0.3">
      <c r="R337" s="12"/>
      <c r="U337" s="12"/>
      <c r="Z337" s="12"/>
      <c r="AD337" s="12"/>
      <c r="AF337" s="12"/>
      <c r="AH337" s="12"/>
      <c r="AJ337" s="12"/>
      <c r="AO337" s="12"/>
    </row>
    <row r="338" spans="18:41" ht="15.75" customHeight="1" x14ac:dyDescent="0.3">
      <c r="R338" s="12"/>
      <c r="U338" s="12"/>
      <c r="Z338" s="12"/>
      <c r="AD338" s="12"/>
      <c r="AF338" s="12"/>
      <c r="AH338" s="12"/>
      <c r="AJ338" s="12"/>
      <c r="AO338" s="12"/>
    </row>
    <row r="339" spans="18:41" ht="15.75" customHeight="1" x14ac:dyDescent="0.3">
      <c r="R339" s="12"/>
      <c r="U339" s="12"/>
      <c r="Z339" s="12"/>
      <c r="AD339" s="12"/>
      <c r="AF339" s="12"/>
      <c r="AH339" s="12"/>
      <c r="AJ339" s="12"/>
      <c r="AO339" s="12"/>
    </row>
    <row r="340" spans="18:41" ht="15.75" customHeight="1" x14ac:dyDescent="0.3">
      <c r="R340" s="12"/>
      <c r="U340" s="12"/>
      <c r="Z340" s="12"/>
      <c r="AD340" s="12"/>
      <c r="AF340" s="12"/>
      <c r="AH340" s="12"/>
      <c r="AJ340" s="12"/>
      <c r="AO340" s="12"/>
    </row>
    <row r="341" spans="18:41" ht="15.75" customHeight="1" x14ac:dyDescent="0.3">
      <c r="R341" s="12"/>
      <c r="U341" s="12"/>
      <c r="Z341" s="12"/>
      <c r="AD341" s="12"/>
      <c r="AF341" s="12"/>
      <c r="AH341" s="12"/>
      <c r="AJ341" s="12"/>
      <c r="AO341" s="12"/>
    </row>
    <row r="342" spans="18:41" ht="15.75" customHeight="1" x14ac:dyDescent="0.3">
      <c r="R342" s="12"/>
      <c r="U342" s="12"/>
      <c r="Z342" s="12"/>
      <c r="AD342" s="12"/>
      <c r="AF342" s="12"/>
      <c r="AH342" s="12"/>
      <c r="AJ342" s="12"/>
      <c r="AO342" s="12"/>
    </row>
    <row r="343" spans="18:41" ht="15.75" customHeight="1" x14ac:dyDescent="0.3">
      <c r="R343" s="12"/>
      <c r="U343" s="12"/>
      <c r="Z343" s="12"/>
      <c r="AD343" s="12"/>
      <c r="AF343" s="12"/>
      <c r="AH343" s="12"/>
      <c r="AJ343" s="12"/>
      <c r="AO343" s="12"/>
    </row>
    <row r="344" spans="18:41" ht="15.75" customHeight="1" x14ac:dyDescent="0.3">
      <c r="R344" s="12"/>
      <c r="U344" s="12"/>
      <c r="Z344" s="12"/>
      <c r="AD344" s="12"/>
      <c r="AF344" s="12"/>
      <c r="AH344" s="12"/>
      <c r="AJ344" s="12"/>
      <c r="AO344" s="12"/>
    </row>
    <row r="345" spans="18:41" ht="15.75" customHeight="1" x14ac:dyDescent="0.3">
      <c r="R345" s="12"/>
      <c r="U345" s="12"/>
      <c r="Z345" s="12"/>
      <c r="AD345" s="12"/>
      <c r="AF345" s="12"/>
      <c r="AH345" s="12"/>
      <c r="AJ345" s="12"/>
      <c r="AO345" s="12"/>
    </row>
    <row r="346" spans="18:41" ht="15.75" customHeight="1" x14ac:dyDescent="0.3">
      <c r="R346" s="12"/>
      <c r="U346" s="12"/>
      <c r="Z346" s="12"/>
      <c r="AD346" s="12"/>
      <c r="AF346" s="12"/>
      <c r="AH346" s="12"/>
      <c r="AJ346" s="12"/>
      <c r="AO346" s="12"/>
    </row>
    <row r="347" spans="18:41" ht="15.75" customHeight="1" x14ac:dyDescent="0.3">
      <c r="R347" s="12"/>
      <c r="U347" s="12"/>
      <c r="Z347" s="12"/>
      <c r="AD347" s="12"/>
      <c r="AF347" s="12"/>
      <c r="AH347" s="12"/>
      <c r="AJ347" s="12"/>
      <c r="AO347" s="12"/>
    </row>
    <row r="348" spans="18:41" ht="15.75" customHeight="1" x14ac:dyDescent="0.3">
      <c r="R348" s="12"/>
      <c r="U348" s="12"/>
      <c r="Z348" s="12"/>
      <c r="AD348" s="12"/>
      <c r="AF348" s="12"/>
      <c r="AH348" s="12"/>
      <c r="AJ348" s="12"/>
      <c r="AO348" s="12"/>
    </row>
    <row r="349" spans="18:41" ht="15.75" customHeight="1" x14ac:dyDescent="0.3">
      <c r="R349" s="12"/>
      <c r="U349" s="12"/>
      <c r="Z349" s="12"/>
      <c r="AD349" s="12"/>
      <c r="AF349" s="12"/>
      <c r="AH349" s="12"/>
      <c r="AJ349" s="12"/>
      <c r="AO349" s="12"/>
    </row>
    <row r="350" spans="18:41" ht="15.75" customHeight="1" x14ac:dyDescent="0.3">
      <c r="R350" s="12"/>
      <c r="U350" s="12"/>
      <c r="Z350" s="12"/>
      <c r="AD350" s="12"/>
      <c r="AF350" s="12"/>
      <c r="AH350" s="12"/>
      <c r="AJ350" s="12"/>
      <c r="AO350" s="12"/>
    </row>
    <row r="351" spans="18:41" ht="15.75" customHeight="1" x14ac:dyDescent="0.3">
      <c r="R351" s="12"/>
      <c r="U351" s="12"/>
      <c r="Z351" s="12"/>
      <c r="AD351" s="12"/>
      <c r="AF351" s="12"/>
      <c r="AH351" s="12"/>
      <c r="AJ351" s="12"/>
      <c r="AO351" s="12"/>
    </row>
    <row r="352" spans="18:41" ht="15.75" customHeight="1" x14ac:dyDescent="0.3">
      <c r="R352" s="12"/>
      <c r="U352" s="12"/>
      <c r="Z352" s="12"/>
      <c r="AD352" s="12"/>
      <c r="AF352" s="12"/>
      <c r="AH352" s="12"/>
      <c r="AJ352" s="12"/>
      <c r="AO352" s="12"/>
    </row>
    <row r="353" spans="18:41" ht="15.75" customHeight="1" x14ac:dyDescent="0.3">
      <c r="R353" s="12"/>
      <c r="U353" s="12"/>
      <c r="Z353" s="12"/>
      <c r="AD353" s="12"/>
      <c r="AF353" s="12"/>
      <c r="AH353" s="12"/>
      <c r="AJ353" s="12"/>
      <c r="AO353" s="12"/>
    </row>
    <row r="354" spans="18:41" ht="15.75" customHeight="1" x14ac:dyDescent="0.3">
      <c r="R354" s="12"/>
      <c r="U354" s="12"/>
      <c r="Z354" s="12"/>
      <c r="AD354" s="12"/>
      <c r="AF354" s="12"/>
      <c r="AH354" s="12"/>
      <c r="AJ354" s="12"/>
      <c r="AO354" s="12"/>
    </row>
    <row r="355" spans="18:41" ht="15.75" customHeight="1" x14ac:dyDescent="0.3">
      <c r="R355" s="12"/>
      <c r="U355" s="12"/>
      <c r="Z355" s="12"/>
      <c r="AD355" s="12"/>
      <c r="AF355" s="12"/>
      <c r="AH355" s="12"/>
      <c r="AJ355" s="12"/>
      <c r="AO355" s="12"/>
    </row>
    <row r="356" spans="18:41" ht="15.75" customHeight="1" x14ac:dyDescent="0.3">
      <c r="R356" s="12"/>
      <c r="U356" s="12"/>
      <c r="Z356" s="12"/>
      <c r="AD356" s="12"/>
      <c r="AF356" s="12"/>
      <c r="AH356" s="12"/>
      <c r="AJ356" s="12"/>
      <c r="AO356" s="12"/>
    </row>
    <row r="357" spans="18:41" ht="15.75" customHeight="1" x14ac:dyDescent="0.3">
      <c r="R357" s="12"/>
      <c r="U357" s="12"/>
      <c r="Z357" s="12"/>
      <c r="AD357" s="12"/>
      <c r="AF357" s="12"/>
      <c r="AH357" s="12"/>
      <c r="AJ357" s="12"/>
      <c r="AO357" s="12"/>
    </row>
    <row r="358" spans="18:41" ht="15.75" customHeight="1" x14ac:dyDescent="0.3">
      <c r="R358" s="12"/>
      <c r="U358" s="12"/>
      <c r="Z358" s="12"/>
      <c r="AD358" s="12"/>
      <c r="AF358" s="12"/>
      <c r="AH358" s="12"/>
      <c r="AJ358" s="12"/>
      <c r="AO358" s="12"/>
    </row>
    <row r="359" spans="18:41" ht="15.75" customHeight="1" x14ac:dyDescent="0.3">
      <c r="R359" s="12"/>
      <c r="U359" s="12"/>
      <c r="Z359" s="12"/>
      <c r="AD359" s="12"/>
      <c r="AF359" s="12"/>
      <c r="AH359" s="12"/>
      <c r="AJ359" s="12"/>
      <c r="AO359" s="12"/>
    </row>
    <row r="360" spans="18:41" ht="15.75" customHeight="1" x14ac:dyDescent="0.3">
      <c r="R360" s="12"/>
      <c r="U360" s="12"/>
      <c r="Z360" s="12"/>
      <c r="AD360" s="12"/>
      <c r="AF360" s="12"/>
      <c r="AH360" s="12"/>
      <c r="AJ360" s="12"/>
      <c r="AO360" s="12"/>
    </row>
    <row r="361" spans="18:41" ht="15.75" customHeight="1" x14ac:dyDescent="0.3">
      <c r="R361" s="12"/>
      <c r="U361" s="12"/>
      <c r="Z361" s="12"/>
      <c r="AD361" s="12"/>
      <c r="AF361" s="12"/>
      <c r="AH361" s="12"/>
      <c r="AJ361" s="12"/>
      <c r="AO361" s="12"/>
    </row>
    <row r="362" spans="18:41" ht="15.75" customHeight="1" x14ac:dyDescent="0.3">
      <c r="R362" s="12"/>
      <c r="U362" s="12"/>
      <c r="Z362" s="12"/>
      <c r="AD362" s="12"/>
      <c r="AF362" s="12"/>
      <c r="AH362" s="12"/>
      <c r="AJ362" s="12"/>
      <c r="AO362" s="12"/>
    </row>
    <row r="363" spans="18:41" ht="15.75" customHeight="1" x14ac:dyDescent="0.3">
      <c r="R363" s="12"/>
      <c r="U363" s="12"/>
      <c r="Z363" s="12"/>
      <c r="AD363" s="12"/>
      <c r="AF363" s="12"/>
      <c r="AH363" s="12"/>
      <c r="AJ363" s="12"/>
      <c r="AO363" s="12"/>
    </row>
    <row r="364" spans="18:41" ht="15.75" customHeight="1" x14ac:dyDescent="0.3">
      <c r="R364" s="12"/>
      <c r="U364" s="12"/>
      <c r="Z364" s="12"/>
      <c r="AD364" s="12"/>
      <c r="AF364" s="12"/>
      <c r="AH364" s="12"/>
      <c r="AJ364" s="12"/>
      <c r="AO364" s="12"/>
    </row>
    <row r="365" spans="18:41" ht="15.75" customHeight="1" x14ac:dyDescent="0.3">
      <c r="R365" s="12"/>
      <c r="U365" s="12"/>
      <c r="Z365" s="12"/>
      <c r="AD365" s="12"/>
      <c r="AF365" s="12"/>
      <c r="AH365" s="12"/>
      <c r="AJ365" s="12"/>
      <c r="AO365" s="12"/>
    </row>
    <row r="366" spans="18:41" ht="15.75" customHeight="1" x14ac:dyDescent="0.3">
      <c r="R366" s="12"/>
      <c r="U366" s="12"/>
      <c r="Z366" s="12"/>
      <c r="AD366" s="12"/>
      <c r="AF366" s="12"/>
      <c r="AH366" s="12"/>
      <c r="AJ366" s="12"/>
      <c r="AO366" s="12"/>
    </row>
    <row r="367" spans="18:41" ht="15.75" customHeight="1" x14ac:dyDescent="0.3">
      <c r="R367" s="12"/>
      <c r="U367" s="12"/>
      <c r="Z367" s="12"/>
      <c r="AD367" s="12"/>
      <c r="AF367" s="12"/>
      <c r="AH367" s="12"/>
      <c r="AJ367" s="12"/>
      <c r="AO367" s="12"/>
    </row>
    <row r="368" spans="18:41" ht="15.75" customHeight="1" x14ac:dyDescent="0.3">
      <c r="R368" s="12"/>
      <c r="U368" s="12"/>
      <c r="Z368" s="12"/>
      <c r="AD368" s="12"/>
      <c r="AF368" s="12"/>
      <c r="AH368" s="12"/>
      <c r="AJ368" s="12"/>
      <c r="AO368" s="12"/>
    </row>
    <row r="369" spans="18:41" ht="15.75" customHeight="1" x14ac:dyDescent="0.3">
      <c r="R369" s="12"/>
      <c r="U369" s="12"/>
      <c r="Z369" s="12"/>
      <c r="AD369" s="12"/>
      <c r="AF369" s="12"/>
      <c r="AH369" s="12"/>
      <c r="AJ369" s="12"/>
      <c r="AO369" s="12"/>
    </row>
    <row r="370" spans="18:41" ht="15.75" customHeight="1" x14ac:dyDescent="0.3">
      <c r="R370" s="12"/>
      <c r="U370" s="12"/>
      <c r="Z370" s="12"/>
      <c r="AD370" s="12"/>
      <c r="AF370" s="12"/>
      <c r="AH370" s="12"/>
      <c r="AJ370" s="12"/>
      <c r="AO370" s="12"/>
    </row>
    <row r="371" spans="18:41" ht="15.75" customHeight="1" x14ac:dyDescent="0.3">
      <c r="R371" s="12"/>
      <c r="U371" s="12"/>
      <c r="Z371" s="12"/>
      <c r="AD371" s="12"/>
      <c r="AF371" s="12"/>
      <c r="AH371" s="12"/>
      <c r="AJ371" s="12"/>
      <c r="AO371" s="12"/>
    </row>
    <row r="372" spans="18:41" ht="15.75" customHeight="1" x14ac:dyDescent="0.3">
      <c r="R372" s="12"/>
      <c r="U372" s="12"/>
      <c r="Z372" s="12"/>
      <c r="AD372" s="12"/>
      <c r="AF372" s="12"/>
      <c r="AH372" s="12"/>
      <c r="AJ372" s="12"/>
      <c r="AO372" s="12"/>
    </row>
    <row r="373" spans="18:41" ht="15.75" customHeight="1" x14ac:dyDescent="0.3">
      <c r="R373" s="12"/>
      <c r="U373" s="12"/>
      <c r="Z373" s="12"/>
      <c r="AD373" s="12"/>
      <c r="AF373" s="12"/>
      <c r="AH373" s="12"/>
      <c r="AJ373" s="12"/>
      <c r="AO373" s="12"/>
    </row>
    <row r="374" spans="18:41" ht="15.75" customHeight="1" x14ac:dyDescent="0.3">
      <c r="R374" s="12"/>
      <c r="U374" s="12"/>
      <c r="Z374" s="12"/>
      <c r="AD374" s="12"/>
      <c r="AF374" s="12"/>
      <c r="AH374" s="12"/>
      <c r="AJ374" s="12"/>
      <c r="AO374" s="12"/>
    </row>
    <row r="375" spans="18:41" ht="15.75" customHeight="1" x14ac:dyDescent="0.3">
      <c r="R375" s="12"/>
      <c r="U375" s="12"/>
      <c r="Z375" s="12"/>
      <c r="AD375" s="12"/>
      <c r="AF375" s="12"/>
      <c r="AH375" s="12"/>
      <c r="AJ375" s="12"/>
      <c r="AO375" s="12"/>
    </row>
    <row r="376" spans="18:41" ht="15.75" customHeight="1" x14ac:dyDescent="0.3">
      <c r="R376" s="12"/>
      <c r="U376" s="12"/>
      <c r="Z376" s="12"/>
      <c r="AD376" s="12"/>
      <c r="AF376" s="12"/>
      <c r="AH376" s="12"/>
      <c r="AJ376" s="12"/>
      <c r="AO376" s="12"/>
    </row>
    <row r="377" spans="18:41" ht="15.75" customHeight="1" x14ac:dyDescent="0.3">
      <c r="R377" s="12"/>
      <c r="U377" s="12"/>
      <c r="Z377" s="12"/>
      <c r="AD377" s="12"/>
      <c r="AF377" s="12"/>
      <c r="AH377" s="12"/>
      <c r="AJ377" s="12"/>
      <c r="AO377" s="12"/>
    </row>
    <row r="378" spans="18:41" ht="15.75" customHeight="1" x14ac:dyDescent="0.3">
      <c r="R378" s="12"/>
      <c r="U378" s="12"/>
      <c r="Z378" s="12"/>
      <c r="AD378" s="12"/>
      <c r="AF378" s="12"/>
      <c r="AH378" s="12"/>
      <c r="AJ378" s="12"/>
      <c r="AO378" s="12"/>
    </row>
    <row r="379" spans="18:41" ht="15.75" customHeight="1" x14ac:dyDescent="0.3">
      <c r="R379" s="12"/>
      <c r="U379" s="12"/>
      <c r="Z379" s="12"/>
      <c r="AD379" s="12"/>
      <c r="AF379" s="12"/>
      <c r="AH379" s="12"/>
      <c r="AJ379" s="12"/>
      <c r="AO379" s="12"/>
    </row>
    <row r="380" spans="18:41" ht="15.75" customHeight="1" x14ac:dyDescent="0.3">
      <c r="R380" s="12"/>
      <c r="U380" s="12"/>
      <c r="Z380" s="12"/>
      <c r="AD380" s="12"/>
      <c r="AF380" s="12"/>
      <c r="AH380" s="12"/>
      <c r="AJ380" s="12"/>
      <c r="AO380" s="12"/>
    </row>
    <row r="381" spans="18:41" ht="15.75" customHeight="1" x14ac:dyDescent="0.3">
      <c r="R381" s="12"/>
      <c r="U381" s="12"/>
      <c r="Z381" s="12"/>
      <c r="AD381" s="12"/>
      <c r="AF381" s="12"/>
      <c r="AH381" s="12"/>
      <c r="AJ381" s="12"/>
      <c r="AO381" s="12"/>
    </row>
    <row r="382" spans="18:41" ht="15.75" customHeight="1" x14ac:dyDescent="0.3">
      <c r="R382" s="12"/>
      <c r="U382" s="12"/>
      <c r="Z382" s="12"/>
      <c r="AD382" s="12"/>
      <c r="AF382" s="12"/>
      <c r="AH382" s="12"/>
      <c r="AJ382" s="12"/>
      <c r="AO382" s="12"/>
    </row>
    <row r="383" spans="18:41" ht="15.75" customHeight="1" x14ac:dyDescent="0.3">
      <c r="R383" s="12"/>
      <c r="U383" s="12"/>
      <c r="Z383" s="12"/>
      <c r="AD383" s="12"/>
      <c r="AF383" s="12"/>
      <c r="AH383" s="12"/>
      <c r="AJ383" s="12"/>
      <c r="AO383" s="12"/>
    </row>
    <row r="384" spans="18:41" ht="15.75" customHeight="1" x14ac:dyDescent="0.3">
      <c r="R384" s="12"/>
      <c r="U384" s="12"/>
      <c r="Z384" s="12"/>
      <c r="AD384" s="12"/>
      <c r="AF384" s="12"/>
      <c r="AH384" s="12"/>
      <c r="AJ384" s="12"/>
      <c r="AO384" s="12"/>
    </row>
    <row r="385" spans="18:41" ht="15.75" customHeight="1" x14ac:dyDescent="0.3">
      <c r="R385" s="12"/>
      <c r="U385" s="12"/>
      <c r="Z385" s="12"/>
      <c r="AD385" s="12"/>
      <c r="AF385" s="12"/>
      <c r="AH385" s="12"/>
      <c r="AJ385" s="12"/>
      <c r="AO385" s="12"/>
    </row>
    <row r="386" spans="18:41" ht="15.75" customHeight="1" x14ac:dyDescent="0.3">
      <c r="R386" s="12"/>
      <c r="U386" s="12"/>
      <c r="Z386" s="12"/>
      <c r="AD386" s="12"/>
      <c r="AF386" s="12"/>
      <c r="AH386" s="12"/>
      <c r="AJ386" s="12"/>
      <c r="AO386" s="12"/>
    </row>
    <row r="387" spans="18:41" ht="15.75" customHeight="1" x14ac:dyDescent="0.3">
      <c r="R387" s="12"/>
      <c r="U387" s="12"/>
      <c r="Z387" s="12"/>
      <c r="AD387" s="12"/>
      <c r="AF387" s="12"/>
      <c r="AH387" s="12"/>
      <c r="AJ387" s="12"/>
      <c r="AO387" s="12"/>
    </row>
    <row r="388" spans="18:41" ht="15.75" customHeight="1" x14ac:dyDescent="0.3">
      <c r="R388" s="12"/>
      <c r="U388" s="12"/>
      <c r="Z388" s="12"/>
      <c r="AD388" s="12"/>
      <c r="AF388" s="12"/>
      <c r="AH388" s="12"/>
      <c r="AJ388" s="12"/>
      <c r="AO388" s="12"/>
    </row>
    <row r="389" spans="18:41" ht="15.75" customHeight="1" x14ac:dyDescent="0.3">
      <c r="R389" s="12"/>
      <c r="U389" s="12"/>
      <c r="Z389" s="12"/>
      <c r="AD389" s="12"/>
      <c r="AF389" s="12"/>
      <c r="AH389" s="12"/>
      <c r="AJ389" s="12"/>
      <c r="AO389" s="12"/>
    </row>
    <row r="390" spans="18:41" ht="15.75" customHeight="1" x14ac:dyDescent="0.3">
      <c r="R390" s="12"/>
      <c r="U390" s="12"/>
      <c r="Z390" s="12"/>
      <c r="AD390" s="12"/>
      <c r="AF390" s="12"/>
      <c r="AH390" s="12"/>
      <c r="AJ390" s="12"/>
      <c r="AO390" s="12"/>
    </row>
    <row r="391" spans="18:41" ht="15.75" customHeight="1" x14ac:dyDescent="0.3">
      <c r="R391" s="12"/>
      <c r="U391" s="12"/>
      <c r="Z391" s="12"/>
      <c r="AD391" s="12"/>
      <c r="AF391" s="12"/>
      <c r="AH391" s="12"/>
      <c r="AJ391" s="12"/>
      <c r="AO391" s="12"/>
    </row>
    <row r="392" spans="18:41" ht="15.75" customHeight="1" x14ac:dyDescent="0.3">
      <c r="R392" s="12"/>
      <c r="U392" s="12"/>
      <c r="Z392" s="12"/>
      <c r="AD392" s="12"/>
      <c r="AF392" s="12"/>
      <c r="AH392" s="12"/>
      <c r="AJ392" s="12"/>
      <c r="AO392" s="12"/>
    </row>
    <row r="393" spans="18:41" ht="15.75" customHeight="1" x14ac:dyDescent="0.3">
      <c r="R393" s="12"/>
      <c r="U393" s="12"/>
      <c r="Z393" s="12"/>
      <c r="AD393" s="12"/>
      <c r="AF393" s="12"/>
      <c r="AH393" s="12"/>
      <c r="AJ393" s="12"/>
      <c r="AO393" s="12"/>
    </row>
    <row r="394" spans="18:41" ht="15.75" customHeight="1" x14ac:dyDescent="0.3">
      <c r="R394" s="12"/>
      <c r="U394" s="12"/>
      <c r="Z394" s="12"/>
      <c r="AD394" s="12"/>
      <c r="AF394" s="12"/>
      <c r="AH394" s="12"/>
      <c r="AJ394" s="12"/>
      <c r="AO394" s="12"/>
    </row>
    <row r="395" spans="18:41" ht="15.75" customHeight="1" x14ac:dyDescent="0.3">
      <c r="R395" s="12"/>
      <c r="U395" s="12"/>
      <c r="Z395" s="12"/>
      <c r="AD395" s="12"/>
      <c r="AF395" s="12"/>
      <c r="AH395" s="12"/>
      <c r="AJ395" s="12"/>
      <c r="AO395" s="12"/>
    </row>
    <row r="396" spans="18:41" ht="15.75" customHeight="1" x14ac:dyDescent="0.3">
      <c r="R396" s="12"/>
      <c r="U396" s="12"/>
      <c r="Z396" s="12"/>
      <c r="AD396" s="12"/>
      <c r="AF396" s="12"/>
      <c r="AH396" s="12"/>
      <c r="AJ396" s="12"/>
      <c r="AO396" s="12"/>
    </row>
    <row r="397" spans="18:41" ht="15.75" customHeight="1" x14ac:dyDescent="0.3">
      <c r="R397" s="12"/>
      <c r="U397" s="12"/>
      <c r="Z397" s="12"/>
      <c r="AD397" s="12"/>
      <c r="AF397" s="12"/>
      <c r="AH397" s="12"/>
      <c r="AJ397" s="12"/>
      <c r="AO397" s="12"/>
    </row>
    <row r="398" spans="18:41" ht="15.75" customHeight="1" x14ac:dyDescent="0.3">
      <c r="R398" s="12"/>
      <c r="U398" s="12"/>
      <c r="Z398" s="12"/>
      <c r="AD398" s="12"/>
      <c r="AF398" s="12"/>
      <c r="AH398" s="12"/>
      <c r="AJ398" s="12"/>
      <c r="AO398" s="12"/>
    </row>
    <row r="399" spans="18:41" ht="15.75" customHeight="1" x14ac:dyDescent="0.3">
      <c r="R399" s="12"/>
      <c r="U399" s="12"/>
      <c r="Z399" s="12"/>
      <c r="AD399" s="12"/>
      <c r="AF399" s="12"/>
      <c r="AH399" s="12"/>
      <c r="AJ399" s="12"/>
      <c r="AO399" s="12"/>
    </row>
    <row r="400" spans="18:41" ht="15.75" customHeight="1" x14ac:dyDescent="0.3">
      <c r="R400" s="12"/>
      <c r="U400" s="12"/>
      <c r="Z400" s="12"/>
      <c r="AD400" s="12"/>
      <c r="AF400" s="12"/>
      <c r="AH400" s="12"/>
      <c r="AJ400" s="12"/>
      <c r="AO400" s="12"/>
    </row>
    <row r="401" spans="18:41" ht="15.75" customHeight="1" x14ac:dyDescent="0.3">
      <c r="R401" s="12"/>
      <c r="U401" s="12"/>
      <c r="Z401" s="12"/>
      <c r="AD401" s="12"/>
      <c r="AF401" s="12"/>
      <c r="AH401" s="12"/>
      <c r="AJ401" s="12"/>
      <c r="AO401" s="12"/>
    </row>
    <row r="402" spans="18:41" ht="15.75" customHeight="1" x14ac:dyDescent="0.3">
      <c r="R402" s="12"/>
      <c r="U402" s="12"/>
      <c r="Z402" s="12"/>
      <c r="AD402" s="12"/>
      <c r="AF402" s="12"/>
      <c r="AH402" s="12"/>
      <c r="AJ402" s="12"/>
      <c r="AO402" s="12"/>
    </row>
    <row r="403" spans="18:41" ht="15.75" customHeight="1" x14ac:dyDescent="0.3">
      <c r="R403" s="12"/>
      <c r="U403" s="12"/>
      <c r="Z403" s="12"/>
      <c r="AD403" s="12"/>
      <c r="AF403" s="12"/>
      <c r="AH403" s="12"/>
      <c r="AJ403" s="12"/>
      <c r="AO403" s="12"/>
    </row>
    <row r="404" spans="18:41" ht="15.75" customHeight="1" x14ac:dyDescent="0.3">
      <c r="R404" s="12"/>
      <c r="U404" s="12"/>
      <c r="Z404" s="12"/>
      <c r="AD404" s="12"/>
      <c r="AF404" s="12"/>
      <c r="AH404" s="12"/>
      <c r="AJ404" s="12"/>
      <c r="AO404" s="12"/>
    </row>
    <row r="405" spans="18:41" ht="15.75" customHeight="1" x14ac:dyDescent="0.3">
      <c r="R405" s="12"/>
      <c r="U405" s="12"/>
      <c r="Z405" s="12"/>
      <c r="AD405" s="12"/>
      <c r="AF405" s="12"/>
      <c r="AH405" s="12"/>
      <c r="AJ405" s="12"/>
      <c r="AO405" s="12"/>
    </row>
    <row r="406" spans="18:41" ht="15.75" customHeight="1" x14ac:dyDescent="0.3">
      <c r="R406" s="12"/>
      <c r="U406" s="12"/>
      <c r="Z406" s="12"/>
      <c r="AD406" s="12"/>
      <c r="AF406" s="12"/>
      <c r="AH406" s="12"/>
      <c r="AJ406" s="12"/>
      <c r="AO406" s="12"/>
    </row>
    <row r="407" spans="18:41" ht="15.75" customHeight="1" x14ac:dyDescent="0.3">
      <c r="R407" s="12"/>
      <c r="U407" s="12"/>
      <c r="Z407" s="12"/>
      <c r="AD407" s="12"/>
      <c r="AF407" s="12"/>
      <c r="AH407" s="12"/>
      <c r="AJ407" s="12"/>
      <c r="AO407" s="12"/>
    </row>
    <row r="408" spans="18:41" ht="15.75" customHeight="1" x14ac:dyDescent="0.3">
      <c r="R408" s="12"/>
      <c r="U408" s="12"/>
      <c r="Z408" s="12"/>
      <c r="AD408" s="12"/>
      <c r="AF408" s="12"/>
      <c r="AH408" s="12"/>
      <c r="AJ408" s="12"/>
      <c r="AO408" s="12"/>
    </row>
    <row r="409" spans="18:41" ht="15.75" customHeight="1" x14ac:dyDescent="0.3">
      <c r="R409" s="12"/>
      <c r="U409" s="12"/>
      <c r="Z409" s="12"/>
      <c r="AD409" s="12"/>
      <c r="AF409" s="12"/>
      <c r="AH409" s="12"/>
      <c r="AJ409" s="12"/>
      <c r="AO409" s="12"/>
    </row>
    <row r="410" spans="18:41" ht="15.75" customHeight="1" x14ac:dyDescent="0.3">
      <c r="R410" s="12"/>
      <c r="U410" s="12"/>
      <c r="Z410" s="12"/>
      <c r="AD410" s="12"/>
      <c r="AF410" s="12"/>
      <c r="AH410" s="12"/>
      <c r="AJ410" s="12"/>
      <c r="AO410" s="12"/>
    </row>
    <row r="411" spans="18:41" ht="15.75" customHeight="1" x14ac:dyDescent="0.3">
      <c r="R411" s="12"/>
      <c r="U411" s="12"/>
      <c r="Z411" s="12"/>
      <c r="AD411" s="12"/>
      <c r="AF411" s="12"/>
      <c r="AH411" s="12"/>
      <c r="AJ411" s="12"/>
      <c r="AO411" s="12"/>
    </row>
    <row r="412" spans="18:41" ht="15.75" customHeight="1" x14ac:dyDescent="0.3">
      <c r="R412" s="12"/>
      <c r="U412" s="12"/>
      <c r="Z412" s="12"/>
      <c r="AD412" s="12"/>
      <c r="AF412" s="12"/>
      <c r="AH412" s="12"/>
      <c r="AJ412" s="12"/>
      <c r="AO412" s="12"/>
    </row>
    <row r="413" spans="18:41" ht="15.75" customHeight="1" x14ac:dyDescent="0.3">
      <c r="R413" s="12"/>
      <c r="U413" s="12"/>
      <c r="Z413" s="12"/>
      <c r="AD413" s="12"/>
      <c r="AF413" s="12"/>
      <c r="AH413" s="12"/>
      <c r="AJ413" s="12"/>
      <c r="AO413" s="12"/>
    </row>
    <row r="414" spans="18:41" ht="15.75" customHeight="1" x14ac:dyDescent="0.3">
      <c r="R414" s="12"/>
      <c r="U414" s="12"/>
      <c r="Z414" s="12"/>
      <c r="AD414" s="12"/>
      <c r="AF414" s="12"/>
      <c r="AH414" s="12"/>
      <c r="AJ414" s="12"/>
      <c r="AO414" s="12"/>
    </row>
    <row r="415" spans="18:41" ht="15.75" customHeight="1" x14ac:dyDescent="0.3">
      <c r="R415" s="12"/>
      <c r="U415" s="12"/>
      <c r="Z415" s="12"/>
      <c r="AD415" s="12"/>
      <c r="AF415" s="12"/>
      <c r="AH415" s="12"/>
      <c r="AJ415" s="12"/>
      <c r="AO415" s="12"/>
    </row>
    <row r="416" spans="18:41" ht="15.75" customHeight="1" x14ac:dyDescent="0.3">
      <c r="R416" s="12"/>
      <c r="U416" s="12"/>
      <c r="Z416" s="12"/>
      <c r="AD416" s="12"/>
      <c r="AF416" s="12"/>
      <c r="AH416" s="12"/>
      <c r="AJ416" s="12"/>
      <c r="AO416" s="12"/>
    </row>
    <row r="417" spans="18:41" ht="15.75" customHeight="1" x14ac:dyDescent="0.3">
      <c r="R417" s="12"/>
      <c r="U417" s="12"/>
      <c r="Z417" s="12"/>
      <c r="AD417" s="12"/>
      <c r="AF417" s="12"/>
      <c r="AH417" s="12"/>
      <c r="AJ417" s="12"/>
      <c r="AO417" s="12"/>
    </row>
    <row r="418" spans="18:41" ht="15.75" customHeight="1" x14ac:dyDescent="0.3">
      <c r="R418" s="12"/>
      <c r="U418" s="12"/>
      <c r="Z418" s="12"/>
      <c r="AD418" s="12"/>
      <c r="AF418" s="12"/>
      <c r="AH418" s="12"/>
      <c r="AJ418" s="12"/>
      <c r="AO418" s="12"/>
    </row>
    <row r="419" spans="18:41" ht="15.75" customHeight="1" x14ac:dyDescent="0.3">
      <c r="R419" s="12"/>
      <c r="U419" s="12"/>
      <c r="Z419" s="12"/>
      <c r="AD419" s="12"/>
      <c r="AF419" s="12"/>
      <c r="AH419" s="12"/>
      <c r="AJ419" s="12"/>
      <c r="AO419" s="12"/>
    </row>
    <row r="420" spans="18:41" ht="15.75" customHeight="1" x14ac:dyDescent="0.3">
      <c r="R420" s="12"/>
      <c r="U420" s="12"/>
      <c r="Z420" s="12"/>
      <c r="AD420" s="12"/>
      <c r="AF420" s="12"/>
      <c r="AH420" s="12"/>
      <c r="AJ420" s="12"/>
      <c r="AO420" s="12"/>
    </row>
    <row r="421" spans="18:41" ht="15.75" customHeight="1" x14ac:dyDescent="0.3">
      <c r="R421" s="12"/>
      <c r="U421" s="12"/>
      <c r="Z421" s="12"/>
      <c r="AD421" s="12"/>
      <c r="AF421" s="12"/>
      <c r="AH421" s="12"/>
      <c r="AJ421" s="12"/>
      <c r="AO421" s="12"/>
    </row>
    <row r="422" spans="18:41" ht="15.75" customHeight="1" x14ac:dyDescent="0.3">
      <c r="R422" s="12"/>
      <c r="U422" s="12"/>
      <c r="Z422" s="12"/>
      <c r="AD422" s="12"/>
      <c r="AF422" s="12"/>
      <c r="AH422" s="12"/>
      <c r="AJ422" s="12"/>
      <c r="AO422" s="12"/>
    </row>
    <row r="423" spans="18:41" ht="15.75" customHeight="1" x14ac:dyDescent="0.3">
      <c r="R423" s="12"/>
      <c r="U423" s="12"/>
      <c r="Z423" s="12"/>
      <c r="AD423" s="12"/>
      <c r="AF423" s="12"/>
      <c r="AH423" s="12"/>
      <c r="AJ423" s="12"/>
      <c r="AO423" s="12"/>
    </row>
    <row r="424" spans="18:41" ht="15.75" customHeight="1" x14ac:dyDescent="0.3">
      <c r="R424" s="12"/>
      <c r="U424" s="12"/>
      <c r="Z424" s="12"/>
      <c r="AD424" s="12"/>
      <c r="AF424" s="12"/>
      <c r="AH424" s="12"/>
      <c r="AJ424" s="12"/>
      <c r="AO424" s="12"/>
    </row>
    <row r="425" spans="18:41" ht="15.75" customHeight="1" x14ac:dyDescent="0.3">
      <c r="R425" s="12"/>
      <c r="U425" s="12"/>
      <c r="Z425" s="12"/>
      <c r="AD425" s="12"/>
      <c r="AF425" s="12"/>
      <c r="AH425" s="12"/>
      <c r="AJ425" s="12"/>
      <c r="AO425" s="12"/>
    </row>
    <row r="426" spans="18:41" ht="15.75" customHeight="1" x14ac:dyDescent="0.3">
      <c r="R426" s="12"/>
      <c r="U426" s="12"/>
      <c r="Z426" s="12"/>
      <c r="AD426" s="12"/>
      <c r="AF426" s="12"/>
      <c r="AH426" s="12"/>
      <c r="AJ426" s="12"/>
      <c r="AO426" s="12"/>
    </row>
    <row r="427" spans="18:41" ht="15.75" customHeight="1" x14ac:dyDescent="0.3">
      <c r="R427" s="12"/>
      <c r="U427" s="12"/>
      <c r="Z427" s="12"/>
      <c r="AD427" s="12"/>
      <c r="AF427" s="12"/>
      <c r="AH427" s="12"/>
      <c r="AJ427" s="12"/>
      <c r="AO427" s="12"/>
    </row>
    <row r="428" spans="18:41" ht="15.75" customHeight="1" x14ac:dyDescent="0.3">
      <c r="R428" s="12"/>
      <c r="U428" s="12"/>
      <c r="Z428" s="12"/>
      <c r="AD428" s="12"/>
      <c r="AF428" s="12"/>
      <c r="AH428" s="12"/>
      <c r="AJ428" s="12"/>
      <c r="AO428" s="12"/>
    </row>
    <row r="429" spans="18:41" ht="15.75" customHeight="1" x14ac:dyDescent="0.3">
      <c r="R429" s="12"/>
      <c r="U429" s="12"/>
      <c r="Z429" s="12"/>
      <c r="AD429" s="12"/>
      <c r="AF429" s="12"/>
      <c r="AH429" s="12"/>
      <c r="AJ429" s="12"/>
      <c r="AO429" s="12"/>
    </row>
    <row r="430" spans="18:41" ht="15.75" customHeight="1" x14ac:dyDescent="0.3">
      <c r="R430" s="12"/>
      <c r="U430" s="12"/>
      <c r="Z430" s="12"/>
      <c r="AD430" s="12"/>
      <c r="AF430" s="12"/>
      <c r="AH430" s="12"/>
      <c r="AJ430" s="12"/>
      <c r="AO430" s="12"/>
    </row>
    <row r="431" spans="18:41" ht="15.75" customHeight="1" x14ac:dyDescent="0.3">
      <c r="R431" s="12"/>
      <c r="U431" s="12"/>
      <c r="Z431" s="12"/>
      <c r="AD431" s="12"/>
      <c r="AF431" s="12"/>
      <c r="AH431" s="12"/>
      <c r="AJ431" s="12"/>
      <c r="AO431" s="12"/>
    </row>
    <row r="432" spans="18:41" ht="15.75" customHeight="1" x14ac:dyDescent="0.3">
      <c r="R432" s="12"/>
      <c r="U432" s="12"/>
      <c r="Z432" s="12"/>
      <c r="AD432" s="12"/>
      <c r="AF432" s="12"/>
      <c r="AH432" s="12"/>
      <c r="AJ432" s="12"/>
      <c r="AO432" s="12"/>
    </row>
    <row r="433" spans="18:41" ht="15.75" customHeight="1" x14ac:dyDescent="0.3">
      <c r="R433" s="12"/>
      <c r="U433" s="12"/>
      <c r="Z433" s="12"/>
      <c r="AD433" s="12"/>
      <c r="AF433" s="12"/>
      <c r="AH433" s="12"/>
      <c r="AJ433" s="12"/>
      <c r="AO433" s="12"/>
    </row>
    <row r="434" spans="18:41" ht="15.75" customHeight="1" x14ac:dyDescent="0.3">
      <c r="R434" s="12"/>
      <c r="U434" s="12"/>
      <c r="Z434" s="12"/>
      <c r="AD434" s="12"/>
      <c r="AF434" s="12"/>
      <c r="AH434" s="12"/>
      <c r="AJ434" s="12"/>
      <c r="AO434" s="12"/>
    </row>
    <row r="435" spans="18:41" ht="15.75" customHeight="1" x14ac:dyDescent="0.3">
      <c r="R435" s="12"/>
      <c r="U435" s="12"/>
      <c r="Z435" s="12"/>
      <c r="AD435" s="12"/>
      <c r="AF435" s="12"/>
      <c r="AH435" s="12"/>
      <c r="AJ435" s="12"/>
      <c r="AO435" s="12"/>
    </row>
    <row r="436" spans="18:41" ht="15.75" customHeight="1" x14ac:dyDescent="0.3">
      <c r="R436" s="12"/>
      <c r="U436" s="12"/>
      <c r="Z436" s="12"/>
      <c r="AD436" s="12"/>
      <c r="AF436" s="12"/>
      <c r="AH436" s="12"/>
      <c r="AJ436" s="12"/>
      <c r="AO436" s="12"/>
    </row>
    <row r="437" spans="18:41" ht="15.75" customHeight="1" x14ac:dyDescent="0.3">
      <c r="R437" s="12"/>
      <c r="U437" s="12"/>
      <c r="Z437" s="12"/>
      <c r="AD437" s="12"/>
      <c r="AF437" s="12"/>
      <c r="AH437" s="12"/>
      <c r="AJ437" s="12"/>
      <c r="AO437" s="12"/>
    </row>
    <row r="438" spans="18:41" ht="15.75" customHeight="1" x14ac:dyDescent="0.3">
      <c r="R438" s="12"/>
      <c r="U438" s="12"/>
      <c r="Z438" s="12"/>
      <c r="AD438" s="12"/>
      <c r="AF438" s="12"/>
      <c r="AH438" s="12"/>
      <c r="AJ438" s="12"/>
      <c r="AO438" s="12"/>
    </row>
    <row r="439" spans="18:41" ht="15.75" customHeight="1" x14ac:dyDescent="0.3">
      <c r="R439" s="12"/>
      <c r="U439" s="12"/>
      <c r="Z439" s="12"/>
      <c r="AD439" s="12"/>
      <c r="AF439" s="12"/>
      <c r="AH439" s="12"/>
      <c r="AJ439" s="12"/>
      <c r="AO439" s="12"/>
    </row>
    <row r="440" spans="18:41" ht="15.75" customHeight="1" x14ac:dyDescent="0.3">
      <c r="R440" s="12"/>
      <c r="U440" s="12"/>
      <c r="Z440" s="12"/>
      <c r="AD440" s="12"/>
      <c r="AF440" s="12"/>
      <c r="AH440" s="12"/>
      <c r="AJ440" s="12"/>
      <c r="AO440" s="12"/>
    </row>
    <row r="441" spans="18:41" ht="15.75" customHeight="1" x14ac:dyDescent="0.3">
      <c r="R441" s="12"/>
      <c r="U441" s="12"/>
      <c r="Z441" s="12"/>
      <c r="AD441" s="12"/>
      <c r="AF441" s="12"/>
      <c r="AH441" s="12"/>
      <c r="AJ441" s="12"/>
      <c r="AO441" s="12"/>
    </row>
    <row r="442" spans="18:41" ht="15.75" customHeight="1" x14ac:dyDescent="0.3">
      <c r="R442" s="12"/>
      <c r="U442" s="12"/>
      <c r="Z442" s="12"/>
      <c r="AD442" s="12"/>
      <c r="AF442" s="12"/>
      <c r="AH442" s="12"/>
      <c r="AJ442" s="12"/>
      <c r="AO442" s="12"/>
    </row>
    <row r="443" spans="18:41" ht="15.75" customHeight="1" x14ac:dyDescent="0.3">
      <c r="R443" s="12"/>
      <c r="U443" s="12"/>
      <c r="Z443" s="12"/>
      <c r="AD443" s="12"/>
      <c r="AF443" s="12"/>
      <c r="AH443" s="12"/>
      <c r="AJ443" s="12"/>
      <c r="AO443" s="12"/>
    </row>
    <row r="444" spans="18:41" ht="15.75" customHeight="1" x14ac:dyDescent="0.3">
      <c r="R444" s="12"/>
      <c r="U444" s="12"/>
      <c r="Z444" s="12"/>
      <c r="AD444" s="12"/>
      <c r="AF444" s="12"/>
      <c r="AH444" s="12"/>
      <c r="AJ444" s="12"/>
      <c r="AO444" s="12"/>
    </row>
    <row r="445" spans="18:41" ht="15.75" customHeight="1" x14ac:dyDescent="0.3">
      <c r="R445" s="12"/>
      <c r="U445" s="12"/>
      <c r="Z445" s="12"/>
      <c r="AD445" s="12"/>
      <c r="AF445" s="12"/>
      <c r="AH445" s="12"/>
      <c r="AJ445" s="12"/>
      <c r="AO445" s="12"/>
    </row>
    <row r="446" spans="18:41" ht="15.75" customHeight="1" x14ac:dyDescent="0.3">
      <c r="R446" s="12"/>
      <c r="U446" s="12"/>
      <c r="Z446" s="12"/>
      <c r="AD446" s="12"/>
      <c r="AF446" s="12"/>
      <c r="AH446" s="12"/>
      <c r="AJ446" s="12"/>
      <c r="AO446" s="12"/>
    </row>
    <row r="447" spans="18:41" ht="15.75" customHeight="1" x14ac:dyDescent="0.3">
      <c r="R447" s="12"/>
      <c r="U447" s="12"/>
      <c r="Z447" s="12"/>
      <c r="AD447" s="12"/>
      <c r="AF447" s="12"/>
      <c r="AH447" s="12"/>
      <c r="AJ447" s="12"/>
      <c r="AO447" s="12"/>
    </row>
    <row r="448" spans="18:41" ht="15.75" customHeight="1" x14ac:dyDescent="0.3">
      <c r="R448" s="12"/>
      <c r="U448" s="12"/>
      <c r="Z448" s="12"/>
      <c r="AD448" s="12"/>
      <c r="AF448" s="12"/>
      <c r="AH448" s="12"/>
      <c r="AJ448" s="12"/>
      <c r="AO448" s="12"/>
    </row>
    <row r="449" spans="18:41" ht="15.75" customHeight="1" x14ac:dyDescent="0.3">
      <c r="R449" s="12"/>
      <c r="U449" s="12"/>
      <c r="Z449" s="12"/>
      <c r="AD449" s="12"/>
      <c r="AF449" s="12"/>
      <c r="AH449" s="12"/>
      <c r="AJ449" s="12"/>
      <c r="AO449" s="12"/>
    </row>
    <row r="450" spans="18:41" ht="15.75" customHeight="1" x14ac:dyDescent="0.3">
      <c r="R450" s="12"/>
      <c r="U450" s="12"/>
      <c r="Z450" s="12"/>
      <c r="AD450" s="12"/>
      <c r="AF450" s="12"/>
      <c r="AH450" s="12"/>
      <c r="AJ450" s="12"/>
      <c r="AO450" s="12"/>
    </row>
    <row r="451" spans="18:41" ht="15.75" customHeight="1" x14ac:dyDescent="0.3">
      <c r="R451" s="12"/>
      <c r="U451" s="12"/>
      <c r="Z451" s="12"/>
      <c r="AD451" s="12"/>
      <c r="AF451" s="12"/>
      <c r="AH451" s="12"/>
      <c r="AJ451" s="12"/>
      <c r="AO451" s="12"/>
    </row>
    <row r="452" spans="18:41" ht="15.75" customHeight="1" x14ac:dyDescent="0.3">
      <c r="R452" s="12"/>
      <c r="U452" s="12"/>
      <c r="Z452" s="12"/>
      <c r="AD452" s="12"/>
      <c r="AF452" s="12"/>
      <c r="AH452" s="12"/>
      <c r="AJ452" s="12"/>
      <c r="AO452" s="12"/>
    </row>
    <row r="453" spans="18:41" ht="15.75" customHeight="1" x14ac:dyDescent="0.3">
      <c r="R453" s="12"/>
      <c r="U453" s="12"/>
      <c r="Z453" s="12"/>
      <c r="AD453" s="12"/>
      <c r="AF453" s="12"/>
      <c r="AH453" s="12"/>
      <c r="AJ453" s="12"/>
      <c r="AO453" s="12"/>
    </row>
    <row r="454" spans="18:41" ht="15.75" customHeight="1" x14ac:dyDescent="0.3">
      <c r="R454" s="12"/>
      <c r="U454" s="12"/>
      <c r="Z454" s="12"/>
      <c r="AD454" s="12"/>
      <c r="AF454" s="12"/>
      <c r="AH454" s="12"/>
      <c r="AJ454" s="12"/>
      <c r="AO454" s="12"/>
    </row>
    <row r="455" spans="18:41" ht="15.75" customHeight="1" x14ac:dyDescent="0.3">
      <c r="R455" s="12"/>
      <c r="U455" s="12"/>
      <c r="Z455" s="12"/>
      <c r="AD455" s="12"/>
      <c r="AF455" s="12"/>
      <c r="AH455" s="12"/>
      <c r="AJ455" s="12"/>
      <c r="AO455" s="12"/>
    </row>
    <row r="456" spans="18:41" ht="15.75" customHeight="1" x14ac:dyDescent="0.3">
      <c r="R456" s="12"/>
      <c r="U456" s="12"/>
      <c r="Z456" s="12"/>
      <c r="AD456" s="12"/>
      <c r="AF456" s="12"/>
      <c r="AH456" s="12"/>
      <c r="AJ456" s="12"/>
      <c r="AO456" s="12"/>
    </row>
    <row r="457" spans="18:41" ht="15.75" customHeight="1" x14ac:dyDescent="0.3">
      <c r="R457" s="12"/>
      <c r="U457" s="12"/>
      <c r="Z457" s="12"/>
      <c r="AD457" s="12"/>
      <c r="AF457" s="12"/>
      <c r="AH457" s="12"/>
      <c r="AJ457" s="12"/>
      <c r="AO457" s="12"/>
    </row>
    <row r="458" spans="18:41" ht="15.75" customHeight="1" x14ac:dyDescent="0.3">
      <c r="R458" s="12"/>
      <c r="U458" s="12"/>
      <c r="Z458" s="12"/>
      <c r="AD458" s="12"/>
      <c r="AF458" s="12"/>
      <c r="AH458" s="12"/>
      <c r="AJ458" s="12"/>
      <c r="AO458" s="12"/>
    </row>
    <row r="459" spans="18:41" ht="15.75" customHeight="1" x14ac:dyDescent="0.3">
      <c r="R459" s="12"/>
      <c r="U459" s="12"/>
      <c r="Z459" s="12"/>
      <c r="AD459" s="12"/>
      <c r="AF459" s="12"/>
      <c r="AH459" s="12"/>
      <c r="AJ459" s="12"/>
      <c r="AO459" s="12"/>
    </row>
    <row r="460" spans="18:41" ht="15.75" customHeight="1" x14ac:dyDescent="0.3">
      <c r="R460" s="12"/>
      <c r="U460" s="12"/>
      <c r="Z460" s="12"/>
      <c r="AD460" s="12"/>
      <c r="AF460" s="12"/>
      <c r="AH460" s="12"/>
      <c r="AJ460" s="12"/>
      <c r="AO460" s="12"/>
    </row>
    <row r="461" spans="18:41" ht="15.75" customHeight="1" x14ac:dyDescent="0.3">
      <c r="R461" s="12"/>
      <c r="U461" s="12"/>
      <c r="Z461" s="12"/>
      <c r="AD461" s="12"/>
      <c r="AF461" s="12"/>
      <c r="AH461" s="12"/>
      <c r="AJ461" s="12"/>
      <c r="AO461" s="12"/>
    </row>
    <row r="462" spans="18:41" ht="15.75" customHeight="1" x14ac:dyDescent="0.3">
      <c r="R462" s="12"/>
      <c r="U462" s="12"/>
      <c r="Z462" s="12"/>
      <c r="AD462" s="12"/>
      <c r="AF462" s="12"/>
      <c r="AH462" s="12"/>
      <c r="AJ462" s="12"/>
      <c r="AO462" s="12"/>
    </row>
    <row r="463" spans="18:41" ht="15.75" customHeight="1" x14ac:dyDescent="0.3">
      <c r="R463" s="12"/>
      <c r="U463" s="12"/>
      <c r="Z463" s="12"/>
      <c r="AD463" s="12"/>
      <c r="AF463" s="12"/>
      <c r="AH463" s="12"/>
      <c r="AJ463" s="12"/>
      <c r="AO463" s="12"/>
    </row>
    <row r="464" spans="18:41" ht="15.75" customHeight="1" x14ac:dyDescent="0.3">
      <c r="R464" s="12"/>
      <c r="U464" s="12"/>
      <c r="Z464" s="12"/>
      <c r="AD464" s="12"/>
      <c r="AF464" s="12"/>
      <c r="AH464" s="12"/>
      <c r="AJ464" s="12"/>
      <c r="AO464" s="12"/>
    </row>
    <row r="465" spans="18:41" ht="15.75" customHeight="1" x14ac:dyDescent="0.3">
      <c r="R465" s="12"/>
      <c r="U465" s="12"/>
      <c r="Z465" s="12"/>
      <c r="AD465" s="12"/>
      <c r="AF465" s="12"/>
      <c r="AH465" s="12"/>
      <c r="AJ465" s="12"/>
      <c r="AO465" s="12"/>
    </row>
    <row r="466" spans="18:41" ht="15.75" customHeight="1" x14ac:dyDescent="0.3">
      <c r="R466" s="12"/>
      <c r="U466" s="12"/>
      <c r="Z466" s="12"/>
      <c r="AD466" s="12"/>
      <c r="AF466" s="12"/>
      <c r="AH466" s="12"/>
      <c r="AJ466" s="12"/>
      <c r="AO466" s="12"/>
    </row>
    <row r="467" spans="18:41" ht="15.75" customHeight="1" x14ac:dyDescent="0.3">
      <c r="R467" s="12"/>
      <c r="U467" s="12"/>
      <c r="Z467" s="12"/>
      <c r="AD467" s="12"/>
      <c r="AF467" s="12"/>
      <c r="AH467" s="12"/>
      <c r="AJ467" s="12"/>
      <c r="AO467" s="12"/>
    </row>
    <row r="468" spans="18:41" ht="15.75" customHeight="1" x14ac:dyDescent="0.3">
      <c r="R468" s="12"/>
      <c r="U468" s="12"/>
      <c r="Z468" s="12"/>
      <c r="AD468" s="12"/>
      <c r="AF468" s="12"/>
      <c r="AH468" s="12"/>
      <c r="AJ468" s="12"/>
      <c r="AO468" s="12"/>
    </row>
    <row r="469" spans="18:41" ht="15.75" customHeight="1" x14ac:dyDescent="0.3">
      <c r="R469" s="12"/>
      <c r="U469" s="12"/>
      <c r="Z469" s="12"/>
      <c r="AD469" s="12"/>
      <c r="AF469" s="12"/>
      <c r="AH469" s="12"/>
      <c r="AJ469" s="12"/>
      <c r="AO469" s="12"/>
    </row>
    <row r="470" spans="18:41" ht="15.75" customHeight="1" x14ac:dyDescent="0.3">
      <c r="R470" s="12"/>
      <c r="U470" s="12"/>
      <c r="Z470" s="12"/>
      <c r="AD470" s="12"/>
      <c r="AF470" s="12"/>
      <c r="AH470" s="12"/>
      <c r="AJ470" s="12"/>
      <c r="AO470" s="12"/>
    </row>
    <row r="471" spans="18:41" ht="15.75" customHeight="1" x14ac:dyDescent="0.3">
      <c r="R471" s="12"/>
      <c r="U471" s="12"/>
      <c r="Z471" s="12"/>
      <c r="AD471" s="12"/>
      <c r="AF471" s="12"/>
      <c r="AH471" s="12"/>
      <c r="AJ471" s="12"/>
      <c r="AO471" s="12"/>
    </row>
    <row r="472" spans="18:41" ht="15.75" customHeight="1" x14ac:dyDescent="0.3">
      <c r="R472" s="12"/>
      <c r="U472" s="12"/>
      <c r="Z472" s="12"/>
      <c r="AD472" s="12"/>
      <c r="AF472" s="12"/>
      <c r="AH472" s="12"/>
      <c r="AJ472" s="12"/>
      <c r="AO472" s="12"/>
    </row>
    <row r="473" spans="18:41" ht="15.75" customHeight="1" x14ac:dyDescent="0.3">
      <c r="R473" s="12"/>
      <c r="U473" s="12"/>
      <c r="Z473" s="12"/>
      <c r="AD473" s="12"/>
      <c r="AF473" s="12"/>
      <c r="AH473" s="12"/>
      <c r="AJ473" s="12"/>
      <c r="AO473" s="12"/>
    </row>
    <row r="474" spans="18:41" ht="15.75" customHeight="1" x14ac:dyDescent="0.3">
      <c r="R474" s="12"/>
      <c r="U474" s="12"/>
      <c r="Z474" s="12"/>
      <c r="AD474" s="12"/>
      <c r="AF474" s="12"/>
      <c r="AH474" s="12"/>
      <c r="AJ474" s="12"/>
      <c r="AO474" s="12"/>
    </row>
    <row r="475" spans="18:41" ht="15.75" customHeight="1" x14ac:dyDescent="0.3">
      <c r="R475" s="12"/>
      <c r="U475" s="12"/>
      <c r="Z475" s="12"/>
      <c r="AD475" s="12"/>
      <c r="AF475" s="12"/>
      <c r="AH475" s="12"/>
      <c r="AJ475" s="12"/>
      <c r="AO475" s="12"/>
    </row>
    <row r="476" spans="18:41" ht="15.75" customHeight="1" x14ac:dyDescent="0.3">
      <c r="R476" s="12"/>
      <c r="U476" s="12"/>
      <c r="Z476" s="12"/>
      <c r="AD476" s="12"/>
      <c r="AF476" s="12"/>
      <c r="AH476" s="12"/>
      <c r="AJ476" s="12"/>
      <c r="AO476" s="12"/>
    </row>
    <row r="477" spans="18:41" ht="15.75" customHeight="1" x14ac:dyDescent="0.3">
      <c r="R477" s="12"/>
      <c r="U477" s="12"/>
      <c r="Z477" s="12"/>
      <c r="AD477" s="12"/>
      <c r="AF477" s="12"/>
      <c r="AH477" s="12"/>
      <c r="AJ477" s="12"/>
      <c r="AO477" s="12"/>
    </row>
    <row r="478" spans="18:41" ht="15.75" customHeight="1" x14ac:dyDescent="0.3">
      <c r="R478" s="12"/>
      <c r="U478" s="12"/>
      <c r="Z478" s="12"/>
      <c r="AD478" s="12"/>
      <c r="AF478" s="12"/>
      <c r="AH478" s="12"/>
      <c r="AJ478" s="12"/>
      <c r="AO478" s="12"/>
    </row>
    <row r="479" spans="18:41" ht="15.75" customHeight="1" x14ac:dyDescent="0.3">
      <c r="R479" s="12"/>
      <c r="U479" s="12"/>
      <c r="Z479" s="12"/>
      <c r="AD479" s="12"/>
      <c r="AF479" s="12"/>
      <c r="AH479" s="12"/>
      <c r="AJ479" s="12"/>
      <c r="AO479" s="12"/>
    </row>
    <row r="480" spans="18:41" ht="15.75" customHeight="1" x14ac:dyDescent="0.3">
      <c r="R480" s="12"/>
      <c r="U480" s="12"/>
      <c r="Z480" s="12"/>
      <c r="AD480" s="12"/>
      <c r="AF480" s="12"/>
      <c r="AH480" s="12"/>
      <c r="AJ480" s="12"/>
      <c r="AO480" s="12"/>
    </row>
    <row r="481" spans="18:41" ht="15.75" customHeight="1" x14ac:dyDescent="0.3">
      <c r="R481" s="12"/>
      <c r="U481" s="12"/>
      <c r="Z481" s="12"/>
      <c r="AD481" s="12"/>
      <c r="AF481" s="12"/>
      <c r="AH481" s="12"/>
      <c r="AJ481" s="12"/>
      <c r="AO481" s="12"/>
    </row>
    <row r="482" spans="18:41" ht="15.75" customHeight="1" x14ac:dyDescent="0.3">
      <c r="R482" s="12"/>
      <c r="U482" s="12"/>
      <c r="Z482" s="12"/>
      <c r="AD482" s="12"/>
      <c r="AF482" s="12"/>
      <c r="AH482" s="12"/>
      <c r="AJ482" s="12"/>
      <c r="AO482" s="12"/>
    </row>
    <row r="483" spans="18:41" ht="15.75" customHeight="1" x14ac:dyDescent="0.3">
      <c r="R483" s="12"/>
      <c r="U483" s="12"/>
      <c r="Z483" s="12"/>
      <c r="AD483" s="12"/>
      <c r="AF483" s="12"/>
      <c r="AH483" s="12"/>
      <c r="AJ483" s="12"/>
      <c r="AO483" s="12"/>
    </row>
    <row r="484" spans="18:41" ht="15.75" customHeight="1" x14ac:dyDescent="0.3">
      <c r="R484" s="12"/>
      <c r="U484" s="12"/>
      <c r="Z484" s="12"/>
      <c r="AD484" s="12"/>
      <c r="AF484" s="12"/>
      <c r="AH484" s="12"/>
      <c r="AJ484" s="12"/>
      <c r="AO484" s="12"/>
    </row>
    <row r="485" spans="18:41" ht="15.75" customHeight="1" x14ac:dyDescent="0.3">
      <c r="R485" s="12"/>
      <c r="U485" s="12"/>
      <c r="Z485" s="12"/>
      <c r="AD485" s="12"/>
      <c r="AF485" s="12"/>
      <c r="AH485" s="12"/>
      <c r="AJ485" s="12"/>
      <c r="AO485" s="12"/>
    </row>
    <row r="486" spans="18:41" ht="15.75" customHeight="1" x14ac:dyDescent="0.3">
      <c r="R486" s="12"/>
      <c r="U486" s="12"/>
      <c r="Z486" s="12"/>
      <c r="AD486" s="12"/>
      <c r="AF486" s="12"/>
      <c r="AH486" s="12"/>
      <c r="AJ486" s="12"/>
      <c r="AO486" s="12"/>
    </row>
    <row r="487" spans="18:41" ht="15.75" customHeight="1" x14ac:dyDescent="0.3">
      <c r="R487" s="12"/>
      <c r="U487" s="12"/>
      <c r="Z487" s="12"/>
      <c r="AD487" s="12"/>
      <c r="AF487" s="12"/>
      <c r="AH487" s="12"/>
      <c r="AJ487" s="12"/>
      <c r="AO487" s="12"/>
    </row>
    <row r="488" spans="18:41" ht="15.75" customHeight="1" x14ac:dyDescent="0.3">
      <c r="R488" s="12"/>
      <c r="U488" s="12"/>
      <c r="Z488" s="12"/>
      <c r="AD488" s="12"/>
      <c r="AF488" s="12"/>
      <c r="AH488" s="12"/>
      <c r="AJ488" s="12"/>
      <c r="AO488" s="12"/>
    </row>
    <row r="489" spans="18:41" ht="15.75" customHeight="1" x14ac:dyDescent="0.3">
      <c r="R489" s="12"/>
      <c r="U489" s="12"/>
      <c r="Z489" s="12"/>
      <c r="AD489" s="12"/>
      <c r="AF489" s="12"/>
      <c r="AH489" s="12"/>
      <c r="AJ489" s="12"/>
      <c r="AO489" s="12"/>
    </row>
    <row r="490" spans="18:41" ht="15.75" customHeight="1" x14ac:dyDescent="0.3">
      <c r="R490" s="12"/>
      <c r="U490" s="12"/>
      <c r="Z490" s="12"/>
      <c r="AD490" s="12"/>
      <c r="AF490" s="12"/>
      <c r="AH490" s="12"/>
      <c r="AJ490" s="12"/>
      <c r="AO490" s="12"/>
    </row>
    <row r="491" spans="18:41" ht="15.75" customHeight="1" x14ac:dyDescent="0.3">
      <c r="R491" s="12"/>
      <c r="U491" s="12"/>
      <c r="Z491" s="12"/>
      <c r="AD491" s="12"/>
      <c r="AF491" s="12"/>
      <c r="AH491" s="12"/>
      <c r="AJ491" s="12"/>
      <c r="AO491" s="12"/>
    </row>
    <row r="492" spans="18:41" ht="15.75" customHeight="1" x14ac:dyDescent="0.3">
      <c r="R492" s="12"/>
      <c r="U492" s="12"/>
      <c r="Z492" s="12"/>
      <c r="AD492" s="12"/>
      <c r="AF492" s="12"/>
      <c r="AH492" s="12"/>
      <c r="AJ492" s="12"/>
      <c r="AO492" s="12"/>
    </row>
    <row r="493" spans="18:41" ht="15.75" customHeight="1" x14ac:dyDescent="0.3">
      <c r="R493" s="12"/>
      <c r="U493" s="12"/>
      <c r="Z493" s="12"/>
      <c r="AD493" s="12"/>
      <c r="AF493" s="12"/>
      <c r="AH493" s="12"/>
      <c r="AJ493" s="12"/>
      <c r="AO493" s="12"/>
    </row>
    <row r="494" spans="18:41" ht="15.75" customHeight="1" x14ac:dyDescent="0.3">
      <c r="R494" s="12"/>
      <c r="U494" s="12"/>
      <c r="Z494" s="12"/>
      <c r="AD494" s="12"/>
      <c r="AF494" s="12"/>
      <c r="AH494" s="12"/>
      <c r="AJ494" s="12"/>
      <c r="AO494" s="12"/>
    </row>
    <row r="495" spans="18:41" ht="15.75" customHeight="1" x14ac:dyDescent="0.3">
      <c r="R495" s="12"/>
      <c r="U495" s="12"/>
      <c r="Z495" s="12"/>
      <c r="AD495" s="12"/>
      <c r="AF495" s="12"/>
      <c r="AH495" s="12"/>
      <c r="AJ495" s="12"/>
      <c r="AO495" s="12"/>
    </row>
    <row r="496" spans="18:41" ht="15.75" customHeight="1" x14ac:dyDescent="0.3">
      <c r="R496" s="12"/>
      <c r="U496" s="12"/>
      <c r="Z496" s="12"/>
      <c r="AD496" s="12"/>
      <c r="AF496" s="12"/>
      <c r="AH496" s="12"/>
      <c r="AJ496" s="12"/>
      <c r="AO496" s="12"/>
    </row>
    <row r="497" spans="18:41" ht="15.75" customHeight="1" x14ac:dyDescent="0.3">
      <c r="R497" s="12"/>
      <c r="U497" s="12"/>
      <c r="Z497" s="12"/>
      <c r="AD497" s="12"/>
      <c r="AF497" s="12"/>
      <c r="AH497" s="12"/>
      <c r="AJ497" s="12"/>
      <c r="AO497" s="12"/>
    </row>
    <row r="498" spans="18:41" ht="15.75" customHeight="1" x14ac:dyDescent="0.3">
      <c r="R498" s="12"/>
      <c r="U498" s="12"/>
      <c r="Z498" s="12"/>
      <c r="AD498" s="12"/>
      <c r="AF498" s="12"/>
      <c r="AH498" s="12"/>
      <c r="AJ498" s="12"/>
      <c r="AO498" s="12"/>
    </row>
    <row r="499" spans="18:41" ht="15.75" customHeight="1" x14ac:dyDescent="0.3">
      <c r="R499" s="12"/>
      <c r="U499" s="12"/>
      <c r="Z499" s="12"/>
      <c r="AD499" s="12"/>
      <c r="AF499" s="12"/>
      <c r="AH499" s="12"/>
      <c r="AJ499" s="12"/>
      <c r="AO499" s="12"/>
    </row>
    <row r="500" spans="18:41" ht="15.75" customHeight="1" x14ac:dyDescent="0.3">
      <c r="R500" s="12"/>
      <c r="U500" s="12"/>
      <c r="Z500" s="12"/>
      <c r="AD500" s="12"/>
      <c r="AF500" s="12"/>
      <c r="AH500" s="12"/>
      <c r="AJ500" s="12"/>
      <c r="AO500" s="12"/>
    </row>
    <row r="501" spans="18:41" ht="15.75" customHeight="1" x14ac:dyDescent="0.3">
      <c r="R501" s="12"/>
      <c r="U501" s="12"/>
      <c r="Z501" s="12"/>
      <c r="AD501" s="12"/>
      <c r="AF501" s="12"/>
      <c r="AH501" s="12"/>
      <c r="AJ501" s="12"/>
      <c r="AO501" s="12"/>
    </row>
    <row r="502" spans="18:41" ht="15.75" customHeight="1" x14ac:dyDescent="0.3">
      <c r="R502" s="12"/>
      <c r="U502" s="12"/>
      <c r="Z502" s="12"/>
      <c r="AD502" s="12"/>
      <c r="AF502" s="12"/>
      <c r="AH502" s="12"/>
      <c r="AJ502" s="12"/>
      <c r="AO502" s="12"/>
    </row>
    <row r="503" spans="18:41" ht="15.75" customHeight="1" x14ac:dyDescent="0.3">
      <c r="R503" s="12"/>
      <c r="U503" s="12"/>
      <c r="Z503" s="12"/>
      <c r="AD503" s="12"/>
      <c r="AF503" s="12"/>
      <c r="AH503" s="12"/>
      <c r="AJ503" s="12"/>
      <c r="AO503" s="12"/>
    </row>
    <row r="504" spans="18:41" ht="15.75" customHeight="1" x14ac:dyDescent="0.3">
      <c r="R504" s="12"/>
      <c r="U504" s="12"/>
      <c r="Z504" s="12"/>
      <c r="AD504" s="12"/>
      <c r="AF504" s="12"/>
      <c r="AH504" s="12"/>
      <c r="AJ504" s="12"/>
      <c r="AO504" s="12"/>
    </row>
    <row r="505" spans="18:41" ht="15.75" customHeight="1" x14ac:dyDescent="0.3">
      <c r="R505" s="12"/>
      <c r="U505" s="12"/>
      <c r="Z505" s="12"/>
      <c r="AD505" s="12"/>
      <c r="AF505" s="12"/>
      <c r="AH505" s="12"/>
      <c r="AJ505" s="12"/>
      <c r="AO505" s="12"/>
    </row>
    <row r="506" spans="18:41" ht="15.75" customHeight="1" x14ac:dyDescent="0.3">
      <c r="R506" s="12"/>
      <c r="U506" s="12"/>
      <c r="Z506" s="12"/>
      <c r="AD506" s="12"/>
      <c r="AF506" s="12"/>
      <c r="AH506" s="12"/>
      <c r="AJ506" s="12"/>
      <c r="AO506" s="12"/>
    </row>
    <row r="507" spans="18:41" ht="15.75" customHeight="1" x14ac:dyDescent="0.3">
      <c r="R507" s="12"/>
      <c r="U507" s="12"/>
      <c r="Z507" s="12"/>
      <c r="AD507" s="12"/>
      <c r="AF507" s="12"/>
      <c r="AH507" s="12"/>
      <c r="AJ507" s="12"/>
      <c r="AO507" s="12"/>
    </row>
    <row r="508" spans="18:41" ht="15.75" customHeight="1" x14ac:dyDescent="0.3">
      <c r="R508" s="12"/>
      <c r="U508" s="12"/>
      <c r="Z508" s="12"/>
      <c r="AD508" s="12"/>
      <c r="AF508" s="12"/>
      <c r="AH508" s="12"/>
      <c r="AJ508" s="12"/>
      <c r="AO508" s="12"/>
    </row>
    <row r="509" spans="18:41" ht="15.75" customHeight="1" x14ac:dyDescent="0.3">
      <c r="R509" s="12"/>
      <c r="U509" s="12"/>
      <c r="Z509" s="12"/>
      <c r="AD509" s="12"/>
      <c r="AF509" s="12"/>
      <c r="AH509" s="12"/>
      <c r="AJ509" s="12"/>
      <c r="AO509" s="12"/>
    </row>
    <row r="510" spans="18:41" ht="15.75" customHeight="1" x14ac:dyDescent="0.3">
      <c r="R510" s="12"/>
      <c r="U510" s="12"/>
      <c r="Z510" s="12"/>
      <c r="AD510" s="12"/>
      <c r="AF510" s="12"/>
      <c r="AH510" s="12"/>
      <c r="AJ510" s="12"/>
      <c r="AO510" s="12"/>
    </row>
    <row r="511" spans="18:41" ht="15.75" customHeight="1" x14ac:dyDescent="0.3">
      <c r="R511" s="12"/>
      <c r="U511" s="12"/>
      <c r="Z511" s="12"/>
      <c r="AD511" s="12"/>
      <c r="AF511" s="12"/>
      <c r="AH511" s="12"/>
      <c r="AJ511" s="12"/>
      <c r="AO511" s="12"/>
    </row>
    <row r="512" spans="18:41" ht="15.75" customHeight="1" x14ac:dyDescent="0.3">
      <c r="R512" s="12"/>
      <c r="U512" s="12"/>
      <c r="Z512" s="12"/>
      <c r="AD512" s="12"/>
      <c r="AF512" s="12"/>
      <c r="AH512" s="12"/>
      <c r="AJ512" s="12"/>
      <c r="AO512" s="12"/>
    </row>
    <row r="513" spans="18:41" ht="15.75" customHeight="1" x14ac:dyDescent="0.3">
      <c r="R513" s="12"/>
      <c r="U513" s="12"/>
      <c r="Z513" s="12"/>
      <c r="AD513" s="12"/>
      <c r="AF513" s="12"/>
      <c r="AH513" s="12"/>
      <c r="AJ513" s="12"/>
      <c r="AO513" s="12"/>
    </row>
    <row r="514" spans="18:41" ht="15.75" customHeight="1" x14ac:dyDescent="0.3">
      <c r="R514" s="12"/>
      <c r="U514" s="12"/>
      <c r="Z514" s="12"/>
      <c r="AD514" s="12"/>
      <c r="AF514" s="12"/>
      <c r="AH514" s="12"/>
      <c r="AJ514" s="12"/>
      <c r="AO514" s="12"/>
    </row>
    <row r="515" spans="18:41" ht="15.75" customHeight="1" x14ac:dyDescent="0.3">
      <c r="R515" s="12"/>
      <c r="U515" s="12"/>
      <c r="Z515" s="12"/>
      <c r="AD515" s="12"/>
      <c r="AF515" s="12"/>
      <c r="AH515" s="12"/>
      <c r="AJ515" s="12"/>
      <c r="AO515" s="12"/>
    </row>
    <row r="516" spans="18:41" ht="15.75" customHeight="1" x14ac:dyDescent="0.3">
      <c r="R516" s="12"/>
      <c r="U516" s="12"/>
      <c r="Z516" s="12"/>
      <c r="AD516" s="12"/>
      <c r="AF516" s="12"/>
      <c r="AH516" s="12"/>
      <c r="AJ516" s="12"/>
      <c r="AO516" s="12"/>
    </row>
    <row r="517" spans="18:41" ht="15.75" customHeight="1" x14ac:dyDescent="0.3">
      <c r="R517" s="12"/>
      <c r="U517" s="12"/>
      <c r="Z517" s="12"/>
      <c r="AD517" s="12"/>
      <c r="AF517" s="12"/>
      <c r="AH517" s="12"/>
      <c r="AJ517" s="12"/>
      <c r="AO517" s="12"/>
    </row>
    <row r="518" spans="18:41" ht="15.75" customHeight="1" x14ac:dyDescent="0.3">
      <c r="R518" s="12"/>
      <c r="U518" s="12"/>
      <c r="Z518" s="12"/>
      <c r="AD518" s="12"/>
      <c r="AF518" s="12"/>
      <c r="AH518" s="12"/>
      <c r="AJ518" s="12"/>
      <c r="AO518" s="12"/>
    </row>
    <row r="519" spans="18:41" ht="15.75" customHeight="1" x14ac:dyDescent="0.3">
      <c r="R519" s="12"/>
      <c r="U519" s="12"/>
      <c r="Z519" s="12"/>
      <c r="AD519" s="12"/>
      <c r="AF519" s="12"/>
      <c r="AH519" s="12"/>
      <c r="AJ519" s="12"/>
      <c r="AO519" s="12"/>
    </row>
    <row r="520" spans="18:41" ht="15.75" customHeight="1" x14ac:dyDescent="0.3">
      <c r="R520" s="12"/>
      <c r="U520" s="12"/>
      <c r="Z520" s="12"/>
      <c r="AD520" s="12"/>
      <c r="AF520" s="12"/>
      <c r="AH520" s="12"/>
      <c r="AJ520" s="12"/>
      <c r="AO520" s="12"/>
    </row>
    <row r="521" spans="18:41" ht="15.75" customHeight="1" x14ac:dyDescent="0.3">
      <c r="R521" s="12"/>
      <c r="U521" s="12"/>
      <c r="Z521" s="12"/>
      <c r="AD521" s="12"/>
      <c r="AF521" s="12"/>
      <c r="AH521" s="12"/>
      <c r="AJ521" s="12"/>
      <c r="AO521" s="12"/>
    </row>
    <row r="522" spans="18:41" ht="15.75" customHeight="1" x14ac:dyDescent="0.3">
      <c r="R522" s="12"/>
      <c r="U522" s="12"/>
      <c r="Z522" s="12"/>
      <c r="AD522" s="12"/>
      <c r="AF522" s="12"/>
      <c r="AH522" s="12"/>
      <c r="AJ522" s="12"/>
      <c r="AO522" s="12"/>
    </row>
    <row r="523" spans="18:41" ht="15.75" customHeight="1" x14ac:dyDescent="0.3">
      <c r="R523" s="12"/>
      <c r="U523" s="12"/>
      <c r="Z523" s="12"/>
      <c r="AD523" s="12"/>
      <c r="AF523" s="12"/>
      <c r="AH523" s="12"/>
      <c r="AJ523" s="12"/>
      <c r="AO523" s="12"/>
    </row>
    <row r="524" spans="18:41" ht="15.75" customHeight="1" x14ac:dyDescent="0.3">
      <c r="R524" s="12"/>
      <c r="U524" s="12"/>
      <c r="Z524" s="12"/>
      <c r="AD524" s="12"/>
      <c r="AF524" s="12"/>
      <c r="AH524" s="12"/>
      <c r="AJ524" s="12"/>
      <c r="AO524" s="12"/>
    </row>
    <row r="525" spans="18:41" ht="15.75" customHeight="1" x14ac:dyDescent="0.3">
      <c r="R525" s="12"/>
      <c r="U525" s="12"/>
      <c r="Z525" s="12"/>
      <c r="AD525" s="12"/>
      <c r="AF525" s="12"/>
      <c r="AH525" s="12"/>
      <c r="AJ525" s="12"/>
      <c r="AO525" s="12"/>
    </row>
    <row r="526" spans="18:41" ht="15.75" customHeight="1" x14ac:dyDescent="0.3">
      <c r="R526" s="12"/>
      <c r="U526" s="12"/>
      <c r="Z526" s="12"/>
      <c r="AD526" s="12"/>
      <c r="AF526" s="12"/>
      <c r="AH526" s="12"/>
      <c r="AJ526" s="12"/>
      <c r="AO526" s="12"/>
    </row>
    <row r="527" spans="18:41" ht="15.75" customHeight="1" x14ac:dyDescent="0.3">
      <c r="R527" s="12"/>
      <c r="U527" s="12"/>
      <c r="Z527" s="12"/>
      <c r="AD527" s="12"/>
      <c r="AF527" s="12"/>
      <c r="AH527" s="12"/>
      <c r="AJ527" s="12"/>
      <c r="AO527" s="12"/>
    </row>
    <row r="528" spans="18:41" ht="15.75" customHeight="1" x14ac:dyDescent="0.3">
      <c r="R528" s="12"/>
      <c r="U528" s="12"/>
      <c r="Z528" s="12"/>
      <c r="AD528" s="12"/>
      <c r="AF528" s="12"/>
      <c r="AH528" s="12"/>
      <c r="AJ528" s="12"/>
      <c r="AO528" s="12"/>
    </row>
    <row r="529" spans="18:41" ht="15.75" customHeight="1" x14ac:dyDescent="0.3">
      <c r="R529" s="12"/>
      <c r="U529" s="12"/>
      <c r="Z529" s="12"/>
      <c r="AD529" s="12"/>
      <c r="AF529" s="12"/>
      <c r="AH529" s="12"/>
      <c r="AJ529" s="12"/>
      <c r="AO529" s="12"/>
    </row>
    <row r="530" spans="18:41" ht="15.75" customHeight="1" x14ac:dyDescent="0.3">
      <c r="R530" s="12"/>
      <c r="U530" s="12"/>
      <c r="Z530" s="12"/>
      <c r="AD530" s="12"/>
      <c r="AF530" s="12"/>
      <c r="AH530" s="12"/>
      <c r="AJ530" s="12"/>
      <c r="AO530" s="12"/>
    </row>
    <row r="531" spans="18:41" ht="15.75" customHeight="1" x14ac:dyDescent="0.3">
      <c r="R531" s="12"/>
      <c r="U531" s="12"/>
      <c r="Z531" s="12"/>
      <c r="AD531" s="12"/>
      <c r="AF531" s="12"/>
      <c r="AH531" s="12"/>
      <c r="AJ531" s="12"/>
      <c r="AO531" s="12"/>
    </row>
    <row r="532" spans="18:41" ht="15.75" customHeight="1" x14ac:dyDescent="0.3">
      <c r="R532" s="12"/>
      <c r="U532" s="12"/>
      <c r="Z532" s="12"/>
      <c r="AD532" s="12"/>
      <c r="AF532" s="12"/>
      <c r="AH532" s="12"/>
      <c r="AJ532" s="12"/>
      <c r="AO532" s="12"/>
    </row>
    <row r="533" spans="18:41" ht="15.75" customHeight="1" x14ac:dyDescent="0.3">
      <c r="R533" s="12"/>
      <c r="U533" s="12"/>
      <c r="Z533" s="12"/>
      <c r="AD533" s="12"/>
      <c r="AF533" s="12"/>
      <c r="AH533" s="12"/>
      <c r="AJ533" s="12"/>
      <c r="AO533" s="12"/>
    </row>
    <row r="534" spans="18:41" ht="15.75" customHeight="1" x14ac:dyDescent="0.3">
      <c r="R534" s="12"/>
      <c r="U534" s="12"/>
      <c r="Z534" s="12"/>
      <c r="AD534" s="12"/>
      <c r="AF534" s="12"/>
      <c r="AH534" s="12"/>
      <c r="AJ534" s="12"/>
      <c r="AO534" s="12"/>
    </row>
    <row r="535" spans="18:41" ht="15.75" customHeight="1" x14ac:dyDescent="0.3">
      <c r="R535" s="12"/>
      <c r="U535" s="12"/>
      <c r="Z535" s="12"/>
      <c r="AD535" s="12"/>
      <c r="AF535" s="12"/>
      <c r="AH535" s="12"/>
      <c r="AJ535" s="12"/>
      <c r="AO535" s="12"/>
    </row>
    <row r="536" spans="18:41" ht="15.75" customHeight="1" x14ac:dyDescent="0.3">
      <c r="R536" s="12"/>
      <c r="U536" s="12"/>
      <c r="Z536" s="12"/>
      <c r="AD536" s="12"/>
      <c r="AF536" s="12"/>
      <c r="AH536" s="12"/>
      <c r="AJ536" s="12"/>
      <c r="AO536" s="12"/>
    </row>
    <row r="537" spans="18:41" ht="15.75" customHeight="1" x14ac:dyDescent="0.3">
      <c r="R537" s="12"/>
      <c r="U537" s="12"/>
      <c r="Z537" s="12"/>
      <c r="AD537" s="12"/>
      <c r="AF537" s="12"/>
      <c r="AH537" s="12"/>
      <c r="AJ537" s="12"/>
      <c r="AO537" s="12"/>
    </row>
    <row r="538" spans="18:41" ht="15.75" customHeight="1" x14ac:dyDescent="0.3">
      <c r="R538" s="12"/>
      <c r="U538" s="12"/>
      <c r="Z538" s="12"/>
      <c r="AD538" s="12"/>
      <c r="AF538" s="12"/>
      <c r="AH538" s="12"/>
      <c r="AJ538" s="12"/>
      <c r="AO538" s="12"/>
    </row>
    <row r="539" spans="18:41" ht="15.75" customHeight="1" x14ac:dyDescent="0.3">
      <c r="R539" s="12"/>
      <c r="U539" s="12"/>
      <c r="Z539" s="12"/>
      <c r="AD539" s="12"/>
      <c r="AF539" s="12"/>
      <c r="AH539" s="12"/>
      <c r="AJ539" s="12"/>
      <c r="AO539" s="12"/>
    </row>
    <row r="540" spans="18:41" ht="15.75" customHeight="1" x14ac:dyDescent="0.3">
      <c r="R540" s="12"/>
      <c r="U540" s="12"/>
      <c r="Z540" s="12"/>
      <c r="AD540" s="12"/>
      <c r="AF540" s="12"/>
      <c r="AH540" s="12"/>
      <c r="AJ540" s="12"/>
      <c r="AO540" s="12"/>
    </row>
    <row r="541" spans="18:41" ht="15.75" customHeight="1" x14ac:dyDescent="0.3">
      <c r="R541" s="12"/>
      <c r="U541" s="12"/>
      <c r="Z541" s="12"/>
      <c r="AD541" s="12"/>
      <c r="AF541" s="12"/>
      <c r="AH541" s="12"/>
      <c r="AJ541" s="12"/>
      <c r="AO541" s="12"/>
    </row>
    <row r="542" spans="18:41" ht="15.75" customHeight="1" x14ac:dyDescent="0.3">
      <c r="R542" s="12"/>
      <c r="U542" s="12"/>
      <c r="Z542" s="12"/>
      <c r="AD542" s="12"/>
      <c r="AF542" s="12"/>
      <c r="AH542" s="12"/>
      <c r="AJ542" s="12"/>
      <c r="AO542" s="12"/>
    </row>
    <row r="543" spans="18:41" ht="15.75" customHeight="1" x14ac:dyDescent="0.3">
      <c r="R543" s="12"/>
      <c r="U543" s="12"/>
      <c r="Z543" s="12"/>
      <c r="AD543" s="12"/>
      <c r="AF543" s="12"/>
      <c r="AH543" s="12"/>
      <c r="AJ543" s="12"/>
      <c r="AO543" s="12"/>
    </row>
    <row r="544" spans="18:41" ht="15.75" customHeight="1" x14ac:dyDescent="0.3">
      <c r="R544" s="12"/>
      <c r="U544" s="12"/>
      <c r="Z544" s="12"/>
      <c r="AD544" s="12"/>
      <c r="AF544" s="12"/>
      <c r="AH544" s="12"/>
      <c r="AJ544" s="12"/>
      <c r="AO544" s="12"/>
    </row>
    <row r="545" spans="18:41" ht="15.75" customHeight="1" x14ac:dyDescent="0.3">
      <c r="R545" s="12"/>
      <c r="U545" s="12"/>
      <c r="Z545" s="12"/>
      <c r="AD545" s="12"/>
      <c r="AF545" s="12"/>
      <c r="AH545" s="12"/>
      <c r="AJ545" s="12"/>
      <c r="AO545" s="12"/>
    </row>
    <row r="546" spans="18:41" ht="15.75" customHeight="1" x14ac:dyDescent="0.3">
      <c r="R546" s="12"/>
      <c r="U546" s="12"/>
      <c r="Z546" s="12"/>
      <c r="AD546" s="12"/>
      <c r="AF546" s="12"/>
      <c r="AH546" s="12"/>
      <c r="AJ546" s="12"/>
      <c r="AO546" s="12"/>
    </row>
    <row r="547" spans="18:41" ht="15.75" customHeight="1" x14ac:dyDescent="0.3">
      <c r="R547" s="12"/>
      <c r="U547" s="12"/>
      <c r="Z547" s="12"/>
      <c r="AD547" s="12"/>
      <c r="AF547" s="12"/>
      <c r="AH547" s="12"/>
      <c r="AJ547" s="12"/>
      <c r="AO547" s="12"/>
    </row>
    <row r="548" spans="18:41" ht="15.75" customHeight="1" x14ac:dyDescent="0.3">
      <c r="R548" s="12"/>
      <c r="U548" s="12"/>
      <c r="Z548" s="12"/>
      <c r="AD548" s="12"/>
      <c r="AF548" s="12"/>
      <c r="AH548" s="12"/>
      <c r="AJ548" s="12"/>
      <c r="AO548" s="12"/>
    </row>
    <row r="549" spans="18:41" ht="15.75" customHeight="1" x14ac:dyDescent="0.3">
      <c r="R549" s="12"/>
      <c r="U549" s="12"/>
      <c r="Z549" s="12"/>
      <c r="AD549" s="12"/>
      <c r="AF549" s="12"/>
      <c r="AH549" s="12"/>
      <c r="AJ549" s="12"/>
      <c r="AO549" s="12"/>
    </row>
    <row r="550" spans="18:41" ht="15.75" customHeight="1" x14ac:dyDescent="0.3">
      <c r="R550" s="12"/>
      <c r="U550" s="12"/>
      <c r="Z550" s="12"/>
      <c r="AD550" s="12"/>
      <c r="AF550" s="12"/>
      <c r="AH550" s="12"/>
      <c r="AJ550" s="12"/>
      <c r="AO550" s="12"/>
    </row>
    <row r="551" spans="18:41" ht="15.75" customHeight="1" x14ac:dyDescent="0.3">
      <c r="R551" s="12"/>
      <c r="U551" s="12"/>
      <c r="Z551" s="12"/>
      <c r="AD551" s="12"/>
      <c r="AF551" s="12"/>
      <c r="AH551" s="12"/>
      <c r="AJ551" s="12"/>
      <c r="AO551" s="12"/>
    </row>
    <row r="552" spans="18:41" ht="15.75" customHeight="1" x14ac:dyDescent="0.3">
      <c r="R552" s="12"/>
      <c r="U552" s="12"/>
      <c r="Z552" s="12"/>
      <c r="AD552" s="12"/>
      <c r="AF552" s="12"/>
      <c r="AH552" s="12"/>
      <c r="AJ552" s="12"/>
      <c r="AO552" s="12"/>
    </row>
    <row r="553" spans="18:41" ht="15.75" customHeight="1" x14ac:dyDescent="0.3">
      <c r="R553" s="12"/>
      <c r="U553" s="12"/>
      <c r="Z553" s="12"/>
      <c r="AD553" s="12"/>
      <c r="AF553" s="12"/>
      <c r="AH553" s="12"/>
      <c r="AJ553" s="12"/>
      <c r="AO553" s="12"/>
    </row>
    <row r="554" spans="18:41" ht="15.75" customHeight="1" x14ac:dyDescent="0.3">
      <c r="R554" s="12"/>
      <c r="U554" s="12"/>
      <c r="Z554" s="12"/>
      <c r="AD554" s="12"/>
      <c r="AF554" s="12"/>
      <c r="AH554" s="12"/>
      <c r="AJ554" s="12"/>
      <c r="AO554" s="12"/>
    </row>
    <row r="555" spans="18:41" ht="15.75" customHeight="1" x14ac:dyDescent="0.3">
      <c r="R555" s="12"/>
      <c r="U555" s="12"/>
      <c r="Z555" s="12"/>
      <c r="AD555" s="12"/>
      <c r="AF555" s="12"/>
      <c r="AH555" s="12"/>
      <c r="AJ555" s="12"/>
      <c r="AO555" s="12"/>
    </row>
    <row r="556" spans="18:41" ht="15.75" customHeight="1" x14ac:dyDescent="0.3">
      <c r="R556" s="12"/>
      <c r="U556" s="12"/>
      <c r="Z556" s="12"/>
      <c r="AD556" s="12"/>
      <c r="AF556" s="12"/>
      <c r="AH556" s="12"/>
      <c r="AJ556" s="12"/>
      <c r="AO556" s="12"/>
    </row>
    <row r="557" spans="18:41" ht="15.75" customHeight="1" x14ac:dyDescent="0.3">
      <c r="R557" s="12"/>
      <c r="U557" s="12"/>
      <c r="Z557" s="12"/>
      <c r="AD557" s="12"/>
      <c r="AF557" s="12"/>
      <c r="AH557" s="12"/>
      <c r="AJ557" s="12"/>
      <c r="AO557" s="12"/>
    </row>
    <row r="558" spans="18:41" ht="15.75" customHeight="1" x14ac:dyDescent="0.3">
      <c r="R558" s="12"/>
      <c r="U558" s="12"/>
      <c r="Z558" s="12"/>
      <c r="AD558" s="12"/>
      <c r="AF558" s="12"/>
      <c r="AH558" s="12"/>
      <c r="AJ558" s="12"/>
      <c r="AO558" s="12"/>
    </row>
    <row r="559" spans="18:41" ht="15.75" customHeight="1" x14ac:dyDescent="0.3">
      <c r="R559" s="12"/>
      <c r="U559" s="12"/>
      <c r="Z559" s="12"/>
      <c r="AD559" s="12"/>
      <c r="AF559" s="12"/>
      <c r="AH559" s="12"/>
      <c r="AJ559" s="12"/>
      <c r="AO559" s="12"/>
    </row>
    <row r="560" spans="18:41" ht="15.75" customHeight="1" x14ac:dyDescent="0.3">
      <c r="R560" s="12"/>
      <c r="U560" s="12"/>
      <c r="Z560" s="12"/>
      <c r="AD560" s="12"/>
      <c r="AF560" s="12"/>
      <c r="AH560" s="12"/>
      <c r="AJ560" s="12"/>
      <c r="AO560" s="12"/>
    </row>
    <row r="561" spans="18:41" ht="15.75" customHeight="1" x14ac:dyDescent="0.3">
      <c r="R561" s="12"/>
      <c r="U561" s="12"/>
      <c r="Z561" s="12"/>
      <c r="AD561" s="12"/>
      <c r="AF561" s="12"/>
      <c r="AH561" s="12"/>
      <c r="AJ561" s="12"/>
      <c r="AO561" s="12"/>
    </row>
    <row r="562" spans="18:41" ht="15.75" customHeight="1" x14ac:dyDescent="0.3">
      <c r="R562" s="12"/>
      <c r="U562" s="12"/>
      <c r="Z562" s="12"/>
      <c r="AD562" s="12"/>
      <c r="AF562" s="12"/>
      <c r="AH562" s="12"/>
      <c r="AJ562" s="12"/>
      <c r="AO562" s="12"/>
    </row>
    <row r="563" spans="18:41" ht="15.75" customHeight="1" x14ac:dyDescent="0.3">
      <c r="R563" s="12"/>
      <c r="U563" s="12"/>
      <c r="Z563" s="12"/>
      <c r="AD563" s="12"/>
      <c r="AF563" s="12"/>
      <c r="AH563" s="12"/>
      <c r="AJ563" s="12"/>
      <c r="AO563" s="12"/>
    </row>
    <row r="564" spans="18:41" ht="15.75" customHeight="1" x14ac:dyDescent="0.3">
      <c r="R564" s="12"/>
      <c r="U564" s="12"/>
      <c r="Z564" s="12"/>
      <c r="AD564" s="12"/>
      <c r="AF564" s="12"/>
      <c r="AH564" s="12"/>
      <c r="AJ564" s="12"/>
      <c r="AO564" s="12"/>
    </row>
    <row r="565" spans="18:41" ht="15.75" customHeight="1" x14ac:dyDescent="0.3">
      <c r="R565" s="12"/>
      <c r="U565" s="12"/>
      <c r="Z565" s="12"/>
      <c r="AD565" s="12"/>
      <c r="AF565" s="12"/>
      <c r="AH565" s="12"/>
      <c r="AJ565" s="12"/>
      <c r="AO565" s="12"/>
    </row>
    <row r="566" spans="18:41" ht="15.75" customHeight="1" x14ac:dyDescent="0.3">
      <c r="R566" s="12"/>
      <c r="U566" s="12"/>
      <c r="Z566" s="12"/>
      <c r="AD566" s="12"/>
      <c r="AF566" s="12"/>
      <c r="AH566" s="12"/>
      <c r="AJ566" s="12"/>
      <c r="AO566" s="12"/>
    </row>
    <row r="567" spans="18:41" ht="15.75" customHeight="1" x14ac:dyDescent="0.3">
      <c r="R567" s="12"/>
      <c r="U567" s="12"/>
      <c r="Z567" s="12"/>
      <c r="AD567" s="12"/>
      <c r="AF567" s="12"/>
      <c r="AH567" s="12"/>
      <c r="AJ567" s="12"/>
      <c r="AO567" s="12"/>
    </row>
    <row r="568" spans="18:41" ht="15.75" customHeight="1" x14ac:dyDescent="0.3">
      <c r="R568" s="12"/>
      <c r="U568" s="12"/>
      <c r="Z568" s="12"/>
      <c r="AD568" s="12"/>
      <c r="AF568" s="12"/>
      <c r="AH568" s="12"/>
      <c r="AJ568" s="12"/>
      <c r="AO568" s="12"/>
    </row>
    <row r="569" spans="18:41" ht="15.75" customHeight="1" x14ac:dyDescent="0.3">
      <c r="R569" s="12"/>
      <c r="U569" s="12"/>
      <c r="Z569" s="12"/>
      <c r="AD569" s="12"/>
      <c r="AF569" s="12"/>
      <c r="AH569" s="12"/>
      <c r="AJ569" s="12"/>
      <c r="AO569" s="12"/>
    </row>
    <row r="570" spans="18:41" ht="15.75" customHeight="1" x14ac:dyDescent="0.3">
      <c r="R570" s="12"/>
      <c r="U570" s="12"/>
      <c r="Z570" s="12"/>
      <c r="AD570" s="12"/>
      <c r="AF570" s="12"/>
      <c r="AH570" s="12"/>
      <c r="AJ570" s="12"/>
      <c r="AO570" s="12"/>
    </row>
    <row r="571" spans="18:41" ht="15.75" customHeight="1" x14ac:dyDescent="0.3">
      <c r="R571" s="12"/>
      <c r="U571" s="12"/>
      <c r="Z571" s="12"/>
      <c r="AD571" s="12"/>
      <c r="AF571" s="12"/>
      <c r="AH571" s="12"/>
      <c r="AJ571" s="12"/>
      <c r="AO571" s="12"/>
    </row>
    <row r="572" spans="18:41" ht="15.75" customHeight="1" x14ac:dyDescent="0.3">
      <c r="R572" s="12"/>
      <c r="U572" s="12"/>
      <c r="Z572" s="12"/>
      <c r="AD572" s="12"/>
      <c r="AF572" s="12"/>
      <c r="AH572" s="12"/>
      <c r="AJ572" s="12"/>
      <c r="AO572" s="12"/>
    </row>
    <row r="573" spans="18:41" ht="15.75" customHeight="1" x14ac:dyDescent="0.3">
      <c r="R573" s="12"/>
      <c r="U573" s="12"/>
      <c r="Z573" s="12"/>
      <c r="AD573" s="12"/>
      <c r="AF573" s="12"/>
      <c r="AH573" s="12"/>
      <c r="AJ573" s="12"/>
      <c r="AO573" s="12"/>
    </row>
    <row r="574" spans="18:41" ht="15.75" customHeight="1" x14ac:dyDescent="0.3">
      <c r="R574" s="12"/>
      <c r="U574" s="12"/>
      <c r="Z574" s="12"/>
      <c r="AD574" s="12"/>
      <c r="AF574" s="12"/>
      <c r="AH574" s="12"/>
      <c r="AJ574" s="12"/>
      <c r="AO574" s="12"/>
    </row>
    <row r="575" spans="18:41" ht="15.75" customHeight="1" x14ac:dyDescent="0.3">
      <c r="R575" s="12"/>
      <c r="U575" s="12"/>
      <c r="Z575" s="12"/>
      <c r="AD575" s="12"/>
      <c r="AF575" s="12"/>
      <c r="AH575" s="12"/>
      <c r="AJ575" s="12"/>
      <c r="AO575" s="12"/>
    </row>
    <row r="576" spans="18:41" ht="15.75" customHeight="1" x14ac:dyDescent="0.3">
      <c r="R576" s="12"/>
      <c r="U576" s="12"/>
      <c r="Z576" s="12"/>
      <c r="AD576" s="12"/>
      <c r="AF576" s="12"/>
      <c r="AH576" s="12"/>
      <c r="AJ576" s="12"/>
      <c r="AO576" s="12"/>
    </row>
    <row r="577" spans="18:41" ht="15.75" customHeight="1" x14ac:dyDescent="0.3">
      <c r="R577" s="12"/>
      <c r="U577" s="12"/>
      <c r="Z577" s="12"/>
      <c r="AD577" s="12"/>
      <c r="AF577" s="12"/>
      <c r="AH577" s="12"/>
      <c r="AJ577" s="12"/>
      <c r="AO577" s="12"/>
    </row>
    <row r="578" spans="18:41" ht="15.75" customHeight="1" x14ac:dyDescent="0.3">
      <c r="R578" s="12"/>
      <c r="U578" s="12"/>
      <c r="Z578" s="12"/>
      <c r="AD578" s="12"/>
      <c r="AF578" s="12"/>
      <c r="AH578" s="12"/>
      <c r="AJ578" s="12"/>
      <c r="AO578" s="12"/>
    </row>
    <row r="579" spans="18:41" ht="15.75" customHeight="1" x14ac:dyDescent="0.3">
      <c r="R579" s="12"/>
      <c r="U579" s="12"/>
      <c r="Z579" s="12"/>
      <c r="AD579" s="12"/>
      <c r="AF579" s="12"/>
      <c r="AH579" s="12"/>
      <c r="AJ579" s="12"/>
      <c r="AO579" s="12"/>
    </row>
    <row r="580" spans="18:41" ht="15.75" customHeight="1" x14ac:dyDescent="0.3">
      <c r="R580" s="12"/>
      <c r="U580" s="12"/>
      <c r="Z580" s="12"/>
      <c r="AD580" s="12"/>
      <c r="AF580" s="12"/>
      <c r="AH580" s="12"/>
      <c r="AJ580" s="12"/>
      <c r="AO580" s="12"/>
    </row>
    <row r="581" spans="18:41" ht="15.75" customHeight="1" x14ac:dyDescent="0.3">
      <c r="R581" s="12"/>
      <c r="U581" s="12"/>
      <c r="Z581" s="12"/>
      <c r="AD581" s="12"/>
      <c r="AF581" s="12"/>
      <c r="AH581" s="12"/>
      <c r="AJ581" s="12"/>
      <c r="AO581" s="12"/>
    </row>
    <row r="582" spans="18:41" ht="15.75" customHeight="1" x14ac:dyDescent="0.3">
      <c r="R582" s="12"/>
      <c r="U582" s="12"/>
      <c r="Z582" s="12"/>
      <c r="AD582" s="12"/>
      <c r="AF582" s="12"/>
      <c r="AH582" s="12"/>
      <c r="AJ582" s="12"/>
      <c r="AO582" s="12"/>
    </row>
    <row r="583" spans="18:41" ht="15.75" customHeight="1" x14ac:dyDescent="0.3">
      <c r="R583" s="12"/>
      <c r="U583" s="12"/>
      <c r="Z583" s="12"/>
      <c r="AD583" s="12"/>
      <c r="AF583" s="12"/>
      <c r="AH583" s="12"/>
      <c r="AJ583" s="12"/>
      <c r="AO583" s="12"/>
    </row>
    <row r="584" spans="18:41" ht="15.75" customHeight="1" x14ac:dyDescent="0.3">
      <c r="R584" s="12"/>
      <c r="U584" s="12"/>
      <c r="Z584" s="12"/>
      <c r="AD584" s="12"/>
      <c r="AF584" s="12"/>
      <c r="AH584" s="12"/>
      <c r="AJ584" s="12"/>
      <c r="AO584" s="12"/>
    </row>
    <row r="585" spans="18:41" ht="15.75" customHeight="1" x14ac:dyDescent="0.3">
      <c r="R585" s="12"/>
      <c r="U585" s="12"/>
      <c r="Z585" s="12"/>
      <c r="AD585" s="12"/>
      <c r="AF585" s="12"/>
      <c r="AH585" s="12"/>
      <c r="AJ585" s="12"/>
      <c r="AO585" s="12"/>
    </row>
    <row r="586" spans="18:41" ht="15.75" customHeight="1" x14ac:dyDescent="0.3">
      <c r="R586" s="12"/>
      <c r="U586" s="12"/>
      <c r="Z586" s="12"/>
      <c r="AD586" s="12"/>
      <c r="AF586" s="12"/>
      <c r="AH586" s="12"/>
      <c r="AJ586" s="12"/>
      <c r="AO586" s="12"/>
    </row>
    <row r="587" spans="18:41" ht="15.75" customHeight="1" x14ac:dyDescent="0.3">
      <c r="R587" s="12"/>
      <c r="U587" s="12"/>
      <c r="Z587" s="12"/>
      <c r="AD587" s="12"/>
      <c r="AF587" s="12"/>
      <c r="AH587" s="12"/>
      <c r="AJ587" s="12"/>
      <c r="AO587" s="12"/>
    </row>
    <row r="588" spans="18:41" ht="15.75" customHeight="1" x14ac:dyDescent="0.3">
      <c r="R588" s="12"/>
      <c r="U588" s="12"/>
      <c r="Z588" s="12"/>
      <c r="AD588" s="12"/>
      <c r="AF588" s="12"/>
      <c r="AH588" s="12"/>
      <c r="AJ588" s="12"/>
      <c r="AO588" s="12"/>
    </row>
    <row r="589" spans="18:41" ht="15.75" customHeight="1" x14ac:dyDescent="0.3">
      <c r="R589" s="12"/>
      <c r="U589" s="12"/>
      <c r="Z589" s="12"/>
      <c r="AD589" s="12"/>
      <c r="AF589" s="12"/>
      <c r="AH589" s="12"/>
      <c r="AJ589" s="12"/>
      <c r="AO589" s="12"/>
    </row>
    <row r="590" spans="18:41" ht="15.75" customHeight="1" x14ac:dyDescent="0.3">
      <c r="R590" s="12"/>
      <c r="U590" s="12"/>
      <c r="Z590" s="12"/>
      <c r="AD590" s="12"/>
      <c r="AF590" s="12"/>
      <c r="AH590" s="12"/>
      <c r="AJ590" s="12"/>
      <c r="AO590" s="12"/>
    </row>
    <row r="591" spans="18:41" ht="15.75" customHeight="1" x14ac:dyDescent="0.3">
      <c r="R591" s="12"/>
      <c r="U591" s="12"/>
      <c r="Z591" s="12"/>
      <c r="AD591" s="12"/>
      <c r="AF591" s="12"/>
      <c r="AH591" s="12"/>
      <c r="AJ591" s="12"/>
      <c r="AO591" s="12"/>
    </row>
    <row r="592" spans="18:41" ht="15.75" customHeight="1" x14ac:dyDescent="0.3">
      <c r="R592" s="12"/>
      <c r="U592" s="12"/>
      <c r="Z592" s="12"/>
      <c r="AD592" s="12"/>
      <c r="AF592" s="12"/>
      <c r="AH592" s="12"/>
      <c r="AJ592" s="12"/>
      <c r="AO592" s="12"/>
    </row>
    <row r="593" spans="18:41" ht="15.75" customHeight="1" x14ac:dyDescent="0.3">
      <c r="R593" s="12"/>
      <c r="U593" s="12"/>
      <c r="Z593" s="12"/>
      <c r="AD593" s="12"/>
      <c r="AF593" s="12"/>
      <c r="AH593" s="12"/>
      <c r="AJ593" s="12"/>
      <c r="AO593" s="12"/>
    </row>
    <row r="594" spans="18:41" ht="15.75" customHeight="1" x14ac:dyDescent="0.3">
      <c r="R594" s="12"/>
      <c r="U594" s="12"/>
      <c r="Z594" s="12"/>
      <c r="AD594" s="12"/>
      <c r="AF594" s="12"/>
      <c r="AH594" s="12"/>
      <c r="AJ594" s="12"/>
      <c r="AO594" s="12"/>
    </row>
    <row r="595" spans="18:41" ht="15.75" customHeight="1" x14ac:dyDescent="0.3">
      <c r="R595" s="12"/>
      <c r="U595" s="12"/>
      <c r="Z595" s="12"/>
      <c r="AD595" s="12"/>
      <c r="AF595" s="12"/>
      <c r="AH595" s="12"/>
      <c r="AJ595" s="12"/>
      <c r="AO595" s="12"/>
    </row>
    <row r="596" spans="18:41" ht="15.75" customHeight="1" x14ac:dyDescent="0.3">
      <c r="R596" s="12"/>
      <c r="U596" s="12"/>
      <c r="Z596" s="12"/>
      <c r="AD596" s="12"/>
      <c r="AF596" s="12"/>
      <c r="AH596" s="12"/>
      <c r="AJ596" s="12"/>
      <c r="AO596" s="12"/>
    </row>
    <row r="597" spans="18:41" ht="15.75" customHeight="1" x14ac:dyDescent="0.3">
      <c r="R597" s="12"/>
      <c r="U597" s="12"/>
      <c r="Z597" s="12"/>
      <c r="AD597" s="12"/>
      <c r="AF597" s="12"/>
      <c r="AH597" s="12"/>
      <c r="AJ597" s="12"/>
      <c r="AO597" s="12"/>
    </row>
    <row r="598" spans="18:41" ht="15.75" customHeight="1" x14ac:dyDescent="0.3">
      <c r="R598" s="12"/>
      <c r="U598" s="12"/>
      <c r="Z598" s="12"/>
      <c r="AD598" s="12"/>
      <c r="AF598" s="12"/>
      <c r="AH598" s="12"/>
      <c r="AJ598" s="12"/>
      <c r="AO598" s="12"/>
    </row>
    <row r="599" spans="18:41" ht="15.75" customHeight="1" x14ac:dyDescent="0.3">
      <c r="R599" s="12"/>
      <c r="U599" s="12"/>
      <c r="Z599" s="12"/>
      <c r="AD599" s="12"/>
      <c r="AF599" s="12"/>
      <c r="AH599" s="12"/>
      <c r="AJ599" s="12"/>
      <c r="AO599" s="12"/>
    </row>
    <row r="600" spans="18:41" ht="15.75" customHeight="1" x14ac:dyDescent="0.3">
      <c r="R600" s="12"/>
      <c r="U600" s="12"/>
      <c r="Z600" s="12"/>
      <c r="AD600" s="12"/>
      <c r="AF600" s="12"/>
      <c r="AH600" s="12"/>
      <c r="AJ600" s="12"/>
      <c r="AO600" s="12"/>
    </row>
    <row r="601" spans="18:41" ht="15.75" customHeight="1" x14ac:dyDescent="0.3">
      <c r="R601" s="12"/>
      <c r="U601" s="12"/>
      <c r="Z601" s="12"/>
      <c r="AD601" s="12"/>
      <c r="AF601" s="12"/>
      <c r="AH601" s="12"/>
      <c r="AJ601" s="12"/>
      <c r="AO601" s="12"/>
    </row>
    <row r="602" spans="18:41" ht="15.75" customHeight="1" x14ac:dyDescent="0.3">
      <c r="R602" s="12"/>
      <c r="U602" s="12"/>
      <c r="Z602" s="12"/>
      <c r="AD602" s="12"/>
      <c r="AF602" s="12"/>
      <c r="AH602" s="12"/>
      <c r="AJ602" s="12"/>
      <c r="AO602" s="12"/>
    </row>
    <row r="603" spans="18:41" ht="15.75" customHeight="1" x14ac:dyDescent="0.3">
      <c r="R603" s="12"/>
      <c r="U603" s="12"/>
      <c r="Z603" s="12"/>
      <c r="AD603" s="12"/>
      <c r="AF603" s="12"/>
      <c r="AH603" s="12"/>
      <c r="AJ603" s="12"/>
      <c r="AO603" s="12"/>
    </row>
    <row r="604" spans="18:41" ht="15.75" customHeight="1" x14ac:dyDescent="0.3">
      <c r="R604" s="12"/>
      <c r="U604" s="12"/>
      <c r="Z604" s="12"/>
      <c r="AD604" s="12"/>
      <c r="AF604" s="12"/>
      <c r="AH604" s="12"/>
      <c r="AJ604" s="12"/>
      <c r="AO604" s="12"/>
    </row>
    <row r="605" spans="18:41" ht="15.75" customHeight="1" x14ac:dyDescent="0.3">
      <c r="R605" s="12"/>
      <c r="U605" s="12"/>
      <c r="Z605" s="12"/>
      <c r="AD605" s="12"/>
      <c r="AF605" s="12"/>
      <c r="AH605" s="12"/>
      <c r="AJ605" s="12"/>
      <c r="AO605" s="12"/>
    </row>
    <row r="606" spans="18:41" ht="15.75" customHeight="1" x14ac:dyDescent="0.3">
      <c r="R606" s="12"/>
      <c r="U606" s="12"/>
      <c r="Z606" s="12"/>
      <c r="AD606" s="12"/>
      <c r="AF606" s="12"/>
      <c r="AH606" s="12"/>
      <c r="AJ606" s="12"/>
      <c r="AO606" s="12"/>
    </row>
    <row r="607" spans="18:41" ht="15.75" customHeight="1" x14ac:dyDescent="0.3">
      <c r="R607" s="12"/>
      <c r="U607" s="12"/>
      <c r="Z607" s="12"/>
      <c r="AD607" s="12"/>
      <c r="AF607" s="12"/>
      <c r="AH607" s="12"/>
      <c r="AJ607" s="12"/>
      <c r="AO607" s="12"/>
    </row>
    <row r="608" spans="18:41" ht="15.75" customHeight="1" x14ac:dyDescent="0.3">
      <c r="R608" s="12"/>
      <c r="U608" s="12"/>
      <c r="Z608" s="12"/>
      <c r="AD608" s="12"/>
      <c r="AF608" s="12"/>
      <c r="AH608" s="12"/>
      <c r="AJ608" s="12"/>
      <c r="AO608" s="12"/>
    </row>
    <row r="609" spans="18:41" ht="15.75" customHeight="1" x14ac:dyDescent="0.3">
      <c r="R609" s="12"/>
      <c r="U609" s="12"/>
      <c r="Z609" s="12"/>
      <c r="AD609" s="12"/>
      <c r="AF609" s="12"/>
      <c r="AH609" s="12"/>
      <c r="AJ609" s="12"/>
      <c r="AO609" s="12"/>
    </row>
    <row r="610" spans="18:41" ht="15.75" customHeight="1" x14ac:dyDescent="0.3">
      <c r="R610" s="12"/>
      <c r="U610" s="12"/>
      <c r="Z610" s="12"/>
      <c r="AD610" s="12"/>
      <c r="AF610" s="12"/>
      <c r="AH610" s="12"/>
      <c r="AJ610" s="12"/>
      <c r="AO610" s="12"/>
    </row>
    <row r="611" spans="18:41" ht="15.75" customHeight="1" x14ac:dyDescent="0.3">
      <c r="R611" s="12"/>
      <c r="U611" s="12"/>
      <c r="Z611" s="12"/>
      <c r="AD611" s="12"/>
      <c r="AF611" s="12"/>
      <c r="AH611" s="12"/>
      <c r="AJ611" s="12"/>
      <c r="AO611" s="12"/>
    </row>
    <row r="612" spans="18:41" ht="15.75" customHeight="1" x14ac:dyDescent="0.3">
      <c r="R612" s="12"/>
      <c r="U612" s="12"/>
      <c r="Z612" s="12"/>
      <c r="AD612" s="12"/>
      <c r="AF612" s="12"/>
      <c r="AH612" s="12"/>
      <c r="AJ612" s="12"/>
      <c r="AO612" s="12"/>
    </row>
    <row r="613" spans="18:41" ht="15.75" customHeight="1" x14ac:dyDescent="0.3">
      <c r="R613" s="12"/>
      <c r="U613" s="12"/>
      <c r="Z613" s="12"/>
      <c r="AD613" s="12"/>
      <c r="AF613" s="12"/>
      <c r="AH613" s="12"/>
      <c r="AJ613" s="12"/>
      <c r="AO613" s="12"/>
    </row>
    <row r="614" spans="18:41" ht="15.75" customHeight="1" x14ac:dyDescent="0.3">
      <c r="R614" s="12"/>
      <c r="U614" s="12"/>
      <c r="Z614" s="12"/>
      <c r="AD614" s="12"/>
      <c r="AF614" s="12"/>
      <c r="AH614" s="12"/>
      <c r="AJ614" s="12"/>
      <c r="AO614" s="12"/>
    </row>
    <row r="615" spans="18:41" ht="15.75" customHeight="1" x14ac:dyDescent="0.3">
      <c r="R615" s="12"/>
      <c r="U615" s="12"/>
      <c r="Z615" s="12"/>
      <c r="AD615" s="12"/>
      <c r="AF615" s="12"/>
      <c r="AH615" s="12"/>
      <c r="AJ615" s="12"/>
      <c r="AO615" s="12"/>
    </row>
    <row r="616" spans="18:41" ht="15.75" customHeight="1" x14ac:dyDescent="0.3">
      <c r="R616" s="12"/>
      <c r="U616" s="12"/>
      <c r="Z616" s="12"/>
      <c r="AD616" s="12"/>
      <c r="AF616" s="12"/>
      <c r="AH616" s="12"/>
      <c r="AJ616" s="12"/>
      <c r="AO616" s="12"/>
    </row>
    <row r="617" spans="18:41" ht="15.75" customHeight="1" x14ac:dyDescent="0.3">
      <c r="R617" s="12"/>
      <c r="U617" s="12"/>
      <c r="Z617" s="12"/>
      <c r="AD617" s="12"/>
      <c r="AF617" s="12"/>
      <c r="AH617" s="12"/>
      <c r="AJ617" s="12"/>
      <c r="AO617" s="12"/>
    </row>
    <row r="618" spans="18:41" ht="15.75" customHeight="1" x14ac:dyDescent="0.3">
      <c r="R618" s="12"/>
      <c r="U618" s="12"/>
      <c r="Z618" s="12"/>
      <c r="AD618" s="12"/>
      <c r="AF618" s="12"/>
      <c r="AH618" s="12"/>
      <c r="AJ618" s="12"/>
      <c r="AO618" s="12"/>
    </row>
    <row r="619" spans="18:41" ht="15.75" customHeight="1" x14ac:dyDescent="0.3">
      <c r="R619" s="12"/>
      <c r="U619" s="12"/>
      <c r="Z619" s="12"/>
      <c r="AD619" s="12"/>
      <c r="AF619" s="12"/>
      <c r="AH619" s="12"/>
      <c r="AJ619" s="12"/>
      <c r="AO619" s="12"/>
    </row>
    <row r="620" spans="18:41" ht="15.75" customHeight="1" x14ac:dyDescent="0.3">
      <c r="R620" s="12"/>
      <c r="U620" s="12"/>
      <c r="Z620" s="12"/>
      <c r="AD620" s="12"/>
      <c r="AF620" s="12"/>
      <c r="AH620" s="12"/>
      <c r="AJ620" s="12"/>
      <c r="AO620" s="12"/>
    </row>
    <row r="621" spans="18:41" ht="15.75" customHeight="1" x14ac:dyDescent="0.3">
      <c r="R621" s="12"/>
      <c r="U621" s="12"/>
      <c r="Z621" s="12"/>
      <c r="AD621" s="12"/>
      <c r="AF621" s="12"/>
      <c r="AH621" s="12"/>
      <c r="AJ621" s="12"/>
      <c r="AO621" s="12"/>
    </row>
    <row r="622" spans="18:41" ht="15.75" customHeight="1" x14ac:dyDescent="0.3">
      <c r="R622" s="12"/>
      <c r="U622" s="12"/>
      <c r="Z622" s="12"/>
      <c r="AD622" s="12"/>
      <c r="AF622" s="12"/>
      <c r="AH622" s="12"/>
      <c r="AJ622" s="12"/>
      <c r="AO622" s="12"/>
    </row>
    <row r="623" spans="18:41" ht="15.75" customHeight="1" x14ac:dyDescent="0.3">
      <c r="R623" s="12"/>
      <c r="U623" s="12"/>
      <c r="Z623" s="12"/>
      <c r="AD623" s="12"/>
      <c r="AF623" s="12"/>
      <c r="AH623" s="12"/>
      <c r="AJ623" s="12"/>
      <c r="AO623" s="12"/>
    </row>
    <row r="624" spans="18:41" ht="15.75" customHeight="1" x14ac:dyDescent="0.3">
      <c r="R624" s="12"/>
      <c r="U624" s="12"/>
      <c r="Z624" s="12"/>
      <c r="AD624" s="12"/>
      <c r="AF624" s="12"/>
      <c r="AH624" s="12"/>
      <c r="AJ624" s="12"/>
      <c r="AO624" s="12"/>
    </row>
    <row r="625" spans="18:41" ht="15.75" customHeight="1" x14ac:dyDescent="0.3">
      <c r="R625" s="12"/>
      <c r="U625" s="12"/>
      <c r="Z625" s="12"/>
      <c r="AD625" s="12"/>
      <c r="AF625" s="12"/>
      <c r="AH625" s="12"/>
      <c r="AJ625" s="12"/>
      <c r="AO625" s="12"/>
    </row>
    <row r="626" spans="18:41" ht="15.75" customHeight="1" x14ac:dyDescent="0.3">
      <c r="R626" s="12"/>
      <c r="U626" s="12"/>
      <c r="Z626" s="12"/>
      <c r="AD626" s="12"/>
      <c r="AF626" s="12"/>
      <c r="AH626" s="12"/>
      <c r="AJ626" s="12"/>
      <c r="AO626" s="12"/>
    </row>
    <row r="627" spans="18:41" ht="15.75" customHeight="1" x14ac:dyDescent="0.3">
      <c r="R627" s="12"/>
      <c r="U627" s="12"/>
      <c r="Z627" s="12"/>
      <c r="AD627" s="12"/>
      <c r="AF627" s="12"/>
      <c r="AH627" s="12"/>
      <c r="AJ627" s="12"/>
      <c r="AO627" s="12"/>
    </row>
    <row r="628" spans="18:41" ht="15.75" customHeight="1" x14ac:dyDescent="0.3">
      <c r="R628" s="12"/>
      <c r="U628" s="12"/>
      <c r="Z628" s="12"/>
      <c r="AD628" s="12"/>
      <c r="AF628" s="12"/>
      <c r="AH628" s="12"/>
      <c r="AJ628" s="12"/>
      <c r="AO628" s="12"/>
    </row>
    <row r="629" spans="18:41" ht="15.75" customHeight="1" x14ac:dyDescent="0.3">
      <c r="R629" s="12"/>
      <c r="U629" s="12"/>
      <c r="Z629" s="12"/>
      <c r="AD629" s="12"/>
      <c r="AF629" s="12"/>
      <c r="AH629" s="12"/>
      <c r="AJ629" s="12"/>
      <c r="AO629" s="12"/>
    </row>
    <row r="630" spans="18:41" ht="15.75" customHeight="1" x14ac:dyDescent="0.3">
      <c r="R630" s="12"/>
      <c r="U630" s="12"/>
      <c r="Z630" s="12"/>
      <c r="AD630" s="12"/>
      <c r="AF630" s="12"/>
      <c r="AH630" s="12"/>
      <c r="AJ630" s="12"/>
      <c r="AO630" s="12"/>
    </row>
    <row r="631" spans="18:41" ht="15.75" customHeight="1" x14ac:dyDescent="0.3">
      <c r="R631" s="12"/>
      <c r="U631" s="12"/>
      <c r="Z631" s="12"/>
      <c r="AD631" s="12"/>
      <c r="AF631" s="12"/>
      <c r="AH631" s="12"/>
      <c r="AJ631" s="12"/>
      <c r="AO631" s="12"/>
    </row>
    <row r="632" spans="18:41" ht="15.75" customHeight="1" x14ac:dyDescent="0.3">
      <c r="R632" s="12"/>
      <c r="U632" s="12"/>
      <c r="Z632" s="12"/>
      <c r="AD632" s="12"/>
      <c r="AF632" s="12"/>
      <c r="AH632" s="12"/>
      <c r="AJ632" s="12"/>
      <c r="AO632" s="12"/>
    </row>
    <row r="633" spans="18:41" ht="15.75" customHeight="1" x14ac:dyDescent="0.3">
      <c r="R633" s="12"/>
      <c r="U633" s="12"/>
      <c r="Z633" s="12"/>
      <c r="AD633" s="12"/>
      <c r="AF633" s="12"/>
      <c r="AH633" s="12"/>
      <c r="AJ633" s="12"/>
      <c r="AO633" s="12"/>
    </row>
    <row r="634" spans="18:41" ht="15.75" customHeight="1" x14ac:dyDescent="0.3">
      <c r="R634" s="12"/>
      <c r="U634" s="12"/>
      <c r="Z634" s="12"/>
      <c r="AD634" s="12"/>
      <c r="AF634" s="12"/>
      <c r="AH634" s="12"/>
      <c r="AJ634" s="12"/>
      <c r="AO634" s="12"/>
    </row>
    <row r="635" spans="18:41" ht="15.75" customHeight="1" x14ac:dyDescent="0.3">
      <c r="R635" s="12"/>
      <c r="U635" s="12"/>
      <c r="Z635" s="12"/>
      <c r="AD635" s="12"/>
      <c r="AF635" s="12"/>
      <c r="AH635" s="12"/>
      <c r="AJ635" s="12"/>
      <c r="AO635" s="12"/>
    </row>
    <row r="636" spans="18:41" ht="15.75" customHeight="1" x14ac:dyDescent="0.3">
      <c r="R636" s="12"/>
      <c r="U636" s="12"/>
      <c r="Z636" s="12"/>
      <c r="AD636" s="12"/>
      <c r="AF636" s="12"/>
      <c r="AH636" s="12"/>
      <c r="AJ636" s="12"/>
      <c r="AO636" s="12"/>
    </row>
    <row r="637" spans="18:41" ht="15.75" customHeight="1" x14ac:dyDescent="0.3">
      <c r="R637" s="12"/>
      <c r="U637" s="12"/>
      <c r="Z637" s="12"/>
      <c r="AD637" s="12"/>
      <c r="AF637" s="12"/>
      <c r="AH637" s="12"/>
      <c r="AJ637" s="12"/>
      <c r="AO637" s="12"/>
    </row>
    <row r="638" spans="18:41" ht="15.75" customHeight="1" x14ac:dyDescent="0.3">
      <c r="R638" s="12"/>
      <c r="U638" s="12"/>
      <c r="Z638" s="12"/>
      <c r="AD638" s="12"/>
      <c r="AF638" s="12"/>
      <c r="AH638" s="12"/>
      <c r="AJ638" s="12"/>
      <c r="AO638" s="12"/>
    </row>
    <row r="639" spans="18:41" ht="15.75" customHeight="1" x14ac:dyDescent="0.3">
      <c r="R639" s="12"/>
      <c r="U639" s="12"/>
      <c r="Z639" s="12"/>
      <c r="AD639" s="12"/>
      <c r="AF639" s="12"/>
      <c r="AH639" s="12"/>
      <c r="AJ639" s="12"/>
      <c r="AO639" s="12"/>
    </row>
    <row r="640" spans="18:41" ht="15.75" customHeight="1" x14ac:dyDescent="0.3">
      <c r="R640" s="12"/>
      <c r="U640" s="12"/>
      <c r="Z640" s="12"/>
      <c r="AD640" s="12"/>
      <c r="AF640" s="12"/>
      <c r="AH640" s="12"/>
      <c r="AJ640" s="12"/>
      <c r="AO640" s="12"/>
    </row>
    <row r="641" spans="18:41" ht="15.75" customHeight="1" x14ac:dyDescent="0.3">
      <c r="R641" s="12"/>
      <c r="U641" s="12"/>
      <c r="Z641" s="12"/>
      <c r="AD641" s="12"/>
      <c r="AF641" s="12"/>
      <c r="AH641" s="12"/>
      <c r="AJ641" s="12"/>
      <c r="AO641" s="12"/>
    </row>
    <row r="642" spans="18:41" ht="15.75" customHeight="1" x14ac:dyDescent="0.3">
      <c r="R642" s="12"/>
      <c r="U642" s="12"/>
      <c r="Z642" s="12"/>
      <c r="AD642" s="12"/>
      <c r="AF642" s="12"/>
      <c r="AH642" s="12"/>
      <c r="AJ642" s="12"/>
      <c r="AO642" s="12"/>
    </row>
    <row r="643" spans="18:41" ht="15.75" customHeight="1" x14ac:dyDescent="0.3">
      <c r="R643" s="12"/>
      <c r="U643" s="12"/>
      <c r="Z643" s="12"/>
      <c r="AD643" s="12"/>
      <c r="AF643" s="12"/>
      <c r="AH643" s="12"/>
      <c r="AJ643" s="12"/>
      <c r="AO643" s="12"/>
    </row>
    <row r="644" spans="18:41" ht="15.75" customHeight="1" x14ac:dyDescent="0.3">
      <c r="R644" s="12"/>
      <c r="U644" s="12"/>
      <c r="Z644" s="12"/>
      <c r="AD644" s="12"/>
      <c r="AF644" s="12"/>
      <c r="AH644" s="12"/>
      <c r="AJ644" s="12"/>
      <c r="AO644" s="12"/>
    </row>
    <row r="645" spans="18:41" ht="15.75" customHeight="1" x14ac:dyDescent="0.3">
      <c r="R645" s="12"/>
      <c r="U645" s="12"/>
      <c r="Z645" s="12"/>
      <c r="AD645" s="12"/>
      <c r="AF645" s="12"/>
      <c r="AH645" s="12"/>
      <c r="AJ645" s="12"/>
      <c r="AO645" s="12"/>
    </row>
    <row r="646" spans="18:41" ht="15.75" customHeight="1" x14ac:dyDescent="0.3">
      <c r="R646" s="12"/>
      <c r="U646" s="12"/>
      <c r="Z646" s="12"/>
      <c r="AD646" s="12"/>
      <c r="AF646" s="12"/>
      <c r="AH646" s="12"/>
      <c r="AJ646" s="12"/>
      <c r="AO646" s="12"/>
    </row>
    <row r="647" spans="18:41" ht="15.75" customHeight="1" x14ac:dyDescent="0.3">
      <c r="R647" s="12"/>
      <c r="U647" s="12"/>
      <c r="Z647" s="12"/>
      <c r="AD647" s="12"/>
      <c r="AF647" s="12"/>
      <c r="AH647" s="12"/>
      <c r="AJ647" s="12"/>
      <c r="AO647" s="12"/>
    </row>
    <row r="648" spans="18:41" ht="15.75" customHeight="1" x14ac:dyDescent="0.3">
      <c r="R648" s="12"/>
      <c r="U648" s="12"/>
      <c r="Z648" s="12"/>
      <c r="AD648" s="12"/>
      <c r="AF648" s="12"/>
      <c r="AH648" s="12"/>
      <c r="AJ648" s="12"/>
      <c r="AO648" s="12"/>
    </row>
    <row r="649" spans="18:41" ht="15.75" customHeight="1" x14ac:dyDescent="0.3">
      <c r="R649" s="12"/>
      <c r="U649" s="12"/>
      <c r="Z649" s="12"/>
      <c r="AD649" s="12"/>
      <c r="AF649" s="12"/>
      <c r="AH649" s="12"/>
      <c r="AJ649" s="12"/>
      <c r="AO649" s="12"/>
    </row>
    <row r="650" spans="18:41" ht="15.75" customHeight="1" x14ac:dyDescent="0.3">
      <c r="R650" s="12"/>
      <c r="U650" s="12"/>
      <c r="Z650" s="12"/>
      <c r="AD650" s="12"/>
      <c r="AF650" s="12"/>
      <c r="AH650" s="12"/>
      <c r="AJ650" s="12"/>
      <c r="AO650" s="12"/>
    </row>
    <row r="651" spans="18:41" ht="15.75" customHeight="1" x14ac:dyDescent="0.3">
      <c r="R651" s="12"/>
      <c r="U651" s="12"/>
      <c r="Z651" s="12"/>
      <c r="AD651" s="12"/>
      <c r="AF651" s="12"/>
      <c r="AH651" s="12"/>
      <c r="AJ651" s="12"/>
      <c r="AO651" s="12"/>
    </row>
    <row r="652" spans="18:41" ht="15.75" customHeight="1" x14ac:dyDescent="0.3">
      <c r="R652" s="12"/>
      <c r="U652" s="12"/>
      <c r="Z652" s="12"/>
      <c r="AD652" s="12"/>
      <c r="AF652" s="12"/>
      <c r="AH652" s="12"/>
      <c r="AJ652" s="12"/>
      <c r="AO652" s="12"/>
    </row>
    <row r="653" spans="18:41" ht="15.75" customHeight="1" x14ac:dyDescent="0.3">
      <c r="R653" s="12"/>
      <c r="U653" s="12"/>
      <c r="Z653" s="12"/>
      <c r="AD653" s="12"/>
      <c r="AF653" s="12"/>
      <c r="AH653" s="12"/>
      <c r="AJ653" s="12"/>
      <c r="AO653" s="12"/>
    </row>
    <row r="654" spans="18:41" ht="15.75" customHeight="1" x14ac:dyDescent="0.3">
      <c r="R654" s="12"/>
      <c r="U654" s="12"/>
      <c r="Z654" s="12"/>
      <c r="AD654" s="12"/>
      <c r="AF654" s="12"/>
      <c r="AH654" s="12"/>
      <c r="AJ654" s="12"/>
      <c r="AO654" s="12"/>
    </row>
    <row r="655" spans="18:41" ht="15.75" customHeight="1" x14ac:dyDescent="0.3">
      <c r="R655" s="12"/>
      <c r="U655" s="12"/>
      <c r="Z655" s="12"/>
      <c r="AD655" s="12"/>
      <c r="AF655" s="12"/>
      <c r="AH655" s="12"/>
      <c r="AJ655" s="12"/>
      <c r="AO655" s="12"/>
    </row>
    <row r="656" spans="18:41" ht="15.75" customHeight="1" x14ac:dyDescent="0.3">
      <c r="R656" s="12"/>
      <c r="U656" s="12"/>
      <c r="Z656" s="12"/>
      <c r="AD656" s="12"/>
      <c r="AF656" s="12"/>
      <c r="AH656" s="12"/>
      <c r="AJ656" s="12"/>
      <c r="AO656" s="12"/>
    </row>
    <row r="657" spans="18:41" ht="15.75" customHeight="1" x14ac:dyDescent="0.3">
      <c r="R657" s="12"/>
      <c r="U657" s="12"/>
      <c r="Z657" s="12"/>
      <c r="AD657" s="12"/>
      <c r="AF657" s="12"/>
      <c r="AH657" s="12"/>
      <c r="AJ657" s="12"/>
      <c r="AO657" s="12"/>
    </row>
    <row r="658" spans="18:41" ht="15.75" customHeight="1" x14ac:dyDescent="0.3">
      <c r="R658" s="12"/>
      <c r="U658" s="12"/>
      <c r="Z658" s="12"/>
      <c r="AD658" s="12"/>
      <c r="AF658" s="12"/>
      <c r="AH658" s="12"/>
      <c r="AJ658" s="12"/>
      <c r="AO658" s="12"/>
    </row>
    <row r="659" spans="18:41" ht="15.75" customHeight="1" x14ac:dyDescent="0.3">
      <c r="R659" s="12"/>
      <c r="U659" s="12"/>
      <c r="Z659" s="12"/>
      <c r="AD659" s="12"/>
      <c r="AF659" s="12"/>
      <c r="AH659" s="12"/>
      <c r="AJ659" s="12"/>
      <c r="AO659" s="12"/>
    </row>
    <row r="660" spans="18:41" ht="15.75" customHeight="1" x14ac:dyDescent="0.3">
      <c r="R660" s="12"/>
      <c r="U660" s="12"/>
      <c r="Z660" s="12"/>
      <c r="AD660" s="12"/>
      <c r="AF660" s="12"/>
      <c r="AH660" s="12"/>
      <c r="AJ660" s="12"/>
      <c r="AO660" s="12"/>
    </row>
    <row r="661" spans="18:41" ht="15.75" customHeight="1" x14ac:dyDescent="0.3">
      <c r="R661" s="12"/>
      <c r="U661" s="12"/>
      <c r="Z661" s="12"/>
      <c r="AD661" s="12"/>
      <c r="AF661" s="12"/>
      <c r="AH661" s="12"/>
      <c r="AJ661" s="12"/>
      <c r="AO661" s="12"/>
    </row>
    <row r="662" spans="18:41" ht="15.75" customHeight="1" x14ac:dyDescent="0.3">
      <c r="R662" s="12"/>
      <c r="U662" s="12"/>
      <c r="Z662" s="12"/>
      <c r="AD662" s="12"/>
      <c r="AF662" s="12"/>
      <c r="AH662" s="12"/>
      <c r="AJ662" s="12"/>
      <c r="AO662" s="12"/>
    </row>
    <row r="663" spans="18:41" ht="15.75" customHeight="1" x14ac:dyDescent="0.3">
      <c r="R663" s="12"/>
      <c r="U663" s="12"/>
      <c r="Z663" s="12"/>
      <c r="AD663" s="12"/>
      <c r="AF663" s="12"/>
      <c r="AH663" s="12"/>
      <c r="AJ663" s="12"/>
      <c r="AO663" s="12"/>
    </row>
    <row r="664" spans="18:41" ht="15.75" customHeight="1" x14ac:dyDescent="0.3">
      <c r="R664" s="12"/>
      <c r="U664" s="12"/>
      <c r="Z664" s="12"/>
      <c r="AD664" s="12"/>
      <c r="AF664" s="12"/>
      <c r="AH664" s="12"/>
      <c r="AJ664" s="12"/>
      <c r="AO664" s="12"/>
    </row>
    <row r="665" spans="18:41" ht="15.75" customHeight="1" x14ac:dyDescent="0.3">
      <c r="R665" s="12"/>
      <c r="U665" s="12"/>
      <c r="Z665" s="12"/>
      <c r="AD665" s="12"/>
      <c r="AF665" s="12"/>
      <c r="AH665" s="12"/>
      <c r="AJ665" s="12"/>
      <c r="AO665" s="12"/>
    </row>
    <row r="666" spans="18:41" ht="15.75" customHeight="1" x14ac:dyDescent="0.3">
      <c r="R666" s="12"/>
      <c r="U666" s="12"/>
      <c r="Z666" s="12"/>
      <c r="AD666" s="12"/>
      <c r="AF666" s="12"/>
      <c r="AH666" s="12"/>
      <c r="AJ666" s="12"/>
      <c r="AO666" s="12"/>
    </row>
    <row r="667" spans="18:41" ht="15.75" customHeight="1" x14ac:dyDescent="0.3">
      <c r="R667" s="12"/>
      <c r="U667" s="12"/>
      <c r="Z667" s="12"/>
      <c r="AD667" s="12"/>
      <c r="AF667" s="12"/>
      <c r="AH667" s="12"/>
      <c r="AJ667" s="12"/>
      <c r="AO667" s="12"/>
    </row>
    <row r="668" spans="18:41" ht="15.75" customHeight="1" x14ac:dyDescent="0.3">
      <c r="R668" s="12"/>
      <c r="U668" s="12"/>
      <c r="Z668" s="12"/>
      <c r="AD668" s="12"/>
      <c r="AF668" s="12"/>
      <c r="AH668" s="12"/>
      <c r="AJ668" s="12"/>
      <c r="AO668" s="12"/>
    </row>
    <row r="669" spans="18:41" ht="15.75" customHeight="1" x14ac:dyDescent="0.3">
      <c r="R669" s="12"/>
      <c r="U669" s="12"/>
      <c r="Z669" s="12"/>
      <c r="AD669" s="12"/>
      <c r="AF669" s="12"/>
      <c r="AH669" s="12"/>
      <c r="AJ669" s="12"/>
      <c r="AO669" s="12"/>
    </row>
    <row r="670" spans="18:41" ht="15.75" customHeight="1" x14ac:dyDescent="0.3">
      <c r="R670" s="12"/>
      <c r="U670" s="12"/>
      <c r="Z670" s="12"/>
      <c r="AD670" s="12"/>
      <c r="AF670" s="12"/>
      <c r="AH670" s="12"/>
      <c r="AJ670" s="12"/>
      <c r="AO670" s="12"/>
    </row>
    <row r="671" spans="18:41" ht="15.75" customHeight="1" x14ac:dyDescent="0.3">
      <c r="R671" s="12"/>
      <c r="U671" s="12"/>
      <c r="Z671" s="12"/>
      <c r="AD671" s="12"/>
      <c r="AF671" s="12"/>
      <c r="AH671" s="12"/>
      <c r="AJ671" s="12"/>
      <c r="AO671" s="12"/>
    </row>
    <row r="672" spans="18:41" ht="15.75" customHeight="1" x14ac:dyDescent="0.3">
      <c r="R672" s="12"/>
      <c r="U672" s="12"/>
      <c r="Z672" s="12"/>
      <c r="AD672" s="12"/>
      <c r="AF672" s="12"/>
      <c r="AH672" s="12"/>
      <c r="AJ672" s="12"/>
      <c r="AO672" s="12"/>
    </row>
    <row r="673" spans="18:41" ht="15.75" customHeight="1" x14ac:dyDescent="0.3">
      <c r="R673" s="12"/>
      <c r="U673" s="12"/>
      <c r="Z673" s="12"/>
      <c r="AD673" s="12"/>
      <c r="AF673" s="12"/>
      <c r="AH673" s="12"/>
      <c r="AJ673" s="12"/>
      <c r="AO673" s="12"/>
    </row>
    <row r="674" spans="18:41" ht="15.75" customHeight="1" x14ac:dyDescent="0.3">
      <c r="R674" s="12"/>
      <c r="U674" s="12"/>
      <c r="Z674" s="12"/>
      <c r="AD674" s="12"/>
      <c r="AF674" s="12"/>
      <c r="AH674" s="12"/>
      <c r="AJ674" s="12"/>
      <c r="AO674" s="12"/>
    </row>
    <row r="675" spans="18:41" ht="15.75" customHeight="1" x14ac:dyDescent="0.3">
      <c r="R675" s="12"/>
      <c r="U675" s="12"/>
      <c r="Z675" s="12"/>
      <c r="AD675" s="12"/>
      <c r="AF675" s="12"/>
      <c r="AH675" s="12"/>
      <c r="AJ675" s="12"/>
      <c r="AO675" s="12"/>
    </row>
    <row r="676" spans="18:41" ht="15.75" customHeight="1" x14ac:dyDescent="0.3">
      <c r="R676" s="12"/>
      <c r="U676" s="12"/>
      <c r="Z676" s="12"/>
      <c r="AD676" s="12"/>
      <c r="AF676" s="12"/>
      <c r="AH676" s="12"/>
      <c r="AJ676" s="12"/>
      <c r="AO676" s="12"/>
    </row>
    <row r="677" spans="18:41" ht="15.75" customHeight="1" x14ac:dyDescent="0.3">
      <c r="R677" s="12"/>
      <c r="U677" s="12"/>
      <c r="Z677" s="12"/>
      <c r="AD677" s="12"/>
      <c r="AF677" s="12"/>
      <c r="AH677" s="12"/>
      <c r="AJ677" s="12"/>
      <c r="AO677" s="12"/>
    </row>
    <row r="678" spans="18:41" ht="15.75" customHeight="1" x14ac:dyDescent="0.3">
      <c r="R678" s="12"/>
      <c r="U678" s="12"/>
      <c r="Z678" s="12"/>
      <c r="AD678" s="12"/>
      <c r="AF678" s="12"/>
      <c r="AH678" s="12"/>
      <c r="AJ678" s="12"/>
      <c r="AO678" s="12"/>
    </row>
    <row r="679" spans="18:41" ht="15.75" customHeight="1" x14ac:dyDescent="0.3">
      <c r="R679" s="12"/>
      <c r="U679" s="12"/>
      <c r="Z679" s="12"/>
      <c r="AD679" s="12"/>
      <c r="AF679" s="12"/>
      <c r="AH679" s="12"/>
      <c r="AJ679" s="12"/>
      <c r="AO679" s="12"/>
    </row>
    <row r="680" spans="18:41" ht="15.75" customHeight="1" x14ac:dyDescent="0.3">
      <c r="R680" s="12"/>
      <c r="U680" s="12"/>
      <c r="Z680" s="12"/>
      <c r="AD680" s="12"/>
      <c r="AF680" s="12"/>
      <c r="AH680" s="12"/>
      <c r="AJ680" s="12"/>
      <c r="AO680" s="12"/>
    </row>
    <row r="681" spans="18:41" ht="15.75" customHeight="1" x14ac:dyDescent="0.3">
      <c r="R681" s="12"/>
      <c r="U681" s="12"/>
      <c r="Z681" s="12"/>
      <c r="AD681" s="12"/>
      <c r="AF681" s="12"/>
      <c r="AH681" s="12"/>
      <c r="AJ681" s="12"/>
      <c r="AO681" s="12"/>
    </row>
    <row r="682" spans="18:41" ht="15.75" customHeight="1" x14ac:dyDescent="0.3">
      <c r="R682" s="12"/>
      <c r="U682" s="12"/>
      <c r="Z682" s="12"/>
      <c r="AD682" s="12"/>
      <c r="AF682" s="12"/>
      <c r="AH682" s="12"/>
      <c r="AJ682" s="12"/>
      <c r="AO682" s="12"/>
    </row>
    <row r="683" spans="18:41" ht="15.75" customHeight="1" x14ac:dyDescent="0.3">
      <c r="R683" s="12"/>
      <c r="U683" s="12"/>
      <c r="Z683" s="12"/>
      <c r="AD683" s="12"/>
      <c r="AF683" s="12"/>
      <c r="AH683" s="12"/>
      <c r="AJ683" s="12"/>
      <c r="AO683" s="12"/>
    </row>
    <row r="684" spans="18:41" ht="15.75" customHeight="1" x14ac:dyDescent="0.3">
      <c r="R684" s="12"/>
      <c r="U684" s="12"/>
      <c r="Z684" s="12"/>
      <c r="AD684" s="12"/>
      <c r="AF684" s="12"/>
      <c r="AH684" s="12"/>
      <c r="AJ684" s="12"/>
      <c r="AO684" s="12"/>
    </row>
    <row r="685" spans="18:41" ht="15.75" customHeight="1" x14ac:dyDescent="0.3">
      <c r="R685" s="12"/>
      <c r="U685" s="12"/>
      <c r="Z685" s="12"/>
      <c r="AD685" s="12"/>
      <c r="AF685" s="12"/>
      <c r="AH685" s="12"/>
      <c r="AJ685" s="12"/>
      <c r="AO685" s="12"/>
    </row>
    <row r="686" spans="18:41" ht="15.75" customHeight="1" x14ac:dyDescent="0.3">
      <c r="R686" s="12"/>
      <c r="U686" s="12"/>
      <c r="Z686" s="12"/>
      <c r="AD686" s="12"/>
      <c r="AF686" s="12"/>
      <c r="AH686" s="12"/>
      <c r="AJ686" s="12"/>
      <c r="AO686" s="12"/>
    </row>
    <row r="687" spans="18:41" ht="15.75" customHeight="1" x14ac:dyDescent="0.3">
      <c r="R687" s="12"/>
      <c r="U687" s="12"/>
      <c r="Z687" s="12"/>
      <c r="AD687" s="12"/>
      <c r="AF687" s="12"/>
      <c r="AH687" s="12"/>
      <c r="AJ687" s="12"/>
      <c r="AO687" s="12"/>
    </row>
    <row r="688" spans="18:41" ht="15.75" customHeight="1" x14ac:dyDescent="0.3">
      <c r="R688" s="12"/>
      <c r="U688" s="12"/>
      <c r="Z688" s="12"/>
      <c r="AD688" s="12"/>
      <c r="AF688" s="12"/>
      <c r="AH688" s="12"/>
      <c r="AJ688" s="12"/>
      <c r="AO688" s="12"/>
    </row>
    <row r="689" spans="18:41" ht="15.75" customHeight="1" x14ac:dyDescent="0.3">
      <c r="R689" s="12"/>
      <c r="U689" s="12"/>
      <c r="Z689" s="12"/>
      <c r="AD689" s="12"/>
      <c r="AF689" s="12"/>
      <c r="AH689" s="12"/>
      <c r="AJ689" s="12"/>
      <c r="AO689" s="12"/>
    </row>
    <row r="690" spans="18:41" ht="15.75" customHeight="1" x14ac:dyDescent="0.3">
      <c r="R690" s="12"/>
      <c r="U690" s="12"/>
      <c r="Z690" s="12"/>
      <c r="AD690" s="12"/>
      <c r="AF690" s="12"/>
      <c r="AH690" s="12"/>
      <c r="AJ690" s="12"/>
      <c r="AO690" s="12"/>
    </row>
    <row r="691" spans="18:41" ht="15.75" customHeight="1" x14ac:dyDescent="0.3">
      <c r="R691" s="12"/>
      <c r="U691" s="12"/>
      <c r="Z691" s="12"/>
      <c r="AD691" s="12"/>
      <c r="AF691" s="12"/>
      <c r="AH691" s="12"/>
      <c r="AJ691" s="12"/>
      <c r="AO691" s="12"/>
    </row>
    <row r="692" spans="18:41" ht="15.75" customHeight="1" x14ac:dyDescent="0.3">
      <c r="R692" s="12"/>
      <c r="U692" s="12"/>
      <c r="Z692" s="12"/>
      <c r="AD692" s="12"/>
      <c r="AF692" s="12"/>
      <c r="AH692" s="12"/>
      <c r="AJ692" s="12"/>
      <c r="AO692" s="12"/>
    </row>
    <row r="693" spans="18:41" ht="15.75" customHeight="1" x14ac:dyDescent="0.3">
      <c r="R693" s="12"/>
      <c r="U693" s="12"/>
      <c r="Z693" s="12"/>
      <c r="AD693" s="12"/>
      <c r="AF693" s="12"/>
      <c r="AH693" s="12"/>
      <c r="AJ693" s="12"/>
      <c r="AO693" s="12"/>
    </row>
    <row r="694" spans="18:41" ht="15.75" customHeight="1" x14ac:dyDescent="0.3">
      <c r="R694" s="12"/>
      <c r="U694" s="12"/>
      <c r="Z694" s="12"/>
      <c r="AD694" s="12"/>
      <c r="AF694" s="12"/>
      <c r="AH694" s="12"/>
      <c r="AJ694" s="12"/>
      <c r="AO694" s="12"/>
    </row>
    <row r="695" spans="18:41" ht="15.75" customHeight="1" x14ac:dyDescent="0.3">
      <c r="R695" s="12"/>
      <c r="U695" s="12"/>
      <c r="Z695" s="12"/>
      <c r="AD695" s="12"/>
      <c r="AF695" s="12"/>
      <c r="AH695" s="12"/>
      <c r="AJ695" s="12"/>
      <c r="AO695" s="12"/>
    </row>
    <row r="696" spans="18:41" ht="15.75" customHeight="1" x14ac:dyDescent="0.3">
      <c r="R696" s="12"/>
      <c r="U696" s="12"/>
      <c r="Z696" s="12"/>
      <c r="AD696" s="12"/>
      <c r="AF696" s="12"/>
      <c r="AH696" s="12"/>
      <c r="AJ696" s="12"/>
      <c r="AO696" s="12"/>
    </row>
    <row r="697" spans="18:41" ht="15.75" customHeight="1" x14ac:dyDescent="0.3">
      <c r="R697" s="12"/>
      <c r="U697" s="12"/>
      <c r="Z697" s="12"/>
      <c r="AD697" s="12"/>
      <c r="AF697" s="12"/>
      <c r="AH697" s="12"/>
      <c r="AJ697" s="12"/>
      <c r="AO697" s="12"/>
    </row>
    <row r="698" spans="18:41" ht="15.75" customHeight="1" x14ac:dyDescent="0.3">
      <c r="R698" s="12"/>
      <c r="U698" s="12"/>
      <c r="Z698" s="12"/>
      <c r="AD698" s="12"/>
      <c r="AF698" s="12"/>
      <c r="AH698" s="12"/>
      <c r="AJ698" s="12"/>
      <c r="AO698" s="12"/>
    </row>
    <row r="699" spans="18:41" ht="15.75" customHeight="1" x14ac:dyDescent="0.3">
      <c r="R699" s="12"/>
      <c r="U699" s="12"/>
      <c r="Z699" s="12"/>
      <c r="AD699" s="12"/>
      <c r="AF699" s="12"/>
      <c r="AH699" s="12"/>
      <c r="AJ699" s="12"/>
      <c r="AO699" s="12"/>
    </row>
    <row r="700" spans="18:41" ht="15.75" customHeight="1" x14ac:dyDescent="0.3">
      <c r="R700" s="12"/>
      <c r="U700" s="12"/>
      <c r="Z700" s="12"/>
      <c r="AD700" s="12"/>
      <c r="AF700" s="12"/>
      <c r="AH700" s="12"/>
      <c r="AJ700" s="12"/>
      <c r="AO700" s="12"/>
    </row>
    <row r="701" spans="18:41" ht="15.75" customHeight="1" x14ac:dyDescent="0.3">
      <c r="R701" s="12"/>
      <c r="U701" s="12"/>
      <c r="Z701" s="12"/>
      <c r="AD701" s="12"/>
      <c r="AF701" s="12"/>
      <c r="AH701" s="12"/>
      <c r="AJ701" s="12"/>
      <c r="AO701" s="12"/>
    </row>
    <row r="702" spans="18:41" ht="15.75" customHeight="1" x14ac:dyDescent="0.3">
      <c r="R702" s="12"/>
      <c r="U702" s="12"/>
      <c r="Z702" s="12"/>
      <c r="AD702" s="12"/>
      <c r="AF702" s="12"/>
      <c r="AH702" s="12"/>
      <c r="AJ702" s="12"/>
      <c r="AO702" s="12"/>
    </row>
    <row r="703" spans="18:41" ht="15.75" customHeight="1" x14ac:dyDescent="0.3">
      <c r="R703" s="12"/>
      <c r="U703" s="12"/>
      <c r="Z703" s="12"/>
      <c r="AD703" s="12"/>
      <c r="AF703" s="12"/>
      <c r="AH703" s="12"/>
      <c r="AJ703" s="12"/>
      <c r="AO703" s="12"/>
    </row>
    <row r="704" spans="18:41" ht="15.75" customHeight="1" x14ac:dyDescent="0.3">
      <c r="R704" s="12"/>
      <c r="U704" s="12"/>
      <c r="Z704" s="12"/>
      <c r="AD704" s="12"/>
      <c r="AF704" s="12"/>
      <c r="AH704" s="12"/>
      <c r="AJ704" s="12"/>
      <c r="AO704" s="12"/>
    </row>
    <row r="705" spans="18:41" ht="15.75" customHeight="1" x14ac:dyDescent="0.3">
      <c r="R705" s="12"/>
      <c r="U705" s="12"/>
      <c r="Z705" s="12"/>
      <c r="AD705" s="12"/>
      <c r="AF705" s="12"/>
      <c r="AH705" s="12"/>
      <c r="AJ705" s="12"/>
      <c r="AO705" s="12"/>
    </row>
    <row r="706" spans="18:41" ht="15.75" customHeight="1" x14ac:dyDescent="0.3">
      <c r="R706" s="12"/>
      <c r="U706" s="12"/>
      <c r="Z706" s="12"/>
      <c r="AD706" s="12"/>
      <c r="AF706" s="12"/>
      <c r="AH706" s="12"/>
      <c r="AJ706" s="12"/>
      <c r="AO706" s="12"/>
    </row>
    <row r="707" spans="18:41" ht="15.75" customHeight="1" x14ac:dyDescent="0.3">
      <c r="R707" s="12"/>
      <c r="U707" s="12"/>
      <c r="Z707" s="12"/>
      <c r="AD707" s="12"/>
      <c r="AF707" s="12"/>
      <c r="AH707" s="12"/>
      <c r="AJ707" s="12"/>
      <c r="AO707" s="12"/>
    </row>
    <row r="708" spans="18:41" ht="15.75" customHeight="1" x14ac:dyDescent="0.3">
      <c r="R708" s="12"/>
      <c r="U708" s="12"/>
      <c r="Z708" s="12"/>
      <c r="AD708" s="12"/>
      <c r="AF708" s="12"/>
      <c r="AH708" s="12"/>
      <c r="AJ708" s="12"/>
      <c r="AO708" s="12"/>
    </row>
    <row r="709" spans="18:41" ht="15.75" customHeight="1" x14ac:dyDescent="0.3">
      <c r="R709" s="12"/>
      <c r="U709" s="12"/>
      <c r="Z709" s="12"/>
      <c r="AD709" s="12"/>
      <c r="AF709" s="12"/>
      <c r="AH709" s="12"/>
      <c r="AJ709" s="12"/>
      <c r="AO709" s="12"/>
    </row>
    <row r="710" spans="18:41" ht="15.75" customHeight="1" x14ac:dyDescent="0.3">
      <c r="R710" s="12"/>
      <c r="U710" s="12"/>
      <c r="Z710" s="12"/>
      <c r="AD710" s="12"/>
      <c r="AF710" s="12"/>
      <c r="AH710" s="12"/>
      <c r="AJ710" s="12"/>
      <c r="AO710" s="12"/>
    </row>
    <row r="711" spans="18:41" ht="15.75" customHeight="1" x14ac:dyDescent="0.3">
      <c r="R711" s="12"/>
      <c r="U711" s="12"/>
      <c r="Z711" s="12"/>
      <c r="AD711" s="12"/>
      <c r="AF711" s="12"/>
      <c r="AH711" s="12"/>
      <c r="AJ711" s="12"/>
      <c r="AO711" s="12"/>
    </row>
    <row r="712" spans="18:41" ht="15.75" customHeight="1" x14ac:dyDescent="0.3">
      <c r="R712" s="12"/>
      <c r="U712" s="12"/>
      <c r="Z712" s="12"/>
      <c r="AD712" s="12"/>
      <c r="AF712" s="12"/>
      <c r="AH712" s="12"/>
      <c r="AJ712" s="12"/>
      <c r="AO712" s="12"/>
    </row>
    <row r="713" spans="18:41" ht="15.75" customHeight="1" x14ac:dyDescent="0.3">
      <c r="R713" s="12"/>
      <c r="U713" s="12"/>
      <c r="Z713" s="12"/>
      <c r="AD713" s="12"/>
      <c r="AF713" s="12"/>
      <c r="AH713" s="12"/>
      <c r="AJ713" s="12"/>
      <c r="AO713" s="12"/>
    </row>
    <row r="714" spans="18:41" ht="15.75" customHeight="1" x14ac:dyDescent="0.3">
      <c r="R714" s="12"/>
      <c r="U714" s="12"/>
      <c r="Z714" s="12"/>
      <c r="AD714" s="12"/>
      <c r="AF714" s="12"/>
      <c r="AH714" s="12"/>
      <c r="AJ714" s="12"/>
      <c r="AO714" s="12"/>
    </row>
    <row r="715" spans="18:41" ht="15.75" customHeight="1" x14ac:dyDescent="0.3">
      <c r="R715" s="12"/>
      <c r="U715" s="12"/>
      <c r="Z715" s="12"/>
      <c r="AD715" s="12"/>
      <c r="AF715" s="12"/>
      <c r="AH715" s="12"/>
      <c r="AJ715" s="12"/>
      <c r="AO715" s="12"/>
    </row>
    <row r="716" spans="18:41" ht="15.75" customHeight="1" x14ac:dyDescent="0.3">
      <c r="R716" s="12"/>
      <c r="U716" s="12"/>
      <c r="Z716" s="12"/>
      <c r="AD716" s="12"/>
      <c r="AF716" s="12"/>
      <c r="AH716" s="12"/>
      <c r="AJ716" s="12"/>
      <c r="AO716" s="12"/>
    </row>
    <row r="717" spans="18:41" ht="15.75" customHeight="1" x14ac:dyDescent="0.3">
      <c r="R717" s="12"/>
      <c r="U717" s="12"/>
      <c r="Z717" s="12"/>
      <c r="AD717" s="12"/>
      <c r="AF717" s="12"/>
      <c r="AH717" s="12"/>
      <c r="AJ717" s="12"/>
      <c r="AO717" s="12"/>
    </row>
    <row r="718" spans="18:41" ht="15.75" customHeight="1" x14ac:dyDescent="0.3">
      <c r="R718" s="12"/>
      <c r="U718" s="12"/>
      <c r="Z718" s="12"/>
      <c r="AD718" s="12"/>
      <c r="AF718" s="12"/>
      <c r="AH718" s="12"/>
      <c r="AJ718" s="12"/>
      <c r="AO718" s="12"/>
    </row>
    <row r="719" spans="18:41" ht="15.75" customHeight="1" x14ac:dyDescent="0.3">
      <c r="R719" s="12"/>
      <c r="U719" s="12"/>
      <c r="Z719" s="12"/>
      <c r="AD719" s="12"/>
      <c r="AF719" s="12"/>
      <c r="AH719" s="12"/>
      <c r="AJ719" s="12"/>
      <c r="AO719" s="12"/>
    </row>
    <row r="720" spans="18:41" ht="15.75" customHeight="1" x14ac:dyDescent="0.3">
      <c r="R720" s="12"/>
      <c r="U720" s="12"/>
      <c r="Z720" s="12"/>
      <c r="AD720" s="12"/>
      <c r="AF720" s="12"/>
      <c r="AH720" s="12"/>
      <c r="AJ720" s="12"/>
      <c r="AO720" s="12"/>
    </row>
    <row r="721" spans="18:41" ht="15.75" customHeight="1" x14ac:dyDescent="0.3">
      <c r="R721" s="12"/>
      <c r="U721" s="12"/>
      <c r="Z721" s="12"/>
      <c r="AD721" s="12"/>
      <c r="AF721" s="12"/>
      <c r="AH721" s="12"/>
      <c r="AJ721" s="12"/>
      <c r="AO721" s="12"/>
    </row>
    <row r="722" spans="18:41" ht="15.75" customHeight="1" x14ac:dyDescent="0.3">
      <c r="R722" s="12"/>
      <c r="U722" s="12"/>
      <c r="Z722" s="12"/>
      <c r="AD722" s="12"/>
      <c r="AF722" s="12"/>
      <c r="AH722" s="12"/>
      <c r="AJ722" s="12"/>
      <c r="AO722" s="12"/>
    </row>
    <row r="723" spans="18:41" ht="15.75" customHeight="1" x14ac:dyDescent="0.3">
      <c r="R723" s="12"/>
      <c r="U723" s="12"/>
      <c r="Z723" s="12"/>
      <c r="AD723" s="12"/>
      <c r="AF723" s="12"/>
      <c r="AH723" s="12"/>
      <c r="AJ723" s="12"/>
      <c r="AO723" s="12"/>
    </row>
    <row r="724" spans="18:41" ht="15.75" customHeight="1" x14ac:dyDescent="0.3">
      <c r="R724" s="12"/>
      <c r="U724" s="12"/>
      <c r="Z724" s="12"/>
      <c r="AD724" s="12"/>
      <c r="AF724" s="12"/>
      <c r="AH724" s="12"/>
      <c r="AJ724" s="12"/>
      <c r="AO724" s="12"/>
    </row>
    <row r="725" spans="18:41" ht="15.75" customHeight="1" x14ac:dyDescent="0.3">
      <c r="R725" s="12"/>
      <c r="U725" s="12"/>
      <c r="Z725" s="12"/>
      <c r="AD725" s="12"/>
      <c r="AF725" s="12"/>
      <c r="AH725" s="12"/>
      <c r="AJ725" s="12"/>
      <c r="AO725" s="12"/>
    </row>
    <row r="726" spans="18:41" ht="15.75" customHeight="1" x14ac:dyDescent="0.3">
      <c r="R726" s="12"/>
      <c r="U726" s="12"/>
      <c r="Z726" s="12"/>
      <c r="AD726" s="12"/>
      <c r="AF726" s="12"/>
      <c r="AH726" s="12"/>
      <c r="AJ726" s="12"/>
      <c r="AO726" s="12"/>
    </row>
    <row r="727" spans="18:41" ht="15.75" customHeight="1" x14ac:dyDescent="0.3">
      <c r="R727" s="12"/>
      <c r="U727" s="12"/>
      <c r="Z727" s="12"/>
      <c r="AD727" s="12"/>
      <c r="AF727" s="12"/>
      <c r="AH727" s="12"/>
      <c r="AJ727" s="12"/>
      <c r="AO727" s="12"/>
    </row>
    <row r="728" spans="18:41" ht="15.75" customHeight="1" x14ac:dyDescent="0.3">
      <c r="R728" s="12"/>
      <c r="U728" s="12"/>
      <c r="Z728" s="12"/>
      <c r="AD728" s="12"/>
      <c r="AF728" s="12"/>
      <c r="AH728" s="12"/>
      <c r="AJ728" s="12"/>
      <c r="AO728" s="12"/>
    </row>
    <row r="729" spans="18:41" ht="15.75" customHeight="1" x14ac:dyDescent="0.3">
      <c r="R729" s="12"/>
      <c r="U729" s="12"/>
      <c r="Z729" s="12"/>
      <c r="AD729" s="12"/>
      <c r="AF729" s="12"/>
      <c r="AH729" s="12"/>
      <c r="AJ729" s="12"/>
      <c r="AO729" s="12"/>
    </row>
    <row r="730" spans="18:41" ht="15.75" customHeight="1" x14ac:dyDescent="0.3">
      <c r="R730" s="12"/>
      <c r="U730" s="12"/>
      <c r="Z730" s="12"/>
      <c r="AD730" s="12"/>
      <c r="AF730" s="12"/>
      <c r="AH730" s="12"/>
      <c r="AJ730" s="12"/>
      <c r="AO730" s="12"/>
    </row>
    <row r="731" spans="18:41" ht="15.75" customHeight="1" x14ac:dyDescent="0.3">
      <c r="R731" s="12"/>
      <c r="U731" s="12"/>
      <c r="Z731" s="12"/>
      <c r="AD731" s="12"/>
      <c r="AF731" s="12"/>
      <c r="AH731" s="12"/>
      <c r="AJ731" s="12"/>
      <c r="AO731" s="12"/>
    </row>
    <row r="732" spans="18:41" ht="15.75" customHeight="1" x14ac:dyDescent="0.3">
      <c r="R732" s="12"/>
      <c r="U732" s="12"/>
      <c r="Z732" s="12"/>
      <c r="AD732" s="12"/>
      <c r="AF732" s="12"/>
      <c r="AH732" s="12"/>
      <c r="AJ732" s="12"/>
      <c r="AO732" s="12"/>
    </row>
    <row r="733" spans="18:41" ht="15.75" customHeight="1" x14ac:dyDescent="0.3">
      <c r="R733" s="12"/>
      <c r="U733" s="12"/>
      <c r="Z733" s="12"/>
      <c r="AD733" s="12"/>
      <c r="AF733" s="12"/>
      <c r="AH733" s="12"/>
      <c r="AJ733" s="12"/>
      <c r="AO733" s="12"/>
    </row>
    <row r="734" spans="18:41" ht="15.75" customHeight="1" x14ac:dyDescent="0.3">
      <c r="R734" s="12"/>
      <c r="U734" s="12"/>
      <c r="Z734" s="12"/>
      <c r="AD734" s="12"/>
      <c r="AF734" s="12"/>
      <c r="AH734" s="12"/>
      <c r="AJ734" s="12"/>
      <c r="AO734" s="12"/>
    </row>
    <row r="735" spans="18:41" ht="15.75" customHeight="1" x14ac:dyDescent="0.3">
      <c r="R735" s="12"/>
      <c r="U735" s="12"/>
      <c r="Z735" s="12"/>
      <c r="AD735" s="12"/>
      <c r="AF735" s="12"/>
      <c r="AH735" s="12"/>
      <c r="AJ735" s="12"/>
      <c r="AO735" s="12"/>
    </row>
    <row r="736" spans="18:41" ht="15.75" customHeight="1" x14ac:dyDescent="0.3">
      <c r="R736" s="12"/>
      <c r="U736" s="12"/>
      <c r="Z736" s="12"/>
      <c r="AD736" s="12"/>
      <c r="AF736" s="12"/>
      <c r="AH736" s="12"/>
      <c r="AJ736" s="12"/>
      <c r="AO736" s="12"/>
    </row>
    <row r="737" spans="18:41" ht="15.75" customHeight="1" x14ac:dyDescent="0.3">
      <c r="R737" s="12"/>
      <c r="U737" s="12"/>
      <c r="Z737" s="12"/>
      <c r="AD737" s="12"/>
      <c r="AF737" s="12"/>
      <c r="AH737" s="12"/>
      <c r="AJ737" s="12"/>
      <c r="AO737" s="12"/>
    </row>
    <row r="738" spans="18:41" ht="15.75" customHeight="1" x14ac:dyDescent="0.3">
      <c r="R738" s="12"/>
      <c r="U738" s="12"/>
      <c r="Z738" s="12"/>
      <c r="AD738" s="12"/>
      <c r="AF738" s="12"/>
      <c r="AH738" s="12"/>
      <c r="AJ738" s="12"/>
      <c r="AO738" s="12"/>
    </row>
    <row r="739" spans="18:41" ht="15.75" customHeight="1" x14ac:dyDescent="0.3">
      <c r="R739" s="12"/>
      <c r="U739" s="12"/>
      <c r="Z739" s="12"/>
      <c r="AD739" s="12"/>
      <c r="AF739" s="12"/>
      <c r="AH739" s="12"/>
      <c r="AJ739" s="12"/>
      <c r="AO739" s="12"/>
    </row>
    <row r="740" spans="18:41" ht="15.75" customHeight="1" x14ac:dyDescent="0.3">
      <c r="R740" s="12"/>
      <c r="U740" s="12"/>
      <c r="Z740" s="12"/>
      <c r="AD740" s="12"/>
      <c r="AF740" s="12"/>
      <c r="AH740" s="12"/>
      <c r="AJ740" s="12"/>
      <c r="AO740" s="12"/>
    </row>
    <row r="741" spans="18:41" ht="15.75" customHeight="1" x14ac:dyDescent="0.3">
      <c r="R741" s="12"/>
      <c r="U741" s="12"/>
      <c r="Z741" s="12"/>
      <c r="AD741" s="12"/>
      <c r="AF741" s="12"/>
      <c r="AH741" s="12"/>
      <c r="AJ741" s="12"/>
      <c r="AO741" s="12"/>
    </row>
    <row r="742" spans="18:41" ht="15.75" customHeight="1" x14ac:dyDescent="0.3">
      <c r="R742" s="12"/>
      <c r="U742" s="12"/>
      <c r="Z742" s="12"/>
      <c r="AD742" s="12"/>
      <c r="AF742" s="12"/>
      <c r="AH742" s="12"/>
      <c r="AJ742" s="12"/>
      <c r="AO742" s="12"/>
    </row>
    <row r="743" spans="18:41" ht="15.75" customHeight="1" x14ac:dyDescent="0.3">
      <c r="R743" s="12"/>
      <c r="U743" s="12"/>
      <c r="Z743" s="12"/>
      <c r="AD743" s="12"/>
      <c r="AF743" s="12"/>
      <c r="AH743" s="12"/>
      <c r="AJ743" s="12"/>
      <c r="AO743" s="12"/>
    </row>
    <row r="744" spans="18:41" ht="15.75" customHeight="1" x14ac:dyDescent="0.3">
      <c r="R744" s="12"/>
      <c r="U744" s="12"/>
      <c r="Z744" s="12"/>
      <c r="AD744" s="12"/>
      <c r="AF744" s="12"/>
      <c r="AH744" s="12"/>
      <c r="AJ744" s="12"/>
      <c r="AO744" s="12"/>
    </row>
    <row r="745" spans="18:41" ht="15.75" customHeight="1" x14ac:dyDescent="0.3">
      <c r="R745" s="12"/>
      <c r="U745" s="12"/>
      <c r="Z745" s="12"/>
      <c r="AD745" s="12"/>
      <c r="AF745" s="12"/>
      <c r="AH745" s="12"/>
      <c r="AJ745" s="12"/>
      <c r="AO745" s="12"/>
    </row>
    <row r="746" spans="18:41" ht="15.75" customHeight="1" x14ac:dyDescent="0.3">
      <c r="R746" s="12"/>
      <c r="U746" s="12"/>
      <c r="Z746" s="12"/>
      <c r="AD746" s="12"/>
      <c r="AF746" s="12"/>
      <c r="AH746" s="12"/>
      <c r="AJ746" s="12"/>
      <c r="AO746" s="12"/>
    </row>
    <row r="747" spans="18:41" ht="15.75" customHeight="1" x14ac:dyDescent="0.3">
      <c r="R747" s="12"/>
      <c r="U747" s="12"/>
      <c r="Z747" s="12"/>
      <c r="AD747" s="12"/>
      <c r="AF747" s="12"/>
      <c r="AH747" s="12"/>
      <c r="AJ747" s="12"/>
      <c r="AO747" s="12"/>
    </row>
    <row r="748" spans="18:41" ht="15.75" customHeight="1" x14ac:dyDescent="0.3">
      <c r="R748" s="12"/>
      <c r="U748" s="12"/>
      <c r="Z748" s="12"/>
      <c r="AD748" s="12"/>
      <c r="AF748" s="12"/>
      <c r="AH748" s="12"/>
      <c r="AJ748" s="12"/>
      <c r="AO748" s="12"/>
    </row>
    <row r="749" spans="18:41" ht="15.75" customHeight="1" x14ac:dyDescent="0.3">
      <c r="R749" s="12"/>
      <c r="U749" s="12"/>
      <c r="Z749" s="12"/>
      <c r="AD749" s="12"/>
      <c r="AF749" s="12"/>
      <c r="AH749" s="12"/>
      <c r="AJ749" s="12"/>
      <c r="AO749" s="12"/>
    </row>
    <row r="750" spans="18:41" ht="15.75" customHeight="1" x14ac:dyDescent="0.3">
      <c r="R750" s="12"/>
      <c r="U750" s="12"/>
      <c r="Z750" s="12"/>
      <c r="AD750" s="12"/>
      <c r="AF750" s="12"/>
      <c r="AH750" s="12"/>
      <c r="AJ750" s="12"/>
      <c r="AO750" s="12"/>
    </row>
    <row r="751" spans="18:41" ht="15.75" customHeight="1" x14ac:dyDescent="0.3">
      <c r="R751" s="12"/>
      <c r="U751" s="12"/>
      <c r="Z751" s="12"/>
      <c r="AD751" s="12"/>
      <c r="AF751" s="12"/>
      <c r="AH751" s="12"/>
      <c r="AJ751" s="12"/>
      <c r="AO751" s="12"/>
    </row>
    <row r="752" spans="18:41" ht="15.75" customHeight="1" x14ac:dyDescent="0.3">
      <c r="R752" s="12"/>
      <c r="U752" s="12"/>
      <c r="Z752" s="12"/>
      <c r="AD752" s="12"/>
      <c r="AF752" s="12"/>
      <c r="AH752" s="12"/>
      <c r="AJ752" s="12"/>
      <c r="AO752" s="12"/>
    </row>
    <row r="753" spans="18:41" ht="15.75" customHeight="1" x14ac:dyDescent="0.3">
      <c r="R753" s="12"/>
      <c r="U753" s="12"/>
      <c r="Z753" s="12"/>
      <c r="AD753" s="12"/>
      <c r="AF753" s="12"/>
      <c r="AH753" s="12"/>
      <c r="AJ753" s="12"/>
      <c r="AO753" s="12"/>
    </row>
    <row r="754" spans="18:41" ht="15.75" customHeight="1" x14ac:dyDescent="0.3">
      <c r="R754" s="12"/>
      <c r="U754" s="12"/>
      <c r="Z754" s="12"/>
      <c r="AD754" s="12"/>
      <c r="AF754" s="12"/>
      <c r="AH754" s="12"/>
      <c r="AJ754" s="12"/>
      <c r="AO754" s="12"/>
    </row>
    <row r="755" spans="18:41" ht="15.75" customHeight="1" x14ac:dyDescent="0.3">
      <c r="R755" s="12"/>
      <c r="U755" s="12"/>
      <c r="Z755" s="12"/>
      <c r="AD755" s="12"/>
      <c r="AF755" s="12"/>
      <c r="AH755" s="12"/>
      <c r="AJ755" s="12"/>
      <c r="AO755" s="12"/>
    </row>
    <row r="756" spans="18:41" ht="15.75" customHeight="1" x14ac:dyDescent="0.3">
      <c r="R756" s="12"/>
      <c r="U756" s="12"/>
      <c r="Z756" s="12"/>
      <c r="AD756" s="12"/>
      <c r="AF756" s="12"/>
      <c r="AH756" s="12"/>
      <c r="AJ756" s="12"/>
      <c r="AO756" s="12"/>
    </row>
    <row r="757" spans="18:41" ht="15.75" customHeight="1" x14ac:dyDescent="0.3">
      <c r="R757" s="12"/>
      <c r="U757" s="12"/>
      <c r="Z757" s="12"/>
      <c r="AD757" s="12"/>
      <c r="AF757" s="12"/>
      <c r="AH757" s="12"/>
      <c r="AJ757" s="12"/>
      <c r="AO757" s="12"/>
    </row>
    <row r="758" spans="18:41" ht="15.75" customHeight="1" x14ac:dyDescent="0.3">
      <c r="R758" s="12"/>
      <c r="U758" s="12"/>
      <c r="Z758" s="12"/>
      <c r="AD758" s="12"/>
      <c r="AF758" s="12"/>
      <c r="AH758" s="12"/>
      <c r="AJ758" s="12"/>
      <c r="AO758" s="12"/>
    </row>
    <row r="759" spans="18:41" ht="15.75" customHeight="1" x14ac:dyDescent="0.3">
      <c r="R759" s="12"/>
      <c r="U759" s="12"/>
      <c r="Z759" s="12"/>
      <c r="AD759" s="12"/>
      <c r="AF759" s="12"/>
      <c r="AH759" s="12"/>
      <c r="AJ759" s="12"/>
      <c r="AO759" s="12"/>
    </row>
    <row r="760" spans="18:41" ht="15.75" customHeight="1" x14ac:dyDescent="0.3">
      <c r="R760" s="12"/>
      <c r="U760" s="12"/>
      <c r="Z760" s="12"/>
      <c r="AD760" s="12"/>
      <c r="AF760" s="12"/>
      <c r="AH760" s="12"/>
      <c r="AJ760" s="12"/>
      <c r="AO760" s="12"/>
    </row>
    <row r="761" spans="18:41" ht="15.75" customHeight="1" x14ac:dyDescent="0.3">
      <c r="R761" s="12"/>
      <c r="U761" s="12"/>
      <c r="Z761" s="12"/>
      <c r="AD761" s="12"/>
      <c r="AF761" s="12"/>
      <c r="AH761" s="12"/>
      <c r="AJ761" s="12"/>
      <c r="AO761" s="12"/>
    </row>
    <row r="762" spans="18:41" ht="15.75" customHeight="1" x14ac:dyDescent="0.3">
      <c r="R762" s="12"/>
      <c r="U762" s="12"/>
      <c r="Z762" s="12"/>
      <c r="AD762" s="12"/>
      <c r="AF762" s="12"/>
      <c r="AH762" s="12"/>
      <c r="AJ762" s="12"/>
      <c r="AO762" s="12"/>
    </row>
    <row r="763" spans="18:41" ht="15.75" customHeight="1" x14ac:dyDescent="0.3">
      <c r="R763" s="12"/>
      <c r="U763" s="12"/>
      <c r="Z763" s="12"/>
      <c r="AD763" s="12"/>
      <c r="AF763" s="12"/>
      <c r="AH763" s="12"/>
      <c r="AJ763" s="12"/>
      <c r="AO763" s="12"/>
    </row>
    <row r="764" spans="18:41" ht="15.75" customHeight="1" x14ac:dyDescent="0.3">
      <c r="R764" s="12"/>
      <c r="U764" s="12"/>
      <c r="Z764" s="12"/>
      <c r="AD764" s="12"/>
      <c r="AF764" s="12"/>
      <c r="AH764" s="12"/>
      <c r="AJ764" s="12"/>
      <c r="AO764" s="12"/>
    </row>
    <row r="765" spans="18:41" ht="15.75" customHeight="1" x14ac:dyDescent="0.3">
      <c r="R765" s="12"/>
      <c r="U765" s="12"/>
      <c r="Z765" s="12"/>
      <c r="AD765" s="12"/>
      <c r="AF765" s="12"/>
      <c r="AH765" s="12"/>
      <c r="AJ765" s="12"/>
      <c r="AO765" s="12"/>
    </row>
    <row r="766" spans="18:41" ht="15.75" customHeight="1" x14ac:dyDescent="0.3">
      <c r="R766" s="12"/>
      <c r="U766" s="12"/>
      <c r="Z766" s="12"/>
      <c r="AD766" s="12"/>
      <c r="AF766" s="12"/>
      <c r="AH766" s="12"/>
      <c r="AJ766" s="12"/>
      <c r="AO766" s="12"/>
    </row>
    <row r="767" spans="18:41" ht="15.75" customHeight="1" x14ac:dyDescent="0.3">
      <c r="R767" s="12"/>
      <c r="U767" s="12"/>
      <c r="Z767" s="12"/>
      <c r="AD767" s="12"/>
      <c r="AF767" s="12"/>
      <c r="AH767" s="12"/>
      <c r="AJ767" s="12"/>
      <c r="AO767" s="12"/>
    </row>
    <row r="768" spans="18:41" ht="15.75" customHeight="1" x14ac:dyDescent="0.3">
      <c r="R768" s="12"/>
      <c r="U768" s="12"/>
      <c r="Z768" s="12"/>
      <c r="AD768" s="12"/>
      <c r="AF768" s="12"/>
      <c r="AH768" s="12"/>
      <c r="AJ768" s="12"/>
      <c r="AO768" s="12"/>
    </row>
    <row r="769" spans="18:41" ht="15.75" customHeight="1" x14ac:dyDescent="0.3">
      <c r="R769" s="12"/>
      <c r="U769" s="12"/>
      <c r="Z769" s="12"/>
      <c r="AD769" s="12"/>
      <c r="AF769" s="12"/>
      <c r="AH769" s="12"/>
      <c r="AJ769" s="12"/>
      <c r="AO769" s="12"/>
    </row>
    <row r="770" spans="18:41" ht="15.75" customHeight="1" x14ac:dyDescent="0.3">
      <c r="R770" s="12"/>
      <c r="U770" s="12"/>
      <c r="Z770" s="12"/>
      <c r="AD770" s="12"/>
      <c r="AF770" s="12"/>
      <c r="AH770" s="12"/>
      <c r="AJ770" s="12"/>
      <c r="AO770" s="12"/>
    </row>
    <row r="771" spans="18:41" ht="15.75" customHeight="1" x14ac:dyDescent="0.3">
      <c r="R771" s="12"/>
      <c r="U771" s="12"/>
      <c r="Z771" s="12"/>
      <c r="AD771" s="12"/>
      <c r="AF771" s="12"/>
      <c r="AH771" s="12"/>
      <c r="AJ771" s="12"/>
      <c r="AO771" s="12"/>
    </row>
    <row r="772" spans="18:41" ht="15.75" customHeight="1" x14ac:dyDescent="0.3">
      <c r="R772" s="12"/>
      <c r="U772" s="12"/>
      <c r="Z772" s="12"/>
      <c r="AD772" s="12"/>
      <c r="AF772" s="12"/>
      <c r="AH772" s="12"/>
      <c r="AJ772" s="12"/>
      <c r="AO772" s="12"/>
    </row>
    <row r="773" spans="18:41" ht="15.75" customHeight="1" x14ac:dyDescent="0.3">
      <c r="R773" s="12"/>
      <c r="U773" s="12"/>
      <c r="Z773" s="12"/>
      <c r="AD773" s="12"/>
      <c r="AF773" s="12"/>
      <c r="AH773" s="12"/>
      <c r="AJ773" s="12"/>
      <c r="AO773" s="12"/>
    </row>
    <row r="774" spans="18:41" ht="15.75" customHeight="1" x14ac:dyDescent="0.3">
      <c r="R774" s="12"/>
      <c r="U774" s="12"/>
      <c r="Z774" s="12"/>
      <c r="AD774" s="12"/>
      <c r="AF774" s="12"/>
      <c r="AH774" s="12"/>
      <c r="AJ774" s="12"/>
      <c r="AO774" s="12"/>
    </row>
    <row r="775" spans="18:41" ht="15.75" customHeight="1" x14ac:dyDescent="0.3">
      <c r="R775" s="12"/>
      <c r="U775" s="12"/>
      <c r="Z775" s="12"/>
      <c r="AD775" s="12"/>
      <c r="AF775" s="12"/>
      <c r="AH775" s="12"/>
      <c r="AJ775" s="12"/>
      <c r="AO775" s="12"/>
    </row>
    <row r="776" spans="18:41" ht="15.75" customHeight="1" x14ac:dyDescent="0.3">
      <c r="R776" s="12"/>
      <c r="U776" s="12"/>
      <c r="Z776" s="12"/>
      <c r="AD776" s="12"/>
      <c r="AF776" s="12"/>
      <c r="AH776" s="12"/>
      <c r="AJ776" s="12"/>
      <c r="AO776" s="12"/>
    </row>
    <row r="777" spans="18:41" ht="15.75" customHeight="1" x14ac:dyDescent="0.3">
      <c r="R777" s="12"/>
      <c r="U777" s="12"/>
      <c r="Z777" s="12"/>
      <c r="AD777" s="12"/>
      <c r="AF777" s="12"/>
      <c r="AH777" s="12"/>
      <c r="AJ777" s="12"/>
      <c r="AO777" s="12"/>
    </row>
    <row r="778" spans="18:41" ht="15.75" customHeight="1" x14ac:dyDescent="0.3">
      <c r="R778" s="12"/>
      <c r="U778" s="12"/>
      <c r="Z778" s="12"/>
      <c r="AD778" s="12"/>
      <c r="AF778" s="12"/>
      <c r="AH778" s="12"/>
      <c r="AJ778" s="12"/>
      <c r="AO778" s="12"/>
    </row>
    <row r="779" spans="18:41" ht="15.75" customHeight="1" x14ac:dyDescent="0.3">
      <c r="R779" s="12"/>
      <c r="U779" s="12"/>
      <c r="Z779" s="12"/>
      <c r="AD779" s="12"/>
      <c r="AF779" s="12"/>
      <c r="AH779" s="12"/>
      <c r="AJ779" s="12"/>
      <c r="AO779" s="12"/>
    </row>
    <row r="780" spans="18:41" ht="15.75" customHeight="1" x14ac:dyDescent="0.3">
      <c r="R780" s="12"/>
      <c r="U780" s="12"/>
      <c r="Z780" s="12"/>
      <c r="AD780" s="12"/>
      <c r="AF780" s="12"/>
      <c r="AH780" s="12"/>
      <c r="AJ780" s="12"/>
      <c r="AO780" s="12"/>
    </row>
    <row r="781" spans="18:41" ht="15.75" customHeight="1" x14ac:dyDescent="0.3">
      <c r="R781" s="12"/>
      <c r="U781" s="12"/>
      <c r="Z781" s="12"/>
      <c r="AD781" s="12"/>
      <c r="AF781" s="12"/>
      <c r="AH781" s="12"/>
      <c r="AJ781" s="12"/>
      <c r="AO781" s="12"/>
    </row>
    <row r="782" spans="18:41" ht="15.75" customHeight="1" x14ac:dyDescent="0.3">
      <c r="R782" s="12"/>
      <c r="U782" s="12"/>
      <c r="Z782" s="12"/>
      <c r="AD782" s="12"/>
      <c r="AF782" s="12"/>
      <c r="AH782" s="12"/>
      <c r="AJ782" s="12"/>
      <c r="AO782" s="12"/>
    </row>
    <row r="783" spans="18:41" ht="15.75" customHeight="1" x14ac:dyDescent="0.3">
      <c r="R783" s="12"/>
      <c r="U783" s="12"/>
      <c r="Z783" s="12"/>
      <c r="AD783" s="12"/>
      <c r="AF783" s="12"/>
      <c r="AH783" s="12"/>
      <c r="AJ783" s="12"/>
      <c r="AO783" s="12"/>
    </row>
    <row r="784" spans="18:41" ht="15.75" customHeight="1" x14ac:dyDescent="0.3">
      <c r="R784" s="12"/>
      <c r="U784" s="12"/>
      <c r="Z784" s="12"/>
      <c r="AD784" s="12"/>
      <c r="AF784" s="12"/>
      <c r="AH784" s="12"/>
      <c r="AJ784" s="12"/>
      <c r="AO784" s="12"/>
    </row>
    <row r="785" spans="18:41" ht="15.75" customHeight="1" x14ac:dyDescent="0.3">
      <c r="R785" s="12"/>
      <c r="U785" s="12"/>
      <c r="Z785" s="12"/>
      <c r="AD785" s="12"/>
      <c r="AF785" s="12"/>
      <c r="AH785" s="12"/>
      <c r="AJ785" s="12"/>
      <c r="AO785" s="12"/>
    </row>
    <row r="786" spans="18:41" ht="15.75" customHeight="1" x14ac:dyDescent="0.3">
      <c r="R786" s="12"/>
      <c r="U786" s="12"/>
      <c r="Z786" s="12"/>
      <c r="AD786" s="12"/>
      <c r="AF786" s="12"/>
      <c r="AH786" s="12"/>
      <c r="AJ786" s="12"/>
      <c r="AO786" s="12"/>
    </row>
    <row r="787" spans="18:41" ht="15.75" customHeight="1" x14ac:dyDescent="0.3">
      <c r="R787" s="12"/>
      <c r="U787" s="12"/>
      <c r="Z787" s="12"/>
      <c r="AD787" s="12"/>
      <c r="AF787" s="12"/>
      <c r="AH787" s="12"/>
      <c r="AJ787" s="12"/>
      <c r="AO787" s="12"/>
    </row>
    <row r="788" spans="18:41" ht="15.75" customHeight="1" x14ac:dyDescent="0.3">
      <c r="R788" s="12"/>
      <c r="U788" s="12"/>
      <c r="Z788" s="12"/>
      <c r="AD788" s="12"/>
      <c r="AF788" s="12"/>
      <c r="AH788" s="12"/>
      <c r="AJ788" s="12"/>
      <c r="AO788" s="12"/>
    </row>
    <row r="789" spans="18:41" ht="15.75" customHeight="1" x14ac:dyDescent="0.3">
      <c r="R789" s="12"/>
      <c r="U789" s="12"/>
      <c r="Z789" s="12"/>
      <c r="AD789" s="12"/>
      <c r="AF789" s="12"/>
      <c r="AH789" s="12"/>
      <c r="AJ789" s="12"/>
      <c r="AO789" s="12"/>
    </row>
    <row r="790" spans="18:41" ht="15.75" customHeight="1" x14ac:dyDescent="0.3">
      <c r="R790" s="12"/>
      <c r="U790" s="12"/>
      <c r="Z790" s="12"/>
      <c r="AD790" s="12"/>
      <c r="AF790" s="12"/>
      <c r="AH790" s="12"/>
      <c r="AJ790" s="12"/>
      <c r="AO790" s="12"/>
    </row>
    <row r="791" spans="18:41" ht="15.75" customHeight="1" x14ac:dyDescent="0.3">
      <c r="R791" s="12"/>
      <c r="U791" s="12"/>
      <c r="Z791" s="12"/>
      <c r="AD791" s="12"/>
      <c r="AF791" s="12"/>
      <c r="AH791" s="12"/>
      <c r="AJ791" s="12"/>
      <c r="AO791" s="12"/>
    </row>
    <row r="792" spans="18:41" ht="15.75" customHeight="1" x14ac:dyDescent="0.3">
      <c r="R792" s="12"/>
      <c r="U792" s="12"/>
      <c r="Z792" s="12"/>
      <c r="AD792" s="12"/>
      <c r="AF792" s="12"/>
      <c r="AH792" s="12"/>
      <c r="AJ792" s="12"/>
      <c r="AO792" s="12"/>
    </row>
    <row r="793" spans="18:41" ht="15.75" customHeight="1" x14ac:dyDescent="0.3">
      <c r="R793" s="12"/>
      <c r="U793" s="12"/>
      <c r="Z793" s="12"/>
      <c r="AD793" s="12"/>
      <c r="AF793" s="12"/>
      <c r="AH793" s="12"/>
      <c r="AJ793" s="12"/>
      <c r="AO793" s="12"/>
    </row>
    <row r="794" spans="18:41" ht="15.75" customHeight="1" x14ac:dyDescent="0.3">
      <c r="R794" s="12"/>
      <c r="U794" s="12"/>
      <c r="Z794" s="12"/>
      <c r="AD794" s="12"/>
      <c r="AF794" s="12"/>
      <c r="AH794" s="12"/>
      <c r="AJ794" s="12"/>
      <c r="AO794" s="12"/>
    </row>
    <row r="795" spans="18:41" ht="15.75" customHeight="1" x14ac:dyDescent="0.3">
      <c r="R795" s="12"/>
      <c r="U795" s="12"/>
      <c r="Z795" s="12"/>
      <c r="AD795" s="12"/>
      <c r="AF795" s="12"/>
      <c r="AH795" s="12"/>
      <c r="AJ795" s="12"/>
      <c r="AO795" s="12"/>
    </row>
    <row r="796" spans="18:41" ht="15.75" customHeight="1" x14ac:dyDescent="0.3">
      <c r="R796" s="12"/>
      <c r="U796" s="12"/>
      <c r="Z796" s="12"/>
      <c r="AD796" s="12"/>
      <c r="AF796" s="12"/>
      <c r="AH796" s="12"/>
      <c r="AJ796" s="12"/>
      <c r="AO796" s="12"/>
    </row>
    <row r="797" spans="18:41" ht="15.75" customHeight="1" x14ac:dyDescent="0.3">
      <c r="R797" s="12"/>
      <c r="U797" s="12"/>
      <c r="Z797" s="12"/>
      <c r="AD797" s="12"/>
      <c r="AF797" s="12"/>
      <c r="AH797" s="12"/>
      <c r="AJ797" s="12"/>
      <c r="AO797" s="12"/>
    </row>
    <row r="798" spans="18:41" ht="15.75" customHeight="1" x14ac:dyDescent="0.3">
      <c r="R798" s="12"/>
      <c r="U798" s="12"/>
      <c r="Z798" s="12"/>
      <c r="AD798" s="12"/>
      <c r="AF798" s="12"/>
      <c r="AH798" s="12"/>
      <c r="AJ798" s="12"/>
      <c r="AO798" s="12"/>
    </row>
    <row r="799" spans="18:41" ht="15.75" customHeight="1" x14ac:dyDescent="0.3">
      <c r="R799" s="12"/>
      <c r="U799" s="12"/>
      <c r="Z799" s="12"/>
      <c r="AD799" s="12"/>
      <c r="AF799" s="12"/>
      <c r="AH799" s="12"/>
      <c r="AJ799" s="12"/>
      <c r="AO799" s="12"/>
    </row>
    <row r="800" spans="18:41" ht="15.75" customHeight="1" x14ac:dyDescent="0.3">
      <c r="R800" s="12"/>
      <c r="U800" s="12"/>
      <c r="Z800" s="12"/>
      <c r="AD800" s="12"/>
      <c r="AF800" s="12"/>
      <c r="AH800" s="12"/>
      <c r="AJ800" s="12"/>
      <c r="AO800" s="12"/>
    </row>
    <row r="801" spans="18:41" ht="15.75" customHeight="1" x14ac:dyDescent="0.3">
      <c r="R801" s="12"/>
      <c r="U801" s="12"/>
      <c r="Z801" s="12"/>
      <c r="AD801" s="12"/>
      <c r="AF801" s="12"/>
      <c r="AH801" s="12"/>
      <c r="AJ801" s="12"/>
      <c r="AO801" s="12"/>
    </row>
    <row r="802" spans="18:41" ht="15.75" customHeight="1" x14ac:dyDescent="0.3">
      <c r="R802" s="12"/>
      <c r="U802" s="12"/>
      <c r="Z802" s="12"/>
      <c r="AD802" s="12"/>
      <c r="AF802" s="12"/>
      <c r="AH802" s="12"/>
      <c r="AJ802" s="12"/>
      <c r="AO802" s="12"/>
    </row>
    <row r="803" spans="18:41" ht="15.75" customHeight="1" x14ac:dyDescent="0.3">
      <c r="R803" s="12"/>
      <c r="U803" s="12"/>
      <c r="Z803" s="12"/>
      <c r="AD803" s="12"/>
      <c r="AF803" s="12"/>
      <c r="AH803" s="12"/>
      <c r="AJ803" s="12"/>
      <c r="AO803" s="12"/>
    </row>
    <row r="804" spans="18:41" ht="15.75" customHeight="1" x14ac:dyDescent="0.3">
      <c r="R804" s="12"/>
      <c r="U804" s="12"/>
      <c r="Z804" s="12"/>
      <c r="AD804" s="12"/>
      <c r="AF804" s="12"/>
      <c r="AH804" s="12"/>
      <c r="AJ804" s="12"/>
      <c r="AO804" s="12"/>
    </row>
    <row r="805" spans="18:41" ht="15.75" customHeight="1" x14ac:dyDescent="0.3">
      <c r="R805" s="12"/>
      <c r="U805" s="12"/>
      <c r="Z805" s="12"/>
      <c r="AD805" s="12"/>
      <c r="AF805" s="12"/>
      <c r="AH805" s="12"/>
      <c r="AJ805" s="12"/>
      <c r="AO805" s="12"/>
    </row>
    <row r="806" spans="18:41" ht="15.75" customHeight="1" x14ac:dyDescent="0.3">
      <c r="R806" s="12"/>
      <c r="U806" s="12"/>
      <c r="Z806" s="12"/>
      <c r="AD806" s="12"/>
      <c r="AF806" s="12"/>
      <c r="AH806" s="12"/>
      <c r="AJ806" s="12"/>
      <c r="AO806" s="12"/>
    </row>
    <row r="807" spans="18:41" ht="15.75" customHeight="1" x14ac:dyDescent="0.3">
      <c r="R807" s="12"/>
      <c r="U807" s="12"/>
      <c r="Z807" s="12"/>
      <c r="AD807" s="12"/>
      <c r="AF807" s="12"/>
      <c r="AH807" s="12"/>
      <c r="AJ807" s="12"/>
      <c r="AO807" s="12"/>
    </row>
    <row r="808" spans="18:41" ht="15.75" customHeight="1" x14ac:dyDescent="0.3">
      <c r="R808" s="12"/>
      <c r="U808" s="12"/>
      <c r="Z808" s="12"/>
      <c r="AD808" s="12"/>
      <c r="AF808" s="12"/>
      <c r="AH808" s="12"/>
      <c r="AJ808" s="12"/>
      <c r="AO808" s="12"/>
    </row>
    <row r="809" spans="18:41" ht="15.75" customHeight="1" x14ac:dyDescent="0.3">
      <c r="R809" s="12"/>
      <c r="U809" s="12"/>
      <c r="Z809" s="12"/>
      <c r="AD809" s="12"/>
      <c r="AF809" s="12"/>
      <c r="AH809" s="12"/>
      <c r="AJ809" s="12"/>
      <c r="AO809" s="12"/>
    </row>
    <row r="810" spans="18:41" ht="15.75" customHeight="1" x14ac:dyDescent="0.3">
      <c r="R810" s="12"/>
      <c r="U810" s="12"/>
      <c r="Z810" s="12"/>
      <c r="AD810" s="12"/>
      <c r="AF810" s="12"/>
      <c r="AH810" s="12"/>
      <c r="AJ810" s="12"/>
      <c r="AO810" s="12"/>
    </row>
    <row r="811" spans="18:41" ht="15.75" customHeight="1" x14ac:dyDescent="0.3">
      <c r="R811" s="12"/>
      <c r="U811" s="12"/>
      <c r="Z811" s="12"/>
      <c r="AD811" s="12"/>
      <c r="AF811" s="12"/>
      <c r="AH811" s="12"/>
      <c r="AJ811" s="12"/>
      <c r="AO811" s="12"/>
    </row>
    <row r="812" spans="18:41" ht="15.75" customHeight="1" x14ac:dyDescent="0.3">
      <c r="R812" s="12"/>
      <c r="U812" s="12"/>
      <c r="Z812" s="12"/>
      <c r="AD812" s="12"/>
      <c r="AF812" s="12"/>
      <c r="AH812" s="12"/>
      <c r="AJ812" s="12"/>
      <c r="AO812" s="12"/>
    </row>
    <row r="813" spans="18:41" ht="15.75" customHeight="1" x14ac:dyDescent="0.3">
      <c r="R813" s="12"/>
      <c r="U813" s="12"/>
      <c r="Z813" s="12"/>
      <c r="AD813" s="12"/>
      <c r="AF813" s="12"/>
      <c r="AH813" s="12"/>
      <c r="AJ813" s="12"/>
      <c r="AO813" s="12"/>
    </row>
    <row r="814" spans="18:41" ht="15.75" customHeight="1" x14ac:dyDescent="0.3">
      <c r="R814" s="12"/>
      <c r="U814" s="12"/>
      <c r="Z814" s="12"/>
      <c r="AD814" s="12"/>
      <c r="AF814" s="12"/>
      <c r="AH814" s="12"/>
      <c r="AJ814" s="12"/>
      <c r="AO814" s="12"/>
    </row>
    <row r="815" spans="18:41" ht="15.75" customHeight="1" x14ac:dyDescent="0.3">
      <c r="R815" s="12"/>
      <c r="U815" s="12"/>
      <c r="Z815" s="12"/>
      <c r="AD815" s="12"/>
      <c r="AF815" s="12"/>
      <c r="AH815" s="12"/>
      <c r="AJ815" s="12"/>
      <c r="AO815" s="12"/>
    </row>
    <row r="816" spans="18:41" ht="15.75" customHeight="1" x14ac:dyDescent="0.3">
      <c r="R816" s="12"/>
      <c r="U816" s="12"/>
      <c r="Z816" s="12"/>
      <c r="AD816" s="12"/>
      <c r="AF816" s="12"/>
      <c r="AH816" s="12"/>
      <c r="AJ816" s="12"/>
      <c r="AO816" s="12"/>
    </row>
    <row r="817" spans="18:41" ht="15.75" customHeight="1" x14ac:dyDescent="0.3">
      <c r="R817" s="12"/>
      <c r="U817" s="12"/>
      <c r="Z817" s="12"/>
      <c r="AD817" s="12"/>
      <c r="AF817" s="12"/>
      <c r="AH817" s="12"/>
      <c r="AJ817" s="12"/>
      <c r="AO817" s="12"/>
    </row>
    <row r="818" spans="18:41" ht="15.75" customHeight="1" x14ac:dyDescent="0.3">
      <c r="R818" s="12"/>
      <c r="U818" s="12"/>
      <c r="Z818" s="12"/>
      <c r="AD818" s="12"/>
      <c r="AF818" s="12"/>
      <c r="AH818" s="12"/>
      <c r="AJ818" s="12"/>
      <c r="AO818" s="12"/>
    </row>
    <row r="819" spans="18:41" ht="15.75" customHeight="1" x14ac:dyDescent="0.3">
      <c r="R819" s="12"/>
      <c r="U819" s="12"/>
      <c r="Z819" s="12"/>
      <c r="AD819" s="12"/>
      <c r="AF819" s="12"/>
      <c r="AH819" s="12"/>
      <c r="AJ819" s="12"/>
      <c r="AO819" s="12"/>
    </row>
    <row r="820" spans="18:41" ht="15.75" customHeight="1" x14ac:dyDescent="0.3">
      <c r="R820" s="12"/>
      <c r="U820" s="12"/>
      <c r="Z820" s="12"/>
      <c r="AD820" s="12"/>
      <c r="AF820" s="12"/>
      <c r="AH820" s="12"/>
      <c r="AJ820" s="12"/>
      <c r="AO820" s="12"/>
    </row>
    <row r="821" spans="18:41" ht="15.75" customHeight="1" x14ac:dyDescent="0.3">
      <c r="R821" s="12"/>
      <c r="U821" s="12"/>
      <c r="Z821" s="12"/>
      <c r="AD821" s="12"/>
      <c r="AF821" s="12"/>
      <c r="AH821" s="12"/>
      <c r="AJ821" s="12"/>
      <c r="AO821" s="12"/>
    </row>
    <row r="822" spans="18:41" ht="15.75" customHeight="1" x14ac:dyDescent="0.3">
      <c r="R822" s="12"/>
      <c r="U822" s="12"/>
      <c r="Z822" s="12"/>
      <c r="AD822" s="12"/>
      <c r="AF822" s="12"/>
      <c r="AH822" s="12"/>
      <c r="AJ822" s="12"/>
      <c r="AO822" s="12"/>
    </row>
    <row r="823" spans="18:41" ht="15.75" customHeight="1" x14ac:dyDescent="0.3">
      <c r="R823" s="12"/>
      <c r="U823" s="12"/>
      <c r="Z823" s="12"/>
      <c r="AD823" s="12"/>
      <c r="AF823" s="12"/>
      <c r="AH823" s="12"/>
      <c r="AJ823" s="12"/>
      <c r="AO823" s="12"/>
    </row>
    <row r="824" spans="18:41" ht="15.75" customHeight="1" x14ac:dyDescent="0.3">
      <c r="R824" s="12"/>
      <c r="U824" s="12"/>
      <c r="Z824" s="12"/>
      <c r="AD824" s="12"/>
      <c r="AF824" s="12"/>
      <c r="AH824" s="12"/>
      <c r="AJ824" s="12"/>
      <c r="AO824" s="12"/>
    </row>
    <row r="825" spans="18:41" ht="15.75" customHeight="1" x14ac:dyDescent="0.3">
      <c r="R825" s="12"/>
      <c r="U825" s="12"/>
      <c r="Z825" s="12"/>
      <c r="AD825" s="12"/>
      <c r="AF825" s="12"/>
      <c r="AH825" s="12"/>
      <c r="AJ825" s="12"/>
      <c r="AO825" s="12"/>
    </row>
    <row r="826" spans="18:41" ht="15.75" customHeight="1" x14ac:dyDescent="0.3">
      <c r="R826" s="12"/>
      <c r="U826" s="12"/>
      <c r="Z826" s="12"/>
      <c r="AD826" s="12"/>
      <c r="AF826" s="12"/>
      <c r="AH826" s="12"/>
      <c r="AJ826" s="12"/>
      <c r="AO826" s="12"/>
    </row>
    <row r="827" spans="18:41" ht="15.75" customHeight="1" x14ac:dyDescent="0.3">
      <c r="R827" s="12"/>
      <c r="U827" s="12"/>
      <c r="Z827" s="12"/>
      <c r="AD827" s="12"/>
      <c r="AF827" s="12"/>
      <c r="AH827" s="12"/>
      <c r="AJ827" s="12"/>
      <c r="AO827" s="12"/>
    </row>
    <row r="828" spans="18:41" ht="15.75" customHeight="1" x14ac:dyDescent="0.3">
      <c r="R828" s="12"/>
      <c r="U828" s="12"/>
      <c r="Z828" s="12"/>
      <c r="AD828" s="12"/>
      <c r="AF828" s="12"/>
      <c r="AH828" s="12"/>
      <c r="AJ828" s="12"/>
      <c r="AO828" s="12"/>
    </row>
    <row r="829" spans="18:41" ht="15.75" customHeight="1" x14ac:dyDescent="0.3">
      <c r="R829" s="12"/>
      <c r="U829" s="12"/>
      <c r="Z829" s="12"/>
      <c r="AD829" s="12"/>
      <c r="AF829" s="12"/>
      <c r="AH829" s="12"/>
      <c r="AJ829" s="12"/>
      <c r="AO829" s="12"/>
    </row>
    <row r="830" spans="18:41" ht="15.75" customHeight="1" x14ac:dyDescent="0.3">
      <c r="R830" s="12"/>
      <c r="U830" s="12"/>
      <c r="Z830" s="12"/>
      <c r="AD830" s="12"/>
      <c r="AF830" s="12"/>
      <c r="AH830" s="12"/>
      <c r="AJ830" s="12"/>
      <c r="AO830" s="12"/>
    </row>
    <row r="831" spans="18:41" ht="15.75" customHeight="1" x14ac:dyDescent="0.3">
      <c r="R831" s="12"/>
      <c r="U831" s="12"/>
      <c r="Z831" s="12"/>
      <c r="AD831" s="12"/>
      <c r="AF831" s="12"/>
      <c r="AH831" s="12"/>
      <c r="AJ831" s="12"/>
      <c r="AO831" s="12"/>
    </row>
    <row r="832" spans="18:41" ht="15.75" customHeight="1" x14ac:dyDescent="0.3">
      <c r="R832" s="12"/>
      <c r="U832" s="12"/>
      <c r="Z832" s="12"/>
      <c r="AD832" s="12"/>
      <c r="AF832" s="12"/>
      <c r="AH832" s="12"/>
      <c r="AJ832" s="12"/>
      <c r="AO832" s="12"/>
    </row>
    <row r="833" spans="18:41" ht="15.75" customHeight="1" x14ac:dyDescent="0.3">
      <c r="R833" s="12"/>
      <c r="U833" s="12"/>
      <c r="Z833" s="12"/>
      <c r="AD833" s="12"/>
      <c r="AF833" s="12"/>
      <c r="AH833" s="12"/>
      <c r="AJ833" s="12"/>
      <c r="AO833" s="12"/>
    </row>
    <row r="834" spans="18:41" ht="15.75" customHeight="1" x14ac:dyDescent="0.3">
      <c r="R834" s="12"/>
      <c r="U834" s="12"/>
      <c r="Z834" s="12"/>
      <c r="AD834" s="12"/>
      <c r="AF834" s="12"/>
      <c r="AH834" s="12"/>
      <c r="AJ834" s="12"/>
      <c r="AO834" s="12"/>
    </row>
    <row r="835" spans="18:41" ht="15.75" customHeight="1" x14ac:dyDescent="0.3">
      <c r="R835" s="12"/>
      <c r="U835" s="12"/>
      <c r="Z835" s="12"/>
      <c r="AD835" s="12"/>
      <c r="AF835" s="12"/>
      <c r="AH835" s="12"/>
      <c r="AJ835" s="12"/>
      <c r="AO835" s="12"/>
    </row>
    <row r="836" spans="18:41" ht="15.75" customHeight="1" x14ac:dyDescent="0.3">
      <c r="R836" s="12"/>
      <c r="U836" s="12"/>
      <c r="Z836" s="12"/>
      <c r="AD836" s="12"/>
      <c r="AF836" s="12"/>
      <c r="AH836" s="12"/>
      <c r="AJ836" s="12"/>
      <c r="AO836" s="12"/>
    </row>
    <row r="837" spans="18:41" ht="15.75" customHeight="1" x14ac:dyDescent="0.3">
      <c r="R837" s="12"/>
      <c r="U837" s="12"/>
      <c r="Z837" s="12"/>
      <c r="AD837" s="12"/>
      <c r="AF837" s="12"/>
      <c r="AH837" s="12"/>
      <c r="AJ837" s="12"/>
      <c r="AO837" s="12"/>
    </row>
    <row r="838" spans="18:41" ht="15.75" customHeight="1" x14ac:dyDescent="0.3">
      <c r="R838" s="12"/>
      <c r="U838" s="12"/>
      <c r="Z838" s="12"/>
      <c r="AD838" s="12"/>
      <c r="AF838" s="12"/>
      <c r="AH838" s="12"/>
      <c r="AJ838" s="12"/>
      <c r="AO838" s="12"/>
    </row>
    <row r="839" spans="18:41" ht="15.75" customHeight="1" x14ac:dyDescent="0.3">
      <c r="R839" s="12"/>
      <c r="U839" s="12"/>
      <c r="Z839" s="12"/>
      <c r="AD839" s="12"/>
      <c r="AF839" s="12"/>
      <c r="AH839" s="12"/>
      <c r="AJ839" s="12"/>
      <c r="AO839" s="12"/>
    </row>
    <row r="840" spans="18:41" ht="15.75" customHeight="1" x14ac:dyDescent="0.3">
      <c r="R840" s="12"/>
      <c r="U840" s="12"/>
      <c r="Z840" s="12"/>
      <c r="AD840" s="12"/>
      <c r="AF840" s="12"/>
      <c r="AH840" s="12"/>
      <c r="AJ840" s="12"/>
      <c r="AO840" s="12"/>
    </row>
    <row r="841" spans="18:41" ht="15.75" customHeight="1" x14ac:dyDescent="0.3">
      <c r="R841" s="12"/>
      <c r="U841" s="12"/>
      <c r="Z841" s="12"/>
      <c r="AD841" s="12"/>
      <c r="AF841" s="12"/>
      <c r="AH841" s="12"/>
      <c r="AJ841" s="12"/>
      <c r="AO841" s="12"/>
    </row>
    <row r="842" spans="18:41" ht="15.75" customHeight="1" x14ac:dyDescent="0.3">
      <c r="R842" s="12"/>
      <c r="U842" s="12"/>
      <c r="Z842" s="12"/>
      <c r="AD842" s="12"/>
      <c r="AF842" s="12"/>
      <c r="AH842" s="12"/>
      <c r="AJ842" s="12"/>
      <c r="AO842" s="12"/>
    </row>
    <row r="843" spans="18:41" ht="15.75" customHeight="1" x14ac:dyDescent="0.3">
      <c r="R843" s="12"/>
      <c r="U843" s="12"/>
      <c r="Z843" s="12"/>
      <c r="AD843" s="12"/>
      <c r="AF843" s="12"/>
      <c r="AH843" s="12"/>
      <c r="AJ843" s="12"/>
      <c r="AO843" s="12"/>
    </row>
    <row r="844" spans="18:41" ht="15.75" customHeight="1" x14ac:dyDescent="0.3">
      <c r="R844" s="12"/>
      <c r="U844" s="12"/>
      <c r="Z844" s="12"/>
      <c r="AD844" s="12"/>
      <c r="AF844" s="12"/>
      <c r="AH844" s="12"/>
      <c r="AJ844" s="12"/>
      <c r="AO844" s="12"/>
    </row>
    <row r="845" spans="18:41" ht="15.75" customHeight="1" x14ac:dyDescent="0.3">
      <c r="R845" s="12"/>
      <c r="U845" s="12"/>
      <c r="Z845" s="12"/>
      <c r="AD845" s="12"/>
      <c r="AF845" s="12"/>
      <c r="AH845" s="12"/>
      <c r="AJ845" s="12"/>
      <c r="AO845" s="12"/>
    </row>
    <row r="846" spans="18:41" ht="15.75" customHeight="1" x14ac:dyDescent="0.3">
      <c r="R846" s="12"/>
      <c r="U846" s="12"/>
      <c r="Z846" s="12"/>
      <c r="AD846" s="12"/>
      <c r="AF846" s="12"/>
      <c r="AH846" s="12"/>
      <c r="AJ846" s="12"/>
      <c r="AO846" s="12"/>
    </row>
    <row r="847" spans="18:41" ht="15.75" customHeight="1" x14ac:dyDescent="0.3">
      <c r="R847" s="12"/>
      <c r="U847" s="12"/>
      <c r="Z847" s="12"/>
      <c r="AD847" s="12"/>
      <c r="AF847" s="12"/>
      <c r="AH847" s="12"/>
      <c r="AJ847" s="12"/>
      <c r="AO847" s="12"/>
    </row>
    <row r="848" spans="18:41" ht="15.75" customHeight="1" x14ac:dyDescent="0.3">
      <c r="R848" s="12"/>
      <c r="U848" s="12"/>
      <c r="Z848" s="12"/>
      <c r="AD848" s="12"/>
      <c r="AF848" s="12"/>
      <c r="AH848" s="12"/>
      <c r="AJ848" s="12"/>
      <c r="AO848" s="12"/>
    </row>
    <row r="849" spans="18:41" ht="15.75" customHeight="1" x14ac:dyDescent="0.3">
      <c r="R849" s="12"/>
      <c r="U849" s="12"/>
      <c r="Z849" s="12"/>
      <c r="AD849" s="12"/>
      <c r="AF849" s="12"/>
      <c r="AH849" s="12"/>
      <c r="AJ849" s="12"/>
      <c r="AO849" s="12"/>
    </row>
    <row r="850" spans="18:41" ht="15.75" customHeight="1" x14ac:dyDescent="0.3">
      <c r="R850" s="12"/>
      <c r="U850" s="12"/>
      <c r="Z850" s="12"/>
      <c r="AD850" s="12"/>
      <c r="AF850" s="12"/>
      <c r="AH850" s="12"/>
      <c r="AJ850" s="12"/>
      <c r="AO850" s="12"/>
    </row>
    <row r="851" spans="18:41" ht="15.75" customHeight="1" x14ac:dyDescent="0.3">
      <c r="R851" s="12"/>
      <c r="U851" s="12"/>
      <c r="Z851" s="12"/>
      <c r="AD851" s="12"/>
      <c r="AF851" s="12"/>
      <c r="AH851" s="12"/>
      <c r="AJ851" s="12"/>
      <c r="AO851" s="12"/>
    </row>
    <row r="852" spans="18:41" ht="15.75" customHeight="1" x14ac:dyDescent="0.3">
      <c r="R852" s="12"/>
      <c r="U852" s="12"/>
      <c r="Z852" s="12"/>
      <c r="AD852" s="12"/>
      <c r="AF852" s="12"/>
      <c r="AH852" s="12"/>
      <c r="AJ852" s="12"/>
      <c r="AO852" s="12"/>
    </row>
    <row r="853" spans="18:41" ht="15.75" customHeight="1" x14ac:dyDescent="0.3">
      <c r="R853" s="12"/>
      <c r="U853" s="12"/>
      <c r="Z853" s="12"/>
      <c r="AD853" s="12"/>
      <c r="AF853" s="12"/>
      <c r="AH853" s="12"/>
      <c r="AJ853" s="12"/>
      <c r="AO853" s="12"/>
    </row>
    <row r="854" spans="18:41" ht="15.75" customHeight="1" x14ac:dyDescent="0.3">
      <c r="R854" s="12"/>
      <c r="U854" s="12"/>
      <c r="Z854" s="12"/>
      <c r="AD854" s="12"/>
      <c r="AF854" s="12"/>
      <c r="AH854" s="12"/>
      <c r="AJ854" s="12"/>
      <c r="AO854" s="12"/>
    </row>
    <row r="855" spans="18:41" ht="15.75" customHeight="1" x14ac:dyDescent="0.3">
      <c r="R855" s="12"/>
      <c r="U855" s="12"/>
      <c r="Z855" s="12"/>
      <c r="AD855" s="12"/>
      <c r="AF855" s="12"/>
      <c r="AH855" s="12"/>
      <c r="AJ855" s="12"/>
      <c r="AO855" s="12"/>
    </row>
    <row r="856" spans="18:41" ht="15.75" customHeight="1" x14ac:dyDescent="0.3">
      <c r="R856" s="12"/>
      <c r="U856" s="12"/>
      <c r="Z856" s="12"/>
      <c r="AD856" s="12"/>
      <c r="AF856" s="12"/>
      <c r="AH856" s="12"/>
      <c r="AJ856" s="12"/>
      <c r="AO856" s="12"/>
    </row>
    <row r="857" spans="18:41" ht="15.75" customHeight="1" x14ac:dyDescent="0.3">
      <c r="R857" s="12"/>
      <c r="U857" s="12"/>
      <c r="Z857" s="12"/>
      <c r="AD857" s="12"/>
      <c r="AF857" s="12"/>
      <c r="AH857" s="12"/>
      <c r="AJ857" s="12"/>
      <c r="AO857" s="12"/>
    </row>
    <row r="858" spans="18:41" ht="15.75" customHeight="1" x14ac:dyDescent="0.3">
      <c r="R858" s="12"/>
      <c r="U858" s="12"/>
      <c r="Z858" s="12"/>
      <c r="AD858" s="12"/>
      <c r="AF858" s="12"/>
      <c r="AH858" s="12"/>
      <c r="AJ858" s="12"/>
      <c r="AO858" s="12"/>
    </row>
    <row r="859" spans="18:41" ht="15.75" customHeight="1" x14ac:dyDescent="0.3">
      <c r="R859" s="12"/>
      <c r="U859" s="12"/>
      <c r="Z859" s="12"/>
      <c r="AD859" s="12"/>
      <c r="AF859" s="12"/>
      <c r="AH859" s="12"/>
      <c r="AJ859" s="12"/>
      <c r="AO859" s="12"/>
    </row>
    <row r="860" spans="18:41" ht="15.75" customHeight="1" x14ac:dyDescent="0.3">
      <c r="R860" s="12"/>
      <c r="U860" s="12"/>
      <c r="Z860" s="12"/>
      <c r="AD860" s="12"/>
      <c r="AF860" s="12"/>
      <c r="AH860" s="12"/>
      <c r="AJ860" s="12"/>
      <c r="AO860" s="12"/>
    </row>
    <row r="861" spans="18:41" ht="15.75" customHeight="1" x14ac:dyDescent="0.3">
      <c r="R861" s="12"/>
      <c r="U861" s="12"/>
      <c r="Z861" s="12"/>
      <c r="AD861" s="12"/>
      <c r="AF861" s="12"/>
      <c r="AH861" s="12"/>
      <c r="AJ861" s="12"/>
      <c r="AO861" s="12"/>
    </row>
    <row r="862" spans="18:41" ht="15.75" customHeight="1" x14ac:dyDescent="0.3">
      <c r="R862" s="12"/>
      <c r="U862" s="12"/>
      <c r="Z862" s="12"/>
      <c r="AD862" s="12"/>
      <c r="AF862" s="12"/>
      <c r="AH862" s="12"/>
      <c r="AJ862" s="12"/>
      <c r="AO862" s="12"/>
    </row>
    <row r="863" spans="18:41" ht="15.75" customHeight="1" x14ac:dyDescent="0.3">
      <c r="R863" s="12"/>
      <c r="U863" s="12"/>
      <c r="Z863" s="12"/>
      <c r="AD863" s="12"/>
      <c r="AF863" s="12"/>
      <c r="AH863" s="12"/>
      <c r="AJ863" s="12"/>
      <c r="AO863" s="12"/>
    </row>
    <row r="864" spans="18:41" ht="15.75" customHeight="1" x14ac:dyDescent="0.3">
      <c r="R864" s="12"/>
      <c r="U864" s="12"/>
      <c r="Z864" s="12"/>
      <c r="AD864" s="12"/>
      <c r="AF864" s="12"/>
      <c r="AH864" s="12"/>
      <c r="AJ864" s="12"/>
      <c r="AO864" s="12"/>
    </row>
    <row r="865" spans="18:41" ht="15.75" customHeight="1" x14ac:dyDescent="0.3">
      <c r="R865" s="12"/>
      <c r="U865" s="12"/>
      <c r="Z865" s="12"/>
      <c r="AD865" s="12"/>
      <c r="AF865" s="12"/>
      <c r="AH865" s="12"/>
      <c r="AJ865" s="12"/>
      <c r="AO865" s="12"/>
    </row>
    <row r="866" spans="18:41" ht="15.75" customHeight="1" x14ac:dyDescent="0.3">
      <c r="R866" s="12"/>
      <c r="U866" s="12"/>
      <c r="Z866" s="12"/>
      <c r="AD866" s="12"/>
      <c r="AF866" s="12"/>
      <c r="AH866" s="12"/>
      <c r="AJ866" s="12"/>
      <c r="AO866" s="12"/>
    </row>
    <row r="867" spans="18:41" ht="15.75" customHeight="1" x14ac:dyDescent="0.3">
      <c r="R867" s="12"/>
      <c r="U867" s="12"/>
      <c r="Z867" s="12"/>
      <c r="AD867" s="12"/>
      <c r="AF867" s="12"/>
      <c r="AH867" s="12"/>
      <c r="AJ867" s="12"/>
      <c r="AO867" s="12"/>
    </row>
    <row r="868" spans="18:41" ht="15.75" customHeight="1" x14ac:dyDescent="0.3">
      <c r="R868" s="12"/>
      <c r="U868" s="12"/>
      <c r="Z868" s="12"/>
      <c r="AD868" s="12"/>
      <c r="AF868" s="12"/>
      <c r="AH868" s="12"/>
      <c r="AJ868" s="12"/>
      <c r="AO868" s="12"/>
    </row>
    <row r="869" spans="18:41" ht="15.75" customHeight="1" x14ac:dyDescent="0.3">
      <c r="R869" s="12"/>
      <c r="U869" s="12"/>
      <c r="Z869" s="12"/>
      <c r="AD869" s="12"/>
      <c r="AF869" s="12"/>
      <c r="AH869" s="12"/>
      <c r="AJ869" s="12"/>
      <c r="AO869" s="12"/>
    </row>
    <row r="870" spans="18:41" ht="15.75" customHeight="1" x14ac:dyDescent="0.3">
      <c r="R870" s="12"/>
      <c r="U870" s="12"/>
      <c r="Z870" s="12"/>
      <c r="AD870" s="12"/>
      <c r="AF870" s="12"/>
      <c r="AH870" s="12"/>
      <c r="AJ870" s="12"/>
      <c r="AO870" s="12"/>
    </row>
    <row r="871" spans="18:41" ht="15.75" customHeight="1" x14ac:dyDescent="0.3">
      <c r="R871" s="12"/>
      <c r="U871" s="12"/>
      <c r="Z871" s="12"/>
      <c r="AD871" s="12"/>
      <c r="AF871" s="12"/>
      <c r="AH871" s="12"/>
      <c r="AJ871" s="12"/>
      <c r="AO871" s="12"/>
    </row>
    <row r="872" spans="18:41" ht="15.75" customHeight="1" x14ac:dyDescent="0.3">
      <c r="R872" s="12"/>
      <c r="U872" s="12"/>
      <c r="Z872" s="12"/>
      <c r="AD872" s="12"/>
      <c r="AF872" s="12"/>
      <c r="AH872" s="12"/>
      <c r="AJ872" s="12"/>
      <c r="AO872" s="12"/>
    </row>
    <row r="873" spans="18:41" ht="15.75" customHeight="1" x14ac:dyDescent="0.3">
      <c r="R873" s="12"/>
      <c r="U873" s="12"/>
      <c r="Z873" s="12"/>
      <c r="AD873" s="12"/>
      <c r="AF873" s="12"/>
      <c r="AH873" s="12"/>
      <c r="AJ873" s="12"/>
      <c r="AO873" s="12"/>
    </row>
    <row r="874" spans="18:41" ht="15.75" customHeight="1" x14ac:dyDescent="0.3">
      <c r="R874" s="12"/>
      <c r="U874" s="12"/>
      <c r="Z874" s="12"/>
      <c r="AD874" s="12"/>
      <c r="AF874" s="12"/>
      <c r="AH874" s="12"/>
      <c r="AJ874" s="12"/>
      <c r="AO874" s="12"/>
    </row>
    <row r="875" spans="18:41" ht="15.75" customHeight="1" x14ac:dyDescent="0.3">
      <c r="R875" s="12"/>
      <c r="U875" s="12"/>
      <c r="Z875" s="12"/>
      <c r="AD875" s="12"/>
      <c r="AF875" s="12"/>
      <c r="AH875" s="12"/>
      <c r="AJ875" s="12"/>
      <c r="AO875" s="12"/>
    </row>
    <row r="876" spans="18:41" ht="15.75" customHeight="1" x14ac:dyDescent="0.3">
      <c r="R876" s="12"/>
      <c r="U876" s="12"/>
      <c r="Z876" s="12"/>
      <c r="AD876" s="12"/>
      <c r="AF876" s="12"/>
      <c r="AH876" s="12"/>
      <c r="AJ876" s="12"/>
      <c r="AO876" s="12"/>
    </row>
    <row r="877" spans="18:41" ht="15.75" customHeight="1" x14ac:dyDescent="0.3">
      <c r="R877" s="12"/>
      <c r="U877" s="12"/>
      <c r="Z877" s="12"/>
      <c r="AD877" s="12"/>
      <c r="AF877" s="12"/>
      <c r="AH877" s="12"/>
      <c r="AJ877" s="12"/>
      <c r="AO877" s="12"/>
    </row>
    <row r="878" spans="18:41" ht="15.75" customHeight="1" x14ac:dyDescent="0.3">
      <c r="R878" s="12"/>
      <c r="U878" s="12"/>
      <c r="Z878" s="12"/>
      <c r="AD878" s="12"/>
      <c r="AF878" s="12"/>
      <c r="AH878" s="12"/>
      <c r="AJ878" s="12"/>
      <c r="AO878" s="12"/>
    </row>
    <row r="879" spans="18:41" ht="15.75" customHeight="1" x14ac:dyDescent="0.3">
      <c r="R879" s="12"/>
      <c r="U879" s="12"/>
      <c r="Z879" s="12"/>
      <c r="AD879" s="12"/>
      <c r="AF879" s="12"/>
      <c r="AH879" s="12"/>
      <c r="AJ879" s="12"/>
      <c r="AO879" s="12"/>
    </row>
    <row r="880" spans="18:41" ht="15.75" customHeight="1" x14ac:dyDescent="0.3">
      <c r="R880" s="12"/>
      <c r="U880" s="12"/>
      <c r="Z880" s="12"/>
      <c r="AD880" s="12"/>
      <c r="AF880" s="12"/>
      <c r="AH880" s="12"/>
      <c r="AJ880" s="12"/>
      <c r="AO880" s="12"/>
    </row>
    <row r="881" spans="18:41" ht="15.75" customHeight="1" x14ac:dyDescent="0.3">
      <c r="R881" s="12"/>
      <c r="U881" s="12"/>
      <c r="Z881" s="12"/>
      <c r="AD881" s="12"/>
      <c r="AF881" s="12"/>
      <c r="AH881" s="12"/>
      <c r="AJ881" s="12"/>
      <c r="AO881" s="12"/>
    </row>
    <row r="882" spans="18:41" ht="15.75" customHeight="1" x14ac:dyDescent="0.3">
      <c r="R882" s="12"/>
      <c r="U882" s="12"/>
      <c r="Z882" s="12"/>
      <c r="AD882" s="12"/>
      <c r="AF882" s="12"/>
      <c r="AH882" s="12"/>
      <c r="AJ882" s="12"/>
      <c r="AO882" s="12"/>
    </row>
    <row r="883" spans="18:41" ht="15.75" customHeight="1" x14ac:dyDescent="0.3">
      <c r="R883" s="12"/>
      <c r="U883" s="12"/>
      <c r="Z883" s="12"/>
      <c r="AD883" s="12"/>
      <c r="AF883" s="12"/>
      <c r="AH883" s="12"/>
      <c r="AJ883" s="12"/>
      <c r="AO883" s="12"/>
    </row>
    <row r="884" spans="18:41" ht="15.75" customHeight="1" x14ac:dyDescent="0.3">
      <c r="R884" s="12"/>
      <c r="U884" s="12"/>
      <c r="Z884" s="12"/>
      <c r="AD884" s="12"/>
      <c r="AF884" s="12"/>
      <c r="AH884" s="12"/>
      <c r="AJ884" s="12"/>
      <c r="AO884" s="12"/>
    </row>
    <row r="885" spans="18:41" ht="15.75" customHeight="1" x14ac:dyDescent="0.3">
      <c r="R885" s="12"/>
      <c r="U885" s="12"/>
      <c r="Z885" s="12"/>
      <c r="AD885" s="12"/>
      <c r="AF885" s="12"/>
      <c r="AH885" s="12"/>
      <c r="AJ885" s="12"/>
      <c r="AO885" s="12"/>
    </row>
    <row r="886" spans="18:41" ht="15.75" customHeight="1" x14ac:dyDescent="0.3">
      <c r="R886" s="12"/>
      <c r="U886" s="12"/>
      <c r="Z886" s="12"/>
      <c r="AD886" s="12"/>
      <c r="AF886" s="12"/>
      <c r="AH886" s="12"/>
      <c r="AJ886" s="12"/>
      <c r="AO886" s="12"/>
    </row>
    <row r="887" spans="18:41" ht="15.75" customHeight="1" x14ac:dyDescent="0.3">
      <c r="R887" s="12"/>
      <c r="U887" s="12"/>
      <c r="Z887" s="12"/>
      <c r="AD887" s="12"/>
      <c r="AF887" s="12"/>
      <c r="AH887" s="12"/>
      <c r="AJ887" s="12"/>
      <c r="AO887" s="12"/>
    </row>
    <row r="888" spans="18:41" ht="15.75" customHeight="1" x14ac:dyDescent="0.3">
      <c r="R888" s="12"/>
      <c r="U888" s="12"/>
      <c r="Z888" s="12"/>
      <c r="AD888" s="12"/>
      <c r="AF888" s="12"/>
      <c r="AH888" s="12"/>
      <c r="AJ888" s="12"/>
      <c r="AO888" s="12"/>
    </row>
    <row r="889" spans="18:41" ht="15.75" customHeight="1" x14ac:dyDescent="0.3">
      <c r="R889" s="12"/>
      <c r="U889" s="12"/>
      <c r="Z889" s="12"/>
      <c r="AD889" s="12"/>
      <c r="AF889" s="12"/>
      <c r="AH889" s="12"/>
      <c r="AJ889" s="12"/>
      <c r="AO889" s="12"/>
    </row>
    <row r="890" spans="18:41" ht="15.75" customHeight="1" x14ac:dyDescent="0.3">
      <c r="R890" s="12"/>
      <c r="U890" s="12"/>
      <c r="Z890" s="12"/>
      <c r="AD890" s="12"/>
      <c r="AF890" s="12"/>
      <c r="AH890" s="12"/>
      <c r="AJ890" s="12"/>
      <c r="AO890" s="12"/>
    </row>
    <row r="891" spans="18:41" ht="15.75" customHeight="1" x14ac:dyDescent="0.3">
      <c r="R891" s="12"/>
      <c r="U891" s="12"/>
      <c r="Z891" s="12"/>
      <c r="AD891" s="12"/>
      <c r="AF891" s="12"/>
      <c r="AH891" s="12"/>
      <c r="AJ891" s="12"/>
      <c r="AO891" s="12"/>
    </row>
    <row r="892" spans="18:41" ht="15.75" customHeight="1" x14ac:dyDescent="0.3">
      <c r="R892" s="12"/>
      <c r="U892" s="12"/>
      <c r="Z892" s="12"/>
      <c r="AD892" s="12"/>
      <c r="AF892" s="12"/>
      <c r="AH892" s="12"/>
      <c r="AJ892" s="12"/>
      <c r="AO892" s="12"/>
    </row>
    <row r="893" spans="18:41" ht="15.75" customHeight="1" x14ac:dyDescent="0.3">
      <c r="R893" s="12"/>
      <c r="U893" s="12"/>
      <c r="Z893" s="12"/>
      <c r="AD893" s="12"/>
      <c r="AF893" s="12"/>
      <c r="AH893" s="12"/>
      <c r="AJ893" s="12"/>
      <c r="AO893" s="12"/>
    </row>
    <row r="894" spans="18:41" ht="15.75" customHeight="1" x14ac:dyDescent="0.3">
      <c r="R894" s="12"/>
      <c r="U894" s="12"/>
      <c r="Z894" s="12"/>
      <c r="AD894" s="12"/>
      <c r="AF894" s="12"/>
      <c r="AH894" s="12"/>
      <c r="AJ894" s="12"/>
      <c r="AO894" s="12"/>
    </row>
    <row r="895" spans="18:41" ht="15.75" customHeight="1" x14ac:dyDescent="0.3">
      <c r="R895" s="12"/>
      <c r="U895" s="12"/>
      <c r="Z895" s="12"/>
      <c r="AD895" s="12"/>
      <c r="AF895" s="12"/>
      <c r="AH895" s="12"/>
      <c r="AJ895" s="12"/>
      <c r="AO895" s="12"/>
    </row>
    <row r="896" spans="18:41" ht="15.75" customHeight="1" x14ac:dyDescent="0.3">
      <c r="R896" s="12"/>
      <c r="U896" s="12"/>
      <c r="Z896" s="12"/>
      <c r="AD896" s="12"/>
      <c r="AF896" s="12"/>
      <c r="AH896" s="12"/>
      <c r="AJ896" s="12"/>
      <c r="AO896" s="12"/>
    </row>
    <row r="897" spans="18:41" ht="15.75" customHeight="1" x14ac:dyDescent="0.3">
      <c r="R897" s="12"/>
      <c r="U897" s="12"/>
      <c r="Z897" s="12"/>
      <c r="AD897" s="12"/>
      <c r="AF897" s="12"/>
      <c r="AH897" s="12"/>
      <c r="AJ897" s="12"/>
      <c r="AO897" s="12"/>
    </row>
    <row r="898" spans="18:41" ht="15.75" customHeight="1" x14ac:dyDescent="0.3">
      <c r="R898" s="12"/>
      <c r="U898" s="12"/>
      <c r="Z898" s="12"/>
      <c r="AD898" s="12"/>
      <c r="AF898" s="12"/>
      <c r="AH898" s="12"/>
      <c r="AJ898" s="12"/>
      <c r="AO898" s="12"/>
    </row>
    <row r="899" spans="18:41" ht="15.75" customHeight="1" x14ac:dyDescent="0.3">
      <c r="R899" s="12"/>
      <c r="U899" s="12"/>
      <c r="Z899" s="12"/>
      <c r="AD899" s="12"/>
      <c r="AF899" s="12"/>
      <c r="AH899" s="12"/>
      <c r="AJ899" s="12"/>
      <c r="AO899" s="12"/>
    </row>
    <row r="900" spans="18:41" ht="15.75" customHeight="1" x14ac:dyDescent="0.3">
      <c r="R900" s="12"/>
      <c r="U900" s="12"/>
      <c r="Z900" s="12"/>
      <c r="AD900" s="12"/>
      <c r="AF900" s="12"/>
      <c r="AH900" s="12"/>
      <c r="AJ900" s="12"/>
      <c r="AO900" s="12"/>
    </row>
    <row r="901" spans="18:41" ht="15.75" customHeight="1" x14ac:dyDescent="0.3">
      <c r="R901" s="12"/>
      <c r="U901" s="12"/>
      <c r="Z901" s="12"/>
      <c r="AD901" s="12"/>
      <c r="AF901" s="12"/>
      <c r="AH901" s="12"/>
      <c r="AJ901" s="12"/>
      <c r="AO901" s="12"/>
    </row>
    <row r="902" spans="18:41" ht="15.75" customHeight="1" x14ac:dyDescent="0.3">
      <c r="R902" s="12"/>
      <c r="U902" s="12"/>
      <c r="Z902" s="12"/>
      <c r="AD902" s="12"/>
      <c r="AF902" s="12"/>
      <c r="AH902" s="12"/>
      <c r="AJ902" s="12"/>
      <c r="AO902" s="12"/>
    </row>
    <row r="903" spans="18:41" ht="15.75" customHeight="1" x14ac:dyDescent="0.3">
      <c r="R903" s="12"/>
      <c r="U903" s="12"/>
      <c r="Z903" s="12"/>
      <c r="AD903" s="12"/>
      <c r="AF903" s="12"/>
      <c r="AH903" s="12"/>
      <c r="AJ903" s="12"/>
      <c r="AO903" s="12"/>
    </row>
    <row r="904" spans="18:41" ht="15.75" customHeight="1" x14ac:dyDescent="0.3">
      <c r="R904" s="12"/>
      <c r="U904" s="12"/>
      <c r="Z904" s="12"/>
      <c r="AD904" s="12"/>
      <c r="AF904" s="12"/>
      <c r="AH904" s="12"/>
      <c r="AJ904" s="12"/>
      <c r="AO904" s="12"/>
    </row>
    <row r="905" spans="18:41" ht="15.75" customHeight="1" x14ac:dyDescent="0.3">
      <c r="R905" s="12"/>
      <c r="U905" s="12"/>
      <c r="Z905" s="12"/>
      <c r="AD905" s="12"/>
      <c r="AF905" s="12"/>
      <c r="AH905" s="12"/>
      <c r="AJ905" s="12"/>
      <c r="AO905" s="12"/>
    </row>
    <row r="906" spans="18:41" ht="15.75" customHeight="1" x14ac:dyDescent="0.3">
      <c r="R906" s="12"/>
      <c r="U906" s="12"/>
      <c r="Z906" s="12"/>
      <c r="AD906" s="12"/>
      <c r="AF906" s="12"/>
      <c r="AH906" s="12"/>
      <c r="AJ906" s="12"/>
      <c r="AO906" s="12"/>
    </row>
    <row r="907" spans="18:41" ht="15.75" customHeight="1" x14ac:dyDescent="0.3">
      <c r="R907" s="12"/>
      <c r="U907" s="12"/>
      <c r="Z907" s="12"/>
      <c r="AD907" s="12"/>
      <c r="AF907" s="12"/>
      <c r="AH907" s="12"/>
      <c r="AJ907" s="12"/>
      <c r="AO907" s="12"/>
    </row>
    <row r="908" spans="18:41" ht="15.75" customHeight="1" x14ac:dyDescent="0.3">
      <c r="R908" s="12"/>
      <c r="U908" s="12"/>
      <c r="Z908" s="12"/>
      <c r="AD908" s="12"/>
      <c r="AF908" s="12"/>
      <c r="AH908" s="12"/>
      <c r="AJ908" s="12"/>
      <c r="AO908" s="12"/>
    </row>
    <row r="909" spans="18:41" ht="15.75" customHeight="1" x14ac:dyDescent="0.3">
      <c r="R909" s="12"/>
      <c r="U909" s="12"/>
      <c r="Z909" s="12"/>
      <c r="AD909" s="12"/>
      <c r="AF909" s="12"/>
      <c r="AH909" s="12"/>
      <c r="AJ909" s="12"/>
      <c r="AO909" s="12"/>
    </row>
    <row r="910" spans="18:41" ht="15.75" customHeight="1" x14ac:dyDescent="0.3">
      <c r="R910" s="12"/>
      <c r="U910" s="12"/>
      <c r="Z910" s="12"/>
      <c r="AD910" s="12"/>
      <c r="AF910" s="12"/>
      <c r="AH910" s="12"/>
      <c r="AJ910" s="12"/>
      <c r="AO910" s="12"/>
    </row>
    <row r="911" spans="18:41" ht="15.75" customHeight="1" x14ac:dyDescent="0.3">
      <c r="R911" s="12"/>
      <c r="U911" s="12"/>
      <c r="Z911" s="12"/>
      <c r="AD911" s="12"/>
      <c r="AF911" s="12"/>
      <c r="AH911" s="12"/>
      <c r="AJ911" s="12"/>
      <c r="AO911" s="12"/>
    </row>
    <row r="912" spans="18:41" ht="15.75" customHeight="1" x14ac:dyDescent="0.3">
      <c r="R912" s="12"/>
      <c r="U912" s="12"/>
      <c r="Z912" s="12"/>
      <c r="AD912" s="12"/>
      <c r="AF912" s="12"/>
      <c r="AH912" s="12"/>
      <c r="AJ912" s="12"/>
      <c r="AO912" s="12"/>
    </row>
    <row r="913" spans="18:41" ht="15.75" customHeight="1" x14ac:dyDescent="0.3">
      <c r="R913" s="12"/>
      <c r="U913" s="12"/>
      <c r="Z913" s="12"/>
      <c r="AD913" s="12"/>
      <c r="AF913" s="12"/>
      <c r="AH913" s="12"/>
      <c r="AJ913" s="12"/>
      <c r="AO913" s="12"/>
    </row>
    <row r="914" spans="18:41" ht="15.75" customHeight="1" x14ac:dyDescent="0.3">
      <c r="R914" s="12"/>
      <c r="U914" s="12"/>
      <c r="Z914" s="12"/>
      <c r="AD914" s="12"/>
      <c r="AF914" s="12"/>
      <c r="AH914" s="12"/>
      <c r="AJ914" s="12"/>
      <c r="AO914" s="12"/>
    </row>
    <row r="915" spans="18:41" ht="15.75" customHeight="1" x14ac:dyDescent="0.3">
      <c r="R915" s="12"/>
      <c r="U915" s="12"/>
      <c r="Z915" s="12"/>
      <c r="AD915" s="12"/>
      <c r="AF915" s="12"/>
      <c r="AH915" s="12"/>
      <c r="AJ915" s="12"/>
      <c r="AO915" s="12"/>
    </row>
    <row r="916" spans="18:41" ht="15.75" customHeight="1" x14ac:dyDescent="0.3">
      <c r="R916" s="12"/>
      <c r="U916" s="12"/>
      <c r="Z916" s="12"/>
      <c r="AD916" s="12"/>
      <c r="AF916" s="12"/>
      <c r="AH916" s="12"/>
      <c r="AJ916" s="12"/>
      <c r="AO916" s="12"/>
    </row>
    <row r="917" spans="18:41" ht="15.75" customHeight="1" x14ac:dyDescent="0.3">
      <c r="R917" s="12"/>
      <c r="U917" s="12"/>
      <c r="Z917" s="12"/>
      <c r="AD917" s="12"/>
      <c r="AF917" s="12"/>
      <c r="AH917" s="12"/>
      <c r="AJ917" s="12"/>
      <c r="AO917" s="12"/>
    </row>
    <row r="918" spans="18:41" ht="15.75" customHeight="1" x14ac:dyDescent="0.3">
      <c r="R918" s="12"/>
      <c r="U918" s="12"/>
      <c r="Z918" s="12"/>
      <c r="AD918" s="12"/>
      <c r="AF918" s="12"/>
      <c r="AH918" s="12"/>
      <c r="AJ918" s="12"/>
      <c r="AO918" s="12"/>
    </row>
    <row r="919" spans="18:41" ht="15.75" customHeight="1" x14ac:dyDescent="0.3">
      <c r="R919" s="12"/>
      <c r="U919" s="12"/>
      <c r="Z919" s="12"/>
      <c r="AD919" s="12"/>
      <c r="AF919" s="12"/>
      <c r="AH919" s="12"/>
      <c r="AJ919" s="12"/>
      <c r="AO919" s="12"/>
    </row>
    <row r="920" spans="18:41" ht="15.75" customHeight="1" x14ac:dyDescent="0.3">
      <c r="R920" s="12"/>
      <c r="U920" s="12"/>
      <c r="Z920" s="12"/>
      <c r="AD920" s="12"/>
      <c r="AF920" s="12"/>
      <c r="AH920" s="12"/>
      <c r="AJ920" s="12"/>
      <c r="AO920" s="12"/>
    </row>
    <row r="921" spans="18:41" ht="15.75" customHeight="1" x14ac:dyDescent="0.3">
      <c r="R921" s="12"/>
      <c r="U921" s="12"/>
      <c r="Z921" s="12"/>
      <c r="AD921" s="12"/>
      <c r="AF921" s="12"/>
      <c r="AH921" s="12"/>
      <c r="AJ921" s="12"/>
      <c r="AO921" s="12"/>
    </row>
    <row r="922" spans="18:41" ht="15.75" customHeight="1" x14ac:dyDescent="0.3">
      <c r="R922" s="12"/>
      <c r="U922" s="12"/>
      <c r="Z922" s="12"/>
      <c r="AD922" s="12"/>
      <c r="AF922" s="12"/>
      <c r="AH922" s="12"/>
      <c r="AJ922" s="12"/>
      <c r="AO922" s="12"/>
    </row>
    <row r="923" spans="18:41" ht="15.75" customHeight="1" x14ac:dyDescent="0.3">
      <c r="R923" s="12"/>
      <c r="U923" s="12"/>
      <c r="Z923" s="12"/>
      <c r="AD923" s="12"/>
      <c r="AF923" s="12"/>
      <c r="AH923" s="12"/>
      <c r="AJ923" s="12"/>
      <c r="AO923" s="12"/>
    </row>
    <row r="924" spans="18:41" ht="15.75" customHeight="1" x14ac:dyDescent="0.3">
      <c r="R924" s="12"/>
      <c r="U924" s="12"/>
      <c r="Z924" s="12"/>
      <c r="AD924" s="12"/>
      <c r="AF924" s="12"/>
      <c r="AH924" s="12"/>
      <c r="AJ924" s="12"/>
      <c r="AO924" s="12"/>
    </row>
    <row r="925" spans="18:41" ht="15.75" customHeight="1" x14ac:dyDescent="0.3">
      <c r="R925" s="12"/>
      <c r="U925" s="12"/>
      <c r="Z925" s="12"/>
      <c r="AD925" s="12"/>
      <c r="AF925" s="12"/>
      <c r="AH925" s="12"/>
      <c r="AJ925" s="12"/>
      <c r="AO925" s="12"/>
    </row>
    <row r="926" spans="18:41" ht="15.75" customHeight="1" x14ac:dyDescent="0.3">
      <c r="R926" s="12"/>
      <c r="U926" s="12"/>
      <c r="Z926" s="12"/>
      <c r="AD926" s="12"/>
      <c r="AF926" s="12"/>
      <c r="AH926" s="12"/>
      <c r="AJ926" s="12"/>
      <c r="AO926" s="12"/>
    </row>
    <row r="927" spans="18:41" ht="15.75" customHeight="1" x14ac:dyDescent="0.3">
      <c r="R927" s="12"/>
      <c r="U927" s="12"/>
      <c r="Z927" s="12"/>
      <c r="AD927" s="12"/>
      <c r="AF927" s="12"/>
      <c r="AH927" s="12"/>
      <c r="AJ927" s="12"/>
      <c r="AO927" s="12"/>
    </row>
    <row r="928" spans="18:41" ht="15.75" customHeight="1" x14ac:dyDescent="0.3">
      <c r="R928" s="12"/>
      <c r="U928" s="12"/>
      <c r="Z928" s="12"/>
      <c r="AD928" s="12"/>
      <c r="AF928" s="12"/>
      <c r="AH928" s="12"/>
      <c r="AJ928" s="12"/>
      <c r="AO928" s="12"/>
    </row>
    <row r="929" spans="18:41" ht="15.75" customHeight="1" x14ac:dyDescent="0.3">
      <c r="R929" s="12"/>
      <c r="U929" s="12"/>
      <c r="Z929" s="12"/>
      <c r="AD929" s="12"/>
      <c r="AF929" s="12"/>
      <c r="AH929" s="12"/>
      <c r="AJ929" s="12"/>
      <c r="AO929" s="12"/>
    </row>
    <row r="930" spans="18:41" ht="15.75" customHeight="1" x14ac:dyDescent="0.3">
      <c r="R930" s="12"/>
      <c r="U930" s="12"/>
      <c r="Z930" s="12"/>
      <c r="AD930" s="12"/>
      <c r="AF930" s="12"/>
      <c r="AH930" s="12"/>
      <c r="AJ930" s="12"/>
      <c r="AO930" s="12"/>
    </row>
    <row r="931" spans="18:41" ht="15.75" customHeight="1" x14ac:dyDescent="0.3">
      <c r="R931" s="12"/>
      <c r="U931" s="12"/>
      <c r="Z931" s="12"/>
      <c r="AD931" s="12"/>
      <c r="AF931" s="12"/>
      <c r="AH931" s="12"/>
      <c r="AJ931" s="12"/>
      <c r="AO931" s="12"/>
    </row>
    <row r="932" spans="18:41" ht="15.75" customHeight="1" x14ac:dyDescent="0.3">
      <c r="R932" s="12"/>
      <c r="U932" s="12"/>
      <c r="Z932" s="12"/>
      <c r="AD932" s="12"/>
      <c r="AF932" s="12"/>
      <c r="AH932" s="12"/>
      <c r="AJ932" s="12"/>
      <c r="AO932" s="12"/>
    </row>
    <row r="933" spans="18:41" ht="15.75" customHeight="1" x14ac:dyDescent="0.3">
      <c r="R933" s="12"/>
      <c r="U933" s="12"/>
      <c r="Z933" s="12"/>
      <c r="AD933" s="12"/>
      <c r="AF933" s="12"/>
      <c r="AH933" s="12"/>
      <c r="AJ933" s="12"/>
      <c r="AO933" s="12"/>
    </row>
    <row r="934" spans="18:41" ht="15.75" customHeight="1" x14ac:dyDescent="0.3">
      <c r="R934" s="12"/>
      <c r="U934" s="12"/>
      <c r="Z934" s="12"/>
      <c r="AD934" s="12"/>
      <c r="AF934" s="12"/>
      <c r="AH934" s="12"/>
      <c r="AJ934" s="12"/>
      <c r="AO934" s="12"/>
    </row>
    <row r="935" spans="18:41" ht="15.75" customHeight="1" x14ac:dyDescent="0.3">
      <c r="R935" s="12"/>
      <c r="U935" s="12"/>
      <c r="Z935" s="12"/>
      <c r="AD935" s="12"/>
      <c r="AF935" s="12"/>
      <c r="AH935" s="12"/>
      <c r="AJ935" s="12"/>
      <c r="AO935" s="12"/>
    </row>
    <row r="936" spans="18:41" ht="15.75" customHeight="1" x14ac:dyDescent="0.3">
      <c r="R936" s="12"/>
      <c r="U936" s="12"/>
      <c r="Z936" s="12"/>
      <c r="AD936" s="12"/>
      <c r="AF936" s="12"/>
      <c r="AH936" s="12"/>
      <c r="AJ936" s="12"/>
      <c r="AO936" s="12"/>
    </row>
    <row r="937" spans="18:41" ht="15.75" customHeight="1" x14ac:dyDescent="0.3">
      <c r="R937" s="12"/>
      <c r="U937" s="12"/>
      <c r="Z937" s="12"/>
      <c r="AD937" s="12"/>
      <c r="AF937" s="12"/>
      <c r="AH937" s="12"/>
      <c r="AJ937" s="12"/>
      <c r="AO937" s="12"/>
    </row>
    <row r="938" spans="18:41" ht="15.75" customHeight="1" x14ac:dyDescent="0.3">
      <c r="R938" s="12"/>
      <c r="U938" s="12"/>
      <c r="Z938" s="12"/>
      <c r="AD938" s="12"/>
      <c r="AF938" s="12"/>
      <c r="AH938" s="12"/>
      <c r="AJ938" s="12"/>
      <c r="AO938" s="12"/>
    </row>
    <row r="939" spans="18:41" ht="15.75" customHeight="1" x14ac:dyDescent="0.3">
      <c r="R939" s="12"/>
      <c r="U939" s="12"/>
      <c r="Z939" s="12"/>
      <c r="AD939" s="12"/>
      <c r="AF939" s="12"/>
      <c r="AH939" s="12"/>
      <c r="AJ939" s="12"/>
      <c r="AO939" s="12"/>
    </row>
    <row r="940" spans="18:41" ht="15.75" customHeight="1" x14ac:dyDescent="0.3">
      <c r="R940" s="12"/>
      <c r="U940" s="12"/>
      <c r="Z940" s="12"/>
      <c r="AD940" s="12"/>
      <c r="AF940" s="12"/>
      <c r="AH940" s="12"/>
      <c r="AJ940" s="12"/>
      <c r="AO940" s="12"/>
    </row>
    <row r="941" spans="18:41" ht="15.75" customHeight="1" x14ac:dyDescent="0.3">
      <c r="R941" s="12"/>
      <c r="U941" s="12"/>
      <c r="Z941" s="12"/>
      <c r="AD941" s="12"/>
      <c r="AF941" s="12"/>
      <c r="AH941" s="12"/>
      <c r="AJ941" s="12"/>
      <c r="AO941" s="12"/>
    </row>
    <row r="942" spans="18:41" ht="15.75" customHeight="1" x14ac:dyDescent="0.3">
      <c r="R942" s="12"/>
      <c r="U942" s="12"/>
      <c r="Z942" s="12"/>
      <c r="AD942" s="12"/>
      <c r="AF942" s="12"/>
      <c r="AH942" s="12"/>
      <c r="AJ942" s="12"/>
      <c r="AO942" s="12"/>
    </row>
    <row r="943" spans="18:41" ht="15.75" customHeight="1" x14ac:dyDescent="0.3">
      <c r="R943" s="12"/>
      <c r="U943" s="12"/>
      <c r="Z943" s="12"/>
      <c r="AD943" s="12"/>
      <c r="AF943" s="12"/>
      <c r="AH943" s="12"/>
      <c r="AJ943" s="12"/>
      <c r="AO943" s="12"/>
    </row>
    <row r="944" spans="18:41" ht="15.75" customHeight="1" x14ac:dyDescent="0.3">
      <c r="R944" s="12"/>
      <c r="U944" s="12"/>
      <c r="Z944" s="12"/>
      <c r="AD944" s="12"/>
      <c r="AF944" s="12"/>
      <c r="AH944" s="12"/>
      <c r="AJ944" s="12"/>
      <c r="AO944" s="12"/>
    </row>
    <row r="945" spans="18:41" ht="15.75" customHeight="1" x14ac:dyDescent="0.3">
      <c r="R945" s="12"/>
      <c r="U945" s="12"/>
      <c r="Z945" s="12"/>
      <c r="AD945" s="12"/>
      <c r="AF945" s="12"/>
      <c r="AH945" s="12"/>
      <c r="AJ945" s="12"/>
      <c r="AO945" s="12"/>
    </row>
    <row r="946" spans="18:41" ht="15.75" customHeight="1" x14ac:dyDescent="0.3">
      <c r="R946" s="12"/>
      <c r="U946" s="12"/>
      <c r="Z946" s="12"/>
      <c r="AD946" s="12"/>
      <c r="AF946" s="12"/>
      <c r="AH946" s="12"/>
      <c r="AJ946" s="12"/>
      <c r="AO946" s="12"/>
    </row>
    <row r="947" spans="18:41" ht="15.75" customHeight="1" x14ac:dyDescent="0.3">
      <c r="R947" s="12"/>
      <c r="U947" s="12"/>
      <c r="Z947" s="12"/>
      <c r="AD947" s="12"/>
      <c r="AF947" s="12"/>
      <c r="AH947" s="12"/>
      <c r="AJ947" s="12"/>
      <c r="AO947" s="12"/>
    </row>
    <row r="948" spans="18:41" ht="15.75" customHeight="1" x14ac:dyDescent="0.3">
      <c r="R948" s="12"/>
      <c r="U948" s="12"/>
      <c r="Z948" s="12"/>
      <c r="AD948" s="12"/>
      <c r="AF948" s="12"/>
      <c r="AH948" s="12"/>
      <c r="AJ948" s="12"/>
      <c r="AO948" s="12"/>
    </row>
    <row r="949" spans="18:41" ht="15.75" customHeight="1" x14ac:dyDescent="0.3">
      <c r="R949" s="12"/>
      <c r="U949" s="12"/>
      <c r="Z949" s="12"/>
      <c r="AD949" s="12"/>
      <c r="AF949" s="12"/>
      <c r="AH949" s="12"/>
      <c r="AJ949" s="12"/>
      <c r="AO949" s="12"/>
    </row>
    <row r="950" spans="18:41" ht="15.75" customHeight="1" x14ac:dyDescent="0.3">
      <c r="R950" s="12"/>
      <c r="U950" s="12"/>
      <c r="Z950" s="12"/>
      <c r="AD950" s="12"/>
      <c r="AF950" s="12"/>
      <c r="AH950" s="12"/>
      <c r="AJ950" s="12"/>
      <c r="AO950" s="12"/>
    </row>
    <row r="951" spans="18:41" ht="15.75" customHeight="1" x14ac:dyDescent="0.3">
      <c r="R951" s="12"/>
      <c r="U951" s="12"/>
      <c r="Z951" s="12"/>
      <c r="AD951" s="12"/>
      <c r="AF951" s="12"/>
      <c r="AH951" s="12"/>
      <c r="AJ951" s="12"/>
      <c r="AO951" s="12"/>
    </row>
    <row r="952" spans="18:41" ht="15.75" customHeight="1" x14ac:dyDescent="0.3">
      <c r="R952" s="12"/>
      <c r="U952" s="12"/>
      <c r="Z952" s="12"/>
      <c r="AD952" s="12"/>
      <c r="AF952" s="12"/>
      <c r="AH952" s="12"/>
      <c r="AJ952" s="12"/>
      <c r="AO952" s="12"/>
    </row>
    <row r="953" spans="18:41" ht="15.75" customHeight="1" x14ac:dyDescent="0.3">
      <c r="R953" s="12"/>
      <c r="U953" s="12"/>
      <c r="Z953" s="12"/>
      <c r="AD953" s="12"/>
      <c r="AF953" s="12"/>
      <c r="AH953" s="12"/>
      <c r="AJ953" s="12"/>
      <c r="AO953" s="12"/>
    </row>
    <row r="954" spans="18:41" ht="15.75" customHeight="1" x14ac:dyDescent="0.3">
      <c r="R954" s="12"/>
      <c r="U954" s="12"/>
      <c r="Z954" s="12"/>
      <c r="AD954" s="12"/>
      <c r="AF954" s="12"/>
      <c r="AH954" s="12"/>
      <c r="AJ954" s="12"/>
      <c r="AO954" s="12"/>
    </row>
    <row r="955" spans="18:41" ht="15.75" customHeight="1" x14ac:dyDescent="0.3">
      <c r="R955" s="12"/>
      <c r="U955" s="12"/>
      <c r="Z955" s="12"/>
      <c r="AD955" s="12"/>
      <c r="AF955" s="12"/>
      <c r="AH955" s="12"/>
      <c r="AJ955" s="12"/>
      <c r="AO955" s="12"/>
    </row>
    <row r="956" spans="18:41" ht="15.75" customHeight="1" x14ac:dyDescent="0.3">
      <c r="R956" s="12"/>
      <c r="U956" s="12"/>
      <c r="Z956" s="12"/>
      <c r="AD956" s="12"/>
      <c r="AF956" s="12"/>
      <c r="AH956" s="12"/>
      <c r="AJ956" s="12"/>
      <c r="AO956" s="12"/>
    </row>
    <row r="957" spans="18:41" ht="15.75" customHeight="1" x14ac:dyDescent="0.3">
      <c r="R957" s="12"/>
      <c r="U957" s="12"/>
      <c r="Z957" s="12"/>
      <c r="AD957" s="12"/>
      <c r="AF957" s="12"/>
      <c r="AH957" s="12"/>
      <c r="AJ957" s="12"/>
      <c r="AO957" s="12"/>
    </row>
    <row r="958" spans="18:41" ht="15.75" customHeight="1" x14ac:dyDescent="0.3">
      <c r="R958" s="12"/>
      <c r="U958" s="12"/>
      <c r="Z958" s="12"/>
      <c r="AD958" s="12"/>
      <c r="AF958" s="12"/>
      <c r="AH958" s="12"/>
      <c r="AJ958" s="12"/>
      <c r="AO958" s="12"/>
    </row>
    <row r="959" spans="18:41" ht="15.75" customHeight="1" x14ac:dyDescent="0.3">
      <c r="R959" s="12"/>
      <c r="U959" s="12"/>
      <c r="Z959" s="12"/>
      <c r="AD959" s="12"/>
      <c r="AF959" s="12"/>
      <c r="AH959" s="12"/>
      <c r="AJ959" s="12"/>
      <c r="AO959" s="12"/>
    </row>
    <row r="960" spans="18:41" ht="15.75" customHeight="1" x14ac:dyDescent="0.3">
      <c r="R960" s="12"/>
      <c r="U960" s="12"/>
      <c r="Z960" s="12"/>
      <c r="AD960" s="12"/>
      <c r="AF960" s="12"/>
      <c r="AH960" s="12"/>
      <c r="AJ960" s="12"/>
      <c r="AO960" s="12"/>
    </row>
    <row r="961" spans="18:41" ht="15.75" customHeight="1" x14ac:dyDescent="0.3">
      <c r="R961" s="12"/>
      <c r="U961" s="12"/>
      <c r="Z961" s="12"/>
      <c r="AD961" s="12"/>
      <c r="AF961" s="12"/>
      <c r="AH961" s="12"/>
      <c r="AJ961" s="12"/>
      <c r="AO961" s="12"/>
    </row>
    <row r="962" spans="18:41" ht="15.75" customHeight="1" x14ac:dyDescent="0.3">
      <c r="R962" s="12"/>
      <c r="U962" s="12"/>
      <c r="Z962" s="12"/>
      <c r="AD962" s="12"/>
      <c r="AF962" s="12"/>
      <c r="AH962" s="12"/>
      <c r="AJ962" s="12"/>
      <c r="AO962" s="12"/>
    </row>
    <row r="963" spans="18:41" ht="15.75" customHeight="1" x14ac:dyDescent="0.3">
      <c r="R963" s="12"/>
      <c r="U963" s="12"/>
      <c r="Z963" s="12"/>
      <c r="AD963" s="12"/>
      <c r="AF963" s="12"/>
      <c r="AH963" s="12"/>
      <c r="AJ963" s="12"/>
      <c r="AO963" s="12"/>
    </row>
    <row r="964" spans="18:41" ht="15.75" customHeight="1" x14ac:dyDescent="0.3">
      <c r="R964" s="12"/>
      <c r="U964" s="12"/>
      <c r="Z964" s="12"/>
      <c r="AD964" s="12"/>
      <c r="AF964" s="12"/>
      <c r="AH964" s="12"/>
      <c r="AJ964" s="12"/>
      <c r="AO964" s="12"/>
    </row>
    <row r="965" spans="18:41" ht="15.75" customHeight="1" x14ac:dyDescent="0.3">
      <c r="R965" s="12"/>
      <c r="U965" s="12"/>
      <c r="Z965" s="12"/>
      <c r="AD965" s="12"/>
      <c r="AF965" s="12"/>
      <c r="AH965" s="12"/>
      <c r="AJ965" s="12"/>
      <c r="AO965" s="12"/>
    </row>
    <row r="966" spans="18:41" ht="15.75" customHeight="1" x14ac:dyDescent="0.3">
      <c r="R966" s="12"/>
      <c r="U966" s="12"/>
      <c r="Z966" s="12"/>
      <c r="AD966" s="12"/>
      <c r="AF966" s="12"/>
      <c r="AH966" s="12"/>
      <c r="AJ966" s="12"/>
      <c r="AO966" s="12"/>
    </row>
    <row r="967" spans="18:41" ht="15.75" customHeight="1" x14ac:dyDescent="0.3">
      <c r="R967" s="12"/>
      <c r="U967" s="12"/>
      <c r="Z967" s="12"/>
      <c r="AD967" s="12"/>
      <c r="AF967" s="12"/>
      <c r="AH967" s="12"/>
      <c r="AJ967" s="12"/>
      <c r="AO967" s="12"/>
    </row>
    <row r="968" spans="18:41" ht="15.75" customHeight="1" x14ac:dyDescent="0.3">
      <c r="R968" s="12"/>
      <c r="U968" s="12"/>
      <c r="Z968" s="12"/>
      <c r="AD968" s="12"/>
      <c r="AF968" s="12"/>
      <c r="AH968" s="12"/>
      <c r="AJ968" s="12"/>
      <c r="AO968" s="12"/>
    </row>
    <row r="969" spans="18:41" ht="15.75" customHeight="1" x14ac:dyDescent="0.3">
      <c r="R969" s="12"/>
      <c r="U969" s="12"/>
      <c r="Z969" s="12"/>
      <c r="AD969" s="12"/>
      <c r="AF969" s="12"/>
      <c r="AH969" s="12"/>
      <c r="AJ969" s="12"/>
      <c r="AO969" s="12"/>
    </row>
    <row r="970" spans="18:41" ht="15.75" customHeight="1" x14ac:dyDescent="0.3">
      <c r="R970" s="12"/>
      <c r="U970" s="12"/>
      <c r="Z970" s="12"/>
      <c r="AD970" s="12"/>
      <c r="AF970" s="12"/>
      <c r="AH970" s="12"/>
      <c r="AJ970" s="12"/>
      <c r="AO970" s="12"/>
    </row>
    <row r="971" spans="18:41" ht="15.75" customHeight="1" x14ac:dyDescent="0.3">
      <c r="R971" s="12"/>
      <c r="U971" s="12"/>
      <c r="Z971" s="12"/>
      <c r="AD971" s="12"/>
      <c r="AF971" s="12"/>
      <c r="AH971" s="12"/>
      <c r="AJ971" s="12"/>
      <c r="AO971" s="12"/>
    </row>
    <row r="972" spans="18:41" ht="15.75" customHeight="1" x14ac:dyDescent="0.3">
      <c r="R972" s="12"/>
      <c r="U972" s="12"/>
      <c r="Z972" s="12"/>
      <c r="AD972" s="12"/>
      <c r="AF972" s="12"/>
      <c r="AH972" s="12"/>
      <c r="AJ972" s="12"/>
      <c r="AO972" s="12"/>
    </row>
    <row r="973" spans="18:41" ht="15.75" customHeight="1" x14ac:dyDescent="0.3">
      <c r="R973" s="12"/>
      <c r="U973" s="12"/>
      <c r="Z973" s="12"/>
      <c r="AD973" s="12"/>
      <c r="AF973" s="12"/>
      <c r="AH973" s="12"/>
      <c r="AJ973" s="12"/>
      <c r="AO973" s="12"/>
    </row>
    <row r="974" spans="18:41" ht="15.75" customHeight="1" x14ac:dyDescent="0.3">
      <c r="R974" s="12"/>
      <c r="U974" s="12"/>
      <c r="Z974" s="12"/>
      <c r="AD974" s="12"/>
      <c r="AF974" s="12"/>
      <c r="AH974" s="12"/>
      <c r="AJ974" s="12"/>
      <c r="AO974" s="12"/>
    </row>
    <row r="975" spans="18:41" ht="15.75" customHeight="1" x14ac:dyDescent="0.3">
      <c r="R975" s="12"/>
      <c r="U975" s="12"/>
      <c r="Z975" s="12"/>
      <c r="AD975" s="12"/>
      <c r="AF975" s="12"/>
      <c r="AH975" s="12"/>
      <c r="AJ975" s="12"/>
      <c r="AO975" s="12"/>
    </row>
    <row r="976" spans="18:41" ht="15.75" customHeight="1" x14ac:dyDescent="0.3">
      <c r="R976" s="12"/>
      <c r="U976" s="12"/>
      <c r="Z976" s="12"/>
      <c r="AD976" s="12"/>
      <c r="AF976" s="12"/>
      <c r="AH976" s="12"/>
      <c r="AJ976" s="12"/>
      <c r="AO976" s="12"/>
    </row>
    <row r="977" spans="18:41" ht="15.75" customHeight="1" x14ac:dyDescent="0.3">
      <c r="R977" s="12"/>
      <c r="U977" s="12"/>
      <c r="Z977" s="12"/>
      <c r="AD977" s="12"/>
      <c r="AF977" s="12"/>
      <c r="AH977" s="12"/>
      <c r="AJ977" s="12"/>
      <c r="AO977" s="12"/>
    </row>
    <row r="978" spans="18:41" ht="15.75" customHeight="1" x14ac:dyDescent="0.3">
      <c r="R978" s="12"/>
      <c r="U978" s="12"/>
      <c r="Z978" s="12"/>
      <c r="AD978" s="12"/>
      <c r="AF978" s="12"/>
      <c r="AH978" s="12"/>
      <c r="AJ978" s="12"/>
      <c r="AO978" s="12"/>
    </row>
    <row r="979" spans="18:41" ht="15.75" customHeight="1" x14ac:dyDescent="0.3">
      <c r="R979" s="12"/>
      <c r="U979" s="12"/>
      <c r="Z979" s="12"/>
      <c r="AD979" s="12"/>
      <c r="AF979" s="12"/>
      <c r="AH979" s="12"/>
      <c r="AJ979" s="12"/>
      <c r="AO979" s="12"/>
    </row>
    <row r="980" spans="18:41" ht="15.75" customHeight="1" x14ac:dyDescent="0.3">
      <c r="R980" s="12"/>
      <c r="U980" s="12"/>
      <c r="Z980" s="12"/>
      <c r="AD980" s="12"/>
      <c r="AF980" s="12"/>
      <c r="AH980" s="12"/>
      <c r="AJ980" s="12"/>
      <c r="AO980" s="12"/>
    </row>
    <row r="981" spans="18:41" ht="15.75" customHeight="1" x14ac:dyDescent="0.3">
      <c r="R981" s="12"/>
      <c r="U981" s="12"/>
      <c r="Z981" s="12"/>
      <c r="AD981" s="12"/>
      <c r="AF981" s="12"/>
      <c r="AH981" s="12"/>
      <c r="AJ981" s="12"/>
      <c r="AO981" s="12"/>
    </row>
    <row r="982" spans="18:41" ht="15.75" customHeight="1" x14ac:dyDescent="0.3">
      <c r="R982" s="12"/>
      <c r="U982" s="12"/>
      <c r="Z982" s="12"/>
      <c r="AD982" s="12"/>
      <c r="AF982" s="12"/>
      <c r="AH982" s="12"/>
      <c r="AJ982" s="12"/>
      <c r="AO982" s="12"/>
    </row>
    <row r="983" spans="18:41" ht="15.75" customHeight="1" x14ac:dyDescent="0.3">
      <c r="R983" s="12"/>
      <c r="U983" s="12"/>
      <c r="Z983" s="12"/>
      <c r="AD983" s="12"/>
      <c r="AF983" s="12"/>
      <c r="AH983" s="12"/>
      <c r="AJ983" s="12"/>
      <c r="AO983" s="12"/>
    </row>
    <row r="984" spans="18:41" ht="15.75" customHeight="1" x14ac:dyDescent="0.3">
      <c r="R984" s="12"/>
      <c r="U984" s="12"/>
      <c r="Z984" s="12"/>
      <c r="AD984" s="12"/>
      <c r="AF984" s="12"/>
      <c r="AH984" s="12"/>
      <c r="AJ984" s="12"/>
      <c r="AO984" s="12"/>
    </row>
    <row r="985" spans="18:41" ht="15.75" customHeight="1" x14ac:dyDescent="0.3">
      <c r="R985" s="12"/>
      <c r="U985" s="12"/>
      <c r="Z985" s="12"/>
      <c r="AD985" s="12"/>
      <c r="AF985" s="12"/>
      <c r="AH985" s="12"/>
      <c r="AJ985" s="12"/>
      <c r="AO985" s="12"/>
    </row>
    <row r="986" spans="18:41" ht="15.75" customHeight="1" x14ac:dyDescent="0.3">
      <c r="R986" s="12"/>
      <c r="U986" s="12"/>
      <c r="Z986" s="12"/>
      <c r="AD986" s="12"/>
      <c r="AF986" s="12"/>
      <c r="AH986" s="12"/>
      <c r="AJ986" s="12"/>
      <c r="AO986" s="12"/>
    </row>
    <row r="987" spans="18:41" ht="15.75" customHeight="1" x14ac:dyDescent="0.3">
      <c r="R987" s="12"/>
      <c r="U987" s="12"/>
      <c r="Z987" s="12"/>
      <c r="AD987" s="12"/>
      <c r="AF987" s="12"/>
      <c r="AH987" s="12"/>
      <c r="AJ987" s="12"/>
      <c r="AO987" s="12"/>
    </row>
    <row r="988" spans="18:41" ht="15.75" customHeight="1" x14ac:dyDescent="0.3">
      <c r="R988" s="12"/>
      <c r="U988" s="12"/>
      <c r="Z988" s="12"/>
      <c r="AD988" s="12"/>
      <c r="AF988" s="12"/>
      <c r="AH988" s="12"/>
      <c r="AJ988" s="12"/>
      <c r="AO988" s="12"/>
    </row>
    <row r="989" spans="18:41" ht="15.75" customHeight="1" x14ac:dyDescent="0.3">
      <c r="R989" s="12"/>
      <c r="U989" s="12"/>
      <c r="Z989" s="12"/>
      <c r="AD989" s="12"/>
      <c r="AF989" s="12"/>
      <c r="AH989" s="12"/>
      <c r="AJ989" s="12"/>
      <c r="AO989" s="12"/>
    </row>
    <row r="990" spans="18:41" ht="15.75" customHeight="1" x14ac:dyDescent="0.3">
      <c r="R990" s="12"/>
      <c r="U990" s="12"/>
      <c r="Z990" s="12"/>
      <c r="AD990" s="12"/>
      <c r="AF990" s="12"/>
      <c r="AH990" s="12"/>
      <c r="AJ990" s="12"/>
      <c r="AO990" s="12"/>
    </row>
    <row r="991" spans="18:41" ht="15.75" customHeight="1" x14ac:dyDescent="0.3">
      <c r="R991" s="12"/>
      <c r="U991" s="12"/>
      <c r="Z991" s="12"/>
      <c r="AD991" s="12"/>
      <c r="AF991" s="12"/>
      <c r="AH991" s="12"/>
      <c r="AJ991" s="12"/>
      <c r="AO991" s="12"/>
    </row>
    <row r="992" spans="18:41" ht="15.75" customHeight="1" x14ac:dyDescent="0.3">
      <c r="R992" s="12"/>
      <c r="U992" s="12"/>
      <c r="Z992" s="12"/>
      <c r="AD992" s="12"/>
      <c r="AF992" s="12"/>
      <c r="AH992" s="12"/>
      <c r="AJ992" s="12"/>
      <c r="AO992" s="12"/>
    </row>
    <row r="993" spans="18:41" ht="15.75" customHeight="1" x14ac:dyDescent="0.3">
      <c r="R993" s="12"/>
      <c r="U993" s="12"/>
      <c r="Z993" s="12"/>
      <c r="AD993" s="12"/>
      <c r="AF993" s="12"/>
      <c r="AH993" s="12"/>
      <c r="AJ993" s="12"/>
      <c r="AO993" s="12"/>
    </row>
    <row r="994" spans="18:41" ht="15.75" customHeight="1" x14ac:dyDescent="0.3">
      <c r="R994" s="12"/>
      <c r="U994" s="12"/>
      <c r="Z994" s="12"/>
      <c r="AD994" s="12"/>
      <c r="AF994" s="12"/>
      <c r="AH994" s="12"/>
      <c r="AJ994" s="12"/>
      <c r="AO994" s="12"/>
    </row>
    <row r="995" spans="18:41" ht="15.75" customHeight="1" x14ac:dyDescent="0.3">
      <c r="R995" s="12"/>
      <c r="U995" s="12"/>
      <c r="Z995" s="12"/>
      <c r="AD995" s="12"/>
      <c r="AF995" s="12"/>
      <c r="AH995" s="12"/>
      <c r="AJ995" s="12"/>
      <c r="AO995" s="12"/>
    </row>
    <row r="996" spans="18:41" ht="15.75" customHeight="1" x14ac:dyDescent="0.3">
      <c r="R996" s="12"/>
      <c r="U996" s="12"/>
      <c r="Z996" s="12"/>
      <c r="AD996" s="12"/>
      <c r="AF996" s="12"/>
      <c r="AH996" s="12"/>
      <c r="AJ996" s="12"/>
      <c r="AO996" s="12"/>
    </row>
    <row r="997" spans="18:41" ht="15.75" customHeight="1" x14ac:dyDescent="0.3">
      <c r="R997" s="12"/>
      <c r="U997" s="12"/>
      <c r="Z997" s="12"/>
      <c r="AD997" s="12"/>
      <c r="AF997" s="12"/>
      <c r="AH997" s="12"/>
      <c r="AJ997" s="12"/>
      <c r="AO997" s="12"/>
    </row>
    <row r="998" spans="18:41" ht="15.75" customHeight="1" x14ac:dyDescent="0.3">
      <c r="R998" s="12"/>
      <c r="U998" s="12"/>
      <c r="Z998" s="12"/>
      <c r="AD998" s="12"/>
      <c r="AF998" s="12"/>
      <c r="AH998" s="12"/>
      <c r="AJ998" s="12"/>
      <c r="AO998" s="12"/>
    </row>
    <row r="999" spans="18:41" ht="15.75" customHeight="1" x14ac:dyDescent="0.3">
      <c r="R999" s="12"/>
      <c r="U999" s="12"/>
      <c r="Z999" s="12"/>
      <c r="AD999" s="12"/>
      <c r="AF999" s="12"/>
      <c r="AH999" s="12"/>
      <c r="AJ999" s="12"/>
      <c r="AO999" s="12"/>
    </row>
    <row r="1000" spans="18:41" ht="15.75" customHeight="1" x14ac:dyDescent="0.3">
      <c r="R1000" s="12"/>
      <c r="U1000" s="12"/>
      <c r="Z1000" s="12"/>
      <c r="AD1000" s="12"/>
      <c r="AF1000" s="12"/>
      <c r="AH1000" s="12"/>
      <c r="AJ1000" s="12"/>
      <c r="AO1000" s="1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tabSelected="1" workbookViewId="0">
      <selection activeCell="T24" sqref="T24"/>
    </sheetView>
  </sheetViews>
  <sheetFormatPr defaultColWidth="12.59765625" defaultRowHeight="15" customHeight="1" x14ac:dyDescent="0.25"/>
  <cols>
    <col min="1" max="1" width="22.5" customWidth="1"/>
    <col min="2" max="2" width="15.19921875" hidden="1" customWidth="1"/>
    <col min="3" max="3" width="10" hidden="1" customWidth="1"/>
    <col min="4" max="4" width="8" hidden="1" customWidth="1"/>
    <col min="5" max="5" width="8.5" hidden="1" customWidth="1"/>
    <col min="6" max="6" width="8.8984375" hidden="1" customWidth="1"/>
    <col min="7" max="12" width="8" hidden="1" customWidth="1"/>
    <col min="13" max="13" width="8" customWidth="1"/>
    <col min="14" max="14" width="8.5" customWidth="1"/>
    <col min="15" max="15" width="8" customWidth="1"/>
    <col min="16" max="16" width="9.3984375" customWidth="1"/>
    <col min="17" max="17" width="8" customWidth="1"/>
    <col min="18" max="18" width="9.3984375" customWidth="1"/>
    <col min="19" max="19" width="7.59765625" customWidth="1"/>
    <col min="20" max="20" width="8.59765625" customWidth="1"/>
    <col min="21" max="29" width="7.59765625" customWidth="1"/>
  </cols>
  <sheetData>
    <row r="1" spans="1:29" ht="28.8" x14ac:dyDescent="0.3">
      <c r="A1" s="51" t="s">
        <v>464</v>
      </c>
      <c r="B1" s="51" t="s">
        <v>465</v>
      </c>
      <c r="C1" s="51" t="s">
        <v>466</v>
      </c>
      <c r="D1" s="51" t="s">
        <v>467</v>
      </c>
      <c r="E1" s="51" t="s">
        <v>59</v>
      </c>
      <c r="F1" s="52" t="s">
        <v>468</v>
      </c>
      <c r="G1" s="51" t="s">
        <v>469</v>
      </c>
      <c r="H1" s="51" t="s">
        <v>470</v>
      </c>
      <c r="I1" s="51" t="s">
        <v>471</v>
      </c>
      <c r="J1" s="51" t="s">
        <v>472</v>
      </c>
      <c r="K1" s="53" t="s">
        <v>473</v>
      </c>
      <c r="L1" s="53" t="s">
        <v>474</v>
      </c>
      <c r="M1" s="54" t="s">
        <v>475</v>
      </c>
      <c r="N1" s="55" t="s">
        <v>474</v>
      </c>
      <c r="O1" s="56" t="s">
        <v>476</v>
      </c>
      <c r="P1" s="56" t="s">
        <v>474</v>
      </c>
      <c r="Q1" s="57" t="s">
        <v>477</v>
      </c>
      <c r="R1" s="58" t="s">
        <v>474</v>
      </c>
      <c r="S1" s="59" t="s">
        <v>478</v>
      </c>
      <c r="T1" s="60" t="s">
        <v>474</v>
      </c>
      <c r="U1" s="61" t="s">
        <v>479</v>
      </c>
      <c r="V1" s="62" t="s">
        <v>474</v>
      </c>
      <c r="W1" s="63" t="s">
        <v>480</v>
      </c>
      <c r="X1" s="64" t="s">
        <v>474</v>
      </c>
      <c r="Y1" s="65" t="s">
        <v>481</v>
      </c>
      <c r="Z1" s="65" t="s">
        <v>482</v>
      </c>
      <c r="AA1" s="65" t="s">
        <v>483</v>
      </c>
      <c r="AB1" s="65" t="s">
        <v>484</v>
      </c>
      <c r="AC1" s="66" t="s">
        <v>485</v>
      </c>
    </row>
    <row r="2" spans="1:29" ht="14.4" x14ac:dyDescent="0.3">
      <c r="A2" s="2" t="s">
        <v>486</v>
      </c>
      <c r="B2" s="2" t="s">
        <v>487</v>
      </c>
      <c r="C2" s="2" t="s">
        <v>488</v>
      </c>
      <c r="D2" s="2" t="s">
        <v>161</v>
      </c>
      <c r="E2" s="5"/>
      <c r="F2" s="11">
        <v>43571</v>
      </c>
      <c r="G2" s="5">
        <v>106</v>
      </c>
      <c r="H2" s="5">
        <v>2019</v>
      </c>
      <c r="I2" s="5">
        <v>1400</v>
      </c>
      <c r="J2" s="5">
        <v>1400</v>
      </c>
      <c r="K2" s="3"/>
      <c r="L2" s="3"/>
      <c r="M2" s="7">
        <v>0.26942499999999991</v>
      </c>
      <c r="N2" s="8">
        <v>43909</v>
      </c>
      <c r="O2" s="7">
        <v>0.56632666666666664</v>
      </c>
      <c r="P2" s="8">
        <v>43879</v>
      </c>
      <c r="Q2" s="9">
        <v>5.174999999999999E-3</v>
      </c>
      <c r="R2" s="8">
        <v>43879</v>
      </c>
      <c r="S2" s="3">
        <v>-2.8000000000000001E-2</v>
      </c>
      <c r="T2" s="43">
        <v>43913</v>
      </c>
      <c r="U2" s="67"/>
      <c r="V2" s="67"/>
      <c r="W2" s="67"/>
      <c r="X2" s="67"/>
      <c r="Y2" s="67"/>
      <c r="Z2" s="67"/>
      <c r="AA2" s="67"/>
      <c r="AB2" s="67"/>
      <c r="AC2" s="67"/>
    </row>
    <row r="3" spans="1:29" ht="14.4" x14ac:dyDescent="0.3">
      <c r="A3" s="2" t="s">
        <v>489</v>
      </c>
      <c r="B3" s="2" t="s">
        <v>487</v>
      </c>
      <c r="C3" s="2" t="s">
        <v>488</v>
      </c>
      <c r="D3" s="2" t="s">
        <v>161</v>
      </c>
      <c r="E3" s="5"/>
      <c r="F3" s="11">
        <v>43571</v>
      </c>
      <c r="G3" s="5">
        <v>106</v>
      </c>
      <c r="H3" s="5">
        <v>2019</v>
      </c>
      <c r="I3" s="5">
        <v>1400</v>
      </c>
      <c r="J3" s="5">
        <v>1400</v>
      </c>
      <c r="K3" s="3"/>
      <c r="L3" s="3"/>
      <c r="M3" s="7">
        <v>0.21772499999999995</v>
      </c>
      <c r="N3" s="8">
        <v>43909</v>
      </c>
      <c r="O3" s="7">
        <v>0.54192666666666667</v>
      </c>
      <c r="P3" s="8">
        <v>43879</v>
      </c>
      <c r="Q3" s="9">
        <v>6.1650000000000003E-3</v>
      </c>
      <c r="R3" s="8">
        <v>43879</v>
      </c>
      <c r="S3" s="3">
        <v>-3.2000000000000001E-2</v>
      </c>
      <c r="T3" s="43">
        <v>43913</v>
      </c>
      <c r="U3" s="67"/>
      <c r="V3" s="67"/>
      <c r="W3" s="67"/>
      <c r="X3" s="67"/>
      <c r="Y3" s="67"/>
      <c r="Z3" s="67"/>
      <c r="AA3" s="67"/>
      <c r="AB3" s="67"/>
      <c r="AC3" s="67"/>
    </row>
    <row r="4" spans="1:29" ht="14.4" x14ac:dyDescent="0.3">
      <c r="A4" s="2" t="s">
        <v>490</v>
      </c>
      <c r="B4" s="2" t="s">
        <v>487</v>
      </c>
      <c r="C4" s="2" t="s">
        <v>488</v>
      </c>
      <c r="D4" s="2" t="s">
        <v>161</v>
      </c>
      <c r="E4" s="5"/>
      <c r="F4" s="11">
        <v>43571</v>
      </c>
      <c r="G4" s="5">
        <v>106</v>
      </c>
      <c r="H4" s="5">
        <v>2019</v>
      </c>
      <c r="I4" s="5">
        <v>1400</v>
      </c>
      <c r="J4" s="5">
        <v>1400</v>
      </c>
      <c r="K4" s="3"/>
      <c r="L4" s="3"/>
      <c r="M4" s="7">
        <v>0.27492499999999997</v>
      </c>
      <c r="N4" s="8">
        <v>43909</v>
      </c>
      <c r="O4" s="7">
        <v>0.29612666666666665</v>
      </c>
      <c r="P4" s="8">
        <v>43879</v>
      </c>
      <c r="Q4" s="9">
        <v>2.1349999999999997E-3</v>
      </c>
      <c r="R4" s="8">
        <v>43879</v>
      </c>
      <c r="S4" s="3">
        <v>-2.8000000000000001E-2</v>
      </c>
      <c r="T4" s="43">
        <v>43913</v>
      </c>
      <c r="U4" s="67"/>
      <c r="V4" s="67"/>
      <c r="W4" s="67"/>
      <c r="X4" s="67"/>
      <c r="Y4" s="67"/>
      <c r="Z4" s="67"/>
      <c r="AA4" s="67"/>
      <c r="AB4" s="67"/>
      <c r="AC4" s="67"/>
    </row>
    <row r="5" spans="1:29" ht="14.4" x14ac:dyDescent="0.3">
      <c r="A5" s="2" t="s">
        <v>491</v>
      </c>
      <c r="B5" s="2"/>
      <c r="C5" s="2"/>
      <c r="D5" s="2"/>
      <c r="E5" s="5"/>
      <c r="F5" s="11"/>
      <c r="G5" s="5"/>
      <c r="H5" s="5"/>
      <c r="I5" s="5"/>
      <c r="J5" s="5"/>
      <c r="K5" s="3"/>
      <c r="L5" s="3"/>
      <c r="M5" s="7">
        <f>AVERAGE(M2:M4)</f>
        <v>0.25402499999999995</v>
      </c>
      <c r="N5" s="8" t="s">
        <v>6</v>
      </c>
      <c r="O5" s="7">
        <f>AVERAGE(O2:O4)</f>
        <v>0.46812666666666664</v>
      </c>
      <c r="P5" s="8" t="s">
        <v>6</v>
      </c>
      <c r="Q5" s="9">
        <f>AVERAGE(Q2:Q4)</f>
        <v>4.4916666666666664E-3</v>
      </c>
      <c r="R5" s="8" t="s">
        <v>6</v>
      </c>
      <c r="S5" s="3">
        <f>AVERAGE(S2:S4)</f>
        <v>-2.9333333333333333E-2</v>
      </c>
      <c r="T5" s="3" t="s">
        <v>6</v>
      </c>
      <c r="U5" s="67"/>
      <c r="V5" s="67"/>
      <c r="W5" s="67"/>
      <c r="X5" s="67"/>
      <c r="Y5" s="67"/>
      <c r="Z5" s="67"/>
      <c r="AA5" s="67"/>
      <c r="AB5" s="67"/>
      <c r="AC5" s="67"/>
    </row>
    <row r="6" spans="1:29" ht="14.4" x14ac:dyDescent="0.3">
      <c r="A6" s="2"/>
      <c r="B6" s="2"/>
      <c r="C6" s="2"/>
      <c r="D6" s="2"/>
      <c r="E6" s="5"/>
      <c r="F6" s="11"/>
      <c r="G6" s="5"/>
      <c r="H6" s="5"/>
      <c r="I6" s="5"/>
      <c r="J6" s="5"/>
      <c r="K6" s="3"/>
      <c r="L6" s="3"/>
      <c r="M6" s="3"/>
      <c r="N6" s="3"/>
      <c r="O6" s="3"/>
      <c r="P6" s="8"/>
      <c r="Q6" s="3"/>
      <c r="R6" s="8"/>
      <c r="S6" s="3"/>
      <c r="T6" s="3"/>
      <c r="U6" s="67"/>
      <c r="V6" s="67"/>
      <c r="W6" s="67"/>
      <c r="X6" s="67"/>
      <c r="Y6" s="67"/>
      <c r="Z6" s="67"/>
      <c r="AA6" s="67"/>
      <c r="AB6" s="67"/>
      <c r="AC6" s="67"/>
    </row>
    <row r="7" spans="1:29" ht="14.4" x14ac:dyDescent="0.3">
      <c r="A7" s="2" t="s">
        <v>492</v>
      </c>
      <c r="B7" s="3" t="s">
        <v>493</v>
      </c>
      <c r="C7" s="2" t="s">
        <v>2</v>
      </c>
      <c r="D7" s="2" t="s">
        <v>161</v>
      </c>
      <c r="E7" s="5"/>
      <c r="F7" s="11">
        <v>43433</v>
      </c>
      <c r="G7" s="5">
        <v>333</v>
      </c>
      <c r="H7" s="5">
        <v>2019</v>
      </c>
      <c r="I7" s="5">
        <v>1500</v>
      </c>
      <c r="J7" s="5">
        <v>1500</v>
      </c>
      <c r="K7" s="3"/>
      <c r="L7" s="3"/>
      <c r="M7" s="7">
        <v>0.24373600000000001</v>
      </c>
      <c r="N7" s="8">
        <v>43886</v>
      </c>
      <c r="O7" s="7">
        <v>0.13502</v>
      </c>
      <c r="P7" s="8">
        <v>43789</v>
      </c>
      <c r="Q7" s="9">
        <v>-7.1519999999999986E-3</v>
      </c>
      <c r="R7" s="8">
        <v>43789</v>
      </c>
      <c r="S7" s="3">
        <v>-0.01</v>
      </c>
      <c r="T7" s="8">
        <v>43895</v>
      </c>
      <c r="U7" s="67"/>
      <c r="V7" s="67"/>
      <c r="W7" s="67"/>
      <c r="X7" s="67"/>
      <c r="Y7" s="67"/>
      <c r="Z7" s="67"/>
      <c r="AA7" s="67"/>
      <c r="AB7" s="67"/>
      <c r="AC7" s="67"/>
    </row>
    <row r="8" spans="1:29" ht="14.4" x14ac:dyDescent="0.3">
      <c r="A8" s="2" t="s">
        <v>494</v>
      </c>
      <c r="B8" s="3" t="s">
        <v>493</v>
      </c>
      <c r="C8" s="2" t="s">
        <v>2</v>
      </c>
      <c r="D8" s="2" t="s">
        <v>161</v>
      </c>
      <c r="E8" s="5"/>
      <c r="F8" s="11">
        <v>43433</v>
      </c>
      <c r="G8" s="5">
        <v>333</v>
      </c>
      <c r="H8" s="5">
        <v>2019</v>
      </c>
      <c r="I8" s="5">
        <v>1500</v>
      </c>
      <c r="J8" s="5">
        <v>1500</v>
      </c>
      <c r="K8" s="3"/>
      <c r="L8" s="3"/>
      <c r="M8" s="7">
        <v>0.241836</v>
      </c>
      <c r="N8" s="8">
        <v>43886</v>
      </c>
      <c r="O8" s="7">
        <v>0.15552000000000002</v>
      </c>
      <c r="P8" s="8">
        <v>43789</v>
      </c>
      <c r="Q8" s="9">
        <v>-2.1119999999999958E-3</v>
      </c>
      <c r="R8" s="8">
        <v>43789</v>
      </c>
      <c r="S8" s="3">
        <v>-7.0000000000000001E-3</v>
      </c>
      <c r="T8" s="8">
        <v>43895</v>
      </c>
      <c r="U8" s="67"/>
      <c r="V8" s="67"/>
      <c r="W8" s="67"/>
      <c r="X8" s="67"/>
      <c r="Y8" s="67"/>
      <c r="Z8" s="67"/>
      <c r="AA8" s="67"/>
      <c r="AB8" s="67"/>
      <c r="AC8" s="67"/>
    </row>
    <row r="9" spans="1:29" ht="14.4" x14ac:dyDescent="0.3">
      <c r="A9" s="2" t="s">
        <v>495</v>
      </c>
      <c r="B9" s="3" t="s">
        <v>493</v>
      </c>
      <c r="C9" s="2" t="s">
        <v>2</v>
      </c>
      <c r="D9" s="2" t="s">
        <v>161</v>
      </c>
      <c r="E9" s="5"/>
      <c r="F9" s="11">
        <v>43433</v>
      </c>
      <c r="G9" s="5">
        <v>333</v>
      </c>
      <c r="H9" s="5">
        <v>2019</v>
      </c>
      <c r="I9" s="5">
        <v>1500</v>
      </c>
      <c r="J9" s="5">
        <v>1500</v>
      </c>
      <c r="K9" s="3"/>
      <c r="L9" s="3"/>
      <c r="M9" s="7">
        <v>0.23153600000000002</v>
      </c>
      <c r="N9" s="8">
        <v>43886</v>
      </c>
      <c r="O9" s="7">
        <v>7.4119999999999991E-2</v>
      </c>
      <c r="P9" s="8">
        <v>43789</v>
      </c>
      <c r="Q9" s="9">
        <v>-1.0611999999999996E-2</v>
      </c>
      <c r="R9" s="8">
        <v>43789</v>
      </c>
      <c r="S9" s="3">
        <v>-6.0000000000000001E-3</v>
      </c>
      <c r="T9" s="8">
        <v>43895</v>
      </c>
      <c r="U9" s="67"/>
      <c r="V9" s="67"/>
      <c r="W9" s="67"/>
      <c r="X9" s="67"/>
      <c r="Y9" s="67"/>
      <c r="Z9" s="67"/>
      <c r="AA9" s="67"/>
      <c r="AB9" s="67"/>
      <c r="AC9" s="67"/>
    </row>
    <row r="10" spans="1:29" ht="14.4" x14ac:dyDescent="0.3">
      <c r="A10" s="2" t="s">
        <v>496</v>
      </c>
      <c r="B10" s="3" t="s">
        <v>493</v>
      </c>
      <c r="C10" s="2" t="s">
        <v>2</v>
      </c>
      <c r="D10" s="2" t="s">
        <v>161</v>
      </c>
      <c r="E10" s="5"/>
      <c r="F10" s="11">
        <v>43496</v>
      </c>
      <c r="G10" s="5">
        <v>31</v>
      </c>
      <c r="H10" s="5">
        <v>2019</v>
      </c>
      <c r="I10" s="5">
        <v>1310</v>
      </c>
      <c r="J10" s="5">
        <v>1315</v>
      </c>
      <c r="K10" s="3"/>
      <c r="L10" s="3"/>
      <c r="M10" s="7">
        <v>0.71023599999999998</v>
      </c>
      <c r="N10" s="8">
        <v>43886</v>
      </c>
      <c r="O10" s="7">
        <v>0.29642000000000002</v>
      </c>
      <c r="P10" s="8">
        <v>43789</v>
      </c>
      <c r="Q10" s="9">
        <v>-9.6199999999999758E-4</v>
      </c>
      <c r="R10" s="8">
        <v>43789</v>
      </c>
      <c r="S10" s="3" t="s">
        <v>6</v>
      </c>
      <c r="T10" s="3" t="s">
        <v>6</v>
      </c>
      <c r="U10" s="67"/>
      <c r="V10" s="67"/>
      <c r="W10" s="67"/>
      <c r="X10" s="67"/>
      <c r="Y10" s="67"/>
      <c r="Z10" s="67"/>
      <c r="AA10" s="67"/>
      <c r="AB10" s="67"/>
      <c r="AC10" s="67"/>
    </row>
    <row r="11" spans="1:29" ht="14.4" x14ac:dyDescent="0.3">
      <c r="A11" s="2" t="s">
        <v>497</v>
      </c>
      <c r="B11" s="3" t="s">
        <v>493</v>
      </c>
      <c r="C11" s="2" t="s">
        <v>2</v>
      </c>
      <c r="D11" s="2" t="s">
        <v>161</v>
      </c>
      <c r="E11" s="5"/>
      <c r="F11" s="11">
        <v>43601</v>
      </c>
      <c r="G11" s="5">
        <v>136</v>
      </c>
      <c r="H11" s="5">
        <v>2019</v>
      </c>
      <c r="I11" s="5">
        <v>1223</v>
      </c>
      <c r="J11" s="5">
        <v>1230</v>
      </c>
      <c r="K11" s="3"/>
      <c r="L11" s="3"/>
      <c r="M11" s="22">
        <v>0.70046199999999992</v>
      </c>
      <c r="N11" s="8">
        <v>43886</v>
      </c>
      <c r="O11" s="7">
        <v>0.18486</v>
      </c>
      <c r="P11" s="8">
        <v>43791</v>
      </c>
      <c r="Q11" s="9">
        <v>-1.3179999999999997E-3</v>
      </c>
      <c r="R11" s="8">
        <v>43791</v>
      </c>
      <c r="S11" s="9">
        <v>7.0000000000000001E-3</v>
      </c>
      <c r="T11" s="8">
        <v>43893</v>
      </c>
      <c r="U11" s="67"/>
      <c r="V11" s="67"/>
      <c r="W11" s="67"/>
      <c r="X11" s="67"/>
      <c r="Y11" s="67"/>
      <c r="Z11" s="67"/>
      <c r="AA11" s="67"/>
      <c r="AB11" s="67"/>
      <c r="AC11" s="67"/>
    </row>
    <row r="12" spans="1:29" ht="14.4" x14ac:dyDescent="0.3">
      <c r="A12" s="5" t="s">
        <v>498</v>
      </c>
      <c r="B12" s="3" t="s">
        <v>493</v>
      </c>
      <c r="C12" s="2" t="s">
        <v>499</v>
      </c>
      <c r="D12" s="2" t="s">
        <v>161</v>
      </c>
      <c r="E12" s="3"/>
      <c r="F12" s="8">
        <v>43678</v>
      </c>
      <c r="G12" s="5">
        <v>212</v>
      </c>
      <c r="H12" s="5">
        <v>2019</v>
      </c>
      <c r="I12" s="5">
        <v>212</v>
      </c>
      <c r="J12" s="5">
        <v>215</v>
      </c>
      <c r="K12" s="3"/>
      <c r="L12" s="3"/>
      <c r="M12" s="7">
        <v>0.41196199999999999</v>
      </c>
      <c r="N12" s="8">
        <v>43886</v>
      </c>
      <c r="O12" s="7">
        <v>0.11753333333333335</v>
      </c>
      <c r="P12" s="8">
        <v>43791</v>
      </c>
      <c r="Q12" s="9">
        <v>3.0464999999999996E-2</v>
      </c>
      <c r="R12" s="8">
        <v>43791</v>
      </c>
      <c r="S12" s="9">
        <v>0.01</v>
      </c>
      <c r="T12" s="8">
        <v>43893</v>
      </c>
      <c r="U12" s="67"/>
      <c r="V12" s="67"/>
      <c r="W12" s="67"/>
      <c r="X12" s="67"/>
      <c r="Y12" s="67"/>
      <c r="Z12" s="67"/>
      <c r="AA12" s="67"/>
      <c r="AB12" s="67"/>
      <c r="AC12" s="67"/>
    </row>
    <row r="13" spans="1:29" ht="14.4" x14ac:dyDescent="0.3">
      <c r="A13" s="5" t="s">
        <v>500</v>
      </c>
      <c r="B13" s="3"/>
      <c r="C13" s="2"/>
      <c r="D13" s="2"/>
      <c r="E13" s="3"/>
      <c r="F13" s="8"/>
      <c r="G13" s="5"/>
      <c r="H13" s="5"/>
      <c r="I13" s="5"/>
      <c r="J13" s="5"/>
      <c r="K13" s="3"/>
      <c r="L13" s="3"/>
      <c r="M13" s="7">
        <f>AVERAGE(M7:M12)</f>
        <v>0.42329466666666665</v>
      </c>
      <c r="N13" s="3" t="s">
        <v>6</v>
      </c>
      <c r="O13" s="7">
        <f>AVERAGE(O7:O12)</f>
        <v>0.16057888888888891</v>
      </c>
      <c r="P13" s="8" t="s">
        <v>6</v>
      </c>
      <c r="Q13" s="9">
        <f>AVERAGE(Q7:Q12)</f>
        <v>1.3848333333333345E-3</v>
      </c>
      <c r="R13" s="8" t="s">
        <v>6</v>
      </c>
      <c r="S13" s="9">
        <f>AVERAGE(S11:S12)</f>
        <v>8.5000000000000006E-3</v>
      </c>
      <c r="T13" s="3" t="s">
        <v>6</v>
      </c>
      <c r="U13" s="67"/>
      <c r="V13" s="67"/>
      <c r="W13" s="67"/>
      <c r="X13" s="67"/>
      <c r="Y13" s="67"/>
      <c r="Z13" s="67"/>
      <c r="AA13" s="67"/>
      <c r="AB13" s="67"/>
      <c r="AC13" s="67"/>
    </row>
    <row r="14" spans="1:29" ht="14.4" x14ac:dyDescent="0.3">
      <c r="A14" s="5"/>
      <c r="B14" s="3"/>
      <c r="C14" s="2"/>
      <c r="D14" s="2"/>
      <c r="E14" s="3"/>
      <c r="F14" s="8"/>
      <c r="G14" s="5"/>
      <c r="H14" s="5"/>
      <c r="I14" s="5"/>
      <c r="J14" s="5"/>
      <c r="K14" s="3"/>
      <c r="L14" s="3"/>
      <c r="M14" s="3"/>
      <c r="N14" s="3"/>
      <c r="O14" s="7"/>
      <c r="P14" s="8"/>
      <c r="Q14" s="9"/>
      <c r="R14" s="8"/>
      <c r="S14" s="3"/>
      <c r="T14" s="3"/>
      <c r="U14" s="67"/>
      <c r="V14" s="67"/>
      <c r="W14" s="67"/>
      <c r="X14" s="67"/>
      <c r="Y14" s="67"/>
      <c r="Z14" s="67"/>
      <c r="AA14" s="67"/>
      <c r="AB14" s="67"/>
      <c r="AC14" s="67"/>
    </row>
    <row r="15" spans="1:29" ht="14.4" x14ac:dyDescent="0.3">
      <c r="A15" s="2" t="s">
        <v>501</v>
      </c>
      <c r="B15" s="2" t="s">
        <v>96</v>
      </c>
      <c r="C15" s="2" t="s">
        <v>97</v>
      </c>
      <c r="D15" s="2" t="s">
        <v>161</v>
      </c>
      <c r="E15" s="5"/>
      <c r="F15" s="11">
        <v>43495</v>
      </c>
      <c r="G15" s="5">
        <v>30</v>
      </c>
      <c r="H15" s="5">
        <v>2019</v>
      </c>
      <c r="I15" s="5">
        <v>1200</v>
      </c>
      <c r="J15" s="5">
        <v>1200</v>
      </c>
      <c r="K15" s="3"/>
      <c r="L15" s="3"/>
      <c r="M15" s="7">
        <v>0.93249333333333329</v>
      </c>
      <c r="N15" s="14">
        <v>43903</v>
      </c>
      <c r="O15" s="7">
        <v>0.29681400000000002</v>
      </c>
      <c r="P15" s="8">
        <v>43792</v>
      </c>
      <c r="Q15" s="9">
        <v>-1.1519999999999996E-2</v>
      </c>
      <c r="R15" s="8">
        <v>43792</v>
      </c>
      <c r="S15" s="3">
        <v>-1.4999999999999999E-2</v>
      </c>
      <c r="T15" s="8">
        <v>43897</v>
      </c>
      <c r="U15" s="67"/>
      <c r="V15" s="67"/>
      <c r="W15" s="67"/>
      <c r="X15" s="67"/>
      <c r="Y15" s="67"/>
      <c r="Z15" s="67"/>
      <c r="AA15" s="67"/>
      <c r="AB15" s="67"/>
      <c r="AC15" s="67"/>
    </row>
    <row r="16" spans="1:29" ht="14.4" x14ac:dyDescent="0.3">
      <c r="A16" s="2" t="s">
        <v>502</v>
      </c>
      <c r="B16" s="2" t="s">
        <v>96</v>
      </c>
      <c r="C16" s="2" t="s">
        <v>97</v>
      </c>
      <c r="D16" s="2" t="s">
        <v>161</v>
      </c>
      <c r="E16" s="5"/>
      <c r="F16" s="11">
        <v>43524</v>
      </c>
      <c r="G16" s="5">
        <v>59</v>
      </c>
      <c r="H16" s="5">
        <v>2019</v>
      </c>
      <c r="I16" s="5">
        <v>1720</v>
      </c>
      <c r="J16" s="5">
        <v>1715</v>
      </c>
      <c r="K16" s="3"/>
      <c r="L16" s="3"/>
      <c r="M16" s="7">
        <v>0.70078333333333331</v>
      </c>
      <c r="N16" s="14">
        <v>43902</v>
      </c>
      <c r="O16" s="7">
        <v>0.22381399999999999</v>
      </c>
      <c r="P16" s="8">
        <v>43792</v>
      </c>
      <c r="Q16" s="9">
        <v>-2.2199999999999928E-3</v>
      </c>
      <c r="R16" s="8">
        <v>43792</v>
      </c>
      <c r="S16" s="26">
        <v>-2.1999999999999999E-2</v>
      </c>
      <c r="T16" s="8">
        <v>43897</v>
      </c>
      <c r="U16" s="67"/>
      <c r="V16" s="67"/>
      <c r="W16" s="67"/>
      <c r="X16" s="67"/>
      <c r="Y16" s="67"/>
      <c r="Z16" s="67"/>
      <c r="AA16" s="67"/>
      <c r="AB16" s="67"/>
      <c r="AC16" s="67"/>
    </row>
    <row r="17" spans="1:29" ht="14.4" x14ac:dyDescent="0.3">
      <c r="A17" s="2" t="s">
        <v>503</v>
      </c>
      <c r="B17" s="2" t="s">
        <v>96</v>
      </c>
      <c r="C17" s="2" t="s">
        <v>97</v>
      </c>
      <c r="D17" s="2" t="s">
        <v>161</v>
      </c>
      <c r="E17" s="5"/>
      <c r="F17" s="11">
        <v>43550</v>
      </c>
      <c r="G17" s="5">
        <v>85</v>
      </c>
      <c r="H17" s="5">
        <v>2019</v>
      </c>
      <c r="I17" s="5">
        <v>1020</v>
      </c>
      <c r="J17" s="5">
        <v>1015</v>
      </c>
      <c r="K17" s="3"/>
      <c r="L17" s="3"/>
      <c r="M17" s="7">
        <v>0.73168333333333335</v>
      </c>
      <c r="N17" s="14">
        <v>43902</v>
      </c>
      <c r="O17" s="7">
        <v>1.5763999999999998</v>
      </c>
      <c r="P17" s="8">
        <v>43794</v>
      </c>
      <c r="Q17" s="9">
        <v>0.13810600000000001</v>
      </c>
      <c r="R17" s="8">
        <v>43794</v>
      </c>
      <c r="S17" s="3">
        <v>-7.0000000000000001E-3</v>
      </c>
      <c r="T17" s="8">
        <v>43897</v>
      </c>
      <c r="U17" s="67"/>
      <c r="V17" s="67"/>
      <c r="W17" s="67"/>
      <c r="X17" s="67"/>
      <c r="Y17" s="67"/>
      <c r="Z17" s="67"/>
      <c r="AA17" s="67"/>
      <c r="AB17" s="67"/>
      <c r="AC17" s="67"/>
    </row>
    <row r="18" spans="1:29" ht="14.4" x14ac:dyDescent="0.3">
      <c r="A18" s="2" t="s">
        <v>504</v>
      </c>
      <c r="B18" s="2"/>
      <c r="C18" s="2"/>
      <c r="D18" s="2"/>
      <c r="E18" s="5"/>
      <c r="F18" s="11"/>
      <c r="G18" s="5"/>
      <c r="H18" s="5"/>
      <c r="I18" s="5"/>
      <c r="J18" s="5"/>
      <c r="K18" s="3"/>
      <c r="L18" s="3"/>
      <c r="M18" s="7">
        <v>0.59718333333333329</v>
      </c>
      <c r="N18" s="14">
        <v>43902</v>
      </c>
      <c r="O18" s="7">
        <v>0.40932666666666673</v>
      </c>
      <c r="P18" s="14">
        <v>43879</v>
      </c>
      <c r="Q18" s="9">
        <v>1.6475E-2</v>
      </c>
      <c r="R18" s="14">
        <v>43879</v>
      </c>
      <c r="S18" s="3">
        <v>-6.0000000000000001E-3</v>
      </c>
      <c r="T18" s="8">
        <v>43897</v>
      </c>
      <c r="U18" s="67"/>
      <c r="V18" s="67"/>
      <c r="W18" s="67"/>
      <c r="X18" s="67"/>
      <c r="Y18" s="67"/>
      <c r="Z18" s="67"/>
      <c r="AA18" s="67"/>
      <c r="AB18" s="67"/>
      <c r="AC18" s="67"/>
    </row>
    <row r="19" spans="1:29" ht="14.4" x14ac:dyDescent="0.3">
      <c r="A19" s="5" t="s">
        <v>505</v>
      </c>
      <c r="B19" s="2" t="s">
        <v>96</v>
      </c>
      <c r="C19" s="2" t="s">
        <v>506</v>
      </c>
      <c r="D19" s="2" t="s">
        <v>161</v>
      </c>
      <c r="E19" s="5"/>
      <c r="F19" s="11"/>
      <c r="G19" s="5"/>
      <c r="H19" s="5"/>
      <c r="I19" s="5"/>
      <c r="J19" s="5"/>
      <c r="K19" s="3"/>
      <c r="L19" s="3"/>
      <c r="M19" s="7">
        <f>AVERAGE(M15:M18)</f>
        <v>0.74053583333333328</v>
      </c>
      <c r="N19" s="3" t="s">
        <v>6</v>
      </c>
      <c r="O19" s="7">
        <f>AVERAGE(O15:O18)</f>
        <v>0.62658866666666668</v>
      </c>
      <c r="P19" s="8" t="s">
        <v>6</v>
      </c>
      <c r="Q19" s="9">
        <f>AVERAGE(Q15:Q18)</f>
        <v>3.5210250000000005E-2</v>
      </c>
      <c r="R19" s="8" t="s">
        <v>6</v>
      </c>
      <c r="S19" s="3">
        <f>AVERAGE(S15:S18)</f>
        <v>-1.2499999999999999E-2</v>
      </c>
      <c r="T19" s="3" t="s">
        <v>6</v>
      </c>
      <c r="U19" s="67"/>
      <c r="V19" s="67"/>
      <c r="W19" s="67"/>
      <c r="X19" s="67"/>
      <c r="Y19" s="67"/>
      <c r="Z19" s="67"/>
      <c r="AA19" s="67"/>
      <c r="AB19" s="67"/>
      <c r="AC19" s="67"/>
    </row>
    <row r="20" spans="1:29" ht="14.4" x14ac:dyDescent="0.3">
      <c r="A20" s="5"/>
      <c r="B20" s="2"/>
      <c r="C20" s="2"/>
      <c r="D20" s="2"/>
      <c r="E20" s="5"/>
      <c r="F20" s="11"/>
      <c r="G20" s="5"/>
      <c r="H20" s="5"/>
      <c r="I20" s="5"/>
      <c r="J20" s="5"/>
      <c r="K20" s="3"/>
      <c r="L20" s="3"/>
      <c r="M20" s="3"/>
      <c r="N20" s="3"/>
      <c r="O20" s="3"/>
      <c r="P20" s="68"/>
      <c r="Q20" s="3"/>
      <c r="R20" s="68"/>
      <c r="S20" s="3"/>
      <c r="T20" s="3"/>
      <c r="U20" s="67"/>
      <c r="V20" s="67"/>
      <c r="W20" s="67"/>
      <c r="X20" s="67"/>
      <c r="Y20" s="67"/>
      <c r="Z20" s="67"/>
      <c r="AA20" s="67"/>
      <c r="AB20" s="67"/>
      <c r="AC20" s="67"/>
    </row>
    <row r="21" spans="1:29" ht="15.75" customHeight="1" x14ac:dyDescent="0.3">
      <c r="A21" s="2" t="s">
        <v>507</v>
      </c>
      <c r="B21" s="2" t="s">
        <v>508</v>
      </c>
      <c r="C21" s="2" t="s">
        <v>146</v>
      </c>
      <c r="D21" s="2" t="s">
        <v>161</v>
      </c>
      <c r="E21" s="5"/>
      <c r="F21" s="11">
        <v>43432</v>
      </c>
      <c r="G21" s="5">
        <v>332</v>
      </c>
      <c r="H21" s="5">
        <v>2019</v>
      </c>
      <c r="I21" s="5">
        <v>1035</v>
      </c>
      <c r="J21" s="5">
        <v>1030</v>
      </c>
      <c r="K21" s="3"/>
      <c r="L21" s="3"/>
      <c r="M21" s="7">
        <v>0.74720500000000001</v>
      </c>
      <c r="N21" s="8">
        <v>43892</v>
      </c>
      <c r="O21" s="7">
        <v>0.31121399999999999</v>
      </c>
      <c r="P21" s="68">
        <v>43795</v>
      </c>
      <c r="Q21" s="9">
        <v>4.6440000000000006E-3</v>
      </c>
      <c r="R21" s="68">
        <v>43795</v>
      </c>
      <c r="S21" s="3">
        <v>-1.7000000000000001E-2</v>
      </c>
      <c r="T21" s="8">
        <v>43895</v>
      </c>
      <c r="U21" s="67"/>
      <c r="V21" s="67"/>
      <c r="W21" s="67"/>
      <c r="X21" s="67"/>
      <c r="Y21" s="67"/>
      <c r="Z21" s="67"/>
      <c r="AA21" s="67"/>
      <c r="AB21" s="67"/>
      <c r="AC21" s="67"/>
    </row>
    <row r="22" spans="1:29" ht="15.75" customHeight="1" x14ac:dyDescent="0.3">
      <c r="A22" s="2" t="s">
        <v>509</v>
      </c>
      <c r="B22" s="2" t="s">
        <v>508</v>
      </c>
      <c r="C22" s="2" t="s">
        <v>146</v>
      </c>
      <c r="D22" s="2" t="s">
        <v>161</v>
      </c>
      <c r="E22" s="5"/>
      <c r="F22" s="11">
        <v>43432</v>
      </c>
      <c r="G22" s="5">
        <v>332</v>
      </c>
      <c r="H22" s="5">
        <v>2019</v>
      </c>
      <c r="I22" s="5">
        <v>1035</v>
      </c>
      <c r="J22" s="5">
        <v>1030</v>
      </c>
      <c r="K22" s="3"/>
      <c r="L22" s="3"/>
      <c r="M22" s="7">
        <v>0.55290500000000009</v>
      </c>
      <c r="N22" s="8">
        <v>43892</v>
      </c>
      <c r="O22" s="7">
        <v>0.26721400000000001</v>
      </c>
      <c r="P22" s="68">
        <v>43795</v>
      </c>
      <c r="Q22" s="9">
        <v>1.4764000000000001E-2</v>
      </c>
      <c r="R22" s="68">
        <v>43795</v>
      </c>
      <c r="S22" s="3">
        <v>-0.01</v>
      </c>
      <c r="T22" s="8">
        <v>43895</v>
      </c>
      <c r="U22" s="67"/>
      <c r="V22" s="67"/>
      <c r="W22" s="67"/>
      <c r="X22" s="67"/>
      <c r="Y22" s="67"/>
      <c r="Z22" s="67"/>
      <c r="AA22" s="67"/>
      <c r="AB22" s="67"/>
      <c r="AC22" s="67"/>
    </row>
    <row r="23" spans="1:29" ht="15.75" customHeight="1" x14ac:dyDescent="0.3">
      <c r="A23" s="2" t="s">
        <v>510</v>
      </c>
      <c r="B23" s="2" t="s">
        <v>508</v>
      </c>
      <c r="C23" s="2" t="s">
        <v>146</v>
      </c>
      <c r="D23" s="2" t="s">
        <v>161</v>
      </c>
      <c r="E23" s="5"/>
      <c r="F23" s="11">
        <v>43432</v>
      </c>
      <c r="G23" s="5">
        <v>332</v>
      </c>
      <c r="H23" s="5">
        <v>2019</v>
      </c>
      <c r="I23" s="5">
        <v>1035</v>
      </c>
      <c r="J23" s="5">
        <v>1030</v>
      </c>
      <c r="K23" s="3"/>
      <c r="L23" s="3"/>
      <c r="M23" s="7">
        <v>0.66300000000000003</v>
      </c>
      <c r="N23" s="8">
        <v>43893</v>
      </c>
      <c r="O23" s="7">
        <v>0.144314</v>
      </c>
      <c r="P23" s="68">
        <v>43795</v>
      </c>
      <c r="Q23" s="9">
        <v>4.1440000000000001E-3</v>
      </c>
      <c r="R23" s="68">
        <v>43795</v>
      </c>
      <c r="S23" s="3">
        <v>-8.9999999999999993E-3</v>
      </c>
      <c r="T23" s="8">
        <v>43895</v>
      </c>
      <c r="U23" s="67"/>
      <c r="V23" s="67"/>
      <c r="W23" s="67"/>
      <c r="X23" s="67"/>
      <c r="Y23" s="67"/>
      <c r="Z23" s="67"/>
      <c r="AA23" s="67"/>
      <c r="AB23" s="67"/>
      <c r="AC23" s="67"/>
    </row>
    <row r="24" spans="1:29" ht="15.75" customHeight="1" x14ac:dyDescent="0.3">
      <c r="A24" s="2" t="s">
        <v>511</v>
      </c>
      <c r="B24" s="2" t="s">
        <v>508</v>
      </c>
      <c r="C24" s="2" t="s">
        <v>146</v>
      </c>
      <c r="D24" s="2" t="s">
        <v>161</v>
      </c>
      <c r="E24" s="5"/>
      <c r="F24" s="11">
        <v>43510</v>
      </c>
      <c r="G24" s="5">
        <v>45</v>
      </c>
      <c r="H24" s="5">
        <v>2019</v>
      </c>
      <c r="I24" s="5">
        <v>1400</v>
      </c>
      <c r="J24" s="5">
        <v>1400</v>
      </c>
      <c r="K24" s="3"/>
      <c r="L24" s="3"/>
      <c r="M24" s="7">
        <v>0.49959999999999999</v>
      </c>
      <c r="N24" s="8">
        <v>43888</v>
      </c>
      <c r="O24" s="7">
        <v>0.39921400000000001</v>
      </c>
      <c r="P24" s="68">
        <v>43795</v>
      </c>
      <c r="Q24" s="9">
        <v>2.8544E-2</v>
      </c>
      <c r="R24" s="68">
        <v>43795</v>
      </c>
      <c r="S24" s="3">
        <v>6.0000000000000001E-3</v>
      </c>
      <c r="T24" s="8">
        <v>43894</v>
      </c>
      <c r="U24" s="67"/>
      <c r="V24" s="67"/>
      <c r="W24" s="67"/>
      <c r="X24" s="67"/>
      <c r="Y24" s="67"/>
      <c r="Z24" s="67"/>
      <c r="AA24" s="67"/>
      <c r="AB24" s="67"/>
      <c r="AC24" s="67"/>
    </row>
    <row r="25" spans="1:29" ht="15.75" customHeight="1" x14ac:dyDescent="0.3">
      <c r="A25" s="2" t="s">
        <v>512</v>
      </c>
      <c r="B25" s="2" t="s">
        <v>508</v>
      </c>
      <c r="C25" s="2" t="s">
        <v>146</v>
      </c>
      <c r="D25" s="2" t="s">
        <v>161</v>
      </c>
      <c r="E25" s="5"/>
      <c r="F25" s="11">
        <v>43524</v>
      </c>
      <c r="G25" s="5">
        <v>59</v>
      </c>
      <c r="H25" s="5">
        <v>2019</v>
      </c>
      <c r="I25" s="5">
        <v>1550</v>
      </c>
      <c r="J25" s="5">
        <v>1545</v>
      </c>
      <c r="K25" s="3"/>
      <c r="L25" s="3"/>
      <c r="M25" s="7">
        <v>0.53327600000000008</v>
      </c>
      <c r="N25" s="8">
        <v>43893</v>
      </c>
      <c r="O25" s="7">
        <v>0.26079999999999998</v>
      </c>
      <c r="P25" s="8">
        <v>43838</v>
      </c>
      <c r="Q25" s="9">
        <v>0.128745</v>
      </c>
      <c r="R25" s="8">
        <v>43838</v>
      </c>
      <c r="S25" s="3">
        <v>-5.0000000000000001E-3</v>
      </c>
      <c r="T25" s="8">
        <v>43894</v>
      </c>
      <c r="U25" s="67"/>
      <c r="V25" s="67"/>
      <c r="W25" s="67"/>
      <c r="X25" s="67"/>
      <c r="Y25" s="67"/>
      <c r="Z25" s="67"/>
      <c r="AA25" s="67"/>
      <c r="AB25" s="67"/>
      <c r="AC25" s="67"/>
    </row>
    <row r="26" spans="1:29" ht="15.75" customHeight="1" x14ac:dyDescent="0.3">
      <c r="A26" s="2" t="s">
        <v>513</v>
      </c>
      <c r="B26" s="2" t="s">
        <v>508</v>
      </c>
      <c r="C26" s="2" t="s">
        <v>146</v>
      </c>
      <c r="D26" s="2" t="s">
        <v>161</v>
      </c>
      <c r="E26" s="5"/>
      <c r="F26" s="11">
        <v>43550</v>
      </c>
      <c r="G26" s="5">
        <v>85</v>
      </c>
      <c r="H26" s="5">
        <v>2019</v>
      </c>
      <c r="I26" s="5">
        <v>1040</v>
      </c>
      <c r="J26" s="5">
        <v>1145</v>
      </c>
      <c r="K26" s="3"/>
      <c r="L26" s="3"/>
      <c r="M26" s="7">
        <v>0.63527599999999995</v>
      </c>
      <c r="N26" s="8">
        <v>43893</v>
      </c>
      <c r="O26" s="7">
        <v>0.63900000000000001</v>
      </c>
      <c r="P26" s="8">
        <v>43838</v>
      </c>
      <c r="Q26" s="9">
        <v>9.6344999999999986E-2</v>
      </c>
      <c r="R26" s="8">
        <v>43838</v>
      </c>
      <c r="S26" s="3">
        <v>4.0000000000000001E-3</v>
      </c>
      <c r="T26" s="8">
        <v>43894</v>
      </c>
      <c r="U26" s="67"/>
      <c r="V26" s="67"/>
      <c r="W26" s="67"/>
      <c r="X26" s="67"/>
      <c r="Y26" s="67"/>
      <c r="Z26" s="67"/>
      <c r="AA26" s="67"/>
      <c r="AB26" s="67"/>
      <c r="AC26" s="67"/>
    </row>
    <row r="27" spans="1:29" ht="15.75" customHeight="1" x14ac:dyDescent="0.3">
      <c r="A27" s="2" t="s">
        <v>514</v>
      </c>
      <c r="B27" s="2" t="s">
        <v>508</v>
      </c>
      <c r="C27" s="2" t="s">
        <v>146</v>
      </c>
      <c r="D27" s="2" t="s">
        <v>161</v>
      </c>
      <c r="E27" s="5"/>
      <c r="F27" s="11">
        <v>43564</v>
      </c>
      <c r="G27" s="5">
        <v>99</v>
      </c>
      <c r="H27" s="5">
        <v>2019</v>
      </c>
      <c r="I27" s="5">
        <v>1015</v>
      </c>
      <c r="J27" s="5">
        <v>1015</v>
      </c>
      <c r="K27" s="3"/>
      <c r="L27" s="3"/>
      <c r="M27" s="7">
        <v>0.756602</v>
      </c>
      <c r="N27" s="8">
        <v>43893</v>
      </c>
      <c r="O27" s="7">
        <v>0.13359199999999999</v>
      </c>
      <c r="P27" s="8">
        <v>43839</v>
      </c>
      <c r="Q27" s="9">
        <v>4.0999999999999995E-2</v>
      </c>
      <c r="R27" s="8">
        <v>43839</v>
      </c>
      <c r="S27" s="3">
        <v>-1E-3</v>
      </c>
      <c r="T27" s="8">
        <v>43894</v>
      </c>
      <c r="U27" s="67"/>
      <c r="V27" s="67"/>
      <c r="W27" s="67"/>
      <c r="X27" s="67"/>
      <c r="Y27" s="67"/>
      <c r="Z27" s="67"/>
      <c r="AA27" s="67"/>
      <c r="AB27" s="67"/>
      <c r="AC27" s="67"/>
    </row>
    <row r="28" spans="1:29" ht="15.75" customHeight="1" x14ac:dyDescent="0.3">
      <c r="A28" s="2" t="s">
        <v>515</v>
      </c>
      <c r="B28" s="2" t="s">
        <v>508</v>
      </c>
      <c r="C28" s="2" t="s">
        <v>146</v>
      </c>
      <c r="D28" s="2" t="s">
        <v>161</v>
      </c>
      <c r="E28" s="5"/>
      <c r="F28" s="11">
        <v>43580</v>
      </c>
      <c r="G28" s="5">
        <v>115</v>
      </c>
      <c r="H28" s="5">
        <v>2019</v>
      </c>
      <c r="I28" s="5">
        <v>800</v>
      </c>
      <c r="J28" s="5">
        <v>800</v>
      </c>
      <c r="K28" s="3"/>
      <c r="L28" s="3"/>
      <c r="M28" s="7">
        <v>0.6701760000000001</v>
      </c>
      <c r="N28" s="8">
        <v>43893</v>
      </c>
      <c r="O28" s="7">
        <v>0.65689200000000003</v>
      </c>
      <c r="P28" s="8">
        <v>43839</v>
      </c>
      <c r="Q28" s="9">
        <v>4.1999999999999996E-2</v>
      </c>
      <c r="R28" s="8">
        <v>43839</v>
      </c>
      <c r="S28" s="3">
        <v>1E-3</v>
      </c>
      <c r="T28" s="8">
        <v>43894</v>
      </c>
      <c r="U28" s="67"/>
      <c r="V28" s="67"/>
      <c r="W28" s="67"/>
      <c r="X28" s="67"/>
      <c r="Y28" s="67"/>
      <c r="Z28" s="67"/>
      <c r="AA28" s="67"/>
      <c r="AB28" s="67"/>
      <c r="AC28" s="67"/>
    </row>
    <row r="29" spans="1:29" ht="15.75" customHeight="1" x14ac:dyDescent="0.3">
      <c r="A29" s="2" t="s">
        <v>516</v>
      </c>
      <c r="B29" s="2" t="s">
        <v>508</v>
      </c>
      <c r="C29" s="2" t="s">
        <v>146</v>
      </c>
      <c r="D29" s="2" t="s">
        <v>161</v>
      </c>
      <c r="E29" s="5"/>
      <c r="F29" s="11">
        <v>43591</v>
      </c>
      <c r="G29" s="5">
        <v>126</v>
      </c>
      <c r="H29" s="5">
        <v>2019</v>
      </c>
      <c r="I29" s="5">
        <v>1150</v>
      </c>
      <c r="J29" s="5">
        <v>1145</v>
      </c>
      <c r="K29" s="3"/>
      <c r="L29" s="3"/>
      <c r="M29" s="8" t="s">
        <v>6</v>
      </c>
      <c r="N29" s="8" t="s">
        <v>6</v>
      </c>
      <c r="O29" s="7">
        <v>0.27959199999999995</v>
      </c>
      <c r="P29" s="8">
        <v>43839</v>
      </c>
      <c r="Q29" s="9">
        <v>4.7999999999999987E-2</v>
      </c>
      <c r="R29" s="8">
        <v>43839</v>
      </c>
      <c r="S29" s="3">
        <v>-1E-3</v>
      </c>
      <c r="T29" s="8">
        <v>43894</v>
      </c>
      <c r="U29" s="67"/>
      <c r="V29" s="67"/>
      <c r="W29" s="67"/>
      <c r="X29" s="67"/>
      <c r="Y29" s="67"/>
      <c r="Z29" s="67"/>
      <c r="AA29" s="67"/>
      <c r="AB29" s="67"/>
      <c r="AC29" s="67"/>
    </row>
    <row r="30" spans="1:29" ht="15.75" customHeight="1" x14ac:dyDescent="0.3">
      <c r="A30" s="2" t="s">
        <v>517</v>
      </c>
      <c r="B30" s="2" t="s">
        <v>508</v>
      </c>
      <c r="C30" s="2" t="s">
        <v>146</v>
      </c>
      <c r="D30" s="2" t="s">
        <v>161</v>
      </c>
      <c r="E30" s="5"/>
      <c r="F30" s="11">
        <v>43622</v>
      </c>
      <c r="G30" s="5">
        <v>157</v>
      </c>
      <c r="H30" s="5">
        <v>2019</v>
      </c>
      <c r="I30" s="5">
        <v>950</v>
      </c>
      <c r="J30" s="5">
        <v>945</v>
      </c>
      <c r="K30" s="3"/>
      <c r="L30" s="3"/>
      <c r="M30" s="7">
        <v>0.62285666666666661</v>
      </c>
      <c r="N30" s="8">
        <v>43894</v>
      </c>
      <c r="O30" s="7">
        <v>0.19089499999999998</v>
      </c>
      <c r="P30" s="8">
        <v>43844</v>
      </c>
      <c r="Q30" s="9">
        <v>2.3120000000000002E-2</v>
      </c>
      <c r="R30" s="8">
        <v>43844</v>
      </c>
      <c r="S30" s="3">
        <v>-0.01</v>
      </c>
      <c r="T30" s="8">
        <v>43894</v>
      </c>
      <c r="U30" s="67"/>
      <c r="V30" s="67"/>
      <c r="W30" s="67"/>
      <c r="X30" s="67"/>
      <c r="Y30" s="67"/>
      <c r="Z30" s="67"/>
      <c r="AA30" s="67"/>
      <c r="AB30" s="67"/>
      <c r="AC30" s="67"/>
    </row>
    <row r="31" spans="1:29" ht="15.75" customHeight="1" x14ac:dyDescent="0.3">
      <c r="A31" s="5" t="s">
        <v>518</v>
      </c>
      <c r="B31" s="2" t="s">
        <v>508</v>
      </c>
      <c r="C31" s="2" t="s">
        <v>146</v>
      </c>
      <c r="D31" s="2" t="s">
        <v>161</v>
      </c>
      <c r="E31" s="67"/>
      <c r="F31" s="43">
        <v>43676</v>
      </c>
      <c r="G31" s="5">
        <v>211</v>
      </c>
      <c r="H31" s="5">
        <v>2019</v>
      </c>
      <c r="I31" s="5">
        <v>1030</v>
      </c>
      <c r="J31" s="5">
        <v>1030</v>
      </c>
      <c r="K31" s="67"/>
      <c r="L31" s="67"/>
      <c r="M31" s="7">
        <v>0.44015666666666664</v>
      </c>
      <c r="N31" s="8">
        <v>43894</v>
      </c>
      <c r="O31" s="7">
        <v>9.3283333333333329E-2</v>
      </c>
      <c r="P31" s="8">
        <v>43844</v>
      </c>
      <c r="Q31" s="9">
        <v>9.3833333333333269E-4</v>
      </c>
      <c r="R31" s="8">
        <v>43844</v>
      </c>
      <c r="S31" s="3">
        <v>-1.0999999999999999E-2</v>
      </c>
      <c r="T31" s="8">
        <v>43894</v>
      </c>
      <c r="U31" s="67"/>
      <c r="V31" s="67"/>
      <c r="W31" s="67"/>
      <c r="X31" s="67"/>
      <c r="Y31" s="67"/>
      <c r="Z31" s="67"/>
      <c r="AA31" s="67"/>
      <c r="AB31" s="67"/>
      <c r="AC31" s="67"/>
    </row>
    <row r="32" spans="1:29" ht="15.75" customHeight="1" x14ac:dyDescent="0.3">
      <c r="A32" s="5" t="s">
        <v>519</v>
      </c>
      <c r="B32" s="7">
        <v>5.3083333333333316E-2</v>
      </c>
      <c r="C32" s="3">
        <v>-1.7016666666666673E-3</v>
      </c>
      <c r="D32" s="2"/>
      <c r="E32" s="67"/>
      <c r="F32" s="43"/>
      <c r="G32" s="5"/>
      <c r="H32" s="5"/>
      <c r="I32" s="5"/>
      <c r="J32" s="5"/>
      <c r="K32" s="67"/>
      <c r="L32" s="67"/>
      <c r="M32" s="22">
        <f>L32-$K$2</f>
        <v>0</v>
      </c>
      <c r="N32" s="8">
        <v>43894</v>
      </c>
      <c r="O32" s="7">
        <v>5.3083333333333316E-2</v>
      </c>
      <c r="P32" s="8">
        <v>43844</v>
      </c>
      <c r="Q32" s="9">
        <v>-1.7016666666666673E-3</v>
      </c>
      <c r="R32" s="8">
        <v>43844</v>
      </c>
      <c r="S32" s="3">
        <v>5.0000000000000001E-3</v>
      </c>
      <c r="T32" s="8">
        <v>43894</v>
      </c>
      <c r="U32" s="67"/>
      <c r="V32" s="67"/>
      <c r="W32" s="67"/>
      <c r="X32" s="67"/>
      <c r="Y32" s="67"/>
      <c r="Z32" s="67"/>
      <c r="AA32" s="67"/>
      <c r="AB32" s="67"/>
      <c r="AC32" s="67"/>
    </row>
    <row r="33" spans="1:29" ht="15.75" customHeight="1" x14ac:dyDescent="0.3">
      <c r="A33" s="5" t="s">
        <v>520</v>
      </c>
      <c r="B33" s="2"/>
      <c r="C33" s="2"/>
      <c r="D33" s="2"/>
      <c r="E33" s="67"/>
      <c r="F33" s="43"/>
      <c r="G33" s="5"/>
      <c r="H33" s="5"/>
      <c r="I33" s="5"/>
      <c r="J33" s="5"/>
      <c r="K33" s="67"/>
      <c r="L33" s="67"/>
      <c r="M33" s="7">
        <f>AVERAGE(M21:M32)</f>
        <v>0.55645939393939392</v>
      </c>
      <c r="N33" s="8" t="s">
        <v>6</v>
      </c>
      <c r="O33" s="7">
        <f>AVERAGE(O21:O32)</f>
        <v>0.28575780555555558</v>
      </c>
      <c r="P33" s="8" t="s">
        <v>6</v>
      </c>
      <c r="Q33" s="9">
        <f>AVERAGE(Q21:Q32)</f>
        <v>3.5878555555555552E-2</v>
      </c>
      <c r="R33" s="8" t="s">
        <v>6</v>
      </c>
      <c r="S33" s="3">
        <f>AVERAGE(S21:S32)</f>
        <v>-4.000000000000001E-3</v>
      </c>
      <c r="T33" s="3" t="s">
        <v>6</v>
      </c>
      <c r="U33" s="67"/>
      <c r="V33" s="67"/>
      <c r="W33" s="67"/>
      <c r="X33" s="67"/>
      <c r="Y33" s="67"/>
      <c r="Z33" s="67"/>
      <c r="AA33" s="67"/>
      <c r="AB33" s="67"/>
      <c r="AC33" s="67"/>
    </row>
    <row r="34" spans="1:29" ht="15.75" customHeight="1" x14ac:dyDescent="0.3">
      <c r="A34" s="5"/>
      <c r="B34" s="2"/>
      <c r="C34" s="2"/>
      <c r="D34" s="2"/>
      <c r="E34" s="67"/>
      <c r="F34" s="43"/>
      <c r="G34" s="5"/>
      <c r="H34" s="5"/>
      <c r="I34" s="5"/>
      <c r="J34" s="5"/>
      <c r="K34" s="67"/>
      <c r="L34" s="67"/>
      <c r="M34" s="3"/>
      <c r="N34" s="8"/>
      <c r="O34" s="3"/>
      <c r="P34" s="3"/>
      <c r="Q34" s="3"/>
      <c r="R34" s="3"/>
      <c r="S34" s="3"/>
      <c r="T34" s="3"/>
      <c r="U34" s="67"/>
      <c r="V34" s="67"/>
      <c r="W34" s="67"/>
      <c r="X34" s="67"/>
      <c r="Y34" s="67"/>
      <c r="Z34" s="67"/>
      <c r="AA34" s="67"/>
      <c r="AB34" s="67"/>
      <c r="AC34" s="67"/>
    </row>
    <row r="35" spans="1:29" ht="15.75" customHeight="1" x14ac:dyDescent="0.3">
      <c r="A35" s="2" t="s">
        <v>521</v>
      </c>
      <c r="B35" s="2" t="s">
        <v>225</v>
      </c>
      <c r="C35" s="2" t="s">
        <v>226</v>
      </c>
      <c r="D35" s="2" t="s">
        <v>161</v>
      </c>
      <c r="E35" s="5"/>
      <c r="F35" s="11">
        <v>43432</v>
      </c>
      <c r="G35" s="5">
        <v>332</v>
      </c>
      <c r="H35" s="5">
        <v>2019</v>
      </c>
      <c r="I35" s="5">
        <v>1142</v>
      </c>
      <c r="J35" s="5">
        <v>1145</v>
      </c>
      <c r="K35" s="67"/>
      <c r="L35" s="67"/>
      <c r="M35" s="7">
        <v>0.53169</v>
      </c>
      <c r="N35" s="8">
        <v>43700</v>
      </c>
      <c r="O35" s="7">
        <v>0.1638</v>
      </c>
      <c r="P35" s="8">
        <v>43845</v>
      </c>
      <c r="Q35" s="8">
        <v>5.5999999999999999E-3</v>
      </c>
      <c r="R35" s="8">
        <v>43845</v>
      </c>
      <c r="S35" s="3">
        <v>-1.2E-2</v>
      </c>
      <c r="T35" s="8">
        <v>43895</v>
      </c>
      <c r="U35" s="67"/>
      <c r="V35" s="67"/>
      <c r="W35" s="67"/>
      <c r="X35" s="67"/>
      <c r="Y35" s="67"/>
      <c r="Z35" s="67"/>
      <c r="AA35" s="67"/>
      <c r="AB35" s="67"/>
      <c r="AC35" s="67"/>
    </row>
    <row r="36" spans="1:29" ht="15.75" customHeight="1" x14ac:dyDescent="0.3">
      <c r="A36" s="2" t="s">
        <v>522</v>
      </c>
      <c r="B36" s="2" t="s">
        <v>225</v>
      </c>
      <c r="C36" s="2" t="s">
        <v>226</v>
      </c>
      <c r="D36" s="2" t="s">
        <v>161</v>
      </c>
      <c r="E36" s="5"/>
      <c r="F36" s="11">
        <v>43432</v>
      </c>
      <c r="G36" s="5">
        <v>332</v>
      </c>
      <c r="H36" s="5">
        <v>2019</v>
      </c>
      <c r="I36" s="5">
        <v>1142</v>
      </c>
      <c r="J36" s="5">
        <v>1145</v>
      </c>
      <c r="K36" s="67"/>
      <c r="L36" s="67"/>
      <c r="M36" s="7">
        <v>0.32558999999999999</v>
      </c>
      <c r="N36" s="8">
        <v>43700</v>
      </c>
      <c r="O36" s="7">
        <v>0.16572000000000001</v>
      </c>
      <c r="P36" s="8">
        <v>43845</v>
      </c>
      <c r="Q36" s="9">
        <v>8.6799999999999985E-3</v>
      </c>
      <c r="R36" s="8">
        <v>43845</v>
      </c>
      <c r="S36" s="3">
        <v>-1.0999999999999999E-2</v>
      </c>
      <c r="T36" s="8">
        <v>43895</v>
      </c>
      <c r="U36" s="67"/>
      <c r="V36" s="67"/>
      <c r="W36" s="67"/>
      <c r="X36" s="67"/>
      <c r="Y36" s="67"/>
      <c r="Z36" s="67"/>
      <c r="AA36" s="67"/>
      <c r="AB36" s="67"/>
      <c r="AC36" s="67"/>
    </row>
    <row r="37" spans="1:29" ht="15.75" customHeight="1" x14ac:dyDescent="0.3">
      <c r="A37" s="2" t="s">
        <v>523</v>
      </c>
      <c r="B37" s="2" t="s">
        <v>225</v>
      </c>
      <c r="C37" s="2" t="s">
        <v>226</v>
      </c>
      <c r="D37" s="2" t="s">
        <v>161</v>
      </c>
      <c r="E37" s="5"/>
      <c r="F37" s="11">
        <v>43432</v>
      </c>
      <c r="G37" s="5">
        <v>332</v>
      </c>
      <c r="H37" s="5">
        <v>2019</v>
      </c>
      <c r="I37" s="5">
        <v>1142</v>
      </c>
      <c r="J37" s="5">
        <v>1145</v>
      </c>
      <c r="K37" s="67"/>
      <c r="L37" s="67"/>
      <c r="M37" s="7">
        <v>0.39299000000000001</v>
      </c>
      <c r="N37" s="8">
        <v>43700</v>
      </c>
      <c r="O37" s="7">
        <v>0.21321999999999999</v>
      </c>
      <c r="P37" s="8">
        <v>43845</v>
      </c>
      <c r="Q37" s="9">
        <v>1.9299999999999994E-3</v>
      </c>
      <c r="R37" s="8">
        <v>43845</v>
      </c>
      <c r="S37" s="3">
        <v>-0.01</v>
      </c>
      <c r="T37" s="8">
        <v>43895</v>
      </c>
      <c r="U37" s="67"/>
      <c r="V37" s="67"/>
      <c r="W37" s="67"/>
      <c r="X37" s="67"/>
      <c r="Y37" s="67"/>
      <c r="Z37" s="67"/>
      <c r="AA37" s="67"/>
      <c r="AB37" s="67"/>
      <c r="AC37" s="67"/>
    </row>
    <row r="38" spans="1:29" ht="15.75" customHeight="1" x14ac:dyDescent="0.3">
      <c r="A38" s="2" t="s">
        <v>524</v>
      </c>
      <c r="B38" s="2" t="s">
        <v>225</v>
      </c>
      <c r="C38" s="2" t="s">
        <v>226</v>
      </c>
      <c r="D38" s="2" t="s">
        <v>161</v>
      </c>
      <c r="E38" s="5"/>
      <c r="F38" s="11">
        <v>43452</v>
      </c>
      <c r="G38" s="5">
        <v>352</v>
      </c>
      <c r="H38" s="5">
        <v>2019</v>
      </c>
      <c r="I38" s="5">
        <v>1037</v>
      </c>
      <c r="J38" s="5">
        <v>1030</v>
      </c>
      <c r="K38" s="67"/>
      <c r="L38" s="67"/>
      <c r="M38" s="7">
        <v>0.36738399999999999</v>
      </c>
      <c r="N38" s="8">
        <v>43701</v>
      </c>
      <c r="O38" s="7">
        <v>0.17641999999999999</v>
      </c>
      <c r="P38" s="8">
        <v>43845</v>
      </c>
      <c r="Q38" s="9">
        <v>2.579999999999999E-3</v>
      </c>
      <c r="R38" s="8">
        <v>43845</v>
      </c>
      <c r="S38" s="3" t="s">
        <v>6</v>
      </c>
      <c r="T38" s="3" t="s">
        <v>6</v>
      </c>
      <c r="U38" s="67"/>
      <c r="V38" s="67"/>
      <c r="W38" s="67"/>
      <c r="X38" s="67"/>
      <c r="Y38" s="67"/>
      <c r="Z38" s="67"/>
      <c r="AA38" s="67"/>
      <c r="AB38" s="67"/>
      <c r="AC38" s="67"/>
    </row>
    <row r="39" spans="1:29" ht="15.75" customHeight="1" x14ac:dyDescent="0.3">
      <c r="A39" s="2" t="s">
        <v>525</v>
      </c>
      <c r="B39" s="2" t="s">
        <v>225</v>
      </c>
      <c r="C39" s="2" t="s">
        <v>226</v>
      </c>
      <c r="D39" s="2" t="s">
        <v>161</v>
      </c>
      <c r="E39" s="5"/>
      <c r="F39" s="11">
        <v>43510</v>
      </c>
      <c r="G39" s="5">
        <v>45</v>
      </c>
      <c r="H39" s="5">
        <v>2019</v>
      </c>
      <c r="I39" s="5">
        <v>1400</v>
      </c>
      <c r="J39" s="5">
        <v>1400</v>
      </c>
      <c r="K39" s="67"/>
      <c r="L39" s="67"/>
      <c r="M39" s="7">
        <v>0.41015499999999999</v>
      </c>
      <c r="N39" s="8">
        <v>43699</v>
      </c>
      <c r="O39" s="7">
        <v>0.11268</v>
      </c>
      <c r="P39" s="8">
        <v>43846</v>
      </c>
      <c r="Q39" s="9">
        <v>2.2660000000000024E-3</v>
      </c>
      <c r="R39" s="8">
        <v>43846</v>
      </c>
      <c r="S39" s="9">
        <v>0</v>
      </c>
      <c r="T39" s="8">
        <v>43894</v>
      </c>
      <c r="U39" s="67"/>
      <c r="V39" s="67"/>
      <c r="W39" s="67"/>
      <c r="X39" s="67"/>
      <c r="Y39" s="67"/>
      <c r="Z39" s="67"/>
      <c r="AA39" s="67"/>
      <c r="AB39" s="67"/>
      <c r="AC39" s="67"/>
    </row>
    <row r="40" spans="1:29" ht="15.75" customHeight="1" x14ac:dyDescent="0.3">
      <c r="A40" s="2" t="s">
        <v>526</v>
      </c>
      <c r="B40" s="2" t="s">
        <v>225</v>
      </c>
      <c r="C40" s="2" t="s">
        <v>226</v>
      </c>
      <c r="D40" s="2" t="s">
        <v>161</v>
      </c>
      <c r="E40" s="5"/>
      <c r="F40" s="11">
        <v>43523</v>
      </c>
      <c r="G40" s="5">
        <v>58</v>
      </c>
      <c r="H40" s="5">
        <v>2019</v>
      </c>
      <c r="I40" s="5">
        <v>1210</v>
      </c>
      <c r="J40" s="5">
        <v>1215</v>
      </c>
      <c r="K40" s="67"/>
      <c r="L40" s="67"/>
      <c r="M40" s="7">
        <v>0.679284</v>
      </c>
      <c r="N40" s="8">
        <v>43701</v>
      </c>
      <c r="O40" s="7">
        <v>7.2500000000000009E-2</v>
      </c>
      <c r="P40" s="8">
        <v>43852</v>
      </c>
      <c r="Q40" s="9">
        <v>-7.5059999999999988E-3</v>
      </c>
      <c r="R40" s="8">
        <v>43852</v>
      </c>
      <c r="S40" s="9">
        <v>5.0000000000000001E-3</v>
      </c>
      <c r="T40" s="8">
        <v>43894</v>
      </c>
      <c r="U40" s="67"/>
      <c r="V40" s="67"/>
      <c r="W40" s="67"/>
      <c r="X40" s="67"/>
      <c r="Y40" s="67"/>
      <c r="Z40" s="67"/>
      <c r="AA40" s="67"/>
      <c r="AB40" s="67"/>
      <c r="AC40" s="67"/>
    </row>
    <row r="41" spans="1:29" ht="15.75" customHeight="1" x14ac:dyDescent="0.3">
      <c r="A41" s="2" t="s">
        <v>527</v>
      </c>
      <c r="B41" s="2" t="s">
        <v>225</v>
      </c>
      <c r="C41" s="2" t="s">
        <v>226</v>
      </c>
      <c r="D41" s="2" t="s">
        <v>161</v>
      </c>
      <c r="E41" s="5"/>
      <c r="F41" s="11">
        <v>43550</v>
      </c>
      <c r="G41" s="5">
        <v>85</v>
      </c>
      <c r="H41" s="5">
        <v>2019</v>
      </c>
      <c r="I41" s="5">
        <v>846</v>
      </c>
      <c r="J41" s="5">
        <v>845</v>
      </c>
      <c r="K41" s="67"/>
      <c r="L41" s="67"/>
      <c r="M41" s="7">
        <v>0.92258400000000007</v>
      </c>
      <c r="N41" s="8">
        <v>43701</v>
      </c>
      <c r="O41" s="7">
        <v>1.6629174999999998</v>
      </c>
      <c r="P41" s="8">
        <v>43852</v>
      </c>
      <c r="Q41" s="9">
        <v>0.20016400000000001</v>
      </c>
      <c r="R41" s="8">
        <v>43852</v>
      </c>
      <c r="S41" s="3" t="s">
        <v>6</v>
      </c>
      <c r="T41" s="3" t="s">
        <v>6</v>
      </c>
      <c r="U41" s="67"/>
      <c r="V41" s="67"/>
      <c r="W41" s="67"/>
      <c r="X41" s="67"/>
      <c r="Y41" s="67"/>
      <c r="Z41" s="67"/>
      <c r="AA41" s="67"/>
      <c r="AB41" s="67"/>
      <c r="AC41" s="67"/>
    </row>
    <row r="42" spans="1:29" ht="15.75" customHeight="1" x14ac:dyDescent="0.3">
      <c r="A42" s="2" t="s">
        <v>528</v>
      </c>
      <c r="B42" s="2" t="s">
        <v>225</v>
      </c>
      <c r="C42" s="2" t="s">
        <v>226</v>
      </c>
      <c r="D42" s="2" t="s">
        <v>161</v>
      </c>
      <c r="E42" s="5"/>
      <c r="F42" s="11">
        <v>43564</v>
      </c>
      <c r="G42" s="5">
        <v>99</v>
      </c>
      <c r="H42" s="5">
        <v>2019</v>
      </c>
      <c r="I42" s="5">
        <v>800</v>
      </c>
      <c r="J42" s="5">
        <v>800</v>
      </c>
      <c r="K42" s="67"/>
      <c r="L42" s="67"/>
      <c r="M42" s="7">
        <v>0.49108400000000002</v>
      </c>
      <c r="N42" s="8">
        <v>43701</v>
      </c>
      <c r="O42" s="7">
        <v>0.33691749999999998</v>
      </c>
      <c r="P42" s="8">
        <v>43852</v>
      </c>
      <c r="Q42" s="9">
        <v>6.3640000000000016E-3</v>
      </c>
      <c r="R42" s="8">
        <v>43852</v>
      </c>
      <c r="S42" s="3" t="s">
        <v>6</v>
      </c>
      <c r="T42" s="3" t="s">
        <v>6</v>
      </c>
      <c r="U42" s="67"/>
      <c r="V42" s="67"/>
      <c r="W42" s="67"/>
      <c r="X42" s="67"/>
      <c r="Y42" s="67"/>
      <c r="Z42" s="67"/>
      <c r="AA42" s="67"/>
      <c r="AB42" s="67"/>
      <c r="AC42" s="67"/>
    </row>
    <row r="43" spans="1:29" ht="15.75" customHeight="1" x14ac:dyDescent="0.3">
      <c r="A43" s="2" t="s">
        <v>529</v>
      </c>
      <c r="B43" s="2" t="s">
        <v>225</v>
      </c>
      <c r="C43" s="2" t="s">
        <v>226</v>
      </c>
      <c r="D43" s="2" t="s">
        <v>161</v>
      </c>
      <c r="E43" s="5"/>
      <c r="F43" s="11">
        <v>43620</v>
      </c>
      <c r="G43" s="5">
        <v>155</v>
      </c>
      <c r="H43" s="5">
        <v>2019</v>
      </c>
      <c r="I43" s="5">
        <v>1011</v>
      </c>
      <c r="J43" s="5">
        <v>1015</v>
      </c>
      <c r="K43" s="3"/>
      <c r="L43" s="3"/>
      <c r="M43" s="7">
        <v>0.7444816666666666</v>
      </c>
      <c r="N43" s="8">
        <v>43704</v>
      </c>
      <c r="O43" s="7">
        <v>0.2172857142857143</v>
      </c>
      <c r="P43" s="8">
        <v>43857</v>
      </c>
      <c r="Q43" s="9">
        <v>2.4677499999999998E-2</v>
      </c>
      <c r="R43" s="8">
        <v>43857</v>
      </c>
      <c r="S43" s="9">
        <v>0</v>
      </c>
      <c r="T43" s="8">
        <v>43894</v>
      </c>
      <c r="U43" s="67"/>
      <c r="V43" s="67"/>
      <c r="W43" s="67"/>
      <c r="X43" s="67"/>
      <c r="Y43" s="67"/>
      <c r="Z43" s="67"/>
      <c r="AA43" s="67"/>
      <c r="AB43" s="67"/>
      <c r="AC43" s="67"/>
    </row>
    <row r="44" spans="1:29" ht="15.75" customHeight="1" x14ac:dyDescent="0.3">
      <c r="A44" s="5" t="s">
        <v>530</v>
      </c>
      <c r="B44" s="2" t="s">
        <v>225</v>
      </c>
      <c r="C44" s="2" t="s">
        <v>226</v>
      </c>
      <c r="D44" s="2" t="s">
        <v>161</v>
      </c>
      <c r="E44" s="3"/>
      <c r="F44" s="8">
        <v>43676</v>
      </c>
      <c r="G44" s="5">
        <v>211</v>
      </c>
      <c r="H44" s="5">
        <v>2019</v>
      </c>
      <c r="I44" s="5">
        <v>907</v>
      </c>
      <c r="J44" s="5">
        <v>900</v>
      </c>
      <c r="K44" s="3"/>
      <c r="L44" s="3"/>
      <c r="M44" s="7">
        <v>0.54218166666666667</v>
      </c>
      <c r="N44" s="8">
        <v>43704</v>
      </c>
      <c r="O44" s="7">
        <v>0.13628571428571429</v>
      </c>
      <c r="P44" s="8">
        <v>43857</v>
      </c>
      <c r="Q44" s="9">
        <v>1.7427499999999999E-2</v>
      </c>
      <c r="R44" s="8">
        <v>43857</v>
      </c>
      <c r="S44" s="9">
        <v>2E-3</v>
      </c>
      <c r="T44" s="8">
        <v>43894</v>
      </c>
      <c r="U44" s="67"/>
      <c r="V44" s="67"/>
      <c r="W44" s="67"/>
      <c r="X44" s="67"/>
      <c r="Y44" s="67"/>
      <c r="Z44" s="67"/>
      <c r="AA44" s="67"/>
      <c r="AB44" s="67"/>
      <c r="AC44" s="67"/>
    </row>
    <row r="45" spans="1:29" ht="15.75" customHeight="1" x14ac:dyDescent="0.3">
      <c r="A45" s="5" t="s">
        <v>531</v>
      </c>
      <c r="B45" s="2"/>
      <c r="C45" s="2"/>
      <c r="D45" s="2"/>
      <c r="E45" s="3"/>
      <c r="F45" s="8"/>
      <c r="G45" s="5"/>
      <c r="H45" s="5"/>
      <c r="I45" s="5"/>
      <c r="J45" s="5"/>
      <c r="K45" s="3"/>
      <c r="L45" s="3"/>
      <c r="M45" s="7">
        <f>AVERAGE(M35:M44)</f>
        <v>0.54074243333333327</v>
      </c>
      <c r="N45" s="8" t="s">
        <v>6</v>
      </c>
      <c r="O45" s="7">
        <f>AVERAGE(O36:O44)</f>
        <v>0.34377182539682544</v>
      </c>
      <c r="P45" s="8" t="s">
        <v>6</v>
      </c>
      <c r="Q45" s="9">
        <f>AVERAGE(Q35:Q44)</f>
        <v>2.62183E-2</v>
      </c>
      <c r="R45" s="8" t="s">
        <v>6</v>
      </c>
      <c r="S45" s="9">
        <f>AVERAGE(S35:S37,S39:S40,S43:S44)</f>
        <v>-3.7142857142857147E-3</v>
      </c>
      <c r="T45" s="3" t="s">
        <v>6</v>
      </c>
      <c r="U45" s="67"/>
      <c r="V45" s="67"/>
      <c r="W45" s="67"/>
      <c r="X45" s="67"/>
      <c r="Y45" s="67"/>
      <c r="Z45" s="67"/>
      <c r="AA45" s="67"/>
      <c r="AB45" s="67"/>
      <c r="AC45" s="67"/>
    </row>
    <row r="46" spans="1:29" ht="15.75" customHeight="1" x14ac:dyDescent="0.3">
      <c r="A46" s="5"/>
      <c r="B46" s="2"/>
      <c r="C46" s="2"/>
      <c r="D46" s="2"/>
      <c r="E46" s="3"/>
      <c r="F46" s="8"/>
      <c r="G46" s="5"/>
      <c r="H46" s="5"/>
      <c r="I46" s="5"/>
      <c r="J46" s="5"/>
      <c r="K46" s="3"/>
      <c r="L46" s="3"/>
      <c r="M46" s="3"/>
      <c r="N46" s="8"/>
      <c r="O46" s="3"/>
      <c r="P46" s="3"/>
      <c r="Q46" s="3"/>
      <c r="R46" s="3"/>
      <c r="S46" s="3"/>
      <c r="T46" s="3"/>
      <c r="U46" s="67"/>
      <c r="V46" s="67"/>
      <c r="W46" s="67"/>
      <c r="X46" s="67"/>
      <c r="Y46" s="67"/>
      <c r="Z46" s="67"/>
      <c r="AA46" s="67"/>
      <c r="AB46" s="67"/>
      <c r="AC46" s="67"/>
    </row>
    <row r="47" spans="1:29" ht="15.75" customHeight="1" x14ac:dyDescent="0.3">
      <c r="A47" s="2" t="s">
        <v>385</v>
      </c>
      <c r="B47" s="2" t="s">
        <v>329</v>
      </c>
      <c r="C47" s="2" t="s">
        <v>330</v>
      </c>
      <c r="D47" s="2" t="s">
        <v>161</v>
      </c>
      <c r="E47" s="5"/>
      <c r="F47" s="11">
        <v>43524</v>
      </c>
      <c r="G47" s="5">
        <v>59</v>
      </c>
      <c r="H47" s="5">
        <v>2019</v>
      </c>
      <c r="I47" s="5">
        <v>1315</v>
      </c>
      <c r="J47" s="5">
        <v>1315</v>
      </c>
      <c r="K47" s="3"/>
      <c r="L47" s="3"/>
      <c r="M47" s="3">
        <v>1.2E-2</v>
      </c>
      <c r="N47" s="8">
        <v>43894</v>
      </c>
      <c r="O47" s="7">
        <v>0.20897142857142856</v>
      </c>
      <c r="P47" s="8">
        <v>43860</v>
      </c>
      <c r="Q47" s="50">
        <v>1.0149999999999999E-2</v>
      </c>
      <c r="R47" s="8">
        <v>43842</v>
      </c>
      <c r="S47" s="3" t="s">
        <v>6</v>
      </c>
      <c r="T47" s="3" t="s">
        <v>6</v>
      </c>
      <c r="U47" s="67"/>
      <c r="V47" s="67"/>
      <c r="W47" s="67"/>
      <c r="X47" s="67"/>
      <c r="Y47" s="67"/>
      <c r="Z47" s="67"/>
      <c r="AA47" s="67"/>
      <c r="AB47" s="67"/>
      <c r="AC47" s="67"/>
    </row>
    <row r="48" spans="1:29" ht="15.75" customHeight="1" x14ac:dyDescent="0.3">
      <c r="A48" s="2" t="s">
        <v>386</v>
      </c>
      <c r="B48" s="2" t="s">
        <v>329</v>
      </c>
      <c r="C48" s="2" t="s">
        <v>330</v>
      </c>
      <c r="D48" s="2" t="s">
        <v>161</v>
      </c>
      <c r="E48" s="5"/>
      <c r="F48" s="11">
        <v>43601</v>
      </c>
      <c r="G48" s="5">
        <v>136</v>
      </c>
      <c r="H48" s="5">
        <v>2019</v>
      </c>
      <c r="I48" s="5">
        <v>910</v>
      </c>
      <c r="J48" s="5">
        <v>915</v>
      </c>
      <c r="K48" s="3"/>
      <c r="L48" s="3"/>
      <c r="M48" s="3">
        <v>0.54149999999999998</v>
      </c>
      <c r="N48" s="8">
        <v>43894</v>
      </c>
      <c r="O48" s="7">
        <v>0.38097999999999999</v>
      </c>
      <c r="P48" s="8">
        <v>43864</v>
      </c>
      <c r="Q48" s="9">
        <v>1.2504000000000001E-2</v>
      </c>
      <c r="R48" s="8">
        <v>43864</v>
      </c>
      <c r="S48" s="3" t="s">
        <v>6</v>
      </c>
      <c r="T48" s="3" t="s">
        <v>6</v>
      </c>
      <c r="U48" s="67"/>
      <c r="V48" s="67"/>
      <c r="W48" s="67"/>
      <c r="X48" s="67"/>
      <c r="Y48" s="67"/>
      <c r="Z48" s="67"/>
      <c r="AA48" s="67"/>
      <c r="AB48" s="67"/>
      <c r="AC48" s="67"/>
    </row>
    <row r="49" spans="1:29" ht="15.75" customHeight="1" x14ac:dyDescent="0.3">
      <c r="A49" s="2" t="s">
        <v>532</v>
      </c>
      <c r="B49" s="2"/>
      <c r="C49" s="2"/>
      <c r="D49" s="2"/>
      <c r="E49" s="5"/>
      <c r="F49" s="11"/>
      <c r="G49" s="5"/>
      <c r="H49" s="5"/>
      <c r="I49" s="5"/>
      <c r="J49" s="5"/>
      <c r="K49" s="3"/>
      <c r="L49" s="3"/>
      <c r="M49" s="3">
        <f>AVERAGE(M47:M48)</f>
        <v>0.27675</v>
      </c>
      <c r="N49" s="8" t="s">
        <v>6</v>
      </c>
      <c r="O49" s="7">
        <f>AVERAGE(O47:O48)</f>
        <v>0.29497571428571429</v>
      </c>
      <c r="P49" s="8" t="s">
        <v>6</v>
      </c>
      <c r="Q49" s="50">
        <f>AVERAGE(Q47:Q48)</f>
        <v>1.1327E-2</v>
      </c>
      <c r="R49" s="8" t="s">
        <v>6</v>
      </c>
      <c r="S49" s="3" t="s">
        <v>6</v>
      </c>
      <c r="T49" s="3" t="s">
        <v>6</v>
      </c>
      <c r="U49" s="67"/>
      <c r="V49" s="67"/>
      <c r="W49" s="67"/>
      <c r="X49" s="67"/>
      <c r="Y49" s="67"/>
      <c r="Z49" s="67"/>
      <c r="AA49" s="67"/>
      <c r="AB49" s="67"/>
      <c r="AC49" s="67"/>
    </row>
    <row r="50" spans="1:29" ht="15.75" customHeight="1" x14ac:dyDescent="0.3">
      <c r="A50" s="2"/>
      <c r="B50" s="2"/>
      <c r="C50" s="2"/>
      <c r="D50" s="2"/>
      <c r="E50" s="5"/>
      <c r="F50" s="11"/>
      <c r="G50" s="5"/>
      <c r="H50" s="5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67"/>
      <c r="V50" s="67"/>
      <c r="W50" s="67"/>
      <c r="X50" s="67"/>
      <c r="Y50" s="67"/>
      <c r="Z50" s="67"/>
      <c r="AA50" s="67"/>
      <c r="AB50" s="67"/>
      <c r="AC50" s="67"/>
    </row>
    <row r="51" spans="1:29" ht="15.75" customHeight="1" x14ac:dyDescent="0.3">
      <c r="A51" s="2" t="s">
        <v>533</v>
      </c>
      <c r="B51" s="2" t="s">
        <v>425</v>
      </c>
      <c r="C51" s="2" t="s">
        <v>426</v>
      </c>
      <c r="D51" s="2" t="s">
        <v>161</v>
      </c>
      <c r="E51" s="5"/>
      <c r="F51" s="11">
        <v>43580</v>
      </c>
      <c r="G51" s="5">
        <v>115</v>
      </c>
      <c r="H51" s="5">
        <v>2019</v>
      </c>
      <c r="I51" s="5">
        <v>800</v>
      </c>
      <c r="J51" s="5">
        <v>800</v>
      </c>
      <c r="K51" s="3"/>
      <c r="L51" s="3"/>
      <c r="M51" s="7">
        <v>0.42572500000000002</v>
      </c>
      <c r="N51" s="8">
        <v>43670</v>
      </c>
      <c r="O51" s="7">
        <v>0.41009000000000001</v>
      </c>
      <c r="P51" s="8">
        <v>43872</v>
      </c>
      <c r="Q51" s="9">
        <v>9.8974999999999983E-3</v>
      </c>
      <c r="R51" s="8">
        <v>43872</v>
      </c>
      <c r="S51" s="3">
        <v>1.2E-2</v>
      </c>
      <c r="T51" s="3" t="s">
        <v>6</v>
      </c>
      <c r="U51" s="67"/>
      <c r="V51" s="67"/>
      <c r="W51" s="67"/>
      <c r="X51" s="67"/>
      <c r="Y51" s="67"/>
      <c r="Z51" s="67"/>
      <c r="AA51" s="67"/>
      <c r="AB51" s="67"/>
      <c r="AC51" s="67"/>
    </row>
    <row r="52" spans="1:29" ht="15.75" customHeight="1" x14ac:dyDescent="0.3">
      <c r="M52" s="26"/>
    </row>
    <row r="53" spans="1:29" ht="15.75" customHeight="1" x14ac:dyDescent="0.3">
      <c r="M53" s="26"/>
    </row>
    <row r="54" spans="1:29" ht="15.75" customHeight="1" x14ac:dyDescent="0.3">
      <c r="M54" s="26"/>
    </row>
    <row r="55" spans="1:29" ht="15.75" customHeight="1" x14ac:dyDescent="0.3">
      <c r="M55" s="26"/>
    </row>
    <row r="56" spans="1:29" ht="15.75" customHeight="1" x14ac:dyDescent="0.3">
      <c r="M56" s="26"/>
    </row>
    <row r="57" spans="1:29" ht="15.75" customHeight="1" x14ac:dyDescent="0.3">
      <c r="M57" s="26"/>
    </row>
    <row r="58" spans="1:29" ht="15.75" customHeight="1" x14ac:dyDescent="0.3">
      <c r="M58" s="26"/>
    </row>
    <row r="59" spans="1:29" ht="15.75" customHeight="1" x14ac:dyDescent="0.3">
      <c r="M59" s="26"/>
    </row>
    <row r="60" spans="1:29" ht="15.75" customHeight="1" x14ac:dyDescent="0.3">
      <c r="M60" s="26"/>
    </row>
    <row r="61" spans="1:29" ht="15.75" customHeight="1" x14ac:dyDescent="0.3">
      <c r="M61" s="26"/>
    </row>
    <row r="62" spans="1:29" ht="15.75" customHeight="1" x14ac:dyDescent="0.3">
      <c r="M62" s="26"/>
    </row>
    <row r="63" spans="1:29" ht="15.75" customHeight="1" x14ac:dyDescent="0.3">
      <c r="M63" s="26"/>
    </row>
    <row r="64" spans="1:29" ht="15.75" customHeight="1" x14ac:dyDescent="0.3">
      <c r="M64" s="26"/>
    </row>
    <row r="65" spans="13:13" ht="15.75" customHeight="1" x14ac:dyDescent="0.3">
      <c r="M65" s="26"/>
    </row>
    <row r="66" spans="13:13" ht="15.75" customHeight="1" x14ac:dyDescent="0.3">
      <c r="M66" s="26"/>
    </row>
    <row r="67" spans="13:13" ht="15.75" customHeight="1" x14ac:dyDescent="0.3">
      <c r="M67" s="26"/>
    </row>
    <row r="68" spans="13:13" ht="15.75" customHeight="1" x14ac:dyDescent="0.3">
      <c r="M68" s="26"/>
    </row>
    <row r="69" spans="13:13" ht="15.75" customHeight="1" x14ac:dyDescent="0.3">
      <c r="M69" s="26"/>
    </row>
    <row r="70" spans="13:13" ht="15.75" customHeight="1" x14ac:dyDescent="0.3">
      <c r="M70" s="26"/>
    </row>
    <row r="71" spans="13:13" ht="15.75" customHeight="1" x14ac:dyDescent="0.3">
      <c r="M71" s="26"/>
    </row>
    <row r="72" spans="13:13" ht="15.75" customHeight="1" x14ac:dyDescent="0.3">
      <c r="M72" s="26"/>
    </row>
    <row r="73" spans="13:13" ht="15.75" customHeight="1" x14ac:dyDescent="0.3">
      <c r="M73" s="26"/>
    </row>
    <row r="74" spans="13:13" ht="15.75" customHeight="1" x14ac:dyDescent="0.3">
      <c r="M74" s="26"/>
    </row>
    <row r="75" spans="13:13" ht="15.75" customHeight="1" x14ac:dyDescent="0.3">
      <c r="M75" s="26"/>
    </row>
    <row r="76" spans="13:13" ht="15.75" customHeight="1" x14ac:dyDescent="0.3">
      <c r="M76" s="26"/>
    </row>
    <row r="77" spans="13:13" ht="15.75" customHeight="1" x14ac:dyDescent="0.3">
      <c r="M77" s="26"/>
    </row>
    <row r="78" spans="13:13" ht="15.75" customHeight="1" x14ac:dyDescent="0.3">
      <c r="M78" s="26"/>
    </row>
    <row r="79" spans="13:13" ht="15.75" customHeight="1" x14ac:dyDescent="0.3">
      <c r="M79" s="26"/>
    </row>
    <row r="80" spans="13:13" ht="15.75" customHeight="1" x14ac:dyDescent="0.3">
      <c r="M80" s="26"/>
    </row>
    <row r="81" spans="13:13" ht="15.75" customHeight="1" x14ac:dyDescent="0.3">
      <c r="M81" s="26"/>
    </row>
    <row r="82" spans="13:13" ht="15.75" customHeight="1" x14ac:dyDescent="0.3">
      <c r="M82" s="26"/>
    </row>
    <row r="83" spans="13:13" ht="15.75" customHeight="1" x14ac:dyDescent="0.3">
      <c r="M83" s="26"/>
    </row>
    <row r="84" spans="13:13" ht="15.75" customHeight="1" x14ac:dyDescent="0.3">
      <c r="M84" s="26"/>
    </row>
    <row r="85" spans="13:13" ht="15.75" customHeight="1" x14ac:dyDescent="0.3">
      <c r="M85" s="26"/>
    </row>
    <row r="86" spans="13:13" ht="15.75" customHeight="1" x14ac:dyDescent="0.3">
      <c r="M86" s="26"/>
    </row>
    <row r="87" spans="13:13" ht="15.75" customHeight="1" x14ac:dyDescent="0.3">
      <c r="M87" s="26"/>
    </row>
    <row r="88" spans="13:13" ht="15.75" customHeight="1" x14ac:dyDescent="0.3">
      <c r="M88" s="26"/>
    </row>
    <row r="89" spans="13:13" ht="15.75" customHeight="1" x14ac:dyDescent="0.3">
      <c r="M89" s="26"/>
    </row>
    <row r="90" spans="13:13" ht="15.75" customHeight="1" x14ac:dyDescent="0.3">
      <c r="M90" s="26"/>
    </row>
    <row r="91" spans="13:13" ht="15.75" customHeight="1" x14ac:dyDescent="0.3">
      <c r="M91" s="26"/>
    </row>
    <row r="92" spans="13:13" ht="15.75" customHeight="1" x14ac:dyDescent="0.3">
      <c r="M92" s="26"/>
    </row>
    <row r="93" spans="13:13" ht="15.75" customHeight="1" x14ac:dyDescent="0.3">
      <c r="M93" s="26"/>
    </row>
    <row r="94" spans="13:13" ht="15.75" customHeight="1" x14ac:dyDescent="0.3">
      <c r="M94" s="26"/>
    </row>
    <row r="95" spans="13:13" ht="15.75" customHeight="1" x14ac:dyDescent="0.3">
      <c r="M95" s="26"/>
    </row>
    <row r="96" spans="13:13" ht="15.75" customHeight="1" x14ac:dyDescent="0.3">
      <c r="M96" s="26"/>
    </row>
    <row r="97" spans="13:13" ht="15.75" customHeight="1" x14ac:dyDescent="0.3">
      <c r="M97" s="26"/>
    </row>
    <row r="98" spans="13:13" ht="15.75" customHeight="1" x14ac:dyDescent="0.3">
      <c r="M98" s="26"/>
    </row>
    <row r="99" spans="13:13" ht="15.75" customHeight="1" x14ac:dyDescent="0.3">
      <c r="M99" s="26"/>
    </row>
    <row r="100" spans="13:13" ht="15.75" customHeight="1" x14ac:dyDescent="0.3">
      <c r="M100" s="26"/>
    </row>
    <row r="101" spans="13:13" ht="15.75" customHeight="1" x14ac:dyDescent="0.3">
      <c r="M101" s="26"/>
    </row>
    <row r="102" spans="13:13" ht="15.75" customHeight="1" x14ac:dyDescent="0.3">
      <c r="M102" s="26"/>
    </row>
    <row r="103" spans="13:13" ht="15.75" customHeight="1" x14ac:dyDescent="0.3">
      <c r="M103" s="26"/>
    </row>
    <row r="104" spans="13:13" ht="15.75" customHeight="1" x14ac:dyDescent="0.3">
      <c r="M104" s="26"/>
    </row>
    <row r="105" spans="13:13" ht="15.75" customHeight="1" x14ac:dyDescent="0.3">
      <c r="M105" s="26"/>
    </row>
    <row r="106" spans="13:13" ht="15.75" customHeight="1" x14ac:dyDescent="0.3">
      <c r="M106" s="26"/>
    </row>
    <row r="107" spans="13:13" ht="15.75" customHeight="1" x14ac:dyDescent="0.3">
      <c r="M107" s="26"/>
    </row>
    <row r="108" spans="13:13" ht="15.75" customHeight="1" x14ac:dyDescent="0.3">
      <c r="M108" s="26"/>
    </row>
    <row r="109" spans="13:13" ht="15.75" customHeight="1" x14ac:dyDescent="0.3">
      <c r="M109" s="26"/>
    </row>
    <row r="110" spans="13:13" ht="15.75" customHeight="1" x14ac:dyDescent="0.3">
      <c r="M110" s="26"/>
    </row>
    <row r="111" spans="13:13" ht="15.75" customHeight="1" x14ac:dyDescent="0.3">
      <c r="M111" s="26"/>
    </row>
    <row r="112" spans="13:13" ht="15.75" customHeight="1" x14ac:dyDescent="0.3">
      <c r="M112" s="26"/>
    </row>
    <row r="113" spans="13:13" ht="15.75" customHeight="1" x14ac:dyDescent="0.3">
      <c r="M113" s="26"/>
    </row>
    <row r="114" spans="13:13" ht="15.75" customHeight="1" x14ac:dyDescent="0.3">
      <c r="M114" s="26"/>
    </row>
    <row r="115" spans="13:13" ht="15.75" customHeight="1" x14ac:dyDescent="0.3">
      <c r="M115" s="26"/>
    </row>
    <row r="116" spans="13:13" ht="15.75" customHeight="1" x14ac:dyDescent="0.3">
      <c r="M116" s="26"/>
    </row>
    <row r="117" spans="13:13" ht="15.75" customHeight="1" x14ac:dyDescent="0.3">
      <c r="M117" s="26"/>
    </row>
    <row r="118" spans="13:13" ht="15.75" customHeight="1" x14ac:dyDescent="0.3">
      <c r="M118" s="26"/>
    </row>
    <row r="119" spans="13:13" ht="15.75" customHeight="1" x14ac:dyDescent="0.3">
      <c r="M119" s="26"/>
    </row>
    <row r="120" spans="13:13" ht="15.75" customHeight="1" x14ac:dyDescent="0.3">
      <c r="M120" s="26"/>
    </row>
    <row r="121" spans="13:13" ht="15.75" customHeight="1" x14ac:dyDescent="0.3">
      <c r="M121" s="26"/>
    </row>
    <row r="122" spans="13:13" ht="15.75" customHeight="1" x14ac:dyDescent="0.3">
      <c r="M122" s="26"/>
    </row>
    <row r="123" spans="13:13" ht="15.75" customHeight="1" x14ac:dyDescent="0.3">
      <c r="M123" s="26"/>
    </row>
    <row r="124" spans="13:13" ht="15.75" customHeight="1" x14ac:dyDescent="0.3">
      <c r="M124" s="26"/>
    </row>
    <row r="125" spans="13:13" ht="15.75" customHeight="1" x14ac:dyDescent="0.3">
      <c r="M125" s="26"/>
    </row>
    <row r="126" spans="13:13" ht="15.75" customHeight="1" x14ac:dyDescent="0.3">
      <c r="M126" s="26"/>
    </row>
    <row r="127" spans="13:13" ht="15.75" customHeight="1" x14ac:dyDescent="0.3">
      <c r="M127" s="26"/>
    </row>
    <row r="128" spans="13:13" ht="15.75" customHeight="1" x14ac:dyDescent="0.3">
      <c r="M128" s="26"/>
    </row>
    <row r="129" spans="13:13" ht="15.75" customHeight="1" x14ac:dyDescent="0.3">
      <c r="M129" s="26"/>
    </row>
    <row r="130" spans="13:13" ht="15.75" customHeight="1" x14ac:dyDescent="0.3">
      <c r="M130" s="26"/>
    </row>
    <row r="131" spans="13:13" ht="15.75" customHeight="1" x14ac:dyDescent="0.3">
      <c r="M131" s="26"/>
    </row>
    <row r="132" spans="13:13" ht="15.75" customHeight="1" x14ac:dyDescent="0.3">
      <c r="M132" s="26"/>
    </row>
    <row r="133" spans="13:13" ht="15.75" customHeight="1" x14ac:dyDescent="0.3">
      <c r="M133" s="26"/>
    </row>
    <row r="134" spans="13:13" ht="15.75" customHeight="1" x14ac:dyDescent="0.3">
      <c r="M134" s="26"/>
    </row>
    <row r="135" spans="13:13" ht="15.75" customHeight="1" x14ac:dyDescent="0.3">
      <c r="M135" s="26"/>
    </row>
    <row r="136" spans="13:13" ht="15.75" customHeight="1" x14ac:dyDescent="0.3">
      <c r="M136" s="26"/>
    </row>
    <row r="137" spans="13:13" ht="15.75" customHeight="1" x14ac:dyDescent="0.3">
      <c r="M137" s="26"/>
    </row>
    <row r="138" spans="13:13" ht="15.75" customHeight="1" x14ac:dyDescent="0.3">
      <c r="M138" s="26"/>
    </row>
    <row r="139" spans="13:13" ht="15.75" customHeight="1" x14ac:dyDescent="0.3">
      <c r="M139" s="26"/>
    </row>
    <row r="140" spans="13:13" ht="15.75" customHeight="1" x14ac:dyDescent="0.3">
      <c r="M140" s="26"/>
    </row>
    <row r="141" spans="13:13" ht="15.75" customHeight="1" x14ac:dyDescent="0.3">
      <c r="M141" s="26"/>
    </row>
    <row r="142" spans="13:13" ht="15.75" customHeight="1" x14ac:dyDescent="0.3">
      <c r="M142" s="26"/>
    </row>
    <row r="143" spans="13:13" ht="15.75" customHeight="1" x14ac:dyDescent="0.3">
      <c r="M143" s="26"/>
    </row>
    <row r="144" spans="13:13" ht="15.75" customHeight="1" x14ac:dyDescent="0.3">
      <c r="M144" s="26"/>
    </row>
    <row r="145" spans="13:13" ht="15.75" customHeight="1" x14ac:dyDescent="0.3">
      <c r="M145" s="26"/>
    </row>
    <row r="146" spans="13:13" ht="15.75" customHeight="1" x14ac:dyDescent="0.3">
      <c r="M146" s="26"/>
    </row>
    <row r="147" spans="13:13" ht="15.75" customHeight="1" x14ac:dyDescent="0.3">
      <c r="M147" s="26"/>
    </row>
    <row r="148" spans="13:13" ht="15.75" customHeight="1" x14ac:dyDescent="0.3">
      <c r="M148" s="26"/>
    </row>
    <row r="149" spans="13:13" ht="15.75" customHeight="1" x14ac:dyDescent="0.3">
      <c r="M149" s="26"/>
    </row>
    <row r="150" spans="13:13" ht="15.75" customHeight="1" x14ac:dyDescent="0.3">
      <c r="M150" s="26"/>
    </row>
    <row r="151" spans="13:13" ht="15.75" customHeight="1" x14ac:dyDescent="0.3">
      <c r="M151" s="26"/>
    </row>
    <row r="152" spans="13:13" ht="15.75" customHeight="1" x14ac:dyDescent="0.3">
      <c r="M152" s="26"/>
    </row>
    <row r="153" spans="13:13" ht="15.75" customHeight="1" x14ac:dyDescent="0.3">
      <c r="M153" s="26"/>
    </row>
    <row r="154" spans="13:13" ht="15.75" customHeight="1" x14ac:dyDescent="0.3">
      <c r="M154" s="26"/>
    </row>
    <row r="155" spans="13:13" ht="15.75" customHeight="1" x14ac:dyDescent="0.3">
      <c r="M155" s="26"/>
    </row>
    <row r="156" spans="13:13" ht="15.75" customHeight="1" x14ac:dyDescent="0.3">
      <c r="M156" s="26"/>
    </row>
    <row r="157" spans="13:13" ht="15.75" customHeight="1" x14ac:dyDescent="0.3">
      <c r="M157" s="26"/>
    </row>
    <row r="158" spans="13:13" ht="15.75" customHeight="1" x14ac:dyDescent="0.3">
      <c r="M158" s="26"/>
    </row>
    <row r="159" spans="13:13" ht="15.75" customHeight="1" x14ac:dyDescent="0.3">
      <c r="M159" s="26"/>
    </row>
    <row r="160" spans="13:13" ht="15.75" customHeight="1" x14ac:dyDescent="0.3">
      <c r="M160" s="26"/>
    </row>
    <row r="161" spans="13:13" ht="15.75" customHeight="1" x14ac:dyDescent="0.3">
      <c r="M161" s="26"/>
    </row>
    <row r="162" spans="13:13" ht="15.75" customHeight="1" x14ac:dyDescent="0.3">
      <c r="M162" s="26"/>
    </row>
    <row r="163" spans="13:13" ht="15.75" customHeight="1" x14ac:dyDescent="0.3">
      <c r="M163" s="26"/>
    </row>
    <row r="164" spans="13:13" ht="15.75" customHeight="1" x14ac:dyDescent="0.3">
      <c r="M164" s="26"/>
    </row>
    <row r="165" spans="13:13" ht="15.75" customHeight="1" x14ac:dyDescent="0.3">
      <c r="M165" s="26"/>
    </row>
    <row r="166" spans="13:13" ht="15.75" customHeight="1" x14ac:dyDescent="0.3">
      <c r="M166" s="26"/>
    </row>
    <row r="167" spans="13:13" ht="15.75" customHeight="1" x14ac:dyDescent="0.3">
      <c r="M167" s="26"/>
    </row>
    <row r="168" spans="13:13" ht="15.75" customHeight="1" x14ac:dyDescent="0.3">
      <c r="M168" s="26"/>
    </row>
    <row r="169" spans="13:13" ht="15.75" customHeight="1" x14ac:dyDescent="0.3">
      <c r="M169" s="26"/>
    </row>
    <row r="170" spans="13:13" ht="15.75" customHeight="1" x14ac:dyDescent="0.3">
      <c r="M170" s="26"/>
    </row>
    <row r="171" spans="13:13" ht="15.75" customHeight="1" x14ac:dyDescent="0.3">
      <c r="M171" s="26"/>
    </row>
    <row r="172" spans="13:13" ht="15.75" customHeight="1" x14ac:dyDescent="0.3">
      <c r="M172" s="26"/>
    </row>
    <row r="173" spans="13:13" ht="15.75" customHeight="1" x14ac:dyDescent="0.3">
      <c r="M173" s="26"/>
    </row>
    <row r="174" spans="13:13" ht="15.75" customHeight="1" x14ac:dyDescent="0.3">
      <c r="M174" s="26"/>
    </row>
    <row r="175" spans="13:13" ht="15.75" customHeight="1" x14ac:dyDescent="0.3">
      <c r="M175" s="26"/>
    </row>
    <row r="176" spans="13:13" ht="15.75" customHeight="1" x14ac:dyDescent="0.3">
      <c r="M176" s="26"/>
    </row>
    <row r="177" spans="13:13" ht="15.75" customHeight="1" x14ac:dyDescent="0.3">
      <c r="M177" s="26"/>
    </row>
    <row r="178" spans="13:13" ht="15.75" customHeight="1" x14ac:dyDescent="0.3">
      <c r="M178" s="26"/>
    </row>
    <row r="179" spans="13:13" ht="15.75" customHeight="1" x14ac:dyDescent="0.3">
      <c r="M179" s="26"/>
    </row>
    <row r="180" spans="13:13" ht="15.75" customHeight="1" x14ac:dyDescent="0.3">
      <c r="M180" s="26"/>
    </row>
    <row r="181" spans="13:13" ht="15.75" customHeight="1" x14ac:dyDescent="0.3">
      <c r="M181" s="26"/>
    </row>
    <row r="182" spans="13:13" ht="15.75" customHeight="1" x14ac:dyDescent="0.3">
      <c r="M182" s="26"/>
    </row>
    <row r="183" spans="13:13" ht="15.75" customHeight="1" x14ac:dyDescent="0.3">
      <c r="M183" s="26"/>
    </row>
    <row r="184" spans="13:13" ht="15.75" customHeight="1" x14ac:dyDescent="0.3">
      <c r="M184" s="26"/>
    </row>
    <row r="185" spans="13:13" ht="15.75" customHeight="1" x14ac:dyDescent="0.3">
      <c r="M185" s="26"/>
    </row>
    <row r="186" spans="13:13" ht="15.75" customHeight="1" x14ac:dyDescent="0.3">
      <c r="M186" s="26"/>
    </row>
    <row r="187" spans="13:13" ht="15.75" customHeight="1" x14ac:dyDescent="0.3">
      <c r="M187" s="26"/>
    </row>
    <row r="188" spans="13:13" ht="15.75" customHeight="1" x14ac:dyDescent="0.3">
      <c r="M188" s="26"/>
    </row>
    <row r="189" spans="13:13" ht="15.75" customHeight="1" x14ac:dyDescent="0.3">
      <c r="M189" s="26"/>
    </row>
    <row r="190" spans="13:13" ht="15.75" customHeight="1" x14ac:dyDescent="0.3">
      <c r="M190" s="26"/>
    </row>
    <row r="191" spans="13:13" ht="15.75" customHeight="1" x14ac:dyDescent="0.3">
      <c r="M191" s="26"/>
    </row>
    <row r="192" spans="13:13" ht="15.75" customHeight="1" x14ac:dyDescent="0.3">
      <c r="M192" s="26"/>
    </row>
    <row r="193" spans="13:13" ht="15.75" customHeight="1" x14ac:dyDescent="0.3">
      <c r="M193" s="26"/>
    </row>
    <row r="194" spans="13:13" ht="15.75" customHeight="1" x14ac:dyDescent="0.3">
      <c r="M194" s="26"/>
    </row>
    <row r="195" spans="13:13" ht="15.75" customHeight="1" x14ac:dyDescent="0.3">
      <c r="M195" s="26"/>
    </row>
    <row r="196" spans="13:13" ht="15.75" customHeight="1" x14ac:dyDescent="0.3">
      <c r="M196" s="26"/>
    </row>
    <row r="197" spans="13:13" ht="15.75" customHeight="1" x14ac:dyDescent="0.3">
      <c r="M197" s="26"/>
    </row>
    <row r="198" spans="13:13" ht="15.75" customHeight="1" x14ac:dyDescent="0.3">
      <c r="M198" s="26"/>
    </row>
    <row r="199" spans="13:13" ht="15.75" customHeight="1" x14ac:dyDescent="0.3">
      <c r="M199" s="26"/>
    </row>
    <row r="200" spans="13:13" ht="15.75" customHeight="1" x14ac:dyDescent="0.3">
      <c r="M200" s="26"/>
    </row>
    <row r="201" spans="13:13" ht="15.75" customHeight="1" x14ac:dyDescent="0.3">
      <c r="M201" s="26"/>
    </row>
    <row r="202" spans="13:13" ht="15.75" customHeight="1" x14ac:dyDescent="0.3">
      <c r="M202" s="26"/>
    </row>
    <row r="203" spans="13:13" ht="15.75" customHeight="1" x14ac:dyDescent="0.3">
      <c r="M203" s="26"/>
    </row>
    <row r="204" spans="13:13" ht="15.75" customHeight="1" x14ac:dyDescent="0.3">
      <c r="M204" s="26"/>
    </row>
    <row r="205" spans="13:13" ht="15.75" customHeight="1" x14ac:dyDescent="0.3">
      <c r="M205" s="26"/>
    </row>
    <row r="206" spans="13:13" ht="15.75" customHeight="1" x14ac:dyDescent="0.3">
      <c r="M206" s="26"/>
    </row>
    <row r="207" spans="13:13" ht="15.75" customHeight="1" x14ac:dyDescent="0.3">
      <c r="M207" s="26"/>
    </row>
    <row r="208" spans="13:13" ht="15.75" customHeight="1" x14ac:dyDescent="0.3">
      <c r="M208" s="26"/>
    </row>
    <row r="209" spans="13:13" ht="15.75" customHeight="1" x14ac:dyDescent="0.3">
      <c r="M209" s="26"/>
    </row>
    <row r="210" spans="13:13" ht="15.75" customHeight="1" x14ac:dyDescent="0.3">
      <c r="M210" s="26"/>
    </row>
    <row r="211" spans="13:13" ht="15.75" customHeight="1" x14ac:dyDescent="0.3">
      <c r="M211" s="26"/>
    </row>
    <row r="212" spans="13:13" ht="15.75" customHeight="1" x14ac:dyDescent="0.3">
      <c r="M212" s="26"/>
    </row>
    <row r="213" spans="13:13" ht="15.75" customHeight="1" x14ac:dyDescent="0.3">
      <c r="M213" s="26"/>
    </row>
    <row r="214" spans="13:13" ht="15.75" customHeight="1" x14ac:dyDescent="0.3">
      <c r="M214" s="26"/>
    </row>
    <row r="215" spans="13:13" ht="15.75" customHeight="1" x14ac:dyDescent="0.3">
      <c r="M215" s="26"/>
    </row>
    <row r="216" spans="13:13" ht="15.75" customHeight="1" x14ac:dyDescent="0.3">
      <c r="M216" s="26"/>
    </row>
    <row r="217" spans="13:13" ht="15.75" customHeight="1" x14ac:dyDescent="0.3">
      <c r="M217" s="26"/>
    </row>
    <row r="218" spans="13:13" ht="15.75" customHeight="1" x14ac:dyDescent="0.3">
      <c r="M218" s="26"/>
    </row>
    <row r="219" spans="13:13" ht="15.75" customHeight="1" x14ac:dyDescent="0.3">
      <c r="M219" s="26"/>
    </row>
    <row r="220" spans="13:13" ht="15.75" customHeight="1" x14ac:dyDescent="0.3">
      <c r="M220" s="26"/>
    </row>
    <row r="221" spans="13:13" ht="15.75" customHeight="1" x14ac:dyDescent="0.3">
      <c r="M221" s="26"/>
    </row>
    <row r="222" spans="13:13" ht="15.75" customHeight="1" x14ac:dyDescent="0.3">
      <c r="M222" s="26"/>
    </row>
    <row r="223" spans="13:13" ht="15.75" customHeight="1" x14ac:dyDescent="0.3">
      <c r="M223" s="26"/>
    </row>
    <row r="224" spans="13:13" ht="15.75" customHeight="1" x14ac:dyDescent="0.3">
      <c r="M224" s="26"/>
    </row>
    <row r="225" spans="13:13" ht="15.75" customHeight="1" x14ac:dyDescent="0.3">
      <c r="M225" s="26"/>
    </row>
    <row r="226" spans="13:13" ht="15.75" customHeight="1" x14ac:dyDescent="0.3">
      <c r="M226" s="26"/>
    </row>
    <row r="227" spans="13:13" ht="15.75" customHeight="1" x14ac:dyDescent="0.3">
      <c r="M227" s="26"/>
    </row>
    <row r="228" spans="13:13" ht="15.75" customHeight="1" x14ac:dyDescent="0.3">
      <c r="M228" s="26"/>
    </row>
    <row r="229" spans="13:13" ht="15.75" customHeight="1" x14ac:dyDescent="0.3">
      <c r="M229" s="26"/>
    </row>
    <row r="230" spans="13:13" ht="15.75" customHeight="1" x14ac:dyDescent="0.3">
      <c r="M230" s="26"/>
    </row>
    <row r="231" spans="13:13" ht="15.75" customHeight="1" x14ac:dyDescent="0.3">
      <c r="M231" s="26"/>
    </row>
    <row r="232" spans="13:13" ht="15.75" customHeight="1" x14ac:dyDescent="0.3">
      <c r="M232" s="26"/>
    </row>
    <row r="233" spans="13:13" ht="15.75" customHeight="1" x14ac:dyDescent="0.3">
      <c r="M233" s="26"/>
    </row>
    <row r="234" spans="13:13" ht="15.75" customHeight="1" x14ac:dyDescent="0.3">
      <c r="M234" s="26"/>
    </row>
    <row r="235" spans="13:13" ht="15.75" customHeight="1" x14ac:dyDescent="0.3">
      <c r="M235" s="26"/>
    </row>
    <row r="236" spans="13:13" ht="15.75" customHeight="1" x14ac:dyDescent="0.3">
      <c r="M236" s="26"/>
    </row>
    <row r="237" spans="13:13" ht="15.75" customHeight="1" x14ac:dyDescent="0.3">
      <c r="M237" s="26"/>
    </row>
    <row r="238" spans="13:13" ht="15.75" customHeight="1" x14ac:dyDescent="0.3">
      <c r="M238" s="26"/>
    </row>
    <row r="239" spans="13:13" ht="15.75" customHeight="1" x14ac:dyDescent="0.3">
      <c r="M239" s="26"/>
    </row>
    <row r="240" spans="13:13" ht="15.75" customHeight="1" x14ac:dyDescent="0.3">
      <c r="M240" s="26"/>
    </row>
    <row r="241" spans="13:13" ht="15.75" customHeight="1" x14ac:dyDescent="0.3">
      <c r="M241" s="26"/>
    </row>
    <row r="242" spans="13:13" ht="15.75" customHeight="1" x14ac:dyDescent="0.3">
      <c r="M242" s="26"/>
    </row>
    <row r="243" spans="13:13" ht="15.75" customHeight="1" x14ac:dyDescent="0.3">
      <c r="M243" s="26"/>
    </row>
    <row r="244" spans="13:13" ht="15.75" customHeight="1" x14ac:dyDescent="0.3">
      <c r="M244" s="26"/>
    </row>
    <row r="245" spans="13:13" ht="15.75" customHeight="1" x14ac:dyDescent="0.3">
      <c r="M245" s="26"/>
    </row>
    <row r="246" spans="13:13" ht="15.75" customHeight="1" x14ac:dyDescent="0.3">
      <c r="M246" s="26"/>
    </row>
    <row r="247" spans="13:13" ht="15.75" customHeight="1" x14ac:dyDescent="0.3">
      <c r="M247" s="26"/>
    </row>
    <row r="248" spans="13:13" ht="15.75" customHeight="1" x14ac:dyDescent="0.3">
      <c r="M248" s="26"/>
    </row>
    <row r="249" spans="13:13" ht="15.75" customHeight="1" x14ac:dyDescent="0.3">
      <c r="M249" s="26"/>
    </row>
    <row r="250" spans="13:13" ht="15.75" customHeight="1" x14ac:dyDescent="0.3">
      <c r="M250" s="26"/>
    </row>
    <row r="251" spans="13:13" ht="15.75" customHeight="1" x14ac:dyDescent="0.3">
      <c r="M251" s="26"/>
    </row>
    <row r="252" spans="13:13" ht="15.75" customHeight="1" x14ac:dyDescent="0.3">
      <c r="M252" s="26"/>
    </row>
    <row r="253" spans="13:13" ht="15.75" customHeight="1" x14ac:dyDescent="0.3">
      <c r="M253" s="26"/>
    </row>
    <row r="254" spans="13:13" ht="15.75" customHeight="1" x14ac:dyDescent="0.3">
      <c r="M254" s="26"/>
    </row>
    <row r="255" spans="13:13" ht="15.75" customHeight="1" x14ac:dyDescent="0.3">
      <c r="M255" s="26"/>
    </row>
    <row r="256" spans="13:13" ht="15.75" customHeight="1" x14ac:dyDescent="0.3">
      <c r="M256" s="26"/>
    </row>
    <row r="257" spans="13:13" ht="15.75" customHeight="1" x14ac:dyDescent="0.3">
      <c r="M257" s="26"/>
    </row>
    <row r="258" spans="13:13" ht="15.75" customHeight="1" x14ac:dyDescent="0.3">
      <c r="M258" s="26"/>
    </row>
    <row r="259" spans="13:13" ht="15.75" customHeight="1" x14ac:dyDescent="0.3">
      <c r="M259" s="26"/>
    </row>
    <row r="260" spans="13:13" ht="15.75" customHeight="1" x14ac:dyDescent="0.3">
      <c r="M260" s="26"/>
    </row>
    <row r="261" spans="13:13" ht="15.75" customHeight="1" x14ac:dyDescent="0.3">
      <c r="M261" s="26"/>
    </row>
    <row r="262" spans="13:13" ht="15.75" customHeight="1" x14ac:dyDescent="0.3">
      <c r="M262" s="26"/>
    </row>
    <row r="263" spans="13:13" ht="15.75" customHeight="1" x14ac:dyDescent="0.3">
      <c r="M263" s="26"/>
    </row>
    <row r="264" spans="13:13" ht="15.75" customHeight="1" x14ac:dyDescent="0.3">
      <c r="M264" s="26"/>
    </row>
    <row r="265" spans="13:13" ht="15.75" customHeight="1" x14ac:dyDescent="0.3">
      <c r="M265" s="26"/>
    </row>
    <row r="266" spans="13:13" ht="15.75" customHeight="1" x14ac:dyDescent="0.3">
      <c r="M266" s="26"/>
    </row>
    <row r="267" spans="13:13" ht="15.75" customHeight="1" x14ac:dyDescent="0.3">
      <c r="M267" s="26"/>
    </row>
    <row r="268" spans="13:13" ht="15.75" customHeight="1" x14ac:dyDescent="0.3">
      <c r="M268" s="26"/>
    </row>
    <row r="269" spans="13:13" ht="15.75" customHeight="1" x14ac:dyDescent="0.3">
      <c r="M269" s="26"/>
    </row>
    <row r="270" spans="13:13" ht="15.75" customHeight="1" x14ac:dyDescent="0.3">
      <c r="M270" s="26"/>
    </row>
    <row r="271" spans="13:13" ht="15.75" customHeight="1" x14ac:dyDescent="0.3">
      <c r="M271" s="26"/>
    </row>
    <row r="272" spans="13:13" ht="15.75" customHeight="1" x14ac:dyDescent="0.3">
      <c r="M272" s="26"/>
    </row>
    <row r="273" spans="13:13" ht="15.75" customHeight="1" x14ac:dyDescent="0.3">
      <c r="M273" s="26"/>
    </row>
    <row r="274" spans="13:13" ht="15.75" customHeight="1" x14ac:dyDescent="0.3">
      <c r="M274" s="26"/>
    </row>
    <row r="275" spans="13:13" ht="15.75" customHeight="1" x14ac:dyDescent="0.3">
      <c r="M275" s="26"/>
    </row>
    <row r="276" spans="13:13" ht="15.75" customHeight="1" x14ac:dyDescent="0.3">
      <c r="M276" s="26"/>
    </row>
    <row r="277" spans="13:13" ht="15.75" customHeight="1" x14ac:dyDescent="0.3">
      <c r="M277" s="26"/>
    </row>
    <row r="278" spans="13:13" ht="15.75" customHeight="1" x14ac:dyDescent="0.3">
      <c r="M278" s="26"/>
    </row>
    <row r="279" spans="13:13" ht="15.75" customHeight="1" x14ac:dyDescent="0.3">
      <c r="M279" s="26"/>
    </row>
    <row r="280" spans="13:13" ht="15.75" customHeight="1" x14ac:dyDescent="0.3">
      <c r="M280" s="26"/>
    </row>
    <row r="281" spans="13:13" ht="15.75" customHeight="1" x14ac:dyDescent="0.3">
      <c r="M281" s="26"/>
    </row>
    <row r="282" spans="13:13" ht="15.75" customHeight="1" x14ac:dyDescent="0.3">
      <c r="M282" s="26"/>
    </row>
    <row r="283" spans="13:13" ht="15.75" customHeight="1" x14ac:dyDescent="0.3">
      <c r="M283" s="26"/>
    </row>
    <row r="284" spans="13:13" ht="15.75" customHeight="1" x14ac:dyDescent="0.3">
      <c r="M284" s="26"/>
    </row>
    <row r="285" spans="13:13" ht="15.75" customHeight="1" x14ac:dyDescent="0.3">
      <c r="M285" s="26"/>
    </row>
    <row r="286" spans="13:13" ht="15.75" customHeight="1" x14ac:dyDescent="0.3">
      <c r="M286" s="26"/>
    </row>
    <row r="287" spans="13:13" ht="15.75" customHeight="1" x14ac:dyDescent="0.3">
      <c r="M287" s="26"/>
    </row>
    <row r="288" spans="13:13" ht="15.75" customHeight="1" x14ac:dyDescent="0.3">
      <c r="M288" s="26"/>
    </row>
    <row r="289" spans="13:13" ht="15.75" customHeight="1" x14ac:dyDescent="0.3">
      <c r="M289" s="26"/>
    </row>
    <row r="290" spans="13:13" ht="15.75" customHeight="1" x14ac:dyDescent="0.3">
      <c r="M290" s="26"/>
    </row>
    <row r="291" spans="13:13" ht="15.75" customHeight="1" x14ac:dyDescent="0.3">
      <c r="M291" s="26"/>
    </row>
    <row r="292" spans="13:13" ht="15.75" customHeight="1" x14ac:dyDescent="0.3">
      <c r="M292" s="26"/>
    </row>
    <row r="293" spans="13:13" ht="15.75" customHeight="1" x14ac:dyDescent="0.3">
      <c r="M293" s="26"/>
    </row>
    <row r="294" spans="13:13" ht="15.75" customHeight="1" x14ac:dyDescent="0.3">
      <c r="M294" s="26"/>
    </row>
    <row r="295" spans="13:13" ht="15.75" customHeight="1" x14ac:dyDescent="0.3">
      <c r="M295" s="26"/>
    </row>
    <row r="296" spans="13:13" ht="15.75" customHeight="1" x14ac:dyDescent="0.3">
      <c r="M296" s="26"/>
    </row>
    <row r="297" spans="13:13" ht="15.75" customHeight="1" x14ac:dyDescent="0.3">
      <c r="M297" s="26"/>
    </row>
    <row r="298" spans="13:13" ht="15.75" customHeight="1" x14ac:dyDescent="0.3">
      <c r="M298" s="26"/>
    </row>
    <row r="299" spans="13:13" ht="15.75" customHeight="1" x14ac:dyDescent="0.3">
      <c r="M299" s="26"/>
    </row>
    <row r="300" spans="13:13" ht="15.75" customHeight="1" x14ac:dyDescent="0.3">
      <c r="M300" s="26"/>
    </row>
    <row r="301" spans="13:13" ht="15.75" customHeight="1" x14ac:dyDescent="0.3">
      <c r="M301" s="26"/>
    </row>
    <row r="302" spans="13:13" ht="15.75" customHeight="1" x14ac:dyDescent="0.3">
      <c r="M302" s="26"/>
    </row>
    <row r="303" spans="13:13" ht="15.75" customHeight="1" x14ac:dyDescent="0.3">
      <c r="M303" s="26"/>
    </row>
    <row r="304" spans="13:13" ht="15.75" customHeight="1" x14ac:dyDescent="0.3">
      <c r="M304" s="26"/>
    </row>
    <row r="305" spans="13:13" ht="15.75" customHeight="1" x14ac:dyDescent="0.3">
      <c r="M305" s="26"/>
    </row>
    <row r="306" spans="13:13" ht="15.75" customHeight="1" x14ac:dyDescent="0.3">
      <c r="M306" s="26"/>
    </row>
    <row r="307" spans="13:13" ht="15.75" customHeight="1" x14ac:dyDescent="0.3">
      <c r="M307" s="26"/>
    </row>
    <row r="308" spans="13:13" ht="15.75" customHeight="1" x14ac:dyDescent="0.3">
      <c r="M308" s="26"/>
    </row>
    <row r="309" spans="13:13" ht="15.75" customHeight="1" x14ac:dyDescent="0.3">
      <c r="M309" s="26"/>
    </row>
    <row r="310" spans="13:13" ht="15.75" customHeight="1" x14ac:dyDescent="0.3">
      <c r="M310" s="26"/>
    </row>
    <row r="311" spans="13:13" ht="15.75" customHeight="1" x14ac:dyDescent="0.3">
      <c r="M311" s="26"/>
    </row>
    <row r="312" spans="13:13" ht="15.75" customHeight="1" x14ac:dyDescent="0.3">
      <c r="M312" s="26"/>
    </row>
    <row r="313" spans="13:13" ht="15.75" customHeight="1" x14ac:dyDescent="0.3">
      <c r="M313" s="26"/>
    </row>
    <row r="314" spans="13:13" ht="15.75" customHeight="1" x14ac:dyDescent="0.3">
      <c r="M314" s="26"/>
    </row>
    <row r="315" spans="13:13" ht="15.75" customHeight="1" x14ac:dyDescent="0.3">
      <c r="M315" s="26"/>
    </row>
    <row r="316" spans="13:13" ht="15.75" customHeight="1" x14ac:dyDescent="0.3">
      <c r="M316" s="26"/>
    </row>
    <row r="317" spans="13:13" ht="15.75" customHeight="1" x14ac:dyDescent="0.3">
      <c r="M317" s="26"/>
    </row>
    <row r="318" spans="13:13" ht="15.75" customHeight="1" x14ac:dyDescent="0.3">
      <c r="M318" s="26"/>
    </row>
    <row r="319" spans="13:13" ht="15.75" customHeight="1" x14ac:dyDescent="0.3">
      <c r="M319" s="26"/>
    </row>
    <row r="320" spans="13:13" ht="15.75" customHeight="1" x14ac:dyDescent="0.3">
      <c r="M320" s="26"/>
    </row>
    <row r="321" spans="13:13" ht="15.75" customHeight="1" x14ac:dyDescent="0.3">
      <c r="M321" s="26"/>
    </row>
    <row r="322" spans="13:13" ht="15.75" customHeight="1" x14ac:dyDescent="0.3">
      <c r="M322" s="26"/>
    </row>
    <row r="323" spans="13:13" ht="15.75" customHeight="1" x14ac:dyDescent="0.3">
      <c r="M323" s="26"/>
    </row>
    <row r="324" spans="13:13" ht="15.75" customHeight="1" x14ac:dyDescent="0.3">
      <c r="M324" s="26"/>
    </row>
    <row r="325" spans="13:13" ht="15.75" customHeight="1" x14ac:dyDescent="0.3">
      <c r="M325" s="26"/>
    </row>
    <row r="326" spans="13:13" ht="15.75" customHeight="1" x14ac:dyDescent="0.3">
      <c r="M326" s="26"/>
    </row>
    <row r="327" spans="13:13" ht="15.75" customHeight="1" x14ac:dyDescent="0.3">
      <c r="M327" s="26"/>
    </row>
    <row r="328" spans="13:13" ht="15.75" customHeight="1" x14ac:dyDescent="0.3">
      <c r="M328" s="26"/>
    </row>
    <row r="329" spans="13:13" ht="15.75" customHeight="1" x14ac:dyDescent="0.3">
      <c r="M329" s="26"/>
    </row>
    <row r="330" spans="13:13" ht="15.75" customHeight="1" x14ac:dyDescent="0.3">
      <c r="M330" s="26"/>
    </row>
    <row r="331" spans="13:13" ht="15.75" customHeight="1" x14ac:dyDescent="0.3">
      <c r="M331" s="26"/>
    </row>
    <row r="332" spans="13:13" ht="15.75" customHeight="1" x14ac:dyDescent="0.3">
      <c r="M332" s="26"/>
    </row>
    <row r="333" spans="13:13" ht="15.75" customHeight="1" x14ac:dyDescent="0.3">
      <c r="M333" s="26"/>
    </row>
    <row r="334" spans="13:13" ht="15.75" customHeight="1" x14ac:dyDescent="0.3">
      <c r="M334" s="26"/>
    </row>
    <row r="335" spans="13:13" ht="15.75" customHeight="1" x14ac:dyDescent="0.3">
      <c r="M335" s="26"/>
    </row>
    <row r="336" spans="13:13" ht="15.75" customHeight="1" x14ac:dyDescent="0.3">
      <c r="M336" s="26"/>
    </row>
    <row r="337" spans="13:13" ht="15.75" customHeight="1" x14ac:dyDescent="0.3">
      <c r="M337" s="26"/>
    </row>
    <row r="338" spans="13:13" ht="15.75" customHeight="1" x14ac:dyDescent="0.3">
      <c r="M338" s="26"/>
    </row>
    <row r="339" spans="13:13" ht="15.75" customHeight="1" x14ac:dyDescent="0.3">
      <c r="M339" s="26"/>
    </row>
    <row r="340" spans="13:13" ht="15.75" customHeight="1" x14ac:dyDescent="0.3">
      <c r="M340" s="26"/>
    </row>
    <row r="341" spans="13:13" ht="15.75" customHeight="1" x14ac:dyDescent="0.3">
      <c r="M341" s="26"/>
    </row>
    <row r="342" spans="13:13" ht="15.75" customHeight="1" x14ac:dyDescent="0.3">
      <c r="M342" s="26"/>
    </row>
    <row r="343" spans="13:13" ht="15.75" customHeight="1" x14ac:dyDescent="0.3">
      <c r="M343" s="26"/>
    </row>
    <row r="344" spans="13:13" ht="15.75" customHeight="1" x14ac:dyDescent="0.3">
      <c r="M344" s="26"/>
    </row>
    <row r="345" spans="13:13" ht="15.75" customHeight="1" x14ac:dyDescent="0.3">
      <c r="M345" s="26"/>
    </row>
    <row r="346" spans="13:13" ht="15.75" customHeight="1" x14ac:dyDescent="0.3">
      <c r="M346" s="26"/>
    </row>
    <row r="347" spans="13:13" ht="15.75" customHeight="1" x14ac:dyDescent="0.3">
      <c r="M347" s="26"/>
    </row>
    <row r="348" spans="13:13" ht="15.75" customHeight="1" x14ac:dyDescent="0.3">
      <c r="M348" s="26"/>
    </row>
    <row r="349" spans="13:13" ht="15.75" customHeight="1" x14ac:dyDescent="0.3">
      <c r="M349" s="26"/>
    </row>
    <row r="350" spans="13:13" ht="15.75" customHeight="1" x14ac:dyDescent="0.3">
      <c r="M350" s="26"/>
    </row>
    <row r="351" spans="13:13" ht="15.75" customHeight="1" x14ac:dyDescent="0.3">
      <c r="M351" s="26"/>
    </row>
    <row r="352" spans="13:13" ht="15.75" customHeight="1" x14ac:dyDescent="0.3">
      <c r="M352" s="26"/>
    </row>
    <row r="353" spans="13:13" ht="15.75" customHeight="1" x14ac:dyDescent="0.3">
      <c r="M353" s="26"/>
    </row>
    <row r="354" spans="13:13" ht="15.75" customHeight="1" x14ac:dyDescent="0.3">
      <c r="M354" s="26"/>
    </row>
    <row r="355" spans="13:13" ht="15.75" customHeight="1" x14ac:dyDescent="0.3">
      <c r="M355" s="26"/>
    </row>
    <row r="356" spans="13:13" ht="15.75" customHeight="1" x14ac:dyDescent="0.3">
      <c r="M356" s="26"/>
    </row>
    <row r="357" spans="13:13" ht="15.75" customHeight="1" x14ac:dyDescent="0.3">
      <c r="M357" s="26"/>
    </row>
    <row r="358" spans="13:13" ht="15.75" customHeight="1" x14ac:dyDescent="0.3">
      <c r="M358" s="26"/>
    </row>
    <row r="359" spans="13:13" ht="15.75" customHeight="1" x14ac:dyDescent="0.3">
      <c r="M359" s="26"/>
    </row>
    <row r="360" spans="13:13" ht="15.75" customHeight="1" x14ac:dyDescent="0.3">
      <c r="M360" s="26"/>
    </row>
    <row r="361" spans="13:13" ht="15.75" customHeight="1" x14ac:dyDescent="0.3">
      <c r="M361" s="26"/>
    </row>
    <row r="362" spans="13:13" ht="15.75" customHeight="1" x14ac:dyDescent="0.3">
      <c r="M362" s="26"/>
    </row>
    <row r="363" spans="13:13" ht="15.75" customHeight="1" x14ac:dyDescent="0.3">
      <c r="M363" s="26"/>
    </row>
    <row r="364" spans="13:13" ht="15.75" customHeight="1" x14ac:dyDescent="0.3">
      <c r="M364" s="26"/>
    </row>
    <row r="365" spans="13:13" ht="15.75" customHeight="1" x14ac:dyDescent="0.3">
      <c r="M365" s="26"/>
    </row>
    <row r="366" spans="13:13" ht="15.75" customHeight="1" x14ac:dyDescent="0.3">
      <c r="M366" s="26"/>
    </row>
    <row r="367" spans="13:13" ht="15.75" customHeight="1" x14ac:dyDescent="0.3">
      <c r="M367" s="26"/>
    </row>
    <row r="368" spans="13:13" ht="15.75" customHeight="1" x14ac:dyDescent="0.3">
      <c r="M368" s="26"/>
    </row>
    <row r="369" spans="13:13" ht="15.75" customHeight="1" x14ac:dyDescent="0.3">
      <c r="M369" s="26"/>
    </row>
    <row r="370" spans="13:13" ht="15.75" customHeight="1" x14ac:dyDescent="0.3">
      <c r="M370" s="26"/>
    </row>
    <row r="371" spans="13:13" ht="15.75" customHeight="1" x14ac:dyDescent="0.3">
      <c r="M371" s="26"/>
    </row>
    <row r="372" spans="13:13" ht="15.75" customHeight="1" x14ac:dyDescent="0.3">
      <c r="M372" s="26"/>
    </row>
    <row r="373" spans="13:13" ht="15.75" customHeight="1" x14ac:dyDescent="0.3">
      <c r="M373" s="26"/>
    </row>
    <row r="374" spans="13:13" ht="15.75" customHeight="1" x14ac:dyDescent="0.3">
      <c r="M374" s="26"/>
    </row>
    <row r="375" spans="13:13" ht="15.75" customHeight="1" x14ac:dyDescent="0.3">
      <c r="M375" s="26"/>
    </row>
    <row r="376" spans="13:13" ht="15.75" customHeight="1" x14ac:dyDescent="0.3">
      <c r="M376" s="26"/>
    </row>
    <row r="377" spans="13:13" ht="15.75" customHeight="1" x14ac:dyDescent="0.3">
      <c r="M377" s="26"/>
    </row>
    <row r="378" spans="13:13" ht="15.75" customHeight="1" x14ac:dyDescent="0.3">
      <c r="M378" s="26"/>
    </row>
    <row r="379" spans="13:13" ht="15.75" customHeight="1" x14ac:dyDescent="0.3">
      <c r="M379" s="26"/>
    </row>
    <row r="380" spans="13:13" ht="15.75" customHeight="1" x14ac:dyDescent="0.3">
      <c r="M380" s="26"/>
    </row>
    <row r="381" spans="13:13" ht="15.75" customHeight="1" x14ac:dyDescent="0.3">
      <c r="M381" s="26"/>
    </row>
    <row r="382" spans="13:13" ht="15.75" customHeight="1" x14ac:dyDescent="0.3">
      <c r="M382" s="26"/>
    </row>
    <row r="383" spans="13:13" ht="15.75" customHeight="1" x14ac:dyDescent="0.3">
      <c r="M383" s="26"/>
    </row>
    <row r="384" spans="13:13" ht="15.75" customHeight="1" x14ac:dyDescent="0.3">
      <c r="M384" s="26"/>
    </row>
    <row r="385" spans="13:13" ht="15.75" customHeight="1" x14ac:dyDescent="0.3">
      <c r="M385" s="26"/>
    </row>
    <row r="386" spans="13:13" ht="15.75" customHeight="1" x14ac:dyDescent="0.3">
      <c r="M386" s="26"/>
    </row>
    <row r="387" spans="13:13" ht="15.75" customHeight="1" x14ac:dyDescent="0.3">
      <c r="M387" s="26"/>
    </row>
    <row r="388" spans="13:13" ht="15.75" customHeight="1" x14ac:dyDescent="0.3">
      <c r="M388" s="26"/>
    </row>
    <row r="389" spans="13:13" ht="15.75" customHeight="1" x14ac:dyDescent="0.3">
      <c r="M389" s="26"/>
    </row>
    <row r="390" spans="13:13" ht="15.75" customHeight="1" x14ac:dyDescent="0.3">
      <c r="M390" s="26"/>
    </row>
    <row r="391" spans="13:13" ht="15.75" customHeight="1" x14ac:dyDescent="0.3">
      <c r="M391" s="26"/>
    </row>
    <row r="392" spans="13:13" ht="15.75" customHeight="1" x14ac:dyDescent="0.3">
      <c r="M392" s="26"/>
    </row>
    <row r="393" spans="13:13" ht="15.75" customHeight="1" x14ac:dyDescent="0.3">
      <c r="M393" s="26"/>
    </row>
    <row r="394" spans="13:13" ht="15.75" customHeight="1" x14ac:dyDescent="0.3">
      <c r="M394" s="26"/>
    </row>
    <row r="395" spans="13:13" ht="15.75" customHeight="1" x14ac:dyDescent="0.3">
      <c r="M395" s="26"/>
    </row>
    <row r="396" spans="13:13" ht="15.75" customHeight="1" x14ac:dyDescent="0.3">
      <c r="M396" s="26"/>
    </row>
    <row r="397" spans="13:13" ht="15.75" customHeight="1" x14ac:dyDescent="0.3">
      <c r="M397" s="26"/>
    </row>
    <row r="398" spans="13:13" ht="15.75" customHeight="1" x14ac:dyDescent="0.3">
      <c r="M398" s="26"/>
    </row>
    <row r="399" spans="13:13" ht="15.75" customHeight="1" x14ac:dyDescent="0.3">
      <c r="M399" s="26"/>
    </row>
    <row r="400" spans="13:13" ht="15.75" customHeight="1" x14ac:dyDescent="0.3">
      <c r="M400" s="26"/>
    </row>
    <row r="401" spans="13:13" ht="15.75" customHeight="1" x14ac:dyDescent="0.3">
      <c r="M401" s="26"/>
    </row>
    <row r="402" spans="13:13" ht="15.75" customHeight="1" x14ac:dyDescent="0.3">
      <c r="M402" s="26"/>
    </row>
    <row r="403" spans="13:13" ht="15.75" customHeight="1" x14ac:dyDescent="0.3">
      <c r="M403" s="26"/>
    </row>
    <row r="404" spans="13:13" ht="15.75" customHeight="1" x14ac:dyDescent="0.3">
      <c r="M404" s="26"/>
    </row>
    <row r="405" spans="13:13" ht="15.75" customHeight="1" x14ac:dyDescent="0.3">
      <c r="M405" s="26"/>
    </row>
    <row r="406" spans="13:13" ht="15.75" customHeight="1" x14ac:dyDescent="0.3">
      <c r="M406" s="26"/>
    </row>
    <row r="407" spans="13:13" ht="15.75" customHeight="1" x14ac:dyDescent="0.3">
      <c r="M407" s="26"/>
    </row>
    <row r="408" spans="13:13" ht="15.75" customHeight="1" x14ac:dyDescent="0.3">
      <c r="M408" s="26"/>
    </row>
    <row r="409" spans="13:13" ht="15.75" customHeight="1" x14ac:dyDescent="0.3">
      <c r="M409" s="26"/>
    </row>
    <row r="410" spans="13:13" ht="15.75" customHeight="1" x14ac:dyDescent="0.3">
      <c r="M410" s="26"/>
    </row>
    <row r="411" spans="13:13" ht="15.75" customHeight="1" x14ac:dyDescent="0.3">
      <c r="M411" s="26"/>
    </row>
    <row r="412" spans="13:13" ht="15.75" customHeight="1" x14ac:dyDescent="0.3">
      <c r="M412" s="26"/>
    </row>
    <row r="413" spans="13:13" ht="15.75" customHeight="1" x14ac:dyDescent="0.3">
      <c r="M413" s="26"/>
    </row>
    <row r="414" spans="13:13" ht="15.75" customHeight="1" x14ac:dyDescent="0.3">
      <c r="M414" s="26"/>
    </row>
    <row r="415" spans="13:13" ht="15.75" customHeight="1" x14ac:dyDescent="0.3">
      <c r="M415" s="26"/>
    </row>
    <row r="416" spans="13:13" ht="15.75" customHeight="1" x14ac:dyDescent="0.3">
      <c r="M416" s="26"/>
    </row>
    <row r="417" spans="13:13" ht="15.75" customHeight="1" x14ac:dyDescent="0.3">
      <c r="M417" s="26"/>
    </row>
    <row r="418" spans="13:13" ht="15.75" customHeight="1" x14ac:dyDescent="0.3">
      <c r="M418" s="26"/>
    </row>
    <row r="419" spans="13:13" ht="15.75" customHeight="1" x14ac:dyDescent="0.3">
      <c r="M419" s="26"/>
    </row>
    <row r="420" spans="13:13" ht="15.75" customHeight="1" x14ac:dyDescent="0.3">
      <c r="M420" s="26"/>
    </row>
    <row r="421" spans="13:13" ht="15.75" customHeight="1" x14ac:dyDescent="0.3">
      <c r="M421" s="26"/>
    </row>
    <row r="422" spans="13:13" ht="15.75" customHeight="1" x14ac:dyDescent="0.3">
      <c r="M422" s="26"/>
    </row>
    <row r="423" spans="13:13" ht="15.75" customHeight="1" x14ac:dyDescent="0.3">
      <c r="M423" s="26"/>
    </row>
    <row r="424" spans="13:13" ht="15.75" customHeight="1" x14ac:dyDescent="0.3">
      <c r="M424" s="26"/>
    </row>
    <row r="425" spans="13:13" ht="15.75" customHeight="1" x14ac:dyDescent="0.3">
      <c r="M425" s="26"/>
    </row>
    <row r="426" spans="13:13" ht="15.75" customHeight="1" x14ac:dyDescent="0.3">
      <c r="M426" s="26"/>
    </row>
    <row r="427" spans="13:13" ht="15.75" customHeight="1" x14ac:dyDescent="0.3">
      <c r="M427" s="26"/>
    </row>
    <row r="428" spans="13:13" ht="15.75" customHeight="1" x14ac:dyDescent="0.3">
      <c r="M428" s="26"/>
    </row>
    <row r="429" spans="13:13" ht="15.75" customHeight="1" x14ac:dyDescent="0.3">
      <c r="M429" s="26"/>
    </row>
    <row r="430" spans="13:13" ht="15.75" customHeight="1" x14ac:dyDescent="0.3">
      <c r="M430" s="26"/>
    </row>
    <row r="431" spans="13:13" ht="15.75" customHeight="1" x14ac:dyDescent="0.3">
      <c r="M431" s="26"/>
    </row>
    <row r="432" spans="13:13" ht="15.75" customHeight="1" x14ac:dyDescent="0.3">
      <c r="M432" s="26"/>
    </row>
    <row r="433" spans="13:13" ht="15.75" customHeight="1" x14ac:dyDescent="0.3">
      <c r="M433" s="26"/>
    </row>
    <row r="434" spans="13:13" ht="15.75" customHeight="1" x14ac:dyDescent="0.3">
      <c r="M434" s="26"/>
    </row>
    <row r="435" spans="13:13" ht="15.75" customHeight="1" x14ac:dyDescent="0.3">
      <c r="M435" s="26"/>
    </row>
    <row r="436" spans="13:13" ht="15.75" customHeight="1" x14ac:dyDescent="0.3">
      <c r="M436" s="26"/>
    </row>
    <row r="437" spans="13:13" ht="15.75" customHeight="1" x14ac:dyDescent="0.3">
      <c r="M437" s="26"/>
    </row>
    <row r="438" spans="13:13" ht="15.75" customHeight="1" x14ac:dyDescent="0.3">
      <c r="M438" s="26"/>
    </row>
    <row r="439" spans="13:13" ht="15.75" customHeight="1" x14ac:dyDescent="0.3">
      <c r="M439" s="26"/>
    </row>
    <row r="440" spans="13:13" ht="15.75" customHeight="1" x14ac:dyDescent="0.3">
      <c r="M440" s="26"/>
    </row>
    <row r="441" spans="13:13" ht="15.75" customHeight="1" x14ac:dyDescent="0.3">
      <c r="M441" s="26"/>
    </row>
    <row r="442" spans="13:13" ht="15.75" customHeight="1" x14ac:dyDescent="0.3">
      <c r="M442" s="26"/>
    </row>
    <row r="443" spans="13:13" ht="15.75" customHeight="1" x14ac:dyDescent="0.3">
      <c r="M443" s="26"/>
    </row>
    <row r="444" spans="13:13" ht="15.75" customHeight="1" x14ac:dyDescent="0.3">
      <c r="M444" s="26"/>
    </row>
    <row r="445" spans="13:13" ht="15.75" customHeight="1" x14ac:dyDescent="0.3">
      <c r="M445" s="26"/>
    </row>
    <row r="446" spans="13:13" ht="15.75" customHeight="1" x14ac:dyDescent="0.3">
      <c r="M446" s="26"/>
    </row>
    <row r="447" spans="13:13" ht="15.75" customHeight="1" x14ac:dyDescent="0.3">
      <c r="M447" s="26"/>
    </row>
    <row r="448" spans="13:13" ht="15.75" customHeight="1" x14ac:dyDescent="0.3">
      <c r="M448" s="26"/>
    </row>
    <row r="449" spans="13:13" ht="15.75" customHeight="1" x14ac:dyDescent="0.3">
      <c r="M449" s="26"/>
    </row>
    <row r="450" spans="13:13" ht="15.75" customHeight="1" x14ac:dyDescent="0.3">
      <c r="M450" s="26"/>
    </row>
    <row r="451" spans="13:13" ht="15.75" customHeight="1" x14ac:dyDescent="0.3">
      <c r="M451" s="26"/>
    </row>
    <row r="452" spans="13:13" ht="15.75" customHeight="1" x14ac:dyDescent="0.3">
      <c r="M452" s="26"/>
    </row>
    <row r="453" spans="13:13" ht="15.75" customHeight="1" x14ac:dyDescent="0.3">
      <c r="M453" s="26"/>
    </row>
    <row r="454" spans="13:13" ht="15.75" customHeight="1" x14ac:dyDescent="0.3">
      <c r="M454" s="26"/>
    </row>
    <row r="455" spans="13:13" ht="15.75" customHeight="1" x14ac:dyDescent="0.3">
      <c r="M455" s="26"/>
    </row>
    <row r="456" spans="13:13" ht="15.75" customHeight="1" x14ac:dyDescent="0.3">
      <c r="M456" s="26"/>
    </row>
    <row r="457" spans="13:13" ht="15.75" customHeight="1" x14ac:dyDescent="0.3">
      <c r="M457" s="26"/>
    </row>
    <row r="458" spans="13:13" ht="15.75" customHeight="1" x14ac:dyDescent="0.3">
      <c r="M458" s="26"/>
    </row>
    <row r="459" spans="13:13" ht="15.75" customHeight="1" x14ac:dyDescent="0.3">
      <c r="M459" s="26"/>
    </row>
    <row r="460" spans="13:13" ht="15.75" customHeight="1" x14ac:dyDescent="0.3">
      <c r="M460" s="26"/>
    </row>
    <row r="461" spans="13:13" ht="15.75" customHeight="1" x14ac:dyDescent="0.3">
      <c r="M461" s="26"/>
    </row>
    <row r="462" spans="13:13" ht="15.75" customHeight="1" x14ac:dyDescent="0.3">
      <c r="M462" s="26"/>
    </row>
    <row r="463" spans="13:13" ht="15.75" customHeight="1" x14ac:dyDescent="0.3">
      <c r="M463" s="26"/>
    </row>
    <row r="464" spans="13:13" ht="15.75" customHeight="1" x14ac:dyDescent="0.3">
      <c r="M464" s="26"/>
    </row>
    <row r="465" spans="13:13" ht="15.75" customHeight="1" x14ac:dyDescent="0.3">
      <c r="M465" s="26"/>
    </row>
    <row r="466" spans="13:13" ht="15.75" customHeight="1" x14ac:dyDescent="0.3">
      <c r="M466" s="26"/>
    </row>
    <row r="467" spans="13:13" ht="15.75" customHeight="1" x14ac:dyDescent="0.3">
      <c r="M467" s="26"/>
    </row>
    <row r="468" spans="13:13" ht="15.75" customHeight="1" x14ac:dyDescent="0.3">
      <c r="M468" s="26"/>
    </row>
    <row r="469" spans="13:13" ht="15.75" customHeight="1" x14ac:dyDescent="0.3">
      <c r="M469" s="26"/>
    </row>
    <row r="470" spans="13:13" ht="15.75" customHeight="1" x14ac:dyDescent="0.3">
      <c r="M470" s="26"/>
    </row>
    <row r="471" spans="13:13" ht="15.75" customHeight="1" x14ac:dyDescent="0.3">
      <c r="M471" s="26"/>
    </row>
    <row r="472" spans="13:13" ht="15.75" customHeight="1" x14ac:dyDescent="0.3">
      <c r="M472" s="26"/>
    </row>
    <row r="473" spans="13:13" ht="15.75" customHeight="1" x14ac:dyDescent="0.3">
      <c r="M473" s="26"/>
    </row>
    <row r="474" spans="13:13" ht="15.75" customHeight="1" x14ac:dyDescent="0.3">
      <c r="M474" s="26"/>
    </row>
    <row r="475" spans="13:13" ht="15.75" customHeight="1" x14ac:dyDescent="0.3">
      <c r="M475" s="26"/>
    </row>
    <row r="476" spans="13:13" ht="15.75" customHeight="1" x14ac:dyDescent="0.3">
      <c r="M476" s="26"/>
    </row>
    <row r="477" spans="13:13" ht="15.75" customHeight="1" x14ac:dyDescent="0.3">
      <c r="M477" s="26"/>
    </row>
    <row r="478" spans="13:13" ht="15.75" customHeight="1" x14ac:dyDescent="0.3">
      <c r="M478" s="26"/>
    </row>
    <row r="479" spans="13:13" ht="15.75" customHeight="1" x14ac:dyDescent="0.3">
      <c r="M479" s="26"/>
    </row>
    <row r="480" spans="13:13" ht="15.75" customHeight="1" x14ac:dyDescent="0.3">
      <c r="M480" s="26"/>
    </row>
    <row r="481" spans="13:13" ht="15.75" customHeight="1" x14ac:dyDescent="0.3">
      <c r="M481" s="26"/>
    </row>
    <row r="482" spans="13:13" ht="15.75" customHeight="1" x14ac:dyDescent="0.3">
      <c r="M482" s="26"/>
    </row>
    <row r="483" spans="13:13" ht="15.75" customHeight="1" x14ac:dyDescent="0.3">
      <c r="M483" s="26"/>
    </row>
    <row r="484" spans="13:13" ht="15.75" customHeight="1" x14ac:dyDescent="0.3">
      <c r="M484" s="26"/>
    </row>
    <row r="485" spans="13:13" ht="15.75" customHeight="1" x14ac:dyDescent="0.3">
      <c r="M485" s="26"/>
    </row>
    <row r="486" spans="13:13" ht="15.75" customHeight="1" x14ac:dyDescent="0.3">
      <c r="M486" s="26"/>
    </row>
    <row r="487" spans="13:13" ht="15.75" customHeight="1" x14ac:dyDescent="0.3">
      <c r="M487" s="26"/>
    </row>
    <row r="488" spans="13:13" ht="15.75" customHeight="1" x14ac:dyDescent="0.3">
      <c r="M488" s="26"/>
    </row>
    <row r="489" spans="13:13" ht="15.75" customHeight="1" x14ac:dyDescent="0.3">
      <c r="M489" s="26"/>
    </row>
    <row r="490" spans="13:13" ht="15.75" customHeight="1" x14ac:dyDescent="0.3">
      <c r="M490" s="26"/>
    </row>
    <row r="491" spans="13:13" ht="15.75" customHeight="1" x14ac:dyDescent="0.3">
      <c r="M491" s="26"/>
    </row>
    <row r="492" spans="13:13" ht="15.75" customHeight="1" x14ac:dyDescent="0.3">
      <c r="M492" s="26"/>
    </row>
    <row r="493" spans="13:13" ht="15.75" customHeight="1" x14ac:dyDescent="0.3">
      <c r="M493" s="26"/>
    </row>
    <row r="494" spans="13:13" ht="15.75" customHeight="1" x14ac:dyDescent="0.3">
      <c r="M494" s="26"/>
    </row>
    <row r="495" spans="13:13" ht="15.75" customHeight="1" x14ac:dyDescent="0.3">
      <c r="M495" s="26"/>
    </row>
    <row r="496" spans="13:13" ht="15.75" customHeight="1" x14ac:dyDescent="0.3">
      <c r="M496" s="26"/>
    </row>
    <row r="497" spans="13:13" ht="15.75" customHeight="1" x14ac:dyDescent="0.3">
      <c r="M497" s="26"/>
    </row>
    <row r="498" spans="13:13" ht="15.75" customHeight="1" x14ac:dyDescent="0.3">
      <c r="M498" s="26"/>
    </row>
    <row r="499" spans="13:13" ht="15.75" customHeight="1" x14ac:dyDescent="0.3">
      <c r="M499" s="26"/>
    </row>
    <row r="500" spans="13:13" ht="15.75" customHeight="1" x14ac:dyDescent="0.3">
      <c r="M500" s="26"/>
    </row>
    <row r="501" spans="13:13" ht="15.75" customHeight="1" x14ac:dyDescent="0.3">
      <c r="M501" s="26"/>
    </row>
    <row r="502" spans="13:13" ht="15.75" customHeight="1" x14ac:dyDescent="0.3">
      <c r="M502" s="26"/>
    </row>
    <row r="503" spans="13:13" ht="15.75" customHeight="1" x14ac:dyDescent="0.3">
      <c r="M503" s="26"/>
    </row>
    <row r="504" spans="13:13" ht="15.75" customHeight="1" x14ac:dyDescent="0.3">
      <c r="M504" s="26"/>
    </row>
    <row r="505" spans="13:13" ht="15.75" customHeight="1" x14ac:dyDescent="0.3">
      <c r="M505" s="26"/>
    </row>
    <row r="506" spans="13:13" ht="15.75" customHeight="1" x14ac:dyDescent="0.3">
      <c r="M506" s="26"/>
    </row>
    <row r="507" spans="13:13" ht="15.75" customHeight="1" x14ac:dyDescent="0.3">
      <c r="M507" s="26"/>
    </row>
    <row r="508" spans="13:13" ht="15.75" customHeight="1" x14ac:dyDescent="0.3">
      <c r="M508" s="26"/>
    </row>
    <row r="509" spans="13:13" ht="15.75" customHeight="1" x14ac:dyDescent="0.3">
      <c r="M509" s="26"/>
    </row>
    <row r="510" spans="13:13" ht="15.75" customHeight="1" x14ac:dyDescent="0.3">
      <c r="M510" s="26"/>
    </row>
    <row r="511" spans="13:13" ht="15.75" customHeight="1" x14ac:dyDescent="0.3">
      <c r="M511" s="26"/>
    </row>
    <row r="512" spans="13:13" ht="15.75" customHeight="1" x14ac:dyDescent="0.3">
      <c r="M512" s="26"/>
    </row>
    <row r="513" spans="13:13" ht="15.75" customHeight="1" x14ac:dyDescent="0.3">
      <c r="M513" s="26"/>
    </row>
    <row r="514" spans="13:13" ht="15.75" customHeight="1" x14ac:dyDescent="0.3">
      <c r="M514" s="26"/>
    </row>
    <row r="515" spans="13:13" ht="15.75" customHeight="1" x14ac:dyDescent="0.3">
      <c r="M515" s="26"/>
    </row>
    <row r="516" spans="13:13" ht="15.75" customHeight="1" x14ac:dyDescent="0.3">
      <c r="M516" s="26"/>
    </row>
    <row r="517" spans="13:13" ht="15.75" customHeight="1" x14ac:dyDescent="0.3">
      <c r="M517" s="26"/>
    </row>
    <row r="518" spans="13:13" ht="15.75" customHeight="1" x14ac:dyDescent="0.3">
      <c r="M518" s="26"/>
    </row>
    <row r="519" spans="13:13" ht="15.75" customHeight="1" x14ac:dyDescent="0.3">
      <c r="M519" s="26"/>
    </row>
    <row r="520" spans="13:13" ht="15.75" customHeight="1" x14ac:dyDescent="0.3">
      <c r="M520" s="26"/>
    </row>
    <row r="521" spans="13:13" ht="15.75" customHeight="1" x14ac:dyDescent="0.3">
      <c r="M521" s="26"/>
    </row>
    <row r="522" spans="13:13" ht="15.75" customHeight="1" x14ac:dyDescent="0.3">
      <c r="M522" s="26"/>
    </row>
    <row r="523" spans="13:13" ht="15.75" customHeight="1" x14ac:dyDescent="0.3">
      <c r="M523" s="26"/>
    </row>
    <row r="524" spans="13:13" ht="15.75" customHeight="1" x14ac:dyDescent="0.3">
      <c r="M524" s="26"/>
    </row>
    <row r="525" spans="13:13" ht="15.75" customHeight="1" x14ac:dyDescent="0.3">
      <c r="M525" s="26"/>
    </row>
    <row r="526" spans="13:13" ht="15.75" customHeight="1" x14ac:dyDescent="0.3">
      <c r="M526" s="26"/>
    </row>
    <row r="527" spans="13:13" ht="15.75" customHeight="1" x14ac:dyDescent="0.3">
      <c r="M527" s="26"/>
    </row>
    <row r="528" spans="13:13" ht="15.75" customHeight="1" x14ac:dyDescent="0.3">
      <c r="M528" s="26"/>
    </row>
    <row r="529" spans="13:13" ht="15.75" customHeight="1" x14ac:dyDescent="0.3">
      <c r="M529" s="26"/>
    </row>
    <row r="530" spans="13:13" ht="15.75" customHeight="1" x14ac:dyDescent="0.3">
      <c r="M530" s="26"/>
    </row>
    <row r="531" spans="13:13" ht="15.75" customHeight="1" x14ac:dyDescent="0.3">
      <c r="M531" s="26"/>
    </row>
    <row r="532" spans="13:13" ht="15.75" customHeight="1" x14ac:dyDescent="0.3">
      <c r="M532" s="26"/>
    </row>
    <row r="533" spans="13:13" ht="15.75" customHeight="1" x14ac:dyDescent="0.3">
      <c r="M533" s="26"/>
    </row>
    <row r="534" spans="13:13" ht="15.75" customHeight="1" x14ac:dyDescent="0.3">
      <c r="M534" s="26"/>
    </row>
    <row r="535" spans="13:13" ht="15.75" customHeight="1" x14ac:dyDescent="0.3">
      <c r="M535" s="26"/>
    </row>
    <row r="536" spans="13:13" ht="15.75" customHeight="1" x14ac:dyDescent="0.3">
      <c r="M536" s="26"/>
    </row>
    <row r="537" spans="13:13" ht="15.75" customHeight="1" x14ac:dyDescent="0.3">
      <c r="M537" s="26"/>
    </row>
    <row r="538" spans="13:13" ht="15.75" customHeight="1" x14ac:dyDescent="0.3">
      <c r="M538" s="26"/>
    </row>
    <row r="539" spans="13:13" ht="15.75" customHeight="1" x14ac:dyDescent="0.3">
      <c r="M539" s="26"/>
    </row>
    <row r="540" spans="13:13" ht="15.75" customHeight="1" x14ac:dyDescent="0.3">
      <c r="M540" s="26"/>
    </row>
    <row r="541" spans="13:13" ht="15.75" customHeight="1" x14ac:dyDescent="0.3">
      <c r="M541" s="26"/>
    </row>
    <row r="542" spans="13:13" ht="15.75" customHeight="1" x14ac:dyDescent="0.3">
      <c r="M542" s="26"/>
    </row>
    <row r="543" spans="13:13" ht="15.75" customHeight="1" x14ac:dyDescent="0.3">
      <c r="M543" s="26"/>
    </row>
    <row r="544" spans="13:13" ht="15.75" customHeight="1" x14ac:dyDescent="0.3">
      <c r="M544" s="26"/>
    </row>
    <row r="545" spans="13:13" ht="15.75" customHeight="1" x14ac:dyDescent="0.3">
      <c r="M545" s="26"/>
    </row>
    <row r="546" spans="13:13" ht="15.75" customHeight="1" x14ac:dyDescent="0.3">
      <c r="M546" s="26"/>
    </row>
    <row r="547" spans="13:13" ht="15.75" customHeight="1" x14ac:dyDescent="0.3">
      <c r="M547" s="26"/>
    </row>
    <row r="548" spans="13:13" ht="15.75" customHeight="1" x14ac:dyDescent="0.3">
      <c r="M548" s="26"/>
    </row>
    <row r="549" spans="13:13" ht="15.75" customHeight="1" x14ac:dyDescent="0.3">
      <c r="M549" s="26"/>
    </row>
    <row r="550" spans="13:13" ht="15.75" customHeight="1" x14ac:dyDescent="0.3">
      <c r="M550" s="26"/>
    </row>
    <row r="551" spans="13:13" ht="15.75" customHeight="1" x14ac:dyDescent="0.3">
      <c r="M551" s="26"/>
    </row>
    <row r="552" spans="13:13" ht="15.75" customHeight="1" x14ac:dyDescent="0.3">
      <c r="M552" s="26"/>
    </row>
    <row r="553" spans="13:13" ht="15.75" customHeight="1" x14ac:dyDescent="0.3">
      <c r="M553" s="26"/>
    </row>
    <row r="554" spans="13:13" ht="15.75" customHeight="1" x14ac:dyDescent="0.3">
      <c r="M554" s="26"/>
    </row>
    <row r="555" spans="13:13" ht="15.75" customHeight="1" x14ac:dyDescent="0.3">
      <c r="M555" s="26"/>
    </row>
    <row r="556" spans="13:13" ht="15.75" customHeight="1" x14ac:dyDescent="0.3">
      <c r="M556" s="26"/>
    </row>
    <row r="557" spans="13:13" ht="15.75" customHeight="1" x14ac:dyDescent="0.3">
      <c r="M557" s="26"/>
    </row>
    <row r="558" spans="13:13" ht="15.75" customHeight="1" x14ac:dyDescent="0.3">
      <c r="M558" s="26"/>
    </row>
    <row r="559" spans="13:13" ht="15.75" customHeight="1" x14ac:dyDescent="0.3">
      <c r="M559" s="26"/>
    </row>
    <row r="560" spans="13:13" ht="15.75" customHeight="1" x14ac:dyDescent="0.3">
      <c r="M560" s="26"/>
    </row>
    <row r="561" spans="13:13" ht="15.75" customHeight="1" x14ac:dyDescent="0.3">
      <c r="M561" s="26"/>
    </row>
    <row r="562" spans="13:13" ht="15.75" customHeight="1" x14ac:dyDescent="0.3">
      <c r="M562" s="26"/>
    </row>
    <row r="563" spans="13:13" ht="15.75" customHeight="1" x14ac:dyDescent="0.3">
      <c r="M563" s="26"/>
    </row>
    <row r="564" spans="13:13" ht="15.75" customHeight="1" x14ac:dyDescent="0.3">
      <c r="M564" s="26"/>
    </row>
    <row r="565" spans="13:13" ht="15.75" customHeight="1" x14ac:dyDescent="0.3">
      <c r="M565" s="26"/>
    </row>
    <row r="566" spans="13:13" ht="15.75" customHeight="1" x14ac:dyDescent="0.3">
      <c r="M566" s="26"/>
    </row>
    <row r="567" spans="13:13" ht="15.75" customHeight="1" x14ac:dyDescent="0.3">
      <c r="M567" s="26"/>
    </row>
    <row r="568" spans="13:13" ht="15.75" customHeight="1" x14ac:dyDescent="0.3">
      <c r="M568" s="26"/>
    </row>
    <row r="569" spans="13:13" ht="15.75" customHeight="1" x14ac:dyDescent="0.3">
      <c r="M569" s="26"/>
    </row>
    <row r="570" spans="13:13" ht="15.75" customHeight="1" x14ac:dyDescent="0.3">
      <c r="M570" s="26"/>
    </row>
    <row r="571" spans="13:13" ht="15.75" customHeight="1" x14ac:dyDescent="0.3">
      <c r="M571" s="26"/>
    </row>
    <row r="572" spans="13:13" ht="15.75" customHeight="1" x14ac:dyDescent="0.3">
      <c r="M572" s="26"/>
    </row>
    <row r="573" spans="13:13" ht="15.75" customHeight="1" x14ac:dyDescent="0.3">
      <c r="M573" s="26"/>
    </row>
    <row r="574" spans="13:13" ht="15.75" customHeight="1" x14ac:dyDescent="0.3">
      <c r="M574" s="26"/>
    </row>
    <row r="575" spans="13:13" ht="15.75" customHeight="1" x14ac:dyDescent="0.3">
      <c r="M575" s="26"/>
    </row>
    <row r="576" spans="13:13" ht="15.75" customHeight="1" x14ac:dyDescent="0.3">
      <c r="M576" s="26"/>
    </row>
    <row r="577" spans="13:13" ht="15.75" customHeight="1" x14ac:dyDescent="0.3">
      <c r="M577" s="26"/>
    </row>
    <row r="578" spans="13:13" ht="15.75" customHeight="1" x14ac:dyDescent="0.3">
      <c r="M578" s="26"/>
    </row>
    <row r="579" spans="13:13" ht="15.75" customHeight="1" x14ac:dyDescent="0.3">
      <c r="M579" s="26"/>
    </row>
    <row r="580" spans="13:13" ht="15.75" customHeight="1" x14ac:dyDescent="0.3">
      <c r="M580" s="26"/>
    </row>
    <row r="581" spans="13:13" ht="15.75" customHeight="1" x14ac:dyDescent="0.3">
      <c r="M581" s="26"/>
    </row>
    <row r="582" spans="13:13" ht="15.75" customHeight="1" x14ac:dyDescent="0.3">
      <c r="M582" s="26"/>
    </row>
    <row r="583" spans="13:13" ht="15.75" customHeight="1" x14ac:dyDescent="0.3">
      <c r="M583" s="26"/>
    </row>
    <row r="584" spans="13:13" ht="15.75" customHeight="1" x14ac:dyDescent="0.3">
      <c r="M584" s="26"/>
    </row>
    <row r="585" spans="13:13" ht="15.75" customHeight="1" x14ac:dyDescent="0.3">
      <c r="M585" s="26"/>
    </row>
    <row r="586" spans="13:13" ht="15.75" customHeight="1" x14ac:dyDescent="0.3">
      <c r="M586" s="26"/>
    </row>
    <row r="587" spans="13:13" ht="15.75" customHeight="1" x14ac:dyDescent="0.3">
      <c r="M587" s="26"/>
    </row>
    <row r="588" spans="13:13" ht="15.75" customHeight="1" x14ac:dyDescent="0.3">
      <c r="M588" s="26"/>
    </row>
    <row r="589" spans="13:13" ht="15.75" customHeight="1" x14ac:dyDescent="0.3">
      <c r="M589" s="26"/>
    </row>
    <row r="590" spans="13:13" ht="15.75" customHeight="1" x14ac:dyDescent="0.3">
      <c r="M590" s="26"/>
    </row>
    <row r="591" spans="13:13" ht="15.75" customHeight="1" x14ac:dyDescent="0.3">
      <c r="M591" s="26"/>
    </row>
    <row r="592" spans="13:13" ht="15.75" customHeight="1" x14ac:dyDescent="0.3">
      <c r="M592" s="26"/>
    </row>
    <row r="593" spans="13:13" ht="15.75" customHeight="1" x14ac:dyDescent="0.3">
      <c r="M593" s="26"/>
    </row>
    <row r="594" spans="13:13" ht="15.75" customHeight="1" x14ac:dyDescent="0.3">
      <c r="M594" s="26"/>
    </row>
    <row r="595" spans="13:13" ht="15.75" customHeight="1" x14ac:dyDescent="0.3">
      <c r="M595" s="26"/>
    </row>
    <row r="596" spans="13:13" ht="15.75" customHeight="1" x14ac:dyDescent="0.3">
      <c r="M596" s="26"/>
    </row>
    <row r="597" spans="13:13" ht="15.75" customHeight="1" x14ac:dyDescent="0.3">
      <c r="M597" s="26"/>
    </row>
    <row r="598" spans="13:13" ht="15.75" customHeight="1" x14ac:dyDescent="0.3">
      <c r="M598" s="26"/>
    </row>
    <row r="599" spans="13:13" ht="15.75" customHeight="1" x14ac:dyDescent="0.3">
      <c r="M599" s="26"/>
    </row>
    <row r="600" spans="13:13" ht="15.75" customHeight="1" x14ac:dyDescent="0.3">
      <c r="M600" s="26"/>
    </row>
    <row r="601" spans="13:13" ht="15.75" customHeight="1" x14ac:dyDescent="0.3">
      <c r="M601" s="26"/>
    </row>
    <row r="602" spans="13:13" ht="15.75" customHeight="1" x14ac:dyDescent="0.3">
      <c r="M602" s="26"/>
    </row>
    <row r="603" spans="13:13" ht="15.75" customHeight="1" x14ac:dyDescent="0.3">
      <c r="M603" s="26"/>
    </row>
    <row r="604" spans="13:13" ht="15.75" customHeight="1" x14ac:dyDescent="0.3">
      <c r="M604" s="26"/>
    </row>
    <row r="605" spans="13:13" ht="15.75" customHeight="1" x14ac:dyDescent="0.3">
      <c r="M605" s="26"/>
    </row>
    <row r="606" spans="13:13" ht="15.75" customHeight="1" x14ac:dyDescent="0.3">
      <c r="M606" s="26"/>
    </row>
    <row r="607" spans="13:13" ht="15.75" customHeight="1" x14ac:dyDescent="0.3">
      <c r="M607" s="26"/>
    </row>
    <row r="608" spans="13:13" ht="15.75" customHeight="1" x14ac:dyDescent="0.3">
      <c r="M608" s="26"/>
    </row>
    <row r="609" spans="13:13" ht="15.75" customHeight="1" x14ac:dyDescent="0.3">
      <c r="M609" s="26"/>
    </row>
    <row r="610" spans="13:13" ht="15.75" customHeight="1" x14ac:dyDescent="0.3">
      <c r="M610" s="26"/>
    </row>
    <row r="611" spans="13:13" ht="15.75" customHeight="1" x14ac:dyDescent="0.3">
      <c r="M611" s="26"/>
    </row>
    <row r="612" spans="13:13" ht="15.75" customHeight="1" x14ac:dyDescent="0.3">
      <c r="M612" s="26"/>
    </row>
    <row r="613" spans="13:13" ht="15.75" customHeight="1" x14ac:dyDescent="0.3">
      <c r="M613" s="26"/>
    </row>
    <row r="614" spans="13:13" ht="15.75" customHeight="1" x14ac:dyDescent="0.3">
      <c r="M614" s="26"/>
    </row>
    <row r="615" spans="13:13" ht="15.75" customHeight="1" x14ac:dyDescent="0.3">
      <c r="M615" s="26"/>
    </row>
    <row r="616" spans="13:13" ht="15.75" customHeight="1" x14ac:dyDescent="0.3">
      <c r="M616" s="26"/>
    </row>
    <row r="617" spans="13:13" ht="15.75" customHeight="1" x14ac:dyDescent="0.3">
      <c r="M617" s="26"/>
    </row>
    <row r="618" spans="13:13" ht="15.75" customHeight="1" x14ac:dyDescent="0.3">
      <c r="M618" s="26"/>
    </row>
    <row r="619" spans="13:13" ht="15.75" customHeight="1" x14ac:dyDescent="0.3">
      <c r="M619" s="26"/>
    </row>
    <row r="620" spans="13:13" ht="15.75" customHeight="1" x14ac:dyDescent="0.3">
      <c r="M620" s="26"/>
    </row>
    <row r="621" spans="13:13" ht="15.75" customHeight="1" x14ac:dyDescent="0.3">
      <c r="M621" s="26"/>
    </row>
    <row r="622" spans="13:13" ht="15.75" customHeight="1" x14ac:dyDescent="0.3">
      <c r="M622" s="26"/>
    </row>
    <row r="623" spans="13:13" ht="15.75" customHeight="1" x14ac:dyDescent="0.3">
      <c r="M623" s="26"/>
    </row>
    <row r="624" spans="13:13" ht="15.75" customHeight="1" x14ac:dyDescent="0.3">
      <c r="M624" s="26"/>
    </row>
    <row r="625" spans="13:13" ht="15.75" customHeight="1" x14ac:dyDescent="0.3">
      <c r="M625" s="26"/>
    </row>
    <row r="626" spans="13:13" ht="15.75" customHeight="1" x14ac:dyDescent="0.3">
      <c r="M626" s="26"/>
    </row>
    <row r="627" spans="13:13" ht="15.75" customHeight="1" x14ac:dyDescent="0.3">
      <c r="M627" s="26"/>
    </row>
    <row r="628" spans="13:13" ht="15.75" customHeight="1" x14ac:dyDescent="0.3">
      <c r="M628" s="26"/>
    </row>
    <row r="629" spans="13:13" ht="15.75" customHeight="1" x14ac:dyDescent="0.3">
      <c r="M629" s="26"/>
    </row>
    <row r="630" spans="13:13" ht="15.75" customHeight="1" x14ac:dyDescent="0.3">
      <c r="M630" s="26"/>
    </row>
    <row r="631" spans="13:13" ht="15.75" customHeight="1" x14ac:dyDescent="0.3">
      <c r="M631" s="26"/>
    </row>
    <row r="632" spans="13:13" ht="15.75" customHeight="1" x14ac:dyDescent="0.3">
      <c r="M632" s="26"/>
    </row>
    <row r="633" spans="13:13" ht="15.75" customHeight="1" x14ac:dyDescent="0.3">
      <c r="M633" s="26"/>
    </row>
    <row r="634" spans="13:13" ht="15.75" customHeight="1" x14ac:dyDescent="0.3">
      <c r="M634" s="26"/>
    </row>
    <row r="635" spans="13:13" ht="15.75" customHeight="1" x14ac:dyDescent="0.3">
      <c r="M635" s="26"/>
    </row>
    <row r="636" spans="13:13" ht="15.75" customHeight="1" x14ac:dyDescent="0.3">
      <c r="M636" s="26"/>
    </row>
    <row r="637" spans="13:13" ht="15.75" customHeight="1" x14ac:dyDescent="0.3">
      <c r="M637" s="26"/>
    </row>
    <row r="638" spans="13:13" ht="15.75" customHeight="1" x14ac:dyDescent="0.3">
      <c r="M638" s="26"/>
    </row>
    <row r="639" spans="13:13" ht="15.75" customHeight="1" x14ac:dyDescent="0.3">
      <c r="M639" s="26"/>
    </row>
    <row r="640" spans="13:13" ht="15.75" customHeight="1" x14ac:dyDescent="0.3">
      <c r="M640" s="26"/>
    </row>
    <row r="641" spans="13:13" ht="15.75" customHeight="1" x14ac:dyDescent="0.3">
      <c r="M641" s="26"/>
    </row>
    <row r="642" spans="13:13" ht="15.75" customHeight="1" x14ac:dyDescent="0.3">
      <c r="M642" s="26"/>
    </row>
    <row r="643" spans="13:13" ht="15.75" customHeight="1" x14ac:dyDescent="0.3">
      <c r="M643" s="26"/>
    </row>
    <row r="644" spans="13:13" ht="15.75" customHeight="1" x14ac:dyDescent="0.3">
      <c r="M644" s="26"/>
    </row>
    <row r="645" spans="13:13" ht="15.75" customHeight="1" x14ac:dyDescent="0.3">
      <c r="M645" s="26"/>
    </row>
    <row r="646" spans="13:13" ht="15.75" customHeight="1" x14ac:dyDescent="0.3">
      <c r="M646" s="26"/>
    </row>
    <row r="647" spans="13:13" ht="15.75" customHeight="1" x14ac:dyDescent="0.3">
      <c r="M647" s="26"/>
    </row>
    <row r="648" spans="13:13" ht="15.75" customHeight="1" x14ac:dyDescent="0.3">
      <c r="M648" s="26"/>
    </row>
    <row r="649" spans="13:13" ht="15.75" customHeight="1" x14ac:dyDescent="0.3">
      <c r="M649" s="26"/>
    </row>
    <row r="650" spans="13:13" ht="15.75" customHeight="1" x14ac:dyDescent="0.3">
      <c r="M650" s="26"/>
    </row>
    <row r="651" spans="13:13" ht="15.75" customHeight="1" x14ac:dyDescent="0.3">
      <c r="M651" s="26"/>
    </row>
    <row r="652" spans="13:13" ht="15.75" customHeight="1" x14ac:dyDescent="0.3">
      <c r="M652" s="26"/>
    </row>
    <row r="653" spans="13:13" ht="15.75" customHeight="1" x14ac:dyDescent="0.3">
      <c r="M653" s="26"/>
    </row>
    <row r="654" spans="13:13" ht="15.75" customHeight="1" x14ac:dyDescent="0.3">
      <c r="M654" s="26"/>
    </row>
    <row r="655" spans="13:13" ht="15.75" customHeight="1" x14ac:dyDescent="0.3">
      <c r="M655" s="26"/>
    </row>
    <row r="656" spans="13:13" ht="15.75" customHeight="1" x14ac:dyDescent="0.3">
      <c r="M656" s="26"/>
    </row>
    <row r="657" spans="13:13" ht="15.75" customHeight="1" x14ac:dyDescent="0.3">
      <c r="M657" s="26"/>
    </row>
    <row r="658" spans="13:13" ht="15.75" customHeight="1" x14ac:dyDescent="0.3">
      <c r="M658" s="26"/>
    </row>
    <row r="659" spans="13:13" ht="15.75" customHeight="1" x14ac:dyDescent="0.3">
      <c r="M659" s="26"/>
    </row>
    <row r="660" spans="13:13" ht="15.75" customHeight="1" x14ac:dyDescent="0.3">
      <c r="M660" s="26"/>
    </row>
    <row r="661" spans="13:13" ht="15.75" customHeight="1" x14ac:dyDescent="0.3">
      <c r="M661" s="26"/>
    </row>
    <row r="662" spans="13:13" ht="15.75" customHeight="1" x14ac:dyDescent="0.3">
      <c r="M662" s="26"/>
    </row>
    <row r="663" spans="13:13" ht="15.75" customHeight="1" x14ac:dyDescent="0.3">
      <c r="M663" s="26"/>
    </row>
    <row r="664" spans="13:13" ht="15.75" customHeight="1" x14ac:dyDescent="0.3">
      <c r="M664" s="26"/>
    </row>
    <row r="665" spans="13:13" ht="15.75" customHeight="1" x14ac:dyDescent="0.3">
      <c r="M665" s="26"/>
    </row>
    <row r="666" spans="13:13" ht="15.75" customHeight="1" x14ac:dyDescent="0.3">
      <c r="M666" s="26"/>
    </row>
    <row r="667" spans="13:13" ht="15.75" customHeight="1" x14ac:dyDescent="0.3">
      <c r="M667" s="26"/>
    </row>
    <row r="668" spans="13:13" ht="15.75" customHeight="1" x14ac:dyDescent="0.3">
      <c r="M668" s="26"/>
    </row>
    <row r="669" spans="13:13" ht="15.75" customHeight="1" x14ac:dyDescent="0.3">
      <c r="M669" s="26"/>
    </row>
    <row r="670" spans="13:13" ht="15.75" customHeight="1" x14ac:dyDescent="0.3">
      <c r="M670" s="26"/>
    </row>
    <row r="671" spans="13:13" ht="15.75" customHeight="1" x14ac:dyDescent="0.3">
      <c r="M671" s="26"/>
    </row>
    <row r="672" spans="13:13" ht="15.75" customHeight="1" x14ac:dyDescent="0.3">
      <c r="M672" s="26"/>
    </row>
    <row r="673" spans="13:13" ht="15.75" customHeight="1" x14ac:dyDescent="0.3">
      <c r="M673" s="26"/>
    </row>
    <row r="674" spans="13:13" ht="15.75" customHeight="1" x14ac:dyDescent="0.3">
      <c r="M674" s="26"/>
    </row>
    <row r="675" spans="13:13" ht="15.75" customHeight="1" x14ac:dyDescent="0.3">
      <c r="M675" s="26"/>
    </row>
    <row r="676" spans="13:13" ht="15.75" customHeight="1" x14ac:dyDescent="0.3">
      <c r="M676" s="26"/>
    </row>
    <row r="677" spans="13:13" ht="15.75" customHeight="1" x14ac:dyDescent="0.3">
      <c r="M677" s="26"/>
    </row>
    <row r="678" spans="13:13" ht="15.75" customHeight="1" x14ac:dyDescent="0.3">
      <c r="M678" s="26"/>
    </row>
    <row r="679" spans="13:13" ht="15.75" customHeight="1" x14ac:dyDescent="0.3">
      <c r="M679" s="26"/>
    </row>
    <row r="680" spans="13:13" ht="15.75" customHeight="1" x14ac:dyDescent="0.3">
      <c r="M680" s="26"/>
    </row>
    <row r="681" spans="13:13" ht="15.75" customHeight="1" x14ac:dyDescent="0.3">
      <c r="M681" s="26"/>
    </row>
    <row r="682" spans="13:13" ht="15.75" customHeight="1" x14ac:dyDescent="0.3">
      <c r="M682" s="26"/>
    </row>
    <row r="683" spans="13:13" ht="15.75" customHeight="1" x14ac:dyDescent="0.3">
      <c r="M683" s="26"/>
    </row>
    <row r="684" spans="13:13" ht="15.75" customHeight="1" x14ac:dyDescent="0.3">
      <c r="M684" s="26"/>
    </row>
    <row r="685" spans="13:13" ht="15.75" customHeight="1" x14ac:dyDescent="0.3">
      <c r="M685" s="26"/>
    </row>
    <row r="686" spans="13:13" ht="15.75" customHeight="1" x14ac:dyDescent="0.3">
      <c r="M686" s="26"/>
    </row>
    <row r="687" spans="13:13" ht="15.75" customHeight="1" x14ac:dyDescent="0.3">
      <c r="M687" s="26"/>
    </row>
    <row r="688" spans="13:13" ht="15.75" customHeight="1" x14ac:dyDescent="0.3">
      <c r="M688" s="26"/>
    </row>
    <row r="689" spans="13:13" ht="15.75" customHeight="1" x14ac:dyDescent="0.3">
      <c r="M689" s="26"/>
    </row>
    <row r="690" spans="13:13" ht="15.75" customHeight="1" x14ac:dyDescent="0.3">
      <c r="M690" s="26"/>
    </row>
    <row r="691" spans="13:13" ht="15.75" customHeight="1" x14ac:dyDescent="0.3">
      <c r="M691" s="26"/>
    </row>
    <row r="692" spans="13:13" ht="15.75" customHeight="1" x14ac:dyDescent="0.3">
      <c r="M692" s="26"/>
    </row>
    <row r="693" spans="13:13" ht="15.75" customHeight="1" x14ac:dyDescent="0.3">
      <c r="M693" s="26"/>
    </row>
    <row r="694" spans="13:13" ht="15.75" customHeight="1" x14ac:dyDescent="0.3">
      <c r="M694" s="26"/>
    </row>
    <row r="695" spans="13:13" ht="15.75" customHeight="1" x14ac:dyDescent="0.3">
      <c r="M695" s="26"/>
    </row>
    <row r="696" spans="13:13" ht="15.75" customHeight="1" x14ac:dyDescent="0.3">
      <c r="M696" s="26"/>
    </row>
    <row r="697" spans="13:13" ht="15.75" customHeight="1" x14ac:dyDescent="0.3">
      <c r="M697" s="26"/>
    </row>
    <row r="698" spans="13:13" ht="15.75" customHeight="1" x14ac:dyDescent="0.3">
      <c r="M698" s="26"/>
    </row>
    <row r="699" spans="13:13" ht="15.75" customHeight="1" x14ac:dyDescent="0.3">
      <c r="M699" s="26"/>
    </row>
    <row r="700" spans="13:13" ht="15.75" customHeight="1" x14ac:dyDescent="0.3">
      <c r="M700" s="26"/>
    </row>
    <row r="701" spans="13:13" ht="15.75" customHeight="1" x14ac:dyDescent="0.3">
      <c r="M701" s="26"/>
    </row>
    <row r="702" spans="13:13" ht="15.75" customHeight="1" x14ac:dyDescent="0.3">
      <c r="M702" s="26"/>
    </row>
    <row r="703" spans="13:13" ht="15.75" customHeight="1" x14ac:dyDescent="0.3">
      <c r="M703" s="26"/>
    </row>
    <row r="704" spans="13:13" ht="15.75" customHeight="1" x14ac:dyDescent="0.3">
      <c r="M704" s="26"/>
    </row>
    <row r="705" spans="13:13" ht="15.75" customHeight="1" x14ac:dyDescent="0.3">
      <c r="M705" s="26"/>
    </row>
    <row r="706" spans="13:13" ht="15.75" customHeight="1" x14ac:dyDescent="0.3">
      <c r="M706" s="26"/>
    </row>
    <row r="707" spans="13:13" ht="15.75" customHeight="1" x14ac:dyDescent="0.3">
      <c r="M707" s="26"/>
    </row>
    <row r="708" spans="13:13" ht="15.75" customHeight="1" x14ac:dyDescent="0.3">
      <c r="M708" s="26"/>
    </row>
    <row r="709" spans="13:13" ht="15.75" customHeight="1" x14ac:dyDescent="0.3">
      <c r="M709" s="26"/>
    </row>
    <row r="710" spans="13:13" ht="15.75" customHeight="1" x14ac:dyDescent="0.3">
      <c r="M710" s="26"/>
    </row>
    <row r="711" spans="13:13" ht="15.75" customHeight="1" x14ac:dyDescent="0.3">
      <c r="M711" s="26"/>
    </row>
    <row r="712" spans="13:13" ht="15.75" customHeight="1" x14ac:dyDescent="0.3">
      <c r="M712" s="26"/>
    </row>
    <row r="713" spans="13:13" ht="15.75" customHeight="1" x14ac:dyDescent="0.3">
      <c r="M713" s="26"/>
    </row>
    <row r="714" spans="13:13" ht="15.75" customHeight="1" x14ac:dyDescent="0.3">
      <c r="M714" s="26"/>
    </row>
    <row r="715" spans="13:13" ht="15.75" customHeight="1" x14ac:dyDescent="0.3">
      <c r="M715" s="26"/>
    </row>
    <row r="716" spans="13:13" ht="15.75" customHeight="1" x14ac:dyDescent="0.3">
      <c r="M716" s="26"/>
    </row>
    <row r="717" spans="13:13" ht="15.75" customHeight="1" x14ac:dyDescent="0.3">
      <c r="M717" s="26"/>
    </row>
    <row r="718" spans="13:13" ht="15.75" customHeight="1" x14ac:dyDescent="0.3">
      <c r="M718" s="26"/>
    </row>
    <row r="719" spans="13:13" ht="15.75" customHeight="1" x14ac:dyDescent="0.3">
      <c r="M719" s="26"/>
    </row>
    <row r="720" spans="13:13" ht="15.75" customHeight="1" x14ac:dyDescent="0.3">
      <c r="M720" s="26"/>
    </row>
    <row r="721" spans="13:13" ht="15.75" customHeight="1" x14ac:dyDescent="0.3">
      <c r="M721" s="26"/>
    </row>
    <row r="722" spans="13:13" ht="15.75" customHeight="1" x14ac:dyDescent="0.3">
      <c r="M722" s="26"/>
    </row>
    <row r="723" spans="13:13" ht="15.75" customHeight="1" x14ac:dyDescent="0.3">
      <c r="M723" s="26"/>
    </row>
    <row r="724" spans="13:13" ht="15.75" customHeight="1" x14ac:dyDescent="0.3">
      <c r="M724" s="26"/>
    </row>
    <row r="725" spans="13:13" ht="15.75" customHeight="1" x14ac:dyDescent="0.3">
      <c r="M725" s="26"/>
    </row>
    <row r="726" spans="13:13" ht="15.75" customHeight="1" x14ac:dyDescent="0.3">
      <c r="M726" s="26"/>
    </row>
    <row r="727" spans="13:13" ht="15.75" customHeight="1" x14ac:dyDescent="0.3">
      <c r="M727" s="26"/>
    </row>
    <row r="728" spans="13:13" ht="15.75" customHeight="1" x14ac:dyDescent="0.3">
      <c r="M728" s="26"/>
    </row>
    <row r="729" spans="13:13" ht="15.75" customHeight="1" x14ac:dyDescent="0.3">
      <c r="M729" s="26"/>
    </row>
    <row r="730" spans="13:13" ht="15.75" customHeight="1" x14ac:dyDescent="0.3">
      <c r="M730" s="26"/>
    </row>
    <row r="731" spans="13:13" ht="15.75" customHeight="1" x14ac:dyDescent="0.3">
      <c r="M731" s="26"/>
    </row>
    <row r="732" spans="13:13" ht="15.75" customHeight="1" x14ac:dyDescent="0.3">
      <c r="M732" s="26"/>
    </row>
    <row r="733" spans="13:13" ht="15.75" customHeight="1" x14ac:dyDescent="0.3">
      <c r="M733" s="26"/>
    </row>
    <row r="734" spans="13:13" ht="15.75" customHeight="1" x14ac:dyDescent="0.3">
      <c r="M734" s="26"/>
    </row>
    <row r="735" spans="13:13" ht="15.75" customHeight="1" x14ac:dyDescent="0.3">
      <c r="M735" s="26"/>
    </row>
    <row r="736" spans="13:13" ht="15.75" customHeight="1" x14ac:dyDescent="0.3">
      <c r="M736" s="26"/>
    </row>
    <row r="737" spans="13:13" ht="15.75" customHeight="1" x14ac:dyDescent="0.3">
      <c r="M737" s="26"/>
    </row>
    <row r="738" spans="13:13" ht="15.75" customHeight="1" x14ac:dyDescent="0.3">
      <c r="M738" s="26"/>
    </row>
    <row r="739" spans="13:13" ht="15.75" customHeight="1" x14ac:dyDescent="0.3">
      <c r="M739" s="26"/>
    </row>
    <row r="740" spans="13:13" ht="15.75" customHeight="1" x14ac:dyDescent="0.3">
      <c r="M740" s="26"/>
    </row>
    <row r="741" spans="13:13" ht="15.75" customHeight="1" x14ac:dyDescent="0.3">
      <c r="M741" s="26"/>
    </row>
    <row r="742" spans="13:13" ht="15.75" customHeight="1" x14ac:dyDescent="0.3">
      <c r="M742" s="26"/>
    </row>
    <row r="743" spans="13:13" ht="15.75" customHeight="1" x14ac:dyDescent="0.3">
      <c r="M743" s="26"/>
    </row>
    <row r="744" spans="13:13" ht="15.75" customHeight="1" x14ac:dyDescent="0.3">
      <c r="M744" s="26"/>
    </row>
    <row r="745" spans="13:13" ht="15.75" customHeight="1" x14ac:dyDescent="0.3">
      <c r="M745" s="26"/>
    </row>
    <row r="746" spans="13:13" ht="15.75" customHeight="1" x14ac:dyDescent="0.3">
      <c r="M746" s="26"/>
    </row>
    <row r="747" spans="13:13" ht="15.75" customHeight="1" x14ac:dyDescent="0.3">
      <c r="M747" s="26"/>
    </row>
    <row r="748" spans="13:13" ht="15.75" customHeight="1" x14ac:dyDescent="0.3">
      <c r="M748" s="26"/>
    </row>
    <row r="749" spans="13:13" ht="15.75" customHeight="1" x14ac:dyDescent="0.3">
      <c r="M749" s="26"/>
    </row>
    <row r="750" spans="13:13" ht="15.75" customHeight="1" x14ac:dyDescent="0.3">
      <c r="M750" s="26"/>
    </row>
    <row r="751" spans="13:13" ht="15.75" customHeight="1" x14ac:dyDescent="0.3">
      <c r="M751" s="26"/>
    </row>
    <row r="752" spans="13:13" ht="15.75" customHeight="1" x14ac:dyDescent="0.3">
      <c r="M752" s="26"/>
    </row>
    <row r="753" spans="13:13" ht="15.75" customHeight="1" x14ac:dyDescent="0.3">
      <c r="M753" s="26"/>
    </row>
    <row r="754" spans="13:13" ht="15.75" customHeight="1" x14ac:dyDescent="0.3">
      <c r="M754" s="26"/>
    </row>
    <row r="755" spans="13:13" ht="15.75" customHeight="1" x14ac:dyDescent="0.3">
      <c r="M755" s="26"/>
    </row>
    <row r="756" spans="13:13" ht="15.75" customHeight="1" x14ac:dyDescent="0.3">
      <c r="M756" s="26"/>
    </row>
    <row r="757" spans="13:13" ht="15.75" customHeight="1" x14ac:dyDescent="0.3">
      <c r="M757" s="26"/>
    </row>
    <row r="758" spans="13:13" ht="15.75" customHeight="1" x14ac:dyDescent="0.3">
      <c r="M758" s="26"/>
    </row>
    <row r="759" spans="13:13" ht="15.75" customHeight="1" x14ac:dyDescent="0.3">
      <c r="M759" s="26"/>
    </row>
    <row r="760" spans="13:13" ht="15.75" customHeight="1" x14ac:dyDescent="0.3">
      <c r="M760" s="26"/>
    </row>
    <row r="761" spans="13:13" ht="15.75" customHeight="1" x14ac:dyDescent="0.3">
      <c r="M761" s="26"/>
    </row>
    <row r="762" spans="13:13" ht="15.75" customHeight="1" x14ac:dyDescent="0.3">
      <c r="M762" s="26"/>
    </row>
    <row r="763" spans="13:13" ht="15.75" customHeight="1" x14ac:dyDescent="0.3">
      <c r="M763" s="26"/>
    </row>
    <row r="764" spans="13:13" ht="15.75" customHeight="1" x14ac:dyDescent="0.3">
      <c r="M764" s="26"/>
    </row>
    <row r="765" spans="13:13" ht="15.75" customHeight="1" x14ac:dyDescent="0.3">
      <c r="M765" s="26"/>
    </row>
    <row r="766" spans="13:13" ht="15.75" customHeight="1" x14ac:dyDescent="0.3">
      <c r="M766" s="26"/>
    </row>
    <row r="767" spans="13:13" ht="15.75" customHeight="1" x14ac:dyDescent="0.3">
      <c r="M767" s="26"/>
    </row>
    <row r="768" spans="13:13" ht="15.75" customHeight="1" x14ac:dyDescent="0.3">
      <c r="M768" s="26"/>
    </row>
    <row r="769" spans="13:13" ht="15.75" customHeight="1" x14ac:dyDescent="0.3">
      <c r="M769" s="26"/>
    </row>
    <row r="770" spans="13:13" ht="15.75" customHeight="1" x14ac:dyDescent="0.3">
      <c r="M770" s="26"/>
    </row>
    <row r="771" spans="13:13" ht="15.75" customHeight="1" x14ac:dyDescent="0.3">
      <c r="M771" s="26"/>
    </row>
    <row r="772" spans="13:13" ht="15.75" customHeight="1" x14ac:dyDescent="0.3">
      <c r="M772" s="26"/>
    </row>
    <row r="773" spans="13:13" ht="15.75" customHeight="1" x14ac:dyDescent="0.3">
      <c r="M773" s="26"/>
    </row>
    <row r="774" spans="13:13" ht="15.75" customHeight="1" x14ac:dyDescent="0.3">
      <c r="M774" s="26"/>
    </row>
    <row r="775" spans="13:13" ht="15.75" customHeight="1" x14ac:dyDescent="0.3">
      <c r="M775" s="26"/>
    </row>
    <row r="776" spans="13:13" ht="15.75" customHeight="1" x14ac:dyDescent="0.3">
      <c r="M776" s="26"/>
    </row>
    <row r="777" spans="13:13" ht="15.75" customHeight="1" x14ac:dyDescent="0.3">
      <c r="M777" s="26"/>
    </row>
    <row r="778" spans="13:13" ht="15.75" customHeight="1" x14ac:dyDescent="0.3">
      <c r="M778" s="26"/>
    </row>
    <row r="779" spans="13:13" ht="15.75" customHeight="1" x14ac:dyDescent="0.3">
      <c r="M779" s="26"/>
    </row>
    <row r="780" spans="13:13" ht="15.75" customHeight="1" x14ac:dyDescent="0.3">
      <c r="M780" s="26"/>
    </row>
    <row r="781" spans="13:13" ht="15.75" customHeight="1" x14ac:dyDescent="0.3">
      <c r="M781" s="26"/>
    </row>
    <row r="782" spans="13:13" ht="15.75" customHeight="1" x14ac:dyDescent="0.3">
      <c r="M782" s="26"/>
    </row>
    <row r="783" spans="13:13" ht="15.75" customHeight="1" x14ac:dyDescent="0.3">
      <c r="M783" s="26"/>
    </row>
    <row r="784" spans="13:13" ht="15.75" customHeight="1" x14ac:dyDescent="0.3">
      <c r="M784" s="26"/>
    </row>
    <row r="785" spans="13:13" ht="15.75" customHeight="1" x14ac:dyDescent="0.3">
      <c r="M785" s="26"/>
    </row>
    <row r="786" spans="13:13" ht="15.75" customHeight="1" x14ac:dyDescent="0.3">
      <c r="M786" s="26"/>
    </row>
    <row r="787" spans="13:13" ht="15.75" customHeight="1" x14ac:dyDescent="0.3">
      <c r="M787" s="26"/>
    </row>
    <row r="788" spans="13:13" ht="15.75" customHeight="1" x14ac:dyDescent="0.3">
      <c r="M788" s="26"/>
    </row>
    <row r="789" spans="13:13" ht="15.75" customHeight="1" x14ac:dyDescent="0.3">
      <c r="M789" s="26"/>
    </row>
    <row r="790" spans="13:13" ht="15.75" customHeight="1" x14ac:dyDescent="0.3">
      <c r="M790" s="26"/>
    </row>
    <row r="791" spans="13:13" ht="15.75" customHeight="1" x14ac:dyDescent="0.3">
      <c r="M791" s="26"/>
    </row>
    <row r="792" spans="13:13" ht="15.75" customHeight="1" x14ac:dyDescent="0.3">
      <c r="M792" s="26"/>
    </row>
    <row r="793" spans="13:13" ht="15.75" customHeight="1" x14ac:dyDescent="0.3">
      <c r="M793" s="26"/>
    </row>
    <row r="794" spans="13:13" ht="15.75" customHeight="1" x14ac:dyDescent="0.3">
      <c r="M794" s="26"/>
    </row>
    <row r="795" spans="13:13" ht="15.75" customHeight="1" x14ac:dyDescent="0.3">
      <c r="M795" s="26"/>
    </row>
    <row r="796" spans="13:13" ht="15.75" customHeight="1" x14ac:dyDescent="0.3">
      <c r="M796" s="26"/>
    </row>
    <row r="797" spans="13:13" ht="15.75" customHeight="1" x14ac:dyDescent="0.3">
      <c r="M797" s="26"/>
    </row>
    <row r="798" spans="13:13" ht="15.75" customHeight="1" x14ac:dyDescent="0.3">
      <c r="M798" s="26"/>
    </row>
    <row r="799" spans="13:13" ht="15.75" customHeight="1" x14ac:dyDescent="0.3">
      <c r="M799" s="26"/>
    </row>
    <row r="800" spans="13:13" ht="15.75" customHeight="1" x14ac:dyDescent="0.3">
      <c r="M800" s="26"/>
    </row>
    <row r="801" spans="13:13" ht="15.75" customHeight="1" x14ac:dyDescent="0.3">
      <c r="M801" s="26"/>
    </row>
    <row r="802" spans="13:13" ht="15.75" customHeight="1" x14ac:dyDescent="0.3">
      <c r="M802" s="26"/>
    </row>
    <row r="803" spans="13:13" ht="15.75" customHeight="1" x14ac:dyDescent="0.3">
      <c r="M803" s="26"/>
    </row>
    <row r="804" spans="13:13" ht="15.75" customHeight="1" x14ac:dyDescent="0.3">
      <c r="M804" s="26"/>
    </row>
    <row r="805" spans="13:13" ht="15.75" customHeight="1" x14ac:dyDescent="0.3">
      <c r="M805" s="26"/>
    </row>
    <row r="806" spans="13:13" ht="15.75" customHeight="1" x14ac:dyDescent="0.3">
      <c r="M806" s="26"/>
    </row>
    <row r="807" spans="13:13" ht="15.75" customHeight="1" x14ac:dyDescent="0.3">
      <c r="M807" s="26"/>
    </row>
    <row r="808" spans="13:13" ht="15.75" customHeight="1" x14ac:dyDescent="0.3">
      <c r="M808" s="26"/>
    </row>
    <row r="809" spans="13:13" ht="15.75" customHeight="1" x14ac:dyDescent="0.3">
      <c r="M809" s="26"/>
    </row>
    <row r="810" spans="13:13" ht="15.75" customHeight="1" x14ac:dyDescent="0.3">
      <c r="M810" s="26"/>
    </row>
    <row r="811" spans="13:13" ht="15.75" customHeight="1" x14ac:dyDescent="0.3">
      <c r="M811" s="26"/>
    </row>
    <row r="812" spans="13:13" ht="15.75" customHeight="1" x14ac:dyDescent="0.3">
      <c r="M812" s="26"/>
    </row>
    <row r="813" spans="13:13" ht="15.75" customHeight="1" x14ac:dyDescent="0.3">
      <c r="M813" s="26"/>
    </row>
    <row r="814" spans="13:13" ht="15.75" customHeight="1" x14ac:dyDescent="0.3">
      <c r="M814" s="26"/>
    </row>
    <row r="815" spans="13:13" ht="15.75" customHeight="1" x14ac:dyDescent="0.3">
      <c r="M815" s="26"/>
    </row>
    <row r="816" spans="13:13" ht="15.75" customHeight="1" x14ac:dyDescent="0.3">
      <c r="M816" s="26"/>
    </row>
    <row r="817" spans="13:13" ht="15.75" customHeight="1" x14ac:dyDescent="0.3">
      <c r="M817" s="26"/>
    </row>
    <row r="818" spans="13:13" ht="15.75" customHeight="1" x14ac:dyDescent="0.3">
      <c r="M818" s="26"/>
    </row>
    <row r="819" spans="13:13" ht="15.75" customHeight="1" x14ac:dyDescent="0.3">
      <c r="M819" s="26"/>
    </row>
    <row r="820" spans="13:13" ht="15.75" customHeight="1" x14ac:dyDescent="0.3">
      <c r="M820" s="26"/>
    </row>
    <row r="821" spans="13:13" ht="15.75" customHeight="1" x14ac:dyDescent="0.3">
      <c r="M821" s="26"/>
    </row>
    <row r="822" spans="13:13" ht="15.75" customHeight="1" x14ac:dyDescent="0.3">
      <c r="M822" s="26"/>
    </row>
    <row r="823" spans="13:13" ht="15.75" customHeight="1" x14ac:dyDescent="0.3">
      <c r="M823" s="26"/>
    </row>
    <row r="824" spans="13:13" ht="15.75" customHeight="1" x14ac:dyDescent="0.3">
      <c r="M824" s="26"/>
    </row>
    <row r="825" spans="13:13" ht="15.75" customHeight="1" x14ac:dyDescent="0.3">
      <c r="M825" s="26"/>
    </row>
    <row r="826" spans="13:13" ht="15.75" customHeight="1" x14ac:dyDescent="0.3">
      <c r="M826" s="26"/>
    </row>
    <row r="827" spans="13:13" ht="15.75" customHeight="1" x14ac:dyDescent="0.3">
      <c r="M827" s="26"/>
    </row>
    <row r="828" spans="13:13" ht="15.75" customHeight="1" x14ac:dyDescent="0.3">
      <c r="M828" s="26"/>
    </row>
    <row r="829" spans="13:13" ht="15.75" customHeight="1" x14ac:dyDescent="0.3">
      <c r="M829" s="26"/>
    </row>
    <row r="830" spans="13:13" ht="15.75" customHeight="1" x14ac:dyDescent="0.3">
      <c r="M830" s="26"/>
    </row>
    <row r="831" spans="13:13" ht="15.75" customHeight="1" x14ac:dyDescent="0.3">
      <c r="M831" s="26"/>
    </row>
    <row r="832" spans="13:13" ht="15.75" customHeight="1" x14ac:dyDescent="0.3">
      <c r="M832" s="26"/>
    </row>
    <row r="833" spans="13:13" ht="15.75" customHeight="1" x14ac:dyDescent="0.3">
      <c r="M833" s="26"/>
    </row>
    <row r="834" spans="13:13" ht="15.75" customHeight="1" x14ac:dyDescent="0.3">
      <c r="M834" s="26"/>
    </row>
    <row r="835" spans="13:13" ht="15.75" customHeight="1" x14ac:dyDescent="0.3">
      <c r="M835" s="26"/>
    </row>
    <row r="836" spans="13:13" ht="15.75" customHeight="1" x14ac:dyDescent="0.3">
      <c r="M836" s="26"/>
    </row>
    <row r="837" spans="13:13" ht="15.75" customHeight="1" x14ac:dyDescent="0.3">
      <c r="M837" s="26"/>
    </row>
    <row r="838" spans="13:13" ht="15.75" customHeight="1" x14ac:dyDescent="0.3">
      <c r="M838" s="26"/>
    </row>
    <row r="839" spans="13:13" ht="15.75" customHeight="1" x14ac:dyDescent="0.3">
      <c r="M839" s="26"/>
    </row>
    <row r="840" spans="13:13" ht="15.75" customHeight="1" x14ac:dyDescent="0.3">
      <c r="M840" s="26"/>
    </row>
    <row r="841" spans="13:13" ht="15.75" customHeight="1" x14ac:dyDescent="0.3">
      <c r="M841" s="26"/>
    </row>
    <row r="842" spans="13:13" ht="15.75" customHeight="1" x14ac:dyDescent="0.3">
      <c r="M842" s="26"/>
    </row>
    <row r="843" spans="13:13" ht="15.75" customHeight="1" x14ac:dyDescent="0.3">
      <c r="M843" s="26"/>
    </row>
    <row r="844" spans="13:13" ht="15.75" customHeight="1" x14ac:dyDescent="0.3">
      <c r="M844" s="26"/>
    </row>
    <row r="845" spans="13:13" ht="15.75" customHeight="1" x14ac:dyDescent="0.3">
      <c r="M845" s="26"/>
    </row>
    <row r="846" spans="13:13" ht="15.75" customHeight="1" x14ac:dyDescent="0.3">
      <c r="M846" s="26"/>
    </row>
    <row r="847" spans="13:13" ht="15.75" customHeight="1" x14ac:dyDescent="0.3">
      <c r="M847" s="26"/>
    </row>
    <row r="848" spans="13:13" ht="15.75" customHeight="1" x14ac:dyDescent="0.3">
      <c r="M848" s="26"/>
    </row>
    <row r="849" spans="13:13" ht="15.75" customHeight="1" x14ac:dyDescent="0.3">
      <c r="M849" s="26"/>
    </row>
    <row r="850" spans="13:13" ht="15.75" customHeight="1" x14ac:dyDescent="0.3">
      <c r="M850" s="26"/>
    </row>
    <row r="851" spans="13:13" ht="15.75" customHeight="1" x14ac:dyDescent="0.3">
      <c r="M851" s="26"/>
    </row>
    <row r="852" spans="13:13" ht="15.75" customHeight="1" x14ac:dyDescent="0.3">
      <c r="M852" s="26"/>
    </row>
    <row r="853" spans="13:13" ht="15.75" customHeight="1" x14ac:dyDescent="0.3">
      <c r="M853" s="26"/>
    </row>
    <row r="854" spans="13:13" ht="15.75" customHeight="1" x14ac:dyDescent="0.3">
      <c r="M854" s="26"/>
    </row>
    <row r="855" spans="13:13" ht="15.75" customHeight="1" x14ac:dyDescent="0.3">
      <c r="M855" s="26"/>
    </row>
    <row r="856" spans="13:13" ht="15.75" customHeight="1" x14ac:dyDescent="0.3">
      <c r="M856" s="26"/>
    </row>
    <row r="857" spans="13:13" ht="15.75" customHeight="1" x14ac:dyDescent="0.3">
      <c r="M857" s="26"/>
    </row>
    <row r="858" spans="13:13" ht="15.75" customHeight="1" x14ac:dyDescent="0.3">
      <c r="M858" s="26"/>
    </row>
    <row r="859" spans="13:13" ht="15.75" customHeight="1" x14ac:dyDescent="0.3">
      <c r="M859" s="26"/>
    </row>
    <row r="860" spans="13:13" ht="15.75" customHeight="1" x14ac:dyDescent="0.3">
      <c r="M860" s="26"/>
    </row>
    <row r="861" spans="13:13" ht="15.75" customHeight="1" x14ac:dyDescent="0.3">
      <c r="M861" s="26"/>
    </row>
    <row r="862" spans="13:13" ht="15.75" customHeight="1" x14ac:dyDescent="0.3">
      <c r="M862" s="26"/>
    </row>
    <row r="863" spans="13:13" ht="15.75" customHeight="1" x14ac:dyDescent="0.3">
      <c r="M863" s="26"/>
    </row>
    <row r="864" spans="13:13" ht="15.75" customHeight="1" x14ac:dyDescent="0.3">
      <c r="M864" s="26"/>
    </row>
    <row r="865" spans="13:13" ht="15.75" customHeight="1" x14ac:dyDescent="0.3">
      <c r="M865" s="26"/>
    </row>
    <row r="866" spans="13:13" ht="15.75" customHeight="1" x14ac:dyDescent="0.3">
      <c r="M866" s="26"/>
    </row>
    <row r="867" spans="13:13" ht="15.75" customHeight="1" x14ac:dyDescent="0.3">
      <c r="M867" s="26"/>
    </row>
    <row r="868" spans="13:13" ht="15.75" customHeight="1" x14ac:dyDescent="0.3">
      <c r="M868" s="26"/>
    </row>
    <row r="869" spans="13:13" ht="15.75" customHeight="1" x14ac:dyDescent="0.3">
      <c r="M869" s="26"/>
    </row>
    <row r="870" spans="13:13" ht="15.75" customHeight="1" x14ac:dyDescent="0.3">
      <c r="M870" s="26"/>
    </row>
    <row r="871" spans="13:13" ht="15.75" customHeight="1" x14ac:dyDescent="0.3">
      <c r="M871" s="26"/>
    </row>
    <row r="872" spans="13:13" ht="15.75" customHeight="1" x14ac:dyDescent="0.3">
      <c r="M872" s="26"/>
    </row>
    <row r="873" spans="13:13" ht="15.75" customHeight="1" x14ac:dyDescent="0.3">
      <c r="M873" s="26"/>
    </row>
    <row r="874" spans="13:13" ht="15.75" customHeight="1" x14ac:dyDescent="0.3">
      <c r="M874" s="26"/>
    </row>
    <row r="875" spans="13:13" ht="15.75" customHeight="1" x14ac:dyDescent="0.3">
      <c r="M875" s="26"/>
    </row>
    <row r="876" spans="13:13" ht="15.75" customHeight="1" x14ac:dyDescent="0.3">
      <c r="M876" s="26"/>
    </row>
    <row r="877" spans="13:13" ht="15.75" customHeight="1" x14ac:dyDescent="0.3">
      <c r="M877" s="26"/>
    </row>
    <row r="878" spans="13:13" ht="15.75" customHeight="1" x14ac:dyDescent="0.3">
      <c r="M878" s="26"/>
    </row>
    <row r="879" spans="13:13" ht="15.75" customHeight="1" x14ac:dyDescent="0.3">
      <c r="M879" s="26"/>
    </row>
    <row r="880" spans="13:13" ht="15.75" customHeight="1" x14ac:dyDescent="0.3">
      <c r="M880" s="26"/>
    </row>
    <row r="881" spans="13:13" ht="15.75" customHeight="1" x14ac:dyDescent="0.3">
      <c r="M881" s="26"/>
    </row>
    <row r="882" spans="13:13" ht="15.75" customHeight="1" x14ac:dyDescent="0.3">
      <c r="M882" s="26"/>
    </row>
    <row r="883" spans="13:13" ht="15.75" customHeight="1" x14ac:dyDescent="0.3">
      <c r="M883" s="26"/>
    </row>
    <row r="884" spans="13:13" ht="15.75" customHeight="1" x14ac:dyDescent="0.3">
      <c r="M884" s="26"/>
    </row>
    <row r="885" spans="13:13" ht="15.75" customHeight="1" x14ac:dyDescent="0.3">
      <c r="M885" s="26"/>
    </row>
    <row r="886" spans="13:13" ht="15.75" customHeight="1" x14ac:dyDescent="0.3">
      <c r="M886" s="26"/>
    </row>
    <row r="887" spans="13:13" ht="15.75" customHeight="1" x14ac:dyDescent="0.3">
      <c r="M887" s="26"/>
    </row>
    <row r="888" spans="13:13" ht="15.75" customHeight="1" x14ac:dyDescent="0.3">
      <c r="M888" s="26"/>
    </row>
    <row r="889" spans="13:13" ht="15.75" customHeight="1" x14ac:dyDescent="0.3">
      <c r="M889" s="26"/>
    </row>
    <row r="890" spans="13:13" ht="15.75" customHeight="1" x14ac:dyDescent="0.3">
      <c r="M890" s="26"/>
    </row>
    <row r="891" spans="13:13" ht="15.75" customHeight="1" x14ac:dyDescent="0.3">
      <c r="M891" s="26"/>
    </row>
    <row r="892" spans="13:13" ht="15.75" customHeight="1" x14ac:dyDescent="0.3">
      <c r="M892" s="26"/>
    </row>
    <row r="893" spans="13:13" ht="15.75" customHeight="1" x14ac:dyDescent="0.3">
      <c r="M893" s="26"/>
    </row>
    <row r="894" spans="13:13" ht="15.75" customHeight="1" x14ac:dyDescent="0.3">
      <c r="M894" s="26"/>
    </row>
    <row r="895" spans="13:13" ht="15.75" customHeight="1" x14ac:dyDescent="0.3">
      <c r="M895" s="26"/>
    </row>
    <row r="896" spans="13:13" ht="15.75" customHeight="1" x14ac:dyDescent="0.3">
      <c r="M896" s="26"/>
    </row>
    <row r="897" spans="13:13" ht="15.75" customHeight="1" x14ac:dyDescent="0.3">
      <c r="M897" s="26"/>
    </row>
    <row r="898" spans="13:13" ht="15.75" customHeight="1" x14ac:dyDescent="0.3">
      <c r="M898" s="26"/>
    </row>
    <row r="899" spans="13:13" ht="15.75" customHeight="1" x14ac:dyDescent="0.3">
      <c r="M899" s="26"/>
    </row>
    <row r="900" spans="13:13" ht="15.75" customHeight="1" x14ac:dyDescent="0.3">
      <c r="M900" s="26"/>
    </row>
    <row r="901" spans="13:13" ht="15.75" customHeight="1" x14ac:dyDescent="0.3">
      <c r="M901" s="26"/>
    </row>
    <row r="902" spans="13:13" ht="15.75" customHeight="1" x14ac:dyDescent="0.3">
      <c r="M902" s="26"/>
    </row>
    <row r="903" spans="13:13" ht="15.75" customHeight="1" x14ac:dyDescent="0.3">
      <c r="M903" s="26"/>
    </row>
    <row r="904" spans="13:13" ht="15.75" customHeight="1" x14ac:dyDescent="0.3">
      <c r="M904" s="26"/>
    </row>
    <row r="905" spans="13:13" ht="15.75" customHeight="1" x14ac:dyDescent="0.3">
      <c r="M905" s="26"/>
    </row>
    <row r="906" spans="13:13" ht="15.75" customHeight="1" x14ac:dyDescent="0.3">
      <c r="M906" s="26"/>
    </row>
    <row r="907" spans="13:13" ht="15.75" customHeight="1" x14ac:dyDescent="0.3">
      <c r="M907" s="26"/>
    </row>
    <row r="908" spans="13:13" ht="15.75" customHeight="1" x14ac:dyDescent="0.3">
      <c r="M908" s="26"/>
    </row>
    <row r="909" spans="13:13" ht="15.75" customHeight="1" x14ac:dyDescent="0.3">
      <c r="M909" s="26"/>
    </row>
    <row r="910" spans="13:13" ht="15.75" customHeight="1" x14ac:dyDescent="0.3">
      <c r="M910" s="26"/>
    </row>
    <row r="911" spans="13:13" ht="15.75" customHeight="1" x14ac:dyDescent="0.3">
      <c r="M911" s="26"/>
    </row>
    <row r="912" spans="13:13" ht="15.75" customHeight="1" x14ac:dyDescent="0.3">
      <c r="M912" s="26"/>
    </row>
    <row r="913" spans="13:13" ht="15.75" customHeight="1" x14ac:dyDescent="0.3">
      <c r="M913" s="26"/>
    </row>
    <row r="914" spans="13:13" ht="15.75" customHeight="1" x14ac:dyDescent="0.3">
      <c r="M914" s="26"/>
    </row>
    <row r="915" spans="13:13" ht="15.75" customHeight="1" x14ac:dyDescent="0.3">
      <c r="M915" s="26"/>
    </row>
    <row r="916" spans="13:13" ht="15.75" customHeight="1" x14ac:dyDescent="0.3">
      <c r="M916" s="26"/>
    </row>
    <row r="917" spans="13:13" ht="15.75" customHeight="1" x14ac:dyDescent="0.3">
      <c r="M917" s="26"/>
    </row>
    <row r="918" spans="13:13" ht="15.75" customHeight="1" x14ac:dyDescent="0.3">
      <c r="M918" s="26"/>
    </row>
    <row r="919" spans="13:13" ht="15.75" customHeight="1" x14ac:dyDescent="0.3">
      <c r="M919" s="26"/>
    </row>
    <row r="920" spans="13:13" ht="15.75" customHeight="1" x14ac:dyDescent="0.3">
      <c r="M920" s="26"/>
    </row>
    <row r="921" spans="13:13" ht="15.75" customHeight="1" x14ac:dyDescent="0.3">
      <c r="M921" s="26"/>
    </row>
    <row r="922" spans="13:13" ht="15.75" customHeight="1" x14ac:dyDescent="0.3">
      <c r="M922" s="26"/>
    </row>
    <row r="923" spans="13:13" ht="15.75" customHeight="1" x14ac:dyDescent="0.3">
      <c r="M923" s="26"/>
    </row>
    <row r="924" spans="13:13" ht="15.75" customHeight="1" x14ac:dyDescent="0.3">
      <c r="M924" s="26"/>
    </row>
    <row r="925" spans="13:13" ht="15.75" customHeight="1" x14ac:dyDescent="0.3">
      <c r="M925" s="26"/>
    </row>
    <row r="926" spans="13:13" ht="15.75" customHeight="1" x14ac:dyDescent="0.3">
      <c r="M926" s="26"/>
    </row>
    <row r="927" spans="13:13" ht="15.75" customHeight="1" x14ac:dyDescent="0.3">
      <c r="M927" s="26"/>
    </row>
    <row r="928" spans="13:13" ht="15.75" customHeight="1" x14ac:dyDescent="0.3">
      <c r="M928" s="26"/>
    </row>
    <row r="929" spans="13:13" ht="15.75" customHeight="1" x14ac:dyDescent="0.3">
      <c r="M929" s="26"/>
    </row>
    <row r="930" spans="13:13" ht="15.75" customHeight="1" x14ac:dyDescent="0.3">
      <c r="M930" s="26"/>
    </row>
    <row r="931" spans="13:13" ht="15.75" customHeight="1" x14ac:dyDescent="0.3">
      <c r="M931" s="26"/>
    </row>
    <row r="932" spans="13:13" ht="15.75" customHeight="1" x14ac:dyDescent="0.3">
      <c r="M932" s="26"/>
    </row>
    <row r="933" spans="13:13" ht="15.75" customHeight="1" x14ac:dyDescent="0.3">
      <c r="M933" s="26"/>
    </row>
    <row r="934" spans="13:13" ht="15.75" customHeight="1" x14ac:dyDescent="0.3">
      <c r="M934" s="26"/>
    </row>
    <row r="935" spans="13:13" ht="15.75" customHeight="1" x14ac:dyDescent="0.3">
      <c r="M935" s="26"/>
    </row>
    <row r="936" spans="13:13" ht="15.75" customHeight="1" x14ac:dyDescent="0.3">
      <c r="M936" s="26"/>
    </row>
    <row r="937" spans="13:13" ht="15.75" customHeight="1" x14ac:dyDescent="0.3">
      <c r="M937" s="26"/>
    </row>
    <row r="938" spans="13:13" ht="15.75" customHeight="1" x14ac:dyDescent="0.3">
      <c r="M938" s="26"/>
    </row>
    <row r="939" spans="13:13" ht="15.75" customHeight="1" x14ac:dyDescent="0.3">
      <c r="M939" s="26"/>
    </row>
    <row r="940" spans="13:13" ht="15.75" customHeight="1" x14ac:dyDescent="0.3">
      <c r="M940" s="26"/>
    </row>
    <row r="941" spans="13:13" ht="15.75" customHeight="1" x14ac:dyDescent="0.3">
      <c r="M941" s="26"/>
    </row>
    <row r="942" spans="13:13" ht="15.75" customHeight="1" x14ac:dyDescent="0.3">
      <c r="M942" s="26"/>
    </row>
    <row r="943" spans="13:13" ht="15.75" customHeight="1" x14ac:dyDescent="0.3">
      <c r="M943" s="26"/>
    </row>
    <row r="944" spans="13:13" ht="15.75" customHeight="1" x14ac:dyDescent="0.3">
      <c r="M944" s="26"/>
    </row>
    <row r="945" spans="13:13" ht="15.75" customHeight="1" x14ac:dyDescent="0.3">
      <c r="M945" s="26"/>
    </row>
    <row r="946" spans="13:13" ht="15.75" customHeight="1" x14ac:dyDescent="0.3">
      <c r="M946" s="26"/>
    </row>
    <row r="947" spans="13:13" ht="15.75" customHeight="1" x14ac:dyDescent="0.3">
      <c r="M947" s="26"/>
    </row>
    <row r="948" spans="13:13" ht="15.75" customHeight="1" x14ac:dyDescent="0.3">
      <c r="M948" s="26"/>
    </row>
    <row r="949" spans="13:13" ht="15.75" customHeight="1" x14ac:dyDescent="0.3">
      <c r="M949" s="26"/>
    </row>
    <row r="950" spans="13:13" ht="15.75" customHeight="1" x14ac:dyDescent="0.3">
      <c r="M950" s="26"/>
    </row>
    <row r="951" spans="13:13" ht="15.75" customHeight="1" x14ac:dyDescent="0.3">
      <c r="M951" s="26"/>
    </row>
    <row r="952" spans="13:13" ht="15.75" customHeight="1" x14ac:dyDescent="0.3">
      <c r="M952" s="26"/>
    </row>
    <row r="953" spans="13:13" ht="15.75" customHeight="1" x14ac:dyDescent="0.3">
      <c r="M953" s="26"/>
    </row>
    <row r="954" spans="13:13" ht="15.75" customHeight="1" x14ac:dyDescent="0.3">
      <c r="M954" s="26"/>
    </row>
    <row r="955" spans="13:13" ht="15.75" customHeight="1" x14ac:dyDescent="0.3">
      <c r="M955" s="26"/>
    </row>
    <row r="956" spans="13:13" ht="15.75" customHeight="1" x14ac:dyDescent="0.3">
      <c r="M956" s="26"/>
    </row>
    <row r="957" spans="13:13" ht="15.75" customHeight="1" x14ac:dyDescent="0.3">
      <c r="M957" s="26"/>
    </row>
    <row r="958" spans="13:13" ht="15.75" customHeight="1" x14ac:dyDescent="0.3">
      <c r="M958" s="26"/>
    </row>
    <row r="959" spans="13:13" ht="15.75" customHeight="1" x14ac:dyDescent="0.3">
      <c r="M959" s="26"/>
    </row>
    <row r="960" spans="13:13" ht="15.75" customHeight="1" x14ac:dyDescent="0.3">
      <c r="M960" s="26"/>
    </row>
    <row r="961" spans="13:13" ht="15.75" customHeight="1" x14ac:dyDescent="0.3">
      <c r="M961" s="26"/>
    </row>
    <row r="962" spans="13:13" ht="15.75" customHeight="1" x14ac:dyDescent="0.3">
      <c r="M962" s="26"/>
    </row>
    <row r="963" spans="13:13" ht="15.75" customHeight="1" x14ac:dyDescent="0.3">
      <c r="M963" s="26"/>
    </row>
    <row r="964" spans="13:13" ht="15.75" customHeight="1" x14ac:dyDescent="0.3">
      <c r="M964" s="26"/>
    </row>
    <row r="965" spans="13:13" ht="15.75" customHeight="1" x14ac:dyDescent="0.3">
      <c r="M965" s="26"/>
    </row>
    <row r="966" spans="13:13" ht="15.75" customHeight="1" x14ac:dyDescent="0.3">
      <c r="M966" s="26"/>
    </row>
    <row r="967" spans="13:13" ht="15.75" customHeight="1" x14ac:dyDescent="0.3">
      <c r="M967" s="26"/>
    </row>
    <row r="968" spans="13:13" ht="15.75" customHeight="1" x14ac:dyDescent="0.3">
      <c r="M968" s="26"/>
    </row>
    <row r="969" spans="13:13" ht="15.75" customHeight="1" x14ac:dyDescent="0.3">
      <c r="M969" s="26"/>
    </row>
    <row r="970" spans="13:13" ht="15.75" customHeight="1" x14ac:dyDescent="0.3">
      <c r="M970" s="26"/>
    </row>
    <row r="971" spans="13:13" ht="15.75" customHeight="1" x14ac:dyDescent="0.3">
      <c r="M971" s="26"/>
    </row>
    <row r="972" spans="13:13" ht="15.75" customHeight="1" x14ac:dyDescent="0.3">
      <c r="M972" s="26"/>
    </row>
    <row r="973" spans="13:13" ht="15.75" customHeight="1" x14ac:dyDescent="0.3">
      <c r="M973" s="26"/>
    </row>
    <row r="974" spans="13:13" ht="15.75" customHeight="1" x14ac:dyDescent="0.3">
      <c r="M974" s="26"/>
    </row>
    <row r="975" spans="13:13" ht="15.75" customHeight="1" x14ac:dyDescent="0.3">
      <c r="M975" s="26"/>
    </row>
    <row r="976" spans="13:13" ht="15.75" customHeight="1" x14ac:dyDescent="0.3">
      <c r="M976" s="26"/>
    </row>
    <row r="977" spans="13:13" ht="15.75" customHeight="1" x14ac:dyDescent="0.3">
      <c r="M977" s="26"/>
    </row>
    <row r="978" spans="13:13" ht="15.75" customHeight="1" x14ac:dyDescent="0.3">
      <c r="M978" s="26"/>
    </row>
    <row r="979" spans="13:13" ht="15.75" customHeight="1" x14ac:dyDescent="0.3">
      <c r="M979" s="26"/>
    </row>
    <row r="980" spans="13:13" ht="15.75" customHeight="1" x14ac:dyDescent="0.3">
      <c r="M980" s="26"/>
    </row>
    <row r="981" spans="13:13" ht="15.75" customHeight="1" x14ac:dyDescent="0.3">
      <c r="M981" s="26"/>
    </row>
    <row r="982" spans="13:13" ht="15.75" customHeight="1" x14ac:dyDescent="0.3">
      <c r="M982" s="26"/>
    </row>
    <row r="983" spans="13:13" ht="15.75" customHeight="1" x14ac:dyDescent="0.3">
      <c r="M983" s="26"/>
    </row>
    <row r="984" spans="13:13" ht="15.75" customHeight="1" x14ac:dyDescent="0.3">
      <c r="M984" s="26"/>
    </row>
    <row r="985" spans="13:13" ht="15.75" customHeight="1" x14ac:dyDescent="0.3">
      <c r="M985" s="26"/>
    </row>
    <row r="986" spans="13:13" ht="15.75" customHeight="1" x14ac:dyDescent="0.3">
      <c r="M986" s="26"/>
    </row>
    <row r="987" spans="13:13" ht="15.75" customHeight="1" x14ac:dyDescent="0.3">
      <c r="M987" s="26"/>
    </row>
    <row r="988" spans="13:13" ht="15.75" customHeight="1" x14ac:dyDescent="0.3">
      <c r="M988" s="26"/>
    </row>
    <row r="989" spans="13:13" ht="15.75" customHeight="1" x14ac:dyDescent="0.3">
      <c r="M989" s="26"/>
    </row>
    <row r="990" spans="13:13" ht="15.75" customHeight="1" x14ac:dyDescent="0.3">
      <c r="M990" s="26"/>
    </row>
    <row r="991" spans="13:13" ht="15.75" customHeight="1" x14ac:dyDescent="0.3">
      <c r="M991" s="26"/>
    </row>
    <row r="992" spans="13:13" ht="15.75" customHeight="1" x14ac:dyDescent="0.3">
      <c r="M992" s="26"/>
    </row>
    <row r="993" spans="13:13" ht="15.75" customHeight="1" x14ac:dyDescent="0.3">
      <c r="M993" s="26"/>
    </row>
    <row r="994" spans="13:13" ht="15.75" customHeight="1" x14ac:dyDescent="0.3">
      <c r="M994" s="26"/>
    </row>
    <row r="995" spans="13:13" ht="15.75" customHeight="1" x14ac:dyDescent="0.3">
      <c r="M995" s="26"/>
    </row>
    <row r="996" spans="13:13" ht="15.75" customHeight="1" x14ac:dyDescent="0.3">
      <c r="M996" s="26"/>
    </row>
    <row r="997" spans="13:13" ht="15.75" customHeight="1" x14ac:dyDescent="0.3">
      <c r="M997" s="26"/>
    </row>
    <row r="998" spans="13:13" ht="15.75" customHeight="1" x14ac:dyDescent="0.3">
      <c r="M998" s="26"/>
    </row>
    <row r="999" spans="13:13" ht="15.75" customHeight="1" x14ac:dyDescent="0.3">
      <c r="M999" s="26"/>
    </row>
    <row r="1000" spans="13:13" ht="15.75" customHeight="1" x14ac:dyDescent="0.3">
      <c r="M1000" s="2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RME</vt:lpstr>
      <vt:lpstr>dobson</vt:lpstr>
      <vt:lpstr>Johnston</vt:lpstr>
      <vt:lpstr>Tollgate</vt:lpstr>
      <vt:lpstr>Upper Sheep</vt:lpstr>
      <vt:lpstr>Murphy</vt:lpstr>
      <vt:lpstr>Salmon</vt:lpstr>
      <vt:lpstr>Outlet</vt:lpstr>
      <vt:lpstr>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parssusa</dc:creator>
  <cp:lastModifiedBy>Derek Pierson</cp:lastModifiedBy>
  <dcterms:created xsi:type="dcterms:W3CDTF">2019-07-24T19:23:19Z</dcterms:created>
  <dcterms:modified xsi:type="dcterms:W3CDTF">2021-09-08T20:23:42Z</dcterms:modified>
</cp:coreProperties>
</file>