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2995" windowHeight="11580"/>
  </bookViews>
  <sheets>
    <sheet name="DIRT20_fracs_IF-HF combined" sheetId="1" r:id="rId1"/>
    <sheet name="Sheet1" sheetId="2" r:id="rId2"/>
  </sheets>
  <calcPr calcId="0"/>
  <pivotCaches>
    <pivotCache cacheId="3" r:id="rId3"/>
  </pivotCaches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2" i="1"/>
  <c r="N5" i="1"/>
  <c r="O5" i="1"/>
  <c r="P5" i="1" s="1"/>
  <c r="N14" i="1"/>
  <c r="O14" i="1"/>
  <c r="P14" i="1" s="1"/>
  <c r="N21" i="1"/>
  <c r="O21" i="1"/>
  <c r="P21" i="1" s="1"/>
  <c r="N8" i="1"/>
  <c r="O8" i="1"/>
  <c r="P8" i="1" s="1"/>
  <c r="N22" i="1"/>
  <c r="O22" i="1"/>
  <c r="P22" i="1" s="1"/>
  <c r="N15" i="1"/>
  <c r="O15" i="1"/>
  <c r="P15" i="1" s="1"/>
  <c r="N2" i="1"/>
  <c r="O2" i="1"/>
  <c r="P2" i="1" s="1"/>
  <c r="N17" i="1"/>
  <c r="O17" i="1"/>
  <c r="P17" i="1" s="1"/>
  <c r="N9" i="1"/>
  <c r="O9" i="1"/>
  <c r="P9" i="1" s="1"/>
  <c r="N16" i="1"/>
  <c r="O16" i="1"/>
  <c r="P16" i="1" s="1"/>
  <c r="N3" i="1"/>
  <c r="O3" i="1"/>
  <c r="P3" i="1" s="1"/>
  <c r="N6" i="1"/>
  <c r="O6" i="1"/>
  <c r="P6" i="1" s="1"/>
  <c r="N4" i="1"/>
  <c r="O4" i="1"/>
  <c r="P4" i="1" s="1"/>
  <c r="N18" i="1"/>
  <c r="O18" i="1"/>
  <c r="P18" i="1" s="1"/>
  <c r="N10" i="1"/>
  <c r="O10" i="1"/>
  <c r="P10" i="1" s="1"/>
  <c r="N7" i="1"/>
  <c r="O7" i="1"/>
  <c r="P7" i="1" s="1"/>
  <c r="N19" i="1"/>
  <c r="O19" i="1"/>
  <c r="P19" i="1" s="1"/>
  <c r="N11" i="1"/>
  <c r="O11" i="1"/>
  <c r="P11" i="1" s="1"/>
  <c r="N12" i="1"/>
  <c r="O12" i="1"/>
  <c r="P12" i="1" s="1"/>
  <c r="N13" i="1"/>
  <c r="O13" i="1"/>
  <c r="P13" i="1" s="1"/>
  <c r="N41" i="1"/>
  <c r="O41" i="1"/>
  <c r="P41" i="1" s="1"/>
  <c r="N26" i="1"/>
  <c r="O26" i="1"/>
  <c r="P26" i="1" s="1"/>
  <c r="N35" i="1"/>
  <c r="O35" i="1"/>
  <c r="P35" i="1" s="1"/>
  <c r="N42" i="1"/>
  <c r="O42" i="1"/>
  <c r="P42" i="1" s="1"/>
  <c r="N29" i="1"/>
  <c r="O29" i="1"/>
  <c r="P29" i="1" s="1"/>
  <c r="N43" i="1"/>
  <c r="O43" i="1"/>
  <c r="P43" i="1" s="1"/>
  <c r="N36" i="1"/>
  <c r="O36" i="1"/>
  <c r="P36" i="1" s="1"/>
  <c r="N23" i="1"/>
  <c r="O23" i="1"/>
  <c r="P23" i="1" s="1"/>
  <c r="N38" i="1"/>
  <c r="O38" i="1"/>
  <c r="P38" i="1" s="1"/>
  <c r="N30" i="1"/>
  <c r="O30" i="1"/>
  <c r="P30" i="1" s="1"/>
  <c r="N37" i="1"/>
  <c r="O37" i="1"/>
  <c r="P37" i="1" s="1"/>
  <c r="N24" i="1"/>
  <c r="O24" i="1"/>
  <c r="P24" i="1" s="1"/>
  <c r="N27" i="1"/>
  <c r="O27" i="1"/>
  <c r="P27" i="1" s="1"/>
  <c r="N25" i="1"/>
  <c r="O25" i="1"/>
  <c r="P25" i="1" s="1"/>
  <c r="N39" i="1"/>
  <c r="O39" i="1"/>
  <c r="P39" i="1" s="1"/>
  <c r="N31" i="1"/>
  <c r="O31" i="1"/>
  <c r="P31" i="1" s="1"/>
  <c r="N28" i="1"/>
  <c r="O28" i="1"/>
  <c r="P28" i="1" s="1"/>
  <c r="N40" i="1"/>
  <c r="O40" i="1"/>
  <c r="P40" i="1" s="1"/>
  <c r="N32" i="1"/>
  <c r="O32" i="1"/>
  <c r="P32" i="1" s="1"/>
  <c r="N33" i="1"/>
  <c r="O33" i="1"/>
  <c r="P33" i="1" s="1"/>
  <c r="N34" i="1"/>
  <c r="O34" i="1"/>
  <c r="P34" i="1" s="1"/>
  <c r="O20" i="1"/>
  <c r="N20" i="1"/>
  <c r="P20" i="1" l="1"/>
</calcChain>
</file>

<file path=xl/sharedStrings.xml><?xml version="1.0" encoding="utf-8"?>
<sst xmlns="http://schemas.openxmlformats.org/spreadsheetml/2006/main" count="728" uniqueCount="41">
  <si>
    <t>DNPF</t>
  </si>
  <si>
    <t>Plot</t>
  </si>
  <si>
    <t>Treatment</t>
  </si>
  <si>
    <t>TRT</t>
  </si>
  <si>
    <t>Depth</t>
  </si>
  <si>
    <t>bulk_percC</t>
  </si>
  <si>
    <t>bulk_percN</t>
  </si>
  <si>
    <t>LF_wt</t>
  </si>
  <si>
    <t>LF_percC</t>
  </si>
  <si>
    <t>IF_wt</t>
  </si>
  <si>
    <t>IF_percC</t>
  </si>
  <si>
    <t>HF_wt</t>
  </si>
  <si>
    <t>HF_percC</t>
  </si>
  <si>
    <t>No Root</t>
  </si>
  <si>
    <t>NR</t>
  </si>
  <si>
    <t>0-10</t>
  </si>
  <si>
    <t>Double Litter</t>
  </si>
  <si>
    <t>DL</t>
  </si>
  <si>
    <t>No Litter</t>
  </si>
  <si>
    <t>NL</t>
  </si>
  <si>
    <t>Double Wood</t>
  </si>
  <si>
    <t>DW</t>
  </si>
  <si>
    <t>Control</t>
  </si>
  <si>
    <t>CTL</t>
  </si>
  <si>
    <t>No OA</t>
  </si>
  <si>
    <t>NOA</t>
  </si>
  <si>
    <t>No Input</t>
  </si>
  <si>
    <t>NI</t>
  </si>
  <si>
    <t>NA</t>
  </si>
  <si>
    <t>20-40</t>
  </si>
  <si>
    <t>40-60</t>
  </si>
  <si>
    <t>60-100</t>
  </si>
  <si>
    <t>IFHF_wt</t>
  </si>
  <si>
    <t>IFHF_percC</t>
  </si>
  <si>
    <t>IFHF_C_wt</t>
  </si>
  <si>
    <t>10-20</t>
  </si>
  <si>
    <t>wt_check</t>
  </si>
  <si>
    <t>Row Labels</t>
  </si>
  <si>
    <t>Grand Total</t>
  </si>
  <si>
    <t>Average of IFHF_percC</t>
  </si>
  <si>
    <t>Average of HF_percC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</si>
</sst>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6" fontId="0" fillId="0" borderId="0" xfId="0" applyNumberFormat="1"/>
    <xf numFmtId="16" fontId="0" fillId="0" borderId="0" xfId="0" quotePrefix="1" applyNumberFormat="1"/>
    <xf numFmtId="9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rek" refreshedDate="43804.710092245368" createdVersion="4" refreshedVersion="4" minRefreshableVersion="3" recordCount="42">
  <cacheSource type="worksheet">
    <worksheetSource ref="A1:Q43" sheet="DIRT20_fracs_IF-HF combined"/>
  </cacheSource>
  <cacheFields count="17">
    <cacheField name="DNPF" numFmtId="0">
      <sharedItems containsSemiMixedTypes="0" containsString="0" containsNumber="1" containsInteger="1" minValue="1" maxValue="42"/>
    </cacheField>
    <cacheField name="Plot" numFmtId="0">
      <sharedItems containsSemiMixedTypes="0" containsString="0" containsNumber="1" containsInteger="1" minValue="1" maxValue="69"/>
    </cacheField>
    <cacheField name="Treatment" numFmtId="0">
      <sharedItems/>
    </cacheField>
    <cacheField name="TRT" numFmtId="0">
      <sharedItems count="7">
        <s v="CTL"/>
        <s v="DL"/>
        <s v="DW"/>
        <s v="NI"/>
        <s v="NL"/>
        <s v="NOA"/>
        <s v="NR"/>
      </sharedItems>
    </cacheField>
    <cacheField name="Depth" numFmtId="0">
      <sharedItems count="2">
        <s v="0-10"/>
        <s v="10-20"/>
      </sharedItems>
    </cacheField>
    <cacheField name="bulk_percC" numFmtId="0">
      <sharedItems containsSemiMixedTypes="0" containsString="0" containsNumber="1" minValue="1.17" maxValue="7.95"/>
    </cacheField>
    <cacheField name="bulk_percN" numFmtId="0">
      <sharedItems containsSemiMixedTypes="0" containsString="0" containsNumber="1" minValue="5.8000000000000003E-2" maxValue="0.27500000000000002"/>
    </cacheField>
    <cacheField name="LF_wt" numFmtId="0">
      <sharedItems containsSemiMixedTypes="0" containsString="0" containsNumber="1" minValue="0.43" maxValue="17.98"/>
    </cacheField>
    <cacheField name="LF_percC" numFmtId="0">
      <sharedItems containsSemiMixedTypes="0" containsString="0" containsNumber="1" minValue="17.55" maxValue="32.9"/>
    </cacheField>
    <cacheField name="IF_wt" numFmtId="0">
      <sharedItems containsSemiMixedTypes="0" containsString="0" containsNumber="1" minValue="4.17" maxValue="13"/>
    </cacheField>
    <cacheField name="IF_percC" numFmtId="0">
      <sharedItems containsSemiMixedTypes="0" containsString="0" containsNumber="1" minValue="1.51" maxValue="7.17"/>
    </cacheField>
    <cacheField name="HF_wt" numFmtId="0">
      <sharedItems containsSemiMixedTypes="0" containsString="0" containsNumber="1" minValue="9.19" maxValue="33.380000000000003"/>
    </cacheField>
    <cacheField name="HF_percC" numFmtId="0">
      <sharedItems containsSemiMixedTypes="0" containsString="0" containsNumber="1" minValue="0.3" maxValue="1.46"/>
    </cacheField>
    <cacheField name="IFHF_wt" numFmtId="166">
      <sharedItems containsSemiMixedTypes="0" containsString="0" containsNumber="1" minValue="18.02" maxValue="37.550000000000004"/>
    </cacheField>
    <cacheField name="IFHF_C_wt" numFmtId="166">
      <sharedItems containsSemiMixedTypes="0" containsString="0" containsNumber="1" minValue="0.20353599999999999" maxValue="0.89241999999999999"/>
    </cacheField>
    <cacheField name="IFHF_percC" numFmtId="166">
      <sharedItems containsSemiMixedTypes="0" containsString="0" containsNumber="1" minValue="0.56949076664801335" maxValue="2.858940066592675"/>
    </cacheField>
    <cacheField name="wt_check" numFmtId="9">
      <sharedItems containsSemiMixedTypes="0" containsString="0" containsNumber="1" minValue="0.79974999999999996" maxValue="1.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2">
  <r>
    <n v="8"/>
    <n v="8"/>
    <s v="Control"/>
    <x v="0"/>
    <x v="0"/>
    <n v="4.17"/>
    <n v="0.186"/>
    <n v="5.05"/>
    <n v="21.26"/>
    <n v="12.37"/>
    <n v="2.99"/>
    <n v="20.02"/>
    <n v="1.1000000000000001"/>
    <n v="32.39"/>
    <n v="0.59008300000000002"/>
    <n v="1.8218061129978389"/>
    <n v="0.93599999999999994"/>
  </r>
  <r>
    <n v="12"/>
    <n v="12"/>
    <s v="Control"/>
    <x v="0"/>
    <x v="0"/>
    <n v="4.24"/>
    <n v="0.19900000000000001"/>
    <n v="3.92"/>
    <n v="19.920000000000002"/>
    <n v="10.83"/>
    <n v="3.69"/>
    <n v="21.29"/>
    <n v="1.1100000000000001"/>
    <n v="32.119999999999997"/>
    <n v="0.63594600000000001"/>
    <n v="1.9799066002490662"/>
    <n v="0.90100000000000002"/>
  </r>
  <r>
    <n v="14"/>
    <n v="14"/>
    <s v="Control"/>
    <x v="0"/>
    <x v="0"/>
    <n v="3.37"/>
    <n v="0.13100000000000001"/>
    <n v="3.77"/>
    <n v="22.77"/>
    <n v="9.8000000000000007"/>
    <n v="2.42"/>
    <n v="23.73"/>
    <n v="0.77"/>
    <n v="33.53"/>
    <n v="0.41988100000000006"/>
    <n v="1.2522546972860127"/>
    <n v="0.93250000000000011"/>
  </r>
  <r>
    <n v="2"/>
    <n v="2"/>
    <s v="Double Litter"/>
    <x v="1"/>
    <x v="0"/>
    <n v="3.59"/>
    <n v="0.17499999999999999"/>
    <n v="2.77"/>
    <n v="31.34"/>
    <n v="11.89"/>
    <n v="4.17"/>
    <n v="23.14"/>
    <n v="1.22"/>
    <n v="35.03"/>
    <n v="0.77812100000000006"/>
    <n v="2.2212988866685697"/>
    <n v="0.94500000000000006"/>
  </r>
  <r>
    <n v="13"/>
    <n v="13"/>
    <s v="Double Litter"/>
    <x v="1"/>
    <x v="0"/>
    <n v="4.3099999999999996"/>
    <n v="0.19500000000000001"/>
    <n v="4.79"/>
    <n v="22.43"/>
    <n v="10.66"/>
    <n v="3.26"/>
    <n v="21.86"/>
    <n v="1.1000000000000001"/>
    <n v="32.519999999999996"/>
    <n v="0.58797600000000005"/>
    <n v="1.8080442804428047"/>
    <n v="0.93274999999999986"/>
  </r>
  <r>
    <n v="17"/>
    <n v="17"/>
    <s v="Double Litter"/>
    <x v="1"/>
    <x v="0"/>
    <n v="6.93"/>
    <n v="0.27500000000000002"/>
    <n v="5.31"/>
    <n v="23.64"/>
    <n v="7.77"/>
    <n v="7.17"/>
    <n v="29.32"/>
    <n v="0.99"/>
    <n v="37.090000000000003"/>
    <n v="0.84737699999999994"/>
    <n v="2.2846508492855211"/>
    <n v="1.06"/>
  </r>
  <r>
    <n v="5"/>
    <n v="5"/>
    <s v="Double Wood"/>
    <x v="2"/>
    <x v="0"/>
    <n v="3.73"/>
    <n v="0.16"/>
    <n v="4.71"/>
    <n v="23.65"/>
    <n v="8.65"/>
    <n v="2.84"/>
    <n v="25.13"/>
    <n v="0.89"/>
    <n v="33.78"/>
    <n v="0.46931699999999998"/>
    <n v="1.3893339253996446"/>
    <n v="0.96225000000000005"/>
  </r>
  <r>
    <n v="10"/>
    <n v="10"/>
    <s v="Double Wood"/>
    <x v="2"/>
    <x v="0"/>
    <n v="6.85"/>
    <n v="0.23300000000000001"/>
    <n v="13.85"/>
    <n v="17.55"/>
    <n v="10.039999999999999"/>
    <n v="2.2400000000000002"/>
    <n v="11.85"/>
    <n v="0.56000000000000005"/>
    <n v="21.89"/>
    <n v="0.29125600000000001"/>
    <n v="1.3305436272270443"/>
    <n v="0.89350000000000007"/>
  </r>
  <r>
    <n v="16"/>
    <n v="16"/>
    <s v="Double Wood"/>
    <x v="2"/>
    <x v="0"/>
    <n v="7.95"/>
    <n v="0.26500000000000001"/>
    <n v="17.98"/>
    <n v="18.54"/>
    <n v="8.83"/>
    <n v="4.7"/>
    <n v="9.19"/>
    <n v="1.0900000000000001"/>
    <n v="18.02"/>
    <n v="0.515181"/>
    <n v="2.858940066592675"/>
    <n v="0.9"/>
  </r>
  <r>
    <n v="19"/>
    <n v="19"/>
    <s v="No Input"/>
    <x v="3"/>
    <x v="0"/>
    <n v="4.74"/>
    <n v="0.188"/>
    <n v="4"/>
    <n v="27.09"/>
    <n v="5.18"/>
    <n v="5.8"/>
    <n v="28.51"/>
    <n v="1.33"/>
    <n v="33.69"/>
    <n v="0.67962300000000009"/>
    <n v="2.0172840605520928"/>
    <n v="0.94224999999999992"/>
  </r>
  <r>
    <n v="20"/>
    <n v="49"/>
    <s v="No Input"/>
    <x v="3"/>
    <x v="0"/>
    <n v="3.72"/>
    <n v="0.156"/>
    <n v="2.4"/>
    <n v="28.47"/>
    <n v="6.07"/>
    <n v="4.3499999999999996"/>
    <n v="23.52"/>
    <n v="1.43"/>
    <n v="29.59"/>
    <n v="0.60038100000000005"/>
    <n v="2.0289996620479895"/>
    <n v="0.79974999999999996"/>
  </r>
  <r>
    <n v="21"/>
    <n v="69"/>
    <s v="No Input"/>
    <x v="3"/>
    <x v="0"/>
    <n v="3.97"/>
    <n v="0.17599999999999999"/>
    <n v="3.79"/>
    <n v="27.15"/>
    <n v="6.04"/>
    <n v="6.45"/>
    <n v="27.71"/>
    <n v="1.44"/>
    <n v="33.75"/>
    <n v="0.78860400000000008"/>
    <n v="2.3366044444444447"/>
    <n v="0.9385"/>
  </r>
  <r>
    <n v="3"/>
    <n v="3"/>
    <s v="No Litter"/>
    <x v="4"/>
    <x v="0"/>
    <n v="5.73"/>
    <n v="0.20899999999999999"/>
    <n v="4.08"/>
    <n v="32.9"/>
    <n v="9.77"/>
    <n v="5.23"/>
    <n v="23.8"/>
    <n v="1.03"/>
    <n v="33.57"/>
    <n v="0.75611100000000009"/>
    <n v="2.2523413762287761"/>
    <n v="0.94124999999999992"/>
  </r>
  <r>
    <n v="7"/>
    <n v="7"/>
    <s v="No Litter"/>
    <x v="4"/>
    <x v="0"/>
    <n v="4.12"/>
    <n v="0.184"/>
    <n v="5.42"/>
    <n v="26.65"/>
    <n v="8.9"/>
    <n v="3.94"/>
    <n v="23.24"/>
    <n v="1.06"/>
    <n v="32.14"/>
    <n v="0.59700399999999998"/>
    <n v="1.8575108898568762"/>
    <n v="0.93900000000000006"/>
  </r>
  <r>
    <n v="11"/>
    <n v="11"/>
    <s v="No Litter"/>
    <x v="4"/>
    <x v="0"/>
    <n v="4.3099999999999996"/>
    <n v="0.182"/>
    <n v="5.1100000000000003"/>
    <n v="21.43"/>
    <n v="11.34"/>
    <n v="2.63"/>
    <n v="19.52"/>
    <n v="0.82"/>
    <n v="30.86"/>
    <n v="0.45830599999999999"/>
    <n v="1.4851134154244978"/>
    <n v="0.89924999999999999"/>
  </r>
  <r>
    <n v="9"/>
    <n v="9"/>
    <s v="No OA"/>
    <x v="5"/>
    <x v="0"/>
    <n v="1.37"/>
    <n v="7.2999999999999995E-2"/>
    <n v="1.02"/>
    <n v="24.3"/>
    <n v="9.2100000000000009"/>
    <n v="1.53"/>
    <n v="26.43"/>
    <n v="0.35"/>
    <n v="35.64"/>
    <n v="0.23341800000000001"/>
    <n v="0.65493265993266003"/>
    <n v="0.91650000000000009"/>
  </r>
  <r>
    <n v="15"/>
    <n v="15"/>
    <s v="No OA"/>
    <x v="5"/>
    <x v="0"/>
    <n v="2.78"/>
    <n v="0.121"/>
    <n v="1.35"/>
    <n v="25.35"/>
    <n v="5.85"/>
    <n v="3.21"/>
    <n v="30.41"/>
    <n v="0.61"/>
    <n v="36.26"/>
    <n v="0.37328600000000001"/>
    <n v="1.0294704908990624"/>
    <n v="0.94025000000000003"/>
  </r>
  <r>
    <n v="18"/>
    <n v="18"/>
    <s v="No OA"/>
    <x v="5"/>
    <x v="0"/>
    <n v="2.68"/>
    <n v="0.13900000000000001"/>
    <n v="3.72"/>
    <n v="19.739999999999998"/>
    <n v="9.31"/>
    <n v="2.52"/>
    <n v="23.7"/>
    <n v="0.49"/>
    <n v="33.01"/>
    <n v="0.350742"/>
    <n v="1.0625325658891245"/>
    <n v="0.9182499999999999"/>
  </r>
  <r>
    <n v="1"/>
    <n v="1"/>
    <s v="No Root"/>
    <x v="6"/>
    <x v="0"/>
    <n v="5.77"/>
    <n v="0.251"/>
    <n v="3.77"/>
    <n v="31.81"/>
    <n v="12.9"/>
    <n v="4.58"/>
    <n v="20.8"/>
    <n v="1.45"/>
    <n v="33.700000000000003"/>
    <n v="0.89241999999999999"/>
    <n v="2.6481305637982193"/>
    <n v="0.93675000000000019"/>
  </r>
  <r>
    <n v="4"/>
    <n v="4"/>
    <s v="No Root"/>
    <x v="6"/>
    <x v="0"/>
    <n v="4.04"/>
    <n v="0.20599999999999999"/>
    <n v="2.1800000000000002"/>
    <n v="31.78"/>
    <n v="7.06"/>
    <n v="3.83"/>
    <n v="29.19"/>
    <n v="1.0900000000000001"/>
    <n v="36.25"/>
    <n v="0.58856900000000001"/>
    <n v="1.6236386206896551"/>
    <n v="0.96074999999999999"/>
  </r>
  <r>
    <n v="6"/>
    <n v="6"/>
    <s v="No Root"/>
    <x v="6"/>
    <x v="0"/>
    <n v="5.38"/>
    <n v="0.223"/>
    <n v="5.88"/>
    <n v="26.39"/>
    <n v="8.73"/>
    <n v="5.13"/>
    <n v="23.69"/>
    <n v="1.38"/>
    <n v="32.42"/>
    <n v="0.77477099999999999"/>
    <n v="2.389793337446021"/>
    <n v="0.95750000000000013"/>
  </r>
  <r>
    <n v="29"/>
    <n v="8"/>
    <s v="Control"/>
    <x v="0"/>
    <x v="1"/>
    <n v="2.0099999999999998"/>
    <n v="0.12"/>
    <n v="1.08"/>
    <n v="26.32"/>
    <n v="11.57"/>
    <n v="1.83"/>
    <n v="23.15"/>
    <n v="0.88"/>
    <n v="34.72"/>
    <n v="0.41545100000000001"/>
    <n v="1.1965754608294932"/>
    <n v="0.89499999999999991"/>
  </r>
  <r>
    <n v="33"/>
    <n v="12"/>
    <s v="Control"/>
    <x v="0"/>
    <x v="1"/>
    <n v="2.94"/>
    <n v="0.14299999999999999"/>
    <n v="1.61"/>
    <n v="23.74"/>
    <n v="9.2100000000000009"/>
    <n v="3.52"/>
    <n v="25.45"/>
    <n v="1.03"/>
    <n v="34.659999999999997"/>
    <n v="0.58632700000000004"/>
    <n v="1.6916532025389501"/>
    <n v="0.90674999999999994"/>
  </r>
  <r>
    <n v="35"/>
    <n v="14"/>
    <s v="Control"/>
    <x v="0"/>
    <x v="1"/>
    <n v="1.95"/>
    <n v="9.6000000000000002E-2"/>
    <n v="1.24"/>
    <n v="27.48"/>
    <n v="6.26"/>
    <n v="3.06"/>
    <n v="30.13"/>
    <n v="0.68"/>
    <n v="36.39"/>
    <n v="0.39644000000000001"/>
    <n v="1.0894201703764772"/>
    <n v="0.94075000000000009"/>
  </r>
  <r>
    <n v="23"/>
    <n v="2"/>
    <s v="Double Litter"/>
    <x v="1"/>
    <x v="1"/>
    <n v="3.04"/>
    <n v="0.16"/>
    <n v="1.44"/>
    <n v="24.65"/>
    <n v="7.6"/>
    <n v="3.87"/>
    <n v="28.38"/>
    <n v="1.1200000000000001"/>
    <n v="35.979999999999997"/>
    <n v="0.61197600000000008"/>
    <n v="1.7008782657031689"/>
    <n v="0.93549999999999989"/>
  </r>
  <r>
    <n v="34"/>
    <n v="13"/>
    <s v="Double Litter"/>
    <x v="1"/>
    <x v="1"/>
    <n v="3.24"/>
    <n v="0.15"/>
    <n v="2.2999999999999998"/>
    <n v="22.84"/>
    <n v="11.04"/>
    <n v="2.59"/>
    <n v="23.7"/>
    <n v="0.84"/>
    <n v="34.739999999999995"/>
    <n v="0.48501599999999995"/>
    <n v="1.3961312607944734"/>
    <n v="0.92599999999999982"/>
  </r>
  <r>
    <n v="38"/>
    <n v="17"/>
    <s v="Double Litter"/>
    <x v="1"/>
    <x v="1"/>
    <n v="2.63"/>
    <n v="0.158"/>
    <n v="0.99"/>
    <n v="30.09"/>
    <n v="6.09"/>
    <n v="4.18"/>
    <n v="31.04"/>
    <n v="1.1100000000000001"/>
    <n v="37.129999999999995"/>
    <n v="0.59910599999999992"/>
    <n v="1.6135362240775653"/>
    <n v="0.95299999999999996"/>
  </r>
  <r>
    <n v="26"/>
    <n v="5"/>
    <s v="Double Wood"/>
    <x v="2"/>
    <x v="1"/>
    <n v="2.23"/>
    <n v="0.122"/>
    <n v="1.94"/>
    <n v="26.64"/>
    <n v="8.16"/>
    <n v="3.1"/>
    <n v="28.26"/>
    <n v="0.93"/>
    <n v="36.42"/>
    <n v="0.51577800000000007"/>
    <n v="1.4161943986820429"/>
    <n v="0.95899999999999996"/>
  </r>
  <r>
    <n v="31"/>
    <n v="10"/>
    <s v="Double Wood"/>
    <x v="2"/>
    <x v="1"/>
    <n v="2.25"/>
    <n v="0.10100000000000001"/>
    <n v="2.04"/>
    <n v="24.65"/>
    <n v="11.16"/>
    <n v="1.61"/>
    <n v="22.9"/>
    <n v="0.63"/>
    <n v="34.06"/>
    <n v="0.32394599999999996"/>
    <n v="0.95110393423370498"/>
    <n v="0.90250000000000008"/>
  </r>
  <r>
    <n v="37"/>
    <n v="16"/>
    <s v="Double Wood"/>
    <x v="2"/>
    <x v="1"/>
    <n v="5.9"/>
    <n v="0.19"/>
    <n v="4.2"/>
    <n v="29.8"/>
    <n v="8.36"/>
    <n v="5.61"/>
    <n v="25.3"/>
    <n v="1.46"/>
    <n v="33.659999999999997"/>
    <n v="0.83837600000000001"/>
    <n v="2.4907189542483663"/>
    <n v="0.94650000000000001"/>
  </r>
  <r>
    <n v="40"/>
    <n v="19"/>
    <s v="No Input"/>
    <x v="3"/>
    <x v="1"/>
    <n v="2.69"/>
    <n v="0.14499999999999999"/>
    <n v="1.17"/>
    <n v="30.61"/>
    <n v="4.17"/>
    <n v="4.5199999999999996"/>
    <n v="33.380000000000003"/>
    <n v="0.95"/>
    <n v="37.550000000000004"/>
    <n v="0.50559399999999999"/>
    <n v="1.346455392809587"/>
    <n v="0.96800000000000019"/>
  </r>
  <r>
    <n v="41"/>
    <n v="49"/>
    <s v="No Input"/>
    <x v="3"/>
    <x v="1"/>
    <n v="1.67"/>
    <n v="0.151"/>
    <n v="0.43"/>
    <n v="31.97"/>
    <n v="5.4"/>
    <n v="2.21"/>
    <n v="31.63"/>
    <n v="0.55000000000000004"/>
    <n v="37.03"/>
    <n v="0.29330500000000004"/>
    <n v="0.79207399405887124"/>
    <n v="0.9365"/>
  </r>
  <r>
    <n v="42"/>
    <n v="69"/>
    <s v="No Input"/>
    <x v="3"/>
    <x v="1"/>
    <n v="3.16"/>
    <n v="0.16400000000000001"/>
    <n v="2.0099999999999998"/>
    <n v="27.13"/>
    <n v="5.2"/>
    <n v="5.16"/>
    <n v="30.88"/>
    <n v="0.85"/>
    <n v="36.08"/>
    <n v="0.53079999999999994"/>
    <n v="1.4711751662971175"/>
    <n v="0.95224999999999993"/>
  </r>
  <r>
    <n v="24"/>
    <n v="3"/>
    <s v="No Litter"/>
    <x v="4"/>
    <x v="1"/>
    <n v="2.56"/>
    <n v="0.13200000000000001"/>
    <n v="1.7"/>
    <n v="22.54"/>
    <n v="7.11"/>
    <n v="3.34"/>
    <n v="27.75"/>
    <n v="1.17"/>
    <n v="34.86"/>
    <n v="0.56214900000000001"/>
    <n v="1.6125903614457833"/>
    <n v="0.91400000000000003"/>
  </r>
  <r>
    <n v="28"/>
    <n v="7"/>
    <s v="No Litter"/>
    <x v="4"/>
    <x v="1"/>
    <n v="1.87"/>
    <n v="0.111"/>
    <n v="0.64"/>
    <n v="26.37"/>
    <n v="8.6199999999999992"/>
    <n v="2.3199999999999998"/>
    <n v="28.02"/>
    <n v="0.76"/>
    <n v="36.64"/>
    <n v="0.41293599999999997"/>
    <n v="1.1270087336244541"/>
    <n v="0.93200000000000005"/>
  </r>
  <r>
    <n v="32"/>
    <n v="11"/>
    <s v="No Litter"/>
    <x v="4"/>
    <x v="1"/>
    <n v="2.75"/>
    <n v="0.13200000000000001"/>
    <n v="1.68"/>
    <n v="21.61"/>
    <n v="13"/>
    <n v="1.92"/>
    <n v="21.76"/>
    <n v="0.73"/>
    <n v="34.760000000000005"/>
    <n v="0.40844800000000003"/>
    <n v="1.1750517836593786"/>
    <n v="0.91100000000000014"/>
  </r>
  <r>
    <n v="30"/>
    <n v="9"/>
    <s v="No OA"/>
    <x v="5"/>
    <x v="1"/>
    <n v="1.17"/>
    <n v="5.8000000000000003E-2"/>
    <n v="0.66"/>
    <n v="25.21"/>
    <n v="7.96"/>
    <n v="1.51"/>
    <n v="27.78"/>
    <n v="0.3"/>
    <n v="35.74"/>
    <n v="0.20353599999999999"/>
    <n v="0.56949076664801335"/>
    <n v="0.90999999999999992"/>
  </r>
  <r>
    <n v="36"/>
    <n v="15"/>
    <s v="No OA"/>
    <x v="5"/>
    <x v="1"/>
    <n v="2.0299999999999998"/>
    <n v="9.8000000000000004E-2"/>
    <n v="0.94"/>
    <n v="30.65"/>
    <n v="7.2"/>
    <n v="2.42"/>
    <n v="29.76"/>
    <n v="0.57999999999999996"/>
    <n v="36.96"/>
    <n v="0.34684799999999999"/>
    <n v="0.93844155844155841"/>
    <n v="0.94750000000000001"/>
  </r>
  <r>
    <n v="39"/>
    <n v="18"/>
    <s v="No OA"/>
    <x v="5"/>
    <x v="1"/>
    <n v="3.3"/>
    <n v="0.14599999999999999"/>
    <n v="2.54"/>
    <n v="22.03"/>
    <n v="11.24"/>
    <n v="2.89"/>
    <n v="23.39"/>
    <n v="0.51"/>
    <n v="34.630000000000003"/>
    <n v="0.44412499999999999"/>
    <n v="1.2824862835691595"/>
    <n v="0.92925000000000002"/>
  </r>
  <r>
    <n v="22"/>
    <n v="1"/>
    <s v="No Root"/>
    <x v="6"/>
    <x v="1"/>
    <n v="2.83"/>
    <n v="0.15"/>
    <n v="1.0900000000000001"/>
    <n v="25.09"/>
    <n v="6.51"/>
    <n v="4.93"/>
    <n v="30.11"/>
    <n v="1.29"/>
    <n v="36.619999999999997"/>
    <n v="0.70936200000000005"/>
    <n v="1.9370890223921355"/>
    <n v="0.94274999999999998"/>
  </r>
  <r>
    <n v="25"/>
    <n v="4"/>
    <s v="No Root"/>
    <x v="6"/>
    <x v="1"/>
    <n v="2.57"/>
    <n v="0.16"/>
    <n v="1.3"/>
    <n v="28.81"/>
    <n v="8.09"/>
    <n v="4.1500000000000004"/>
    <n v="28.99"/>
    <n v="0.96"/>
    <n v="37.08"/>
    <n v="0.614039"/>
    <n v="1.6559843581445526"/>
    <n v="0.95949999999999991"/>
  </r>
  <r>
    <n v="27"/>
    <n v="6"/>
    <s v="No Root"/>
    <x v="6"/>
    <x v="1"/>
    <n v="2.96"/>
    <n v="0.17"/>
    <n v="0.99"/>
    <n v="28.88"/>
    <n v="8.58"/>
    <n v="3.72"/>
    <n v="27.22"/>
    <n v="1.1599999999999999"/>
    <n v="35.799999999999997"/>
    <n v="0.63492799999999994"/>
    <n v="1.7735418994413408"/>
    <n v="0.919749999999999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C18" firstHeaderRow="0" firstDataRow="1" firstDataCol="1"/>
  <pivotFields count="17">
    <pivotField showAll="0"/>
    <pivotField showAll="0"/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166" showAll="0"/>
    <pivotField numFmtId="166" showAll="0"/>
    <pivotField dataField="1" numFmtId="166" showAll="0"/>
    <pivotField numFmtId="9" showAll="0"/>
  </pivotFields>
  <rowFields count="2">
    <field x="3"/>
    <field x="4"/>
  </rowFields>
  <rowItems count="15">
    <i>
      <x/>
    </i>
    <i r="1">
      <x/>
    </i>
    <i>
      <x v="1"/>
    </i>
    <i r="1">
      <x/>
    </i>
    <i>
      <x v="2"/>
    </i>
    <i r="1">
      <x/>
    </i>
    <i>
      <x v="3"/>
    </i>
    <i r="1">
      <x/>
    </i>
    <i>
      <x v="4"/>
    </i>
    <i r="1">
      <x/>
    </i>
    <i>
      <x v="5"/>
    </i>
    <i r="1">
      <x/>
    </i>
    <i>
      <x v="6"/>
    </i>
    <i r="1"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HF_percC" fld="12" subtotal="average" baseField="3" baseItem="1"/>
    <dataField name="Average of IFHF_percC" fld="15" subtotal="average" baseField="3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tabSelected="1" workbookViewId="0">
      <selection activeCell="F6" sqref="F6"/>
    </sheetView>
  </sheetViews>
  <sheetFormatPr defaultRowHeight="15" x14ac:dyDescent="0.25"/>
  <cols>
    <col min="15" max="16" width="12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32</v>
      </c>
      <c r="O1" t="s">
        <v>34</v>
      </c>
      <c r="P1" t="s">
        <v>33</v>
      </c>
      <c r="Q1" t="s">
        <v>36</v>
      </c>
    </row>
    <row r="2" spans="1:17" x14ac:dyDescent="0.25">
      <c r="A2">
        <v>8</v>
      </c>
      <c r="B2">
        <v>8</v>
      </c>
      <c r="C2" t="s">
        <v>22</v>
      </c>
      <c r="D2" t="s">
        <v>23</v>
      </c>
      <c r="E2" t="s">
        <v>15</v>
      </c>
      <c r="F2">
        <v>4.17</v>
      </c>
      <c r="G2">
        <v>0.186</v>
      </c>
      <c r="H2">
        <v>5.05</v>
      </c>
      <c r="I2">
        <v>21.26</v>
      </c>
      <c r="J2">
        <v>12.37</v>
      </c>
      <c r="K2">
        <v>2.99</v>
      </c>
      <c r="L2">
        <v>20.02</v>
      </c>
      <c r="M2">
        <v>1.1000000000000001</v>
      </c>
      <c r="N2" s="1">
        <f>J2+L2</f>
        <v>32.39</v>
      </c>
      <c r="O2" s="1">
        <f>(L2*(M2/100))+(J2*(K2/100))</f>
        <v>0.59008300000000002</v>
      </c>
      <c r="P2" s="1">
        <f>O2/N2*100</f>
        <v>1.8218061129978389</v>
      </c>
      <c r="Q2" s="3">
        <f>(N2+H2)/40</f>
        <v>0.93599999999999994</v>
      </c>
    </row>
    <row r="3" spans="1:17" x14ac:dyDescent="0.25">
      <c r="A3">
        <v>12</v>
      </c>
      <c r="B3">
        <v>12</v>
      </c>
      <c r="C3" t="s">
        <v>22</v>
      </c>
      <c r="D3" t="s">
        <v>23</v>
      </c>
      <c r="E3" t="s">
        <v>15</v>
      </c>
      <c r="F3">
        <v>4.24</v>
      </c>
      <c r="G3">
        <v>0.19900000000000001</v>
      </c>
      <c r="H3">
        <v>3.92</v>
      </c>
      <c r="I3">
        <v>19.920000000000002</v>
      </c>
      <c r="J3">
        <v>10.83</v>
      </c>
      <c r="K3">
        <v>3.69</v>
      </c>
      <c r="L3">
        <v>21.29</v>
      </c>
      <c r="M3">
        <v>1.1100000000000001</v>
      </c>
      <c r="N3" s="1">
        <f>J3+L3</f>
        <v>32.119999999999997</v>
      </c>
      <c r="O3" s="1">
        <f>(L3*(M3/100))+(J3*(K3/100))</f>
        <v>0.63594600000000001</v>
      </c>
      <c r="P3" s="1">
        <f>O3/N3*100</f>
        <v>1.9799066002490662</v>
      </c>
      <c r="Q3" s="3">
        <f t="shared" ref="Q3:Q43" si="0">(N3+H3)/40</f>
        <v>0.90100000000000002</v>
      </c>
    </row>
    <row r="4" spans="1:17" x14ac:dyDescent="0.25">
      <c r="A4">
        <v>14</v>
      </c>
      <c r="B4">
        <v>14</v>
      </c>
      <c r="C4" t="s">
        <v>22</v>
      </c>
      <c r="D4" t="s">
        <v>23</v>
      </c>
      <c r="E4" t="s">
        <v>15</v>
      </c>
      <c r="F4">
        <v>3.37</v>
      </c>
      <c r="G4">
        <v>0.13100000000000001</v>
      </c>
      <c r="H4">
        <v>3.77</v>
      </c>
      <c r="I4">
        <v>22.77</v>
      </c>
      <c r="J4">
        <v>9.8000000000000007</v>
      </c>
      <c r="K4">
        <v>2.42</v>
      </c>
      <c r="L4">
        <v>23.73</v>
      </c>
      <c r="M4">
        <v>0.77</v>
      </c>
      <c r="N4" s="1">
        <f>J4+L4</f>
        <v>33.53</v>
      </c>
      <c r="O4" s="1">
        <f>(L4*(M4/100))+(J4*(K4/100))</f>
        <v>0.41988100000000006</v>
      </c>
      <c r="P4" s="1">
        <f>O4/N4*100</f>
        <v>1.2522546972860127</v>
      </c>
      <c r="Q4" s="3">
        <f t="shared" si="0"/>
        <v>0.93250000000000011</v>
      </c>
    </row>
    <row r="5" spans="1:17" x14ac:dyDescent="0.25">
      <c r="A5">
        <v>2</v>
      </c>
      <c r="B5">
        <v>2</v>
      </c>
      <c r="C5" t="s">
        <v>16</v>
      </c>
      <c r="D5" t="s">
        <v>17</v>
      </c>
      <c r="E5" t="s">
        <v>15</v>
      </c>
      <c r="F5">
        <v>3.59</v>
      </c>
      <c r="G5">
        <v>0.17499999999999999</v>
      </c>
      <c r="H5">
        <v>2.77</v>
      </c>
      <c r="I5">
        <v>31.34</v>
      </c>
      <c r="J5">
        <v>11.89</v>
      </c>
      <c r="K5">
        <v>4.17</v>
      </c>
      <c r="L5">
        <v>23.14</v>
      </c>
      <c r="M5">
        <v>1.22</v>
      </c>
      <c r="N5" s="1">
        <f>J5+L5</f>
        <v>35.03</v>
      </c>
      <c r="O5" s="1">
        <f>(L5*(M5/100))+(J5*(K5/100))</f>
        <v>0.77812100000000006</v>
      </c>
      <c r="P5" s="1">
        <f>O5/N5*100</f>
        <v>2.2212988866685697</v>
      </c>
      <c r="Q5" s="3">
        <f t="shared" si="0"/>
        <v>0.94500000000000006</v>
      </c>
    </row>
    <row r="6" spans="1:17" x14ac:dyDescent="0.25">
      <c r="A6">
        <v>13</v>
      </c>
      <c r="B6">
        <v>13</v>
      </c>
      <c r="C6" t="s">
        <v>16</v>
      </c>
      <c r="D6" t="s">
        <v>17</v>
      </c>
      <c r="E6" t="s">
        <v>15</v>
      </c>
      <c r="F6">
        <v>4.3099999999999996</v>
      </c>
      <c r="G6">
        <v>0.19500000000000001</v>
      </c>
      <c r="H6">
        <v>4.79</v>
      </c>
      <c r="I6">
        <v>22.43</v>
      </c>
      <c r="J6">
        <v>10.66</v>
      </c>
      <c r="K6">
        <v>3.26</v>
      </c>
      <c r="L6">
        <v>21.86</v>
      </c>
      <c r="M6">
        <v>1.1000000000000001</v>
      </c>
      <c r="N6" s="1">
        <f>J6+L6</f>
        <v>32.519999999999996</v>
      </c>
      <c r="O6" s="1">
        <f>(L6*(M6/100))+(J6*(K6/100))</f>
        <v>0.58797600000000005</v>
      </c>
      <c r="P6" s="1">
        <f>O6/N6*100</f>
        <v>1.8080442804428047</v>
      </c>
      <c r="Q6" s="3">
        <f t="shared" si="0"/>
        <v>0.93274999999999986</v>
      </c>
    </row>
    <row r="7" spans="1:17" x14ac:dyDescent="0.25">
      <c r="A7">
        <v>17</v>
      </c>
      <c r="B7">
        <v>17</v>
      </c>
      <c r="C7" t="s">
        <v>16</v>
      </c>
      <c r="D7" t="s">
        <v>17</v>
      </c>
      <c r="E7" t="s">
        <v>15</v>
      </c>
      <c r="F7">
        <v>6.93</v>
      </c>
      <c r="G7">
        <v>0.27500000000000002</v>
      </c>
      <c r="H7">
        <v>5.31</v>
      </c>
      <c r="I7">
        <v>23.64</v>
      </c>
      <c r="J7">
        <v>7.77</v>
      </c>
      <c r="K7">
        <v>7.17</v>
      </c>
      <c r="L7">
        <v>29.32</v>
      </c>
      <c r="M7">
        <v>0.99</v>
      </c>
      <c r="N7" s="1">
        <f>J7+L7</f>
        <v>37.090000000000003</v>
      </c>
      <c r="O7" s="1">
        <f>(L7*(M7/100))+(J7*(K7/100))</f>
        <v>0.84737699999999994</v>
      </c>
      <c r="P7" s="1">
        <f>O7/N7*100</f>
        <v>2.2846508492855211</v>
      </c>
      <c r="Q7" s="3">
        <f t="shared" si="0"/>
        <v>1.06</v>
      </c>
    </row>
    <row r="8" spans="1:17" x14ac:dyDescent="0.25">
      <c r="A8">
        <v>5</v>
      </c>
      <c r="B8">
        <v>5</v>
      </c>
      <c r="C8" t="s">
        <v>20</v>
      </c>
      <c r="D8" t="s">
        <v>21</v>
      </c>
      <c r="E8" t="s">
        <v>15</v>
      </c>
      <c r="F8">
        <v>3.73</v>
      </c>
      <c r="G8">
        <v>0.16</v>
      </c>
      <c r="H8">
        <v>4.71</v>
      </c>
      <c r="I8">
        <v>23.65</v>
      </c>
      <c r="J8">
        <v>8.65</v>
      </c>
      <c r="K8">
        <v>2.84</v>
      </c>
      <c r="L8">
        <v>25.13</v>
      </c>
      <c r="M8">
        <v>0.89</v>
      </c>
      <c r="N8" s="1">
        <f>J8+L8</f>
        <v>33.78</v>
      </c>
      <c r="O8" s="1">
        <f>(L8*(M8/100))+(J8*(K8/100))</f>
        <v>0.46931699999999998</v>
      </c>
      <c r="P8" s="1">
        <f>O8/N8*100</f>
        <v>1.3893339253996446</v>
      </c>
      <c r="Q8" s="3">
        <f t="shared" si="0"/>
        <v>0.96225000000000005</v>
      </c>
    </row>
    <row r="9" spans="1:17" x14ac:dyDescent="0.25">
      <c r="A9">
        <v>10</v>
      </c>
      <c r="B9">
        <v>10</v>
      </c>
      <c r="C9" t="s">
        <v>20</v>
      </c>
      <c r="D9" t="s">
        <v>21</v>
      </c>
      <c r="E9" t="s">
        <v>15</v>
      </c>
      <c r="F9">
        <v>6.85</v>
      </c>
      <c r="G9">
        <v>0.23300000000000001</v>
      </c>
      <c r="H9">
        <v>13.85</v>
      </c>
      <c r="I9">
        <v>17.55</v>
      </c>
      <c r="J9">
        <v>10.039999999999999</v>
      </c>
      <c r="K9">
        <v>2.2400000000000002</v>
      </c>
      <c r="L9">
        <v>11.85</v>
      </c>
      <c r="M9">
        <v>0.56000000000000005</v>
      </c>
      <c r="N9" s="1">
        <f>J9+L9</f>
        <v>21.89</v>
      </c>
      <c r="O9" s="1">
        <f>(L9*(M9/100))+(J9*(K9/100))</f>
        <v>0.29125600000000001</v>
      </c>
      <c r="P9" s="1">
        <f>O9/N9*100</f>
        <v>1.3305436272270443</v>
      </c>
      <c r="Q9" s="3">
        <f t="shared" si="0"/>
        <v>0.89350000000000007</v>
      </c>
    </row>
    <row r="10" spans="1:17" x14ac:dyDescent="0.25">
      <c r="A10">
        <v>16</v>
      </c>
      <c r="B10">
        <v>16</v>
      </c>
      <c r="C10" t="s">
        <v>20</v>
      </c>
      <c r="D10" t="s">
        <v>21</v>
      </c>
      <c r="E10" t="s">
        <v>15</v>
      </c>
      <c r="F10">
        <v>7.95</v>
      </c>
      <c r="G10">
        <v>0.26500000000000001</v>
      </c>
      <c r="H10">
        <v>17.98</v>
      </c>
      <c r="I10">
        <v>18.54</v>
      </c>
      <c r="J10">
        <v>8.83</v>
      </c>
      <c r="K10">
        <v>4.7</v>
      </c>
      <c r="L10">
        <v>9.19</v>
      </c>
      <c r="M10">
        <v>1.0900000000000001</v>
      </c>
      <c r="N10" s="1">
        <f>J10+L10</f>
        <v>18.02</v>
      </c>
      <c r="O10" s="1">
        <f>(L10*(M10/100))+(J10*(K10/100))</f>
        <v>0.515181</v>
      </c>
      <c r="P10" s="1">
        <f>O10/N10*100</f>
        <v>2.858940066592675</v>
      </c>
      <c r="Q10" s="3">
        <f t="shared" si="0"/>
        <v>0.9</v>
      </c>
    </row>
    <row r="11" spans="1:17" x14ac:dyDescent="0.25">
      <c r="A11">
        <v>19</v>
      </c>
      <c r="B11">
        <v>19</v>
      </c>
      <c r="C11" t="s">
        <v>26</v>
      </c>
      <c r="D11" t="s">
        <v>27</v>
      </c>
      <c r="E11" t="s">
        <v>15</v>
      </c>
      <c r="F11">
        <v>4.74</v>
      </c>
      <c r="G11">
        <v>0.188</v>
      </c>
      <c r="H11">
        <v>4</v>
      </c>
      <c r="I11">
        <v>27.09</v>
      </c>
      <c r="J11">
        <v>5.18</v>
      </c>
      <c r="K11">
        <v>5.8</v>
      </c>
      <c r="L11">
        <v>28.51</v>
      </c>
      <c r="M11">
        <v>1.33</v>
      </c>
      <c r="N11" s="1">
        <f>J11+L11</f>
        <v>33.69</v>
      </c>
      <c r="O11" s="1">
        <f>(L11*(M11/100))+(J11*(K11/100))</f>
        <v>0.67962300000000009</v>
      </c>
      <c r="P11" s="1">
        <f>O11/N11*100</f>
        <v>2.0172840605520928</v>
      </c>
      <c r="Q11" s="3">
        <f t="shared" si="0"/>
        <v>0.94224999999999992</v>
      </c>
    </row>
    <row r="12" spans="1:17" x14ac:dyDescent="0.25">
      <c r="A12">
        <v>20</v>
      </c>
      <c r="B12">
        <v>49</v>
      </c>
      <c r="C12" t="s">
        <v>26</v>
      </c>
      <c r="D12" t="s">
        <v>27</v>
      </c>
      <c r="E12" t="s">
        <v>15</v>
      </c>
      <c r="F12">
        <v>3.72</v>
      </c>
      <c r="G12">
        <v>0.156</v>
      </c>
      <c r="H12">
        <v>2.4</v>
      </c>
      <c r="I12">
        <v>28.47</v>
      </c>
      <c r="J12">
        <v>6.07</v>
      </c>
      <c r="K12">
        <v>4.3499999999999996</v>
      </c>
      <c r="L12">
        <v>23.52</v>
      </c>
      <c r="M12">
        <v>1.43</v>
      </c>
      <c r="N12" s="1">
        <f>J12+L12</f>
        <v>29.59</v>
      </c>
      <c r="O12" s="1">
        <f>(L12*(M12/100))+(J12*(K12/100))</f>
        <v>0.60038100000000005</v>
      </c>
      <c r="P12" s="1">
        <f>O12/N12*100</f>
        <v>2.0289996620479895</v>
      </c>
      <c r="Q12" s="3">
        <f t="shared" si="0"/>
        <v>0.79974999999999996</v>
      </c>
    </row>
    <row r="13" spans="1:17" x14ac:dyDescent="0.25">
      <c r="A13">
        <v>21</v>
      </c>
      <c r="B13">
        <v>69</v>
      </c>
      <c r="C13" t="s">
        <v>26</v>
      </c>
      <c r="D13" t="s">
        <v>27</v>
      </c>
      <c r="E13" t="s">
        <v>15</v>
      </c>
      <c r="F13">
        <v>3.97</v>
      </c>
      <c r="G13">
        <v>0.17599999999999999</v>
      </c>
      <c r="H13">
        <v>3.79</v>
      </c>
      <c r="I13">
        <v>27.15</v>
      </c>
      <c r="J13">
        <v>6.04</v>
      </c>
      <c r="K13">
        <v>6.45</v>
      </c>
      <c r="L13">
        <v>27.71</v>
      </c>
      <c r="M13">
        <v>1.44</v>
      </c>
      <c r="N13" s="1">
        <f>J13+L13</f>
        <v>33.75</v>
      </c>
      <c r="O13" s="1">
        <f>(L13*(M13/100))+(J13*(K13/100))</f>
        <v>0.78860400000000008</v>
      </c>
      <c r="P13" s="1">
        <f>O13/N13*100</f>
        <v>2.3366044444444447</v>
      </c>
      <c r="Q13" s="3">
        <f t="shared" si="0"/>
        <v>0.9385</v>
      </c>
    </row>
    <row r="14" spans="1:17" x14ac:dyDescent="0.25">
      <c r="A14">
        <v>3</v>
      </c>
      <c r="B14">
        <v>3</v>
      </c>
      <c r="C14" t="s">
        <v>18</v>
      </c>
      <c r="D14" t="s">
        <v>19</v>
      </c>
      <c r="E14" t="s">
        <v>15</v>
      </c>
      <c r="F14">
        <v>5.73</v>
      </c>
      <c r="G14">
        <v>0.20899999999999999</v>
      </c>
      <c r="H14">
        <v>4.08</v>
      </c>
      <c r="I14">
        <v>32.9</v>
      </c>
      <c r="J14">
        <v>9.77</v>
      </c>
      <c r="K14">
        <v>5.23</v>
      </c>
      <c r="L14">
        <v>23.8</v>
      </c>
      <c r="M14">
        <v>1.03</v>
      </c>
      <c r="N14" s="1">
        <f>J14+L14</f>
        <v>33.57</v>
      </c>
      <c r="O14" s="1">
        <f>(L14*(M14/100))+(J14*(K14/100))</f>
        <v>0.75611100000000009</v>
      </c>
      <c r="P14" s="1">
        <f>O14/N14*100</f>
        <v>2.2523413762287761</v>
      </c>
      <c r="Q14" s="3">
        <f t="shared" si="0"/>
        <v>0.94124999999999992</v>
      </c>
    </row>
    <row r="15" spans="1:17" x14ac:dyDescent="0.25">
      <c r="A15">
        <v>7</v>
      </c>
      <c r="B15">
        <v>7</v>
      </c>
      <c r="C15" t="s">
        <v>18</v>
      </c>
      <c r="D15" t="s">
        <v>19</v>
      </c>
      <c r="E15" t="s">
        <v>15</v>
      </c>
      <c r="F15">
        <v>4.12</v>
      </c>
      <c r="G15">
        <v>0.184</v>
      </c>
      <c r="H15">
        <v>5.42</v>
      </c>
      <c r="I15">
        <v>26.65</v>
      </c>
      <c r="J15">
        <v>8.9</v>
      </c>
      <c r="K15">
        <v>3.94</v>
      </c>
      <c r="L15">
        <v>23.24</v>
      </c>
      <c r="M15">
        <v>1.06</v>
      </c>
      <c r="N15" s="1">
        <f>J15+L15</f>
        <v>32.14</v>
      </c>
      <c r="O15" s="1">
        <f>(L15*(M15/100))+(J15*(K15/100))</f>
        <v>0.59700399999999998</v>
      </c>
      <c r="P15" s="1">
        <f>O15/N15*100</f>
        <v>1.8575108898568762</v>
      </c>
      <c r="Q15" s="3">
        <f t="shared" si="0"/>
        <v>0.93900000000000006</v>
      </c>
    </row>
    <row r="16" spans="1:17" x14ac:dyDescent="0.25">
      <c r="A16">
        <v>11</v>
      </c>
      <c r="B16">
        <v>11</v>
      </c>
      <c r="C16" t="s">
        <v>18</v>
      </c>
      <c r="D16" t="s">
        <v>19</v>
      </c>
      <c r="E16" t="s">
        <v>15</v>
      </c>
      <c r="F16">
        <v>4.3099999999999996</v>
      </c>
      <c r="G16">
        <v>0.182</v>
      </c>
      <c r="H16">
        <v>5.1100000000000003</v>
      </c>
      <c r="I16">
        <v>21.43</v>
      </c>
      <c r="J16">
        <v>11.34</v>
      </c>
      <c r="K16">
        <v>2.63</v>
      </c>
      <c r="L16">
        <v>19.52</v>
      </c>
      <c r="M16">
        <v>0.82</v>
      </c>
      <c r="N16" s="1">
        <f>J16+L16</f>
        <v>30.86</v>
      </c>
      <c r="O16" s="1">
        <f>(L16*(M16/100))+(J16*(K16/100))</f>
        <v>0.45830599999999999</v>
      </c>
      <c r="P16" s="1">
        <f>O16/N16*100</f>
        <v>1.4851134154244978</v>
      </c>
      <c r="Q16" s="3">
        <f t="shared" si="0"/>
        <v>0.89924999999999999</v>
      </c>
    </row>
    <row r="17" spans="1:17" x14ac:dyDescent="0.25">
      <c r="A17">
        <v>9</v>
      </c>
      <c r="B17">
        <v>9</v>
      </c>
      <c r="C17" t="s">
        <v>24</v>
      </c>
      <c r="D17" t="s">
        <v>25</v>
      </c>
      <c r="E17" t="s">
        <v>15</v>
      </c>
      <c r="F17">
        <v>1.37</v>
      </c>
      <c r="G17">
        <v>7.2999999999999995E-2</v>
      </c>
      <c r="H17">
        <v>1.02</v>
      </c>
      <c r="I17">
        <v>24.3</v>
      </c>
      <c r="J17">
        <v>9.2100000000000009</v>
      </c>
      <c r="K17">
        <v>1.53</v>
      </c>
      <c r="L17">
        <v>26.43</v>
      </c>
      <c r="M17">
        <v>0.35</v>
      </c>
      <c r="N17" s="1">
        <f>J17+L17</f>
        <v>35.64</v>
      </c>
      <c r="O17" s="1">
        <f>(L17*(M17/100))+(J17*(K17/100))</f>
        <v>0.23341800000000001</v>
      </c>
      <c r="P17" s="1">
        <f>O17/N17*100</f>
        <v>0.65493265993266003</v>
      </c>
      <c r="Q17" s="3">
        <f t="shared" si="0"/>
        <v>0.91650000000000009</v>
      </c>
    </row>
    <row r="18" spans="1:17" x14ac:dyDescent="0.25">
      <c r="A18">
        <v>15</v>
      </c>
      <c r="B18">
        <v>15</v>
      </c>
      <c r="C18" t="s">
        <v>24</v>
      </c>
      <c r="D18" t="s">
        <v>25</v>
      </c>
      <c r="E18" t="s">
        <v>15</v>
      </c>
      <c r="F18">
        <v>2.78</v>
      </c>
      <c r="G18">
        <v>0.121</v>
      </c>
      <c r="H18">
        <v>1.35</v>
      </c>
      <c r="I18">
        <v>25.35</v>
      </c>
      <c r="J18">
        <v>5.85</v>
      </c>
      <c r="K18">
        <v>3.21</v>
      </c>
      <c r="L18">
        <v>30.41</v>
      </c>
      <c r="M18">
        <v>0.61</v>
      </c>
      <c r="N18" s="1">
        <f>J18+L18</f>
        <v>36.26</v>
      </c>
      <c r="O18" s="1">
        <f>(L18*(M18/100))+(J18*(K18/100))</f>
        <v>0.37328600000000001</v>
      </c>
      <c r="P18" s="1">
        <f>O18/N18*100</f>
        <v>1.0294704908990624</v>
      </c>
      <c r="Q18" s="3">
        <f t="shared" si="0"/>
        <v>0.94025000000000003</v>
      </c>
    </row>
    <row r="19" spans="1:17" x14ac:dyDescent="0.25">
      <c r="A19">
        <v>18</v>
      </c>
      <c r="B19">
        <v>18</v>
      </c>
      <c r="C19" t="s">
        <v>24</v>
      </c>
      <c r="D19" t="s">
        <v>25</v>
      </c>
      <c r="E19" t="s">
        <v>15</v>
      </c>
      <c r="F19">
        <v>2.68</v>
      </c>
      <c r="G19">
        <v>0.13900000000000001</v>
      </c>
      <c r="H19">
        <v>3.72</v>
      </c>
      <c r="I19">
        <v>19.739999999999998</v>
      </c>
      <c r="J19">
        <v>9.31</v>
      </c>
      <c r="K19">
        <v>2.52</v>
      </c>
      <c r="L19">
        <v>23.7</v>
      </c>
      <c r="M19">
        <v>0.49</v>
      </c>
      <c r="N19" s="1">
        <f>J19+L19</f>
        <v>33.01</v>
      </c>
      <c r="O19" s="1">
        <f>(L19*(M19/100))+(J19*(K19/100))</f>
        <v>0.350742</v>
      </c>
      <c r="P19" s="1">
        <f>O19/N19*100</f>
        <v>1.0625325658891245</v>
      </c>
      <c r="Q19" s="3">
        <f t="shared" si="0"/>
        <v>0.9182499999999999</v>
      </c>
    </row>
    <row r="20" spans="1:17" x14ac:dyDescent="0.25">
      <c r="A20">
        <v>1</v>
      </c>
      <c r="B20">
        <v>1</v>
      </c>
      <c r="C20" t="s">
        <v>13</v>
      </c>
      <c r="D20" t="s">
        <v>14</v>
      </c>
      <c r="E20" t="s">
        <v>15</v>
      </c>
      <c r="F20">
        <v>5.77</v>
      </c>
      <c r="G20">
        <v>0.251</v>
      </c>
      <c r="H20">
        <v>3.77</v>
      </c>
      <c r="I20">
        <v>31.81</v>
      </c>
      <c r="J20">
        <v>12.9</v>
      </c>
      <c r="K20">
        <v>4.58</v>
      </c>
      <c r="L20">
        <v>20.8</v>
      </c>
      <c r="M20">
        <v>1.45</v>
      </c>
      <c r="N20" s="1">
        <f>J20+L20</f>
        <v>33.700000000000003</v>
      </c>
      <c r="O20" s="1">
        <f>(L20*(M20/100))+(J20*(K20/100))</f>
        <v>0.89241999999999999</v>
      </c>
      <c r="P20" s="1">
        <f>O20/N20*100</f>
        <v>2.6481305637982193</v>
      </c>
      <c r="Q20" s="3">
        <f t="shared" si="0"/>
        <v>0.93675000000000019</v>
      </c>
    </row>
    <row r="21" spans="1:17" x14ac:dyDescent="0.25">
      <c r="A21">
        <v>4</v>
      </c>
      <c r="B21">
        <v>4</v>
      </c>
      <c r="C21" t="s">
        <v>13</v>
      </c>
      <c r="D21" t="s">
        <v>14</v>
      </c>
      <c r="E21" t="s">
        <v>15</v>
      </c>
      <c r="F21">
        <v>4.04</v>
      </c>
      <c r="G21">
        <v>0.20599999999999999</v>
      </c>
      <c r="H21">
        <v>2.1800000000000002</v>
      </c>
      <c r="I21">
        <v>31.78</v>
      </c>
      <c r="J21">
        <v>7.06</v>
      </c>
      <c r="K21">
        <v>3.83</v>
      </c>
      <c r="L21">
        <v>29.19</v>
      </c>
      <c r="M21">
        <v>1.0900000000000001</v>
      </c>
      <c r="N21" s="1">
        <f>J21+L21</f>
        <v>36.25</v>
      </c>
      <c r="O21" s="1">
        <f>(L21*(M21/100))+(J21*(K21/100))</f>
        <v>0.58856900000000001</v>
      </c>
      <c r="P21" s="1">
        <f>O21/N21*100</f>
        <v>1.6236386206896551</v>
      </c>
      <c r="Q21" s="3">
        <f t="shared" si="0"/>
        <v>0.96074999999999999</v>
      </c>
    </row>
    <row r="22" spans="1:17" x14ac:dyDescent="0.25">
      <c r="A22">
        <v>6</v>
      </c>
      <c r="B22">
        <v>6</v>
      </c>
      <c r="C22" t="s">
        <v>13</v>
      </c>
      <c r="D22" t="s">
        <v>14</v>
      </c>
      <c r="E22" t="s">
        <v>15</v>
      </c>
      <c r="F22">
        <v>5.38</v>
      </c>
      <c r="G22">
        <v>0.223</v>
      </c>
      <c r="H22">
        <v>5.88</v>
      </c>
      <c r="I22">
        <v>26.39</v>
      </c>
      <c r="J22">
        <v>8.73</v>
      </c>
      <c r="K22">
        <v>5.13</v>
      </c>
      <c r="L22">
        <v>23.69</v>
      </c>
      <c r="M22">
        <v>1.38</v>
      </c>
      <c r="N22" s="1">
        <f>J22+L22</f>
        <v>32.42</v>
      </c>
      <c r="O22" s="1">
        <f>(L22*(M22/100))+(J22*(K22/100))</f>
        <v>0.77477099999999999</v>
      </c>
      <c r="P22" s="1">
        <f>O22/N22*100</f>
        <v>2.389793337446021</v>
      </c>
      <c r="Q22" s="3">
        <f t="shared" si="0"/>
        <v>0.95750000000000013</v>
      </c>
    </row>
    <row r="23" spans="1:17" x14ac:dyDescent="0.25">
      <c r="A23">
        <v>29</v>
      </c>
      <c r="B23">
        <v>8</v>
      </c>
      <c r="C23" t="s">
        <v>22</v>
      </c>
      <c r="D23" t="s">
        <v>23</v>
      </c>
      <c r="E23" s="2" t="s">
        <v>35</v>
      </c>
      <c r="F23">
        <v>2.0099999999999998</v>
      </c>
      <c r="G23">
        <v>0.12</v>
      </c>
      <c r="H23">
        <v>1.08</v>
      </c>
      <c r="I23">
        <v>26.32</v>
      </c>
      <c r="J23">
        <v>11.57</v>
      </c>
      <c r="K23">
        <v>1.83</v>
      </c>
      <c r="L23">
        <v>23.15</v>
      </c>
      <c r="M23">
        <v>0.88</v>
      </c>
      <c r="N23" s="1">
        <f>J23+L23</f>
        <v>34.72</v>
      </c>
      <c r="O23" s="1">
        <f>(L23*(M23/100))+(J23*(K23/100))</f>
        <v>0.41545100000000001</v>
      </c>
      <c r="P23" s="1">
        <f>O23/N23*100</f>
        <v>1.1965754608294932</v>
      </c>
      <c r="Q23" s="3">
        <f t="shared" si="0"/>
        <v>0.89499999999999991</v>
      </c>
    </row>
    <row r="24" spans="1:17" x14ac:dyDescent="0.25">
      <c r="A24">
        <v>33</v>
      </c>
      <c r="B24">
        <v>12</v>
      </c>
      <c r="C24" t="s">
        <v>22</v>
      </c>
      <c r="D24" t="s">
        <v>23</v>
      </c>
      <c r="E24" s="2" t="s">
        <v>35</v>
      </c>
      <c r="F24">
        <v>2.94</v>
      </c>
      <c r="G24">
        <v>0.14299999999999999</v>
      </c>
      <c r="H24">
        <v>1.61</v>
      </c>
      <c r="I24">
        <v>23.74</v>
      </c>
      <c r="J24">
        <v>9.2100000000000009</v>
      </c>
      <c r="K24">
        <v>3.52</v>
      </c>
      <c r="L24">
        <v>25.45</v>
      </c>
      <c r="M24">
        <v>1.03</v>
      </c>
      <c r="N24" s="1">
        <f>J24+L24</f>
        <v>34.659999999999997</v>
      </c>
      <c r="O24" s="1">
        <f>(L24*(M24/100))+(J24*(K24/100))</f>
        <v>0.58632700000000004</v>
      </c>
      <c r="P24" s="1">
        <f>O24/N24*100</f>
        <v>1.6916532025389501</v>
      </c>
      <c r="Q24" s="3">
        <f t="shared" si="0"/>
        <v>0.90674999999999994</v>
      </c>
    </row>
    <row r="25" spans="1:17" x14ac:dyDescent="0.25">
      <c r="A25">
        <v>35</v>
      </c>
      <c r="B25">
        <v>14</v>
      </c>
      <c r="C25" t="s">
        <v>22</v>
      </c>
      <c r="D25" t="s">
        <v>23</v>
      </c>
      <c r="E25" s="2" t="s">
        <v>35</v>
      </c>
      <c r="F25">
        <v>1.95</v>
      </c>
      <c r="G25">
        <v>9.6000000000000002E-2</v>
      </c>
      <c r="H25">
        <v>1.24</v>
      </c>
      <c r="I25">
        <v>27.48</v>
      </c>
      <c r="J25">
        <v>6.26</v>
      </c>
      <c r="K25">
        <v>3.06</v>
      </c>
      <c r="L25">
        <v>30.13</v>
      </c>
      <c r="M25">
        <v>0.68</v>
      </c>
      <c r="N25" s="1">
        <f>J25+L25</f>
        <v>36.39</v>
      </c>
      <c r="O25" s="1">
        <f>(L25*(M25/100))+(J25*(K25/100))</f>
        <v>0.39644000000000001</v>
      </c>
      <c r="P25" s="1">
        <f>O25/N25*100</f>
        <v>1.0894201703764772</v>
      </c>
      <c r="Q25" s="3">
        <f t="shared" si="0"/>
        <v>0.94075000000000009</v>
      </c>
    </row>
    <row r="26" spans="1:17" x14ac:dyDescent="0.25">
      <c r="A26">
        <v>23</v>
      </c>
      <c r="B26">
        <v>2</v>
      </c>
      <c r="C26" t="s">
        <v>16</v>
      </c>
      <c r="D26" t="s">
        <v>17</v>
      </c>
      <c r="E26" s="2" t="s">
        <v>35</v>
      </c>
      <c r="F26">
        <v>3.04</v>
      </c>
      <c r="G26">
        <v>0.16</v>
      </c>
      <c r="H26">
        <v>1.44</v>
      </c>
      <c r="I26">
        <v>24.65</v>
      </c>
      <c r="J26">
        <v>7.6</v>
      </c>
      <c r="K26">
        <v>3.87</v>
      </c>
      <c r="L26">
        <v>28.38</v>
      </c>
      <c r="M26">
        <v>1.1200000000000001</v>
      </c>
      <c r="N26" s="1">
        <f>J26+L26</f>
        <v>35.979999999999997</v>
      </c>
      <c r="O26" s="1">
        <f>(L26*(M26/100))+(J26*(K26/100))</f>
        <v>0.61197600000000008</v>
      </c>
      <c r="P26" s="1">
        <f>O26/N26*100</f>
        <v>1.7008782657031689</v>
      </c>
      <c r="Q26" s="3">
        <f t="shared" si="0"/>
        <v>0.93549999999999989</v>
      </c>
    </row>
    <row r="27" spans="1:17" x14ac:dyDescent="0.25">
      <c r="A27">
        <v>34</v>
      </c>
      <c r="B27">
        <v>13</v>
      </c>
      <c r="C27" t="s">
        <v>16</v>
      </c>
      <c r="D27" t="s">
        <v>17</v>
      </c>
      <c r="E27" s="2" t="s">
        <v>35</v>
      </c>
      <c r="F27">
        <v>3.24</v>
      </c>
      <c r="G27">
        <v>0.15</v>
      </c>
      <c r="H27">
        <v>2.2999999999999998</v>
      </c>
      <c r="I27">
        <v>22.84</v>
      </c>
      <c r="J27">
        <v>11.04</v>
      </c>
      <c r="K27">
        <v>2.59</v>
      </c>
      <c r="L27">
        <v>23.7</v>
      </c>
      <c r="M27">
        <v>0.84</v>
      </c>
      <c r="N27" s="1">
        <f>J27+L27</f>
        <v>34.739999999999995</v>
      </c>
      <c r="O27" s="1">
        <f>(L27*(M27/100))+(J27*(K27/100))</f>
        <v>0.48501599999999995</v>
      </c>
      <c r="P27" s="1">
        <f>O27/N27*100</f>
        <v>1.3961312607944734</v>
      </c>
      <c r="Q27" s="3">
        <f t="shared" si="0"/>
        <v>0.92599999999999982</v>
      </c>
    </row>
    <row r="28" spans="1:17" x14ac:dyDescent="0.25">
      <c r="A28">
        <v>38</v>
      </c>
      <c r="B28">
        <v>17</v>
      </c>
      <c r="C28" t="s">
        <v>16</v>
      </c>
      <c r="D28" t="s">
        <v>17</v>
      </c>
      <c r="E28" s="2" t="s">
        <v>35</v>
      </c>
      <c r="F28">
        <v>2.63</v>
      </c>
      <c r="G28">
        <v>0.158</v>
      </c>
      <c r="H28">
        <v>0.99</v>
      </c>
      <c r="I28">
        <v>30.09</v>
      </c>
      <c r="J28">
        <v>6.09</v>
      </c>
      <c r="K28">
        <v>4.18</v>
      </c>
      <c r="L28">
        <v>31.04</v>
      </c>
      <c r="M28">
        <v>1.1100000000000001</v>
      </c>
      <c r="N28" s="1">
        <f>J28+L28</f>
        <v>37.129999999999995</v>
      </c>
      <c r="O28" s="1">
        <f>(L28*(M28/100))+(J28*(K28/100))</f>
        <v>0.59910599999999992</v>
      </c>
      <c r="P28" s="1">
        <f>O28/N28*100</f>
        <v>1.6135362240775653</v>
      </c>
      <c r="Q28" s="3">
        <f t="shared" si="0"/>
        <v>0.95299999999999996</v>
      </c>
    </row>
    <row r="29" spans="1:17" x14ac:dyDescent="0.25">
      <c r="A29">
        <v>26</v>
      </c>
      <c r="B29">
        <v>5</v>
      </c>
      <c r="C29" t="s">
        <v>20</v>
      </c>
      <c r="D29" t="s">
        <v>21</v>
      </c>
      <c r="E29" s="2" t="s">
        <v>35</v>
      </c>
      <c r="F29">
        <v>2.23</v>
      </c>
      <c r="G29">
        <v>0.122</v>
      </c>
      <c r="H29">
        <v>1.94</v>
      </c>
      <c r="I29">
        <v>26.64</v>
      </c>
      <c r="J29">
        <v>8.16</v>
      </c>
      <c r="K29">
        <v>3.1</v>
      </c>
      <c r="L29">
        <v>28.26</v>
      </c>
      <c r="M29">
        <v>0.93</v>
      </c>
      <c r="N29" s="1">
        <f>J29+L29</f>
        <v>36.42</v>
      </c>
      <c r="O29" s="1">
        <f>(L29*(M29/100))+(J29*(K29/100))</f>
        <v>0.51577800000000007</v>
      </c>
      <c r="P29" s="1">
        <f>O29/N29*100</f>
        <v>1.4161943986820429</v>
      </c>
      <c r="Q29" s="3">
        <f t="shared" si="0"/>
        <v>0.95899999999999996</v>
      </c>
    </row>
    <row r="30" spans="1:17" x14ac:dyDescent="0.25">
      <c r="A30">
        <v>31</v>
      </c>
      <c r="B30">
        <v>10</v>
      </c>
      <c r="C30" t="s">
        <v>20</v>
      </c>
      <c r="D30" t="s">
        <v>21</v>
      </c>
      <c r="E30" s="2" t="s">
        <v>35</v>
      </c>
      <c r="F30">
        <v>2.25</v>
      </c>
      <c r="G30">
        <v>0.10100000000000001</v>
      </c>
      <c r="H30">
        <v>2.04</v>
      </c>
      <c r="I30">
        <v>24.65</v>
      </c>
      <c r="J30">
        <v>11.16</v>
      </c>
      <c r="K30">
        <v>1.61</v>
      </c>
      <c r="L30">
        <v>22.9</v>
      </c>
      <c r="M30">
        <v>0.63</v>
      </c>
      <c r="N30" s="1">
        <f>J30+L30</f>
        <v>34.06</v>
      </c>
      <c r="O30" s="1">
        <f>(L30*(M30/100))+(J30*(K30/100))</f>
        <v>0.32394599999999996</v>
      </c>
      <c r="P30" s="1">
        <f>O30/N30*100</f>
        <v>0.95110393423370498</v>
      </c>
      <c r="Q30" s="3">
        <f t="shared" si="0"/>
        <v>0.90250000000000008</v>
      </c>
    </row>
    <row r="31" spans="1:17" x14ac:dyDescent="0.25">
      <c r="A31">
        <v>37</v>
      </c>
      <c r="B31">
        <v>16</v>
      </c>
      <c r="C31" t="s">
        <v>20</v>
      </c>
      <c r="D31" t="s">
        <v>21</v>
      </c>
      <c r="E31" s="2" t="s">
        <v>35</v>
      </c>
      <c r="F31">
        <v>5.9</v>
      </c>
      <c r="G31">
        <v>0.19</v>
      </c>
      <c r="H31">
        <v>4.2</v>
      </c>
      <c r="I31">
        <v>29.8</v>
      </c>
      <c r="J31">
        <v>8.36</v>
      </c>
      <c r="K31">
        <v>5.61</v>
      </c>
      <c r="L31">
        <v>25.3</v>
      </c>
      <c r="M31">
        <v>1.46</v>
      </c>
      <c r="N31" s="1">
        <f>J31+L31</f>
        <v>33.659999999999997</v>
      </c>
      <c r="O31" s="1">
        <f>(L31*(M31/100))+(J31*(K31/100))</f>
        <v>0.83837600000000001</v>
      </c>
      <c r="P31" s="1">
        <f>O31/N31*100</f>
        <v>2.4907189542483663</v>
      </c>
      <c r="Q31" s="3">
        <f t="shared" si="0"/>
        <v>0.94650000000000001</v>
      </c>
    </row>
    <row r="32" spans="1:17" x14ac:dyDescent="0.25">
      <c r="A32">
        <v>40</v>
      </c>
      <c r="B32">
        <v>19</v>
      </c>
      <c r="C32" t="s">
        <v>26</v>
      </c>
      <c r="D32" t="s">
        <v>27</v>
      </c>
      <c r="E32" s="2" t="s">
        <v>35</v>
      </c>
      <c r="F32">
        <v>2.69</v>
      </c>
      <c r="G32">
        <v>0.14499999999999999</v>
      </c>
      <c r="H32">
        <v>1.17</v>
      </c>
      <c r="I32">
        <v>30.61</v>
      </c>
      <c r="J32">
        <v>4.17</v>
      </c>
      <c r="K32">
        <v>4.5199999999999996</v>
      </c>
      <c r="L32">
        <v>33.380000000000003</v>
      </c>
      <c r="M32">
        <v>0.95</v>
      </c>
      <c r="N32" s="1">
        <f>J32+L32</f>
        <v>37.550000000000004</v>
      </c>
      <c r="O32" s="1">
        <f>(L32*(M32/100))+(J32*(K32/100))</f>
        <v>0.50559399999999999</v>
      </c>
      <c r="P32" s="1">
        <f>O32/N32*100</f>
        <v>1.346455392809587</v>
      </c>
      <c r="Q32" s="3">
        <f t="shared" si="0"/>
        <v>0.96800000000000019</v>
      </c>
    </row>
    <row r="33" spans="1:17" x14ac:dyDescent="0.25">
      <c r="A33">
        <v>41</v>
      </c>
      <c r="B33">
        <v>49</v>
      </c>
      <c r="C33" t="s">
        <v>26</v>
      </c>
      <c r="D33" t="s">
        <v>27</v>
      </c>
      <c r="E33" s="2" t="s">
        <v>35</v>
      </c>
      <c r="F33">
        <v>1.67</v>
      </c>
      <c r="G33">
        <v>0.151</v>
      </c>
      <c r="H33">
        <v>0.43</v>
      </c>
      <c r="I33">
        <v>31.97</v>
      </c>
      <c r="J33">
        <v>5.4</v>
      </c>
      <c r="K33">
        <v>2.21</v>
      </c>
      <c r="L33">
        <v>31.63</v>
      </c>
      <c r="M33">
        <v>0.55000000000000004</v>
      </c>
      <c r="N33" s="1">
        <f>J33+L33</f>
        <v>37.03</v>
      </c>
      <c r="O33" s="1">
        <f>(L33*(M33/100))+(J33*(K33/100))</f>
        <v>0.29330500000000004</v>
      </c>
      <c r="P33" s="1">
        <f>O33/N33*100</f>
        <v>0.79207399405887124</v>
      </c>
      <c r="Q33" s="3">
        <f t="shared" si="0"/>
        <v>0.9365</v>
      </c>
    </row>
    <row r="34" spans="1:17" x14ac:dyDescent="0.25">
      <c r="A34">
        <v>42</v>
      </c>
      <c r="B34">
        <v>69</v>
      </c>
      <c r="C34" t="s">
        <v>26</v>
      </c>
      <c r="D34" t="s">
        <v>27</v>
      </c>
      <c r="E34" s="2" t="s">
        <v>35</v>
      </c>
      <c r="F34">
        <v>3.16</v>
      </c>
      <c r="G34">
        <v>0.16400000000000001</v>
      </c>
      <c r="H34">
        <v>2.0099999999999998</v>
      </c>
      <c r="I34">
        <v>27.13</v>
      </c>
      <c r="J34">
        <v>5.2</v>
      </c>
      <c r="K34">
        <v>5.16</v>
      </c>
      <c r="L34">
        <v>30.88</v>
      </c>
      <c r="M34">
        <v>0.85</v>
      </c>
      <c r="N34" s="1">
        <f>J34+L34</f>
        <v>36.08</v>
      </c>
      <c r="O34" s="1">
        <f>(L34*(M34/100))+(J34*(K34/100))</f>
        <v>0.53079999999999994</v>
      </c>
      <c r="P34" s="1">
        <f>O34/N34*100</f>
        <v>1.4711751662971175</v>
      </c>
      <c r="Q34" s="3">
        <f t="shared" si="0"/>
        <v>0.95224999999999993</v>
      </c>
    </row>
    <row r="35" spans="1:17" x14ac:dyDescent="0.25">
      <c r="A35">
        <v>24</v>
      </c>
      <c r="B35">
        <v>3</v>
      </c>
      <c r="C35" t="s">
        <v>18</v>
      </c>
      <c r="D35" t="s">
        <v>19</v>
      </c>
      <c r="E35" s="2" t="s">
        <v>35</v>
      </c>
      <c r="F35">
        <v>2.56</v>
      </c>
      <c r="G35">
        <v>0.13200000000000001</v>
      </c>
      <c r="H35">
        <v>1.7</v>
      </c>
      <c r="I35">
        <v>22.54</v>
      </c>
      <c r="J35">
        <v>7.11</v>
      </c>
      <c r="K35">
        <v>3.34</v>
      </c>
      <c r="L35">
        <v>27.75</v>
      </c>
      <c r="M35">
        <v>1.17</v>
      </c>
      <c r="N35" s="1">
        <f>J35+L35</f>
        <v>34.86</v>
      </c>
      <c r="O35" s="1">
        <f>(L35*(M35/100))+(J35*(K35/100))</f>
        <v>0.56214900000000001</v>
      </c>
      <c r="P35" s="1">
        <f>O35/N35*100</f>
        <v>1.6125903614457833</v>
      </c>
      <c r="Q35" s="3">
        <f t="shared" si="0"/>
        <v>0.91400000000000003</v>
      </c>
    </row>
    <row r="36" spans="1:17" x14ac:dyDescent="0.25">
      <c r="A36">
        <v>28</v>
      </c>
      <c r="B36">
        <v>7</v>
      </c>
      <c r="C36" t="s">
        <v>18</v>
      </c>
      <c r="D36" t="s">
        <v>19</v>
      </c>
      <c r="E36" s="2" t="s">
        <v>35</v>
      </c>
      <c r="F36">
        <v>1.87</v>
      </c>
      <c r="G36">
        <v>0.111</v>
      </c>
      <c r="H36">
        <v>0.64</v>
      </c>
      <c r="I36">
        <v>26.37</v>
      </c>
      <c r="J36">
        <v>8.6199999999999992</v>
      </c>
      <c r="K36">
        <v>2.3199999999999998</v>
      </c>
      <c r="L36">
        <v>28.02</v>
      </c>
      <c r="M36">
        <v>0.76</v>
      </c>
      <c r="N36" s="1">
        <f>J36+L36</f>
        <v>36.64</v>
      </c>
      <c r="O36" s="1">
        <f>(L36*(M36/100))+(J36*(K36/100))</f>
        <v>0.41293599999999997</v>
      </c>
      <c r="P36" s="1">
        <f>O36/N36*100</f>
        <v>1.1270087336244541</v>
      </c>
      <c r="Q36" s="3">
        <f t="shared" si="0"/>
        <v>0.93200000000000005</v>
      </c>
    </row>
    <row r="37" spans="1:17" x14ac:dyDescent="0.25">
      <c r="A37">
        <v>32</v>
      </c>
      <c r="B37">
        <v>11</v>
      </c>
      <c r="C37" t="s">
        <v>18</v>
      </c>
      <c r="D37" t="s">
        <v>19</v>
      </c>
      <c r="E37" s="2" t="s">
        <v>35</v>
      </c>
      <c r="F37">
        <v>2.75</v>
      </c>
      <c r="G37">
        <v>0.13200000000000001</v>
      </c>
      <c r="H37">
        <v>1.68</v>
      </c>
      <c r="I37">
        <v>21.61</v>
      </c>
      <c r="J37">
        <v>13</v>
      </c>
      <c r="K37">
        <v>1.92</v>
      </c>
      <c r="L37">
        <v>21.76</v>
      </c>
      <c r="M37">
        <v>0.73</v>
      </c>
      <c r="N37" s="1">
        <f>J37+L37</f>
        <v>34.760000000000005</v>
      </c>
      <c r="O37" s="1">
        <f>(L37*(M37/100))+(J37*(K37/100))</f>
        <v>0.40844800000000003</v>
      </c>
      <c r="P37" s="1">
        <f>O37/N37*100</f>
        <v>1.1750517836593786</v>
      </c>
      <c r="Q37" s="3">
        <f t="shared" si="0"/>
        <v>0.91100000000000014</v>
      </c>
    </row>
    <row r="38" spans="1:17" x14ac:dyDescent="0.25">
      <c r="A38">
        <v>30</v>
      </c>
      <c r="B38">
        <v>9</v>
      </c>
      <c r="C38" t="s">
        <v>24</v>
      </c>
      <c r="D38" t="s">
        <v>25</v>
      </c>
      <c r="E38" s="2" t="s">
        <v>35</v>
      </c>
      <c r="F38">
        <v>1.17</v>
      </c>
      <c r="G38">
        <v>5.8000000000000003E-2</v>
      </c>
      <c r="H38">
        <v>0.66</v>
      </c>
      <c r="I38">
        <v>25.21</v>
      </c>
      <c r="J38">
        <v>7.96</v>
      </c>
      <c r="K38">
        <v>1.51</v>
      </c>
      <c r="L38">
        <v>27.78</v>
      </c>
      <c r="M38">
        <v>0.3</v>
      </c>
      <c r="N38" s="1">
        <f>J38+L38</f>
        <v>35.74</v>
      </c>
      <c r="O38" s="1">
        <f>(L38*(M38/100))+(J38*(K38/100))</f>
        <v>0.20353599999999999</v>
      </c>
      <c r="P38" s="1">
        <f>O38/N38*100</f>
        <v>0.56949076664801335</v>
      </c>
      <c r="Q38" s="3">
        <f t="shared" si="0"/>
        <v>0.90999999999999992</v>
      </c>
    </row>
    <row r="39" spans="1:17" x14ac:dyDescent="0.25">
      <c r="A39">
        <v>36</v>
      </c>
      <c r="B39">
        <v>15</v>
      </c>
      <c r="C39" t="s">
        <v>24</v>
      </c>
      <c r="D39" t="s">
        <v>25</v>
      </c>
      <c r="E39" s="2" t="s">
        <v>35</v>
      </c>
      <c r="F39">
        <v>2.0299999999999998</v>
      </c>
      <c r="G39">
        <v>9.8000000000000004E-2</v>
      </c>
      <c r="H39">
        <v>0.94</v>
      </c>
      <c r="I39">
        <v>30.65</v>
      </c>
      <c r="J39">
        <v>7.2</v>
      </c>
      <c r="K39">
        <v>2.42</v>
      </c>
      <c r="L39">
        <v>29.76</v>
      </c>
      <c r="M39">
        <v>0.57999999999999996</v>
      </c>
      <c r="N39" s="1">
        <f>J39+L39</f>
        <v>36.96</v>
      </c>
      <c r="O39" s="1">
        <f>(L39*(M39/100))+(J39*(K39/100))</f>
        <v>0.34684799999999999</v>
      </c>
      <c r="P39" s="1">
        <f>O39/N39*100</f>
        <v>0.93844155844155841</v>
      </c>
      <c r="Q39" s="3">
        <f t="shared" si="0"/>
        <v>0.94750000000000001</v>
      </c>
    </row>
    <row r="40" spans="1:17" x14ac:dyDescent="0.25">
      <c r="A40">
        <v>39</v>
      </c>
      <c r="B40">
        <v>18</v>
      </c>
      <c r="C40" t="s">
        <v>24</v>
      </c>
      <c r="D40" t="s">
        <v>25</v>
      </c>
      <c r="E40" s="2" t="s">
        <v>35</v>
      </c>
      <c r="F40">
        <v>3.3</v>
      </c>
      <c r="G40">
        <v>0.14599999999999999</v>
      </c>
      <c r="H40">
        <v>2.54</v>
      </c>
      <c r="I40">
        <v>22.03</v>
      </c>
      <c r="J40">
        <v>11.24</v>
      </c>
      <c r="K40">
        <v>2.89</v>
      </c>
      <c r="L40">
        <v>23.39</v>
      </c>
      <c r="M40">
        <v>0.51</v>
      </c>
      <c r="N40" s="1">
        <f>J40+L40</f>
        <v>34.630000000000003</v>
      </c>
      <c r="O40" s="1">
        <f>(L40*(M40/100))+(J40*(K40/100))</f>
        <v>0.44412499999999999</v>
      </c>
      <c r="P40" s="1">
        <f>O40/N40*100</f>
        <v>1.2824862835691595</v>
      </c>
      <c r="Q40" s="3">
        <f t="shared" si="0"/>
        <v>0.92925000000000002</v>
      </c>
    </row>
    <row r="41" spans="1:17" x14ac:dyDescent="0.25">
      <c r="A41">
        <v>22</v>
      </c>
      <c r="B41">
        <v>1</v>
      </c>
      <c r="C41" t="s">
        <v>13</v>
      </c>
      <c r="D41" t="s">
        <v>14</v>
      </c>
      <c r="E41" s="2" t="s">
        <v>35</v>
      </c>
      <c r="F41">
        <v>2.83</v>
      </c>
      <c r="G41">
        <v>0.15</v>
      </c>
      <c r="H41">
        <v>1.0900000000000001</v>
      </c>
      <c r="I41">
        <v>25.09</v>
      </c>
      <c r="J41">
        <v>6.51</v>
      </c>
      <c r="K41">
        <v>4.93</v>
      </c>
      <c r="L41">
        <v>30.11</v>
      </c>
      <c r="M41">
        <v>1.29</v>
      </c>
      <c r="N41" s="1">
        <f>J41+L41</f>
        <v>36.619999999999997</v>
      </c>
      <c r="O41" s="1">
        <f>(L41*(M41/100))+(J41*(K41/100))</f>
        <v>0.70936200000000005</v>
      </c>
      <c r="P41" s="1">
        <f>O41/N41*100</f>
        <v>1.9370890223921355</v>
      </c>
      <c r="Q41" s="3">
        <f t="shared" si="0"/>
        <v>0.94274999999999998</v>
      </c>
    </row>
    <row r="42" spans="1:17" x14ac:dyDescent="0.25">
      <c r="A42">
        <v>25</v>
      </c>
      <c r="B42">
        <v>4</v>
      </c>
      <c r="C42" t="s">
        <v>13</v>
      </c>
      <c r="D42" t="s">
        <v>14</v>
      </c>
      <c r="E42" s="2" t="s">
        <v>35</v>
      </c>
      <c r="F42">
        <v>2.57</v>
      </c>
      <c r="G42">
        <v>0.16</v>
      </c>
      <c r="H42">
        <v>1.3</v>
      </c>
      <c r="I42">
        <v>28.81</v>
      </c>
      <c r="J42">
        <v>8.09</v>
      </c>
      <c r="K42">
        <v>4.1500000000000004</v>
      </c>
      <c r="L42">
        <v>28.99</v>
      </c>
      <c r="M42">
        <v>0.96</v>
      </c>
      <c r="N42" s="1">
        <f>J42+L42</f>
        <v>37.08</v>
      </c>
      <c r="O42" s="1">
        <f>(L42*(M42/100))+(J42*(K42/100))</f>
        <v>0.614039</v>
      </c>
      <c r="P42" s="1">
        <f>O42/N42*100</f>
        <v>1.6559843581445526</v>
      </c>
      <c r="Q42" s="3">
        <f t="shared" si="0"/>
        <v>0.95949999999999991</v>
      </c>
    </row>
    <row r="43" spans="1:17" x14ac:dyDescent="0.25">
      <c r="A43">
        <v>27</v>
      </c>
      <c r="B43">
        <v>6</v>
      </c>
      <c r="C43" t="s">
        <v>13</v>
      </c>
      <c r="D43" t="s">
        <v>14</v>
      </c>
      <c r="E43" s="2" t="s">
        <v>35</v>
      </c>
      <c r="F43">
        <v>2.96</v>
      </c>
      <c r="G43">
        <v>0.17</v>
      </c>
      <c r="H43">
        <v>0.99</v>
      </c>
      <c r="I43">
        <v>28.88</v>
      </c>
      <c r="J43">
        <v>8.58</v>
      </c>
      <c r="K43">
        <v>3.72</v>
      </c>
      <c r="L43">
        <v>27.22</v>
      </c>
      <c r="M43">
        <v>1.1599999999999999</v>
      </c>
      <c r="N43" s="1">
        <f>J43+L43</f>
        <v>35.799999999999997</v>
      </c>
      <c r="O43" s="1">
        <f>(L43*(M43/100))+(J43*(K43/100))</f>
        <v>0.63492799999999994</v>
      </c>
      <c r="P43" s="1">
        <f>O43/N43*100</f>
        <v>1.7735418994413408</v>
      </c>
      <c r="Q43" s="3">
        <f t="shared" si="0"/>
        <v>0.91974999999999996</v>
      </c>
    </row>
    <row r="44" spans="1:17" x14ac:dyDescent="0.25">
      <c r="A44">
        <v>48</v>
      </c>
      <c r="B44">
        <v>14</v>
      </c>
      <c r="C44" t="s">
        <v>22</v>
      </c>
      <c r="D44" t="s">
        <v>23</v>
      </c>
      <c r="E44" t="s">
        <v>29</v>
      </c>
      <c r="F44">
        <v>1.89</v>
      </c>
      <c r="G44">
        <v>0.108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s="1"/>
      <c r="O44" s="1"/>
      <c r="P44" s="1"/>
    </row>
    <row r="45" spans="1:17" x14ac:dyDescent="0.25">
      <c r="A45">
        <v>50</v>
      </c>
      <c r="B45">
        <v>12</v>
      </c>
      <c r="C45" t="s">
        <v>22</v>
      </c>
      <c r="D45" t="s">
        <v>23</v>
      </c>
      <c r="E45" t="s">
        <v>29</v>
      </c>
      <c r="F45">
        <v>2.2999999999999998</v>
      </c>
      <c r="G45">
        <v>0.128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s="1"/>
      <c r="O45" s="1"/>
      <c r="P45" s="1"/>
    </row>
    <row r="46" spans="1:17" x14ac:dyDescent="0.25">
      <c r="A46">
        <v>60</v>
      </c>
      <c r="B46">
        <v>8</v>
      </c>
      <c r="C46" t="s">
        <v>22</v>
      </c>
      <c r="D46" t="s">
        <v>23</v>
      </c>
      <c r="E46" t="s">
        <v>29</v>
      </c>
      <c r="F46">
        <v>1.98</v>
      </c>
      <c r="G46">
        <v>0.127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s="1"/>
      <c r="O46" s="1"/>
      <c r="P46" s="1"/>
    </row>
    <row r="47" spans="1:17" x14ac:dyDescent="0.25">
      <c r="A47">
        <v>45</v>
      </c>
      <c r="B47">
        <v>17</v>
      </c>
      <c r="C47" t="s">
        <v>16</v>
      </c>
      <c r="D47" t="s">
        <v>17</v>
      </c>
      <c r="E47" t="s">
        <v>29</v>
      </c>
      <c r="F47">
        <v>1.91</v>
      </c>
      <c r="G47">
        <v>0.11600000000000001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N47" s="1"/>
      <c r="O47" s="1"/>
      <c r="P47" s="1"/>
    </row>
    <row r="48" spans="1:17" x14ac:dyDescent="0.25">
      <c r="A48">
        <v>49</v>
      </c>
      <c r="B48">
        <v>13</v>
      </c>
      <c r="C48" t="s">
        <v>16</v>
      </c>
      <c r="D48" t="s">
        <v>17</v>
      </c>
      <c r="E48" t="s">
        <v>29</v>
      </c>
      <c r="F48">
        <v>1.63</v>
      </c>
      <c r="G48">
        <v>9.2999999999999999E-2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s="1"/>
      <c r="O48" s="1"/>
      <c r="P48" s="1"/>
    </row>
    <row r="49" spans="1:16" x14ac:dyDescent="0.25">
      <c r="A49">
        <v>56</v>
      </c>
      <c r="B49">
        <v>2</v>
      </c>
      <c r="C49" t="s">
        <v>16</v>
      </c>
      <c r="D49" t="s">
        <v>17</v>
      </c>
      <c r="E49" t="s">
        <v>29</v>
      </c>
      <c r="F49">
        <v>2.2200000000000002</v>
      </c>
      <c r="G49">
        <v>0.129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s="1"/>
      <c r="O49" s="1"/>
      <c r="P49" s="1"/>
    </row>
    <row r="50" spans="1:16" x14ac:dyDescent="0.25">
      <c r="A50">
        <v>46</v>
      </c>
      <c r="B50">
        <v>16</v>
      </c>
      <c r="C50" t="s">
        <v>20</v>
      </c>
      <c r="D50" t="s">
        <v>21</v>
      </c>
      <c r="E50" t="s">
        <v>29</v>
      </c>
      <c r="F50">
        <v>3.32</v>
      </c>
      <c r="G50">
        <v>0.16700000000000001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 t="s">
        <v>28</v>
      </c>
      <c r="N50" s="1"/>
      <c r="O50" s="1"/>
      <c r="P50" s="1"/>
    </row>
    <row r="51" spans="1:16" x14ac:dyDescent="0.25">
      <c r="A51">
        <v>53</v>
      </c>
      <c r="B51">
        <v>5</v>
      </c>
      <c r="C51" t="s">
        <v>20</v>
      </c>
      <c r="D51" t="s">
        <v>21</v>
      </c>
      <c r="E51" t="s">
        <v>29</v>
      </c>
      <c r="F51">
        <v>2.1</v>
      </c>
      <c r="G51">
        <v>0.123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s="1"/>
      <c r="O51" s="1"/>
      <c r="P51" s="1"/>
    </row>
    <row r="52" spans="1:16" x14ac:dyDescent="0.25">
      <c r="A52">
        <v>62</v>
      </c>
      <c r="B52">
        <v>10</v>
      </c>
      <c r="C52" t="s">
        <v>20</v>
      </c>
      <c r="D52" t="s">
        <v>21</v>
      </c>
      <c r="E52" t="s">
        <v>29</v>
      </c>
      <c r="F52">
        <v>1.59</v>
      </c>
      <c r="G52">
        <v>9.4E-2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  <c r="N52" s="1"/>
      <c r="O52" s="1"/>
      <c r="P52" s="1"/>
    </row>
    <row r="53" spans="1:16" x14ac:dyDescent="0.25">
      <c r="A53">
        <v>43</v>
      </c>
      <c r="B53">
        <v>19</v>
      </c>
      <c r="C53" t="s">
        <v>26</v>
      </c>
      <c r="D53" t="s">
        <v>27</v>
      </c>
      <c r="E53" t="s">
        <v>29</v>
      </c>
      <c r="F53">
        <v>2.06</v>
      </c>
      <c r="G53">
        <v>0.104</v>
      </c>
      <c r="H53" t="s">
        <v>28</v>
      </c>
      <c r="I53" t="s">
        <v>28</v>
      </c>
      <c r="J53" t="s">
        <v>28</v>
      </c>
      <c r="K53" t="s">
        <v>28</v>
      </c>
      <c r="L53" t="s">
        <v>28</v>
      </c>
      <c r="M53" t="s">
        <v>28</v>
      </c>
      <c r="N53" s="1"/>
      <c r="O53" s="1"/>
      <c r="P53" s="1"/>
    </row>
    <row r="54" spans="1:16" x14ac:dyDescent="0.25">
      <c r="A54">
        <v>51</v>
      </c>
      <c r="B54">
        <v>69</v>
      </c>
      <c r="C54" t="s">
        <v>26</v>
      </c>
      <c r="D54" t="s">
        <v>27</v>
      </c>
      <c r="E54" t="s">
        <v>29</v>
      </c>
      <c r="F54">
        <v>1.39</v>
      </c>
      <c r="G54">
        <v>9.2999999999999999E-2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s="1"/>
      <c r="O54" s="1"/>
      <c r="P54" s="1"/>
    </row>
    <row r="55" spans="1:16" x14ac:dyDescent="0.25">
      <c r="A55">
        <v>52</v>
      </c>
      <c r="B55">
        <v>49</v>
      </c>
      <c r="C55" t="s">
        <v>26</v>
      </c>
      <c r="D55" t="s">
        <v>27</v>
      </c>
      <c r="E55" t="s">
        <v>29</v>
      </c>
      <c r="F55">
        <v>1.0900000000000001</v>
      </c>
      <c r="G55">
        <v>7.4999999999999997E-2</v>
      </c>
      <c r="H55" t="s">
        <v>28</v>
      </c>
      <c r="I55" t="s">
        <v>28</v>
      </c>
      <c r="J55" t="s">
        <v>28</v>
      </c>
      <c r="K55" t="s">
        <v>28</v>
      </c>
      <c r="L55" t="s">
        <v>28</v>
      </c>
      <c r="M55" t="s">
        <v>28</v>
      </c>
      <c r="N55" s="1"/>
      <c r="O55" s="1"/>
      <c r="P55" s="1"/>
    </row>
    <row r="56" spans="1:16" x14ac:dyDescent="0.25">
      <c r="A56">
        <v>57</v>
      </c>
      <c r="B56">
        <v>3</v>
      </c>
      <c r="C56" t="s">
        <v>18</v>
      </c>
      <c r="D56" t="s">
        <v>19</v>
      </c>
      <c r="E56" t="s">
        <v>29</v>
      </c>
      <c r="F56">
        <v>2.25</v>
      </c>
      <c r="G56">
        <v>0.123</v>
      </c>
      <c r="H56" t="s">
        <v>28</v>
      </c>
      <c r="I56" t="s">
        <v>28</v>
      </c>
      <c r="J56" t="s">
        <v>28</v>
      </c>
      <c r="K56" t="s">
        <v>28</v>
      </c>
      <c r="L56" t="s">
        <v>28</v>
      </c>
      <c r="M56" t="s">
        <v>28</v>
      </c>
      <c r="N56" s="1"/>
      <c r="O56" s="1"/>
      <c r="P56" s="1"/>
    </row>
    <row r="57" spans="1:16" x14ac:dyDescent="0.25">
      <c r="A57">
        <v>59</v>
      </c>
      <c r="B57">
        <v>7</v>
      </c>
      <c r="C57" t="s">
        <v>18</v>
      </c>
      <c r="D57" t="s">
        <v>19</v>
      </c>
      <c r="E57" t="s">
        <v>29</v>
      </c>
      <c r="F57">
        <v>1.41</v>
      </c>
      <c r="G57">
        <v>9.9000000000000005E-2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s="1"/>
      <c r="O57" s="1"/>
      <c r="P57" s="1"/>
    </row>
    <row r="58" spans="1:16" x14ac:dyDescent="0.25">
      <c r="A58">
        <v>63</v>
      </c>
      <c r="B58">
        <v>11</v>
      </c>
      <c r="C58" t="s">
        <v>18</v>
      </c>
      <c r="D58" t="s">
        <v>19</v>
      </c>
      <c r="E58" t="s">
        <v>29</v>
      </c>
      <c r="F58">
        <v>1.75</v>
      </c>
      <c r="G58">
        <v>0.106</v>
      </c>
      <c r="H58" t="s">
        <v>28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 s="1"/>
      <c r="O58" s="1"/>
      <c r="P58" s="1"/>
    </row>
    <row r="59" spans="1:16" x14ac:dyDescent="0.25">
      <c r="A59">
        <v>44</v>
      </c>
      <c r="B59">
        <v>18</v>
      </c>
      <c r="C59" t="s">
        <v>24</v>
      </c>
      <c r="D59" t="s">
        <v>25</v>
      </c>
      <c r="E59" t="s">
        <v>29</v>
      </c>
      <c r="F59">
        <v>1.9</v>
      </c>
      <c r="G59">
        <v>0.10299999999999999</v>
      </c>
      <c r="H59" t="s">
        <v>28</v>
      </c>
      <c r="I59" t="s">
        <v>28</v>
      </c>
      <c r="J59" t="s">
        <v>28</v>
      </c>
      <c r="K59" t="s">
        <v>28</v>
      </c>
      <c r="L59" t="s">
        <v>28</v>
      </c>
      <c r="M59" t="s">
        <v>28</v>
      </c>
      <c r="N59" s="1"/>
      <c r="O59" s="1"/>
      <c r="P59" s="1"/>
    </row>
    <row r="60" spans="1:16" x14ac:dyDescent="0.25">
      <c r="A60">
        <v>47</v>
      </c>
      <c r="B60">
        <v>15</v>
      </c>
      <c r="C60" t="s">
        <v>24</v>
      </c>
      <c r="D60" t="s">
        <v>25</v>
      </c>
      <c r="E60" t="s">
        <v>29</v>
      </c>
      <c r="F60">
        <v>2.19</v>
      </c>
      <c r="G60">
        <v>9.5000000000000001E-2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s="1"/>
      <c r="O60" s="1"/>
      <c r="P60" s="1"/>
    </row>
    <row r="61" spans="1:16" x14ac:dyDescent="0.25">
      <c r="A61">
        <v>61</v>
      </c>
      <c r="B61">
        <v>9</v>
      </c>
      <c r="C61" t="s">
        <v>24</v>
      </c>
      <c r="D61" t="s">
        <v>25</v>
      </c>
      <c r="E61" t="s">
        <v>29</v>
      </c>
      <c r="F61">
        <v>1.1299999999999999</v>
      </c>
      <c r="G61">
        <v>7.8E-2</v>
      </c>
      <c r="H61" t="s">
        <v>28</v>
      </c>
      <c r="I61" t="s">
        <v>28</v>
      </c>
      <c r="J61" t="s">
        <v>28</v>
      </c>
      <c r="K61" t="s">
        <v>28</v>
      </c>
      <c r="L61" t="s">
        <v>28</v>
      </c>
      <c r="M61" t="s">
        <v>28</v>
      </c>
      <c r="N61" s="1"/>
      <c r="O61" s="1"/>
      <c r="P61" s="1"/>
    </row>
    <row r="62" spans="1:16" x14ac:dyDescent="0.25">
      <c r="A62">
        <v>54</v>
      </c>
      <c r="B62">
        <v>1</v>
      </c>
      <c r="C62" t="s">
        <v>13</v>
      </c>
      <c r="D62" t="s">
        <v>14</v>
      </c>
      <c r="E62" t="s">
        <v>29</v>
      </c>
      <c r="F62">
        <v>2.41</v>
      </c>
      <c r="G62">
        <v>0.13900000000000001</v>
      </c>
      <c r="H62" t="s">
        <v>28</v>
      </c>
      <c r="I62" t="s">
        <v>28</v>
      </c>
      <c r="J62" t="s">
        <v>28</v>
      </c>
      <c r="K62" t="s">
        <v>28</v>
      </c>
      <c r="L62" t="s">
        <v>28</v>
      </c>
      <c r="M62" t="s">
        <v>28</v>
      </c>
      <c r="N62" s="1"/>
      <c r="O62" s="1"/>
      <c r="P62" s="1"/>
    </row>
    <row r="63" spans="1:16" x14ac:dyDescent="0.25">
      <c r="A63">
        <v>55</v>
      </c>
      <c r="B63">
        <v>6</v>
      </c>
      <c r="C63" t="s">
        <v>13</v>
      </c>
      <c r="D63" t="s">
        <v>14</v>
      </c>
      <c r="E63" t="s">
        <v>29</v>
      </c>
      <c r="F63">
        <v>2.0499999999999998</v>
      </c>
      <c r="G63">
        <v>0.127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s="1"/>
      <c r="O63" s="1"/>
      <c r="P63" s="1"/>
    </row>
    <row r="64" spans="1:16" x14ac:dyDescent="0.25">
      <c r="A64">
        <v>58</v>
      </c>
      <c r="B64">
        <v>4</v>
      </c>
      <c r="C64" t="s">
        <v>13</v>
      </c>
      <c r="D64" t="s">
        <v>14</v>
      </c>
      <c r="E64" t="s">
        <v>29</v>
      </c>
      <c r="F64">
        <v>1.82</v>
      </c>
      <c r="G64">
        <v>0.13400000000000001</v>
      </c>
      <c r="H64" t="s">
        <v>28</v>
      </c>
      <c r="I64" t="s">
        <v>28</v>
      </c>
      <c r="J64" t="s">
        <v>28</v>
      </c>
      <c r="K64" t="s">
        <v>28</v>
      </c>
      <c r="L64" t="s">
        <v>28</v>
      </c>
      <c r="M64" t="s">
        <v>28</v>
      </c>
      <c r="N64" s="1"/>
      <c r="O64" s="1"/>
      <c r="P64" s="1"/>
    </row>
    <row r="65" spans="1:16" x14ac:dyDescent="0.25">
      <c r="A65">
        <v>71</v>
      </c>
      <c r="B65">
        <v>8</v>
      </c>
      <c r="C65" t="s">
        <v>22</v>
      </c>
      <c r="D65" t="s">
        <v>23</v>
      </c>
      <c r="E65" t="s">
        <v>30</v>
      </c>
      <c r="F65">
        <v>1.19</v>
      </c>
      <c r="G65">
        <v>7.3999999999999996E-2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28</v>
      </c>
      <c r="N65" s="1"/>
      <c r="O65" s="1"/>
      <c r="P65" s="1"/>
    </row>
    <row r="66" spans="1:16" x14ac:dyDescent="0.25">
      <c r="A66">
        <v>75</v>
      </c>
      <c r="B66">
        <v>12</v>
      </c>
      <c r="C66" t="s">
        <v>22</v>
      </c>
      <c r="D66" t="s">
        <v>23</v>
      </c>
      <c r="E66" t="s">
        <v>30</v>
      </c>
      <c r="F66">
        <v>1.69</v>
      </c>
      <c r="G66">
        <v>0.107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s="1"/>
      <c r="O66" s="1"/>
      <c r="P66" s="1"/>
    </row>
    <row r="67" spans="1:16" x14ac:dyDescent="0.25">
      <c r="A67">
        <v>77</v>
      </c>
      <c r="B67">
        <v>14</v>
      </c>
      <c r="C67" t="s">
        <v>22</v>
      </c>
      <c r="D67" t="s">
        <v>23</v>
      </c>
      <c r="E67" t="s">
        <v>30</v>
      </c>
      <c r="F67">
        <v>0.99</v>
      </c>
      <c r="G67">
        <v>6.9000000000000006E-2</v>
      </c>
      <c r="H67" t="s">
        <v>28</v>
      </c>
      <c r="I67" t="s">
        <v>28</v>
      </c>
      <c r="J67" t="s">
        <v>28</v>
      </c>
      <c r="K67" t="s">
        <v>28</v>
      </c>
      <c r="L67" t="s">
        <v>28</v>
      </c>
      <c r="M67" t="s">
        <v>28</v>
      </c>
      <c r="N67" s="1"/>
      <c r="O67" s="1"/>
      <c r="P67" s="1"/>
    </row>
    <row r="68" spans="1:16" x14ac:dyDescent="0.25">
      <c r="A68">
        <v>65</v>
      </c>
      <c r="B68">
        <v>2</v>
      </c>
      <c r="C68" t="s">
        <v>16</v>
      </c>
      <c r="D68" t="s">
        <v>17</v>
      </c>
      <c r="E68" t="s">
        <v>30</v>
      </c>
      <c r="F68">
        <v>1.32</v>
      </c>
      <c r="G68">
        <v>8.5000000000000006E-2</v>
      </c>
      <c r="H68" t="s">
        <v>28</v>
      </c>
      <c r="I68" t="s">
        <v>28</v>
      </c>
      <c r="J68" t="s">
        <v>28</v>
      </c>
      <c r="K68" t="s">
        <v>28</v>
      </c>
      <c r="L68" t="s">
        <v>28</v>
      </c>
      <c r="M68" t="s">
        <v>28</v>
      </c>
      <c r="N68" s="1"/>
      <c r="O68" s="1"/>
      <c r="P68" s="1"/>
    </row>
    <row r="69" spans="1:16" x14ac:dyDescent="0.25">
      <c r="A69">
        <v>76</v>
      </c>
      <c r="B69">
        <v>13</v>
      </c>
      <c r="C69" t="s">
        <v>16</v>
      </c>
      <c r="D69" t="s">
        <v>17</v>
      </c>
      <c r="E69" t="s">
        <v>30</v>
      </c>
      <c r="F69">
        <v>0.94</v>
      </c>
      <c r="G69">
        <v>0.05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s="1"/>
      <c r="O69" s="1"/>
      <c r="P69" s="1"/>
    </row>
    <row r="70" spans="1:16" x14ac:dyDescent="0.25">
      <c r="A70">
        <v>80</v>
      </c>
      <c r="B70">
        <v>17</v>
      </c>
      <c r="C70" t="s">
        <v>16</v>
      </c>
      <c r="D70" t="s">
        <v>17</v>
      </c>
      <c r="E70" t="s">
        <v>30</v>
      </c>
      <c r="F70">
        <v>1</v>
      </c>
      <c r="G70">
        <v>6.6000000000000003E-2</v>
      </c>
      <c r="H70" t="s">
        <v>28</v>
      </c>
      <c r="I70" t="s">
        <v>28</v>
      </c>
      <c r="J70" t="s">
        <v>28</v>
      </c>
      <c r="K70" t="s">
        <v>28</v>
      </c>
      <c r="L70" t="s">
        <v>28</v>
      </c>
      <c r="M70" t="s">
        <v>28</v>
      </c>
      <c r="N70" s="1"/>
      <c r="O70" s="1"/>
      <c r="P70" s="1"/>
    </row>
    <row r="71" spans="1:16" x14ac:dyDescent="0.25">
      <c r="A71">
        <v>68</v>
      </c>
      <c r="B71">
        <v>5</v>
      </c>
      <c r="C71" t="s">
        <v>20</v>
      </c>
      <c r="D71" t="s">
        <v>21</v>
      </c>
      <c r="E71" t="s">
        <v>30</v>
      </c>
      <c r="F71">
        <v>0.83</v>
      </c>
      <c r="G71">
        <v>5.8999999999999997E-2</v>
      </c>
      <c r="H71" t="s">
        <v>28</v>
      </c>
      <c r="I71" t="s">
        <v>28</v>
      </c>
      <c r="J71" t="s">
        <v>28</v>
      </c>
      <c r="K71" t="s">
        <v>28</v>
      </c>
      <c r="L71" t="s">
        <v>28</v>
      </c>
      <c r="M71" t="s">
        <v>28</v>
      </c>
      <c r="N71" s="1"/>
      <c r="O71" s="1"/>
      <c r="P71" s="1"/>
    </row>
    <row r="72" spans="1:16" x14ac:dyDescent="0.25">
      <c r="A72">
        <v>73</v>
      </c>
      <c r="B72">
        <v>10</v>
      </c>
      <c r="C72" t="s">
        <v>20</v>
      </c>
      <c r="D72" t="s">
        <v>21</v>
      </c>
      <c r="E72" t="s">
        <v>30</v>
      </c>
      <c r="F72">
        <v>1.18</v>
      </c>
      <c r="G72">
        <v>6.6000000000000003E-2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s="1"/>
      <c r="O72" s="1"/>
      <c r="P72" s="1"/>
    </row>
    <row r="73" spans="1:16" x14ac:dyDescent="0.25">
      <c r="A73">
        <v>79</v>
      </c>
      <c r="B73">
        <v>16</v>
      </c>
      <c r="C73" t="s">
        <v>20</v>
      </c>
      <c r="D73" t="s">
        <v>21</v>
      </c>
      <c r="E73" t="s">
        <v>30</v>
      </c>
      <c r="F73">
        <v>2.0299999999999998</v>
      </c>
      <c r="G73">
        <v>0.10100000000000001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N73" s="1"/>
      <c r="O73" s="1"/>
      <c r="P73" s="1"/>
    </row>
    <row r="74" spans="1:16" x14ac:dyDescent="0.25">
      <c r="A74">
        <v>82</v>
      </c>
      <c r="B74">
        <v>19</v>
      </c>
      <c r="C74" t="s">
        <v>26</v>
      </c>
      <c r="D74" t="s">
        <v>27</v>
      </c>
      <c r="E74" t="s">
        <v>30</v>
      </c>
      <c r="F74">
        <v>0.82</v>
      </c>
      <c r="G74">
        <v>4.8000000000000001E-2</v>
      </c>
      <c r="H74" t="s">
        <v>28</v>
      </c>
      <c r="I74" t="s">
        <v>28</v>
      </c>
      <c r="J74" t="s">
        <v>28</v>
      </c>
      <c r="K74" t="s">
        <v>28</v>
      </c>
      <c r="L74" t="s">
        <v>28</v>
      </c>
      <c r="M74" t="s">
        <v>28</v>
      </c>
      <c r="N74" s="1"/>
      <c r="O74" s="1"/>
      <c r="P74" s="1"/>
    </row>
    <row r="75" spans="1:16" x14ac:dyDescent="0.25">
      <c r="A75">
        <v>83</v>
      </c>
      <c r="B75">
        <v>49</v>
      </c>
      <c r="C75" t="s">
        <v>26</v>
      </c>
      <c r="D75" t="s">
        <v>27</v>
      </c>
      <c r="E75" t="s">
        <v>30</v>
      </c>
      <c r="F75">
        <v>0.6</v>
      </c>
      <c r="G75">
        <v>4.4999999999999998E-2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s="1"/>
      <c r="O75" s="1"/>
      <c r="P75" s="1"/>
    </row>
    <row r="76" spans="1:16" x14ac:dyDescent="0.25">
      <c r="A76">
        <v>84</v>
      </c>
      <c r="B76">
        <v>69</v>
      </c>
      <c r="C76" t="s">
        <v>26</v>
      </c>
      <c r="D76" t="s">
        <v>27</v>
      </c>
      <c r="E76" t="s">
        <v>30</v>
      </c>
      <c r="F76">
        <v>0.73</v>
      </c>
      <c r="G76">
        <v>4.7E-2</v>
      </c>
      <c r="H76" t="s">
        <v>28</v>
      </c>
      <c r="I76" t="s">
        <v>28</v>
      </c>
      <c r="J76" t="s">
        <v>28</v>
      </c>
      <c r="K76" t="s">
        <v>28</v>
      </c>
      <c r="L76" t="s">
        <v>28</v>
      </c>
      <c r="M76" t="s">
        <v>28</v>
      </c>
      <c r="N76" s="1"/>
      <c r="O76" s="1"/>
      <c r="P76" s="1"/>
    </row>
    <row r="77" spans="1:16" x14ac:dyDescent="0.25">
      <c r="A77">
        <v>66</v>
      </c>
      <c r="B77">
        <v>3</v>
      </c>
      <c r="C77" t="s">
        <v>18</v>
      </c>
      <c r="D77" t="s">
        <v>19</v>
      </c>
      <c r="E77" t="s">
        <v>30</v>
      </c>
      <c r="F77">
        <v>1.72</v>
      </c>
      <c r="G77">
        <v>0.105</v>
      </c>
      <c r="H77" t="s">
        <v>28</v>
      </c>
      <c r="I77" t="s">
        <v>28</v>
      </c>
      <c r="J77" t="s">
        <v>28</v>
      </c>
      <c r="K77" t="s">
        <v>28</v>
      </c>
      <c r="L77" t="s">
        <v>28</v>
      </c>
      <c r="M77" t="s">
        <v>28</v>
      </c>
      <c r="N77" s="1"/>
      <c r="O77" s="1"/>
      <c r="P77" s="1"/>
    </row>
    <row r="78" spans="1:16" x14ac:dyDescent="0.25">
      <c r="A78">
        <v>70</v>
      </c>
      <c r="B78">
        <v>7</v>
      </c>
      <c r="C78" t="s">
        <v>18</v>
      </c>
      <c r="D78" t="s">
        <v>19</v>
      </c>
      <c r="E78" t="s">
        <v>30</v>
      </c>
      <c r="F78">
        <v>0.71</v>
      </c>
      <c r="G78">
        <v>4.5999999999999999E-2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s="1"/>
      <c r="O78" s="1"/>
      <c r="P78" s="1"/>
    </row>
    <row r="79" spans="1:16" x14ac:dyDescent="0.25">
      <c r="A79">
        <v>74</v>
      </c>
      <c r="B79">
        <v>11</v>
      </c>
      <c r="C79" t="s">
        <v>18</v>
      </c>
      <c r="D79" t="s">
        <v>19</v>
      </c>
      <c r="E79" t="s">
        <v>30</v>
      </c>
      <c r="F79">
        <v>1.02</v>
      </c>
      <c r="G79">
        <v>6.5000000000000002E-2</v>
      </c>
      <c r="H79" t="s">
        <v>28</v>
      </c>
      <c r="I79" t="s">
        <v>28</v>
      </c>
      <c r="J79" t="s">
        <v>28</v>
      </c>
      <c r="K79" t="s">
        <v>28</v>
      </c>
      <c r="L79" t="s">
        <v>28</v>
      </c>
      <c r="M79" t="s">
        <v>28</v>
      </c>
      <c r="N79" s="1"/>
      <c r="O79" s="1"/>
      <c r="P79" s="1"/>
    </row>
    <row r="80" spans="1:16" x14ac:dyDescent="0.25">
      <c r="A80">
        <v>72</v>
      </c>
      <c r="B80">
        <v>9</v>
      </c>
      <c r="C80" t="s">
        <v>24</v>
      </c>
      <c r="D80" t="s">
        <v>25</v>
      </c>
      <c r="E80" t="s">
        <v>30</v>
      </c>
      <c r="F80">
        <v>1.21</v>
      </c>
      <c r="G80">
        <v>7.4999999999999997E-2</v>
      </c>
      <c r="H80" t="s">
        <v>28</v>
      </c>
      <c r="I80" t="s">
        <v>28</v>
      </c>
      <c r="J80" t="s">
        <v>28</v>
      </c>
      <c r="K80" t="s">
        <v>28</v>
      </c>
      <c r="L80" t="s">
        <v>28</v>
      </c>
      <c r="M80" t="s">
        <v>28</v>
      </c>
      <c r="N80" s="1"/>
      <c r="O80" s="1"/>
      <c r="P80" s="1"/>
    </row>
    <row r="81" spans="1:16" x14ac:dyDescent="0.25">
      <c r="A81">
        <v>78</v>
      </c>
      <c r="B81">
        <v>15</v>
      </c>
      <c r="C81" t="s">
        <v>24</v>
      </c>
      <c r="D81" t="s">
        <v>25</v>
      </c>
      <c r="E81" t="s">
        <v>30</v>
      </c>
      <c r="F81">
        <v>1.4</v>
      </c>
      <c r="G81">
        <v>7.0999999999999994E-2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s="1"/>
      <c r="O81" s="1"/>
      <c r="P81" s="1"/>
    </row>
    <row r="82" spans="1:16" x14ac:dyDescent="0.25">
      <c r="A82">
        <v>81</v>
      </c>
      <c r="B82">
        <v>18</v>
      </c>
      <c r="C82" t="s">
        <v>24</v>
      </c>
      <c r="D82" t="s">
        <v>25</v>
      </c>
      <c r="E82" t="s">
        <v>30</v>
      </c>
      <c r="F82">
        <v>0.98</v>
      </c>
      <c r="G82">
        <v>0.06</v>
      </c>
      <c r="H82" t="s">
        <v>28</v>
      </c>
      <c r="I82" t="s">
        <v>28</v>
      </c>
      <c r="J82" t="s">
        <v>28</v>
      </c>
      <c r="K82" t="s">
        <v>28</v>
      </c>
      <c r="L82" t="s">
        <v>28</v>
      </c>
      <c r="M82" t="s">
        <v>28</v>
      </c>
      <c r="N82" s="1"/>
      <c r="O82" s="1"/>
      <c r="P82" s="1"/>
    </row>
    <row r="83" spans="1:16" x14ac:dyDescent="0.25">
      <c r="A83">
        <v>64</v>
      </c>
      <c r="B83">
        <v>1</v>
      </c>
      <c r="C83" t="s">
        <v>13</v>
      </c>
      <c r="D83" t="s">
        <v>14</v>
      </c>
      <c r="E83" t="s">
        <v>30</v>
      </c>
      <c r="F83">
        <v>0.94</v>
      </c>
      <c r="G83">
        <v>6.0999999999999999E-2</v>
      </c>
      <c r="H83" t="s">
        <v>28</v>
      </c>
      <c r="I83" t="s">
        <v>28</v>
      </c>
      <c r="J83" t="s">
        <v>28</v>
      </c>
      <c r="K83" t="s">
        <v>28</v>
      </c>
      <c r="L83" t="s">
        <v>28</v>
      </c>
      <c r="M83" t="s">
        <v>28</v>
      </c>
      <c r="N83" s="1"/>
      <c r="O83" s="1"/>
      <c r="P83" s="1"/>
    </row>
    <row r="84" spans="1:16" x14ac:dyDescent="0.25">
      <c r="A84">
        <v>67</v>
      </c>
      <c r="B84">
        <v>4</v>
      </c>
      <c r="C84" t="s">
        <v>13</v>
      </c>
      <c r="D84" t="s">
        <v>14</v>
      </c>
      <c r="E84" t="s">
        <v>30</v>
      </c>
      <c r="F84">
        <v>1</v>
      </c>
      <c r="G84">
        <v>7.3999999999999996E-2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s="1"/>
      <c r="O84" s="1"/>
      <c r="P84" s="1"/>
    </row>
    <row r="85" spans="1:16" x14ac:dyDescent="0.25">
      <c r="A85">
        <v>69</v>
      </c>
      <c r="B85">
        <v>6</v>
      </c>
      <c r="C85" t="s">
        <v>13</v>
      </c>
      <c r="D85" t="s">
        <v>14</v>
      </c>
      <c r="E85" t="s">
        <v>30</v>
      </c>
      <c r="F85">
        <v>0.8</v>
      </c>
      <c r="G85">
        <v>5.8999999999999997E-2</v>
      </c>
      <c r="H85" t="s">
        <v>28</v>
      </c>
      <c r="I85" t="s">
        <v>28</v>
      </c>
      <c r="J85" t="s">
        <v>28</v>
      </c>
      <c r="K85" t="s">
        <v>28</v>
      </c>
      <c r="L85" t="s">
        <v>28</v>
      </c>
      <c r="M85" t="s">
        <v>28</v>
      </c>
      <c r="N85" s="1"/>
      <c r="O85" s="1"/>
      <c r="P85" s="1"/>
    </row>
    <row r="86" spans="1:16" x14ac:dyDescent="0.25">
      <c r="A86">
        <v>92</v>
      </c>
      <c r="B86">
        <v>8</v>
      </c>
      <c r="C86" t="s">
        <v>22</v>
      </c>
      <c r="D86" t="s">
        <v>23</v>
      </c>
      <c r="E86" t="s">
        <v>31</v>
      </c>
      <c r="F86">
        <v>0.56000000000000005</v>
      </c>
      <c r="G86">
        <v>4.2999999999999997E-2</v>
      </c>
      <c r="H86" t="s">
        <v>28</v>
      </c>
      <c r="I86" t="s">
        <v>28</v>
      </c>
      <c r="J86" t="s">
        <v>28</v>
      </c>
      <c r="K86" t="s">
        <v>28</v>
      </c>
      <c r="L86" t="s">
        <v>28</v>
      </c>
      <c r="M86" t="s">
        <v>28</v>
      </c>
    </row>
    <row r="87" spans="1:16" x14ac:dyDescent="0.25">
      <c r="A87">
        <v>96</v>
      </c>
      <c r="B87">
        <v>12</v>
      </c>
      <c r="C87" t="s">
        <v>22</v>
      </c>
      <c r="D87" t="s">
        <v>23</v>
      </c>
      <c r="E87" t="s">
        <v>31</v>
      </c>
      <c r="F87">
        <v>0.8</v>
      </c>
      <c r="G87">
        <v>5.6000000000000001E-2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</row>
    <row r="88" spans="1:16" x14ac:dyDescent="0.25">
      <c r="A88">
        <v>98</v>
      </c>
      <c r="B88">
        <v>14</v>
      </c>
      <c r="C88" t="s">
        <v>22</v>
      </c>
      <c r="D88" t="s">
        <v>23</v>
      </c>
      <c r="E88" t="s">
        <v>31</v>
      </c>
      <c r="F88">
        <v>0.53</v>
      </c>
      <c r="G88">
        <v>3.5000000000000003E-2</v>
      </c>
      <c r="H88" t="s">
        <v>28</v>
      </c>
      <c r="I88" t="s">
        <v>28</v>
      </c>
      <c r="J88" t="s">
        <v>28</v>
      </c>
      <c r="K88" t="s">
        <v>28</v>
      </c>
      <c r="L88" t="s">
        <v>28</v>
      </c>
      <c r="M88" t="s">
        <v>28</v>
      </c>
    </row>
    <row r="89" spans="1:16" x14ac:dyDescent="0.25">
      <c r="A89">
        <v>86</v>
      </c>
      <c r="B89">
        <v>2</v>
      </c>
      <c r="C89" t="s">
        <v>16</v>
      </c>
      <c r="D89" t="s">
        <v>17</v>
      </c>
      <c r="E89" t="s">
        <v>31</v>
      </c>
      <c r="F89">
        <v>1.01</v>
      </c>
      <c r="G89">
        <v>5.7000000000000002E-2</v>
      </c>
      <c r="H89" t="s">
        <v>28</v>
      </c>
      <c r="I89" t="s">
        <v>28</v>
      </c>
      <c r="J89" t="s">
        <v>28</v>
      </c>
      <c r="K89" t="s">
        <v>28</v>
      </c>
      <c r="L89" t="s">
        <v>28</v>
      </c>
      <c r="M89" t="s">
        <v>28</v>
      </c>
      <c r="N89" s="1"/>
      <c r="O89" s="1"/>
      <c r="P89" s="1"/>
    </row>
    <row r="90" spans="1:16" x14ac:dyDescent="0.25">
      <c r="A90">
        <v>97</v>
      </c>
      <c r="B90">
        <v>13</v>
      </c>
      <c r="C90" t="s">
        <v>16</v>
      </c>
      <c r="D90" t="s">
        <v>17</v>
      </c>
      <c r="E90" t="s">
        <v>31</v>
      </c>
      <c r="F90">
        <v>0.5</v>
      </c>
      <c r="G90">
        <v>3.3000000000000002E-2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</row>
    <row r="91" spans="1:16" x14ac:dyDescent="0.25">
      <c r="A91">
        <v>101</v>
      </c>
      <c r="B91">
        <v>17</v>
      </c>
      <c r="C91" t="s">
        <v>16</v>
      </c>
      <c r="D91" t="s">
        <v>17</v>
      </c>
      <c r="E91" t="s">
        <v>31</v>
      </c>
      <c r="F91">
        <v>0.92</v>
      </c>
      <c r="G91">
        <v>6.8000000000000005E-2</v>
      </c>
      <c r="H91" t="s">
        <v>28</v>
      </c>
      <c r="I91" t="s">
        <v>28</v>
      </c>
      <c r="J91" t="s">
        <v>28</v>
      </c>
      <c r="K91" t="s">
        <v>28</v>
      </c>
      <c r="L91" t="s">
        <v>28</v>
      </c>
      <c r="M91" t="s">
        <v>28</v>
      </c>
    </row>
    <row r="92" spans="1:16" x14ac:dyDescent="0.25">
      <c r="A92">
        <v>89</v>
      </c>
      <c r="B92">
        <v>5</v>
      </c>
      <c r="C92" t="s">
        <v>20</v>
      </c>
      <c r="D92" t="s">
        <v>21</v>
      </c>
      <c r="E92" t="s">
        <v>31</v>
      </c>
      <c r="F92">
        <v>0.47</v>
      </c>
      <c r="G92">
        <v>3.3000000000000002E-2</v>
      </c>
      <c r="H92" t="s">
        <v>28</v>
      </c>
      <c r="I92" t="s">
        <v>28</v>
      </c>
      <c r="J92" t="s">
        <v>28</v>
      </c>
      <c r="K92" t="s">
        <v>28</v>
      </c>
      <c r="L92" t="s">
        <v>28</v>
      </c>
      <c r="M92" t="s">
        <v>28</v>
      </c>
    </row>
    <row r="93" spans="1:16" x14ac:dyDescent="0.25">
      <c r="A93">
        <v>94</v>
      </c>
      <c r="B93">
        <v>10</v>
      </c>
      <c r="C93" t="s">
        <v>20</v>
      </c>
      <c r="D93" t="s">
        <v>21</v>
      </c>
      <c r="E93" t="s">
        <v>31</v>
      </c>
      <c r="F93">
        <v>0.77</v>
      </c>
      <c r="G93">
        <v>5.6000000000000001E-2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</row>
    <row r="94" spans="1:16" x14ac:dyDescent="0.25">
      <c r="A94">
        <v>100</v>
      </c>
      <c r="B94">
        <v>16</v>
      </c>
      <c r="C94" t="s">
        <v>20</v>
      </c>
      <c r="D94" t="s">
        <v>21</v>
      </c>
      <c r="E94" t="s">
        <v>31</v>
      </c>
      <c r="F94">
        <v>1.25</v>
      </c>
      <c r="G94">
        <v>8.2000000000000003E-2</v>
      </c>
      <c r="H94" t="s">
        <v>28</v>
      </c>
      <c r="I94" t="s">
        <v>28</v>
      </c>
      <c r="J94" t="s">
        <v>28</v>
      </c>
      <c r="K94" t="s">
        <v>28</v>
      </c>
      <c r="L94" t="s">
        <v>28</v>
      </c>
      <c r="M94" t="s">
        <v>28</v>
      </c>
    </row>
    <row r="95" spans="1:16" x14ac:dyDescent="0.25">
      <c r="A95">
        <v>103</v>
      </c>
      <c r="B95">
        <v>19</v>
      </c>
      <c r="C95" t="s">
        <v>26</v>
      </c>
      <c r="D95" t="s">
        <v>27</v>
      </c>
      <c r="E95" t="s">
        <v>31</v>
      </c>
      <c r="F95">
        <v>0.62</v>
      </c>
      <c r="G95">
        <v>0.05</v>
      </c>
      <c r="H95" t="s">
        <v>28</v>
      </c>
      <c r="I95" t="s">
        <v>28</v>
      </c>
      <c r="J95" t="s">
        <v>28</v>
      </c>
      <c r="K95" t="s">
        <v>28</v>
      </c>
      <c r="L95" t="s">
        <v>28</v>
      </c>
      <c r="M95" t="s">
        <v>28</v>
      </c>
    </row>
    <row r="96" spans="1:16" x14ac:dyDescent="0.25">
      <c r="A96">
        <v>104</v>
      </c>
      <c r="B96">
        <v>49</v>
      </c>
      <c r="C96" t="s">
        <v>26</v>
      </c>
      <c r="D96" t="s">
        <v>27</v>
      </c>
      <c r="E96" t="s">
        <v>31</v>
      </c>
      <c r="F96">
        <v>0.34</v>
      </c>
      <c r="G96">
        <v>3.2000000000000001E-2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</row>
    <row r="97" spans="1:16" x14ac:dyDescent="0.25">
      <c r="A97">
        <v>105</v>
      </c>
      <c r="B97">
        <v>69</v>
      </c>
      <c r="C97" t="s">
        <v>26</v>
      </c>
      <c r="D97" t="s">
        <v>27</v>
      </c>
      <c r="E97" t="s">
        <v>31</v>
      </c>
      <c r="F97">
        <v>0.28000000000000003</v>
      </c>
      <c r="G97">
        <v>2.8000000000000001E-2</v>
      </c>
      <c r="H97" t="s">
        <v>28</v>
      </c>
      <c r="I97" t="s">
        <v>28</v>
      </c>
      <c r="J97" t="s">
        <v>28</v>
      </c>
      <c r="K97" t="s">
        <v>28</v>
      </c>
      <c r="L97" t="s">
        <v>28</v>
      </c>
      <c r="M97" t="s">
        <v>28</v>
      </c>
    </row>
    <row r="98" spans="1:16" x14ac:dyDescent="0.25">
      <c r="A98">
        <v>87</v>
      </c>
      <c r="B98">
        <v>3</v>
      </c>
      <c r="C98" t="s">
        <v>18</v>
      </c>
      <c r="D98" t="s">
        <v>19</v>
      </c>
      <c r="E98" t="s">
        <v>31</v>
      </c>
      <c r="F98">
        <v>0.44</v>
      </c>
      <c r="G98">
        <v>0.03</v>
      </c>
      <c r="H98" t="s">
        <v>28</v>
      </c>
      <c r="I98" t="s">
        <v>28</v>
      </c>
      <c r="J98" t="s">
        <v>28</v>
      </c>
      <c r="K98" t="s">
        <v>28</v>
      </c>
      <c r="L98" t="s">
        <v>28</v>
      </c>
      <c r="M98" t="s">
        <v>28</v>
      </c>
      <c r="N98" s="1"/>
      <c r="O98" s="1"/>
      <c r="P98" s="1"/>
    </row>
    <row r="99" spans="1:16" x14ac:dyDescent="0.25">
      <c r="A99">
        <v>91</v>
      </c>
      <c r="B99">
        <v>7</v>
      </c>
      <c r="C99" t="s">
        <v>18</v>
      </c>
      <c r="D99" t="s">
        <v>19</v>
      </c>
      <c r="E99" t="s">
        <v>31</v>
      </c>
      <c r="F99">
        <v>0.32</v>
      </c>
      <c r="G99">
        <v>2.8000000000000001E-2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</row>
    <row r="100" spans="1:16" x14ac:dyDescent="0.25">
      <c r="A100">
        <v>95</v>
      </c>
      <c r="B100">
        <v>11</v>
      </c>
      <c r="C100" t="s">
        <v>18</v>
      </c>
      <c r="D100" t="s">
        <v>19</v>
      </c>
      <c r="E100" t="s">
        <v>31</v>
      </c>
      <c r="F100">
        <v>0.72</v>
      </c>
      <c r="G100">
        <v>4.2999999999999997E-2</v>
      </c>
      <c r="H100" t="s">
        <v>28</v>
      </c>
      <c r="I100" t="s">
        <v>28</v>
      </c>
      <c r="J100" t="s">
        <v>28</v>
      </c>
      <c r="K100" t="s">
        <v>28</v>
      </c>
      <c r="L100" t="s">
        <v>28</v>
      </c>
      <c r="M100" t="s">
        <v>28</v>
      </c>
    </row>
    <row r="101" spans="1:16" x14ac:dyDescent="0.25">
      <c r="A101">
        <v>93</v>
      </c>
      <c r="B101">
        <v>9</v>
      </c>
      <c r="C101" t="s">
        <v>24</v>
      </c>
      <c r="D101" t="s">
        <v>25</v>
      </c>
      <c r="E101" t="s">
        <v>31</v>
      </c>
      <c r="F101">
        <v>0.66</v>
      </c>
      <c r="G101">
        <v>5.5E-2</v>
      </c>
      <c r="H101" t="s">
        <v>28</v>
      </c>
      <c r="I101" t="s">
        <v>28</v>
      </c>
      <c r="J101" t="s">
        <v>28</v>
      </c>
      <c r="K101" t="s">
        <v>28</v>
      </c>
      <c r="L101" t="s">
        <v>28</v>
      </c>
      <c r="M101" t="s">
        <v>28</v>
      </c>
    </row>
    <row r="102" spans="1:16" x14ac:dyDescent="0.25">
      <c r="A102">
        <v>99</v>
      </c>
      <c r="B102">
        <v>15</v>
      </c>
      <c r="C102" t="s">
        <v>24</v>
      </c>
      <c r="D102" t="s">
        <v>25</v>
      </c>
      <c r="E102" t="s">
        <v>31</v>
      </c>
      <c r="F102">
        <v>0.36</v>
      </c>
      <c r="G102">
        <v>2.1999999999999999E-2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</row>
    <row r="103" spans="1:16" x14ac:dyDescent="0.25">
      <c r="A103">
        <v>102</v>
      </c>
      <c r="B103">
        <v>18</v>
      </c>
      <c r="C103" t="s">
        <v>24</v>
      </c>
      <c r="D103" t="s">
        <v>25</v>
      </c>
      <c r="E103" t="s">
        <v>31</v>
      </c>
      <c r="F103">
        <v>0.65</v>
      </c>
      <c r="G103">
        <v>3.5999999999999997E-2</v>
      </c>
      <c r="H103" t="s">
        <v>28</v>
      </c>
      <c r="I103" t="s">
        <v>28</v>
      </c>
      <c r="J103" t="s">
        <v>28</v>
      </c>
      <c r="K103" t="s">
        <v>28</v>
      </c>
      <c r="L103" t="s">
        <v>28</v>
      </c>
      <c r="M103" t="s">
        <v>28</v>
      </c>
    </row>
    <row r="104" spans="1:16" x14ac:dyDescent="0.25">
      <c r="A104">
        <v>85</v>
      </c>
      <c r="B104">
        <v>1</v>
      </c>
      <c r="C104" t="s">
        <v>13</v>
      </c>
      <c r="D104" t="s">
        <v>14</v>
      </c>
      <c r="E104" t="s">
        <v>31</v>
      </c>
      <c r="F104">
        <v>0.57999999999999996</v>
      </c>
      <c r="G104">
        <v>3.5999999999999997E-2</v>
      </c>
      <c r="H104" t="s">
        <v>28</v>
      </c>
      <c r="I104" t="s">
        <v>28</v>
      </c>
      <c r="J104" t="s">
        <v>28</v>
      </c>
      <c r="K104" t="s">
        <v>28</v>
      </c>
      <c r="L104" t="s">
        <v>28</v>
      </c>
      <c r="M104" t="s">
        <v>28</v>
      </c>
      <c r="N104" s="1"/>
      <c r="O104" s="1"/>
      <c r="P104" s="1"/>
    </row>
    <row r="105" spans="1:16" x14ac:dyDescent="0.25">
      <c r="A105">
        <v>88</v>
      </c>
      <c r="B105">
        <v>4</v>
      </c>
      <c r="C105" t="s">
        <v>13</v>
      </c>
      <c r="D105" t="s">
        <v>14</v>
      </c>
      <c r="E105" t="s">
        <v>31</v>
      </c>
      <c r="F105">
        <v>0.41</v>
      </c>
      <c r="G105">
        <v>3.4000000000000002E-2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</row>
    <row r="106" spans="1:16" x14ac:dyDescent="0.25">
      <c r="A106">
        <v>90</v>
      </c>
      <c r="B106">
        <v>6</v>
      </c>
      <c r="C106" t="s">
        <v>13</v>
      </c>
      <c r="D106" t="s">
        <v>14</v>
      </c>
      <c r="E106" t="s">
        <v>31</v>
      </c>
      <c r="F106">
        <v>0.4</v>
      </c>
      <c r="G106">
        <v>2.5000000000000001E-2</v>
      </c>
      <c r="H106" t="s">
        <v>28</v>
      </c>
      <c r="I106" t="s">
        <v>28</v>
      </c>
      <c r="J106" t="s">
        <v>28</v>
      </c>
      <c r="K106" t="s">
        <v>28</v>
      </c>
      <c r="L106" t="s">
        <v>28</v>
      </c>
      <c r="M106" t="s">
        <v>28</v>
      </c>
    </row>
  </sheetData>
  <sortState ref="A2:S106">
    <sortCondition ref="E2:E106"/>
    <sortCondition ref="D2:D1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8"/>
  <sheetViews>
    <sheetView workbookViewId="0">
      <selection activeCell="H20" sqref="H20"/>
    </sheetView>
  </sheetViews>
  <sheetFormatPr defaultRowHeight="15" x14ac:dyDescent="0.25"/>
  <cols>
    <col min="1" max="1" width="13.140625" bestFit="1" customWidth="1"/>
    <col min="2" max="2" width="19.5703125" customWidth="1"/>
    <col min="3" max="3" width="21.140625" bestFit="1" customWidth="1"/>
  </cols>
  <sheetData>
    <row r="3" spans="1:3" x14ac:dyDescent="0.25">
      <c r="A3" s="4" t="s">
        <v>37</v>
      </c>
      <c r="B3" t="s">
        <v>40</v>
      </c>
      <c r="C3" t="s">
        <v>39</v>
      </c>
    </row>
    <row r="4" spans="1:3" x14ac:dyDescent="0.25">
      <c r="A4" s="5" t="s">
        <v>23</v>
      </c>
      <c r="B4" s="6">
        <v>0.99333333333333329</v>
      </c>
      <c r="C4" s="6">
        <v>1.6846558035109727</v>
      </c>
    </row>
    <row r="5" spans="1:3" x14ac:dyDescent="0.25">
      <c r="A5" s="7" t="s">
        <v>15</v>
      </c>
      <c r="B5" s="6">
        <v>0.99333333333333329</v>
      </c>
      <c r="C5" s="6">
        <v>1.6846558035109727</v>
      </c>
    </row>
    <row r="6" spans="1:3" x14ac:dyDescent="0.25">
      <c r="A6" s="5" t="s">
        <v>17</v>
      </c>
      <c r="B6" s="6">
        <v>1.1033333333333335</v>
      </c>
      <c r="C6" s="6">
        <v>2.1046646721322984</v>
      </c>
    </row>
    <row r="7" spans="1:3" x14ac:dyDescent="0.25">
      <c r="A7" s="7" t="s">
        <v>15</v>
      </c>
      <c r="B7" s="6">
        <v>1.1033333333333335</v>
      </c>
      <c r="C7" s="6">
        <v>2.1046646721322984</v>
      </c>
    </row>
    <row r="8" spans="1:3" x14ac:dyDescent="0.25">
      <c r="A8" s="5" t="s">
        <v>21</v>
      </c>
      <c r="B8" s="6">
        <v>0.84666666666666668</v>
      </c>
      <c r="C8" s="6">
        <v>1.8596058730731213</v>
      </c>
    </row>
    <row r="9" spans="1:3" x14ac:dyDescent="0.25">
      <c r="A9" s="7" t="s">
        <v>15</v>
      </c>
      <c r="B9" s="6">
        <v>0.84666666666666668</v>
      </c>
      <c r="C9" s="6">
        <v>1.8596058730731213</v>
      </c>
    </row>
    <row r="10" spans="1:3" x14ac:dyDescent="0.25">
      <c r="A10" s="5" t="s">
        <v>27</v>
      </c>
      <c r="B10" s="6">
        <v>1.3999999999999997</v>
      </c>
      <c r="C10" s="6">
        <v>2.1276293890148423</v>
      </c>
    </row>
    <row r="11" spans="1:3" x14ac:dyDescent="0.25">
      <c r="A11" s="7" t="s">
        <v>15</v>
      </c>
      <c r="B11" s="6">
        <v>1.3999999999999997</v>
      </c>
      <c r="C11" s="6">
        <v>2.1276293890148423</v>
      </c>
    </row>
    <row r="12" spans="1:3" x14ac:dyDescent="0.25">
      <c r="A12" s="5" t="s">
        <v>19</v>
      </c>
      <c r="B12" s="6">
        <v>0.96999999999999986</v>
      </c>
      <c r="C12" s="6">
        <v>1.8649885605033834</v>
      </c>
    </row>
    <row r="13" spans="1:3" x14ac:dyDescent="0.25">
      <c r="A13" s="7" t="s">
        <v>15</v>
      </c>
      <c r="B13" s="6">
        <v>0.96999999999999986</v>
      </c>
      <c r="C13" s="6">
        <v>1.8649885605033834</v>
      </c>
    </row>
    <row r="14" spans="1:3" x14ac:dyDescent="0.25">
      <c r="A14" s="5" t="s">
        <v>25</v>
      </c>
      <c r="B14" s="6">
        <v>0.48333333333333334</v>
      </c>
      <c r="C14" s="6">
        <v>0.91564523890694893</v>
      </c>
    </row>
    <row r="15" spans="1:3" x14ac:dyDescent="0.25">
      <c r="A15" s="7" t="s">
        <v>15</v>
      </c>
      <c r="B15" s="6">
        <v>0.48333333333333334</v>
      </c>
      <c r="C15" s="6">
        <v>0.91564523890694893</v>
      </c>
    </row>
    <row r="16" spans="1:3" x14ac:dyDescent="0.25">
      <c r="A16" s="5" t="s">
        <v>14</v>
      </c>
      <c r="B16" s="6">
        <v>1.3066666666666666</v>
      </c>
      <c r="C16" s="6">
        <v>2.2205208406446317</v>
      </c>
    </row>
    <row r="17" spans="1:3" x14ac:dyDescent="0.25">
      <c r="A17" s="7" t="s">
        <v>15</v>
      </c>
      <c r="B17" s="6">
        <v>1.3066666666666666</v>
      </c>
      <c r="C17" s="6">
        <v>2.2205208406446317</v>
      </c>
    </row>
    <row r="18" spans="1:3" x14ac:dyDescent="0.25">
      <c r="A18" s="5" t="s">
        <v>38</v>
      </c>
      <c r="B18" s="6">
        <v>1.0147619047619045</v>
      </c>
      <c r="C18" s="6">
        <v>1.8253871968265996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DIRT20_fracs_IF-HF combined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Pierson</dc:creator>
  <cp:lastModifiedBy>Derek</cp:lastModifiedBy>
  <dcterms:created xsi:type="dcterms:W3CDTF">2019-12-06T00:55:30Z</dcterms:created>
  <dcterms:modified xsi:type="dcterms:W3CDTF">2019-12-06T01:07:27Z</dcterms:modified>
</cp:coreProperties>
</file>