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IMICS-RCrk\"/>
    </mc:Choice>
  </mc:AlternateContent>
  <xr:revisionPtr revIDLastSave="0" documentId="13_ncr:1_{4225280F-13C2-42FC-A534-F22E68FDBB6C}" xr6:coauthVersionLast="45" xr6:coauthVersionMax="45" xr10:uidLastSave="{00000000-0000-0000-0000-000000000000}"/>
  <bookViews>
    <workbookView xWindow="-20592" yWindow="594" windowWidth="8202" windowHeight="4710" activeTab="1" xr2:uid="{C9C06B8E-F04D-4B2F-89C6-10EB762D8EF3}"/>
  </bookViews>
  <sheets>
    <sheet name="data_summary_dp" sheetId="1" r:id="rId1"/>
    <sheet name="Sheet2" sheetId="2" r:id="rId2"/>
    <sheet name="rough_RC_data_summary_dp10122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2" i="3"/>
  <c r="C2" i="3" l="1"/>
  <c r="C3" i="3"/>
  <c r="C4" i="3"/>
  <c r="C5" i="3"/>
  <c r="C6" i="3"/>
  <c r="C7" i="3"/>
  <c r="C8" i="3"/>
  <c r="C9" i="3"/>
  <c r="C10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11" i="3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11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</calcChain>
</file>

<file path=xl/sharedStrings.xml><?xml version="1.0" encoding="utf-8"?>
<sst xmlns="http://schemas.openxmlformats.org/spreadsheetml/2006/main" count="140" uniqueCount="52">
  <si>
    <t>SITE</t>
  </si>
  <si>
    <t>E (WGS84 11N)</t>
  </si>
  <si>
    <t>N (WGS84 11N)</t>
  </si>
  <si>
    <t>Avg_Max_NDVI</t>
  </si>
  <si>
    <t>Avg_Max_MSAVI2</t>
  </si>
  <si>
    <t>GEP</t>
  </si>
  <si>
    <t>ELEVATION</t>
  </si>
  <si>
    <t>SLOPE</t>
  </si>
  <si>
    <t>ASPECT</t>
  </si>
  <si>
    <t>VEG_TYPE</t>
  </si>
  <si>
    <t>YEAR</t>
  </si>
  <si>
    <t>Reynolds Mountain exposed ridge eddy covariance Site</t>
  </si>
  <si>
    <t>Shrub Cover &gt;= 20 and &lt; 30%</t>
  </si>
  <si>
    <t>Upper Sheep Creek Big Sage Eddy Covariance</t>
  </si>
  <si>
    <t>Tree Cover &gt;= 10 and &lt; 20%</t>
  </si>
  <si>
    <t>East Above Aspen Canopy</t>
  </si>
  <si>
    <t>Tree Cover &gt;= 10 and &lt; 30%</t>
  </si>
  <si>
    <t>11N</t>
  </si>
  <si>
    <t>northing</t>
  </si>
  <si>
    <t xml:space="preserve"> easting</t>
  </si>
  <si>
    <t xml:space="preserve"> zone</t>
  </si>
  <si>
    <t xml:space="preserve"> longitude</t>
  </si>
  <si>
    <t xml:space="preserve"> latitude</t>
  </si>
  <si>
    <t>NA</t>
  </si>
  <si>
    <t>soc_stock</t>
  </si>
  <si>
    <t>soc</t>
  </si>
  <si>
    <t>map</t>
  </si>
  <si>
    <t>mat</t>
  </si>
  <si>
    <t>clay</t>
  </si>
  <si>
    <t>sand</t>
  </si>
  <si>
    <t>loc</t>
  </si>
  <si>
    <t>lat</t>
  </si>
  <si>
    <t>long</t>
  </si>
  <si>
    <t>LIG</t>
  </si>
  <si>
    <t>N</t>
  </si>
  <si>
    <t>upperSheep2</t>
  </si>
  <si>
    <t>upperSheep1</t>
  </si>
  <si>
    <t>upperSheep3</t>
  </si>
  <si>
    <t>BlackMtnUpper</t>
  </si>
  <si>
    <t>Quanset</t>
  </si>
  <si>
    <t>StgRd</t>
  </si>
  <si>
    <t>UpperReynoldsN</t>
  </si>
  <si>
    <t>BlackMtnLower2</t>
  </si>
  <si>
    <t>BlackMtnLower1</t>
  </si>
  <si>
    <t>NPP</t>
  </si>
  <si>
    <t>NAME</t>
  </si>
  <si>
    <t>SlacksHE1</t>
  </si>
  <si>
    <t>SlacksHE2</t>
  </si>
  <si>
    <t>SlacksHE3</t>
  </si>
  <si>
    <t>JohnstonH</t>
  </si>
  <si>
    <t>JohnstonL</t>
  </si>
  <si>
    <t>soc_stock_kgm2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</si>
</sst>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0000"/>
  </numFmts>
  <fonts count="7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49" fontId="0" fillId="2" borderId="1" xfId="0" applyNumberFormat="1" applyFill="1" applyBorder="1" applyAlignment="1">
      <alignment horizontal="center"/>
    </xf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/>
    </xf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0" fillId="0" borderId="0" xfId="0" quotePrefix="1"/>
    <xf numFmtId="2" fontId="3" fillId="0" borderId="0" xfId="0" applyNumberFormat="1" applyFont="1" applyFill="1" applyBorder="1" applyAlignment="1">
      <alignment horizontal="left" vertical="center"/>
    </xf>
  </cellXfs>
  <cellStyles count="2">
    <cellStyle name="Normal" xfId="0" builtinId="0"/>
    <cellStyle name="Normal 2" xfId="1" xr:uid="{5A19943A-673A-41C6-828F-2830FAF20E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1</xdr:row>
      <xdr:rowOff>121920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67CE79F9-116F-43C8-A0EA-C042EB515DF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121920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2D442231-B62F-465F-BC3C-80F566E4E30F}"/>
            </a:ext>
          </a:extLst>
        </xdr:cNvPr>
        <xdr:cNvSpPr>
          <a:spLocks noChangeAspect="1" noChangeArrowheads="1"/>
        </xdr:cNvSpPr>
      </xdr:nvSpPr>
      <xdr:spPr bwMode="auto">
        <a:xfrm>
          <a:off x="4267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49388-593F-4AF8-AA89-FD3ECA4F5DAC}">
  <dimension ref="A1:M15"/>
  <sheetViews>
    <sheetView workbookViewId="0">
      <selection activeCell="B17" sqref="B17"/>
    </sheetView>
  </sheetViews>
  <sheetFormatPr defaultRowHeight="14.4" x14ac:dyDescent="0.3"/>
  <cols>
    <col min="1" max="1" width="46.88671875" bestFit="1" customWidth="1"/>
    <col min="2" max="2" width="13.33203125" style="5" bestFit="1" customWidth="1"/>
    <col min="3" max="3" width="13.6640625" style="5" bestFit="1" customWidth="1"/>
    <col min="4" max="5" width="13.6640625" style="2" customWidth="1"/>
    <col min="6" max="6" width="13.77734375" bestFit="1" customWidth="1"/>
    <col min="7" max="7" width="15.88671875" bestFit="1" customWidth="1"/>
    <col min="8" max="9" width="12" bestFit="1" customWidth="1"/>
    <col min="10" max="10" width="6.109375" bestFit="1" customWidth="1"/>
    <col min="11" max="11" width="7.109375" bestFit="1" customWidth="1"/>
    <col min="12" max="12" width="24.77734375" bestFit="1" customWidth="1"/>
    <col min="13" max="13" width="5.21875" bestFit="1" customWidth="1"/>
  </cols>
  <sheetData>
    <row r="1" spans="1:13" x14ac:dyDescent="0.3">
      <c r="A1" s="4" t="s">
        <v>0</v>
      </c>
      <c r="B1" s="1" t="s">
        <v>1</v>
      </c>
      <c r="C1" s="1" t="s">
        <v>2</v>
      </c>
      <c r="D1" s="8" t="s">
        <v>21</v>
      </c>
      <c r="E1" s="8" t="s">
        <v>22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</row>
    <row r="2" spans="1:13" x14ac:dyDescent="0.3">
      <c r="A2" s="3" t="s">
        <v>11</v>
      </c>
      <c r="B2" s="5">
        <v>519614.54700000002</v>
      </c>
      <c r="C2" s="5">
        <v>4768098.8909999998</v>
      </c>
      <c r="D2" s="6">
        <v>-116.759100000226</v>
      </c>
      <c r="E2" s="6">
        <v>43.065340009046302</v>
      </c>
      <c r="F2" s="3">
        <v>0.359748121883188</v>
      </c>
      <c r="G2" s="3">
        <v>0.1982539344046797</v>
      </c>
      <c r="H2" s="2">
        <v>421.05632159999999</v>
      </c>
      <c r="I2" s="2">
        <v>2095.4819339999999</v>
      </c>
      <c r="J2" s="2">
        <v>3</v>
      </c>
      <c r="K2" s="2">
        <v>108</v>
      </c>
      <c r="L2" s="2" t="s">
        <v>12</v>
      </c>
      <c r="M2" s="2">
        <v>2003</v>
      </c>
    </row>
    <row r="3" spans="1:13" x14ac:dyDescent="0.3">
      <c r="A3" s="3" t="s">
        <v>11</v>
      </c>
      <c r="B3" s="5">
        <v>519614.54700000002</v>
      </c>
      <c r="C3" s="5">
        <v>4768098.8909999998</v>
      </c>
      <c r="D3" s="6">
        <v>-116.759100000226</v>
      </c>
      <c r="E3" s="6">
        <v>43.065340009046302</v>
      </c>
      <c r="F3" s="3">
        <v>0.385466673544475</v>
      </c>
      <c r="G3" s="3">
        <v>0.21868213691881724</v>
      </c>
      <c r="H3" s="2">
        <v>549.17604080000001</v>
      </c>
      <c r="I3" s="2">
        <v>2095.4819339999999</v>
      </c>
      <c r="J3" s="2">
        <v>3</v>
      </c>
      <c r="K3" s="2">
        <v>108</v>
      </c>
      <c r="L3" s="2" t="s">
        <v>12</v>
      </c>
      <c r="M3" s="2">
        <v>2004</v>
      </c>
    </row>
    <row r="4" spans="1:13" x14ac:dyDescent="0.3">
      <c r="A4" s="3" t="s">
        <v>11</v>
      </c>
      <c r="B4" s="5">
        <v>519614.54700000002</v>
      </c>
      <c r="C4" s="5">
        <v>4768098.8909999998</v>
      </c>
      <c r="D4" s="6">
        <v>-116.759100000226</v>
      </c>
      <c r="E4" s="6">
        <v>43.065340009046302</v>
      </c>
      <c r="F4" s="3">
        <v>0.42816872894763947</v>
      </c>
      <c r="G4" s="3">
        <v>0.24576149774449213</v>
      </c>
      <c r="H4" s="2">
        <v>547.91807510000001</v>
      </c>
      <c r="I4" s="2">
        <v>2095.4819339999999</v>
      </c>
      <c r="J4" s="2">
        <v>3</v>
      </c>
      <c r="K4" s="2">
        <v>108</v>
      </c>
      <c r="L4" s="2" t="s">
        <v>12</v>
      </c>
      <c r="M4" s="2">
        <v>2005</v>
      </c>
    </row>
    <row r="5" spans="1:13" x14ac:dyDescent="0.3">
      <c r="A5" s="3" t="s">
        <v>11</v>
      </c>
      <c r="B5" s="5">
        <v>519614.54700000002</v>
      </c>
      <c r="C5" s="5">
        <v>4768098.8909999998</v>
      </c>
      <c r="D5" s="6">
        <v>-116.759100000226</v>
      </c>
      <c r="E5" s="6">
        <v>43.065340009046302</v>
      </c>
      <c r="F5" s="3">
        <v>0.43072460272482466</v>
      </c>
      <c r="G5" s="3">
        <v>0.24234773537942342</v>
      </c>
      <c r="H5" s="2">
        <v>547.91807510000001</v>
      </c>
      <c r="I5" s="2">
        <v>2095.4819339999999</v>
      </c>
      <c r="J5" s="2">
        <v>3</v>
      </c>
      <c r="K5" s="2">
        <v>108</v>
      </c>
      <c r="L5" s="2" t="s">
        <v>12</v>
      </c>
      <c r="M5" s="2">
        <v>2006</v>
      </c>
    </row>
    <row r="6" spans="1:13" x14ac:dyDescent="0.3">
      <c r="A6" s="3" t="s">
        <v>13</v>
      </c>
      <c r="B6" s="5">
        <v>522528.283</v>
      </c>
      <c r="C6" s="5">
        <v>4774257.125</v>
      </c>
      <c r="D6" s="6">
        <v>-116.723064998034</v>
      </c>
      <c r="E6" s="6">
        <v>43.120712988088599</v>
      </c>
      <c r="F6" s="3">
        <v>0.45920028885205588</v>
      </c>
      <c r="G6" s="3">
        <v>0.23919642468293509</v>
      </c>
      <c r="H6" s="2">
        <v>540.32249109999998</v>
      </c>
      <c r="I6" s="2">
        <v>1882.7132570000001</v>
      </c>
      <c r="J6" s="2">
        <v>14</v>
      </c>
      <c r="K6" s="2">
        <v>62</v>
      </c>
      <c r="L6" s="2" t="s">
        <v>14</v>
      </c>
      <c r="M6" s="2">
        <v>2006</v>
      </c>
    </row>
    <row r="7" spans="1:13" x14ac:dyDescent="0.3">
      <c r="A7" s="3" t="s">
        <v>13</v>
      </c>
      <c r="B7" s="5">
        <v>522528.283</v>
      </c>
      <c r="C7" s="5">
        <v>4774257.125</v>
      </c>
      <c r="D7" s="6">
        <v>-116.723064998034</v>
      </c>
      <c r="E7" s="6">
        <v>43.120712988088599</v>
      </c>
      <c r="F7" s="3">
        <v>0.38108486135800679</v>
      </c>
      <c r="G7" s="3">
        <v>0.18675486445426942</v>
      </c>
      <c r="H7" s="2">
        <v>475.3971148</v>
      </c>
      <c r="I7" s="2">
        <v>1882.7132570000001</v>
      </c>
      <c r="J7" s="2">
        <v>14</v>
      </c>
      <c r="K7" s="2">
        <v>62</v>
      </c>
      <c r="L7" s="2" t="s">
        <v>14</v>
      </c>
      <c r="M7" s="2">
        <v>2007</v>
      </c>
    </row>
    <row r="8" spans="1:13" x14ac:dyDescent="0.3">
      <c r="A8" s="3" t="s">
        <v>11</v>
      </c>
      <c r="B8" s="5">
        <v>519614.54700000002</v>
      </c>
      <c r="C8" s="5">
        <v>4768098.8909999998</v>
      </c>
      <c r="D8" s="6">
        <v>-116.759100000226</v>
      </c>
      <c r="E8" s="6">
        <v>43.065340009046302</v>
      </c>
      <c r="F8" s="3">
        <v>0.3657950833439827</v>
      </c>
      <c r="G8" s="3">
        <v>0.20401251103196824</v>
      </c>
      <c r="H8" s="2">
        <v>379.04592459999998</v>
      </c>
      <c r="I8" s="2">
        <v>2095.4819339999999</v>
      </c>
      <c r="J8" s="2">
        <v>3</v>
      </c>
      <c r="K8" s="2">
        <v>108</v>
      </c>
      <c r="L8" s="2" t="s">
        <v>12</v>
      </c>
      <c r="M8" s="2">
        <v>2007</v>
      </c>
    </row>
    <row r="9" spans="1:13" x14ac:dyDescent="0.3">
      <c r="A9" s="2" t="s">
        <v>15</v>
      </c>
      <c r="B9" s="5">
        <v>519935.15</v>
      </c>
      <c r="C9" s="5">
        <v>4768413.1179999998</v>
      </c>
      <c r="D9" s="6">
        <v>-116.75515122334301</v>
      </c>
      <c r="E9" s="6">
        <v>43.068161236388697</v>
      </c>
      <c r="F9" s="3">
        <v>0.43221954504648846</v>
      </c>
      <c r="G9" s="3">
        <v>0.23134480913480124</v>
      </c>
      <c r="H9" s="2">
        <v>677.86029610000003</v>
      </c>
      <c r="I9" s="2">
        <v>2051.9750979999999</v>
      </c>
      <c r="J9" s="2">
        <v>4</v>
      </c>
      <c r="K9" s="2">
        <v>270</v>
      </c>
      <c r="L9" s="2" t="s">
        <v>16</v>
      </c>
      <c r="M9" s="2">
        <v>2007</v>
      </c>
    </row>
    <row r="10" spans="1:13" x14ac:dyDescent="0.3">
      <c r="A10" s="3" t="s">
        <v>13</v>
      </c>
      <c r="B10" s="5">
        <v>522528.283</v>
      </c>
      <c r="C10" s="5">
        <v>4774257.125</v>
      </c>
      <c r="D10" s="6">
        <v>-116.723064998034</v>
      </c>
      <c r="E10" s="6">
        <v>43.120712988088599</v>
      </c>
      <c r="F10" s="3">
        <v>0.46484524210294087</v>
      </c>
      <c r="G10" s="3">
        <v>0.23868577281634012</v>
      </c>
      <c r="H10" s="2">
        <v>469.29510269999997</v>
      </c>
      <c r="I10" s="2">
        <v>1882.7132570000001</v>
      </c>
      <c r="J10" s="2">
        <v>14</v>
      </c>
      <c r="K10" s="2">
        <v>62</v>
      </c>
      <c r="L10" s="2" t="s">
        <v>14</v>
      </c>
      <c r="M10" s="2">
        <v>2008</v>
      </c>
    </row>
    <row r="11" spans="1:13" x14ac:dyDescent="0.3">
      <c r="A11" s="2" t="s">
        <v>15</v>
      </c>
      <c r="B11" s="5">
        <v>519935.15</v>
      </c>
      <c r="C11" s="5">
        <v>4768413.1179999998</v>
      </c>
      <c r="D11" s="6">
        <v>-116.75515122334301</v>
      </c>
      <c r="E11" s="6">
        <v>43.068161236388697</v>
      </c>
      <c r="F11" s="3">
        <v>0.50358263982666862</v>
      </c>
      <c r="G11" s="3">
        <v>0.29064471026261646</v>
      </c>
      <c r="H11" s="2">
        <v>835.00380459999997</v>
      </c>
      <c r="I11" s="2">
        <v>2051.9750979999999</v>
      </c>
      <c r="J11" s="2">
        <v>4</v>
      </c>
      <c r="K11" s="2">
        <v>270</v>
      </c>
      <c r="L11" s="2" t="s">
        <v>16</v>
      </c>
      <c r="M11" s="2">
        <v>2008</v>
      </c>
    </row>
    <row r="12" spans="1:13" x14ac:dyDescent="0.3">
      <c r="A12" s="3" t="s">
        <v>13</v>
      </c>
      <c r="B12" s="5">
        <v>522528.283</v>
      </c>
      <c r="C12" s="5">
        <v>4774257.125</v>
      </c>
      <c r="D12" s="6">
        <v>-116.723064998034</v>
      </c>
      <c r="E12" s="6">
        <v>43.120712988088599</v>
      </c>
      <c r="F12" s="3">
        <v>0.56891424258550005</v>
      </c>
      <c r="G12" s="3">
        <v>0.3558107316493988</v>
      </c>
      <c r="H12" s="2">
        <v>608.27044639999997</v>
      </c>
      <c r="I12" s="2">
        <v>1882.7132570000001</v>
      </c>
      <c r="J12" s="2">
        <v>14</v>
      </c>
      <c r="K12" s="2">
        <v>62</v>
      </c>
      <c r="L12" s="2" t="s">
        <v>14</v>
      </c>
      <c r="M12" s="2">
        <v>2010</v>
      </c>
    </row>
    <row r="13" spans="1:13" x14ac:dyDescent="0.3">
      <c r="A13" s="2" t="s">
        <v>15</v>
      </c>
      <c r="B13" s="5">
        <v>519935.15</v>
      </c>
      <c r="C13" s="5">
        <v>4768413.1179999998</v>
      </c>
      <c r="D13" s="6">
        <v>-116.75515122334301</v>
      </c>
      <c r="E13" s="6">
        <v>43.068161236388697</v>
      </c>
      <c r="F13" s="3">
        <v>0.50955050190289819</v>
      </c>
      <c r="G13" s="3">
        <v>0.29075650208526188</v>
      </c>
      <c r="H13" s="2">
        <v>907.01941650000003</v>
      </c>
      <c r="I13" s="2">
        <v>2051.9750979999999</v>
      </c>
      <c r="J13" s="2">
        <v>4</v>
      </c>
      <c r="K13" s="2">
        <v>270</v>
      </c>
      <c r="L13" s="2" t="s">
        <v>16</v>
      </c>
      <c r="M13" s="2">
        <v>2010</v>
      </c>
    </row>
    <row r="14" spans="1:13" x14ac:dyDescent="0.3">
      <c r="A14" s="3" t="s">
        <v>13</v>
      </c>
      <c r="B14" s="5">
        <v>522528.283</v>
      </c>
      <c r="C14" s="5">
        <v>4774257.125</v>
      </c>
      <c r="D14" s="6">
        <v>-116.723064998034</v>
      </c>
      <c r="E14" s="6">
        <v>43.120712988088599</v>
      </c>
      <c r="F14" s="3">
        <v>0.62961602608362832</v>
      </c>
      <c r="G14" s="3">
        <v>0.39333320061365762</v>
      </c>
      <c r="H14" s="2">
        <v>746.64804949999996</v>
      </c>
      <c r="I14" s="2">
        <v>1882.7132570000001</v>
      </c>
      <c r="J14" s="2">
        <v>14</v>
      </c>
      <c r="K14" s="2">
        <v>62</v>
      </c>
      <c r="L14" s="2" t="s">
        <v>14</v>
      </c>
      <c r="M14" s="2">
        <v>2011</v>
      </c>
    </row>
    <row r="15" spans="1:13" x14ac:dyDescent="0.3">
      <c r="A15" s="2" t="s">
        <v>15</v>
      </c>
      <c r="B15" s="5">
        <v>519935.15</v>
      </c>
      <c r="C15" s="5">
        <v>4768413.1179999998</v>
      </c>
      <c r="D15" s="6">
        <v>-116.75515122334301</v>
      </c>
      <c r="E15" s="6">
        <v>43.068161236388697</v>
      </c>
      <c r="F15" s="3">
        <v>0.56447841392623055</v>
      </c>
      <c r="G15" s="3">
        <v>0.33011466264724731</v>
      </c>
      <c r="H15" s="2">
        <v>940.67642609999996</v>
      </c>
      <c r="I15" s="2">
        <v>2051.9750979999999</v>
      </c>
      <c r="J15" s="2">
        <v>4</v>
      </c>
      <c r="K15" s="2">
        <v>270</v>
      </c>
      <c r="L15" s="2" t="s">
        <v>16</v>
      </c>
      <c r="M15" s="2">
        <v>2011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1904-10AF-4593-8FCB-408FD8898C31}">
  <dimension ref="A1:O15"/>
  <sheetViews>
    <sheetView tabSelected="1" workbookViewId="0">
      <selection activeCell="L1" sqref="L1:M15"/>
    </sheetView>
  </sheetViews>
  <sheetFormatPr defaultRowHeight="14.4" x14ac:dyDescent="0.3"/>
  <cols>
    <col min="12" max="12" width="24.5546875" style="7" bestFit="1" customWidth="1"/>
    <col min="13" max="13" width="22.88671875" style="7" bestFit="1" customWidth="1"/>
  </cols>
  <sheetData>
    <row r="1" spans="1:15" x14ac:dyDescent="0.3">
      <c r="A1" s="1" t="s">
        <v>2</v>
      </c>
      <c r="B1" s="1" t="s">
        <v>1</v>
      </c>
      <c r="I1" t="s">
        <v>18</v>
      </c>
      <c r="J1" t="s">
        <v>19</v>
      </c>
      <c r="K1" t="s">
        <v>20</v>
      </c>
      <c r="L1" s="7" t="s">
        <v>21</v>
      </c>
      <c r="M1" s="7" t="s">
        <v>22</v>
      </c>
    </row>
    <row r="2" spans="1:15" x14ac:dyDescent="0.3">
      <c r="A2" s="5">
        <v>4768098.8909999998</v>
      </c>
      <c r="B2" s="5">
        <v>519614.54700000002</v>
      </c>
      <c r="C2" t="s">
        <v>17</v>
      </c>
      <c r="E2" t="str">
        <f>CONCATENATE(A2,", ",B2,", ",C2)</f>
        <v>4768098.891, 519614.547, 11N</v>
      </c>
      <c r="I2">
        <v>4768098.8909999998</v>
      </c>
      <c r="J2">
        <v>519614.54700000002</v>
      </c>
      <c r="K2">
        <v>11</v>
      </c>
      <c r="L2" s="7">
        <v>-116.759100000226</v>
      </c>
      <c r="M2" s="7">
        <v>43.065340009046302</v>
      </c>
      <c r="O2" t="str">
        <f>CONCATENATE(M2,",",L2,",")</f>
        <v>43.0653400090463,-116.759100000226,</v>
      </c>
    </row>
    <row r="3" spans="1:15" x14ac:dyDescent="0.3">
      <c r="A3" s="5">
        <v>4768098.8909999998</v>
      </c>
      <c r="B3" s="5">
        <v>519614.54700000002</v>
      </c>
      <c r="C3" s="2" t="s">
        <v>17</v>
      </c>
      <c r="E3" s="2" t="str">
        <f t="shared" ref="E3:E15" si="0">CONCATENATE(A3,", ",B3,", ",C3)</f>
        <v>4768098.891, 519614.547, 11N</v>
      </c>
      <c r="I3">
        <v>4768098.8909999998</v>
      </c>
      <c r="J3">
        <v>519614.54700000002</v>
      </c>
      <c r="K3">
        <v>11</v>
      </c>
      <c r="L3" s="7">
        <v>-116.759100000226</v>
      </c>
      <c r="M3" s="7">
        <v>43.065340009046302</v>
      </c>
      <c r="O3" s="2" t="str">
        <f t="shared" ref="O3:O15" si="1">CONCATENATE(M3,",",L3,",")</f>
        <v>43.0653400090463,-116.759100000226,</v>
      </c>
    </row>
    <row r="4" spans="1:15" x14ac:dyDescent="0.3">
      <c r="A4" s="5">
        <v>4768098.8909999998</v>
      </c>
      <c r="B4" s="5">
        <v>519614.54700000002</v>
      </c>
      <c r="C4" s="2" t="s">
        <v>17</v>
      </c>
      <c r="E4" s="2" t="str">
        <f t="shared" si="0"/>
        <v>4768098.891, 519614.547, 11N</v>
      </c>
      <c r="I4">
        <v>4768098.8909999998</v>
      </c>
      <c r="J4">
        <v>519614.54700000002</v>
      </c>
      <c r="K4">
        <v>11</v>
      </c>
      <c r="L4" s="7">
        <v>-116.759100000226</v>
      </c>
      <c r="M4" s="7">
        <v>43.065340009046302</v>
      </c>
      <c r="O4" s="2" t="str">
        <f t="shared" si="1"/>
        <v>43.0653400090463,-116.759100000226,</v>
      </c>
    </row>
    <row r="5" spans="1:15" x14ac:dyDescent="0.3">
      <c r="A5" s="5">
        <v>4768098.8909999998</v>
      </c>
      <c r="B5" s="5">
        <v>519614.54700000002</v>
      </c>
      <c r="C5" s="2" t="s">
        <v>17</v>
      </c>
      <c r="E5" s="2" t="str">
        <f t="shared" si="0"/>
        <v>4768098.891, 519614.547, 11N</v>
      </c>
      <c r="I5">
        <v>4768098.8909999998</v>
      </c>
      <c r="J5">
        <v>519614.54700000002</v>
      </c>
      <c r="K5">
        <v>11</v>
      </c>
      <c r="L5" s="7">
        <v>-116.759100000226</v>
      </c>
      <c r="M5" s="7">
        <v>43.065340009046302</v>
      </c>
      <c r="O5" s="2" t="str">
        <f t="shared" si="1"/>
        <v>43.0653400090463,-116.759100000226,</v>
      </c>
    </row>
    <row r="6" spans="1:15" x14ac:dyDescent="0.3">
      <c r="A6" s="5">
        <v>4774257.125</v>
      </c>
      <c r="B6" s="5">
        <v>522528.283</v>
      </c>
      <c r="C6" s="2" t="s">
        <v>17</v>
      </c>
      <c r="E6" s="2" t="str">
        <f t="shared" si="0"/>
        <v>4774257.125, 522528.283, 11N</v>
      </c>
      <c r="I6">
        <v>4774257.125</v>
      </c>
      <c r="J6">
        <v>522528.283</v>
      </c>
      <c r="K6">
        <v>11</v>
      </c>
      <c r="L6" s="7">
        <v>-116.723064998034</v>
      </c>
      <c r="M6" s="7">
        <v>43.120712988088599</v>
      </c>
      <c r="O6" s="2" t="str">
        <f t="shared" si="1"/>
        <v>43.1207129880886,-116.723064998034,</v>
      </c>
    </row>
    <row r="7" spans="1:15" x14ac:dyDescent="0.3">
      <c r="A7" s="5">
        <v>4774257.125</v>
      </c>
      <c r="B7" s="5">
        <v>522528.283</v>
      </c>
      <c r="C7" s="2" t="s">
        <v>17</v>
      </c>
      <c r="E7" s="2" t="str">
        <f t="shared" si="0"/>
        <v>4774257.125, 522528.283, 11N</v>
      </c>
      <c r="I7">
        <v>4774257.125</v>
      </c>
      <c r="J7">
        <v>522528.283</v>
      </c>
      <c r="K7">
        <v>11</v>
      </c>
      <c r="L7" s="7">
        <v>-116.723064998034</v>
      </c>
      <c r="M7" s="7">
        <v>43.120712988088599</v>
      </c>
      <c r="O7" s="2" t="str">
        <f t="shared" si="1"/>
        <v>43.1207129880886,-116.723064998034,</v>
      </c>
    </row>
    <row r="8" spans="1:15" x14ac:dyDescent="0.3">
      <c r="A8" s="5">
        <v>4768098.8909999998</v>
      </c>
      <c r="B8" s="5">
        <v>519614.54700000002</v>
      </c>
      <c r="C8" s="2" t="s">
        <v>17</v>
      </c>
      <c r="E8" s="2" t="str">
        <f t="shared" si="0"/>
        <v>4768098.891, 519614.547, 11N</v>
      </c>
      <c r="I8">
        <v>4768098.8909999998</v>
      </c>
      <c r="J8">
        <v>519614.54700000002</v>
      </c>
      <c r="K8">
        <v>11</v>
      </c>
      <c r="L8" s="7">
        <v>-116.759100000226</v>
      </c>
      <c r="M8" s="7">
        <v>43.065340009046302</v>
      </c>
      <c r="O8" s="2" t="str">
        <f t="shared" si="1"/>
        <v>43.0653400090463,-116.759100000226,</v>
      </c>
    </row>
    <row r="9" spans="1:15" x14ac:dyDescent="0.3">
      <c r="A9" s="5">
        <v>4768413.1179999998</v>
      </c>
      <c r="B9" s="5">
        <v>519935.15</v>
      </c>
      <c r="C9" s="2" t="s">
        <v>17</v>
      </c>
      <c r="E9" s="2" t="str">
        <f t="shared" si="0"/>
        <v>4768413.118, 519935.15, 11N</v>
      </c>
      <c r="I9">
        <v>4768413.1179999998</v>
      </c>
      <c r="J9">
        <v>519935.15</v>
      </c>
      <c r="K9">
        <v>11</v>
      </c>
      <c r="L9" s="7">
        <v>-116.75515122334301</v>
      </c>
      <c r="M9" s="7">
        <v>43.068161236388697</v>
      </c>
      <c r="O9" s="2" t="str">
        <f t="shared" si="1"/>
        <v>43.0681612363887,-116.755151223343,</v>
      </c>
    </row>
    <row r="10" spans="1:15" x14ac:dyDescent="0.3">
      <c r="A10" s="5">
        <v>4774257.125</v>
      </c>
      <c r="B10" s="5">
        <v>522528.283</v>
      </c>
      <c r="C10" s="2" t="s">
        <v>17</v>
      </c>
      <c r="E10" s="2" t="str">
        <f t="shared" si="0"/>
        <v>4774257.125, 522528.283, 11N</v>
      </c>
      <c r="I10">
        <v>4774257.125</v>
      </c>
      <c r="J10">
        <v>522528.283</v>
      </c>
      <c r="K10">
        <v>11</v>
      </c>
      <c r="L10" s="7">
        <v>-116.723064998034</v>
      </c>
      <c r="M10" s="7">
        <v>43.120712988088599</v>
      </c>
      <c r="O10" s="2" t="str">
        <f t="shared" si="1"/>
        <v>43.1207129880886,-116.723064998034,</v>
      </c>
    </row>
    <row r="11" spans="1:15" x14ac:dyDescent="0.3">
      <c r="A11" s="5">
        <v>4768413.1179999998</v>
      </c>
      <c r="B11" s="5">
        <v>519935.15</v>
      </c>
      <c r="C11" s="2" t="s">
        <v>17</v>
      </c>
      <c r="E11" s="2" t="str">
        <f t="shared" si="0"/>
        <v>4768413.118, 519935.15, 11N</v>
      </c>
      <c r="I11">
        <v>4768413.1179999998</v>
      </c>
      <c r="J11">
        <v>519935.15</v>
      </c>
      <c r="K11">
        <v>11</v>
      </c>
      <c r="L11" s="7">
        <v>-116.75515122334301</v>
      </c>
      <c r="M11" s="7">
        <v>43.068161236388697</v>
      </c>
      <c r="O11" s="2" t="str">
        <f t="shared" si="1"/>
        <v>43.0681612363887,-116.755151223343,</v>
      </c>
    </row>
    <row r="12" spans="1:15" x14ac:dyDescent="0.3">
      <c r="A12" s="5">
        <v>4774257.125</v>
      </c>
      <c r="B12" s="5">
        <v>522528.283</v>
      </c>
      <c r="C12" s="2" t="s">
        <v>17</v>
      </c>
      <c r="E12" s="2" t="str">
        <f t="shared" si="0"/>
        <v>4774257.125, 522528.283, 11N</v>
      </c>
      <c r="I12">
        <v>4774257.125</v>
      </c>
      <c r="J12">
        <v>522528.283</v>
      </c>
      <c r="K12">
        <v>11</v>
      </c>
      <c r="L12" s="7">
        <v>-116.723064998034</v>
      </c>
      <c r="M12" s="7">
        <v>43.120712988088599</v>
      </c>
      <c r="O12" s="2" t="str">
        <f t="shared" si="1"/>
        <v>43.1207129880886,-116.723064998034,</v>
      </c>
    </row>
    <row r="13" spans="1:15" x14ac:dyDescent="0.3">
      <c r="A13" s="5">
        <v>4768413.1179999998</v>
      </c>
      <c r="B13" s="5">
        <v>519935.15</v>
      </c>
      <c r="C13" s="2" t="s">
        <v>17</v>
      </c>
      <c r="E13" s="2" t="str">
        <f t="shared" si="0"/>
        <v>4768413.118, 519935.15, 11N</v>
      </c>
      <c r="I13">
        <v>4768413.1179999998</v>
      </c>
      <c r="J13">
        <v>519935.15</v>
      </c>
      <c r="K13">
        <v>11</v>
      </c>
      <c r="L13" s="7">
        <v>-116.75515122334301</v>
      </c>
      <c r="M13" s="7">
        <v>43.068161236388697</v>
      </c>
      <c r="O13" s="2" t="str">
        <f t="shared" si="1"/>
        <v>43.0681612363887,-116.755151223343,</v>
      </c>
    </row>
    <row r="14" spans="1:15" x14ac:dyDescent="0.3">
      <c r="A14" s="5">
        <v>4774257.125</v>
      </c>
      <c r="B14" s="5">
        <v>522528.283</v>
      </c>
      <c r="C14" s="2" t="s">
        <v>17</v>
      </c>
      <c r="E14" s="2" t="str">
        <f t="shared" si="0"/>
        <v>4774257.125, 522528.283, 11N</v>
      </c>
      <c r="I14">
        <v>4774257.125</v>
      </c>
      <c r="J14">
        <v>522528.283</v>
      </c>
      <c r="K14">
        <v>11</v>
      </c>
      <c r="L14" s="7">
        <v>-116.723064998034</v>
      </c>
      <c r="M14" s="7">
        <v>43.120712988088599</v>
      </c>
      <c r="O14" s="2" t="str">
        <f t="shared" si="1"/>
        <v>43.1207129880886,-116.723064998034,</v>
      </c>
    </row>
    <row r="15" spans="1:15" x14ac:dyDescent="0.3">
      <c r="A15" s="5">
        <v>4768413.1179999998</v>
      </c>
      <c r="B15" s="5">
        <v>519935.15</v>
      </c>
      <c r="C15" s="2" t="s">
        <v>17</v>
      </c>
      <c r="E15" s="2" t="str">
        <f t="shared" si="0"/>
        <v>4768413.118, 519935.15, 11N</v>
      </c>
      <c r="I15">
        <v>4768413.1179999998</v>
      </c>
      <c r="J15">
        <v>519935.15</v>
      </c>
      <c r="K15">
        <v>11</v>
      </c>
      <c r="L15" s="7">
        <v>-116.75515122334301</v>
      </c>
      <c r="M15" s="7">
        <v>43.068161236388697</v>
      </c>
      <c r="O15" s="2" t="str">
        <f t="shared" si="1"/>
        <v>43.0681612363887,-116.755151223343,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78FB-7514-445C-87DB-4952A10641D7}">
  <dimension ref="A1:O60"/>
  <sheetViews>
    <sheetView workbookViewId="0">
      <selection activeCell="A2" sqref="A2:B60"/>
    </sheetView>
  </sheetViews>
  <sheetFormatPr defaultColWidth="9.109375" defaultRowHeight="13.8" x14ac:dyDescent="0.3"/>
  <cols>
    <col min="1" max="1" width="9" style="14" bestFit="1" customWidth="1"/>
    <col min="2" max="2" width="9.5546875" style="14" bestFit="1" customWidth="1"/>
    <col min="3" max="3" width="18.88671875" style="14" customWidth="1"/>
    <col min="4" max="4" width="11.6640625" style="14" customWidth="1"/>
    <col min="5" max="5" width="11" style="14" bestFit="1" customWidth="1"/>
    <col min="6" max="6" width="10" style="14" bestFit="1" customWidth="1"/>
    <col min="7" max="7" width="13.88671875" style="14" bestFit="1" customWidth="1"/>
    <col min="8" max="8" width="9" style="14" bestFit="1" customWidth="1"/>
    <col min="9" max="9" width="10" style="14" bestFit="1" customWidth="1"/>
    <col min="10" max="10" width="7.44140625" style="15" customWidth="1"/>
    <col min="11" max="11" width="4.109375" style="14" bestFit="1" customWidth="1"/>
    <col min="12" max="12" width="7" style="14" bestFit="1" customWidth="1"/>
    <col min="13" max="14" width="9.109375" style="15"/>
    <col min="15" max="16384" width="9.109375" style="14"/>
  </cols>
  <sheetData>
    <row r="1" spans="1:15" s="11" customFormat="1" ht="14.4" thickBot="1" x14ac:dyDescent="0.35">
      <c r="A1" s="9" t="s">
        <v>31</v>
      </c>
      <c r="B1" s="9" t="s">
        <v>32</v>
      </c>
      <c r="C1" s="9" t="s">
        <v>30</v>
      </c>
      <c r="D1" s="9" t="s">
        <v>45</v>
      </c>
      <c r="E1" s="9" t="s">
        <v>24</v>
      </c>
      <c r="F1" s="9" t="s">
        <v>25</v>
      </c>
      <c r="G1" s="9" t="s">
        <v>51</v>
      </c>
      <c r="H1" s="9" t="s">
        <v>29</v>
      </c>
      <c r="I1" s="9" t="s">
        <v>28</v>
      </c>
      <c r="J1" s="16" t="s">
        <v>44</v>
      </c>
      <c r="K1" s="10" t="s">
        <v>27</v>
      </c>
      <c r="L1" s="9" t="s">
        <v>26</v>
      </c>
      <c r="M1" s="16" t="s">
        <v>33</v>
      </c>
      <c r="N1" s="16" t="s">
        <v>34</v>
      </c>
    </row>
    <row r="2" spans="1:15" ht="14.4" x14ac:dyDescent="0.3">
      <c r="A2" s="12">
        <v>43.247210000000003</v>
      </c>
      <c r="B2" s="12">
        <v>-116.7072</v>
      </c>
      <c r="C2" s="12" t="str">
        <f t="shared" ref="C2:C10" si="0">CONCATENATE(A2,",",B2,",")</f>
        <v>43.24721,-116.7072,</v>
      </c>
      <c r="D2" s="14" t="s">
        <v>41</v>
      </c>
      <c r="E2" s="12">
        <v>155</v>
      </c>
      <c r="F2" s="12">
        <v>0.1366667</v>
      </c>
      <c r="G2" s="18">
        <f>E2/1000</f>
        <v>0.155</v>
      </c>
      <c r="H2" s="12">
        <v>78.553330000000003</v>
      </c>
      <c r="I2" s="12">
        <v>11.633333</v>
      </c>
      <c r="J2" s="13">
        <v>100</v>
      </c>
      <c r="K2" s="12">
        <v>8.8000000000000007</v>
      </c>
      <c r="L2" s="12">
        <v>257.83</v>
      </c>
      <c r="M2" s="15">
        <v>16.600000000000001</v>
      </c>
      <c r="N2" s="15">
        <v>1.37</v>
      </c>
      <c r="O2" s="17"/>
    </row>
    <row r="3" spans="1:15" ht="14.4" x14ac:dyDescent="0.3">
      <c r="A3" s="12">
        <v>43.205300000000001</v>
      </c>
      <c r="B3" s="12">
        <v>-116.75060000000001</v>
      </c>
      <c r="C3" s="12" t="str">
        <f t="shared" si="0"/>
        <v>43.2053,-116.7506,</v>
      </c>
      <c r="D3" s="14" t="s">
        <v>39</v>
      </c>
      <c r="E3" s="12">
        <v>404.6875</v>
      </c>
      <c r="F3" s="12">
        <v>0.41</v>
      </c>
      <c r="G3" s="18">
        <f>E3/1000</f>
        <v>0.40468749999999998</v>
      </c>
      <c r="H3" s="12">
        <v>42.878439999999998</v>
      </c>
      <c r="I3" s="12">
        <v>11.260624999999999</v>
      </c>
      <c r="J3" s="13">
        <v>130</v>
      </c>
      <c r="K3" s="12">
        <v>9</v>
      </c>
      <c r="L3" s="12">
        <v>267.74</v>
      </c>
      <c r="M3" s="15">
        <v>16.600000000000001</v>
      </c>
      <c r="N3" s="15">
        <v>1.37</v>
      </c>
      <c r="O3" s="17"/>
    </row>
    <row r="4" spans="1:15" ht="14.4" x14ac:dyDescent="0.3">
      <c r="A4" s="12">
        <v>43.180520000000001</v>
      </c>
      <c r="B4" s="12">
        <v>-116.7139</v>
      </c>
      <c r="C4" s="12" t="str">
        <f t="shared" si="0"/>
        <v>43.18052,-116.7139,</v>
      </c>
      <c r="D4" s="14" t="s">
        <v>43</v>
      </c>
      <c r="E4" s="12">
        <v>578.25</v>
      </c>
      <c r="F4" s="12">
        <v>0.64412499999999995</v>
      </c>
      <c r="G4" s="18">
        <f>E4/1000</f>
        <v>0.57825000000000004</v>
      </c>
      <c r="H4" s="12">
        <v>53.541130000000003</v>
      </c>
      <c r="I4" s="12">
        <v>18.496500000000001</v>
      </c>
      <c r="J4" s="13">
        <v>175</v>
      </c>
      <c r="K4" s="12">
        <v>8.8000000000000007</v>
      </c>
      <c r="L4" s="12">
        <v>267.95</v>
      </c>
      <c r="M4" s="15">
        <v>16.600000000000001</v>
      </c>
      <c r="N4" s="15">
        <v>1.37</v>
      </c>
      <c r="O4" s="17"/>
    </row>
    <row r="5" spans="1:15" ht="14.4" x14ac:dyDescent="0.3">
      <c r="A5" s="12">
        <v>43.180779999999999</v>
      </c>
      <c r="B5" s="12">
        <v>-116.7146</v>
      </c>
      <c r="C5" s="12" t="str">
        <f t="shared" si="0"/>
        <v>43.18078,-116.7146,</v>
      </c>
      <c r="D5" s="14" t="s">
        <v>42</v>
      </c>
      <c r="E5" s="12">
        <v>645.47619999999995</v>
      </c>
      <c r="F5" s="12">
        <v>0.66380950000000005</v>
      </c>
      <c r="G5" s="18">
        <f>E5/1000</f>
        <v>0.64547619999999994</v>
      </c>
      <c r="H5" s="12">
        <v>60.003100000000003</v>
      </c>
      <c r="I5" s="12">
        <v>13.104524</v>
      </c>
      <c r="J5" s="13">
        <v>175</v>
      </c>
      <c r="K5" s="12">
        <v>8.9</v>
      </c>
      <c r="L5" s="12">
        <v>265.14999999999998</v>
      </c>
      <c r="M5" s="15">
        <v>16.600000000000001</v>
      </c>
      <c r="N5" s="15">
        <v>1.37</v>
      </c>
      <c r="O5" s="17"/>
    </row>
    <row r="6" spans="1:15" ht="14.4" x14ac:dyDescent="0.3">
      <c r="A6" s="12">
        <v>43.167610000000003</v>
      </c>
      <c r="B6" s="12">
        <v>-116.7131</v>
      </c>
      <c r="C6" s="12" t="str">
        <f t="shared" si="0"/>
        <v>43.16761,-116.7131,</v>
      </c>
      <c r="D6" s="14" t="s">
        <v>38</v>
      </c>
      <c r="E6" s="12">
        <v>571.66669999999999</v>
      </c>
      <c r="F6" s="12">
        <v>0.85</v>
      </c>
      <c r="G6" s="18">
        <f>E6/1000</f>
        <v>0.57166669999999997</v>
      </c>
      <c r="H6" s="12">
        <v>24.035</v>
      </c>
      <c r="I6" s="12">
        <v>33.693333000000003</v>
      </c>
      <c r="J6" s="13">
        <v>175</v>
      </c>
      <c r="K6" s="12">
        <v>8.6999999999999993</v>
      </c>
      <c r="L6" s="12">
        <v>285.87</v>
      </c>
      <c r="M6" s="15">
        <v>16.600000000000001</v>
      </c>
      <c r="N6" s="15">
        <v>1.37</v>
      </c>
      <c r="O6" s="17"/>
    </row>
    <row r="7" spans="1:15" ht="14.4" x14ac:dyDescent="0.3">
      <c r="A7" s="12">
        <v>43.200249999999997</v>
      </c>
      <c r="B7" s="12">
        <v>-116.70569999999999</v>
      </c>
      <c r="C7" s="12" t="str">
        <f t="shared" si="0"/>
        <v>43.20025,-116.7057,</v>
      </c>
      <c r="D7" s="14" t="s">
        <v>40</v>
      </c>
      <c r="E7" s="12">
        <v>657.77779999999996</v>
      </c>
      <c r="F7" s="12">
        <v>0.85333329999999996</v>
      </c>
      <c r="G7" s="18">
        <f>E7/1000</f>
        <v>0.65777779999999997</v>
      </c>
      <c r="H7" s="12">
        <v>22.911110000000001</v>
      </c>
      <c r="I7" s="12">
        <v>42.027777999999998</v>
      </c>
      <c r="J7" s="13">
        <v>250</v>
      </c>
      <c r="K7" s="12">
        <v>8.4</v>
      </c>
      <c r="L7" s="12">
        <v>328.53</v>
      </c>
      <c r="M7" s="15">
        <v>16.600000000000001</v>
      </c>
      <c r="N7" s="15">
        <v>1.37</v>
      </c>
      <c r="O7" s="17"/>
    </row>
    <row r="8" spans="1:15" ht="14.4" x14ac:dyDescent="0.3">
      <c r="A8" s="12">
        <v>43.143940000000001</v>
      </c>
      <c r="B8" s="12">
        <v>-116.7368</v>
      </c>
      <c r="C8" s="12" t="str">
        <f t="shared" si="0"/>
        <v>43.14394,-116.7368,</v>
      </c>
      <c r="D8" s="14" t="s">
        <v>37</v>
      </c>
      <c r="E8" s="12">
        <v>587.35289999999998</v>
      </c>
      <c r="F8" s="12">
        <v>1.1861765</v>
      </c>
      <c r="G8" s="18">
        <f>E8/1000</f>
        <v>0.58735289999999996</v>
      </c>
      <c r="H8" s="12">
        <v>24.252939999999999</v>
      </c>
      <c r="I8" s="12">
        <v>38.653528999999999</v>
      </c>
      <c r="J8" s="13">
        <v>300</v>
      </c>
      <c r="K8" s="12">
        <v>8.1999999999999993</v>
      </c>
      <c r="L8" s="12">
        <v>360.79</v>
      </c>
      <c r="M8" s="15">
        <v>16.600000000000001</v>
      </c>
      <c r="N8" s="15">
        <v>1.37</v>
      </c>
      <c r="O8" s="17"/>
    </row>
    <row r="9" spans="1:15" ht="14.4" x14ac:dyDescent="0.3">
      <c r="A9" s="12">
        <v>43.14396</v>
      </c>
      <c r="B9" s="12">
        <v>-116.7353</v>
      </c>
      <c r="C9" s="12" t="str">
        <f t="shared" si="0"/>
        <v>43.14396,-116.7353,</v>
      </c>
      <c r="D9" s="14" t="s">
        <v>36</v>
      </c>
      <c r="E9" s="12">
        <v>576.12900000000002</v>
      </c>
      <c r="F9" s="12">
        <v>1.3248386999999999</v>
      </c>
      <c r="G9" s="18">
        <f>E9/1000</f>
        <v>0.576129</v>
      </c>
      <c r="H9" s="12">
        <v>26.795159999999999</v>
      </c>
      <c r="I9" s="12">
        <v>26.386451999999998</v>
      </c>
      <c r="J9" s="13">
        <v>375</v>
      </c>
      <c r="K9" s="12">
        <v>8.1999999999999993</v>
      </c>
      <c r="L9" s="12">
        <v>353.83</v>
      </c>
      <c r="M9" s="15">
        <v>16.600000000000001</v>
      </c>
      <c r="N9" s="15">
        <v>1.37</v>
      </c>
      <c r="O9" s="17"/>
    </row>
    <row r="10" spans="1:15" ht="14.4" x14ac:dyDescent="0.3">
      <c r="A10" s="12">
        <v>43.144599999999997</v>
      </c>
      <c r="B10" s="12">
        <v>-116.73560000000001</v>
      </c>
      <c r="C10" s="12" t="str">
        <f t="shared" si="0"/>
        <v>43.1446,-116.7356,</v>
      </c>
      <c r="D10" s="14" t="s">
        <v>35</v>
      </c>
      <c r="E10" s="12">
        <v>928.33330000000001</v>
      </c>
      <c r="F10" s="12">
        <v>1.4366667</v>
      </c>
      <c r="G10" s="18">
        <f>E10/1000</f>
        <v>0.92833330000000003</v>
      </c>
      <c r="H10" s="12">
        <v>24.19333</v>
      </c>
      <c r="I10" s="12">
        <v>25.87</v>
      </c>
      <c r="J10" s="13">
        <v>450</v>
      </c>
      <c r="K10" s="12">
        <v>8.1999999999999993</v>
      </c>
      <c r="L10" s="12">
        <v>352.97</v>
      </c>
      <c r="M10" s="15">
        <v>16.600000000000001</v>
      </c>
      <c r="N10" s="15">
        <v>1.37</v>
      </c>
      <c r="O10" s="17"/>
    </row>
    <row r="11" spans="1:15" x14ac:dyDescent="0.3">
      <c r="A11" s="12">
        <v>43.119799999999998</v>
      </c>
      <c r="B11" s="12">
        <v>-116.7229</v>
      </c>
      <c r="C11" s="12" t="str">
        <f t="shared" ref="C11:C42" si="1">CONCATENATE(A11,",",B11,",")</f>
        <v>43.1198,-116.7229,</v>
      </c>
      <c r="D11" s="12"/>
      <c r="E11" s="12">
        <v>1558.3333</v>
      </c>
      <c r="F11" s="13" t="s">
        <v>23</v>
      </c>
      <c r="G11" s="18">
        <f>E11/1000</f>
        <v>1.5583332999999999</v>
      </c>
      <c r="H11" s="12">
        <v>45.991669999999999</v>
      </c>
      <c r="I11" s="12">
        <v>6.3333329999999997</v>
      </c>
      <c r="J11" s="13">
        <f t="shared" ref="J11:J42" si="2">(1.6522*L11)-293.61</f>
        <v>477.96739999999988</v>
      </c>
      <c r="K11" s="12">
        <v>6.5</v>
      </c>
      <c r="L11" s="12">
        <v>467</v>
      </c>
      <c r="M11" s="15">
        <v>16.600000000000001</v>
      </c>
      <c r="N11" s="15">
        <v>1.37</v>
      </c>
    </row>
    <row r="12" spans="1:15" x14ac:dyDescent="0.3">
      <c r="A12" s="12">
        <v>43.188659999999999</v>
      </c>
      <c r="B12" s="12">
        <v>-116.81310000000001</v>
      </c>
      <c r="C12" s="12" t="str">
        <f t="shared" si="1"/>
        <v>43.18866,-116.8131,</v>
      </c>
      <c r="D12" s="12"/>
      <c r="E12" s="12">
        <v>1521.6667</v>
      </c>
      <c r="F12" s="13" t="s">
        <v>23</v>
      </c>
      <c r="G12" s="18">
        <f>E12/1000</f>
        <v>1.5216666999999999</v>
      </c>
      <c r="H12" s="12">
        <v>70.25</v>
      </c>
      <c r="I12" s="12">
        <v>7.375</v>
      </c>
      <c r="J12" s="13">
        <f t="shared" si="2"/>
        <v>616.3391499999999</v>
      </c>
      <c r="K12" s="12">
        <v>7.2</v>
      </c>
      <c r="L12" s="12">
        <v>550.75</v>
      </c>
      <c r="M12" s="15">
        <v>16.600000000000001</v>
      </c>
      <c r="N12" s="15">
        <v>1.37</v>
      </c>
    </row>
    <row r="13" spans="1:15" x14ac:dyDescent="0.3">
      <c r="A13" s="12">
        <v>43.193469999999998</v>
      </c>
      <c r="B13" s="12">
        <v>-116.8107</v>
      </c>
      <c r="C13" s="12" t="str">
        <f t="shared" si="1"/>
        <v>43.19347,-116.8107,</v>
      </c>
      <c r="D13" s="12"/>
      <c r="E13" s="12">
        <v>512.70270000000005</v>
      </c>
      <c r="F13" s="13" t="s">
        <v>23</v>
      </c>
      <c r="G13" s="18">
        <f>E13/1000</f>
        <v>0.51270270000000007</v>
      </c>
      <c r="H13" s="12">
        <v>85.021349999999998</v>
      </c>
      <c r="I13" s="12">
        <v>9.9321619999999999</v>
      </c>
      <c r="J13" s="13">
        <f t="shared" si="2"/>
        <v>626.58279000000005</v>
      </c>
      <c r="K13" s="12">
        <v>7.5</v>
      </c>
      <c r="L13" s="12">
        <v>556.95000000000005</v>
      </c>
      <c r="M13" s="15">
        <v>16.600000000000001</v>
      </c>
      <c r="N13" s="15">
        <v>1.37</v>
      </c>
    </row>
    <row r="14" spans="1:15" x14ac:dyDescent="0.3">
      <c r="A14" s="12">
        <v>43.125680000000003</v>
      </c>
      <c r="B14" s="12">
        <v>-116.7856</v>
      </c>
      <c r="C14" s="12" t="str">
        <f t="shared" si="1"/>
        <v>43.12568,-116.7856,</v>
      </c>
      <c r="D14" s="12"/>
      <c r="E14" s="12">
        <v>782</v>
      </c>
      <c r="F14" s="13" t="s">
        <v>23</v>
      </c>
      <c r="G14" s="18">
        <f>E14/1000</f>
        <v>0.78200000000000003</v>
      </c>
      <c r="H14" s="12">
        <v>78.138859999999994</v>
      </c>
      <c r="I14" s="12">
        <v>10.040857000000001</v>
      </c>
      <c r="J14" s="13">
        <f t="shared" si="2"/>
        <v>730.45660400000008</v>
      </c>
      <c r="K14" s="12">
        <v>7.3</v>
      </c>
      <c r="L14" s="12">
        <v>619.82000000000005</v>
      </c>
      <c r="M14" s="15">
        <v>16.600000000000001</v>
      </c>
      <c r="N14" s="15">
        <v>1.37</v>
      </c>
    </row>
    <row r="15" spans="1:15" x14ac:dyDescent="0.3">
      <c r="A15" s="12">
        <v>43.12453</v>
      </c>
      <c r="B15" s="12">
        <v>-116.786</v>
      </c>
      <c r="C15" s="12" t="str">
        <f t="shared" si="1"/>
        <v>43.12453,-116.786,</v>
      </c>
      <c r="D15" s="12"/>
      <c r="E15" s="12">
        <v>1155</v>
      </c>
      <c r="F15" s="13" t="s">
        <v>23</v>
      </c>
      <c r="G15" s="18">
        <f>E15/1000</f>
        <v>1.155</v>
      </c>
      <c r="H15" s="12">
        <v>82.444999999999993</v>
      </c>
      <c r="I15" s="12">
        <v>10.38</v>
      </c>
      <c r="J15" s="13">
        <f t="shared" si="2"/>
        <v>706.35100599999998</v>
      </c>
      <c r="K15" s="12">
        <v>7.5</v>
      </c>
      <c r="L15" s="12">
        <v>605.23</v>
      </c>
      <c r="M15" s="15">
        <v>16.600000000000001</v>
      </c>
      <c r="N15" s="15">
        <v>1.37</v>
      </c>
    </row>
    <row r="16" spans="1:15" x14ac:dyDescent="0.3">
      <c r="A16" s="12">
        <v>43.127490000000002</v>
      </c>
      <c r="B16" s="12">
        <v>-116.7897</v>
      </c>
      <c r="C16" s="12" t="str">
        <f t="shared" si="1"/>
        <v>43.12749,-116.7897,</v>
      </c>
      <c r="D16" s="12"/>
      <c r="E16" s="12">
        <v>1150</v>
      </c>
      <c r="F16" s="13" t="s">
        <v>23</v>
      </c>
      <c r="G16" s="18">
        <f>E16/1000</f>
        <v>1.1499999999999999</v>
      </c>
      <c r="H16" s="12">
        <v>76.251670000000004</v>
      </c>
      <c r="I16" s="12">
        <v>10.49</v>
      </c>
      <c r="J16" s="13">
        <f t="shared" si="2"/>
        <v>808.73783999999989</v>
      </c>
      <c r="K16" s="12">
        <v>6.9</v>
      </c>
      <c r="L16" s="12">
        <v>667.2</v>
      </c>
      <c r="M16" s="15">
        <v>16.600000000000001</v>
      </c>
      <c r="N16" s="15">
        <v>1.37</v>
      </c>
    </row>
    <row r="17" spans="1:14" x14ac:dyDescent="0.3">
      <c r="A17" s="12">
        <v>43.126339999999999</v>
      </c>
      <c r="B17" s="12">
        <v>-116.7881</v>
      </c>
      <c r="C17" s="12" t="str">
        <f t="shared" si="1"/>
        <v>43.12634,-116.7881,</v>
      </c>
      <c r="D17" s="12"/>
      <c r="E17" s="12">
        <v>1124.5454999999999</v>
      </c>
      <c r="F17" s="13" t="s">
        <v>23</v>
      </c>
      <c r="G17" s="18">
        <f>E17/1000</f>
        <v>1.1245455</v>
      </c>
      <c r="H17" s="12">
        <v>79.060910000000007</v>
      </c>
      <c r="I17" s="12">
        <v>10.565455</v>
      </c>
      <c r="J17" s="13">
        <f t="shared" si="2"/>
        <v>765.94585999999993</v>
      </c>
      <c r="K17" s="12">
        <v>7.1</v>
      </c>
      <c r="L17" s="12">
        <v>641.29999999999995</v>
      </c>
      <c r="M17" s="15">
        <v>16.600000000000001</v>
      </c>
      <c r="N17" s="15">
        <v>1.37</v>
      </c>
    </row>
    <row r="18" spans="1:14" x14ac:dyDescent="0.3">
      <c r="A18" s="12">
        <v>43.123779999999996</v>
      </c>
      <c r="B18" s="12">
        <v>-116.7877</v>
      </c>
      <c r="C18" s="12" t="str">
        <f t="shared" si="1"/>
        <v>43.12378,-116.7877,</v>
      </c>
      <c r="D18" s="12" t="s">
        <v>46</v>
      </c>
      <c r="E18" s="12">
        <v>3157.1428999999998</v>
      </c>
      <c r="F18" s="13" t="s">
        <v>23</v>
      </c>
      <c r="G18" s="18">
        <f>E18/1000</f>
        <v>3.1571428999999998</v>
      </c>
      <c r="H18" s="12">
        <v>77.817139999999995</v>
      </c>
      <c r="I18" s="12">
        <v>10.697143000000001</v>
      </c>
      <c r="J18" s="13">
        <f t="shared" si="2"/>
        <v>680.69233999999994</v>
      </c>
      <c r="K18" s="12">
        <v>7.6</v>
      </c>
      <c r="L18" s="12">
        <v>589.70000000000005</v>
      </c>
      <c r="M18" s="15">
        <v>16.600000000000001</v>
      </c>
      <c r="N18" s="15">
        <v>1.37</v>
      </c>
    </row>
    <row r="19" spans="1:14" x14ac:dyDescent="0.3">
      <c r="A19" s="12">
        <v>43.121589999999998</v>
      </c>
      <c r="B19" s="12">
        <v>-116.788</v>
      </c>
      <c r="C19" s="12" t="str">
        <f t="shared" si="1"/>
        <v>43.12159,-116.788,</v>
      </c>
      <c r="D19" s="12" t="s">
        <v>47</v>
      </c>
      <c r="E19" s="12">
        <v>3391.875</v>
      </c>
      <c r="F19" s="13" t="s">
        <v>23</v>
      </c>
      <c r="G19" s="18">
        <f>E19/1000</f>
        <v>3.3918750000000002</v>
      </c>
      <c r="H19" s="12">
        <v>77.335470000000001</v>
      </c>
      <c r="I19" s="12">
        <v>10.772656</v>
      </c>
      <c r="J19" s="13">
        <f t="shared" si="2"/>
        <v>644.50915999999984</v>
      </c>
      <c r="K19" s="12">
        <v>7.1</v>
      </c>
      <c r="L19" s="12">
        <v>567.79999999999995</v>
      </c>
      <c r="M19" s="15">
        <v>16.600000000000001</v>
      </c>
      <c r="N19" s="15">
        <v>1.37</v>
      </c>
    </row>
    <row r="20" spans="1:14" x14ac:dyDescent="0.3">
      <c r="A20" s="12">
        <v>43.06671</v>
      </c>
      <c r="B20" s="12">
        <v>-116.7573</v>
      </c>
      <c r="C20" s="12" t="str">
        <f t="shared" si="1"/>
        <v>43.06671,-116.7573,</v>
      </c>
      <c r="D20" s="12" t="s">
        <v>48</v>
      </c>
      <c r="E20" s="12">
        <v>4143.6000000000004</v>
      </c>
      <c r="F20" s="13" t="s">
        <v>23</v>
      </c>
      <c r="G20" s="18">
        <f>E20/1000</f>
        <v>4.1436000000000002</v>
      </c>
      <c r="H20" s="12">
        <v>42.235999999999997</v>
      </c>
      <c r="I20" s="12">
        <v>10.808</v>
      </c>
      <c r="J20" s="13">
        <f t="shared" si="2"/>
        <v>1172.7009779999998</v>
      </c>
      <c r="K20" s="12">
        <v>5</v>
      </c>
      <c r="L20" s="12">
        <v>887.49</v>
      </c>
      <c r="M20" s="15">
        <v>16.600000000000001</v>
      </c>
      <c r="N20" s="15">
        <v>1.37</v>
      </c>
    </row>
    <row r="21" spans="1:14" x14ac:dyDescent="0.3">
      <c r="A21" s="12">
        <v>43.129710000000003</v>
      </c>
      <c r="B21" s="12">
        <v>-116.79349999999999</v>
      </c>
      <c r="C21" s="12" t="str">
        <f t="shared" si="1"/>
        <v>43.12971,-116.7935,</v>
      </c>
      <c r="D21" s="12" t="s">
        <v>49</v>
      </c>
      <c r="E21" s="12">
        <v>1820</v>
      </c>
      <c r="F21" s="13" t="s">
        <v>23</v>
      </c>
      <c r="G21" s="18">
        <f>E21/1000</f>
        <v>1.82</v>
      </c>
      <c r="H21" s="12">
        <v>69.02</v>
      </c>
      <c r="I21" s="12">
        <v>11.26</v>
      </c>
      <c r="J21" s="13">
        <f t="shared" si="2"/>
        <v>769.74591999999996</v>
      </c>
      <c r="K21" s="12">
        <v>6.7</v>
      </c>
      <c r="L21" s="12">
        <v>643.6</v>
      </c>
      <c r="M21" s="15">
        <v>16.600000000000001</v>
      </c>
      <c r="N21" s="15">
        <v>1.37</v>
      </c>
    </row>
    <row r="22" spans="1:14" x14ac:dyDescent="0.3">
      <c r="A22" s="12">
        <v>43.12565</v>
      </c>
      <c r="B22" s="12">
        <v>-116.7812</v>
      </c>
      <c r="C22" s="12" t="str">
        <f t="shared" si="1"/>
        <v>43.12565,-116.7812,</v>
      </c>
      <c r="D22" s="12" t="s">
        <v>50</v>
      </c>
      <c r="E22" s="12">
        <v>1470.1818000000001</v>
      </c>
      <c r="F22" s="13" t="s">
        <v>23</v>
      </c>
      <c r="G22" s="18">
        <f>E22/1000</f>
        <v>1.4701818</v>
      </c>
      <c r="H22" s="12">
        <v>77.407089999999997</v>
      </c>
      <c r="I22" s="12">
        <v>11.435636000000001</v>
      </c>
      <c r="J22" s="13">
        <f t="shared" si="2"/>
        <v>630.48198199999979</v>
      </c>
      <c r="K22" s="12">
        <v>7.6</v>
      </c>
      <c r="L22" s="12">
        <v>559.30999999999995</v>
      </c>
      <c r="M22" s="15">
        <v>16.600000000000001</v>
      </c>
      <c r="N22" s="15">
        <v>1.37</v>
      </c>
    </row>
    <row r="23" spans="1:14" x14ac:dyDescent="0.3">
      <c r="A23" s="12">
        <v>43.068150000000003</v>
      </c>
      <c r="B23" s="12">
        <v>-116.7585</v>
      </c>
      <c r="C23" s="12" t="str">
        <f t="shared" si="1"/>
        <v>43.06815,-116.7585,</v>
      </c>
      <c r="D23" s="12"/>
      <c r="E23" s="12">
        <v>2230</v>
      </c>
      <c r="F23" s="13" t="s">
        <v>23</v>
      </c>
      <c r="G23" s="18">
        <f>E23/1000</f>
        <v>2.23</v>
      </c>
      <c r="H23" s="12">
        <v>48.306669999999997</v>
      </c>
      <c r="I23" s="12">
        <v>11.771667000000001</v>
      </c>
      <c r="J23" s="13">
        <f t="shared" si="2"/>
        <v>1135.2456040000002</v>
      </c>
      <c r="K23" s="12">
        <v>5.0999999999999996</v>
      </c>
      <c r="L23" s="12">
        <v>864.82</v>
      </c>
      <c r="M23" s="15">
        <v>16.600000000000001</v>
      </c>
      <c r="N23" s="15">
        <v>1.37</v>
      </c>
    </row>
    <row r="24" spans="1:14" x14ac:dyDescent="0.3">
      <c r="A24" s="12">
        <v>43.065199999999997</v>
      </c>
      <c r="B24" s="12">
        <v>-116.7593</v>
      </c>
      <c r="C24" s="12" t="str">
        <f t="shared" si="1"/>
        <v>43.0652,-116.7593,</v>
      </c>
      <c r="D24" s="12"/>
      <c r="E24" s="12">
        <v>784.375</v>
      </c>
      <c r="F24" s="13" t="s">
        <v>23</v>
      </c>
      <c r="G24" s="18">
        <f>E24/1000</f>
        <v>0.78437500000000004</v>
      </c>
      <c r="H24" s="12">
        <v>43.244999999999997</v>
      </c>
      <c r="I24" s="12">
        <v>11.87875</v>
      </c>
      <c r="J24" s="13">
        <f t="shared" si="2"/>
        <v>1105.5225259999997</v>
      </c>
      <c r="K24" s="12">
        <v>5</v>
      </c>
      <c r="L24" s="12">
        <v>846.83</v>
      </c>
      <c r="M24" s="15">
        <v>16.600000000000001</v>
      </c>
      <c r="N24" s="15">
        <v>1.37</v>
      </c>
    </row>
    <row r="25" spans="1:14" x14ac:dyDescent="0.3">
      <c r="A25" s="12">
        <v>43.192729999999997</v>
      </c>
      <c r="B25" s="12">
        <v>-116.81489999999999</v>
      </c>
      <c r="C25" s="12" t="str">
        <f t="shared" si="1"/>
        <v>43.19273,-116.8149,</v>
      </c>
      <c r="D25" s="12"/>
      <c r="E25" s="12">
        <v>711.66669999999999</v>
      </c>
      <c r="F25" s="13" t="s">
        <v>23</v>
      </c>
      <c r="G25" s="18">
        <f>E25/1000</f>
        <v>0.71166669999999999</v>
      </c>
      <c r="H25" s="12">
        <v>74.61</v>
      </c>
      <c r="I25" s="12">
        <v>12.283333000000001</v>
      </c>
      <c r="J25" s="13">
        <f t="shared" si="2"/>
        <v>655.56237799999997</v>
      </c>
      <c r="K25" s="12">
        <v>7.1</v>
      </c>
      <c r="L25" s="12">
        <v>574.49</v>
      </c>
      <c r="M25" s="15">
        <v>16.600000000000001</v>
      </c>
      <c r="N25" s="15">
        <v>1.37</v>
      </c>
    </row>
    <row r="26" spans="1:14" x14ac:dyDescent="0.3">
      <c r="A26" s="12">
        <v>43.123860000000001</v>
      </c>
      <c r="B26" s="12">
        <v>-116.78</v>
      </c>
      <c r="C26" s="12" t="str">
        <f t="shared" si="1"/>
        <v>43.12386,-116.78,</v>
      </c>
      <c r="D26" s="12"/>
      <c r="E26" s="12">
        <v>2342</v>
      </c>
      <c r="F26" s="13" t="s">
        <v>23</v>
      </c>
      <c r="G26" s="18">
        <f>E26/1000</f>
        <v>2.3420000000000001</v>
      </c>
      <c r="H26" s="12">
        <v>71.242999999999995</v>
      </c>
      <c r="I26" s="12">
        <v>12.292999999999999</v>
      </c>
      <c r="J26" s="13">
        <f t="shared" si="2"/>
        <v>602.64241200000004</v>
      </c>
      <c r="K26" s="12">
        <v>7.9</v>
      </c>
      <c r="L26" s="12">
        <v>542.46</v>
      </c>
      <c r="M26" s="15">
        <v>16.600000000000001</v>
      </c>
      <c r="N26" s="15">
        <v>1.37</v>
      </c>
    </row>
    <row r="27" spans="1:14" x14ac:dyDescent="0.3">
      <c r="A27" s="12">
        <v>43.122920000000001</v>
      </c>
      <c r="B27" s="12">
        <v>-116.78279999999999</v>
      </c>
      <c r="C27" s="12" t="str">
        <f t="shared" si="1"/>
        <v>43.12292,-116.7828,</v>
      </c>
      <c r="D27" s="12"/>
      <c r="E27" s="12">
        <v>3310.9090999999999</v>
      </c>
      <c r="F27" s="13" t="s">
        <v>23</v>
      </c>
      <c r="G27" s="18">
        <f>E27/1000</f>
        <v>3.3109090999999999</v>
      </c>
      <c r="H27" s="12">
        <v>66.475449999999995</v>
      </c>
      <c r="I27" s="12">
        <v>12.324545000000001</v>
      </c>
      <c r="J27" s="13">
        <f t="shared" si="2"/>
        <v>605.17027799999994</v>
      </c>
      <c r="K27" s="12">
        <v>7.6</v>
      </c>
      <c r="L27" s="12">
        <v>543.99</v>
      </c>
      <c r="M27" s="15">
        <v>16.600000000000001</v>
      </c>
      <c r="N27" s="15">
        <v>1.37</v>
      </c>
    </row>
    <row r="28" spans="1:14" x14ac:dyDescent="0.3">
      <c r="A28" s="12">
        <v>43.133020000000002</v>
      </c>
      <c r="B28" s="12">
        <v>-116.7921</v>
      </c>
      <c r="C28" s="12" t="str">
        <f t="shared" si="1"/>
        <v>43.13302,-116.7921,</v>
      </c>
      <c r="D28" s="12"/>
      <c r="E28" s="12">
        <v>1783.3333</v>
      </c>
      <c r="F28" s="13" t="s">
        <v>23</v>
      </c>
      <c r="G28" s="18">
        <f>E28/1000</f>
        <v>1.7833333</v>
      </c>
      <c r="H28" s="12">
        <v>62.604999999999997</v>
      </c>
      <c r="I28" s="12">
        <v>12.331666999999999</v>
      </c>
      <c r="J28" s="13">
        <f t="shared" si="2"/>
        <v>789.77058399999999</v>
      </c>
      <c r="K28" s="12">
        <v>6.6</v>
      </c>
      <c r="L28" s="12">
        <v>655.72</v>
      </c>
      <c r="M28" s="15">
        <v>16.600000000000001</v>
      </c>
      <c r="N28" s="15">
        <v>1.37</v>
      </c>
    </row>
    <row r="29" spans="1:14" x14ac:dyDescent="0.3">
      <c r="A29" s="12">
        <v>43.121870000000001</v>
      </c>
      <c r="B29" s="12">
        <v>-116.7856</v>
      </c>
      <c r="C29" s="12" t="str">
        <f t="shared" si="1"/>
        <v>43.12187,-116.7856,</v>
      </c>
      <c r="D29" s="12"/>
      <c r="E29" s="12">
        <v>4796.1818000000003</v>
      </c>
      <c r="F29" s="13" t="s">
        <v>23</v>
      </c>
      <c r="G29" s="18">
        <f>E29/1000</f>
        <v>4.7961818000000003</v>
      </c>
      <c r="H29" s="12">
        <v>62.922550000000001</v>
      </c>
      <c r="I29" s="12">
        <v>12.445273</v>
      </c>
      <c r="J29" s="13">
        <f t="shared" si="2"/>
        <v>604.97201399999994</v>
      </c>
      <c r="K29" s="12">
        <v>7.4</v>
      </c>
      <c r="L29" s="12">
        <v>543.87</v>
      </c>
      <c r="M29" s="15">
        <v>16.600000000000001</v>
      </c>
      <c r="N29" s="15">
        <v>1.37</v>
      </c>
    </row>
    <row r="30" spans="1:14" x14ac:dyDescent="0.3">
      <c r="A30" s="12">
        <v>43.191589999999998</v>
      </c>
      <c r="B30" s="12">
        <v>-116.8096</v>
      </c>
      <c r="C30" s="12" t="str">
        <f t="shared" si="1"/>
        <v>43.19159,-116.8096,</v>
      </c>
      <c r="D30" s="12"/>
      <c r="E30" s="12">
        <v>1225.3846000000001</v>
      </c>
      <c r="F30" s="13" t="s">
        <v>23</v>
      </c>
      <c r="G30" s="18">
        <f>E30/1000</f>
        <v>1.2253846000000002</v>
      </c>
      <c r="H30" s="12">
        <v>76.962559999999996</v>
      </c>
      <c r="I30" s="12">
        <v>12.447179</v>
      </c>
      <c r="J30" s="13">
        <f t="shared" si="2"/>
        <v>558.0825779999999</v>
      </c>
      <c r="K30" s="12">
        <v>7.5</v>
      </c>
      <c r="L30" s="12">
        <v>515.49</v>
      </c>
      <c r="M30" s="15">
        <v>16.600000000000001</v>
      </c>
      <c r="N30" s="15">
        <v>1.37</v>
      </c>
    </row>
    <row r="31" spans="1:14" x14ac:dyDescent="0.3">
      <c r="A31" s="12">
        <v>43.123489999999997</v>
      </c>
      <c r="B31" s="12">
        <v>-116.78749999999999</v>
      </c>
      <c r="C31" s="12" t="str">
        <f t="shared" si="1"/>
        <v>43.12349,-116.7875,</v>
      </c>
      <c r="D31" s="12"/>
      <c r="E31" s="12">
        <v>8913.3333000000002</v>
      </c>
      <c r="F31" s="13" t="s">
        <v>23</v>
      </c>
      <c r="G31" s="18">
        <f>E31/1000</f>
        <v>8.9133332999999997</v>
      </c>
      <c r="H31" s="12">
        <v>65.356219999999993</v>
      </c>
      <c r="I31" s="12">
        <v>12.678000000000001</v>
      </c>
      <c r="J31" s="13">
        <f t="shared" si="2"/>
        <v>671.06001399999991</v>
      </c>
      <c r="K31" s="12">
        <v>7.6</v>
      </c>
      <c r="L31" s="12">
        <v>583.87</v>
      </c>
      <c r="M31" s="15">
        <v>16.600000000000001</v>
      </c>
      <c r="N31" s="15">
        <v>1.37</v>
      </c>
    </row>
    <row r="32" spans="1:14" x14ac:dyDescent="0.3">
      <c r="A32" s="12">
        <v>43.124220000000001</v>
      </c>
      <c r="B32" s="12">
        <v>-116.78959999999999</v>
      </c>
      <c r="C32" s="12" t="str">
        <f t="shared" si="1"/>
        <v>43.12422,-116.7896,</v>
      </c>
      <c r="D32" s="12"/>
      <c r="E32" s="12">
        <v>2126.6667000000002</v>
      </c>
      <c r="F32" s="13" t="s">
        <v>23</v>
      </c>
      <c r="G32" s="18">
        <f>E32/1000</f>
        <v>2.1266667000000004</v>
      </c>
      <c r="H32" s="12">
        <v>84.192499999999995</v>
      </c>
      <c r="I32" s="12">
        <v>13.488333000000001</v>
      </c>
      <c r="J32" s="13">
        <f t="shared" si="2"/>
        <v>723.03822600000001</v>
      </c>
      <c r="K32" s="12">
        <v>7.3</v>
      </c>
      <c r="L32" s="12">
        <v>615.33000000000004</v>
      </c>
      <c r="M32" s="15">
        <v>16.600000000000001</v>
      </c>
      <c r="N32" s="15">
        <v>1.37</v>
      </c>
    </row>
    <row r="33" spans="1:14" x14ac:dyDescent="0.3">
      <c r="A33" s="12">
        <v>43.12753</v>
      </c>
      <c r="B33" s="12">
        <v>-116.7925</v>
      </c>
      <c r="C33" s="12" t="str">
        <f t="shared" si="1"/>
        <v>43.12753,-116.7925,</v>
      </c>
      <c r="D33" s="12"/>
      <c r="E33" s="12">
        <v>3330</v>
      </c>
      <c r="F33" s="13" t="s">
        <v>23</v>
      </c>
      <c r="G33" s="18">
        <f>E33/1000</f>
        <v>3.33</v>
      </c>
      <c r="H33" s="12">
        <v>68.653999999999996</v>
      </c>
      <c r="I33" s="12">
        <v>13.516</v>
      </c>
      <c r="J33" s="13">
        <f t="shared" si="2"/>
        <v>763.58321399999988</v>
      </c>
      <c r="K33" s="12">
        <v>6.9</v>
      </c>
      <c r="L33" s="12">
        <v>639.87</v>
      </c>
      <c r="M33" s="15">
        <v>16.600000000000001</v>
      </c>
      <c r="N33" s="15">
        <v>1.37</v>
      </c>
    </row>
    <row r="34" spans="1:14" x14ac:dyDescent="0.3">
      <c r="A34" s="12">
        <v>43.124160000000003</v>
      </c>
      <c r="B34" s="12">
        <v>-116.7826</v>
      </c>
      <c r="C34" s="12" t="str">
        <f t="shared" si="1"/>
        <v>43.12416,-116.7826,</v>
      </c>
      <c r="D34" s="12"/>
      <c r="E34" s="12">
        <v>798.33330000000001</v>
      </c>
      <c r="F34" s="13" t="s">
        <v>23</v>
      </c>
      <c r="G34" s="18">
        <f>E34/1000</f>
        <v>0.79833330000000002</v>
      </c>
      <c r="H34" s="12">
        <v>73.598330000000004</v>
      </c>
      <c r="I34" s="12">
        <v>13.725</v>
      </c>
      <c r="J34" s="13">
        <f t="shared" si="2"/>
        <v>625.7236459999998</v>
      </c>
      <c r="K34" s="12">
        <v>7.9</v>
      </c>
      <c r="L34" s="12">
        <v>556.42999999999995</v>
      </c>
      <c r="M34" s="15">
        <v>16.600000000000001</v>
      </c>
      <c r="N34" s="15">
        <v>1.37</v>
      </c>
    </row>
    <row r="35" spans="1:14" x14ac:dyDescent="0.3">
      <c r="A35" s="12">
        <v>43.12424</v>
      </c>
      <c r="B35" s="12">
        <v>-116.79170000000001</v>
      </c>
      <c r="C35" s="12" t="str">
        <f t="shared" si="1"/>
        <v>43.12424,-116.7917,</v>
      </c>
      <c r="D35" s="12"/>
      <c r="E35" s="12">
        <v>3714.8528999999999</v>
      </c>
      <c r="F35" s="13" t="s">
        <v>23</v>
      </c>
      <c r="G35" s="18">
        <f>E35/1000</f>
        <v>3.7148528999999999</v>
      </c>
      <c r="H35" s="12">
        <v>80.00676</v>
      </c>
      <c r="I35" s="12">
        <v>13.981324000000001</v>
      </c>
      <c r="J35" s="13">
        <f t="shared" si="2"/>
        <v>740.79937600000005</v>
      </c>
      <c r="K35" s="12">
        <v>7.2</v>
      </c>
      <c r="L35" s="12">
        <v>626.08000000000004</v>
      </c>
      <c r="M35" s="15">
        <v>16.600000000000001</v>
      </c>
      <c r="N35" s="15">
        <v>1.37</v>
      </c>
    </row>
    <row r="36" spans="1:14" x14ac:dyDescent="0.3">
      <c r="A36" s="12">
        <v>43.12209</v>
      </c>
      <c r="B36" s="12">
        <v>-116.78019999999999</v>
      </c>
      <c r="C36" s="12" t="str">
        <f t="shared" si="1"/>
        <v>43.12209,-116.7802,</v>
      </c>
      <c r="D36" s="12"/>
      <c r="E36" s="12">
        <v>1640</v>
      </c>
      <c r="F36" s="13" t="s">
        <v>23</v>
      </c>
      <c r="G36" s="18">
        <f>E36/1000</f>
        <v>1.64</v>
      </c>
      <c r="H36" s="12">
        <v>71.433329999999998</v>
      </c>
      <c r="I36" s="12">
        <v>14.083333</v>
      </c>
      <c r="J36" s="13">
        <f t="shared" si="2"/>
        <v>553.09293400000001</v>
      </c>
      <c r="K36" s="12">
        <v>7.7</v>
      </c>
      <c r="L36" s="12">
        <v>512.47</v>
      </c>
      <c r="M36" s="15">
        <v>16.600000000000001</v>
      </c>
      <c r="N36" s="15">
        <v>1.37</v>
      </c>
    </row>
    <row r="37" spans="1:14" x14ac:dyDescent="0.3">
      <c r="A37" s="12">
        <v>43.192140000000002</v>
      </c>
      <c r="B37" s="12">
        <v>-116.80800000000001</v>
      </c>
      <c r="C37" s="12" t="str">
        <f t="shared" si="1"/>
        <v>43.19214,-116.808,</v>
      </c>
      <c r="D37" s="12"/>
      <c r="E37" s="12">
        <v>2370</v>
      </c>
      <c r="F37" s="13" t="s">
        <v>23</v>
      </c>
      <c r="G37" s="18">
        <f>E37/1000</f>
        <v>2.37</v>
      </c>
      <c r="H37" s="12">
        <v>55.588329999999999</v>
      </c>
      <c r="I37" s="12">
        <v>14.181666999999999</v>
      </c>
      <c r="J37" s="13">
        <f t="shared" si="2"/>
        <v>548.49981799999989</v>
      </c>
      <c r="K37" s="12">
        <v>7.7</v>
      </c>
      <c r="L37" s="12">
        <v>509.69</v>
      </c>
      <c r="M37" s="15">
        <v>16.600000000000001</v>
      </c>
      <c r="N37" s="15">
        <v>1.37</v>
      </c>
    </row>
    <row r="38" spans="1:14" x14ac:dyDescent="0.3">
      <c r="A38" s="12">
        <v>43.126669999999997</v>
      </c>
      <c r="B38" s="12">
        <v>-116.7868</v>
      </c>
      <c r="C38" s="12" t="str">
        <f t="shared" si="1"/>
        <v>43.12667,-116.7868,</v>
      </c>
      <c r="D38" s="12"/>
      <c r="E38" s="12">
        <v>780</v>
      </c>
      <c r="F38" s="13" t="s">
        <v>23</v>
      </c>
      <c r="G38" s="18">
        <f>E38/1000</f>
        <v>0.78</v>
      </c>
      <c r="H38" s="12">
        <v>75.693330000000003</v>
      </c>
      <c r="I38" s="12">
        <v>14.255000000000001</v>
      </c>
      <c r="J38" s="13">
        <f t="shared" si="2"/>
        <v>764.425836</v>
      </c>
      <c r="K38" s="12">
        <v>7.1</v>
      </c>
      <c r="L38" s="12">
        <v>640.38</v>
      </c>
      <c r="M38" s="15">
        <v>16.600000000000001</v>
      </c>
      <c r="N38" s="15">
        <v>1.37</v>
      </c>
    </row>
    <row r="39" spans="1:14" x14ac:dyDescent="0.3">
      <c r="A39" s="12">
        <v>43.192439999999998</v>
      </c>
      <c r="B39" s="12">
        <v>-116.8066</v>
      </c>
      <c r="C39" s="12" t="str">
        <f t="shared" si="1"/>
        <v>43.19244,-116.8066,</v>
      </c>
      <c r="D39" s="12"/>
      <c r="E39" s="12">
        <v>1483.3333</v>
      </c>
      <c r="F39" s="13" t="s">
        <v>23</v>
      </c>
      <c r="G39" s="18">
        <f>E39/1000</f>
        <v>1.4833333</v>
      </c>
      <c r="H39" s="12">
        <v>66.38</v>
      </c>
      <c r="I39" s="12">
        <v>14.654999999999999</v>
      </c>
      <c r="J39" s="13">
        <f t="shared" si="2"/>
        <v>531.18476199999986</v>
      </c>
      <c r="K39" s="12">
        <v>7.7</v>
      </c>
      <c r="L39" s="12">
        <v>499.21</v>
      </c>
      <c r="M39" s="15">
        <v>16.600000000000001</v>
      </c>
      <c r="N39" s="15">
        <v>1.37</v>
      </c>
    </row>
    <row r="40" spans="1:14" x14ac:dyDescent="0.3">
      <c r="A40" s="12">
        <v>43.124490000000002</v>
      </c>
      <c r="B40" s="12">
        <v>-116.79430000000001</v>
      </c>
      <c r="C40" s="12" t="str">
        <f t="shared" si="1"/>
        <v>43.12449,-116.7943,</v>
      </c>
      <c r="D40" s="12"/>
      <c r="E40" s="12">
        <v>3323.3332999999998</v>
      </c>
      <c r="F40" s="13" t="s">
        <v>23</v>
      </c>
      <c r="G40" s="18">
        <f>E40/1000</f>
        <v>3.3233332999999998</v>
      </c>
      <c r="H40" s="12">
        <v>46.9</v>
      </c>
      <c r="I40" s="12">
        <v>14.863333000000001</v>
      </c>
      <c r="J40" s="13">
        <f t="shared" si="2"/>
        <v>747.77165999999977</v>
      </c>
      <c r="K40" s="12">
        <v>6.9</v>
      </c>
      <c r="L40" s="12">
        <v>630.29999999999995</v>
      </c>
      <c r="M40" s="15">
        <v>16.600000000000001</v>
      </c>
      <c r="N40" s="15">
        <v>1.37</v>
      </c>
    </row>
    <row r="41" spans="1:14" x14ac:dyDescent="0.3">
      <c r="A41" s="12">
        <v>43.123040000000003</v>
      </c>
      <c r="B41" s="12">
        <v>-116.78570000000001</v>
      </c>
      <c r="C41" s="12" t="str">
        <f t="shared" si="1"/>
        <v>43.12304,-116.7857,</v>
      </c>
      <c r="D41" s="12"/>
      <c r="E41" s="12">
        <v>4775</v>
      </c>
      <c r="F41" s="13" t="s">
        <v>23</v>
      </c>
      <c r="G41" s="18">
        <f>E41/1000</f>
        <v>4.7750000000000004</v>
      </c>
      <c r="H41" s="12">
        <v>71.971999999999994</v>
      </c>
      <c r="I41" s="12">
        <v>15.234</v>
      </c>
      <c r="J41" s="13">
        <f t="shared" si="2"/>
        <v>654.52149199999997</v>
      </c>
      <c r="K41" s="12">
        <v>7.6</v>
      </c>
      <c r="L41" s="12">
        <v>573.86</v>
      </c>
      <c r="M41" s="15">
        <v>16.600000000000001</v>
      </c>
      <c r="N41" s="15">
        <v>1.37</v>
      </c>
    </row>
    <row r="42" spans="1:14" x14ac:dyDescent="0.3">
      <c r="A42" s="12">
        <v>43.117170000000002</v>
      </c>
      <c r="B42" s="12">
        <v>-116.7257</v>
      </c>
      <c r="C42" s="12" t="str">
        <f t="shared" si="1"/>
        <v>43.11717,-116.7257,</v>
      </c>
      <c r="D42" s="12"/>
      <c r="E42" s="12">
        <v>2193.3332999999998</v>
      </c>
      <c r="F42" s="13" t="s">
        <v>23</v>
      </c>
      <c r="G42" s="18">
        <f>E42/1000</f>
        <v>2.1933332999999999</v>
      </c>
      <c r="H42" s="12">
        <v>37.335000000000001</v>
      </c>
      <c r="I42" s="12">
        <v>15.653333</v>
      </c>
      <c r="J42" s="13">
        <f t="shared" si="2"/>
        <v>576.09155799999985</v>
      </c>
      <c r="K42" s="12">
        <v>6.2</v>
      </c>
      <c r="L42" s="12">
        <v>526.39</v>
      </c>
      <c r="M42" s="15">
        <v>16.600000000000001</v>
      </c>
      <c r="N42" s="15">
        <v>1.37</v>
      </c>
    </row>
    <row r="43" spans="1:14" x14ac:dyDescent="0.3">
      <c r="A43" s="12">
        <v>43.12303</v>
      </c>
      <c r="B43" s="12">
        <v>-116.7928</v>
      </c>
      <c r="C43" s="12" t="str">
        <f t="shared" ref="C43:C60" si="3">CONCATENATE(A43,",",B43,",")</f>
        <v>43.12303,-116.7928,</v>
      </c>
      <c r="D43" s="12"/>
      <c r="E43" s="12">
        <v>9036.6666999999998</v>
      </c>
      <c r="F43" s="13" t="s">
        <v>23</v>
      </c>
      <c r="G43" s="18">
        <f>E43/1000</f>
        <v>9.0366666999999996</v>
      </c>
      <c r="H43" s="12">
        <v>53.64</v>
      </c>
      <c r="I43" s="12">
        <v>15.818889</v>
      </c>
      <c r="J43" s="13">
        <f t="shared" ref="J43:J60" si="4">(1.6522*L43)-293.61</f>
        <v>724.31041999999991</v>
      </c>
      <c r="K43" s="12">
        <v>7</v>
      </c>
      <c r="L43" s="12">
        <v>616.1</v>
      </c>
      <c r="M43" s="15">
        <v>16.600000000000001</v>
      </c>
      <c r="N43" s="15">
        <v>1.37</v>
      </c>
    </row>
    <row r="44" spans="1:14" x14ac:dyDescent="0.3">
      <c r="A44" s="12">
        <v>43.122309999999999</v>
      </c>
      <c r="B44" s="12">
        <v>-116.7794</v>
      </c>
      <c r="C44" s="12" t="str">
        <f t="shared" si="3"/>
        <v>43.12231,-116.7794,</v>
      </c>
      <c r="D44" s="12"/>
      <c r="E44" s="12">
        <v>8456.6666999999998</v>
      </c>
      <c r="F44" s="13" t="s">
        <v>23</v>
      </c>
      <c r="G44" s="18">
        <f>E44/1000</f>
        <v>8.4566666999999995</v>
      </c>
      <c r="H44" s="12">
        <v>58.713329999999999</v>
      </c>
      <c r="I44" s="12">
        <v>17.393332999999998</v>
      </c>
      <c r="J44" s="13">
        <f t="shared" si="4"/>
        <v>557.83474799999999</v>
      </c>
      <c r="K44" s="12">
        <v>7.9</v>
      </c>
      <c r="L44" s="12">
        <v>515.34</v>
      </c>
      <c r="M44" s="15">
        <v>16.600000000000001</v>
      </c>
      <c r="N44" s="15">
        <v>1.37</v>
      </c>
    </row>
    <row r="45" spans="1:14" x14ac:dyDescent="0.3">
      <c r="A45" s="12">
        <v>43.12876</v>
      </c>
      <c r="B45" s="12">
        <v>-116.7929</v>
      </c>
      <c r="C45" s="12" t="str">
        <f t="shared" si="3"/>
        <v>43.12876,-116.7929,</v>
      </c>
      <c r="D45" s="12"/>
      <c r="E45" s="12">
        <v>4154.2</v>
      </c>
      <c r="F45" s="13" t="s">
        <v>23</v>
      </c>
      <c r="G45" s="18">
        <f>E45/1000</f>
        <v>4.1541999999999994</v>
      </c>
      <c r="H45" s="12">
        <v>72.654399999999995</v>
      </c>
      <c r="I45" s="12">
        <v>17.443000000000001</v>
      </c>
      <c r="J45" s="13">
        <f t="shared" si="4"/>
        <v>775.42948799999988</v>
      </c>
      <c r="K45" s="12">
        <v>6.8</v>
      </c>
      <c r="L45" s="12">
        <v>647.04</v>
      </c>
      <c r="M45" s="15">
        <v>16.600000000000001</v>
      </c>
      <c r="N45" s="15">
        <v>1.37</v>
      </c>
    </row>
    <row r="46" spans="1:14" x14ac:dyDescent="0.3">
      <c r="A46" s="12">
        <v>43.123179999999998</v>
      </c>
      <c r="B46" s="12">
        <v>-116.7878</v>
      </c>
      <c r="C46" s="12" t="str">
        <f t="shared" si="3"/>
        <v>43.12318,-116.7878,</v>
      </c>
      <c r="D46" s="12"/>
      <c r="E46" s="12">
        <v>2034.1935000000001</v>
      </c>
      <c r="F46" s="13" t="s">
        <v>23</v>
      </c>
      <c r="G46" s="18">
        <f>E46/1000</f>
        <v>2.0341935000000002</v>
      </c>
      <c r="H46" s="12">
        <v>72.189679999999996</v>
      </c>
      <c r="I46" s="12">
        <v>17.474194000000001</v>
      </c>
      <c r="J46" s="13">
        <f t="shared" si="4"/>
        <v>663.54250400000001</v>
      </c>
      <c r="K46" s="12">
        <v>7.5</v>
      </c>
      <c r="L46" s="12">
        <v>579.32000000000005</v>
      </c>
      <c r="M46" s="15">
        <v>16.600000000000001</v>
      </c>
      <c r="N46" s="15">
        <v>1.37</v>
      </c>
    </row>
    <row r="47" spans="1:14" x14ac:dyDescent="0.3">
      <c r="A47" s="12">
        <v>43.126109999999997</v>
      </c>
      <c r="B47" s="12">
        <v>-116.7891</v>
      </c>
      <c r="C47" s="12" t="str">
        <f t="shared" si="3"/>
        <v>43.12611,-116.7891,</v>
      </c>
      <c r="D47" s="12"/>
      <c r="E47" s="12">
        <v>1615</v>
      </c>
      <c r="F47" s="13" t="s">
        <v>23</v>
      </c>
      <c r="G47" s="18">
        <f>E47/1000</f>
        <v>1.615</v>
      </c>
      <c r="H47" s="12">
        <v>71.724999999999994</v>
      </c>
      <c r="I47" s="12">
        <v>17.475000000000001</v>
      </c>
      <c r="J47" s="13">
        <f t="shared" si="4"/>
        <v>756.85875999999973</v>
      </c>
      <c r="K47" s="12">
        <v>7.1</v>
      </c>
      <c r="L47" s="12">
        <v>635.79999999999995</v>
      </c>
      <c r="M47" s="15">
        <v>16.600000000000001</v>
      </c>
      <c r="N47" s="15">
        <v>1.37</v>
      </c>
    </row>
    <row r="48" spans="1:14" x14ac:dyDescent="0.3">
      <c r="A48" s="12">
        <v>43.120350000000002</v>
      </c>
      <c r="B48" s="12">
        <v>-116.8005</v>
      </c>
      <c r="C48" s="12" t="str">
        <f t="shared" si="3"/>
        <v>43.12035,-116.8005,</v>
      </c>
      <c r="D48" s="12"/>
      <c r="E48" s="12">
        <v>1045</v>
      </c>
      <c r="F48" s="13" t="s">
        <v>23</v>
      </c>
      <c r="G48" s="18">
        <f>E48/1000</f>
        <v>1.0449999999999999</v>
      </c>
      <c r="H48" s="12">
        <v>39.338329999999999</v>
      </c>
      <c r="I48" s="12">
        <v>18.286667000000001</v>
      </c>
      <c r="J48" s="13">
        <f t="shared" si="4"/>
        <v>898.76621800000009</v>
      </c>
      <c r="K48" s="12">
        <v>6.3</v>
      </c>
      <c r="L48" s="12">
        <v>721.69</v>
      </c>
      <c r="M48" s="15">
        <v>16.600000000000001</v>
      </c>
      <c r="N48" s="15">
        <v>1.37</v>
      </c>
    </row>
    <row r="49" spans="1:14" x14ac:dyDescent="0.3">
      <c r="A49" s="12">
        <v>43.122839999999997</v>
      </c>
      <c r="B49" s="12">
        <v>-116.79810000000001</v>
      </c>
      <c r="C49" s="12" t="str">
        <f t="shared" si="3"/>
        <v>43.12284,-116.7981,</v>
      </c>
      <c r="D49" s="12"/>
      <c r="E49" s="12">
        <v>3035</v>
      </c>
      <c r="F49" s="13" t="s">
        <v>23</v>
      </c>
      <c r="G49" s="18">
        <f>E49/1000</f>
        <v>3.0350000000000001</v>
      </c>
      <c r="H49" s="12">
        <v>37.76</v>
      </c>
      <c r="I49" s="12">
        <v>18.488333000000001</v>
      </c>
      <c r="J49" s="13">
        <f t="shared" si="4"/>
        <v>827.83727199999987</v>
      </c>
      <c r="K49" s="12">
        <v>6.5</v>
      </c>
      <c r="L49" s="12">
        <v>678.76</v>
      </c>
      <c r="M49" s="15">
        <v>16.600000000000001</v>
      </c>
      <c r="N49" s="15">
        <v>1.37</v>
      </c>
    </row>
    <row r="50" spans="1:14" x14ac:dyDescent="0.3">
      <c r="A50" s="12">
        <v>43.123869999999997</v>
      </c>
      <c r="B50" s="12">
        <v>-116.7826</v>
      </c>
      <c r="C50" s="12" t="str">
        <f t="shared" si="3"/>
        <v>43.12387,-116.7826,</v>
      </c>
      <c r="D50" s="12"/>
      <c r="E50" s="12">
        <v>2490</v>
      </c>
      <c r="F50" s="13" t="s">
        <v>23</v>
      </c>
      <c r="G50" s="18">
        <f>E50/1000</f>
        <v>2.4900000000000002</v>
      </c>
      <c r="H50" s="12">
        <v>58.73</v>
      </c>
      <c r="I50" s="12">
        <v>18.765000000000001</v>
      </c>
      <c r="J50" s="13">
        <f t="shared" si="4"/>
        <v>616.19045199999982</v>
      </c>
      <c r="K50" s="12">
        <v>7.8</v>
      </c>
      <c r="L50" s="12">
        <v>550.66</v>
      </c>
      <c r="M50" s="15">
        <v>16.600000000000001</v>
      </c>
      <c r="N50" s="15">
        <v>1.37</v>
      </c>
    </row>
    <row r="51" spans="1:14" x14ac:dyDescent="0.3">
      <c r="A51" s="12">
        <v>43.130589999999998</v>
      </c>
      <c r="B51" s="12">
        <v>-116.79859999999999</v>
      </c>
      <c r="C51" s="12" t="str">
        <f t="shared" si="3"/>
        <v>43.13059,-116.7986,</v>
      </c>
      <c r="D51" s="12"/>
      <c r="E51" s="12">
        <v>1283.3333</v>
      </c>
      <c r="F51" s="13" t="s">
        <v>23</v>
      </c>
      <c r="G51" s="18">
        <f>E51/1000</f>
        <v>1.2833333</v>
      </c>
      <c r="H51" s="12">
        <v>47.458329999999997</v>
      </c>
      <c r="I51" s="12">
        <v>19.431667000000001</v>
      </c>
      <c r="J51" s="13">
        <f t="shared" si="4"/>
        <v>746.15250400000002</v>
      </c>
      <c r="K51" s="12">
        <v>6.7</v>
      </c>
      <c r="L51" s="12">
        <v>629.32000000000005</v>
      </c>
      <c r="M51" s="15">
        <v>16.600000000000001</v>
      </c>
      <c r="N51" s="15">
        <v>1.37</v>
      </c>
    </row>
    <row r="52" spans="1:14" x14ac:dyDescent="0.3">
      <c r="A52" s="12">
        <v>43.121969999999997</v>
      </c>
      <c r="B52" s="12">
        <v>-116.7821</v>
      </c>
      <c r="C52" s="12" t="str">
        <f t="shared" si="3"/>
        <v>43.12197,-116.7821,</v>
      </c>
      <c r="D52" s="12"/>
      <c r="E52" s="12">
        <v>2916.6667000000002</v>
      </c>
      <c r="F52" s="13" t="s">
        <v>23</v>
      </c>
      <c r="G52" s="18">
        <f>E52/1000</f>
        <v>2.9166667000000004</v>
      </c>
      <c r="H52" s="12">
        <v>64.663330000000002</v>
      </c>
      <c r="I52" s="12">
        <v>20.206666999999999</v>
      </c>
      <c r="J52" s="13">
        <f t="shared" si="4"/>
        <v>571.05234799999994</v>
      </c>
      <c r="K52" s="12">
        <v>7.5</v>
      </c>
      <c r="L52" s="12">
        <v>523.34</v>
      </c>
      <c r="M52" s="15">
        <v>16.600000000000001</v>
      </c>
      <c r="N52" s="15">
        <v>1.37</v>
      </c>
    </row>
    <row r="53" spans="1:14" x14ac:dyDescent="0.3">
      <c r="A53" s="12">
        <v>43.131050000000002</v>
      </c>
      <c r="B53" s="12">
        <v>-116.7961</v>
      </c>
      <c r="C53" s="12" t="str">
        <f t="shared" si="3"/>
        <v>43.13105,-116.7961,</v>
      </c>
      <c r="D53" s="12"/>
      <c r="E53" s="12">
        <v>3569.5237999999999</v>
      </c>
      <c r="F53" s="13" t="s">
        <v>23</v>
      </c>
      <c r="G53" s="18">
        <f>E53/1000</f>
        <v>3.5695237999999998</v>
      </c>
      <c r="H53" s="12">
        <v>59.811430000000001</v>
      </c>
      <c r="I53" s="12">
        <v>20.72381</v>
      </c>
      <c r="J53" s="13">
        <f t="shared" si="4"/>
        <v>749.10994199999993</v>
      </c>
      <c r="K53" s="12">
        <v>6.7</v>
      </c>
      <c r="L53" s="12">
        <v>631.11</v>
      </c>
      <c r="M53" s="15">
        <v>16.600000000000001</v>
      </c>
      <c r="N53" s="15">
        <v>1.37</v>
      </c>
    </row>
    <row r="54" spans="1:14" x14ac:dyDescent="0.3">
      <c r="A54" s="12">
        <v>43.122590000000002</v>
      </c>
      <c r="B54" s="12">
        <v>-116.785</v>
      </c>
      <c r="C54" s="12" t="str">
        <f t="shared" si="3"/>
        <v>43.12259,-116.785,</v>
      </c>
      <c r="D54" s="12"/>
      <c r="E54" s="12">
        <v>13041.3889</v>
      </c>
      <c r="F54" s="13" t="s">
        <v>23</v>
      </c>
      <c r="G54" s="18">
        <f>E54/1000</f>
        <v>13.041388899999999</v>
      </c>
      <c r="H54" s="12">
        <v>60.921669999999999</v>
      </c>
      <c r="I54" s="12">
        <v>20.756111000000001</v>
      </c>
      <c r="J54" s="13">
        <f t="shared" si="4"/>
        <v>627.24366999999995</v>
      </c>
      <c r="K54" s="12">
        <v>7.6</v>
      </c>
      <c r="L54" s="12">
        <v>557.35</v>
      </c>
      <c r="M54" s="15">
        <v>16.600000000000001</v>
      </c>
      <c r="N54" s="15">
        <v>1.37</v>
      </c>
    </row>
    <row r="55" spans="1:14" x14ac:dyDescent="0.3">
      <c r="A55" s="12">
        <v>43.122219999999999</v>
      </c>
      <c r="B55" s="12">
        <v>-116.7817</v>
      </c>
      <c r="C55" s="12" t="str">
        <f t="shared" si="3"/>
        <v>43.12222,-116.7817,</v>
      </c>
      <c r="D55" s="12"/>
      <c r="E55" s="12">
        <v>5946.6666999999998</v>
      </c>
      <c r="F55" s="13" t="s">
        <v>23</v>
      </c>
      <c r="G55" s="18">
        <f>E55/1000</f>
        <v>5.9466666999999998</v>
      </c>
      <c r="H55" s="12">
        <v>62.483330000000002</v>
      </c>
      <c r="I55" s="12">
        <v>20.976666999999999</v>
      </c>
      <c r="J55" s="13">
        <f t="shared" si="4"/>
        <v>557.8843139999999</v>
      </c>
      <c r="K55" s="12">
        <v>7.6</v>
      </c>
      <c r="L55" s="12">
        <v>515.37</v>
      </c>
      <c r="M55" s="15">
        <v>16.600000000000001</v>
      </c>
      <c r="N55" s="15">
        <v>1.37</v>
      </c>
    </row>
    <row r="56" spans="1:14" x14ac:dyDescent="0.3">
      <c r="A56" s="12">
        <v>43.128630000000001</v>
      </c>
      <c r="B56" s="12">
        <v>-116.79689999999999</v>
      </c>
      <c r="C56" s="12" t="str">
        <f t="shared" si="3"/>
        <v>43.12863,-116.7969,</v>
      </c>
      <c r="D56" s="12"/>
      <c r="E56" s="12">
        <v>8014</v>
      </c>
      <c r="F56" s="13" t="s">
        <v>23</v>
      </c>
      <c r="G56" s="18">
        <f>E56/1000</f>
        <v>8.0139999999999993</v>
      </c>
      <c r="H56" s="12">
        <v>44.21</v>
      </c>
      <c r="I56" s="12">
        <v>21.93</v>
      </c>
      <c r="J56" s="13">
        <f t="shared" si="4"/>
        <v>744.97944199999995</v>
      </c>
      <c r="K56" s="12">
        <v>6.8</v>
      </c>
      <c r="L56" s="12">
        <v>628.61</v>
      </c>
      <c r="M56" s="15">
        <v>16.600000000000001</v>
      </c>
      <c r="N56" s="15">
        <v>1.37</v>
      </c>
    </row>
    <row r="57" spans="1:14" x14ac:dyDescent="0.3">
      <c r="A57" s="12">
        <v>43.068579999999997</v>
      </c>
      <c r="B57" s="12">
        <v>-116.7589</v>
      </c>
      <c r="C57" s="12" t="str">
        <f t="shared" si="3"/>
        <v>43.06858,-116.7589,</v>
      </c>
      <c r="D57" s="12"/>
      <c r="E57" s="12">
        <v>1816.6667</v>
      </c>
      <c r="F57" s="13" t="s">
        <v>23</v>
      </c>
      <c r="G57" s="18">
        <f>E57/1000</f>
        <v>1.8166667000000001</v>
      </c>
      <c r="H57" s="12">
        <v>40.206670000000003</v>
      </c>
      <c r="I57" s="12">
        <v>22.063333</v>
      </c>
      <c r="J57" s="13">
        <f t="shared" si="4"/>
        <v>1136.352578</v>
      </c>
      <c r="K57" s="12">
        <v>5.0999999999999996</v>
      </c>
      <c r="L57" s="12">
        <v>865.49</v>
      </c>
      <c r="M57" s="15">
        <v>16.600000000000001</v>
      </c>
      <c r="N57" s="15">
        <v>1.37</v>
      </c>
    </row>
    <row r="58" spans="1:14" x14ac:dyDescent="0.3">
      <c r="A58" s="12">
        <v>43.128489999999999</v>
      </c>
      <c r="B58" s="12">
        <v>-116.7966</v>
      </c>
      <c r="C58" s="12" t="str">
        <f t="shared" si="3"/>
        <v>43.12849,-116.7966,</v>
      </c>
      <c r="D58" s="12"/>
      <c r="E58" s="12">
        <v>2381.0909000000001</v>
      </c>
      <c r="F58" s="13" t="s">
        <v>23</v>
      </c>
      <c r="G58" s="18">
        <f>E58/1000</f>
        <v>2.3810909000000002</v>
      </c>
      <c r="H58" s="12">
        <v>54.07273</v>
      </c>
      <c r="I58" s="12">
        <v>22.692544999999999</v>
      </c>
      <c r="J58" s="13">
        <f t="shared" si="4"/>
        <v>744.00464399999998</v>
      </c>
      <c r="K58" s="12">
        <v>6.8</v>
      </c>
      <c r="L58" s="12">
        <v>628.02</v>
      </c>
      <c r="M58" s="15">
        <v>16.600000000000001</v>
      </c>
      <c r="N58" s="15">
        <v>1.37</v>
      </c>
    </row>
    <row r="59" spans="1:14" x14ac:dyDescent="0.3">
      <c r="A59" s="12">
        <v>43.067390000000003</v>
      </c>
      <c r="B59" s="12">
        <v>-116.75530000000001</v>
      </c>
      <c r="C59" s="12" t="str">
        <f t="shared" si="3"/>
        <v>43.06739,-116.7553,</v>
      </c>
      <c r="D59" s="12"/>
      <c r="E59" s="12">
        <v>1176.0606</v>
      </c>
      <c r="F59" s="13" t="s">
        <v>23</v>
      </c>
      <c r="G59" s="18">
        <f>E59/1000</f>
        <v>1.1760606</v>
      </c>
      <c r="H59" s="12">
        <v>28.493939999999998</v>
      </c>
      <c r="I59" s="12">
        <v>38.317273</v>
      </c>
      <c r="J59" s="13">
        <f t="shared" si="4"/>
        <v>1200.4414159999997</v>
      </c>
      <c r="K59" s="12">
        <v>5</v>
      </c>
      <c r="L59" s="12">
        <v>904.28</v>
      </c>
      <c r="M59" s="15">
        <v>16.600000000000001</v>
      </c>
      <c r="N59" s="15">
        <v>1.37</v>
      </c>
    </row>
    <row r="60" spans="1:14" x14ac:dyDescent="0.3">
      <c r="A60" s="12">
        <v>43.123629999999999</v>
      </c>
      <c r="B60" s="12">
        <v>-116.7967</v>
      </c>
      <c r="C60" s="12" t="str">
        <f t="shared" si="3"/>
        <v>43.12363,-116.7967,</v>
      </c>
      <c r="D60" s="12"/>
      <c r="E60" s="12">
        <v>4908.9744000000001</v>
      </c>
      <c r="F60" s="13" t="s">
        <v>23</v>
      </c>
      <c r="G60" s="18">
        <f>E60/1000</f>
        <v>4.9089744</v>
      </c>
      <c r="H60" s="12">
        <v>14.55897</v>
      </c>
      <c r="I60" s="12">
        <v>55.821537999999997</v>
      </c>
      <c r="J60" s="13">
        <f t="shared" si="4"/>
        <v>791.80279000000007</v>
      </c>
      <c r="K60" s="12">
        <v>6.6</v>
      </c>
      <c r="L60" s="12">
        <v>656.95</v>
      </c>
      <c r="M60" s="15">
        <v>16.600000000000001</v>
      </c>
      <c r="N60" s="15">
        <v>1.37</v>
      </c>
    </row>
  </sheetData>
  <sortState xmlns:xlrd2="http://schemas.microsoft.com/office/spreadsheetml/2017/richdata2" ref="A2:N62">
    <sortCondition ref="F2:F62"/>
  </sortState>
  <phoneticPr fontId="6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data_summary_dp</vt:lpstr>
      <vt:lpstr>Sheet2</vt:lpstr>
      <vt:lpstr>rough_RC_data_summary_dp101220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drkpi</dc:creator>
  <cp:lastModifiedBy>drkpi</cp:lastModifiedBy>
  <dcterms:created xsi:type="dcterms:W3CDTF">2020-10-12T15:57:27Z</dcterms:created>
  <dcterms:modified xsi:type="dcterms:W3CDTF">2020-10-14T16:50:05Z</dcterms:modified>
</cp:coreProperties>
</file>