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MICS_HiRes\Figures\Figure 8\Soil temperature\"/>
    </mc:Choice>
  </mc:AlternateContent>
  <xr:revisionPtr revIDLastSave="0" documentId="13_ncr:1_{E3D858EC-82B9-40E8-B75F-0C75D83FC23F}" xr6:coauthVersionLast="47" xr6:coauthVersionMax="47" xr10:uidLastSave="{00000000-0000-0000-0000-000000000000}"/>
  <bookViews>
    <workbookView xWindow="2085" yWindow="1785" windowWidth="20565" windowHeight="11430" xr2:uid="{1E22627A-C35C-4CC8-8383-7E9279518F46}"/>
  </bookViews>
  <sheets>
    <sheet name="Best-fit" sheetId="1" r:id="rId1"/>
    <sheet name="TSOI v ELEV Trendline @ mid sol" sheetId="2" r:id="rId2"/>
    <sheet name="csv_for_rplot" sheetId="3" r:id="rId3"/>
  </sheets>
  <definedNames>
    <definedName name="solver_adj" localSheetId="0" hidden="1">'Best-fit'!#REF!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'Best-fit'!#REF!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'Best-fit'!$AC$38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400000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2" l="1"/>
  <c r="M20" i="2"/>
  <c r="M29" i="2"/>
  <c r="M30" i="2"/>
  <c r="M28" i="2"/>
  <c r="M19" i="2"/>
  <c r="M8" i="2"/>
  <c r="M26" i="2"/>
  <c r="M17" i="2"/>
  <c r="M27" i="2"/>
  <c r="M32" i="2"/>
  <c r="M36" i="2"/>
  <c r="M4" i="2"/>
  <c r="M34" i="2"/>
  <c r="M3" i="2"/>
  <c r="M24" i="2"/>
  <c r="M23" i="2"/>
  <c r="M12" i="2"/>
  <c r="M14" i="2"/>
  <c r="M35" i="2"/>
  <c r="M2" i="2"/>
  <c r="M21" i="2"/>
  <c r="M18" i="2"/>
  <c r="M25" i="2"/>
  <c r="M5" i="2"/>
  <c r="M22" i="2"/>
  <c r="M15" i="2"/>
  <c r="M6" i="2"/>
  <c r="M13" i="2"/>
  <c r="M11" i="2"/>
  <c r="M31" i="2"/>
  <c r="M16" i="2"/>
  <c r="M9" i="2"/>
  <c r="M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</author>
  </authors>
  <commentList>
    <comment ref="O3" authorId="0" shapeId="0" xr:uid="{979FD99C-385A-49A0-9C79-2FB3CE1E2AD5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Interesting, and helpful,  that all 5 MET stations get mid-range solar radiation</t>
        </r>
      </text>
    </comment>
    <comment ref="I11" authorId="0" shapeId="0" xr:uid="{E160A546-F6E2-4830-977C-10ADC97BFBEF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Small dataset, but again, the south slopes are wetter.</t>
        </r>
      </text>
    </comment>
  </commentList>
</comments>
</file>

<file path=xl/sharedStrings.xml><?xml version="1.0" encoding="utf-8"?>
<sst xmlns="http://schemas.openxmlformats.org/spreadsheetml/2006/main" count="131" uniqueCount="51">
  <si>
    <t>siteName</t>
  </si>
  <si>
    <t>siteID</t>
  </si>
  <si>
    <t>lat</t>
  </si>
  <si>
    <t>long</t>
  </si>
  <si>
    <t>elev</t>
  </si>
  <si>
    <t>DEM</t>
  </si>
  <si>
    <t>Aspect</t>
  </si>
  <si>
    <t>pubMAT</t>
  </si>
  <si>
    <t>pubMASM</t>
  </si>
  <si>
    <t>pubSnowD</t>
  </si>
  <si>
    <t>kMAT</t>
  </si>
  <si>
    <t>stm010</t>
  </si>
  <si>
    <t>stm020</t>
  </si>
  <si>
    <t>stm030</t>
  </si>
  <si>
    <t>SolarIn</t>
  </si>
  <si>
    <t>MATpSTM</t>
  </si>
  <si>
    <t>Tsoi-Adj</t>
  </si>
  <si>
    <t>pTsoi</t>
  </si>
  <si>
    <t>pTsoi_diff</t>
  </si>
  <si>
    <t>Flats weir</t>
  </si>
  <si>
    <t>057</t>
  </si>
  <si>
    <t>NA</t>
  </si>
  <si>
    <t>Quonset</t>
  </si>
  <si>
    <t>076</t>
  </si>
  <si>
    <t>Nancy Gulch Weir</t>
  </si>
  <si>
    <t>098</t>
  </si>
  <si>
    <t>Lower Sheep Creek</t>
  </si>
  <si>
    <t>Reynolds Mtn</t>
  </si>
  <si>
    <t>Johnston</t>
  </si>
  <si>
    <t>jdt1</t>
  </si>
  <si>
    <t>N</t>
  </si>
  <si>
    <t>jdt2</t>
  </si>
  <si>
    <t>jdt3</t>
  </si>
  <si>
    <t>jdt4</t>
  </si>
  <si>
    <t>jdt3b</t>
  </si>
  <si>
    <t>S</t>
  </si>
  <si>
    <t>jdt4b</t>
  </si>
  <si>
    <t>jdt2b</t>
  </si>
  <si>
    <t>stm005</t>
  </si>
  <si>
    <t>GPP</t>
  </si>
  <si>
    <t>estTSOI</t>
  </si>
  <si>
    <t>Elevation eqn: TSOI = -0.0087(ELEV) + 22.43</t>
  </si>
  <si>
    <t>Solar adj eqn:  (tMOD - solIN)/solMID</t>
  </si>
  <si>
    <t>Full eqn:  TSOI = -0.0087(ELEV) + 22.43 - ((solMID - solIN)/tMOD)</t>
  </si>
  <si>
    <t>ARS SOIL TEMP PROBE DATA</t>
  </si>
  <si>
    <t>RCRK MET STATIONS</t>
  </si>
  <si>
    <t>SOIL TEMP PROBES IN JOHNSTON DRAW - OPPOSING ASPECTS - FROM GODSEY ET AL</t>
  </si>
  <si>
    <t>Probe#</t>
  </si>
  <si>
    <t>stm005*0.9</t>
  </si>
  <si>
    <t>est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</si>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</sst>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164" fontId="7" fillId="6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4" fillId="6" borderId="0" xfId="0" applyFont="1" applyFill="1" applyAlignment="1">
      <alignment horizontal="left"/>
    </xf>
    <xf numFmtId="1" fontId="0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2" fontId="0" fillId="0" borderId="8" xfId="0" applyNumberForma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2" fontId="0" fillId="0" borderId="9" xfId="0" applyNumberFormat="1" applyFill="1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166" fontId="0" fillId="6" borderId="0" xfId="0" applyNumberFormat="1" applyFill="1" applyBorder="1" applyAlignment="1">
      <alignment horizontal="left"/>
    </xf>
    <xf numFmtId="2" fontId="0" fillId="6" borderId="0" xfId="0" applyNumberFormat="1" applyFill="1" applyBorder="1" applyAlignment="1">
      <alignment horizontal="left"/>
    </xf>
    <xf numFmtId="1" fontId="0" fillId="6" borderId="0" xfId="0" applyNumberFormat="1" applyFill="1" applyBorder="1" applyAlignment="1">
      <alignment horizontal="left"/>
    </xf>
    <xf numFmtId="1" fontId="0" fillId="6" borderId="0" xfId="1" applyNumberFormat="1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2" fontId="0" fillId="6" borderId="2" xfId="0" applyNumberForma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9" xfId="0" applyNumberForma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" fontId="0" fillId="0" borderId="0" xfId="2" applyNumberFormat="1" applyFont="1" applyFill="1" applyBorder="1" applyAlignment="1">
      <alignment horizontal="left"/>
    </xf>
    <xf numFmtId="2" fontId="0" fillId="0" borderId="0" xfId="2" applyNumberFormat="1" applyFont="1" applyFill="1" applyBorder="1" applyAlignment="1">
      <alignment horizontal="left"/>
    </xf>
    <xf numFmtId="1" fontId="0" fillId="0" borderId="0" xfId="4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left"/>
    </xf>
    <xf numFmtId="1" fontId="0" fillId="0" borderId="0" xfId="3" applyNumberFormat="1" applyFont="1" applyFill="1" applyBorder="1" applyAlignment="1">
      <alignment horizontal="left"/>
    </xf>
    <xf numFmtId="2" fontId="0" fillId="0" borderId="0" xfId="3" applyNumberFormat="1" applyFont="1" applyFill="1" applyBorder="1" applyAlignment="1">
      <alignment horizontal="left"/>
    </xf>
    <xf numFmtId="1" fontId="0" fillId="6" borderId="0" xfId="3" applyNumberFormat="1" applyFont="1" applyFill="1" applyBorder="1" applyAlignment="1">
      <alignment horizontal="left"/>
    </xf>
    <xf numFmtId="2" fontId="0" fillId="6" borderId="0" xfId="3" applyNumberFormat="1" applyFont="1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6" fontId="0" fillId="0" borderId="9" xfId="0" applyNumberFormat="1" applyFill="1" applyBorder="1" applyAlignment="1">
      <alignment horizontal="left"/>
    </xf>
    <xf numFmtId="1" fontId="0" fillId="0" borderId="9" xfId="3" applyNumberFormat="1" applyFont="1" applyFill="1" applyBorder="1" applyAlignment="1">
      <alignment horizontal="left"/>
    </xf>
    <xf numFmtId="2" fontId="0" fillId="0" borderId="9" xfId="3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5" fillId="0" borderId="2" xfId="5" applyFill="1" applyBorder="1" applyAlignment="1">
      <alignment horizontal="left"/>
    </xf>
    <xf numFmtId="2" fontId="4" fillId="0" borderId="2" xfId="0" applyNumberFormat="1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" fontId="0" fillId="0" borderId="9" xfId="1" applyNumberFormat="1" applyFont="1" applyFill="1" applyBorder="1" applyAlignment="1">
      <alignment horizontal="left"/>
    </xf>
    <xf numFmtId="2" fontId="0" fillId="0" borderId="9" xfId="1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2" fillId="2" borderId="0" xfId="1" applyAlignment="1">
      <alignment horizontal="left"/>
    </xf>
  </cellXfs>
  <cellStyles count="6">
    <cellStyle name="20% - Accent1" xfId="4" builtinId="30"/>
    <cellStyle name="Bad" xfId="2" builtinId="27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48862663497226"/>
          <c:y val="0.11992398253122921"/>
          <c:w val="0.76537331720619484"/>
          <c:h val="0.659116977597717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7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15108111701816"/>
                  <c:y val="2.21843173586810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0.847x + 1.30</a:t>
                    </a:r>
                    <a:br>
                      <a:rPr lang="en-US" baseline="0"/>
                    </a:br>
                    <a:r>
                      <a:rPr lang="en-US" baseline="0"/>
                      <a:t>R² = 0.73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'Best-fit'!$M$21:$M$55</c:f>
              <c:numCache>
                <c:formatCode>0.00</c:formatCode>
                <c:ptCount val="35"/>
                <c:pt idx="0">
                  <c:v>12.914999999999999</c:v>
                </c:pt>
                <c:pt idx="1">
                  <c:v>10.682999999999909</c:v>
                </c:pt>
                <c:pt idx="2">
                  <c:v>9.0359999999999108</c:v>
                </c:pt>
                <c:pt idx="3">
                  <c:v>11.385</c:v>
                </c:pt>
                <c:pt idx="4">
                  <c:v>12.914999999999999</c:v>
                </c:pt>
                <c:pt idx="5">
                  <c:v>9.81</c:v>
                </c:pt>
                <c:pt idx="6">
                  <c:v>11.079000000000001</c:v>
                </c:pt>
                <c:pt idx="7">
                  <c:v>9.81</c:v>
                </c:pt>
                <c:pt idx="8">
                  <c:v>9.4410000000000007</c:v>
                </c:pt>
                <c:pt idx="9">
                  <c:v>8.2260000000000009</c:v>
                </c:pt>
                <c:pt idx="10">
                  <c:v>8.5679999999999996</c:v>
                </c:pt>
                <c:pt idx="11">
                  <c:v>8.6219999999999999</c:v>
                </c:pt>
                <c:pt idx="12">
                  <c:v>8.370000000000001</c:v>
                </c:pt>
                <c:pt idx="13">
                  <c:v>8.7299999999999915</c:v>
                </c:pt>
                <c:pt idx="14">
                  <c:v>6.7140000000000004</c:v>
                </c:pt>
                <c:pt idx="15">
                  <c:v>11.13299999999991</c:v>
                </c:pt>
                <c:pt idx="16">
                  <c:v>8.82</c:v>
                </c:pt>
                <c:pt idx="17">
                  <c:v>8.5500000000000007</c:v>
                </c:pt>
                <c:pt idx="18">
                  <c:v>7.8660000000000005</c:v>
                </c:pt>
                <c:pt idx="19">
                  <c:v>6.4619999999999997</c:v>
                </c:pt>
                <c:pt idx="20">
                  <c:v>7.8480000000000008</c:v>
                </c:pt>
                <c:pt idx="21">
                  <c:v>11.691000000000001</c:v>
                </c:pt>
                <c:pt idx="22">
                  <c:v>6.4530000000000003</c:v>
                </c:pt>
                <c:pt idx="23">
                  <c:v>11.853</c:v>
                </c:pt>
                <c:pt idx="24">
                  <c:v>7.4340000000000002</c:v>
                </c:pt>
                <c:pt idx="25">
                  <c:v>5.7509999999999994</c:v>
                </c:pt>
                <c:pt idx="26">
                  <c:v>8.2530000000000001</c:v>
                </c:pt>
                <c:pt idx="27">
                  <c:v>7.6769999999999916</c:v>
                </c:pt>
                <c:pt idx="28">
                  <c:v>4.2030000000000003</c:v>
                </c:pt>
                <c:pt idx="29">
                  <c:v>5.4720000000000004</c:v>
                </c:pt>
                <c:pt idx="30">
                  <c:v>5.3280000000000003</c:v>
                </c:pt>
                <c:pt idx="31">
                  <c:v>6.4980000000000002</c:v>
                </c:pt>
                <c:pt idx="32">
                  <c:v>6.3630000000000004</c:v>
                </c:pt>
                <c:pt idx="33">
                  <c:v>5.58</c:v>
                </c:pt>
                <c:pt idx="34">
                  <c:v>6.5250000000000004</c:v>
                </c:pt>
              </c:numCache>
            </c:numRef>
          </c:xVal>
          <c:yVal>
            <c:numRef>
              <c:f>'Best-fit'!$R$21:$R$55</c:f>
              <c:numCache>
                <c:formatCode>0.00</c:formatCode>
                <c:ptCount val="35"/>
                <c:pt idx="0">
                  <c:v>11.909055829416584</c:v>
                </c:pt>
                <c:pt idx="1">
                  <c:v>11.982950259483497</c:v>
                </c:pt>
                <c:pt idx="2">
                  <c:v>11.937045388270722</c:v>
                </c:pt>
                <c:pt idx="3">
                  <c:v>11.620016673325987</c:v>
                </c:pt>
                <c:pt idx="4">
                  <c:v>11.795979940394876</c:v>
                </c:pt>
                <c:pt idx="5">
                  <c:v>10.31371382775299</c:v>
                </c:pt>
                <c:pt idx="6">
                  <c:v>10.209200550352255</c:v>
                </c:pt>
                <c:pt idx="7">
                  <c:v>9.8369674557242579</c:v>
                </c:pt>
                <c:pt idx="8">
                  <c:v>9.958175565053148</c:v>
                </c:pt>
                <c:pt idx="9">
                  <c:v>9.7382994842260171</c:v>
                </c:pt>
                <c:pt idx="10">
                  <c:v>7.8096327294937025</c:v>
                </c:pt>
                <c:pt idx="11">
                  <c:v>9.7173018667184081</c:v>
                </c:pt>
                <c:pt idx="12">
                  <c:v>9.2255707536252398</c:v>
                </c:pt>
                <c:pt idx="13">
                  <c:v>9.2012466049672437</c:v>
                </c:pt>
                <c:pt idx="14">
                  <c:v>6.1728754441541751</c:v>
                </c:pt>
                <c:pt idx="15">
                  <c:v>10.268609727468267</c:v>
                </c:pt>
                <c:pt idx="16">
                  <c:v>8.5179684204613153</c:v>
                </c:pt>
                <c:pt idx="17">
                  <c:v>8.3731876945811194</c:v>
                </c:pt>
                <c:pt idx="18">
                  <c:v>8.7506865272849872</c:v>
                </c:pt>
                <c:pt idx="19">
                  <c:v>8.8085543384251839</c:v>
                </c:pt>
                <c:pt idx="20">
                  <c:v>6.4259395814781488</c:v>
                </c:pt>
                <c:pt idx="21">
                  <c:v>9.7336445094993511</c:v>
                </c:pt>
                <c:pt idx="22">
                  <c:v>6.4530000552204942</c:v>
                </c:pt>
                <c:pt idx="23">
                  <c:v>9.8253172383336995</c:v>
                </c:pt>
                <c:pt idx="24">
                  <c:v>8.386093598747383</c:v>
                </c:pt>
                <c:pt idx="25">
                  <c:v>7.9278195339640449</c:v>
                </c:pt>
                <c:pt idx="26">
                  <c:v>7.2057352904447685</c:v>
                </c:pt>
                <c:pt idx="27">
                  <c:v>7.2157230792290568</c:v>
                </c:pt>
                <c:pt idx="28">
                  <c:v>4.9961484375303353</c:v>
                </c:pt>
                <c:pt idx="29">
                  <c:v>5.6016598873421737</c:v>
                </c:pt>
                <c:pt idx="30">
                  <c:v>5.6958078751151238</c:v>
                </c:pt>
                <c:pt idx="31">
                  <c:v>5.5854577340078384</c:v>
                </c:pt>
                <c:pt idx="32">
                  <c:v>5.4041165813374654</c:v>
                </c:pt>
                <c:pt idx="33">
                  <c:v>4.676082742271376</c:v>
                </c:pt>
                <c:pt idx="34">
                  <c:v>5.0059834524893203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9-46C4-9F5E-D7CA061AA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2863"/>
        <c:axId val="1092823695"/>
      </c:scatterChart>
      <c:valAx>
        <c:axId val="109282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Observed MAST(°C)</a:t>
                </a:r>
              </a:p>
            </c:rich>
          </c:tx>
          <c:layout>
            <c:manualLayout>
              <c:xMode val="edge"/>
              <c:yMode val="edge"/>
              <c:x val="0.40469669128086821"/>
              <c:y val="0.89495148168719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823695"/>
        <c:crosses val="autoZero"/>
        <c:crossBetween val="midCat"/>
      </c:valAx>
      <c:valAx>
        <c:axId val="1092823695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Predicted MAST (</a:t>
                </a:r>
                <a:r>
                  <a:rPr lang="en-US" sz="1800" b="1" i="0" u="none" strike="noStrike" baseline="0">
                    <a:effectLst/>
                  </a:rPr>
                  <a:t>°C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3.7307226653167769E-2"/>
              <c:y val="0.1714399410786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82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835083114610676E-2"/>
                  <c:y val="8.5657261592300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'TSOI v ELEV Trendline @ mid sol'!$F$4:$F$20</c:f>
              <c:numCache>
                <c:formatCode>General</c:formatCode>
                <c:ptCount val="17"/>
                <c:pt idx="0">
                  <c:v>1706.0300293</c:v>
                </c:pt>
                <c:pt idx="1">
                  <c:v>1552.9399414</c:v>
                </c:pt>
                <c:pt idx="2">
                  <c:v>1424.2600098</c:v>
                </c:pt>
                <c:pt idx="3">
                  <c:v>1186.25</c:v>
                </c:pt>
                <c:pt idx="4">
                  <c:v>1981.6300048999999</c:v>
                </c:pt>
                <c:pt idx="5">
                  <c:v>1188.3199463000001</c:v>
                </c:pt>
                <c:pt idx="7">
                  <c:v>1400</c:v>
                </c:pt>
                <c:pt idx="8">
                  <c:v>1625.1899414</c:v>
                </c:pt>
                <c:pt idx="9">
                  <c:v>1415.1600341999999</c:v>
                </c:pt>
                <c:pt idx="10">
                  <c:v>1618.2199707</c:v>
                </c:pt>
                <c:pt idx="11">
                  <c:v>1461.2700195</c:v>
                </c:pt>
                <c:pt idx="12">
                  <c:v>1284.1700439000001</c:v>
                </c:pt>
                <c:pt idx="13">
                  <c:v>1816.4399414</c:v>
                </c:pt>
                <c:pt idx="14">
                  <c:v>1585.9599608999999</c:v>
                </c:pt>
                <c:pt idx="15">
                  <c:v>2002.9499512</c:v>
                </c:pt>
                <c:pt idx="16">
                  <c:v>2110.5300293</c:v>
                </c:pt>
              </c:numCache>
            </c:numRef>
          </c:xVal>
          <c:yVal>
            <c:numRef>
              <c:f>'TSOI v ELEV Trendline @ mid sol'!$L$4:$L$20</c:f>
              <c:numCache>
                <c:formatCode>General</c:formatCode>
                <c:ptCount val="17"/>
                <c:pt idx="0">
                  <c:v>7.17</c:v>
                </c:pt>
                <c:pt idx="1">
                  <c:v>9.52</c:v>
                </c:pt>
                <c:pt idx="2">
                  <c:v>10.9</c:v>
                </c:pt>
                <c:pt idx="3">
                  <c:v>14.35</c:v>
                </c:pt>
                <c:pt idx="4">
                  <c:v>4.67</c:v>
                </c:pt>
                <c:pt idx="5">
                  <c:v>11.8699999999999</c:v>
                </c:pt>
                <c:pt idx="7">
                  <c:v>10.9</c:v>
                </c:pt>
                <c:pt idx="8">
                  <c:v>9.5</c:v>
                </c:pt>
                <c:pt idx="9">
                  <c:v>12.31</c:v>
                </c:pt>
                <c:pt idx="10">
                  <c:v>9.8000000000000007</c:v>
                </c:pt>
                <c:pt idx="11">
                  <c:v>10.49</c:v>
                </c:pt>
                <c:pt idx="12">
                  <c:v>12.65</c:v>
                </c:pt>
                <c:pt idx="13">
                  <c:v>9.17</c:v>
                </c:pt>
                <c:pt idx="14">
                  <c:v>9.3000000000000007</c:v>
                </c:pt>
                <c:pt idx="15">
                  <c:v>6.08</c:v>
                </c:pt>
                <c:pt idx="16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4C07-B00F-FCD883A3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28431"/>
        <c:axId val="1093822191"/>
      </c:scatterChart>
      <c:valAx>
        <c:axId val="10938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22191"/>
        <c:crosses val="autoZero"/>
        <c:crossBetween val="midCat"/>
      </c:valAx>
      <c:valAx>
        <c:axId val="10938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2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395287</xdr:colOff>
      <xdr:row>4</xdr:row>
      <xdr:rowOff>95250</xdr:rowOff>
    </xdr:from>
    <xdr:to>
      <xdr:col>29</xdr:col>
      <xdr:colOff>571500</xdr:colOff>
      <xdr:row>27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335703-E879-4101-B7B1-FFBD9CE1E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76200</xdr:colOff>
      <xdr:row>0</xdr:row>
      <xdr:rowOff>142875</xdr:rowOff>
    </xdr:from>
    <xdr:to>
      <xdr:col>41</xdr:col>
      <xdr:colOff>94436</xdr:colOff>
      <xdr:row>56</xdr:row>
      <xdr:rowOff>74861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A6C80D3-3498-4B29-8C67-FF0CCC5F2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0" y="142875"/>
          <a:ext cx="6514286" cy="10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138112</xdr:colOff>
      <xdr:row>4</xdr:row>
      <xdr:rowOff>47625</xdr:rowOff>
    </xdr:from>
    <xdr:to>
      <xdr:col>23</xdr:col>
      <xdr:colOff>442912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0C901-EB1F-447A-AEAA-0851B48F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sd.copernicus.org/articles/10/1207/2018/" TargetMode="External"/><Relationship Id="rId1" Type="http://schemas.openxmlformats.org/officeDocument/2006/relationships/hyperlink" Target="https://essd.copernicus.org/articles/10/1207/2018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593C-5339-4CB1-BA61-EC84C25EBFDA}">
  <dimension ref="A1:W58"/>
  <sheetViews>
    <sheetView tabSelected="1" topLeftCell="M2" zoomScale="70" zoomScaleNormal="70" workbookViewId="0">
      <selection activeCell="M20" sqref="M20:R55"/>
    </sheetView>
  </sheetViews>
  <sheetFormatPr defaultColWidth="8.85546875" defaultRowHeight="15" x14ac:dyDescent="0.25"/>
  <cols>
    <col min="1" max="1" width="16.7109375" style="2" bestFit="1" customWidth="1"/>
    <col min="2" max="2" width="5.7109375" style="2" bestFit="1" customWidth="1"/>
    <col min="3" max="3" width="10" style="2" bestFit="1" customWidth="1"/>
    <col min="4" max="4" width="11.7109375" style="2" bestFit="1" customWidth="1"/>
    <col min="5" max="5" width="5" style="2" bestFit="1" customWidth="1"/>
    <col min="6" max="6" width="12.140625" style="2" bestFit="1" customWidth="1"/>
    <col min="7" max="7" width="7.5703125" style="2" bestFit="1" customWidth="1"/>
    <col min="8" max="8" width="8.28515625" style="2" bestFit="1" customWidth="1"/>
    <col min="9" max="9" width="8.28515625" style="2" customWidth="1"/>
    <col min="10" max="10" width="10.28515625" style="2" bestFit="1" customWidth="1"/>
    <col min="11" max="11" width="11.140625" style="2" bestFit="1" customWidth="1"/>
    <col min="12" max="12" width="7.28515625" style="3" bestFit="1" customWidth="1"/>
    <col min="13" max="13" width="10.85546875" style="3" bestFit="1" customWidth="1"/>
    <col min="14" max="14" width="10.28515625" style="2" customWidth="1"/>
    <col min="15" max="15" width="10.7109375" style="2" customWidth="1"/>
    <col min="16" max="16" width="9.85546875" style="2" bestFit="1" customWidth="1"/>
    <col min="17" max="17" width="9.7109375" style="2" customWidth="1"/>
    <col min="18" max="18" width="9.42578125" style="2" bestFit="1" customWidth="1"/>
    <col min="19" max="19" width="10.140625" style="2" customWidth="1"/>
    <col min="20" max="20" width="8" style="2" bestFit="1" customWidth="1"/>
    <col min="21" max="21" width="8.85546875" style="2"/>
    <col min="22" max="22" width="13.5703125" style="4" bestFit="1" customWidth="1"/>
    <col min="23" max="16384" width="8.85546875" style="2"/>
  </cols>
  <sheetData>
    <row r="1" spans="1:23" ht="15.75" thickBot="1" x14ac:dyDescent="0.3">
      <c r="A1" s="2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9"/>
      <c r="M1" s="19"/>
      <c r="N1" s="17"/>
      <c r="O1" s="17"/>
      <c r="P1" s="17"/>
      <c r="Q1" s="17"/>
      <c r="R1" s="17"/>
      <c r="S1" s="17"/>
    </row>
    <row r="2" spans="1:23" ht="15.75" thickBot="1" x14ac:dyDescent="0.3">
      <c r="A2" s="42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4" t="s">
        <v>7</v>
      </c>
      <c r="I2" s="44" t="s">
        <v>8</v>
      </c>
      <c r="J2" s="44" t="s">
        <v>9</v>
      </c>
      <c r="K2" s="43" t="s">
        <v>10</v>
      </c>
      <c r="L2" s="45" t="s">
        <v>11</v>
      </c>
      <c r="M2" s="45" t="s">
        <v>12</v>
      </c>
      <c r="N2" s="45" t="s">
        <v>13</v>
      </c>
      <c r="O2" s="43" t="s">
        <v>14</v>
      </c>
      <c r="P2" s="43" t="s">
        <v>15</v>
      </c>
      <c r="Q2" s="43" t="s">
        <v>16</v>
      </c>
      <c r="R2" s="43" t="s">
        <v>17</v>
      </c>
      <c r="S2" s="46" t="s">
        <v>18</v>
      </c>
      <c r="U2" s="7" t="s">
        <v>41</v>
      </c>
    </row>
    <row r="3" spans="1:23" ht="15.75" thickTop="1" x14ac:dyDescent="0.25">
      <c r="A3" s="11" t="s">
        <v>19</v>
      </c>
      <c r="B3" s="47" t="s">
        <v>20</v>
      </c>
      <c r="C3" s="48">
        <v>43.228566999999998</v>
      </c>
      <c r="D3" s="48">
        <v>-116.73752399999999</v>
      </c>
      <c r="E3" s="9">
        <v>1184</v>
      </c>
      <c r="F3" s="9">
        <v>1186.2199707</v>
      </c>
      <c r="G3" s="9" t="s">
        <v>21</v>
      </c>
      <c r="H3" s="28" t="s">
        <v>21</v>
      </c>
      <c r="I3" s="28" t="s">
        <v>21</v>
      </c>
      <c r="J3" s="28" t="s">
        <v>21</v>
      </c>
      <c r="K3" s="28">
        <v>9.1999999999999993</v>
      </c>
      <c r="L3" s="10">
        <v>11.685555555555554</v>
      </c>
      <c r="M3" s="10">
        <v>11.359629629629628</v>
      </c>
      <c r="N3" s="10">
        <v>11.238148148148149</v>
      </c>
      <c r="O3" s="33">
        <v>544529</v>
      </c>
      <c r="P3" s="34">
        <v>13.10988625491</v>
      </c>
      <c r="Q3" s="34">
        <v>0.20056917058341703</v>
      </c>
      <c r="R3" s="10">
        <v>13.310455425493418</v>
      </c>
      <c r="S3" s="12">
        <v>1.9508257958637891</v>
      </c>
      <c r="U3" s="7" t="s">
        <v>42</v>
      </c>
      <c r="V3" s="2"/>
      <c r="W3" s="4"/>
    </row>
    <row r="4" spans="1:23" x14ac:dyDescent="0.25">
      <c r="A4" s="11" t="s">
        <v>22</v>
      </c>
      <c r="B4" s="47" t="s">
        <v>23</v>
      </c>
      <c r="C4" s="48">
        <v>43.205119000000003</v>
      </c>
      <c r="D4" s="48">
        <v>-116.75027300000001</v>
      </c>
      <c r="E4" s="9">
        <v>1200</v>
      </c>
      <c r="F4" s="9">
        <v>1201.8800048999999</v>
      </c>
      <c r="G4" s="9" t="s">
        <v>21</v>
      </c>
      <c r="H4" s="28" t="s">
        <v>21</v>
      </c>
      <c r="I4" s="28" t="s">
        <v>21</v>
      </c>
      <c r="J4" s="28" t="s">
        <v>21</v>
      </c>
      <c r="K4" s="28">
        <v>9</v>
      </c>
      <c r="L4" s="10">
        <v>11.182148666666668</v>
      </c>
      <c r="M4" s="10">
        <v>11.331668666666667</v>
      </c>
      <c r="N4" s="10">
        <v>11.350160370370372</v>
      </c>
      <c r="O4" s="33">
        <v>552143</v>
      </c>
      <c r="P4" s="34">
        <v>12.973643957370001</v>
      </c>
      <c r="Q4" s="34">
        <v>3.6424399449278416E-2</v>
      </c>
      <c r="R4" s="10">
        <v>13.01006835681928</v>
      </c>
      <c r="S4" s="12">
        <v>1.678399690152613</v>
      </c>
      <c r="U4" s="7" t="s">
        <v>43</v>
      </c>
      <c r="V4" s="2"/>
      <c r="W4" s="4"/>
    </row>
    <row r="5" spans="1:23" x14ac:dyDescent="0.25">
      <c r="A5" s="11" t="s">
        <v>24</v>
      </c>
      <c r="B5" s="47" t="s">
        <v>25</v>
      </c>
      <c r="C5" s="48">
        <v>43.169027999999997</v>
      </c>
      <c r="D5" s="48">
        <v>-116.712908</v>
      </c>
      <c r="E5" s="9">
        <v>1412</v>
      </c>
      <c r="F5" s="9">
        <v>1415.0899658000001</v>
      </c>
      <c r="G5" s="9" t="s">
        <v>21</v>
      </c>
      <c r="H5" s="28" t="s">
        <v>21</v>
      </c>
      <c r="I5" s="28" t="s">
        <v>21</v>
      </c>
      <c r="J5" s="28" t="s">
        <v>21</v>
      </c>
      <c r="K5" s="28">
        <v>8.6999999999999993</v>
      </c>
      <c r="L5" s="10">
        <v>10.666666666666666</v>
      </c>
      <c r="M5" s="10">
        <v>11.05</v>
      </c>
      <c r="N5" s="10">
        <v>10.762592592592592</v>
      </c>
      <c r="O5" s="33">
        <v>558058</v>
      </c>
      <c r="P5" s="34">
        <v>11.11871729754</v>
      </c>
      <c r="Q5" s="34">
        <v>-9.1092847892254275E-2</v>
      </c>
      <c r="R5" s="10">
        <v>11.027624449647746</v>
      </c>
      <c r="S5" s="12">
        <v>-2.2375550352254692E-2</v>
      </c>
      <c r="V5" s="2"/>
      <c r="W5" s="4"/>
    </row>
    <row r="6" spans="1:23" x14ac:dyDescent="0.25">
      <c r="A6" s="11" t="s">
        <v>26</v>
      </c>
      <c r="B6" s="9">
        <v>127</v>
      </c>
      <c r="C6" s="9">
        <v>43.139999000000003</v>
      </c>
      <c r="D6" s="9">
        <v>-116.73356800000001</v>
      </c>
      <c r="E6" s="9">
        <v>1649</v>
      </c>
      <c r="F6" s="9">
        <v>1651.7299805</v>
      </c>
      <c r="G6" s="9" t="s">
        <v>21</v>
      </c>
      <c r="H6" s="28" t="s">
        <v>21</v>
      </c>
      <c r="I6" s="28" t="s">
        <v>21</v>
      </c>
      <c r="J6" s="28" t="s">
        <v>21</v>
      </c>
      <c r="K6" s="28">
        <v>8.1</v>
      </c>
      <c r="L6" s="10">
        <v>8.9551851851851847</v>
      </c>
      <c r="M6" s="10">
        <v>8.83</v>
      </c>
      <c r="N6" s="10">
        <v>9.1840740740740738</v>
      </c>
      <c r="O6" s="33">
        <v>585869</v>
      </c>
      <c r="P6" s="34">
        <v>9.0599491696500003</v>
      </c>
      <c r="Q6" s="34">
        <v>-0.69065027237498722</v>
      </c>
      <c r="R6" s="10">
        <v>8.3692988972750122</v>
      </c>
      <c r="S6" s="12">
        <v>-0.46070110272498788</v>
      </c>
      <c r="V6" s="2"/>
      <c r="W6" s="4"/>
    </row>
    <row r="7" spans="1:23" ht="15.75" thickBot="1" x14ac:dyDescent="0.3">
      <c r="A7" s="13" t="s">
        <v>27</v>
      </c>
      <c r="B7" s="38">
        <v>176</v>
      </c>
      <c r="C7" s="38">
        <v>43.065604999999998</v>
      </c>
      <c r="D7" s="38">
        <v>-116.759135</v>
      </c>
      <c r="E7" s="38">
        <v>2093</v>
      </c>
      <c r="F7" s="38">
        <v>2094.9599609000002</v>
      </c>
      <c r="G7" s="38" t="s">
        <v>21</v>
      </c>
      <c r="H7" s="39" t="s">
        <v>21</v>
      </c>
      <c r="I7" s="39" t="s">
        <v>21</v>
      </c>
      <c r="J7" s="39" t="s">
        <v>21</v>
      </c>
      <c r="K7" s="39">
        <v>5</v>
      </c>
      <c r="L7" s="14">
        <v>7.7070370370370371</v>
      </c>
      <c r="M7" s="14">
        <v>7.5688888888888872</v>
      </c>
      <c r="N7" s="14">
        <v>7.6507407407407397</v>
      </c>
      <c r="O7" s="40">
        <v>609500</v>
      </c>
      <c r="P7" s="41">
        <v>5.2038483401699978</v>
      </c>
      <c r="Q7" s="41">
        <v>-1.2000940715174655</v>
      </c>
      <c r="R7" s="14">
        <v>4.003754268652532</v>
      </c>
      <c r="S7" s="15">
        <v>-3.5651346202363552</v>
      </c>
      <c r="V7" s="2"/>
      <c r="W7" s="4"/>
    </row>
    <row r="8" spans="1:23" x14ac:dyDescent="0.25">
      <c r="A8" s="17"/>
      <c r="B8" s="17"/>
      <c r="C8" s="17"/>
      <c r="D8" s="17"/>
      <c r="E8" s="17"/>
      <c r="F8" s="17"/>
      <c r="G8" s="17"/>
      <c r="H8" s="18"/>
      <c r="I8" s="18"/>
      <c r="J8" s="18"/>
      <c r="K8" s="18"/>
      <c r="L8" s="19"/>
      <c r="M8" s="19"/>
      <c r="N8" s="19"/>
      <c r="O8" s="35"/>
      <c r="P8" s="36"/>
      <c r="Q8" s="36"/>
      <c r="R8" s="19"/>
      <c r="S8" s="19"/>
      <c r="V8" s="2"/>
      <c r="W8" s="4"/>
    </row>
    <row r="9" spans="1:23" ht="15.75" thickBot="1" x14ac:dyDescent="0.3">
      <c r="A9" s="27" t="s">
        <v>46</v>
      </c>
      <c r="B9" s="17"/>
      <c r="C9" s="17"/>
      <c r="D9" s="17"/>
      <c r="E9" s="17"/>
      <c r="F9" s="17"/>
      <c r="G9" s="17"/>
      <c r="H9" s="18"/>
      <c r="I9" s="18"/>
      <c r="J9" s="18"/>
      <c r="K9" s="18"/>
      <c r="L9" s="19"/>
      <c r="M9" s="19"/>
      <c r="N9" s="19"/>
      <c r="O9" s="35"/>
      <c r="P9" s="36"/>
      <c r="Q9" s="36"/>
      <c r="R9" s="19"/>
      <c r="S9" s="19"/>
      <c r="V9" s="2"/>
      <c r="W9" s="4"/>
    </row>
    <row r="10" spans="1:23" ht="15.75" thickBot="1" x14ac:dyDescent="0.3">
      <c r="A10" s="42" t="s">
        <v>0</v>
      </c>
      <c r="B10" s="43" t="s">
        <v>1</v>
      </c>
      <c r="C10" s="43" t="s">
        <v>2</v>
      </c>
      <c r="D10" s="43" t="s">
        <v>3</v>
      </c>
      <c r="E10" s="43" t="s">
        <v>4</v>
      </c>
      <c r="F10" s="43" t="s">
        <v>5</v>
      </c>
      <c r="G10" s="43" t="s">
        <v>6</v>
      </c>
      <c r="H10" s="44" t="s">
        <v>7</v>
      </c>
      <c r="I10" s="44" t="s">
        <v>8</v>
      </c>
      <c r="J10" s="44" t="s">
        <v>9</v>
      </c>
      <c r="K10" s="43" t="s">
        <v>10</v>
      </c>
      <c r="L10" s="45" t="s">
        <v>11</v>
      </c>
      <c r="M10" s="45" t="s">
        <v>12</v>
      </c>
      <c r="N10" s="45" t="s">
        <v>13</v>
      </c>
      <c r="O10" s="43" t="s">
        <v>14</v>
      </c>
      <c r="P10" s="43" t="s">
        <v>15</v>
      </c>
      <c r="Q10" s="43" t="s">
        <v>16</v>
      </c>
      <c r="R10" s="43" t="s">
        <v>17</v>
      </c>
      <c r="S10" s="46" t="s">
        <v>18</v>
      </c>
      <c r="V10" s="2"/>
      <c r="W10" s="4"/>
    </row>
    <row r="11" spans="1:23" ht="15.75" thickTop="1" x14ac:dyDescent="0.25">
      <c r="A11" s="11" t="s">
        <v>28</v>
      </c>
      <c r="B11" s="9" t="s">
        <v>29</v>
      </c>
      <c r="C11" s="9">
        <v>43.122926999999898</v>
      </c>
      <c r="D11" s="9">
        <v>-116.782798</v>
      </c>
      <c r="E11" s="9">
        <v>1552</v>
      </c>
      <c r="F11" s="9">
        <v>1613.5100098</v>
      </c>
      <c r="G11" s="9" t="s">
        <v>30</v>
      </c>
      <c r="H11" s="28">
        <v>8.6</v>
      </c>
      <c r="I11" s="10">
        <v>0.12</v>
      </c>
      <c r="J11" s="25">
        <v>41</v>
      </c>
      <c r="K11" s="28">
        <v>7.5999999000000003</v>
      </c>
      <c r="L11" s="10" t="s">
        <v>21</v>
      </c>
      <c r="M11" s="10">
        <v>8.8000000000000007</v>
      </c>
      <c r="N11" s="10" t="s">
        <v>21</v>
      </c>
      <c r="O11" s="29">
        <v>453728</v>
      </c>
      <c r="P11" s="30">
        <v>9.3924629147400012</v>
      </c>
      <c r="Q11" s="30">
        <v>2.1580828774064957</v>
      </c>
      <c r="R11" s="10">
        <v>7.234380037333505</v>
      </c>
      <c r="S11" s="12">
        <v>-1.5656199626664957</v>
      </c>
      <c r="V11" s="2"/>
      <c r="W11" s="4"/>
    </row>
    <row r="12" spans="1:23" x14ac:dyDescent="0.25">
      <c r="A12" s="11" t="s">
        <v>28</v>
      </c>
      <c r="B12" s="9" t="s">
        <v>31</v>
      </c>
      <c r="C12" s="9">
        <v>43.122926999999898</v>
      </c>
      <c r="D12" s="9">
        <v>-116.782798</v>
      </c>
      <c r="E12" s="9">
        <v>1613</v>
      </c>
      <c r="F12" s="9">
        <v>1613.5100098</v>
      </c>
      <c r="G12" s="9" t="s">
        <v>30</v>
      </c>
      <c r="H12" s="28">
        <v>8.4</v>
      </c>
      <c r="I12" s="10">
        <v>0.12</v>
      </c>
      <c r="J12" s="25">
        <v>31</v>
      </c>
      <c r="K12" s="28">
        <v>7.5999999000000003</v>
      </c>
      <c r="L12" s="10" t="s">
        <v>21</v>
      </c>
      <c r="M12" s="10">
        <v>7.2</v>
      </c>
      <c r="N12" s="10" t="s">
        <v>21</v>
      </c>
      <c r="O12" s="29">
        <v>453728</v>
      </c>
      <c r="P12" s="30">
        <v>9.3924629147400012</v>
      </c>
      <c r="Q12" s="30">
        <v>2.1580828774064957</v>
      </c>
      <c r="R12" s="10">
        <v>7.234380037333505</v>
      </c>
      <c r="S12" s="12">
        <v>3.4380037333504809E-2</v>
      </c>
      <c r="V12" s="2"/>
      <c r="W12" s="4"/>
    </row>
    <row r="13" spans="1:23" x14ac:dyDescent="0.25">
      <c r="A13" s="11" t="s">
        <v>28</v>
      </c>
      <c r="B13" s="9" t="s">
        <v>32</v>
      </c>
      <c r="C13" s="9">
        <v>43.121879999999898</v>
      </c>
      <c r="D13" s="9">
        <v>-116.785608999999</v>
      </c>
      <c r="E13" s="9">
        <v>1655</v>
      </c>
      <c r="F13" s="9">
        <v>1658.7299805</v>
      </c>
      <c r="G13" s="9" t="s">
        <v>30</v>
      </c>
      <c r="H13" s="28">
        <v>8.1999999999999993</v>
      </c>
      <c r="I13" s="10">
        <v>0.14000000000000001</v>
      </c>
      <c r="J13" s="25">
        <v>71</v>
      </c>
      <c r="K13" s="28">
        <v>7.3000002000000004</v>
      </c>
      <c r="L13" s="10" t="s">
        <v>21</v>
      </c>
      <c r="M13" s="10">
        <v>7.4</v>
      </c>
      <c r="N13" s="10" t="s">
        <v>21</v>
      </c>
      <c r="O13" s="29">
        <v>483215</v>
      </c>
      <c r="P13" s="30">
        <v>8.9990491696500001</v>
      </c>
      <c r="Q13" s="30">
        <v>1.5223937696533638</v>
      </c>
      <c r="R13" s="10">
        <v>7.4766553999966359</v>
      </c>
      <c r="S13" s="12">
        <v>7.6655399996635509E-2</v>
      </c>
      <c r="V13" s="2"/>
      <c r="W13" s="4"/>
    </row>
    <row r="14" spans="1:23" x14ac:dyDescent="0.25">
      <c r="A14" s="11" t="s">
        <v>28</v>
      </c>
      <c r="B14" s="9" t="s">
        <v>33</v>
      </c>
      <c r="C14" s="9">
        <v>43.121592999999898</v>
      </c>
      <c r="D14" s="9">
        <v>-116.787987</v>
      </c>
      <c r="E14" s="9">
        <v>1706</v>
      </c>
      <c r="F14" s="9">
        <v>1706.6199951000001</v>
      </c>
      <c r="G14" s="9" t="s">
        <v>30</v>
      </c>
      <c r="H14" s="28">
        <v>8</v>
      </c>
      <c r="I14" s="10">
        <v>0.12</v>
      </c>
      <c r="J14" s="31">
        <v>113</v>
      </c>
      <c r="K14" s="28">
        <v>7.0999999000000003</v>
      </c>
      <c r="L14" s="10" t="s">
        <v>21</v>
      </c>
      <c r="M14" s="10">
        <v>6.6</v>
      </c>
      <c r="N14" s="10" t="s">
        <v>21</v>
      </c>
      <c r="O14" s="29">
        <v>500448</v>
      </c>
      <c r="P14" s="30">
        <v>8.5824060426299997</v>
      </c>
      <c r="Q14" s="30">
        <v>1.1508798688187682</v>
      </c>
      <c r="R14" s="10">
        <v>7.4315261738112319</v>
      </c>
      <c r="S14" s="12">
        <v>0.83152617381123228</v>
      </c>
      <c r="V14" s="2"/>
      <c r="W14" s="4"/>
    </row>
    <row r="15" spans="1:23" x14ac:dyDescent="0.25">
      <c r="A15" s="11" t="s">
        <v>28</v>
      </c>
      <c r="B15" s="9" t="s">
        <v>34</v>
      </c>
      <c r="C15" s="9">
        <v>43.1263369999999</v>
      </c>
      <c r="D15" s="9">
        <v>-116.788065</v>
      </c>
      <c r="E15" s="9">
        <v>1659</v>
      </c>
      <c r="F15" s="9">
        <v>1661.9100341999999</v>
      </c>
      <c r="G15" s="9" t="s">
        <v>35</v>
      </c>
      <c r="H15" s="28">
        <v>8.4</v>
      </c>
      <c r="I15" s="10">
        <v>0.15</v>
      </c>
      <c r="J15" s="25">
        <v>12</v>
      </c>
      <c r="K15" s="28">
        <v>7.3000002000000004</v>
      </c>
      <c r="L15" s="10" t="s">
        <v>21</v>
      </c>
      <c r="M15" s="10">
        <v>12.7</v>
      </c>
      <c r="N15" s="10" t="s">
        <v>21</v>
      </c>
      <c r="O15" s="8">
        <v>635761</v>
      </c>
      <c r="P15" s="32">
        <v>8.9713827024600015</v>
      </c>
      <c r="Q15" s="32">
        <v>-1.7662361564601519</v>
      </c>
      <c r="R15" s="10">
        <v>10.737618858920154</v>
      </c>
      <c r="S15" s="12">
        <v>-1.9623811410798453</v>
      </c>
      <c r="V15" s="2"/>
      <c r="W15" s="4"/>
    </row>
    <row r="16" spans="1:23" x14ac:dyDescent="0.25">
      <c r="A16" s="11" t="s">
        <v>28</v>
      </c>
      <c r="B16" s="9" t="s">
        <v>36</v>
      </c>
      <c r="C16" s="9">
        <v>43.1263369999999</v>
      </c>
      <c r="D16" s="9">
        <v>-116.788065</v>
      </c>
      <c r="E16" s="9">
        <v>1704</v>
      </c>
      <c r="F16" s="9">
        <v>1706.5999756000001</v>
      </c>
      <c r="G16" s="9" t="s">
        <v>35</v>
      </c>
      <c r="H16" s="28">
        <v>8.8000000000000007</v>
      </c>
      <c r="I16" s="10">
        <v>0.15</v>
      </c>
      <c r="J16" s="25">
        <v>14</v>
      </c>
      <c r="K16" s="28">
        <v>7.0999999000000003</v>
      </c>
      <c r="L16" s="10" t="s">
        <v>21</v>
      </c>
      <c r="M16" s="10">
        <v>12.5</v>
      </c>
      <c r="N16" s="10" t="s">
        <v>21</v>
      </c>
      <c r="O16" s="8">
        <v>657880</v>
      </c>
      <c r="P16" s="32">
        <v>8.5825802122799999</v>
      </c>
      <c r="Q16" s="32">
        <v>-2.2430838308384042</v>
      </c>
      <c r="R16" s="10">
        <v>10.825664043118405</v>
      </c>
      <c r="S16" s="12">
        <v>-1.6743359568815954</v>
      </c>
      <c r="V16" s="2"/>
      <c r="W16" s="4"/>
    </row>
    <row r="17" spans="1:23" ht="15.75" thickBot="1" x14ac:dyDescent="0.3">
      <c r="A17" s="13" t="s">
        <v>28</v>
      </c>
      <c r="B17" s="38" t="s">
        <v>37</v>
      </c>
      <c r="C17" s="38">
        <v>43.122926999999898</v>
      </c>
      <c r="D17" s="38">
        <v>-116.782798</v>
      </c>
      <c r="E17" s="38">
        <v>1611</v>
      </c>
      <c r="F17" s="38">
        <v>1615.7099608999999</v>
      </c>
      <c r="G17" s="38" t="s">
        <v>35</v>
      </c>
      <c r="H17" s="39">
        <v>9.1</v>
      </c>
      <c r="I17" s="14">
        <v>0.23</v>
      </c>
      <c r="J17" s="26">
        <v>5</v>
      </c>
      <c r="K17" s="39">
        <v>7.5999999000000003</v>
      </c>
      <c r="L17" s="14" t="s">
        <v>21</v>
      </c>
      <c r="M17" s="14">
        <v>12.3</v>
      </c>
      <c r="N17" s="14" t="s">
        <v>21</v>
      </c>
      <c r="O17" s="49">
        <v>641149</v>
      </c>
      <c r="P17" s="50">
        <v>9.3733233401700016</v>
      </c>
      <c r="Q17" s="50">
        <v>-1.8823921883580688</v>
      </c>
      <c r="R17" s="14">
        <v>11.25571552852807</v>
      </c>
      <c r="S17" s="15">
        <v>-1.044284471471931</v>
      </c>
      <c r="V17" s="2"/>
      <c r="W17" s="4"/>
    </row>
    <row r="18" spans="1:23" x14ac:dyDescent="0.25">
      <c r="A18" s="17"/>
      <c r="B18" s="17"/>
      <c r="C18" s="17"/>
      <c r="D18" s="17"/>
      <c r="E18" s="17"/>
      <c r="F18" s="17"/>
      <c r="G18" s="17"/>
      <c r="H18" s="18"/>
      <c r="I18" s="19"/>
      <c r="J18" s="20"/>
      <c r="K18" s="18"/>
      <c r="L18" s="19"/>
      <c r="M18" s="19"/>
      <c r="N18" s="19"/>
      <c r="O18" s="21"/>
      <c r="P18" s="21"/>
      <c r="Q18" s="21"/>
      <c r="R18" s="21"/>
      <c r="S18" s="21"/>
      <c r="V18" s="2"/>
      <c r="W18" s="4"/>
    </row>
    <row r="19" spans="1:23" ht="15.75" thickBot="1" x14ac:dyDescent="0.3">
      <c r="A19" s="27" t="s">
        <v>44</v>
      </c>
      <c r="B19" s="17"/>
      <c r="C19" s="17"/>
      <c r="D19" s="17"/>
      <c r="F19" s="17"/>
      <c r="G19" s="17"/>
      <c r="H19" s="18"/>
      <c r="I19" s="19"/>
      <c r="J19" s="20"/>
      <c r="K19" s="18"/>
      <c r="L19" s="19"/>
      <c r="M19" s="19"/>
      <c r="N19" s="19"/>
      <c r="O19" s="21"/>
      <c r="P19" s="21"/>
      <c r="Q19" s="21"/>
      <c r="R19" s="21"/>
      <c r="S19" s="21"/>
      <c r="V19" s="2"/>
      <c r="W19" s="4"/>
    </row>
    <row r="20" spans="1:23" ht="15.75" thickBot="1" x14ac:dyDescent="0.3">
      <c r="A20" s="42" t="s">
        <v>47</v>
      </c>
      <c r="B20" s="16"/>
      <c r="C20" s="43" t="s">
        <v>2</v>
      </c>
      <c r="D20" s="43" t="s">
        <v>3</v>
      </c>
      <c r="E20" s="51"/>
      <c r="F20" s="43" t="s">
        <v>5</v>
      </c>
      <c r="G20" s="43" t="s">
        <v>39</v>
      </c>
      <c r="H20" s="22"/>
      <c r="I20" s="22"/>
      <c r="J20" s="22"/>
      <c r="K20" s="43" t="s">
        <v>40</v>
      </c>
      <c r="L20" s="45" t="s">
        <v>38</v>
      </c>
      <c r="M20" s="45" t="s">
        <v>48</v>
      </c>
      <c r="N20" s="23"/>
      <c r="O20" s="43" t="s">
        <v>14</v>
      </c>
      <c r="P20" s="43" t="s">
        <v>15</v>
      </c>
      <c r="Q20" s="43" t="s">
        <v>16</v>
      </c>
      <c r="R20" s="43" t="s">
        <v>17</v>
      </c>
      <c r="S20" s="46" t="s">
        <v>18</v>
      </c>
      <c r="V20" s="2"/>
      <c r="W20" s="4"/>
    </row>
    <row r="21" spans="1:23" ht="15.75" thickTop="1" x14ac:dyDescent="0.25">
      <c r="A21" s="11">
        <v>31</v>
      </c>
      <c r="B21" s="17"/>
      <c r="C21" s="9">
        <v>43.228566999999899</v>
      </c>
      <c r="D21" s="9">
        <v>-116.737523999999</v>
      </c>
      <c r="E21" s="9"/>
      <c r="F21" s="10">
        <v>1186.25</v>
      </c>
      <c r="G21" s="10">
        <v>-100.23999790000001</v>
      </c>
      <c r="H21" s="19"/>
      <c r="I21" s="19"/>
      <c r="J21" s="19"/>
      <c r="K21" s="10">
        <v>10.8996</v>
      </c>
      <c r="L21" s="10">
        <v>14.35</v>
      </c>
      <c r="M21" s="10">
        <v>12.914999999999999</v>
      </c>
      <c r="N21" s="19"/>
      <c r="O21" s="25">
        <v>544529</v>
      </c>
      <c r="P21" s="10">
        <v>12.109625000000001</v>
      </c>
      <c r="Q21" s="10">
        <v>0.20056917058341703</v>
      </c>
      <c r="R21" s="10">
        <v>11.909055829416584</v>
      </c>
      <c r="S21" s="12">
        <v>1.0059441705834153</v>
      </c>
      <c r="V21" s="2"/>
      <c r="W21" s="4"/>
    </row>
    <row r="22" spans="1:23" x14ac:dyDescent="0.25">
      <c r="A22" s="11">
        <v>30</v>
      </c>
      <c r="B22" s="17"/>
      <c r="C22" s="9">
        <v>43.228152000000001</v>
      </c>
      <c r="D22" s="9">
        <v>-116.73701800000001</v>
      </c>
      <c r="E22" s="9"/>
      <c r="F22" s="10">
        <v>1188.3199463000001</v>
      </c>
      <c r="G22" s="10">
        <v>-66.240699800000002</v>
      </c>
      <c r="H22" s="19"/>
      <c r="I22" s="19"/>
      <c r="J22" s="19"/>
      <c r="K22" s="10">
        <v>11.0707998</v>
      </c>
      <c r="L22" s="10">
        <v>11.8699999999999</v>
      </c>
      <c r="M22" s="10">
        <v>10.682999999999909</v>
      </c>
      <c r="N22" s="19"/>
      <c r="O22" s="25">
        <v>548792</v>
      </c>
      <c r="P22" s="10">
        <v>12.091616467189999</v>
      </c>
      <c r="Q22" s="10">
        <v>0.10866620770650175</v>
      </c>
      <c r="R22" s="10">
        <v>11.982950259483497</v>
      </c>
      <c r="S22" s="12">
        <v>-1.2999502594835874</v>
      </c>
    </row>
    <row r="23" spans="1:23" x14ac:dyDescent="0.25">
      <c r="A23" s="11">
        <v>29</v>
      </c>
      <c r="B23" s="17"/>
      <c r="C23" s="9">
        <v>43.205119000000003</v>
      </c>
      <c r="D23" s="9">
        <v>-116.75027300000001</v>
      </c>
      <c r="E23" s="9"/>
      <c r="F23" s="10">
        <v>1201.9000243999999</v>
      </c>
      <c r="G23" s="10">
        <v>-27.897800400000001</v>
      </c>
      <c r="H23" s="19"/>
      <c r="I23" s="19"/>
      <c r="J23" s="19"/>
      <c r="K23" s="10">
        <v>10.9307003</v>
      </c>
      <c r="L23" s="10">
        <v>10.0399999999999</v>
      </c>
      <c r="M23" s="10">
        <v>9.0359999999999108</v>
      </c>
      <c r="N23" s="19"/>
      <c r="O23" s="25">
        <v>552143</v>
      </c>
      <c r="P23" s="10">
        <v>11.973469787720001</v>
      </c>
      <c r="Q23" s="10">
        <v>3.6424399449278416E-2</v>
      </c>
      <c r="R23" s="10">
        <v>11.937045388270722</v>
      </c>
      <c r="S23" s="12">
        <v>-2.9010453882708109</v>
      </c>
    </row>
    <row r="24" spans="1:23" x14ac:dyDescent="0.25">
      <c r="A24" s="11">
        <v>32</v>
      </c>
      <c r="B24" s="17"/>
      <c r="C24" s="9">
        <v>43.247059999999898</v>
      </c>
      <c r="D24" s="9">
        <v>-116.707053999999</v>
      </c>
      <c r="E24" s="9"/>
      <c r="F24" s="10">
        <v>1284.1700439000001</v>
      </c>
      <c r="G24" s="10">
        <v>-205.9909973</v>
      </c>
      <c r="H24" s="19"/>
      <c r="I24" s="19"/>
      <c r="J24" s="19"/>
      <c r="K24" s="10">
        <v>11.336399999999999</v>
      </c>
      <c r="L24" s="10">
        <v>12.65</v>
      </c>
      <c r="M24" s="10">
        <v>11.385</v>
      </c>
      <c r="N24" s="19"/>
      <c r="O24" s="25">
        <v>570638</v>
      </c>
      <c r="P24" s="10">
        <v>11.25772061807</v>
      </c>
      <c r="Q24" s="10">
        <v>-0.36229605525598735</v>
      </c>
      <c r="R24" s="10">
        <v>11.620016673325987</v>
      </c>
      <c r="S24" s="12">
        <v>-0.23501667332598686</v>
      </c>
    </row>
    <row r="25" spans="1:23" x14ac:dyDescent="0.25">
      <c r="A25" s="11">
        <v>33</v>
      </c>
      <c r="B25" s="17"/>
      <c r="C25" s="9">
        <v>43.256298000000001</v>
      </c>
      <c r="D25" s="9">
        <v>-116.8183291</v>
      </c>
      <c r="E25" s="9"/>
      <c r="F25" s="10">
        <v>1383.9100341999999</v>
      </c>
      <c r="G25" s="10">
        <v>465.41799930000002</v>
      </c>
      <c r="H25" s="19"/>
      <c r="I25" s="19"/>
      <c r="J25" s="19"/>
      <c r="K25" s="10">
        <v>12.2587004</v>
      </c>
      <c r="L25" s="10">
        <v>14.35</v>
      </c>
      <c r="M25" s="10">
        <v>12.914999999999999</v>
      </c>
      <c r="N25" s="19"/>
      <c r="O25" s="25">
        <v>619051</v>
      </c>
      <c r="P25" s="10">
        <v>10.389982702460001</v>
      </c>
      <c r="Q25" s="10">
        <v>-1.4059972379348753</v>
      </c>
      <c r="R25" s="10">
        <v>11.795979940394876</v>
      </c>
      <c r="S25" s="12">
        <v>1.1190200596051234</v>
      </c>
    </row>
    <row r="26" spans="1:23" x14ac:dyDescent="0.25">
      <c r="A26" s="11">
        <v>27</v>
      </c>
      <c r="B26" s="17"/>
      <c r="C26" s="9">
        <v>43.170833000000002</v>
      </c>
      <c r="D26" s="9">
        <v>-116.712682999999</v>
      </c>
      <c r="E26" s="9"/>
      <c r="F26" s="10">
        <v>1400</v>
      </c>
      <c r="G26" s="10">
        <v>5.6619000000000002</v>
      </c>
      <c r="H26" s="19"/>
      <c r="I26" s="19"/>
      <c r="J26" s="19"/>
      <c r="K26" s="10">
        <v>10.9247999</v>
      </c>
      <c r="L26" s="10">
        <v>10.9</v>
      </c>
      <c r="M26" s="10">
        <v>9.81</v>
      </c>
      <c r="N26" s="19"/>
      <c r="O26" s="25">
        <v>556788</v>
      </c>
      <c r="P26" s="10">
        <v>10.25</v>
      </c>
      <c r="Q26" s="10">
        <v>-6.3713827752990282E-2</v>
      </c>
      <c r="R26" s="10">
        <v>10.31371382775299</v>
      </c>
      <c r="S26" s="12">
        <v>-0.50371382775298912</v>
      </c>
    </row>
    <row r="27" spans="1:23" x14ac:dyDescent="0.25">
      <c r="A27" s="11">
        <v>26</v>
      </c>
      <c r="B27" s="17"/>
      <c r="C27" s="9">
        <v>43.168757999999897</v>
      </c>
      <c r="D27" s="9">
        <v>-116.713674999999</v>
      </c>
      <c r="E27" s="9"/>
      <c r="F27" s="10">
        <v>1415.1600341999999</v>
      </c>
      <c r="G27" s="10">
        <v>61.108798999999998</v>
      </c>
      <c r="H27" s="19"/>
      <c r="I27" s="19"/>
      <c r="J27" s="19"/>
      <c r="K27" s="10">
        <v>10.846599599999999</v>
      </c>
      <c r="L27" s="10">
        <v>12.31</v>
      </c>
      <c r="M27" s="10">
        <v>11.079000000000001</v>
      </c>
      <c r="N27" s="19"/>
      <c r="O27" s="25">
        <v>558058</v>
      </c>
      <c r="P27" s="10">
        <v>10.118107702460001</v>
      </c>
      <c r="Q27" s="10">
        <v>-9.1092847892254275E-2</v>
      </c>
      <c r="R27" s="10">
        <v>10.209200550352255</v>
      </c>
      <c r="S27" s="12">
        <v>0.86979944964774525</v>
      </c>
    </row>
    <row r="28" spans="1:23" x14ac:dyDescent="0.25">
      <c r="A28" s="11">
        <v>25</v>
      </c>
      <c r="B28" s="17"/>
      <c r="C28" s="9">
        <v>43.167544999999897</v>
      </c>
      <c r="D28" s="9">
        <v>-116.713205</v>
      </c>
      <c r="E28" s="9"/>
      <c r="F28" s="10">
        <v>1424.2600098</v>
      </c>
      <c r="G28" s="10">
        <v>-12.9166002</v>
      </c>
      <c r="H28" s="19"/>
      <c r="I28" s="19"/>
      <c r="J28" s="19"/>
      <c r="K28" s="10">
        <v>10.528200099999999</v>
      </c>
      <c r="L28" s="10">
        <v>10.9</v>
      </c>
      <c r="M28" s="10">
        <v>9.81</v>
      </c>
      <c r="N28" s="19"/>
      <c r="O28" s="25">
        <v>544464</v>
      </c>
      <c r="P28" s="10">
        <v>10.03893791474</v>
      </c>
      <c r="Q28" s="10">
        <v>0.20197045901574157</v>
      </c>
      <c r="R28" s="10">
        <v>9.8369674557242579</v>
      </c>
      <c r="S28" s="12">
        <v>-2.6967455724257405E-2</v>
      </c>
    </row>
    <row r="29" spans="1:23" x14ac:dyDescent="0.25">
      <c r="A29" s="11">
        <v>22</v>
      </c>
      <c r="B29" s="17"/>
      <c r="C29" s="9">
        <v>43.141415000000002</v>
      </c>
      <c r="D29" s="9">
        <v>-116.767241999999</v>
      </c>
      <c r="E29" s="9"/>
      <c r="F29" s="10">
        <v>1461.2700195</v>
      </c>
      <c r="G29" s="10">
        <v>179.5460052</v>
      </c>
      <c r="H29" s="19"/>
      <c r="I29" s="19"/>
      <c r="J29" s="19"/>
      <c r="K29" s="10">
        <v>11.092000000000001</v>
      </c>
      <c r="L29" s="10">
        <v>10.49</v>
      </c>
      <c r="M29" s="10">
        <v>9.4410000000000007</v>
      </c>
      <c r="N29" s="19"/>
      <c r="O29" s="25">
        <v>565022</v>
      </c>
      <c r="P29" s="10">
        <v>9.716950830350001</v>
      </c>
      <c r="Q29" s="10">
        <v>-0.24122473470314754</v>
      </c>
      <c r="R29" s="10">
        <v>9.958175565053148</v>
      </c>
      <c r="S29" s="12">
        <v>-0.51717556505314732</v>
      </c>
    </row>
    <row r="30" spans="1:23" x14ac:dyDescent="0.25">
      <c r="A30" s="11">
        <v>28</v>
      </c>
      <c r="B30" s="17"/>
      <c r="C30" s="9">
        <v>43.178476000000003</v>
      </c>
      <c r="D30" s="9">
        <v>-116.791006999999</v>
      </c>
      <c r="E30" s="9"/>
      <c r="F30" s="10">
        <v>1534.6800536999999</v>
      </c>
      <c r="G30" s="10">
        <v>194.70799260000001</v>
      </c>
      <c r="H30" s="19"/>
      <c r="I30" s="19"/>
      <c r="J30" s="19"/>
      <c r="K30" s="10">
        <v>10.965700099999999</v>
      </c>
      <c r="L30" s="10">
        <v>9.14</v>
      </c>
      <c r="M30" s="10">
        <v>8.2260000000000009</v>
      </c>
      <c r="N30" s="19"/>
      <c r="O30" s="25">
        <v>584448</v>
      </c>
      <c r="P30" s="10">
        <v>9.0782835328100013</v>
      </c>
      <c r="Q30" s="10">
        <v>-0.66001595141601543</v>
      </c>
      <c r="R30" s="10">
        <v>9.7382994842260171</v>
      </c>
      <c r="S30" s="12">
        <v>-1.5122994842260162</v>
      </c>
    </row>
    <row r="31" spans="1:23" x14ac:dyDescent="0.25">
      <c r="A31" s="11">
        <v>15</v>
      </c>
      <c r="B31" s="17"/>
      <c r="C31" s="9">
        <v>43.122318</v>
      </c>
      <c r="D31" s="9">
        <v>-116.779436</v>
      </c>
      <c r="E31" s="9"/>
      <c r="F31" s="10">
        <v>1552.9399414</v>
      </c>
      <c r="G31" s="10">
        <v>654.94799799999998</v>
      </c>
      <c r="H31" s="19"/>
      <c r="I31" s="19"/>
      <c r="J31" s="19"/>
      <c r="K31" s="10">
        <v>8.4445200000000007</v>
      </c>
      <c r="L31" s="10">
        <v>9.52</v>
      </c>
      <c r="M31" s="10">
        <v>8.5679999999999996</v>
      </c>
      <c r="N31" s="19"/>
      <c r="O31" s="25">
        <v>502354</v>
      </c>
      <c r="P31" s="10">
        <v>8.9194225098200004</v>
      </c>
      <c r="Q31" s="10">
        <v>1.1097897803262979</v>
      </c>
      <c r="R31" s="10">
        <v>7.8096327294937025</v>
      </c>
      <c r="S31" s="12">
        <v>0.75836727050629715</v>
      </c>
    </row>
    <row r="32" spans="1:23" x14ac:dyDescent="0.25">
      <c r="A32" s="11">
        <v>35</v>
      </c>
      <c r="B32" s="17"/>
      <c r="C32" s="9">
        <v>43.296788999999897</v>
      </c>
      <c r="D32" s="9">
        <v>-116.828</v>
      </c>
      <c r="E32" s="9"/>
      <c r="F32" s="10">
        <v>1571.5100098</v>
      </c>
      <c r="G32" s="10">
        <v>470.7590027</v>
      </c>
      <c r="H32" s="19"/>
      <c r="I32" s="19"/>
      <c r="J32" s="19"/>
      <c r="K32" s="10">
        <v>10.826700199999999</v>
      </c>
      <c r="L32" s="10">
        <v>9.58</v>
      </c>
      <c r="M32" s="10">
        <v>8.6219999999999999</v>
      </c>
      <c r="N32" s="19"/>
      <c r="O32" s="25">
        <v>598337</v>
      </c>
      <c r="P32" s="10">
        <v>8.7578629147400004</v>
      </c>
      <c r="Q32" s="10">
        <v>-0.95943895197840723</v>
      </c>
      <c r="R32" s="10">
        <v>9.7173018667184081</v>
      </c>
      <c r="S32" s="12">
        <v>-1.0953018667184082</v>
      </c>
    </row>
    <row r="33" spans="1:19" x14ac:dyDescent="0.25">
      <c r="A33" s="11">
        <v>10</v>
      </c>
      <c r="B33" s="17"/>
      <c r="C33" s="9">
        <v>43.106782000000003</v>
      </c>
      <c r="D33" s="9">
        <v>-116.773883999999</v>
      </c>
      <c r="E33" s="9"/>
      <c r="F33" s="10">
        <v>1585.9599608999999</v>
      </c>
      <c r="G33" s="10">
        <v>318.5029907</v>
      </c>
      <c r="H33" s="19"/>
      <c r="I33" s="19"/>
      <c r="J33" s="19"/>
      <c r="K33" s="10">
        <v>10.6143999</v>
      </c>
      <c r="L33" s="10">
        <v>9.3000000000000007</v>
      </c>
      <c r="M33" s="10">
        <v>8.370000000000001</v>
      </c>
      <c r="N33" s="19"/>
      <c r="O33" s="25">
        <v>581359</v>
      </c>
      <c r="P33" s="10">
        <v>8.6321483401700014</v>
      </c>
      <c r="Q33" s="10">
        <v>-0.59342241345523872</v>
      </c>
      <c r="R33" s="10">
        <v>9.2255707536252398</v>
      </c>
      <c r="S33" s="12">
        <v>-0.85557075362523882</v>
      </c>
    </row>
    <row r="34" spans="1:19" x14ac:dyDescent="0.25">
      <c r="A34" s="11">
        <v>11</v>
      </c>
      <c r="B34" s="17"/>
      <c r="C34" s="9">
        <v>43.109181</v>
      </c>
      <c r="D34" s="9">
        <v>-116.773295</v>
      </c>
      <c r="E34" s="9"/>
      <c r="F34" s="10">
        <v>1595.5999756000001</v>
      </c>
      <c r="G34" s="10">
        <v>373.48498540000003</v>
      </c>
      <c r="H34" s="19"/>
      <c r="I34" s="19"/>
      <c r="J34" s="19"/>
      <c r="K34" s="10">
        <v>10.6459999</v>
      </c>
      <c r="L34" s="10">
        <v>9.6999999999999904</v>
      </c>
      <c r="M34" s="10">
        <v>8.7299999999999915</v>
      </c>
      <c r="N34" s="19"/>
      <c r="O34" s="25">
        <v>584121</v>
      </c>
      <c r="P34" s="10">
        <v>8.5482802122799999</v>
      </c>
      <c r="Q34" s="10">
        <v>-0.65296639268724432</v>
      </c>
      <c r="R34" s="10">
        <v>9.2012466049672437</v>
      </c>
      <c r="S34" s="12">
        <v>-0.47124660496725213</v>
      </c>
    </row>
    <row r="35" spans="1:19" x14ac:dyDescent="0.25">
      <c r="A35" s="11">
        <v>16</v>
      </c>
      <c r="B35" s="17"/>
      <c r="C35" s="9">
        <v>43.122926999999898</v>
      </c>
      <c r="D35" s="9">
        <v>-116.782798</v>
      </c>
      <c r="E35" s="9"/>
      <c r="F35" s="10">
        <v>1612.9399414</v>
      </c>
      <c r="G35" s="10">
        <v>706.65002440000001</v>
      </c>
      <c r="H35" s="19"/>
      <c r="I35" s="19"/>
      <c r="J35" s="19"/>
      <c r="K35" s="10">
        <v>6.4355301999999996</v>
      </c>
      <c r="L35" s="10">
        <v>7.46</v>
      </c>
      <c r="M35" s="10">
        <v>6.7140000000000004</v>
      </c>
      <c r="N35" s="19"/>
      <c r="O35" s="25">
        <v>450645</v>
      </c>
      <c r="P35" s="10">
        <v>8.3974225098200019</v>
      </c>
      <c r="Q35" s="10">
        <v>2.2245470656658268</v>
      </c>
      <c r="R35" s="10">
        <v>6.1728754441541751</v>
      </c>
      <c r="S35" s="12">
        <v>0.54112455584582531</v>
      </c>
    </row>
    <row r="36" spans="1:19" x14ac:dyDescent="0.25">
      <c r="A36" s="11">
        <v>18</v>
      </c>
      <c r="B36" s="17"/>
      <c r="C36" s="9">
        <v>43.125801000000003</v>
      </c>
      <c r="D36" s="9">
        <v>-116.782741999999</v>
      </c>
      <c r="E36" s="9"/>
      <c r="F36" s="10">
        <v>1615.6700439000001</v>
      </c>
      <c r="G36" s="10">
        <v>340.9970093</v>
      </c>
      <c r="H36" s="19"/>
      <c r="I36" s="19"/>
      <c r="J36" s="19"/>
      <c r="K36" s="10">
        <v>12.288900399999999</v>
      </c>
      <c r="L36" s="10">
        <v>12.3699999999999</v>
      </c>
      <c r="M36" s="10">
        <v>11.13299999999991</v>
      </c>
      <c r="N36" s="19"/>
      <c r="O36" s="25">
        <v>641731</v>
      </c>
      <c r="P36" s="10">
        <v>8.3736706180699993</v>
      </c>
      <c r="Q36" s="10">
        <v>-1.8949391093982668</v>
      </c>
      <c r="R36" s="10">
        <v>10.268609727468267</v>
      </c>
      <c r="S36" s="12">
        <v>0.86439027253164369</v>
      </c>
    </row>
    <row r="37" spans="1:19" x14ac:dyDescent="0.25">
      <c r="A37" s="11">
        <v>24</v>
      </c>
      <c r="B37" s="17"/>
      <c r="C37" s="9">
        <v>43.143965000000001</v>
      </c>
      <c r="D37" s="9">
        <v>-116.735347</v>
      </c>
      <c r="E37" s="9"/>
      <c r="F37" s="10">
        <v>1618.2199707</v>
      </c>
      <c r="G37" s="10">
        <v>-85.755600000000001</v>
      </c>
      <c r="H37" s="19"/>
      <c r="I37" s="19"/>
      <c r="J37" s="19"/>
      <c r="K37" s="10">
        <v>10.4605999</v>
      </c>
      <c r="L37" s="10">
        <v>9.8000000000000007</v>
      </c>
      <c r="M37" s="10">
        <v>8.82</v>
      </c>
      <c r="N37" s="19"/>
      <c r="O37" s="25">
        <v>561555</v>
      </c>
      <c r="P37" s="10">
        <v>8.3514862549100002</v>
      </c>
      <c r="Q37" s="10">
        <v>-0.16648216555131426</v>
      </c>
      <c r="R37" s="10">
        <v>8.5179684204613153</v>
      </c>
      <c r="S37" s="12">
        <v>0.30203157953868498</v>
      </c>
    </row>
    <row r="38" spans="1:19" x14ac:dyDescent="0.25">
      <c r="A38" s="11">
        <v>23</v>
      </c>
      <c r="B38" s="17"/>
      <c r="C38" s="9">
        <v>43.143045000000001</v>
      </c>
      <c r="D38" s="9">
        <v>-116.73560000000001</v>
      </c>
      <c r="E38" s="9"/>
      <c r="F38" s="10">
        <v>1625.1899414</v>
      </c>
      <c r="G38" s="10">
        <v>-63.863201099999998</v>
      </c>
      <c r="H38" s="19"/>
      <c r="I38" s="19"/>
      <c r="J38" s="19"/>
      <c r="K38" s="10">
        <v>10.3006001</v>
      </c>
      <c r="L38" s="10">
        <v>9.5</v>
      </c>
      <c r="M38" s="10">
        <v>8.5500000000000007</v>
      </c>
      <c r="N38" s="19"/>
      <c r="O38" s="25">
        <v>557652</v>
      </c>
      <c r="P38" s="10">
        <v>8.2908475098200007</v>
      </c>
      <c r="Q38" s="10">
        <v>-8.2340184761119484E-2</v>
      </c>
      <c r="R38" s="10">
        <v>8.3731876945811194</v>
      </c>
      <c r="S38" s="12">
        <v>0.17681230541888127</v>
      </c>
    </row>
    <row r="39" spans="1:19" x14ac:dyDescent="0.25">
      <c r="A39" s="11">
        <v>21</v>
      </c>
      <c r="B39" s="17"/>
      <c r="C39" s="9">
        <v>43.139999000000003</v>
      </c>
      <c r="D39" s="9">
        <v>-116.73356800000001</v>
      </c>
      <c r="E39" s="9"/>
      <c r="F39" s="10">
        <v>1651.7199707</v>
      </c>
      <c r="G39" s="10">
        <v>-59.963798500000003</v>
      </c>
      <c r="H39" s="19"/>
      <c r="I39" s="19"/>
      <c r="J39" s="19"/>
      <c r="K39" s="10">
        <v>11.140700300000001</v>
      </c>
      <c r="L39" s="10">
        <v>8.74</v>
      </c>
      <c r="M39" s="10">
        <v>7.8660000000000005</v>
      </c>
      <c r="N39" s="19"/>
      <c r="O39" s="25">
        <v>585869</v>
      </c>
      <c r="P39" s="10">
        <v>8.0600362549100009</v>
      </c>
      <c r="Q39" s="10">
        <v>-0.69065027237498722</v>
      </c>
      <c r="R39" s="10">
        <v>8.7506865272849872</v>
      </c>
      <c r="S39" s="12">
        <v>-0.88468652728498665</v>
      </c>
    </row>
    <row r="40" spans="1:19" x14ac:dyDescent="0.25">
      <c r="A40" s="11">
        <v>7</v>
      </c>
      <c r="B40" s="17"/>
      <c r="C40" s="9">
        <v>43.096138000000003</v>
      </c>
      <c r="D40" s="9">
        <v>-116.774548999999</v>
      </c>
      <c r="E40" s="9"/>
      <c r="F40" s="10">
        <v>1654.7399902</v>
      </c>
      <c r="G40" s="10">
        <v>444.79800419999998</v>
      </c>
      <c r="H40" s="19"/>
      <c r="I40" s="19"/>
      <c r="J40" s="19"/>
      <c r="K40" s="10">
        <v>10.6063995</v>
      </c>
      <c r="L40" s="10">
        <v>7.18</v>
      </c>
      <c r="M40" s="10">
        <v>6.4619999999999997</v>
      </c>
      <c r="N40" s="19"/>
      <c r="O40" s="25">
        <v>589772</v>
      </c>
      <c r="P40" s="10">
        <v>8.0337620852600011</v>
      </c>
      <c r="Q40" s="10">
        <v>-0.77479225316518197</v>
      </c>
      <c r="R40" s="10">
        <v>8.8085543384251839</v>
      </c>
      <c r="S40" s="12">
        <v>-2.3465543384251841</v>
      </c>
    </row>
    <row r="41" spans="1:19" x14ac:dyDescent="0.25">
      <c r="A41" s="11">
        <v>14</v>
      </c>
      <c r="B41" s="17"/>
      <c r="C41" s="9">
        <v>43.121879999999898</v>
      </c>
      <c r="D41" s="9">
        <v>-116.785608999999</v>
      </c>
      <c r="E41" s="9"/>
      <c r="F41" s="10">
        <v>1658.3000488</v>
      </c>
      <c r="G41" s="10">
        <v>877.69299320000005</v>
      </c>
      <c r="H41" s="19"/>
      <c r="I41" s="19"/>
      <c r="J41" s="19"/>
      <c r="K41" s="10">
        <v>7.2716298000000004</v>
      </c>
      <c r="L41" s="10">
        <v>8.7200000000000006</v>
      </c>
      <c r="M41" s="10">
        <v>7.8480000000000008</v>
      </c>
      <c r="N41" s="19"/>
      <c r="O41" s="25">
        <v>480689</v>
      </c>
      <c r="P41" s="10">
        <v>8.0027895754400014</v>
      </c>
      <c r="Q41" s="10">
        <v>1.5768499939618525</v>
      </c>
      <c r="R41" s="10">
        <v>6.4259395814781488</v>
      </c>
      <c r="S41" s="12">
        <v>1.4220604185218519</v>
      </c>
    </row>
    <row r="42" spans="1:19" x14ac:dyDescent="0.25">
      <c r="A42" s="11">
        <v>17</v>
      </c>
      <c r="B42" s="17"/>
      <c r="C42" s="9">
        <v>43.125683000000002</v>
      </c>
      <c r="D42" s="9">
        <v>-116.785619999999</v>
      </c>
      <c r="E42" s="9"/>
      <c r="F42" s="10">
        <v>1662.2900391000001</v>
      </c>
      <c r="G42" s="10">
        <v>422.18899540000001</v>
      </c>
      <c r="H42" s="19"/>
      <c r="I42" s="19"/>
      <c r="J42" s="19"/>
      <c r="K42" s="10">
        <v>11.7315998</v>
      </c>
      <c r="L42" s="10">
        <v>12.99</v>
      </c>
      <c r="M42" s="10">
        <v>11.691000000000001</v>
      </c>
      <c r="N42" s="19"/>
      <c r="O42" s="25">
        <v>635730</v>
      </c>
      <c r="P42" s="10">
        <v>7.9680766598300004</v>
      </c>
      <c r="Q42" s="10">
        <v>-1.765567849669351</v>
      </c>
      <c r="R42" s="10">
        <v>9.7336445094993511</v>
      </c>
      <c r="S42" s="12">
        <v>1.9573554905006496</v>
      </c>
    </row>
    <row r="43" spans="1:19" x14ac:dyDescent="0.25">
      <c r="A43" s="11">
        <v>13</v>
      </c>
      <c r="B43" s="17"/>
      <c r="C43" s="9">
        <v>43.121592999999898</v>
      </c>
      <c r="D43" s="9">
        <v>-116.787987</v>
      </c>
      <c r="E43" s="9"/>
      <c r="F43" s="10">
        <v>1706.0300293</v>
      </c>
      <c r="G43" s="10">
        <v>694.30102539999996</v>
      </c>
      <c r="H43" s="19"/>
      <c r="I43" s="19"/>
      <c r="J43" s="19"/>
      <c r="K43" s="10">
        <v>7.6715498000000002</v>
      </c>
      <c r="L43" s="10">
        <v>7.17</v>
      </c>
      <c r="M43" s="10">
        <v>6.4530000000000003</v>
      </c>
      <c r="N43" s="19"/>
      <c r="O43" s="25">
        <v>501206</v>
      </c>
      <c r="P43" s="10">
        <v>7.5875387450900007</v>
      </c>
      <c r="Q43" s="10">
        <v>1.1345386898695067</v>
      </c>
      <c r="R43" s="10">
        <v>6.4530000552204942</v>
      </c>
      <c r="S43" s="12">
        <v>-5.5220493955232541E-8</v>
      </c>
    </row>
    <row r="44" spans="1:19" x14ac:dyDescent="0.25">
      <c r="A44" s="11">
        <v>19</v>
      </c>
      <c r="B44" s="17"/>
      <c r="C44" s="9">
        <v>43.1263369999999</v>
      </c>
      <c r="D44" s="9">
        <v>-116.788065</v>
      </c>
      <c r="E44" s="9"/>
      <c r="F44" s="10">
        <v>1706.9000243999999</v>
      </c>
      <c r="G44" s="10">
        <v>304.9530029</v>
      </c>
      <c r="H44" s="19"/>
      <c r="I44" s="19"/>
      <c r="J44" s="19"/>
      <c r="K44" s="10">
        <v>12.3659</v>
      </c>
      <c r="L44" s="10">
        <v>13.17</v>
      </c>
      <c r="M44" s="10">
        <v>11.853</v>
      </c>
      <c r="N44" s="19"/>
      <c r="O44" s="25">
        <v>657985</v>
      </c>
      <c r="P44" s="10">
        <v>7.5799697877200014</v>
      </c>
      <c r="Q44" s="10">
        <v>-2.2453474506136977</v>
      </c>
      <c r="R44" s="10">
        <v>9.8253172383336995</v>
      </c>
      <c r="S44" s="12">
        <v>2.0276827616663002</v>
      </c>
    </row>
    <row r="45" spans="1:19" x14ac:dyDescent="0.25">
      <c r="A45" s="11">
        <v>20</v>
      </c>
      <c r="B45" s="17"/>
      <c r="C45" s="9">
        <v>43.128604000000003</v>
      </c>
      <c r="D45" s="9">
        <v>-116.79661</v>
      </c>
      <c r="E45" s="9"/>
      <c r="F45" s="10">
        <v>1779.3399658000001</v>
      </c>
      <c r="G45" s="10">
        <v>935.74102779999998</v>
      </c>
      <c r="H45" s="19"/>
      <c r="I45" s="19"/>
      <c r="J45" s="19"/>
      <c r="K45" s="10">
        <v>10.9475002</v>
      </c>
      <c r="L45" s="10">
        <v>8.26</v>
      </c>
      <c r="M45" s="10">
        <v>7.4340000000000002</v>
      </c>
      <c r="N45" s="19"/>
      <c r="O45" s="25">
        <v>620459</v>
      </c>
      <c r="P45" s="10">
        <v>6.9497422975400003</v>
      </c>
      <c r="Q45" s="10">
        <v>-1.4363513012073821</v>
      </c>
      <c r="R45" s="10">
        <v>8.386093598747383</v>
      </c>
      <c r="S45" s="12">
        <v>-0.95209359874738286</v>
      </c>
    </row>
    <row r="46" spans="1:19" x14ac:dyDescent="0.25">
      <c r="A46" s="11">
        <v>34</v>
      </c>
      <c r="B46" s="17"/>
      <c r="C46" s="9">
        <v>43.266852</v>
      </c>
      <c r="D46" s="9">
        <v>-116.849919</v>
      </c>
      <c r="E46" s="9"/>
      <c r="F46" s="10">
        <v>1792.9599608999999</v>
      </c>
      <c r="G46" s="10"/>
      <c r="H46" s="19"/>
      <c r="I46" s="19"/>
      <c r="J46" s="19"/>
      <c r="K46" s="10"/>
      <c r="L46" s="10">
        <v>6.39</v>
      </c>
      <c r="M46" s="10">
        <v>5.7509999999999994</v>
      </c>
      <c r="N46" s="19"/>
      <c r="O46" s="25">
        <v>604698</v>
      </c>
      <c r="P46" s="10">
        <v>6.831248340170001</v>
      </c>
      <c r="Q46" s="10">
        <v>-1.0965711937940437</v>
      </c>
      <c r="R46" s="10">
        <v>7.9278195339640449</v>
      </c>
      <c r="S46" s="12">
        <v>-2.1768195339640455</v>
      </c>
    </row>
    <row r="47" spans="1:19" x14ac:dyDescent="0.25">
      <c r="A47" s="11">
        <v>8</v>
      </c>
      <c r="B47" s="17"/>
      <c r="C47" s="9">
        <v>43.102260999999899</v>
      </c>
      <c r="D47" s="9">
        <v>-116.804958999999</v>
      </c>
      <c r="E47" s="9"/>
      <c r="F47" s="10">
        <v>1816.4399414</v>
      </c>
      <c r="G47" s="10">
        <v>648.57397460000004</v>
      </c>
      <c r="H47" s="19"/>
      <c r="I47" s="19"/>
      <c r="J47" s="19"/>
      <c r="K47" s="10">
        <v>9.8503799000000001</v>
      </c>
      <c r="L47" s="10">
        <v>9.17</v>
      </c>
      <c r="M47" s="10">
        <v>8.2530000000000001</v>
      </c>
      <c r="N47" s="19"/>
      <c r="O47" s="25">
        <v>580679</v>
      </c>
      <c r="P47" s="10">
        <v>6.6269725098200016</v>
      </c>
      <c r="Q47" s="10">
        <v>-0.57876278062476672</v>
      </c>
      <c r="R47" s="10">
        <v>7.2057352904447685</v>
      </c>
      <c r="S47" s="12">
        <v>1.0472647095552317</v>
      </c>
    </row>
    <row r="48" spans="1:19" x14ac:dyDescent="0.25">
      <c r="A48" s="11">
        <v>9</v>
      </c>
      <c r="B48" s="17"/>
      <c r="C48" s="9">
        <v>43.1052129999999</v>
      </c>
      <c r="D48" s="9">
        <v>-116.738697999999</v>
      </c>
      <c r="E48" s="9"/>
      <c r="F48" s="10">
        <v>1872.2900391000001</v>
      </c>
      <c r="G48" s="10">
        <v>-59.506599399999999</v>
      </c>
      <c r="H48" s="19"/>
      <c r="I48" s="19"/>
      <c r="J48" s="19"/>
      <c r="K48" s="10">
        <v>9.9816599000000004</v>
      </c>
      <c r="L48" s="10">
        <v>8.5299999999999905</v>
      </c>
      <c r="M48" s="10">
        <v>7.6769999999999916</v>
      </c>
      <c r="N48" s="19"/>
      <c r="O48" s="25">
        <v>603681</v>
      </c>
      <c r="P48" s="10">
        <v>6.1410766598299986</v>
      </c>
      <c r="Q48" s="10">
        <v>-1.0746464193990584</v>
      </c>
      <c r="R48" s="10">
        <v>7.2157230792290568</v>
      </c>
      <c r="S48" s="12">
        <v>0.46127692077093485</v>
      </c>
    </row>
    <row r="49" spans="1:19" x14ac:dyDescent="0.25">
      <c r="A49" s="11">
        <v>12</v>
      </c>
      <c r="B49" s="17"/>
      <c r="C49" s="9">
        <v>43.117904000000003</v>
      </c>
      <c r="D49" s="9">
        <v>-116.718824999999</v>
      </c>
      <c r="E49" s="9"/>
      <c r="F49" s="10">
        <v>1981.6300048999999</v>
      </c>
      <c r="G49" s="10">
        <v>1045.7299805</v>
      </c>
      <c r="H49" s="19"/>
      <c r="I49" s="19"/>
      <c r="J49" s="19"/>
      <c r="K49" s="10">
        <v>7.8406200000000004</v>
      </c>
      <c r="L49" s="10">
        <v>4.67</v>
      </c>
      <c r="M49" s="10">
        <v>4.2030000000000003</v>
      </c>
      <c r="N49" s="19"/>
      <c r="O49" s="25">
        <v>544849</v>
      </c>
      <c r="P49" s="10">
        <v>5.1898189573700009</v>
      </c>
      <c r="Q49" s="10">
        <v>0.19367051983966546</v>
      </c>
      <c r="R49" s="10">
        <v>4.9961484375303353</v>
      </c>
      <c r="S49" s="12">
        <v>-0.79314843753033504</v>
      </c>
    </row>
    <row r="50" spans="1:19" x14ac:dyDescent="0.25">
      <c r="A50" s="11">
        <v>6</v>
      </c>
      <c r="B50" s="17"/>
      <c r="C50" s="9">
        <v>43.082244000000003</v>
      </c>
      <c r="D50" s="9">
        <v>-116.735596999999</v>
      </c>
      <c r="E50" s="9"/>
      <c r="F50" s="10">
        <v>2002.9499512</v>
      </c>
      <c r="G50" s="10">
        <v>665.89801030000001</v>
      </c>
      <c r="H50" s="19"/>
      <c r="I50" s="19"/>
      <c r="J50" s="19"/>
      <c r="K50" s="10">
        <v>8.5528002000000001</v>
      </c>
      <c r="L50" s="10">
        <v>6.08</v>
      </c>
      <c r="M50" s="10">
        <v>5.4720000000000004</v>
      </c>
      <c r="N50" s="19"/>
      <c r="O50" s="25">
        <v>581540</v>
      </c>
      <c r="P50" s="10">
        <v>5.0043354245600007</v>
      </c>
      <c r="Q50" s="10">
        <v>-0.59732446278217322</v>
      </c>
      <c r="R50" s="10">
        <v>5.6016598873421737</v>
      </c>
      <c r="S50" s="12">
        <v>-0.12965988734217326</v>
      </c>
    </row>
    <row r="51" spans="1:19" x14ac:dyDescent="0.25">
      <c r="A51" s="11">
        <v>4</v>
      </c>
      <c r="B51" s="17"/>
      <c r="C51" s="9">
        <v>43.067954</v>
      </c>
      <c r="D51" s="9">
        <v>-116.755090999999</v>
      </c>
      <c r="E51" s="9"/>
      <c r="F51" s="10">
        <v>2052.3701172000001</v>
      </c>
      <c r="G51" s="10">
        <v>740.51599120000003</v>
      </c>
      <c r="H51" s="19"/>
      <c r="I51" s="19"/>
      <c r="J51" s="19"/>
      <c r="K51" s="10">
        <v>9.0313902000000006</v>
      </c>
      <c r="L51" s="10">
        <v>5.92</v>
      </c>
      <c r="M51" s="10">
        <v>5.3280000000000003</v>
      </c>
      <c r="N51" s="19"/>
      <c r="O51" s="25">
        <v>605851</v>
      </c>
      <c r="P51" s="10">
        <v>4.5743799803599998</v>
      </c>
      <c r="Q51" s="10">
        <v>-1.1214278947551235</v>
      </c>
      <c r="R51" s="10">
        <v>5.6958078751151238</v>
      </c>
      <c r="S51" s="12">
        <v>-0.36780787511512347</v>
      </c>
    </row>
    <row r="52" spans="1:19" x14ac:dyDescent="0.25">
      <c r="A52" s="11">
        <v>3</v>
      </c>
      <c r="B52" s="17"/>
      <c r="C52" s="9">
        <v>43.066519999999898</v>
      </c>
      <c r="D52" s="9">
        <v>-116.794464</v>
      </c>
      <c r="E52" s="9"/>
      <c r="F52" s="10">
        <v>2075.0600586</v>
      </c>
      <c r="G52" s="10">
        <v>943.93103029999997</v>
      </c>
      <c r="H52" s="19"/>
      <c r="I52" s="19"/>
      <c r="J52" s="19"/>
      <c r="K52" s="10">
        <v>9.1973304999999996</v>
      </c>
      <c r="L52" s="10">
        <v>7.22</v>
      </c>
      <c r="M52" s="10">
        <v>6.4980000000000002</v>
      </c>
      <c r="N52" s="19"/>
      <c r="O52" s="25">
        <v>609889</v>
      </c>
      <c r="P52" s="10">
        <v>4.3769774901799998</v>
      </c>
      <c r="Q52" s="10">
        <v>-1.2084802438278386</v>
      </c>
      <c r="R52" s="10">
        <v>5.5854577340078384</v>
      </c>
      <c r="S52" s="12">
        <v>0.91254226599216182</v>
      </c>
    </row>
    <row r="53" spans="1:19" x14ac:dyDescent="0.25">
      <c r="A53" s="11">
        <v>2</v>
      </c>
      <c r="B53" s="17"/>
      <c r="C53" s="9">
        <v>43.065604999999898</v>
      </c>
      <c r="D53" s="9">
        <v>-116.759135</v>
      </c>
      <c r="E53" s="9"/>
      <c r="F53" s="10">
        <v>2094.9399414</v>
      </c>
      <c r="G53" s="10">
        <v>834.5059814</v>
      </c>
      <c r="H53" s="19"/>
      <c r="I53" s="19"/>
      <c r="J53" s="19"/>
      <c r="K53" s="10">
        <v>9.0049200000000003</v>
      </c>
      <c r="L53" s="10">
        <v>7.07</v>
      </c>
      <c r="M53" s="10">
        <v>6.3630000000000004</v>
      </c>
      <c r="N53" s="19"/>
      <c r="O53" s="25">
        <v>609500</v>
      </c>
      <c r="P53" s="10">
        <v>4.2040225098199997</v>
      </c>
      <c r="Q53" s="10">
        <v>-1.2000940715174655</v>
      </c>
      <c r="R53" s="10">
        <v>5.4041165813374654</v>
      </c>
      <c r="S53" s="12">
        <v>0.95888341866253501</v>
      </c>
    </row>
    <row r="54" spans="1:19" x14ac:dyDescent="0.25">
      <c r="A54" s="11">
        <v>1</v>
      </c>
      <c r="B54" s="17"/>
      <c r="C54" s="9">
        <v>43.064483000000003</v>
      </c>
      <c r="D54" s="9">
        <v>-116.74862</v>
      </c>
      <c r="E54" s="9"/>
      <c r="F54" s="10">
        <v>2110.5300293</v>
      </c>
      <c r="G54" s="10">
        <v>369.92300419999998</v>
      </c>
      <c r="H54" s="19"/>
      <c r="I54" s="19"/>
      <c r="J54" s="19"/>
      <c r="K54" s="10">
        <v>8.0058498</v>
      </c>
      <c r="L54" s="10">
        <v>6.2</v>
      </c>
      <c r="M54" s="10">
        <v>5.58</v>
      </c>
      <c r="N54" s="19"/>
      <c r="O54" s="25">
        <v>582021</v>
      </c>
      <c r="P54" s="10">
        <v>4.0683887450900009</v>
      </c>
      <c r="Q54" s="10">
        <v>-0.60769399718137473</v>
      </c>
      <c r="R54" s="10">
        <v>4.676082742271376</v>
      </c>
      <c r="S54" s="12">
        <v>0.90391725772862408</v>
      </c>
    </row>
    <row r="55" spans="1:19" ht="15.75" thickBot="1" x14ac:dyDescent="0.3">
      <c r="A55" s="13">
        <v>5</v>
      </c>
      <c r="B55" s="37"/>
      <c r="C55" s="38">
        <v>43.079245</v>
      </c>
      <c r="D55" s="38">
        <v>-116.82733500000001</v>
      </c>
      <c r="E55" s="38"/>
      <c r="F55" s="14">
        <v>2170.2099609000002</v>
      </c>
      <c r="G55" s="14">
        <v>637.95599370000002</v>
      </c>
      <c r="H55" s="24"/>
      <c r="I55" s="24"/>
      <c r="J55" s="24"/>
      <c r="K55" s="14">
        <v>8.7871599000000007</v>
      </c>
      <c r="L55" s="14">
        <v>7.25</v>
      </c>
      <c r="M55" s="14">
        <v>6.5250000000000004</v>
      </c>
      <c r="N55" s="24"/>
      <c r="O55" s="26">
        <v>621408</v>
      </c>
      <c r="P55" s="14">
        <v>3.5491733401700003</v>
      </c>
      <c r="Q55" s="14">
        <v>-1.4568101123193202</v>
      </c>
      <c r="R55" s="14">
        <v>5.0059834524893203</v>
      </c>
      <c r="S55" s="15">
        <v>1.51901654751068</v>
      </c>
    </row>
    <row r="56" spans="1:19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9"/>
      <c r="M56" s="19"/>
      <c r="N56" s="17"/>
      <c r="O56" s="17"/>
      <c r="P56" s="17"/>
      <c r="Q56" s="17"/>
      <c r="R56" s="17"/>
      <c r="S56" s="17"/>
    </row>
    <row r="57" spans="1:19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9"/>
      <c r="M57" s="19"/>
      <c r="N57" s="17"/>
      <c r="O57" s="17"/>
      <c r="P57" s="17"/>
      <c r="Q57" s="17"/>
      <c r="R57" s="17"/>
      <c r="S57" s="19"/>
    </row>
    <row r="58" spans="1:19" x14ac:dyDescent="0.25">
      <c r="S58" s="3"/>
    </row>
  </sheetData>
  <sortState xmlns:xlrd2="http://schemas.microsoft.com/office/spreadsheetml/2017/richdata2" ref="A19:S53">
    <sortCondition ref="F19:F53"/>
  </sortState>
  <phoneticPr fontId="10" type="noConversion"/>
  <hyperlinks>
    <hyperlink ref="H2:J2" r:id="rId1" location="&amp;gid=1&amp;pid=1" display="pubMAT" xr:uid="{D1F2C0E3-C838-4F84-8B4F-8844CADE9247}"/>
    <hyperlink ref="H10:J10" r:id="rId2" location="&amp;gid=1&amp;pid=1" display="pubMAT" xr:uid="{FD1F77A0-6A5E-46C6-957D-ED475110D34D}"/>
  </hyperlinks>
  <pageMargins left="0.7" right="0.7" top="0.75" bottom="0.75" header="0.3" footer="0.3"/>
  <pageSetup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80CF-3DE1-4D8E-9CD2-56620DACEBCB}">
  <dimension ref="A1:O36"/>
  <sheetViews>
    <sheetView workbookViewId="0">
      <selection activeCell="M5" sqref="M5"/>
    </sheetView>
  </sheetViews>
  <sheetFormatPr defaultColWidth="9.140625" defaultRowHeight="15" x14ac:dyDescent="0.25"/>
  <cols>
    <col min="1" max="16384" width="9.140625" style="1"/>
  </cols>
  <sheetData>
    <row r="1" spans="1:15" ht="15.75" thickBot="1" x14ac:dyDescent="0.3">
      <c r="A1" s="52" t="s">
        <v>47</v>
      </c>
      <c r="B1" s="52"/>
      <c r="C1" s="52" t="s">
        <v>2</v>
      </c>
      <c r="D1" s="52" t="s">
        <v>3</v>
      </c>
      <c r="E1" s="52"/>
      <c r="F1" s="52" t="s">
        <v>5</v>
      </c>
      <c r="G1" s="52" t="s">
        <v>39</v>
      </c>
      <c r="H1" s="52"/>
      <c r="I1" s="52"/>
      <c r="J1" s="52"/>
      <c r="K1" s="52" t="s">
        <v>40</v>
      </c>
      <c r="L1" s="52" t="s">
        <v>38</v>
      </c>
      <c r="M1" s="52" t="s">
        <v>48</v>
      </c>
      <c r="N1" s="52"/>
      <c r="O1" s="52" t="s">
        <v>14</v>
      </c>
    </row>
    <row r="2" spans="1:15" ht="15.75" thickTop="1" x14ac:dyDescent="0.25">
      <c r="A2" s="1">
        <v>16</v>
      </c>
      <c r="B2" s="2"/>
      <c r="C2" s="5">
        <v>43.122926999999898</v>
      </c>
      <c r="D2" s="5">
        <v>-116.782798</v>
      </c>
      <c r="E2" s="5"/>
      <c r="F2" s="5">
        <v>1612.9399414</v>
      </c>
      <c r="G2" s="5">
        <v>706.65002440000001</v>
      </c>
      <c r="H2" s="5"/>
      <c r="I2" s="5"/>
      <c r="J2" s="5"/>
      <c r="K2" s="5">
        <v>6.4355301999999996</v>
      </c>
      <c r="L2" s="5">
        <v>7.46</v>
      </c>
      <c r="M2" s="6">
        <f t="shared" ref="M2:M9" si="0">L2*0.9</f>
        <v>6.7140000000000004</v>
      </c>
      <c r="N2" s="6"/>
      <c r="O2" s="5">
        <v>450645</v>
      </c>
    </row>
    <row r="3" spans="1:15" x14ac:dyDescent="0.25">
      <c r="A3" s="1">
        <v>14</v>
      </c>
      <c r="B3" s="2"/>
      <c r="C3" s="5">
        <v>43.121879999999898</v>
      </c>
      <c r="D3" s="5">
        <v>-116.785608999999</v>
      </c>
      <c r="E3" s="5"/>
      <c r="F3" s="5">
        <v>1658.3000488</v>
      </c>
      <c r="G3" s="5">
        <v>877.69299320000005</v>
      </c>
      <c r="H3" s="5"/>
      <c r="I3" s="5"/>
      <c r="J3" s="5"/>
      <c r="K3" s="5">
        <v>7.2716298000000004</v>
      </c>
      <c r="L3" s="5">
        <v>8.7200000000000006</v>
      </c>
      <c r="M3" s="6">
        <f t="shared" si="0"/>
        <v>7.8480000000000008</v>
      </c>
      <c r="N3" s="6"/>
      <c r="O3" s="5">
        <v>480689</v>
      </c>
    </row>
    <row r="4" spans="1:15" x14ac:dyDescent="0.25">
      <c r="A4" s="1">
        <v>13</v>
      </c>
      <c r="B4" s="2"/>
      <c r="C4" s="5">
        <v>43.121592999999898</v>
      </c>
      <c r="D4" s="5">
        <v>-116.787987</v>
      </c>
      <c r="E4" s="5"/>
      <c r="F4" s="5">
        <v>1706.0300293</v>
      </c>
      <c r="G4" s="5">
        <v>694.30102539999996</v>
      </c>
      <c r="H4" s="5"/>
      <c r="I4" s="5"/>
      <c r="J4" s="5"/>
      <c r="K4" s="5">
        <v>7.6715498000000002</v>
      </c>
      <c r="L4" s="5">
        <v>7.17</v>
      </c>
      <c r="M4" s="6">
        <f t="shared" si="0"/>
        <v>6.4530000000000003</v>
      </c>
      <c r="N4" s="6"/>
      <c r="O4" s="5">
        <v>501206</v>
      </c>
    </row>
    <row r="5" spans="1:15" x14ac:dyDescent="0.25">
      <c r="A5" s="1">
        <v>15</v>
      </c>
      <c r="B5" s="2"/>
      <c r="C5" s="5">
        <v>43.122318</v>
      </c>
      <c r="D5" s="5">
        <v>-116.779436</v>
      </c>
      <c r="E5" s="5"/>
      <c r="F5" s="5">
        <v>1552.9399414</v>
      </c>
      <c r="G5" s="5">
        <v>654.94799799999998</v>
      </c>
      <c r="H5" s="5"/>
      <c r="I5" s="5"/>
      <c r="J5" s="5"/>
      <c r="K5" s="5">
        <v>8.4445200000000007</v>
      </c>
      <c r="L5" s="5">
        <v>9.52</v>
      </c>
      <c r="M5" s="6">
        <f t="shared" si="0"/>
        <v>8.5679999999999996</v>
      </c>
      <c r="N5" s="6"/>
      <c r="O5" s="5">
        <v>502354</v>
      </c>
    </row>
    <row r="6" spans="1:15" x14ac:dyDescent="0.25">
      <c r="A6" s="1">
        <v>25</v>
      </c>
      <c r="B6" s="2"/>
      <c r="C6" s="5">
        <v>43.167544999999897</v>
      </c>
      <c r="D6" s="5">
        <v>-116.713205</v>
      </c>
      <c r="E6" s="5"/>
      <c r="F6" s="5">
        <v>1424.2600098</v>
      </c>
      <c r="G6" s="5">
        <v>-12.9166002</v>
      </c>
      <c r="H6" s="5"/>
      <c r="I6" s="5"/>
      <c r="J6" s="5"/>
      <c r="K6" s="5">
        <v>10.528200099999999</v>
      </c>
      <c r="L6" s="5">
        <v>10.9</v>
      </c>
      <c r="M6" s="6">
        <f t="shared" si="0"/>
        <v>9.81</v>
      </c>
      <c r="N6" s="5"/>
      <c r="O6" s="53">
        <v>544464</v>
      </c>
    </row>
    <row r="7" spans="1:15" x14ac:dyDescent="0.25">
      <c r="A7" s="1">
        <v>31</v>
      </c>
      <c r="B7" s="2"/>
      <c r="C7" s="5">
        <v>43.228566999999899</v>
      </c>
      <c r="D7" s="5">
        <v>-116.737523999999</v>
      </c>
      <c r="E7" s="5"/>
      <c r="F7" s="5">
        <v>1186.25</v>
      </c>
      <c r="G7" s="5">
        <v>-100.23999790000001</v>
      </c>
      <c r="H7" s="5"/>
      <c r="I7" s="5"/>
      <c r="J7" s="5"/>
      <c r="K7" s="5">
        <v>10.8996</v>
      </c>
      <c r="L7" s="5">
        <v>14.35</v>
      </c>
      <c r="M7" s="6">
        <f t="shared" si="0"/>
        <v>12.914999999999999</v>
      </c>
      <c r="N7" s="5"/>
      <c r="O7" s="53">
        <v>544529</v>
      </c>
    </row>
    <row r="8" spans="1:15" x14ac:dyDescent="0.25">
      <c r="A8" s="1">
        <v>12</v>
      </c>
      <c r="B8" s="2"/>
      <c r="C8" s="5">
        <v>43.117904000000003</v>
      </c>
      <c r="D8" s="5">
        <v>-116.718824999999</v>
      </c>
      <c r="E8" s="5"/>
      <c r="F8" s="5">
        <v>1981.6300048999999</v>
      </c>
      <c r="G8" s="5">
        <v>1045.7299805</v>
      </c>
      <c r="H8" s="5"/>
      <c r="I8" s="5"/>
      <c r="J8" s="5"/>
      <c r="K8" s="5">
        <v>7.8406200000000004</v>
      </c>
      <c r="L8" s="5">
        <v>4.67</v>
      </c>
      <c r="M8" s="6">
        <f t="shared" si="0"/>
        <v>4.2030000000000003</v>
      </c>
      <c r="N8" s="6"/>
      <c r="O8" s="53">
        <v>544849</v>
      </c>
    </row>
    <row r="9" spans="1:15" x14ac:dyDescent="0.25">
      <c r="A9" s="1">
        <v>30</v>
      </c>
      <c r="B9" s="2"/>
      <c r="C9" s="5">
        <v>43.228152000000001</v>
      </c>
      <c r="D9" s="5">
        <v>-116.73701800000001</v>
      </c>
      <c r="E9" s="5"/>
      <c r="F9" s="5">
        <v>1188.3199463000001</v>
      </c>
      <c r="G9" s="5">
        <v>-66.240699800000002</v>
      </c>
      <c r="H9" s="5"/>
      <c r="I9" s="5"/>
      <c r="J9" s="5"/>
      <c r="K9" s="5">
        <v>11.0707998</v>
      </c>
      <c r="L9" s="5">
        <v>11.8699999999999</v>
      </c>
      <c r="M9" s="6">
        <f t="shared" si="0"/>
        <v>10.682999999999909</v>
      </c>
      <c r="N9" s="5"/>
      <c r="O9" s="53">
        <v>548792</v>
      </c>
    </row>
    <row r="10" spans="1:15" x14ac:dyDescent="0.25"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5"/>
      <c r="O10" s="5"/>
    </row>
    <row r="11" spans="1:15" x14ac:dyDescent="0.25">
      <c r="A11" s="1">
        <v>27</v>
      </c>
      <c r="B11" s="2"/>
      <c r="C11" s="5">
        <v>43.170833000000002</v>
      </c>
      <c r="D11" s="5">
        <v>-116.712682999999</v>
      </c>
      <c r="E11" s="5"/>
      <c r="F11" s="5">
        <v>1400</v>
      </c>
      <c r="G11" s="5">
        <v>5.6619000000000002</v>
      </c>
      <c r="H11" s="5"/>
      <c r="I11" s="5"/>
      <c r="J11" s="5"/>
      <c r="K11" s="5">
        <v>10.9247999</v>
      </c>
      <c r="L11" s="5">
        <v>10.9</v>
      </c>
      <c r="M11" s="6">
        <f t="shared" ref="M11:M36" si="1">L11*0.9</f>
        <v>9.81</v>
      </c>
      <c r="N11" s="5"/>
      <c r="O11" s="53">
        <v>556788</v>
      </c>
    </row>
    <row r="12" spans="1:15" x14ac:dyDescent="0.25">
      <c r="A12" s="1">
        <v>23</v>
      </c>
      <c r="B12" s="2"/>
      <c r="C12" s="5">
        <v>43.143045000000001</v>
      </c>
      <c r="D12" s="5">
        <v>-116.73560000000001</v>
      </c>
      <c r="E12" s="5"/>
      <c r="F12" s="5">
        <v>1625.1899414</v>
      </c>
      <c r="G12" s="5">
        <v>-63.863201099999998</v>
      </c>
      <c r="H12" s="5"/>
      <c r="I12" s="5"/>
      <c r="J12" s="5"/>
      <c r="K12" s="5">
        <v>10.3006001</v>
      </c>
      <c r="L12" s="5">
        <v>9.5</v>
      </c>
      <c r="M12" s="6">
        <f t="shared" si="1"/>
        <v>8.5500000000000007</v>
      </c>
      <c r="N12" s="5"/>
      <c r="O12" s="53">
        <v>557652</v>
      </c>
    </row>
    <row r="13" spans="1:15" x14ac:dyDescent="0.25">
      <c r="A13" s="1">
        <v>26</v>
      </c>
      <c r="B13" s="2"/>
      <c r="C13" s="5">
        <v>43.168757999999897</v>
      </c>
      <c r="D13" s="5">
        <v>-116.713674999999</v>
      </c>
      <c r="E13" s="5"/>
      <c r="F13" s="5">
        <v>1415.1600341999999</v>
      </c>
      <c r="G13" s="5">
        <v>61.108798999999998</v>
      </c>
      <c r="H13" s="5"/>
      <c r="I13" s="5"/>
      <c r="J13" s="5"/>
      <c r="K13" s="5">
        <v>10.846599599999999</v>
      </c>
      <c r="L13" s="5">
        <v>12.31</v>
      </c>
      <c r="M13" s="6">
        <f t="shared" si="1"/>
        <v>11.079000000000001</v>
      </c>
      <c r="N13" s="5"/>
      <c r="O13" s="53">
        <v>558058</v>
      </c>
    </row>
    <row r="14" spans="1:15" x14ac:dyDescent="0.25">
      <c r="A14" s="1">
        <v>24</v>
      </c>
      <c r="B14" s="2"/>
      <c r="C14" s="5">
        <v>43.143965000000001</v>
      </c>
      <c r="D14" s="5">
        <v>-116.735347</v>
      </c>
      <c r="E14" s="5"/>
      <c r="F14" s="5">
        <v>1618.2199707</v>
      </c>
      <c r="G14" s="5">
        <v>-85.755600000000001</v>
      </c>
      <c r="H14" s="5"/>
      <c r="I14" s="5"/>
      <c r="J14" s="5"/>
      <c r="K14" s="5">
        <v>10.4605999</v>
      </c>
      <c r="L14" s="5">
        <v>9.8000000000000007</v>
      </c>
      <c r="M14" s="6">
        <f t="shared" si="1"/>
        <v>8.82</v>
      </c>
      <c r="N14" s="5"/>
      <c r="O14" s="53">
        <v>561555</v>
      </c>
    </row>
    <row r="15" spans="1:15" x14ac:dyDescent="0.25">
      <c r="A15" s="1">
        <v>22</v>
      </c>
      <c r="B15" s="2"/>
      <c r="C15" s="5">
        <v>43.141415000000002</v>
      </c>
      <c r="D15" s="5">
        <v>-116.767241999999</v>
      </c>
      <c r="E15" s="5"/>
      <c r="F15" s="5">
        <v>1461.2700195</v>
      </c>
      <c r="G15" s="5">
        <v>179.5460052</v>
      </c>
      <c r="H15" s="5"/>
      <c r="I15" s="5"/>
      <c r="J15" s="5"/>
      <c r="K15" s="5">
        <v>11.092000000000001</v>
      </c>
      <c r="L15" s="5">
        <v>10.49</v>
      </c>
      <c r="M15" s="6">
        <f t="shared" si="1"/>
        <v>9.4410000000000007</v>
      </c>
      <c r="N15" s="5"/>
      <c r="O15" s="53">
        <v>565022</v>
      </c>
    </row>
    <row r="16" spans="1:15" x14ac:dyDescent="0.25">
      <c r="A16" s="1">
        <v>32</v>
      </c>
      <c r="B16" s="2"/>
      <c r="C16" s="5">
        <v>43.247059999999898</v>
      </c>
      <c r="D16" s="5">
        <v>-116.707053999999</v>
      </c>
      <c r="E16" s="5"/>
      <c r="F16" s="5">
        <v>1284.1700439000001</v>
      </c>
      <c r="G16" s="5">
        <v>-205.9909973</v>
      </c>
      <c r="H16" s="5"/>
      <c r="I16" s="5"/>
      <c r="J16" s="5"/>
      <c r="K16" s="5">
        <v>11.336399999999999</v>
      </c>
      <c r="L16" s="5">
        <v>12.65</v>
      </c>
      <c r="M16" s="6">
        <f t="shared" si="1"/>
        <v>11.385</v>
      </c>
      <c r="N16" s="5"/>
      <c r="O16" s="53">
        <v>570638</v>
      </c>
    </row>
    <row r="17" spans="1:15" x14ac:dyDescent="0.25">
      <c r="A17" s="1">
        <v>8</v>
      </c>
      <c r="B17" s="2"/>
      <c r="C17" s="5">
        <v>43.102260999999899</v>
      </c>
      <c r="D17" s="5">
        <v>-116.804958999999</v>
      </c>
      <c r="E17" s="5"/>
      <c r="F17" s="5">
        <v>1816.4399414</v>
      </c>
      <c r="G17" s="5">
        <v>648.57397460000004</v>
      </c>
      <c r="H17" s="5"/>
      <c r="I17" s="5"/>
      <c r="J17" s="5"/>
      <c r="K17" s="5">
        <v>9.8503799000000001</v>
      </c>
      <c r="L17" s="5">
        <v>9.17</v>
      </c>
      <c r="M17" s="6">
        <f t="shared" si="1"/>
        <v>8.2530000000000001</v>
      </c>
      <c r="N17" s="6"/>
      <c r="O17" s="53">
        <v>580679</v>
      </c>
    </row>
    <row r="18" spans="1:15" x14ac:dyDescent="0.25">
      <c r="A18" s="1">
        <v>10</v>
      </c>
      <c r="B18" s="2"/>
      <c r="C18" s="5">
        <v>43.106782000000003</v>
      </c>
      <c r="D18" s="5">
        <v>-116.773883999999</v>
      </c>
      <c r="E18" s="5"/>
      <c r="F18" s="5">
        <v>1585.9599608999999</v>
      </c>
      <c r="G18" s="5">
        <v>318.5029907</v>
      </c>
      <c r="H18" s="5"/>
      <c r="I18" s="5"/>
      <c r="J18" s="5"/>
      <c r="K18" s="5">
        <v>10.6143999</v>
      </c>
      <c r="L18" s="5">
        <v>9.3000000000000007</v>
      </c>
      <c r="M18" s="6">
        <f t="shared" si="1"/>
        <v>8.370000000000001</v>
      </c>
      <c r="N18" s="6"/>
      <c r="O18" s="53">
        <v>581359</v>
      </c>
    </row>
    <row r="19" spans="1:15" x14ac:dyDescent="0.25">
      <c r="A19" s="1">
        <v>6</v>
      </c>
      <c r="B19" s="2"/>
      <c r="C19" s="5">
        <v>43.082244000000003</v>
      </c>
      <c r="D19" s="5">
        <v>-116.735596999999</v>
      </c>
      <c r="E19" s="5"/>
      <c r="F19" s="5">
        <v>2002.9499512</v>
      </c>
      <c r="G19" s="5">
        <v>665.89801030000001</v>
      </c>
      <c r="H19" s="5"/>
      <c r="I19" s="5"/>
      <c r="J19" s="5"/>
      <c r="K19" s="5">
        <v>8.5528002000000001</v>
      </c>
      <c r="L19" s="5">
        <v>6.08</v>
      </c>
      <c r="M19" s="6">
        <f t="shared" si="1"/>
        <v>5.4720000000000004</v>
      </c>
      <c r="N19" s="6"/>
      <c r="O19" s="53">
        <v>581540</v>
      </c>
    </row>
    <row r="20" spans="1:15" x14ac:dyDescent="0.25">
      <c r="A20" s="1">
        <v>1</v>
      </c>
      <c r="B20" s="2"/>
      <c r="C20" s="5">
        <v>43.064483000000003</v>
      </c>
      <c r="D20" s="5">
        <v>-116.74862</v>
      </c>
      <c r="E20" s="5"/>
      <c r="F20" s="5">
        <v>2110.5300293</v>
      </c>
      <c r="G20" s="5">
        <v>369.92300419999998</v>
      </c>
      <c r="H20" s="5"/>
      <c r="I20" s="5"/>
      <c r="J20" s="5"/>
      <c r="K20" s="5">
        <v>8.0058498</v>
      </c>
      <c r="L20" s="5">
        <v>6.2</v>
      </c>
      <c r="M20" s="6">
        <f t="shared" si="1"/>
        <v>5.58</v>
      </c>
      <c r="N20" s="6"/>
      <c r="O20" s="53">
        <v>582021</v>
      </c>
    </row>
    <row r="21" spans="1:15" x14ac:dyDescent="0.25">
      <c r="A21" s="1">
        <v>11</v>
      </c>
      <c r="B21" s="2"/>
      <c r="C21" s="5">
        <v>43.109181</v>
      </c>
      <c r="D21" s="5">
        <v>-116.773295</v>
      </c>
      <c r="E21" s="5"/>
      <c r="F21" s="5">
        <v>1595.5999756000001</v>
      </c>
      <c r="G21" s="5">
        <v>373.48498540000003</v>
      </c>
      <c r="H21" s="5"/>
      <c r="I21" s="5"/>
      <c r="J21" s="5"/>
      <c r="K21" s="5">
        <v>10.6459999</v>
      </c>
      <c r="L21" s="5">
        <v>9.6999999999999904</v>
      </c>
      <c r="M21" s="6">
        <f t="shared" si="1"/>
        <v>8.7299999999999915</v>
      </c>
      <c r="N21" s="6"/>
      <c r="O21" s="53">
        <v>584121</v>
      </c>
    </row>
    <row r="22" spans="1:15" x14ac:dyDescent="0.25">
      <c r="A22" s="1">
        <v>28</v>
      </c>
      <c r="B22" s="2"/>
      <c r="C22" s="5">
        <v>43.178476000000003</v>
      </c>
      <c r="D22" s="5">
        <v>-116.791006999999</v>
      </c>
      <c r="E22" s="5"/>
      <c r="F22" s="5">
        <v>1534.6800536999999</v>
      </c>
      <c r="G22" s="5">
        <v>194.70799260000001</v>
      </c>
      <c r="H22" s="5"/>
      <c r="I22" s="5"/>
      <c r="J22" s="5"/>
      <c r="K22" s="5">
        <v>10.965700099999999</v>
      </c>
      <c r="L22" s="5">
        <v>9.14</v>
      </c>
      <c r="M22" s="6">
        <f t="shared" si="1"/>
        <v>8.2260000000000009</v>
      </c>
      <c r="N22" s="5"/>
      <c r="O22" s="1">
        <v>584448</v>
      </c>
    </row>
    <row r="23" spans="1:15" x14ac:dyDescent="0.25">
      <c r="A23" s="1">
        <v>21</v>
      </c>
      <c r="B23" s="2"/>
      <c r="C23" s="5">
        <v>43.139999000000003</v>
      </c>
      <c r="D23" s="5">
        <v>-116.73356800000001</v>
      </c>
      <c r="E23" s="5"/>
      <c r="F23" s="5">
        <v>1651.7199707</v>
      </c>
      <c r="G23" s="5">
        <v>-59.963798500000003</v>
      </c>
      <c r="H23" s="5"/>
      <c r="I23" s="5"/>
      <c r="J23" s="5"/>
      <c r="K23" s="5">
        <v>11.140700300000001</v>
      </c>
      <c r="L23" s="5">
        <v>8.74</v>
      </c>
      <c r="M23" s="6">
        <f t="shared" si="1"/>
        <v>7.8660000000000005</v>
      </c>
      <c r="N23" s="6"/>
      <c r="O23" s="1">
        <v>585869</v>
      </c>
    </row>
    <row r="24" spans="1:15" x14ac:dyDescent="0.25">
      <c r="A24" s="1">
        <v>7</v>
      </c>
      <c r="B24" s="2"/>
      <c r="C24" s="5">
        <v>43.096138000000003</v>
      </c>
      <c r="D24" s="5">
        <v>-116.774548999999</v>
      </c>
      <c r="E24" s="5"/>
      <c r="F24" s="5">
        <v>1654.7399902</v>
      </c>
      <c r="G24" s="5">
        <v>444.79800419999998</v>
      </c>
      <c r="H24" s="5"/>
      <c r="I24" s="5"/>
      <c r="J24" s="5"/>
      <c r="K24" s="5">
        <v>10.6063995</v>
      </c>
      <c r="L24" s="5">
        <v>7.18</v>
      </c>
      <c r="M24" s="6">
        <f t="shared" si="1"/>
        <v>6.4619999999999997</v>
      </c>
      <c r="N24" s="6"/>
      <c r="O24" s="5">
        <v>589772</v>
      </c>
    </row>
    <row r="25" spans="1:15" x14ac:dyDescent="0.25">
      <c r="A25" s="1">
        <v>35</v>
      </c>
      <c r="B25" s="2"/>
      <c r="C25" s="5">
        <v>43.296788999999897</v>
      </c>
      <c r="D25" s="5">
        <v>-116.828</v>
      </c>
      <c r="E25" s="5"/>
      <c r="F25" s="5">
        <v>1571.5100098</v>
      </c>
      <c r="G25" s="5">
        <v>470.7590027</v>
      </c>
      <c r="H25" s="5"/>
      <c r="I25" s="5"/>
      <c r="J25" s="5"/>
      <c r="K25" s="5">
        <v>10.826700199999999</v>
      </c>
      <c r="L25" s="5">
        <v>9.58</v>
      </c>
      <c r="M25" s="6">
        <f t="shared" si="1"/>
        <v>8.6219999999999999</v>
      </c>
      <c r="N25" s="5"/>
      <c r="O25" s="5">
        <v>598337</v>
      </c>
    </row>
    <row r="26" spans="1:15" x14ac:dyDescent="0.25">
      <c r="A26" s="1">
        <v>9</v>
      </c>
      <c r="B26" s="2"/>
      <c r="C26" s="5">
        <v>43.1052129999999</v>
      </c>
      <c r="D26" s="5">
        <v>-116.738697999999</v>
      </c>
      <c r="E26" s="5"/>
      <c r="F26" s="5">
        <v>1872.2900391000001</v>
      </c>
      <c r="G26" s="5">
        <v>-59.506599399999999</v>
      </c>
      <c r="H26" s="5"/>
      <c r="I26" s="5"/>
      <c r="J26" s="5"/>
      <c r="K26" s="5">
        <v>9.9816599000000004</v>
      </c>
      <c r="L26" s="5">
        <v>8.5299999999999905</v>
      </c>
      <c r="M26" s="6">
        <f t="shared" si="1"/>
        <v>7.6769999999999916</v>
      </c>
      <c r="N26" s="6"/>
      <c r="O26" s="5">
        <v>603681</v>
      </c>
    </row>
    <row r="27" spans="1:15" x14ac:dyDescent="0.25">
      <c r="A27" s="1">
        <v>34</v>
      </c>
      <c r="B27" s="2"/>
      <c r="C27" s="5">
        <v>43.266852</v>
      </c>
      <c r="D27" s="5">
        <v>-116.849919</v>
      </c>
      <c r="E27" s="5"/>
      <c r="F27" s="5">
        <v>1792.9599608999999</v>
      </c>
      <c r="G27" s="5"/>
      <c r="H27" s="5"/>
      <c r="I27" s="5"/>
      <c r="J27" s="5"/>
      <c r="K27" s="5"/>
      <c r="L27" s="5">
        <v>6.39</v>
      </c>
      <c r="M27" s="6">
        <f t="shared" si="1"/>
        <v>5.7509999999999994</v>
      </c>
      <c r="N27" s="5"/>
      <c r="O27" s="5">
        <v>604698</v>
      </c>
    </row>
    <row r="28" spans="1:15" x14ac:dyDescent="0.25">
      <c r="A28" s="1">
        <v>4</v>
      </c>
      <c r="B28" s="2"/>
      <c r="C28" s="5">
        <v>43.067954</v>
      </c>
      <c r="D28" s="5">
        <v>-116.755090999999</v>
      </c>
      <c r="E28" s="5"/>
      <c r="F28" s="5">
        <v>2052.3701172000001</v>
      </c>
      <c r="G28" s="5">
        <v>740.51599120000003</v>
      </c>
      <c r="H28" s="5"/>
      <c r="I28" s="5"/>
      <c r="J28" s="5"/>
      <c r="K28" s="5">
        <v>9.0313902000000006</v>
      </c>
      <c r="L28" s="5">
        <v>5.92</v>
      </c>
      <c r="M28" s="6">
        <f t="shared" si="1"/>
        <v>5.3280000000000003</v>
      </c>
      <c r="N28" s="6"/>
      <c r="O28" s="5">
        <v>605851</v>
      </c>
    </row>
    <row r="29" spans="1:15" x14ac:dyDescent="0.25">
      <c r="A29" s="1">
        <v>2</v>
      </c>
      <c r="B29" s="2"/>
      <c r="C29" s="5">
        <v>43.065604999999898</v>
      </c>
      <c r="D29" s="5">
        <v>-116.759135</v>
      </c>
      <c r="E29" s="5"/>
      <c r="F29" s="5">
        <v>2094.9399414</v>
      </c>
      <c r="G29" s="5">
        <v>834.5059814</v>
      </c>
      <c r="H29" s="5"/>
      <c r="I29" s="5"/>
      <c r="J29" s="5"/>
      <c r="K29" s="5">
        <v>9.0049200000000003</v>
      </c>
      <c r="L29" s="5">
        <v>7.07</v>
      </c>
      <c r="M29" s="6">
        <f t="shared" si="1"/>
        <v>6.3630000000000004</v>
      </c>
      <c r="N29" s="6"/>
      <c r="O29" s="5">
        <v>609500</v>
      </c>
    </row>
    <row r="30" spans="1:15" x14ac:dyDescent="0.25">
      <c r="A30" s="1">
        <v>3</v>
      </c>
      <c r="B30" s="2"/>
      <c r="C30" s="5">
        <v>43.066519999999898</v>
      </c>
      <c r="D30" s="5">
        <v>-116.794464</v>
      </c>
      <c r="E30" s="5"/>
      <c r="F30" s="5">
        <v>2075.0600586</v>
      </c>
      <c r="G30" s="5">
        <v>943.93103029999997</v>
      </c>
      <c r="H30" s="5"/>
      <c r="I30" s="5"/>
      <c r="J30" s="5"/>
      <c r="K30" s="5">
        <v>9.1973304999999996</v>
      </c>
      <c r="L30" s="5">
        <v>7.22</v>
      </c>
      <c r="M30" s="6">
        <f t="shared" si="1"/>
        <v>6.4980000000000002</v>
      </c>
      <c r="N30" s="6"/>
      <c r="O30" s="5">
        <v>609889</v>
      </c>
    </row>
    <row r="31" spans="1:15" x14ac:dyDescent="0.25">
      <c r="A31" s="1">
        <v>33</v>
      </c>
      <c r="B31" s="2"/>
      <c r="C31" s="5">
        <v>43.256298000000001</v>
      </c>
      <c r="D31" s="5">
        <v>-116.8183291</v>
      </c>
      <c r="E31" s="5"/>
      <c r="F31" s="5">
        <v>1383.9100341999999</v>
      </c>
      <c r="G31" s="5">
        <v>465.41799930000002</v>
      </c>
      <c r="H31" s="5"/>
      <c r="I31" s="5"/>
      <c r="J31" s="5"/>
      <c r="K31" s="5">
        <v>12.2587004</v>
      </c>
      <c r="L31" s="5">
        <v>14.35</v>
      </c>
      <c r="M31" s="6">
        <f t="shared" si="1"/>
        <v>12.914999999999999</v>
      </c>
      <c r="N31" s="5"/>
      <c r="O31" s="5">
        <v>619051</v>
      </c>
    </row>
    <row r="32" spans="1:15" x14ac:dyDescent="0.25">
      <c r="A32" s="1">
        <v>20</v>
      </c>
      <c r="B32" s="2"/>
      <c r="C32" s="5">
        <v>43.128604000000003</v>
      </c>
      <c r="D32" s="5">
        <v>-116.79661</v>
      </c>
      <c r="E32" s="5"/>
      <c r="F32" s="5">
        <v>1779.3399658000001</v>
      </c>
      <c r="G32" s="5">
        <v>935.74102779999998</v>
      </c>
      <c r="H32" s="5"/>
      <c r="I32" s="5"/>
      <c r="J32" s="5"/>
      <c r="K32" s="5">
        <v>10.9475002</v>
      </c>
      <c r="L32" s="5">
        <v>8.26</v>
      </c>
      <c r="M32" s="6">
        <f t="shared" si="1"/>
        <v>7.4340000000000002</v>
      </c>
      <c r="N32" s="6"/>
      <c r="O32" s="5">
        <v>620459</v>
      </c>
    </row>
    <row r="33" spans="1:15" x14ac:dyDescent="0.25">
      <c r="A33" s="1">
        <v>5</v>
      </c>
      <c r="B33" s="2"/>
      <c r="C33" s="5">
        <v>43.079245</v>
      </c>
      <c r="D33" s="5">
        <v>-116.82733500000001</v>
      </c>
      <c r="E33" s="5"/>
      <c r="F33" s="5">
        <v>2170.2099609000002</v>
      </c>
      <c r="G33" s="5">
        <v>637.95599370000002</v>
      </c>
      <c r="H33" s="5"/>
      <c r="I33" s="5"/>
      <c r="J33" s="5"/>
      <c r="K33" s="5">
        <v>8.7871599000000007</v>
      </c>
      <c r="L33" s="5">
        <v>7.25</v>
      </c>
      <c r="M33" s="6">
        <f t="shared" si="1"/>
        <v>6.5250000000000004</v>
      </c>
      <c r="N33" s="6"/>
      <c r="O33" s="5">
        <v>621408</v>
      </c>
    </row>
    <row r="34" spans="1:15" x14ac:dyDescent="0.25">
      <c r="A34" s="1">
        <v>17</v>
      </c>
      <c r="B34" s="2"/>
      <c r="C34" s="5">
        <v>43.125683000000002</v>
      </c>
      <c r="D34" s="5">
        <v>-116.785619999999</v>
      </c>
      <c r="E34" s="5"/>
      <c r="F34" s="5">
        <v>1662.2900391000001</v>
      </c>
      <c r="G34" s="5">
        <v>422.18899540000001</v>
      </c>
      <c r="H34" s="5"/>
      <c r="I34" s="5"/>
      <c r="J34" s="5"/>
      <c r="K34" s="5">
        <v>11.7315998</v>
      </c>
      <c r="L34" s="5">
        <v>12.99</v>
      </c>
      <c r="M34" s="6">
        <f t="shared" si="1"/>
        <v>11.691000000000001</v>
      </c>
      <c r="N34" s="6"/>
      <c r="O34" s="5">
        <v>635730</v>
      </c>
    </row>
    <row r="35" spans="1:15" x14ac:dyDescent="0.25">
      <c r="A35" s="1">
        <v>18</v>
      </c>
      <c r="B35" s="2"/>
      <c r="C35" s="5">
        <v>43.125801000000003</v>
      </c>
      <c r="D35" s="5">
        <v>-116.782741999999</v>
      </c>
      <c r="E35" s="5"/>
      <c r="F35" s="5">
        <v>1615.6700439000001</v>
      </c>
      <c r="G35" s="5">
        <v>340.9970093</v>
      </c>
      <c r="H35" s="5"/>
      <c r="I35" s="5"/>
      <c r="J35" s="5"/>
      <c r="K35" s="5">
        <v>12.288900399999999</v>
      </c>
      <c r="L35" s="5">
        <v>12.3699999999999</v>
      </c>
      <c r="M35" s="6">
        <f t="shared" si="1"/>
        <v>11.13299999999991</v>
      </c>
      <c r="N35" s="6"/>
      <c r="O35" s="5">
        <v>641731</v>
      </c>
    </row>
    <row r="36" spans="1:15" x14ac:dyDescent="0.25">
      <c r="A36" s="1">
        <v>19</v>
      </c>
      <c r="B36" s="2"/>
      <c r="C36" s="5">
        <v>43.1263369999999</v>
      </c>
      <c r="D36" s="5">
        <v>-116.788065</v>
      </c>
      <c r="E36" s="5"/>
      <c r="F36" s="5">
        <v>1706.9000243999999</v>
      </c>
      <c r="G36" s="5">
        <v>304.9530029</v>
      </c>
      <c r="H36" s="5"/>
      <c r="I36" s="5"/>
      <c r="J36" s="5"/>
      <c r="K36" s="5">
        <v>12.3659</v>
      </c>
      <c r="L36" s="5">
        <v>13.17</v>
      </c>
      <c r="M36" s="6">
        <f t="shared" si="1"/>
        <v>11.853</v>
      </c>
      <c r="N36" s="6"/>
      <c r="O36" s="5">
        <v>657985</v>
      </c>
    </row>
  </sheetData>
  <sortState xmlns:xlrd2="http://schemas.microsoft.com/office/spreadsheetml/2017/richdata2" ref="A2:O36">
    <sortCondition ref="O2:O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31B9-DB3D-4DE4-94F9-2CB3D8392FF1}">
  <dimension ref="A1:B36"/>
  <sheetViews>
    <sheetView workbookViewId="0">
      <selection activeCell="F15" sqref="F15"/>
    </sheetView>
  </sheetViews>
  <sheetFormatPr defaultRowHeight="15" x14ac:dyDescent="0.25"/>
  <sheetData>
    <row r="1" spans="1:2" ht="15.75" thickBot="1" x14ac:dyDescent="0.3">
      <c r="A1" s="45" t="s">
        <v>50</v>
      </c>
      <c r="B1" s="43" t="s">
        <v>49</v>
      </c>
    </row>
    <row r="2" spans="1:2" ht="15.75" thickTop="1" x14ac:dyDescent="0.25">
      <c r="A2" s="10">
        <v>12.914999999999999</v>
      </c>
      <c r="B2" s="10">
        <v>11.909055829416584</v>
      </c>
    </row>
    <row r="3" spans="1:2" x14ac:dyDescent="0.25">
      <c r="A3" s="10">
        <v>10.682999999999909</v>
      </c>
      <c r="B3" s="10">
        <v>11.982950259483497</v>
      </c>
    </row>
    <row r="4" spans="1:2" x14ac:dyDescent="0.25">
      <c r="A4" s="10">
        <v>9.0359999999999108</v>
      </c>
      <c r="B4" s="10">
        <v>11.937045388270722</v>
      </c>
    </row>
    <row r="5" spans="1:2" x14ac:dyDescent="0.25">
      <c r="A5" s="10">
        <v>11.385</v>
      </c>
      <c r="B5" s="10">
        <v>11.620016673325987</v>
      </c>
    </row>
    <row r="6" spans="1:2" x14ac:dyDescent="0.25">
      <c r="A6" s="10">
        <v>12.914999999999999</v>
      </c>
      <c r="B6" s="10">
        <v>11.795979940394876</v>
      </c>
    </row>
    <row r="7" spans="1:2" x14ac:dyDescent="0.25">
      <c r="A7" s="10">
        <v>9.81</v>
      </c>
      <c r="B7" s="10">
        <v>10.31371382775299</v>
      </c>
    </row>
    <row r="8" spans="1:2" x14ac:dyDescent="0.25">
      <c r="A8" s="10">
        <v>11.079000000000001</v>
      </c>
      <c r="B8" s="10">
        <v>10.209200550352255</v>
      </c>
    </row>
    <row r="9" spans="1:2" x14ac:dyDescent="0.25">
      <c r="A9" s="10">
        <v>9.81</v>
      </c>
      <c r="B9" s="10">
        <v>9.8369674557242579</v>
      </c>
    </row>
    <row r="10" spans="1:2" x14ac:dyDescent="0.25">
      <c r="A10" s="10">
        <v>9.4410000000000007</v>
      </c>
      <c r="B10" s="10">
        <v>9.958175565053148</v>
      </c>
    </row>
    <row r="11" spans="1:2" x14ac:dyDescent="0.25">
      <c r="A11" s="10">
        <v>8.2260000000000009</v>
      </c>
      <c r="B11" s="10">
        <v>9.7382994842260171</v>
      </c>
    </row>
    <row r="12" spans="1:2" x14ac:dyDescent="0.25">
      <c r="A12" s="10">
        <v>8.5679999999999996</v>
      </c>
      <c r="B12" s="10">
        <v>7.8096327294937025</v>
      </c>
    </row>
    <row r="13" spans="1:2" x14ac:dyDescent="0.25">
      <c r="A13" s="10">
        <v>8.6219999999999999</v>
      </c>
      <c r="B13" s="10">
        <v>9.7173018667184081</v>
      </c>
    </row>
    <row r="14" spans="1:2" x14ac:dyDescent="0.25">
      <c r="A14" s="10">
        <v>8.370000000000001</v>
      </c>
      <c r="B14" s="10">
        <v>9.2255707536252398</v>
      </c>
    </row>
    <row r="15" spans="1:2" x14ac:dyDescent="0.25">
      <c r="A15" s="10">
        <v>8.7299999999999915</v>
      </c>
      <c r="B15" s="10">
        <v>9.2012466049672437</v>
      </c>
    </row>
    <row r="16" spans="1:2" x14ac:dyDescent="0.25">
      <c r="A16" s="10">
        <v>6.7140000000000004</v>
      </c>
      <c r="B16" s="10">
        <v>6.1728754441541751</v>
      </c>
    </row>
    <row r="17" spans="1:2" x14ac:dyDescent="0.25">
      <c r="A17" s="10">
        <v>11.13299999999991</v>
      </c>
      <c r="B17" s="10">
        <v>10.268609727468267</v>
      </c>
    </row>
    <row r="18" spans="1:2" x14ac:dyDescent="0.25">
      <c r="A18" s="10">
        <v>8.82</v>
      </c>
      <c r="B18" s="10">
        <v>8.5179684204613153</v>
      </c>
    </row>
    <row r="19" spans="1:2" x14ac:dyDescent="0.25">
      <c r="A19" s="10">
        <v>8.5500000000000007</v>
      </c>
      <c r="B19" s="10">
        <v>8.3731876945811194</v>
      </c>
    </row>
    <row r="20" spans="1:2" x14ac:dyDescent="0.25">
      <c r="A20" s="10">
        <v>7.8660000000000005</v>
      </c>
      <c r="B20" s="10">
        <v>8.7506865272849872</v>
      </c>
    </row>
    <row r="21" spans="1:2" x14ac:dyDescent="0.25">
      <c r="A21" s="10">
        <v>6.4619999999999997</v>
      </c>
      <c r="B21" s="10">
        <v>8.8085543384251839</v>
      </c>
    </row>
    <row r="22" spans="1:2" x14ac:dyDescent="0.25">
      <c r="A22" s="10">
        <v>7.8480000000000008</v>
      </c>
      <c r="B22" s="10">
        <v>6.4259395814781488</v>
      </c>
    </row>
    <row r="23" spans="1:2" x14ac:dyDescent="0.25">
      <c r="A23" s="10">
        <v>11.691000000000001</v>
      </c>
      <c r="B23" s="10">
        <v>9.7336445094993511</v>
      </c>
    </row>
    <row r="24" spans="1:2" x14ac:dyDescent="0.25">
      <c r="A24" s="10">
        <v>6.4530000000000003</v>
      </c>
      <c r="B24" s="10">
        <v>6.4530000552204942</v>
      </c>
    </row>
    <row r="25" spans="1:2" x14ac:dyDescent="0.25">
      <c r="A25" s="10">
        <v>11.853</v>
      </c>
      <c r="B25" s="10">
        <v>9.8253172383336995</v>
      </c>
    </row>
    <row r="26" spans="1:2" x14ac:dyDescent="0.25">
      <c r="A26" s="10">
        <v>7.4340000000000002</v>
      </c>
      <c r="B26" s="10">
        <v>8.386093598747383</v>
      </c>
    </row>
    <row r="27" spans="1:2" x14ac:dyDescent="0.25">
      <c r="A27" s="10">
        <v>5.7509999999999994</v>
      </c>
      <c r="B27" s="10">
        <v>7.9278195339640449</v>
      </c>
    </row>
    <row r="28" spans="1:2" x14ac:dyDescent="0.25">
      <c r="A28" s="10">
        <v>8.2530000000000001</v>
      </c>
      <c r="B28" s="10">
        <v>7.2057352904447685</v>
      </c>
    </row>
    <row r="29" spans="1:2" x14ac:dyDescent="0.25">
      <c r="A29" s="10">
        <v>7.6769999999999916</v>
      </c>
      <c r="B29" s="10">
        <v>7.2157230792290568</v>
      </c>
    </row>
    <row r="30" spans="1:2" x14ac:dyDescent="0.25">
      <c r="A30" s="10">
        <v>4.2030000000000003</v>
      </c>
      <c r="B30" s="10">
        <v>4.9961484375303353</v>
      </c>
    </row>
    <row r="31" spans="1:2" x14ac:dyDescent="0.25">
      <c r="A31" s="10">
        <v>5.4720000000000004</v>
      </c>
      <c r="B31" s="10">
        <v>5.6016598873421737</v>
      </c>
    </row>
    <row r="32" spans="1:2" x14ac:dyDescent="0.25">
      <c r="A32" s="10">
        <v>5.3280000000000003</v>
      </c>
      <c r="B32" s="10">
        <v>5.6958078751151238</v>
      </c>
    </row>
    <row r="33" spans="1:2" x14ac:dyDescent="0.25">
      <c r="A33" s="10">
        <v>6.4980000000000002</v>
      </c>
      <c r="B33" s="10">
        <v>5.5854577340078384</v>
      </c>
    </row>
    <row r="34" spans="1:2" x14ac:dyDescent="0.25">
      <c r="A34" s="10">
        <v>6.3630000000000004</v>
      </c>
      <c r="B34" s="10">
        <v>5.4041165813374654</v>
      </c>
    </row>
    <row r="35" spans="1:2" x14ac:dyDescent="0.25">
      <c r="A35" s="10">
        <v>5.58</v>
      </c>
      <c r="B35" s="10">
        <v>4.676082742271376</v>
      </c>
    </row>
    <row r="36" spans="1:2" ht="15.75" thickBot="1" x14ac:dyDescent="0.3">
      <c r="A36" s="14">
        <v>6.5250000000000004</v>
      </c>
      <c r="B36" s="14">
        <v>5.0059834524893203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Best-fit</vt:lpstr>
      <vt:lpstr>TSOI v ELEV Trendline @ mid sol</vt:lpstr>
      <vt:lpstr>csv_for_rplot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Pierson</dc:creator>
  <cp:lastModifiedBy>Derek Pierson</cp:lastModifiedBy>
  <dcterms:created xsi:type="dcterms:W3CDTF">2021-03-22T16:18:19Z</dcterms:created>
  <dcterms:modified xsi:type="dcterms:W3CDTF">2021-12-29T16:26:30Z</dcterms:modified>
</cp:coreProperties>
</file>