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wnloads\MA\ma\bewijzenmap\periode 4 yaar 1\bwp\"/>
    </mc:Choice>
  </mc:AlternateContent>
  <xr:revisionPtr revIDLastSave="0" documentId="8_{BC49A60E-9CC5-4A22-8811-255DE22458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dgetoverzicht" sheetId="1" r:id="rId1"/>
    <sheet name="Maandplanning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2" l="1"/>
  <c r="D38" i="2"/>
  <c r="E37" i="2"/>
  <c r="E36" i="2"/>
  <c r="D36" i="2"/>
  <c r="E35" i="2"/>
  <c r="D35" i="2"/>
  <c r="E34" i="2"/>
  <c r="D34" i="2"/>
  <c r="E33" i="2"/>
  <c r="D33" i="2"/>
  <c r="E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E24" i="2"/>
  <c r="D24" i="2"/>
  <c r="E23" i="2"/>
  <c r="D23" i="2"/>
  <c r="E22" i="2"/>
  <c r="D22" i="2"/>
  <c r="E21" i="2"/>
  <c r="D21" i="2"/>
  <c r="E20" i="2"/>
  <c r="D20" i="2"/>
  <c r="E19" i="2"/>
  <c r="D19" i="2"/>
  <c r="E14" i="2"/>
  <c r="D14" i="2"/>
  <c r="E13" i="2"/>
  <c r="D13" i="2"/>
  <c r="E12" i="2"/>
  <c r="D12" i="2"/>
  <c r="E11" i="2"/>
  <c r="D11" i="2"/>
  <c r="E10" i="2"/>
  <c r="D10" i="2"/>
  <c r="E9" i="2"/>
  <c r="D9" i="2"/>
  <c r="I35" i="1"/>
  <c r="H35" i="1"/>
  <c r="J35" i="1" s="1"/>
  <c r="C35" i="1"/>
  <c r="C37" i="1" s="1"/>
  <c r="L34" i="1"/>
  <c r="M34" i="1" s="1"/>
  <c r="J34" i="1"/>
  <c r="E34" i="1"/>
  <c r="D34" i="1"/>
  <c r="L33" i="1"/>
  <c r="M33" i="1" s="1"/>
  <c r="J33" i="1"/>
  <c r="E33" i="1"/>
  <c r="D33" i="1"/>
  <c r="L32" i="1"/>
  <c r="M32" i="1" s="1"/>
  <c r="J32" i="1"/>
  <c r="E32" i="1"/>
  <c r="D32" i="1"/>
  <c r="L31" i="1"/>
  <c r="M31" i="1" s="1"/>
  <c r="J31" i="1"/>
  <c r="E31" i="1"/>
  <c r="D31" i="1"/>
  <c r="L30" i="1"/>
  <c r="M30" i="1" s="1"/>
  <c r="J30" i="1"/>
  <c r="E30" i="1"/>
  <c r="D30" i="1"/>
  <c r="L29" i="1"/>
  <c r="M29" i="1" s="1"/>
  <c r="J29" i="1"/>
  <c r="E29" i="1"/>
  <c r="E43" i="2" s="1"/>
  <c r="D29" i="1"/>
  <c r="L28" i="1"/>
  <c r="M28" i="1" s="1"/>
  <c r="J28" i="1"/>
  <c r="E28" i="1"/>
  <c r="E42" i="2" s="1"/>
  <c r="D28" i="1"/>
  <c r="D42" i="2" s="1"/>
  <c r="L27" i="1"/>
  <c r="M27" i="1" s="1"/>
  <c r="J27" i="1"/>
  <c r="E27" i="1"/>
  <c r="E41" i="2" s="1"/>
  <c r="D27" i="1"/>
  <c r="D41" i="2" s="1"/>
  <c r="L26" i="1"/>
  <c r="M26" i="1" s="1"/>
  <c r="J26" i="1"/>
  <c r="E26" i="1"/>
  <c r="E40" i="2" s="1"/>
  <c r="D26" i="1"/>
  <c r="D40" i="2" s="1"/>
  <c r="L25" i="1"/>
  <c r="M25" i="1" s="1"/>
  <c r="J25" i="1"/>
  <c r="E25" i="1"/>
  <c r="D25" i="1"/>
  <c r="D39" i="2" s="1"/>
  <c r="L24" i="1"/>
  <c r="M24" i="1" s="1"/>
  <c r="J24" i="1"/>
  <c r="L23" i="1"/>
  <c r="M23" i="1" s="1"/>
  <c r="J23" i="1"/>
  <c r="L22" i="1"/>
  <c r="M22" i="1" s="1"/>
  <c r="J22" i="1"/>
  <c r="L21" i="1"/>
  <c r="M21" i="1" s="1"/>
  <c r="J21" i="1"/>
  <c r="L20" i="1"/>
  <c r="M20" i="1" s="1"/>
  <c r="J20" i="1"/>
  <c r="L19" i="1"/>
  <c r="M19" i="1" s="1"/>
  <c r="J19" i="1"/>
  <c r="L18" i="1"/>
  <c r="M18" i="1" s="1"/>
  <c r="L17" i="1"/>
  <c r="M17" i="1" s="1"/>
  <c r="L16" i="1"/>
  <c r="M16" i="1" s="1"/>
  <c r="J16" i="1"/>
  <c r="L15" i="1"/>
  <c r="M15" i="1" s="1"/>
  <c r="J15" i="1"/>
  <c r="L14" i="1"/>
  <c r="M14" i="1" s="1"/>
  <c r="J14" i="1"/>
  <c r="L13" i="1"/>
  <c r="M13" i="1" s="1"/>
  <c r="J13" i="1"/>
  <c r="L12" i="1"/>
  <c r="M12" i="1" s="1"/>
  <c r="J12" i="1"/>
  <c r="L11" i="1"/>
  <c r="M11" i="1" s="1"/>
  <c r="J11" i="1"/>
  <c r="L10" i="1"/>
  <c r="M10" i="1" s="1"/>
  <c r="J10" i="1"/>
  <c r="L9" i="1"/>
  <c r="M9" i="1" s="1"/>
  <c r="J9" i="1"/>
  <c r="L8" i="1"/>
  <c r="M8" i="1" s="1"/>
  <c r="J8" i="1"/>
  <c r="L7" i="1"/>
  <c r="M7" i="1" s="1"/>
  <c r="L6" i="1"/>
  <c r="M6" i="1" s="1"/>
  <c r="J6" i="1"/>
  <c r="L5" i="1"/>
  <c r="M5" i="1" s="1"/>
  <c r="J5" i="1"/>
  <c r="L4" i="1"/>
  <c r="M4" i="1" s="1"/>
  <c r="J4" i="1"/>
  <c r="L3" i="1"/>
  <c r="M3" i="1" s="1"/>
  <c r="J3" i="1"/>
  <c r="E16" i="2" l="1"/>
  <c r="L35" i="1"/>
  <c r="E35" i="1"/>
  <c r="C38" i="1" s="1"/>
  <c r="C39" i="1" s="1"/>
  <c r="D39" i="1" s="1"/>
  <c r="M35" i="1"/>
  <c r="E39" i="2"/>
  <c r="E44" i="2" s="1"/>
  <c r="E4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B.J</author>
  </authors>
  <commentList>
    <comment ref="K2" authorId="0" shapeId="0" xr:uid="{00000000-0006-0000-0000-000001000000}">
      <text>
        <r>
          <rPr>
            <b/>
            <sz val="9"/>
            <color rgb="FF000000"/>
            <rFont val="Arial"/>
            <family val="2"/>
          </rPr>
          <t xml:space="preserve">Patricia Boldewijn:
</t>
        </r>
        <r>
          <rPr>
            <sz val="9"/>
            <color rgb="FF000000"/>
            <rFont val="Arial"/>
            <family val="2"/>
          </rPr>
          <t>Vul hier de eerste betaaldatum in, want deze datum wordt meegeteld in de formule</t>
        </r>
      </text>
    </comment>
    <comment ref="K3" authorId="0" shapeId="0" xr:uid="{00000000-0006-0000-0000-000002000000}">
      <text>
        <r>
          <rPr>
            <b/>
            <sz val="9"/>
            <color rgb="FF000000"/>
            <rFont val="Arial"/>
            <family val="2"/>
          </rPr>
          <t xml:space="preserve">Patricia Boldewijn:
</t>
        </r>
        <r>
          <rPr>
            <sz val="9"/>
            <color rgb="FF000000"/>
            <rFont val="Arial"/>
            <family val="2"/>
          </rPr>
          <t>Vul hier de eerste betaaldatum in, want deze datum wordt meegeteld in de formule</t>
        </r>
      </text>
    </comment>
  </commentList>
</comments>
</file>

<file path=xl/sharedStrings.xml><?xml version="1.0" encoding="utf-8"?>
<sst xmlns="http://schemas.openxmlformats.org/spreadsheetml/2006/main" count="87" uniqueCount="70">
  <si>
    <t>Budgetoverzicht</t>
  </si>
  <si>
    <t>Schulden</t>
  </si>
  <si>
    <t>Inkomsten</t>
  </si>
  <si>
    <t>Uitgaven</t>
  </si>
  <si>
    <t>Schuldeiser</t>
  </si>
  <si>
    <t>Bedrag</t>
  </si>
  <si>
    <t>aflosbedrag</t>
  </si>
  <si>
    <t>aantal mnd</t>
  </si>
  <si>
    <t>Startdd. regeling</t>
  </si>
  <si>
    <t>geschatte aflossing</t>
  </si>
  <si>
    <t>geschatte recente schuld</t>
  </si>
  <si>
    <t>dossiernummer</t>
  </si>
  <si>
    <t>Opmerkingen</t>
  </si>
  <si>
    <t>contactpersoon</t>
  </si>
  <si>
    <t>Telefoonnummer</t>
  </si>
  <si>
    <t>Adres</t>
  </si>
  <si>
    <t>postcode</t>
  </si>
  <si>
    <t>Woonplaats</t>
  </si>
  <si>
    <t>Studiefinanciering</t>
  </si>
  <si>
    <t>Huur/Kostgeld</t>
  </si>
  <si>
    <t>Zorgtoeslag</t>
  </si>
  <si>
    <t>Gas/water/licht</t>
  </si>
  <si>
    <t>Huurtoeslag</t>
  </si>
  <si>
    <t>Internet thuis</t>
  </si>
  <si>
    <t>Bijbaan</t>
  </si>
  <si>
    <t>Zorgverzekering</t>
  </si>
  <si>
    <t>Stagevergoeding</t>
  </si>
  <si>
    <t>Lesgeld</t>
  </si>
  <si>
    <t>Kindgebonden budget</t>
  </si>
  <si>
    <t>Andere verzekering (bv uitvaartverz./inboedelverz)BIOS</t>
  </si>
  <si>
    <t>Overig (bv: alimentatie, Wajong)</t>
  </si>
  <si>
    <t>Abonnementen (Netflix/sportschool/spotify)</t>
  </si>
  <si>
    <t>Bankkosten</t>
  </si>
  <si>
    <t>Mobiele telefoon</t>
  </si>
  <si>
    <t>Eten /drinken</t>
  </si>
  <si>
    <t>Persoonlijke verzorging</t>
  </si>
  <si>
    <t>Vervoer/OV</t>
  </si>
  <si>
    <t>Uitgaan</t>
  </si>
  <si>
    <t>Rookwaar</t>
  </si>
  <si>
    <t>Partner Buitenland</t>
  </si>
  <si>
    <t>Reserveringen:</t>
  </si>
  <si>
    <t>Kleding/schoenen</t>
  </si>
  <si>
    <t>Onvoorziene uitgaven</t>
  </si>
  <si>
    <t>Spaardoel</t>
  </si>
  <si>
    <t>Boekengeld</t>
  </si>
  <si>
    <t>Betaalregelingen:</t>
  </si>
  <si>
    <t>Totaal</t>
  </si>
  <si>
    <t>Totaal inkomen</t>
  </si>
  <si>
    <t>= geschat</t>
  </si>
  <si>
    <t>Totaal uitgaven                             -/-</t>
  </si>
  <si>
    <t>Verschil/ afloscapaciteit</t>
  </si>
  <si>
    <t xml:space="preserve">Maandoverzicht    </t>
  </si>
  <si>
    <t>van</t>
  </si>
  <si>
    <t>t/m</t>
  </si>
  <si>
    <t>startbedrag = over/tekort van vorige maand</t>
  </si>
  <si>
    <t>Beginsaldo</t>
  </si>
  <si>
    <t>Het inkomen dat je deze maand nog</t>
  </si>
  <si>
    <t xml:space="preserve"> verwacht te ontvangen.</t>
  </si>
  <si>
    <t>Denk aan: salaris, studiefinanciering,</t>
  </si>
  <si>
    <t>zorgtoeslag, huurtoeslag etc</t>
  </si>
  <si>
    <t>Totaal te besteden deze maand</t>
  </si>
  <si>
    <t>Het geld dat je deze maand nog</t>
  </si>
  <si>
    <t>moet betalen. (de vaste uitgaven en de</t>
  </si>
  <si>
    <t>extra uitgaven) Denk aan: huur, gas, water,</t>
  </si>
  <si>
    <t>electra boodschappen, telefoon abonnement,</t>
  </si>
  <si>
    <t>lesgeld etc.</t>
  </si>
  <si>
    <t>Totale uitgaven deze maand</t>
  </si>
  <si>
    <t>hiermee start je het volgende maandoverzicht</t>
  </si>
  <si>
    <t>Over/tekort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</si>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</sst>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€ &quot;#,##0.00&quot; &quot;"/>
    <numFmt numFmtId="165" formatCode="&quot; &quot;#,##0.00&quot; &quot;;&quot; -&quot;#,##0.00&quot; &quot;;&quot; -&quot;#&quot; &quot;;&quot; &quot;@&quot; &quot;"/>
    <numFmt numFmtId="166" formatCode="&quot; &quot;#,##0.0&quot; &quot;;&quot; -&quot;#,##0.0&quot; &quot;;&quot; -&quot;#&quot; &quot;;&quot; &quot;@&quot; &quot;"/>
    <numFmt numFmtId="167" formatCode="[$-413]d\-m\-yyyy"/>
    <numFmt numFmtId="168" formatCode="&quot;€ &quot;#,##0.00"/>
    <numFmt numFmtId="169" formatCode="[$-413]General"/>
    <numFmt numFmtId="170" formatCode="[$€-413]&quot; &quot;#,##0.00;[Red][$€-413]&quot; &quot;#,##0.00&quot;-&quot;"/>
  </numFmts>
  <fonts count="17" x14ac:knownFonts="1"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sz val="11"/>
      <color rgb="FFFF0000"/>
      <name val="Calibri"/>
      <family val="2"/>
    </font>
    <font>
      <b/>
      <sz val="24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8">
    <xf numFmtId="0" fontId="0" fillId="0" borderId="0"/>
    <xf numFmtId="0" fontId="1" fillId="0" borderId="0"/>
    <xf numFmtId="165" fontId="2" fillId="0" borderId="0"/>
    <xf numFmtId="169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70" fontId="4" fillId="0" borderId="0"/>
  </cellStyleXfs>
  <cellXfs count="82">
    <xf numFmtId="0" fontId="0" fillId="0" borderId="0" xfId="0"/>
    <xf numFmtId="169" fontId="2" fillId="0" borderId="0" xfId="3" applyProtection="1">
      <protection locked="0"/>
    </xf>
    <xf numFmtId="169" fontId="5" fillId="2" borderId="1" xfId="3" applyFont="1" applyFill="1" applyBorder="1" applyProtection="1">
      <protection locked="0"/>
    </xf>
    <xf numFmtId="169" fontId="5" fillId="2" borderId="2" xfId="3" applyFont="1" applyFill="1" applyBorder="1" applyProtection="1">
      <protection locked="0"/>
    </xf>
    <xf numFmtId="169" fontId="5" fillId="2" borderId="3" xfId="3" applyFont="1" applyFill="1" applyBorder="1" applyProtection="1">
      <protection locked="0"/>
    </xf>
    <xf numFmtId="169" fontId="5" fillId="0" borderId="0" xfId="3" applyFont="1" applyProtection="1">
      <protection locked="0"/>
    </xf>
    <xf numFmtId="169" fontId="2" fillId="2" borderId="2" xfId="3" applyFill="1" applyBorder="1" applyProtection="1">
      <protection locked="0"/>
    </xf>
    <xf numFmtId="169" fontId="2" fillId="2" borderId="3" xfId="3" applyFill="1" applyBorder="1" applyProtection="1">
      <protection locked="0"/>
    </xf>
    <xf numFmtId="169" fontId="2" fillId="0" borderId="4" xfId="3" applyBorder="1" applyProtection="1">
      <protection locked="0"/>
    </xf>
    <xf numFmtId="169" fontId="6" fillId="0" borderId="0" xfId="3" applyFont="1" applyProtection="1">
      <protection locked="0"/>
    </xf>
    <xf numFmtId="169" fontId="7" fillId="0" borderId="0" xfId="3" applyFont="1" applyAlignment="1" applyProtection="1">
      <alignment horizontal="center"/>
      <protection locked="0"/>
    </xf>
    <xf numFmtId="169" fontId="7" fillId="3" borderId="5" xfId="3" applyFont="1" applyFill="1" applyBorder="1" applyProtection="1">
      <protection locked="0"/>
    </xf>
    <xf numFmtId="169" fontId="7" fillId="3" borderId="6" xfId="3" applyFont="1" applyFill="1" applyBorder="1" applyProtection="1">
      <protection locked="0"/>
    </xf>
    <xf numFmtId="169" fontId="7" fillId="3" borderId="7" xfId="3" applyFont="1" applyFill="1" applyBorder="1" applyProtection="1">
      <protection locked="0"/>
    </xf>
    <xf numFmtId="169" fontId="6" fillId="0" borderId="4" xfId="3" applyFont="1" applyBorder="1" applyProtection="1">
      <protection locked="0"/>
    </xf>
    <xf numFmtId="169" fontId="5" fillId="0" borderId="7" xfId="3" applyFont="1" applyBorder="1" applyProtection="1">
      <protection locked="0"/>
    </xf>
    <xf numFmtId="165" fontId="2" fillId="0" borderId="7" xfId="2" applyBorder="1" applyAlignment="1" applyProtection="1">
      <alignment horizontal="right" vertical="center" wrapText="1"/>
      <protection locked="0"/>
    </xf>
    <xf numFmtId="165" fontId="2" fillId="0" borderId="7" xfId="2" applyBorder="1" applyProtection="1">
      <protection locked="0"/>
    </xf>
    <xf numFmtId="165" fontId="2" fillId="0" borderId="8" xfId="2" applyBorder="1" applyProtection="1">
      <protection locked="0"/>
    </xf>
    <xf numFmtId="169" fontId="5" fillId="4" borderId="7" xfId="3" applyFont="1" applyFill="1" applyBorder="1" applyProtection="1">
      <protection locked="0"/>
    </xf>
    <xf numFmtId="164" fontId="2" fillId="4" borderId="7" xfId="3" applyNumberFormat="1" applyFill="1" applyBorder="1" applyAlignment="1" applyProtection="1">
      <alignment horizontal="right"/>
      <protection locked="0"/>
    </xf>
    <xf numFmtId="165" fontId="5" fillId="0" borderId="7" xfId="2" applyFont="1" applyBorder="1" applyAlignment="1" applyProtection="1">
      <alignment horizontal="right"/>
      <protection locked="0"/>
    </xf>
    <xf numFmtId="166" fontId="2" fillId="4" borderId="7" xfId="2" applyNumberFormat="1" applyFill="1" applyBorder="1" applyAlignment="1">
      <alignment horizontal="right"/>
    </xf>
    <xf numFmtId="167" fontId="2" fillId="4" borderId="7" xfId="2" applyNumberFormat="1" applyFill="1" applyBorder="1" applyAlignment="1" applyProtection="1">
      <alignment horizontal="right"/>
      <protection locked="0"/>
    </xf>
    <xf numFmtId="49" fontId="5" fillId="4" borderId="7" xfId="3" applyNumberFormat="1" applyFont="1" applyFill="1" applyBorder="1" applyProtection="1">
      <protection locked="0"/>
    </xf>
    <xf numFmtId="165" fontId="5" fillId="4" borderId="7" xfId="2" applyFont="1" applyFill="1" applyBorder="1" applyProtection="1">
      <protection locked="0"/>
    </xf>
    <xf numFmtId="169" fontId="2" fillId="0" borderId="0" xfId="3" applyAlignment="1" applyProtection="1">
      <alignment vertical="center"/>
      <protection locked="0"/>
    </xf>
    <xf numFmtId="169" fontId="5" fillId="0" borderId="7" xfId="3" applyFont="1" applyBorder="1" applyAlignment="1" applyProtection="1">
      <alignment vertical="center"/>
      <protection locked="0"/>
    </xf>
    <xf numFmtId="165" fontId="2" fillId="0" borderId="7" xfId="2" applyBorder="1" applyAlignment="1" applyProtection="1">
      <alignment vertical="center"/>
      <protection locked="0"/>
    </xf>
    <xf numFmtId="165" fontId="2" fillId="0" borderId="8" xfId="2" applyBorder="1" applyAlignment="1" applyProtection="1">
      <alignment vertical="center"/>
      <protection locked="0"/>
    </xf>
    <xf numFmtId="169" fontId="5" fillId="4" borderId="7" xfId="3" applyFont="1" applyFill="1" applyBorder="1" applyAlignment="1" applyProtection="1">
      <alignment vertical="center"/>
      <protection locked="0"/>
    </xf>
    <xf numFmtId="164" fontId="2" fillId="4" borderId="7" xfId="3" applyNumberFormat="1" applyFill="1" applyBorder="1" applyAlignment="1" applyProtection="1">
      <alignment horizontal="right" vertical="center"/>
      <protection locked="0"/>
    </xf>
    <xf numFmtId="49" fontId="5" fillId="4" borderId="7" xfId="3" applyNumberFormat="1" applyFont="1" applyFill="1" applyBorder="1" applyAlignment="1" applyProtection="1">
      <alignment vertical="center"/>
      <protection locked="0"/>
    </xf>
    <xf numFmtId="49" fontId="2" fillId="4" borderId="7" xfId="3" applyNumberFormat="1" applyFill="1" applyBorder="1" applyProtection="1">
      <protection locked="0"/>
    </xf>
    <xf numFmtId="169" fontId="2" fillId="4" borderId="7" xfId="3" applyFill="1" applyBorder="1" applyProtection="1">
      <protection locked="0"/>
    </xf>
    <xf numFmtId="169" fontId="2" fillId="0" borderId="7" xfId="3" applyBorder="1" applyProtection="1">
      <protection locked="0"/>
    </xf>
    <xf numFmtId="165" fontId="2" fillId="0" borderId="7" xfId="2" applyBorder="1" applyAlignment="1" applyProtection="1">
      <alignment horizontal="center"/>
      <protection locked="0"/>
    </xf>
    <xf numFmtId="169" fontId="5" fillId="0" borderId="7" xfId="3" applyFont="1" applyBorder="1" applyAlignment="1" applyProtection="1">
      <alignment vertical="center" wrapText="1"/>
      <protection locked="0"/>
    </xf>
    <xf numFmtId="165" fontId="2" fillId="4" borderId="7" xfId="3" applyNumberFormat="1" applyFill="1" applyBorder="1" applyProtection="1">
      <protection locked="0"/>
    </xf>
    <xf numFmtId="165" fontId="2" fillId="4" borderId="7" xfId="2" applyFill="1" applyBorder="1" applyAlignment="1" applyProtection="1">
      <alignment horizontal="center"/>
      <protection locked="0"/>
    </xf>
    <xf numFmtId="169" fontId="5" fillId="4" borderId="7" xfId="3" applyFont="1" applyFill="1" applyBorder="1"/>
    <xf numFmtId="165" fontId="2" fillId="4" borderId="7" xfId="2" applyFill="1" applyBorder="1"/>
    <xf numFmtId="165" fontId="2" fillId="0" borderId="8" xfId="2" applyBorder="1" applyAlignment="1" applyProtection="1">
      <alignment horizontal="right"/>
      <protection locked="0"/>
    </xf>
    <xf numFmtId="165" fontId="5" fillId="4" borderId="7" xfId="2" applyFont="1" applyFill="1" applyBorder="1"/>
    <xf numFmtId="169" fontId="2" fillId="4" borderId="5" xfId="3" applyFill="1" applyBorder="1" applyProtection="1">
      <protection locked="0"/>
    </xf>
    <xf numFmtId="165" fontId="2" fillId="4" borderId="5" xfId="2" applyFill="1" applyBorder="1" applyAlignment="1" applyProtection="1">
      <alignment horizontal="center"/>
      <protection locked="0"/>
    </xf>
    <xf numFmtId="164" fontId="2" fillId="4" borderId="5" xfId="3" applyNumberFormat="1" applyFill="1" applyBorder="1" applyAlignment="1" applyProtection="1">
      <alignment horizontal="right"/>
      <protection locked="0"/>
    </xf>
    <xf numFmtId="49" fontId="2" fillId="4" borderId="5" xfId="3" applyNumberFormat="1" applyFill="1" applyBorder="1" applyProtection="1">
      <protection locked="0"/>
    </xf>
    <xf numFmtId="169" fontId="2" fillId="0" borderId="5" xfId="3" applyBorder="1" applyProtection="1">
      <protection locked="0"/>
    </xf>
    <xf numFmtId="165" fontId="2" fillId="4" borderId="5" xfId="2" applyFill="1" applyBorder="1" applyProtection="1">
      <protection locked="0"/>
    </xf>
    <xf numFmtId="169" fontId="5" fillId="0" borderId="1" xfId="3" applyFont="1" applyBorder="1" applyProtection="1">
      <protection locked="0"/>
    </xf>
    <xf numFmtId="164" fontId="5" fillId="0" borderId="7" xfId="3" applyNumberFormat="1" applyFont="1" applyBorder="1"/>
    <xf numFmtId="164" fontId="5" fillId="0" borderId="3" xfId="3" applyNumberFormat="1" applyFont="1" applyBorder="1"/>
    <xf numFmtId="164" fontId="5" fillId="0" borderId="0" xfId="3" applyNumberFormat="1" applyFont="1" applyProtection="1">
      <protection locked="0"/>
    </xf>
    <xf numFmtId="164" fontId="5" fillId="0" borderId="1" xfId="3" applyNumberFormat="1" applyFont="1" applyBorder="1" applyAlignment="1">
      <alignment horizontal="right"/>
    </xf>
    <xf numFmtId="166" fontId="5" fillId="0" borderId="2" xfId="2" applyNumberFormat="1" applyFont="1" applyBorder="1" applyAlignment="1">
      <alignment horizontal="right"/>
    </xf>
    <xf numFmtId="169" fontId="5" fillId="0" borderId="2" xfId="3" applyFont="1" applyBorder="1" applyProtection="1">
      <protection locked="0"/>
    </xf>
    <xf numFmtId="169" fontId="9" fillId="0" borderId="0" xfId="3" applyFont="1" applyProtection="1">
      <protection locked="0"/>
    </xf>
    <xf numFmtId="164" fontId="10" fillId="0" borderId="0" xfId="3" applyNumberFormat="1" applyFont="1" applyAlignment="1" applyProtection="1">
      <alignment horizontal="left"/>
      <protection locked="0"/>
    </xf>
    <xf numFmtId="164" fontId="9" fillId="0" borderId="0" xfId="3" applyNumberFormat="1" applyFont="1" applyProtection="1">
      <protection locked="0"/>
    </xf>
    <xf numFmtId="164" fontId="9" fillId="0" borderId="0" xfId="3" applyNumberFormat="1" applyFont="1" applyAlignment="1" applyProtection="1">
      <alignment horizontal="right"/>
      <protection locked="0"/>
    </xf>
    <xf numFmtId="169" fontId="2" fillId="0" borderId="6" xfId="3" applyBorder="1" applyProtection="1">
      <protection locked="0"/>
    </xf>
    <xf numFmtId="164" fontId="2" fillId="0" borderId="9" xfId="3" applyNumberFormat="1" applyBorder="1"/>
    <xf numFmtId="169" fontId="2" fillId="2" borderId="0" xfId="3" applyFill="1" applyProtection="1">
      <protection locked="0"/>
    </xf>
    <xf numFmtId="164" fontId="2" fillId="0" borderId="0" xfId="3" applyNumberFormat="1" applyProtection="1">
      <protection locked="0"/>
    </xf>
    <xf numFmtId="169" fontId="2" fillId="0" borderId="0" xfId="3" applyAlignment="1" applyProtection="1">
      <alignment horizontal="right"/>
      <protection locked="0"/>
    </xf>
    <xf numFmtId="164" fontId="2" fillId="0" borderId="10" xfId="3" applyNumberFormat="1" applyBorder="1"/>
    <xf numFmtId="169" fontId="2" fillId="0" borderId="11" xfId="3" applyBorder="1" applyProtection="1">
      <protection locked="0"/>
    </xf>
    <xf numFmtId="164" fontId="2" fillId="0" borderId="12" xfId="3" applyNumberFormat="1" applyBorder="1"/>
    <xf numFmtId="169" fontId="11" fillId="0" borderId="0" xfId="3" applyFont="1" applyProtection="1">
      <protection locked="0"/>
    </xf>
    <xf numFmtId="169" fontId="2" fillId="0" borderId="0" xfId="3"/>
    <xf numFmtId="169" fontId="13" fillId="5" borderId="0" xfId="3" applyFont="1" applyFill="1" applyAlignment="1">
      <alignment horizontal="right" vertical="center"/>
    </xf>
    <xf numFmtId="167" fontId="13" fillId="5" borderId="0" xfId="3" applyNumberFormat="1" applyFont="1" applyFill="1" applyAlignment="1">
      <alignment horizontal="right" vertical="center"/>
    </xf>
    <xf numFmtId="169" fontId="13" fillId="5" borderId="0" xfId="3" applyFont="1" applyFill="1" applyAlignment="1">
      <alignment horizontal="center" vertical="center"/>
    </xf>
    <xf numFmtId="167" fontId="13" fillId="5" borderId="0" xfId="3" applyNumberFormat="1" applyFont="1" applyFill="1" applyAlignment="1">
      <alignment horizontal="left" vertical="center" wrapText="1"/>
    </xf>
    <xf numFmtId="169" fontId="14" fillId="0" borderId="0" xfId="3" applyFont="1"/>
    <xf numFmtId="169" fontId="15" fillId="0" borderId="0" xfId="3" applyFont="1" applyAlignment="1">
      <alignment horizontal="right"/>
    </xf>
    <xf numFmtId="168" fontId="2" fillId="0" borderId="0" xfId="3" applyNumberFormat="1"/>
    <xf numFmtId="169" fontId="16" fillId="0" borderId="0" xfId="3" applyFont="1" applyAlignment="1">
      <alignment horizontal="right"/>
    </xf>
    <xf numFmtId="169" fontId="5" fillId="0" borderId="0" xfId="3" applyFont="1" applyAlignment="1">
      <alignment horizontal="right"/>
    </xf>
    <xf numFmtId="169" fontId="7" fillId="3" borderId="5" xfId="3" applyFont="1" applyFill="1" applyBorder="1" applyAlignment="1" applyProtection="1">
      <alignment horizontal="left"/>
      <protection locked="0"/>
    </xf>
    <xf numFmtId="169" fontId="12" fillId="5" borderId="0" xfId="3" applyFont="1" applyFill="1" applyAlignment="1">
      <alignment horizontal="center" vertical="center"/>
    </xf>
  </cellXfs>
  <cellStyles count="8">
    <cellStyle name="ConditionalStyle_1" xfId="1" xr:uid="{00000000-0005-0000-0000-000000000000}"/>
    <cellStyle name="Excel Built-in Comma" xfId="2" xr:uid="{00000000-0005-0000-0000-000001000000}"/>
    <cellStyle name="Excel Built-in Normal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2">
    <dxf>
      <font>
        <b/>
        <i val="0"/>
        <color rgb="FFFF0000"/>
        <family val="2"/>
      </font>
    </dxf>
    <dxf>
      <font>
        <b/>
        <i val="0"/>
        <color rgb="FF00B05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426960</xdr:colOff>
      <xdr:row>7</xdr:row>
      <xdr:rowOff>96120</xdr:rowOff>
    </xdr:from>
    <xdr:ext cx="459719" cy="1310040"/>
    <xdr:sp macro="" textlink="">
      <xdr:nvSpPr>
        <xdr:cNvPr id="2" name="Linkeraccolade 3">
          <a:extLst>
            <a:ext uri="{FF2B5EF4-FFF2-40B4-BE49-F238E27FC236}">
              <a16:creationId xmlns:a16="http://schemas.microsoft.com/office/drawing/2014/main" id="{E0AC904D-201C-247C-092A-FD509FAF6F0C}"/>
            </a:ext>
          </a:extLst>
        </xdr:cNvPr>
        <xdr:cNvSpPr/>
      </xdr:nvSpPr>
      <xdr:spPr>
        <a:xfrm>
          <a:off x="2712960" y="1391520"/>
          <a:ext cx="459719" cy="1310040"/>
        </a:xfrm>
        <a:custGeom>
          <a:avLst>
            <a:gd name="f0" fmla="val 1800"/>
            <a:gd name="f1" fmla="val 10800"/>
          </a:avLst>
          <a:gdLst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val 21600"/>
            <a:gd name="f9" fmla="val -2147483647"/>
            <a:gd name="f10" fmla="val 2147483647"/>
            <a:gd name="f11" fmla="val 5400"/>
            <a:gd name="f12" fmla="val 16200"/>
            <a:gd name="f13" fmla="val 10800"/>
            <a:gd name="f14" fmla="+- 0 0 0"/>
            <a:gd name="f15" fmla="*/ f5 1 21600"/>
            <a:gd name="f16" fmla="*/ f6 1 21600"/>
            <a:gd name="f17" fmla="pin 0 f0 5400"/>
            <a:gd name="f18" fmla="pin 0 f1 21600"/>
            <a:gd name="f19" fmla="*/ f14 f2 1"/>
            <a:gd name="f20" fmla="*/ f17 1 2"/>
            <a:gd name="f21" fmla="val f17"/>
            <a:gd name="f22" fmla="val f18"/>
            <a:gd name="f23" fmla="+- 21600 0 f17"/>
            <a:gd name="f24" fmla="*/ f17 10000 1"/>
            <a:gd name="f25" fmla="*/ 10800 f15 1"/>
            <a:gd name="f26" fmla="*/ f17 f16 1"/>
            <a:gd name="f27" fmla="*/ f7 f15 1"/>
            <a:gd name="f28" fmla="*/ f18 f16 1"/>
            <a:gd name="f29" fmla="*/ 13800 f15 1"/>
            <a:gd name="f30" fmla="*/ 21600 f15 1"/>
            <a:gd name="f31" fmla="*/ 0 f16 1"/>
            <a:gd name="f32" fmla="*/ f19 1 f4"/>
            <a:gd name="f33" fmla="*/ 0 f15 1"/>
            <a:gd name="f34" fmla="*/ 10800 f16 1"/>
            <a:gd name="f35" fmla="*/ 21600 f16 1"/>
            <a:gd name="f36" fmla="+- f22 0 f17"/>
            <a:gd name="f37" fmla="+- f22 0 f20"/>
            <a:gd name="f38" fmla="+- f22 f20 0"/>
            <a:gd name="f39" fmla="+- f22 f17 0"/>
            <a:gd name="f40" fmla="+- 21600 0 f20"/>
            <a:gd name="f41" fmla="*/ f24 1 31953"/>
            <a:gd name="f42" fmla="+- f32 0 f3"/>
            <a:gd name="f43" fmla="+- 21600 0 f41"/>
            <a:gd name="f44" fmla="*/ f41 f16 1"/>
            <a:gd name="f45" fmla="*/ f43 f16 1"/>
          </a:gdLst>
          <a:ahLst>
            <a:ahXY gdRefY="f0" minY="f7" maxY="f11">
              <a:pos x="f25" y="f26"/>
            </a:ahXY>
            <a:ahXY gdRefY="f1" minY="f7" maxY="f8">
              <a:pos x="f27" y="f28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2">
              <a:pos x="f30" y="f31"/>
            </a:cxn>
            <a:cxn ang="f42">
              <a:pos x="f33" y="f34"/>
            </a:cxn>
            <a:cxn ang="f42">
              <a:pos x="f30" y="f35"/>
            </a:cxn>
          </a:cxnLst>
          <a:rect l="f29" t="f44" r="f30" b="f45"/>
          <a:pathLst>
            <a:path w="21600" h="21600">
              <a:moveTo>
                <a:pt x="f8" y="f7"/>
              </a:moveTo>
              <a:cubicBezTo>
                <a:pt x="f12" y="f7"/>
                <a:pt x="f13" y="f20"/>
                <a:pt x="f13" y="f21"/>
              </a:cubicBezTo>
              <a:lnTo>
                <a:pt x="f13" y="f36"/>
              </a:lnTo>
              <a:cubicBezTo>
                <a:pt x="f13" y="f37"/>
                <a:pt x="f11" y="f22"/>
                <a:pt x="f7" y="f22"/>
              </a:cubicBezTo>
              <a:cubicBezTo>
                <a:pt x="f11" y="f22"/>
                <a:pt x="f13" y="f38"/>
                <a:pt x="f13" y="f39"/>
              </a:cubicBezTo>
              <a:lnTo>
                <a:pt x="f13" y="f23"/>
              </a:lnTo>
              <a:cubicBezTo>
                <a:pt x="f13" y="f40"/>
                <a:pt x="f12" y="f8"/>
                <a:pt x="f8" y="f8"/>
              </a:cubicBezTo>
            </a:path>
          </a:pathLst>
        </a:custGeom>
        <a:noFill/>
        <a:ln w="6480">
          <a:solidFill>
            <a:srgbClr val="5B9BD5"/>
          </a:solidFill>
          <a:prstDash val="solid"/>
          <a:miter/>
        </a:ln>
      </xdr:spPr>
      <xdr:txBody>
        <a:bodyPr vert="horz" wrap="square" lIns="90000" tIns="45000" rIns="90000" bIns="45000" anchor="t" compatLnSpc="0">
          <a:noAutofit/>
        </a:bodyPr>
        <a:lstStyle/>
        <a:p>
          <a:pPr lvl="0" rtl="0" hangingPunct="0">
            <a:buNone/>
            <a:tabLst/>
            <a:defRPr sz="1800"/>
          </a:pPr>
          <a:endParaRPr lang="nl-NL" sz="1800" kern="1200">
            <a:latin typeface="Times New Roman" pitchFamily="18"/>
          </a:endParaRPr>
        </a:p>
      </xdr:txBody>
    </xdr:sp>
    <xdr:clientData/>
  </xdr:oneCellAnchor>
  <xdr:oneCellAnchor>
    <xdr:from>
      <xdr:col>2</xdr:col>
      <xdr:colOff>388800</xdr:colOff>
      <xdr:row>17</xdr:row>
      <xdr:rowOff>153360</xdr:rowOff>
    </xdr:from>
    <xdr:ext cx="554760" cy="4478040"/>
    <xdr:sp macro="" textlink="">
      <xdr:nvSpPr>
        <xdr:cNvPr id="3" name="Linkeraccolade 4">
          <a:extLst>
            <a:ext uri="{FF2B5EF4-FFF2-40B4-BE49-F238E27FC236}">
              <a16:creationId xmlns:a16="http://schemas.microsoft.com/office/drawing/2014/main" id="{787987A3-1390-7863-5187-7C69BDE29DBA}"/>
            </a:ext>
          </a:extLst>
        </xdr:cNvPr>
        <xdr:cNvSpPr/>
      </xdr:nvSpPr>
      <xdr:spPr>
        <a:xfrm>
          <a:off x="2674800" y="3315660"/>
          <a:ext cx="554760" cy="4478040"/>
        </a:xfrm>
        <a:custGeom>
          <a:avLst>
            <a:gd name="f0" fmla="val 1800"/>
            <a:gd name="f1" fmla="val 10800"/>
          </a:avLst>
          <a:gdLst>
            <a:gd name="f2" fmla="val 10800000"/>
            <a:gd name="f3" fmla="val 5400000"/>
            <a:gd name="f4" fmla="val 180"/>
            <a:gd name="f5" fmla="val w"/>
            <a:gd name="f6" fmla="val h"/>
            <a:gd name="f7" fmla="val 0"/>
            <a:gd name="f8" fmla="val 21600"/>
            <a:gd name="f9" fmla="val -2147483647"/>
            <a:gd name="f10" fmla="val 2147483647"/>
            <a:gd name="f11" fmla="val 5400"/>
            <a:gd name="f12" fmla="val 16200"/>
            <a:gd name="f13" fmla="val 10800"/>
            <a:gd name="f14" fmla="+- 0 0 0"/>
            <a:gd name="f15" fmla="*/ f5 1 21600"/>
            <a:gd name="f16" fmla="*/ f6 1 21600"/>
            <a:gd name="f17" fmla="pin 0 f0 5400"/>
            <a:gd name="f18" fmla="pin 0 f1 21600"/>
            <a:gd name="f19" fmla="*/ f14 f2 1"/>
            <a:gd name="f20" fmla="*/ f17 1 2"/>
            <a:gd name="f21" fmla="val f17"/>
            <a:gd name="f22" fmla="val f18"/>
            <a:gd name="f23" fmla="+- 21600 0 f17"/>
            <a:gd name="f24" fmla="*/ f17 10000 1"/>
            <a:gd name="f25" fmla="*/ 10800 f15 1"/>
            <a:gd name="f26" fmla="*/ f17 f16 1"/>
            <a:gd name="f27" fmla="*/ f7 f15 1"/>
            <a:gd name="f28" fmla="*/ f18 f16 1"/>
            <a:gd name="f29" fmla="*/ 13800 f15 1"/>
            <a:gd name="f30" fmla="*/ 21600 f15 1"/>
            <a:gd name="f31" fmla="*/ 0 f16 1"/>
            <a:gd name="f32" fmla="*/ f19 1 f4"/>
            <a:gd name="f33" fmla="*/ 0 f15 1"/>
            <a:gd name="f34" fmla="*/ 10800 f16 1"/>
            <a:gd name="f35" fmla="*/ 21600 f16 1"/>
            <a:gd name="f36" fmla="+- f22 0 f17"/>
            <a:gd name="f37" fmla="+- f22 0 f20"/>
            <a:gd name="f38" fmla="+- f22 f20 0"/>
            <a:gd name="f39" fmla="+- f22 f17 0"/>
            <a:gd name="f40" fmla="+- 21600 0 f20"/>
            <a:gd name="f41" fmla="*/ f24 1 31953"/>
            <a:gd name="f42" fmla="+- f32 0 f3"/>
            <a:gd name="f43" fmla="+- 21600 0 f41"/>
            <a:gd name="f44" fmla="*/ f41 f16 1"/>
            <a:gd name="f45" fmla="*/ f43 f16 1"/>
          </a:gdLst>
          <a:ahLst>
            <a:ahXY gdRefY="f0" minY="f7" maxY="f11">
              <a:pos x="f25" y="f26"/>
            </a:ahXY>
            <a:ahXY gdRefY="f1" minY="f7" maxY="f8">
              <a:pos x="f27" y="f28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42">
              <a:pos x="f30" y="f31"/>
            </a:cxn>
            <a:cxn ang="f42">
              <a:pos x="f33" y="f34"/>
            </a:cxn>
            <a:cxn ang="f42">
              <a:pos x="f30" y="f35"/>
            </a:cxn>
          </a:cxnLst>
          <a:rect l="f29" t="f44" r="f30" b="f45"/>
          <a:pathLst>
            <a:path w="21600" h="21600">
              <a:moveTo>
                <a:pt x="f8" y="f7"/>
              </a:moveTo>
              <a:cubicBezTo>
                <a:pt x="f12" y="f7"/>
                <a:pt x="f13" y="f20"/>
                <a:pt x="f13" y="f21"/>
              </a:cubicBezTo>
              <a:lnTo>
                <a:pt x="f13" y="f36"/>
              </a:lnTo>
              <a:cubicBezTo>
                <a:pt x="f13" y="f37"/>
                <a:pt x="f11" y="f22"/>
                <a:pt x="f7" y="f22"/>
              </a:cubicBezTo>
              <a:cubicBezTo>
                <a:pt x="f11" y="f22"/>
                <a:pt x="f13" y="f38"/>
                <a:pt x="f13" y="f39"/>
              </a:cubicBezTo>
              <a:lnTo>
                <a:pt x="f13" y="f23"/>
              </a:lnTo>
              <a:cubicBezTo>
                <a:pt x="f13" y="f40"/>
                <a:pt x="f12" y="f8"/>
                <a:pt x="f8" y="f8"/>
              </a:cubicBezTo>
            </a:path>
          </a:pathLst>
        </a:custGeom>
        <a:noFill/>
        <a:ln w="6480">
          <a:solidFill>
            <a:srgbClr val="5B9BD5"/>
          </a:solidFill>
          <a:prstDash val="solid"/>
          <a:miter/>
        </a:ln>
      </xdr:spPr>
      <xdr:txBody>
        <a:bodyPr vert="horz" wrap="square" lIns="90000" tIns="45000" rIns="90000" bIns="45000" anchor="t" compatLnSpc="0">
          <a:noAutofit/>
        </a:bodyPr>
        <a:lstStyle/>
        <a:p>
          <a:pPr lvl="0" rtl="0" hangingPunct="0">
            <a:buNone/>
            <a:tabLst/>
            <a:defRPr sz="1800"/>
          </a:pPr>
          <a:endParaRPr lang="nl-NL" sz="1800" kern="1200">
            <a:latin typeface="Times New Roman" pitchFamily="1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workbookViewId="0">
      <selection activeCell="E22" sqref="E22"/>
    </sheetView>
  </sheetViews>
  <sheetFormatPr defaultRowHeight="15" outlineLevelCol="1" x14ac:dyDescent="0.25"/>
  <cols>
    <col min="1" max="1" width="2.625" style="1" customWidth="1"/>
    <col min="2" max="2" width="29" style="1" customWidth="1"/>
    <col min="3" max="3" width="11.375" style="1" customWidth="1"/>
    <col min="4" max="4" width="44.5" style="1" customWidth="1"/>
    <col min="5" max="5" width="10.75" style="1" customWidth="1"/>
    <col min="6" max="6" width="3.5" style="1" customWidth="1"/>
    <col min="7" max="7" width="27" style="1" customWidth="1"/>
    <col min="8" max="8" width="10.5" style="1" customWidth="1"/>
    <col min="9" max="9" width="11.375" style="1" customWidth="1"/>
    <col min="10" max="10" width="10.5" style="1" customWidth="1"/>
    <col min="11" max="11" width="15.5" style="1" customWidth="1"/>
    <col min="12" max="12" width="18.5" style="1" customWidth="1"/>
    <col min="13" max="13" width="23.625" style="1" customWidth="1"/>
    <col min="14" max="14" width="15.125" style="1" customWidth="1" outlineLevel="1"/>
    <col min="15" max="15" width="14.125" style="1" customWidth="1"/>
    <col min="16" max="16" width="13" style="1" customWidth="1" outlineLevel="1"/>
    <col min="17" max="17" width="14" style="1" customWidth="1" outlineLevel="1"/>
    <col min="18" max="18" width="15.25" style="1" customWidth="1" outlineLevel="1"/>
    <col min="19" max="19" width="8.5" style="1" customWidth="1" outlineLevel="1"/>
    <col min="20" max="20" width="10.75" style="1" customWidth="1" outlineLevel="1"/>
    <col min="21" max="1024" width="8.5" style="1" customWidth="1"/>
  </cols>
  <sheetData>
    <row r="1" spans="2:21" x14ac:dyDescent="0.25">
      <c r="B1" s="2" t="s">
        <v>0</v>
      </c>
      <c r="C1" s="3"/>
      <c r="D1" s="3"/>
      <c r="E1" s="4"/>
      <c r="F1" s="5"/>
      <c r="G1" s="2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8"/>
    </row>
    <row r="2" spans="2:21" s="9" customFormat="1" ht="12.75" x14ac:dyDescent="0.2">
      <c r="B2" s="80" t="s">
        <v>2</v>
      </c>
      <c r="C2" s="80"/>
      <c r="D2" s="80" t="s">
        <v>3</v>
      </c>
      <c r="E2" s="80"/>
      <c r="F2" s="10"/>
      <c r="G2" s="11" t="s">
        <v>4</v>
      </c>
      <c r="H2" s="12" t="s">
        <v>5</v>
      </c>
      <c r="I2" s="12" t="s">
        <v>6</v>
      </c>
      <c r="J2" s="12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2" t="s">
        <v>14</v>
      </c>
      <c r="R2" s="12" t="s">
        <v>15</v>
      </c>
      <c r="S2" s="12" t="s">
        <v>16</v>
      </c>
      <c r="T2" s="13" t="s">
        <v>17</v>
      </c>
      <c r="U2" s="14"/>
    </row>
    <row r="3" spans="2:21" x14ac:dyDescent="0.25">
      <c r="B3" s="15" t="s">
        <v>18</v>
      </c>
      <c r="C3" s="16">
        <v>350</v>
      </c>
      <c r="D3" s="15" t="s">
        <v>19</v>
      </c>
      <c r="E3" s="17" t="s">
        <v>69</v>
      </c>
      <c r="F3" s="18"/>
      <c r="G3" s="19"/>
      <c r="H3" s="20"/>
      <c r="I3" s="21"/>
      <c r="J3" s="22" t="str">
        <f>IFERROR(+H3/I3,"")</f>
        <v/>
      </c>
      <c r="K3" s="23"/>
      <c r="L3" s="22" t="str">
        <f ca="1">IFERROR(IF(K3="","",MONTH(TODAY()-K3)*I3),"")</f>
        <v/>
      </c>
      <c r="M3" s="22">
        <f t="shared" ref="M3:M34" ca="1" si="0">IFERROR(H3-L3,H3)</f>
        <v>0</v>
      </c>
      <c r="N3" s="24"/>
      <c r="O3" s="19"/>
      <c r="P3" s="19"/>
      <c r="Q3" s="24"/>
      <c r="R3" s="19"/>
      <c r="S3" s="19"/>
      <c r="T3" s="19"/>
    </row>
    <row r="4" spans="2:21" x14ac:dyDescent="0.25">
      <c r="B4" s="15" t="s">
        <v>20</v>
      </c>
      <c r="C4" s="17">
        <v>100</v>
      </c>
      <c r="D4" s="15" t="s">
        <v>21</v>
      </c>
      <c r="E4" s="17" t="s">
        <v>69</v>
      </c>
      <c r="F4" s="18"/>
      <c r="G4" s="19"/>
      <c r="H4" s="20"/>
      <c r="I4" s="25"/>
      <c r="J4" s="22" t="str">
        <f>IFERROR(+H4/I4,"")</f>
        <v/>
      </c>
      <c r="K4" s="23"/>
      <c r="L4" s="22" t="str">
        <f t="shared" ref="L4:L34" ca="1" si="1">IF(K4="","",MONTH(TODAY()-K4)*I4)</f>
        <v/>
      </c>
      <c r="M4" s="22">
        <f t="shared" ca="1" si="0"/>
        <v>0</v>
      </c>
      <c r="N4" s="24"/>
      <c r="O4" s="19"/>
      <c r="P4" s="19"/>
      <c r="Q4" s="24"/>
      <c r="R4" s="19"/>
      <c r="S4" s="19"/>
      <c r="T4" s="19"/>
    </row>
    <row r="5" spans="2:21" x14ac:dyDescent="0.25">
      <c r="B5" s="15" t="s">
        <v>22</v>
      </c>
      <c r="C5" s="17" t="s">
        <v>69</v>
      </c>
      <c r="D5" s="19" t="s">
        <v>23</v>
      </c>
      <c r="E5" s="17" t="s">
        <v>69</v>
      </c>
      <c r="F5" s="18"/>
      <c r="G5" s="19"/>
      <c r="H5" s="20"/>
      <c r="I5" s="25"/>
      <c r="J5" s="22" t="str">
        <f>IFERROR(+H5/I5,"")</f>
        <v/>
      </c>
      <c r="K5" s="23"/>
      <c r="L5" s="22" t="str">
        <f t="shared" ca="1" si="1"/>
        <v/>
      </c>
      <c r="M5" s="22">
        <f t="shared" ca="1" si="0"/>
        <v>0</v>
      </c>
      <c r="N5" s="24"/>
      <c r="O5" s="19"/>
      <c r="P5" s="19"/>
      <c r="Q5" s="24"/>
      <c r="R5" s="19"/>
      <c r="S5" s="19"/>
      <c r="T5" s="19"/>
    </row>
    <row r="6" spans="2:21" x14ac:dyDescent="0.25">
      <c r="B6" s="15" t="s">
        <v>24</v>
      </c>
      <c r="C6" s="17">
        <v>600</v>
      </c>
      <c r="D6" s="15" t="s">
        <v>25</v>
      </c>
      <c r="E6" s="17">
        <v>130</v>
      </c>
      <c r="F6" s="18"/>
      <c r="G6" s="19"/>
      <c r="H6" s="20"/>
      <c r="I6" s="25"/>
      <c r="J6" s="22" t="str">
        <f>IFERROR(+H6/I6,"")</f>
        <v/>
      </c>
      <c r="K6" s="23"/>
      <c r="L6" s="22" t="str">
        <f t="shared" ca="1" si="1"/>
        <v/>
      </c>
      <c r="M6" s="22">
        <f t="shared" ca="1" si="0"/>
        <v>0</v>
      </c>
      <c r="N6" s="24"/>
      <c r="O6" s="19"/>
      <c r="P6" s="19"/>
      <c r="Q6" s="24"/>
      <c r="R6" s="19"/>
      <c r="S6" s="19"/>
      <c r="T6" s="19"/>
    </row>
    <row r="7" spans="2:21" x14ac:dyDescent="0.25">
      <c r="B7" s="15" t="s">
        <v>26</v>
      </c>
      <c r="C7" s="17" t="s">
        <v>69</v>
      </c>
      <c r="D7" s="15" t="s">
        <v>27</v>
      </c>
      <c r="E7" s="17" t="s">
        <v>69</v>
      </c>
      <c r="F7" s="18"/>
      <c r="G7" s="19"/>
      <c r="H7" s="20"/>
      <c r="I7" s="25"/>
      <c r="J7" s="22"/>
      <c r="K7" s="23"/>
      <c r="L7" s="22" t="str">
        <f t="shared" ca="1" si="1"/>
        <v/>
      </c>
      <c r="M7" s="22">
        <f t="shared" ca="1" si="0"/>
        <v>0</v>
      </c>
      <c r="N7" s="24"/>
      <c r="O7" s="19"/>
      <c r="P7" s="19"/>
      <c r="Q7" s="24"/>
      <c r="R7" s="19"/>
      <c r="S7" s="19"/>
      <c r="T7" s="19"/>
    </row>
    <row r="8" spans="2:21" s="26" customFormat="1" x14ac:dyDescent="0.25">
      <c r="B8" s="27" t="s">
        <v>28</v>
      </c>
      <c r="C8" s="28" t="s">
        <v>69</v>
      </c>
      <c r="D8" s="15" t="s">
        <v>29</v>
      </c>
      <c r="E8" s="17" t="s">
        <v>69</v>
      </c>
      <c r="F8" s="29"/>
      <c r="G8" s="30"/>
      <c r="H8" s="31"/>
      <c r="I8" s="25"/>
      <c r="J8" s="22" t="str">
        <f t="shared" ref="J8:J16" si="2">IFERROR(+H8/I8,"")</f>
        <v/>
      </c>
      <c r="K8" s="23"/>
      <c r="L8" s="22" t="str">
        <f t="shared" ca="1" si="1"/>
        <v/>
      </c>
      <c r="M8" s="22">
        <f t="shared" ca="1" si="0"/>
        <v>0</v>
      </c>
      <c r="N8" s="32"/>
      <c r="O8" s="30"/>
      <c r="P8" s="30"/>
      <c r="Q8" s="32"/>
      <c r="R8" s="30"/>
      <c r="S8" s="30"/>
      <c r="T8" s="30"/>
    </row>
    <row r="9" spans="2:21" x14ac:dyDescent="0.25">
      <c r="B9" s="15" t="s">
        <v>30</v>
      </c>
      <c r="C9" s="17">
        <v>60</v>
      </c>
      <c r="D9" s="15" t="s">
        <v>31</v>
      </c>
      <c r="E9" s="28" t="s">
        <v>69</v>
      </c>
      <c r="F9" s="18"/>
      <c r="G9" s="19"/>
      <c r="H9" s="20"/>
      <c r="I9" s="25"/>
      <c r="J9" s="22" t="str">
        <f t="shared" si="2"/>
        <v/>
      </c>
      <c r="K9" s="23"/>
      <c r="L9" s="22" t="str">
        <f t="shared" ca="1" si="1"/>
        <v/>
      </c>
      <c r="M9" s="22">
        <f t="shared" ca="1" si="0"/>
        <v>0</v>
      </c>
      <c r="N9" s="33"/>
      <c r="O9" s="34"/>
      <c r="P9" s="34"/>
      <c r="Q9" s="33"/>
      <c r="R9" s="34"/>
      <c r="S9" s="34"/>
      <c r="T9" s="34"/>
    </row>
    <row r="10" spans="2:21" x14ac:dyDescent="0.25">
      <c r="B10" s="35"/>
      <c r="C10" s="17"/>
      <c r="D10" s="15" t="s">
        <v>32</v>
      </c>
      <c r="E10" s="17" t="s">
        <v>69</v>
      </c>
      <c r="F10" s="18"/>
      <c r="G10" s="19"/>
      <c r="H10" s="20"/>
      <c r="I10" s="25"/>
      <c r="J10" s="22" t="str">
        <f t="shared" si="2"/>
        <v/>
      </c>
      <c r="K10" s="23"/>
      <c r="L10" s="22" t="str">
        <f t="shared" ca="1" si="1"/>
        <v/>
      </c>
      <c r="M10" s="22">
        <f t="shared" ca="1" si="0"/>
        <v>0</v>
      </c>
      <c r="N10" s="33"/>
      <c r="O10" s="34"/>
      <c r="P10" s="34"/>
      <c r="Q10" s="33"/>
      <c r="R10" s="34"/>
      <c r="S10" s="34"/>
      <c r="T10" s="34"/>
    </row>
    <row r="11" spans="2:21" x14ac:dyDescent="0.25">
      <c r="B11" s="35"/>
      <c r="C11" s="17"/>
      <c r="D11" s="15" t="s">
        <v>33</v>
      </c>
      <c r="E11" s="17" t="s">
        <v>69</v>
      </c>
      <c r="F11" s="18"/>
      <c r="G11" s="19"/>
      <c r="H11" s="20"/>
      <c r="I11" s="25"/>
      <c r="J11" s="22" t="str">
        <f t="shared" si="2"/>
        <v/>
      </c>
      <c r="K11" s="23"/>
      <c r="L11" s="22" t="str">
        <f t="shared" ca="1" si="1"/>
        <v/>
      </c>
      <c r="M11" s="22">
        <f t="shared" ca="1" si="0"/>
        <v>0</v>
      </c>
      <c r="N11" s="33"/>
      <c r="O11" s="34"/>
      <c r="P11" s="34"/>
      <c r="Q11" s="33"/>
      <c r="R11" s="34"/>
      <c r="S11" s="34"/>
      <c r="T11" s="34"/>
    </row>
    <row r="12" spans="2:21" x14ac:dyDescent="0.25">
      <c r="B12" s="35"/>
      <c r="C12" s="36"/>
      <c r="D12" s="37" t="s">
        <v>34</v>
      </c>
      <c r="E12" s="17">
        <v>80</v>
      </c>
      <c r="F12" s="18"/>
      <c r="G12" s="38"/>
      <c r="H12" s="20"/>
      <c r="I12" s="25"/>
      <c r="J12" s="22" t="str">
        <f t="shared" si="2"/>
        <v/>
      </c>
      <c r="K12" s="23"/>
      <c r="L12" s="22" t="str">
        <f t="shared" ca="1" si="1"/>
        <v/>
      </c>
      <c r="M12" s="22">
        <f t="shared" ca="1" si="0"/>
        <v>0</v>
      </c>
      <c r="N12" s="33"/>
      <c r="O12" s="34"/>
      <c r="P12" s="34"/>
      <c r="Q12" s="33"/>
      <c r="R12" s="34"/>
      <c r="S12" s="34"/>
      <c r="T12" s="34"/>
    </row>
    <row r="13" spans="2:21" x14ac:dyDescent="0.25">
      <c r="B13" s="34"/>
      <c r="C13" s="39"/>
      <c r="D13" s="15" t="s">
        <v>35</v>
      </c>
      <c r="E13" s="17">
        <v>30</v>
      </c>
      <c r="F13" s="18"/>
      <c r="G13" s="34"/>
      <c r="H13" s="20"/>
      <c r="I13" s="25"/>
      <c r="J13" s="22" t="str">
        <f t="shared" si="2"/>
        <v/>
      </c>
      <c r="K13" s="23"/>
      <c r="L13" s="22" t="str">
        <f t="shared" ca="1" si="1"/>
        <v/>
      </c>
      <c r="M13" s="22">
        <f t="shared" ca="1" si="0"/>
        <v>0</v>
      </c>
      <c r="N13" s="33"/>
      <c r="O13" s="34"/>
      <c r="P13" s="34"/>
      <c r="Q13" s="33"/>
      <c r="R13" s="34"/>
      <c r="S13" s="34"/>
      <c r="T13" s="34"/>
    </row>
    <row r="14" spans="2:21" x14ac:dyDescent="0.25">
      <c r="B14" s="34"/>
      <c r="C14" s="39"/>
      <c r="D14" s="15" t="s">
        <v>36</v>
      </c>
      <c r="E14" s="17">
        <v>0</v>
      </c>
      <c r="F14" s="18"/>
      <c r="G14" s="34"/>
      <c r="H14" s="20"/>
      <c r="I14" s="25"/>
      <c r="J14" s="22" t="str">
        <f t="shared" si="2"/>
        <v/>
      </c>
      <c r="K14" s="23"/>
      <c r="L14" s="22" t="str">
        <f t="shared" ca="1" si="1"/>
        <v/>
      </c>
      <c r="M14" s="22">
        <f t="shared" ca="1" si="0"/>
        <v>0</v>
      </c>
      <c r="N14" s="33"/>
      <c r="O14" s="34"/>
      <c r="P14" s="34"/>
      <c r="Q14" s="33"/>
      <c r="R14" s="34"/>
      <c r="S14" s="34"/>
      <c r="T14" s="34"/>
    </row>
    <row r="15" spans="2:21" x14ac:dyDescent="0.25">
      <c r="B15" s="34"/>
      <c r="C15" s="39"/>
      <c r="D15" s="15" t="s">
        <v>37</v>
      </c>
      <c r="E15" s="17">
        <v>50</v>
      </c>
      <c r="F15" s="18"/>
      <c r="G15" s="34"/>
      <c r="H15" s="20"/>
      <c r="I15" s="25"/>
      <c r="J15" s="22" t="str">
        <f t="shared" si="2"/>
        <v/>
      </c>
      <c r="K15" s="23"/>
      <c r="L15" s="22" t="str">
        <f t="shared" ca="1" si="1"/>
        <v/>
      </c>
      <c r="M15" s="22">
        <f t="shared" ca="1" si="0"/>
        <v>0</v>
      </c>
      <c r="N15" s="33"/>
      <c r="O15" s="34"/>
      <c r="P15" s="34"/>
      <c r="Q15" s="33"/>
      <c r="R15" s="34"/>
      <c r="S15" s="34"/>
      <c r="T15" s="34"/>
    </row>
    <row r="16" spans="2:21" x14ac:dyDescent="0.25">
      <c r="B16" s="34"/>
      <c r="C16" s="39"/>
      <c r="D16" s="15" t="s">
        <v>38</v>
      </c>
      <c r="E16" s="17" t="s">
        <v>69</v>
      </c>
      <c r="F16" s="18"/>
      <c r="G16" s="34"/>
      <c r="H16" s="20"/>
      <c r="I16" s="25"/>
      <c r="J16" s="22" t="str">
        <f t="shared" si="2"/>
        <v/>
      </c>
      <c r="K16" s="23"/>
      <c r="L16" s="22" t="str">
        <f t="shared" ca="1" si="1"/>
        <v/>
      </c>
      <c r="M16" s="22">
        <f t="shared" ca="1" si="0"/>
        <v>0</v>
      </c>
      <c r="N16" s="33"/>
      <c r="O16" s="34"/>
      <c r="P16" s="34"/>
      <c r="Q16" s="33"/>
      <c r="R16" s="34"/>
      <c r="S16" s="34"/>
      <c r="T16" s="34"/>
    </row>
    <row r="17" spans="2:20" x14ac:dyDescent="0.25">
      <c r="B17" s="34"/>
      <c r="C17" s="39"/>
      <c r="D17" s="1" t="s">
        <v>39</v>
      </c>
      <c r="E17" s="17" t="s">
        <v>69</v>
      </c>
      <c r="F17" s="18"/>
      <c r="G17" s="34"/>
      <c r="H17" s="20"/>
      <c r="I17" s="25"/>
      <c r="J17" s="22"/>
      <c r="K17" s="23"/>
      <c r="L17" s="22" t="str">
        <f t="shared" ca="1" si="1"/>
        <v/>
      </c>
      <c r="M17" s="22">
        <f t="shared" ca="1" si="0"/>
        <v>0</v>
      </c>
      <c r="N17" s="33"/>
      <c r="O17" s="34"/>
      <c r="P17" s="34"/>
      <c r="Q17" s="33"/>
      <c r="R17" s="34"/>
      <c r="S17" s="34"/>
      <c r="T17" s="34"/>
    </row>
    <row r="18" spans="2:20" x14ac:dyDescent="0.25">
      <c r="B18" s="34"/>
      <c r="C18" s="39"/>
      <c r="D18" s="19" t="s">
        <v>40</v>
      </c>
      <c r="E18" s="17" t="s">
        <v>69</v>
      </c>
      <c r="F18" s="18"/>
      <c r="G18" s="34"/>
      <c r="H18" s="20"/>
      <c r="I18" s="25"/>
      <c r="J18" s="22"/>
      <c r="K18" s="23"/>
      <c r="L18" s="22" t="str">
        <f t="shared" ca="1" si="1"/>
        <v/>
      </c>
      <c r="M18" s="22">
        <f t="shared" ca="1" si="0"/>
        <v>0</v>
      </c>
      <c r="N18" s="33"/>
      <c r="O18" s="34"/>
      <c r="P18" s="34"/>
      <c r="Q18" s="33"/>
      <c r="R18" s="34"/>
      <c r="S18" s="34"/>
      <c r="T18" s="34"/>
    </row>
    <row r="19" spans="2:20" x14ac:dyDescent="0.25">
      <c r="B19" s="34"/>
      <c r="C19" s="39"/>
      <c r="D19" s="15" t="s">
        <v>41</v>
      </c>
      <c r="E19" s="17">
        <v>150</v>
      </c>
      <c r="F19" s="18"/>
      <c r="G19" s="34"/>
      <c r="H19" s="20"/>
      <c r="I19" s="25"/>
      <c r="J19" s="22" t="str">
        <f t="shared" ref="J19:J35" si="3">IFERROR(+H19/I19,"")</f>
        <v/>
      </c>
      <c r="K19" s="23"/>
      <c r="L19" s="22" t="str">
        <f t="shared" ca="1" si="1"/>
        <v/>
      </c>
      <c r="M19" s="22">
        <f t="shared" ca="1" si="0"/>
        <v>0</v>
      </c>
      <c r="N19" s="33"/>
      <c r="O19" s="34"/>
      <c r="P19" s="34"/>
      <c r="Q19" s="33"/>
      <c r="R19" s="34"/>
      <c r="S19" s="34"/>
      <c r="T19" s="34"/>
    </row>
    <row r="20" spans="2:20" x14ac:dyDescent="0.25">
      <c r="B20" s="34"/>
      <c r="C20" s="39"/>
      <c r="D20" s="15" t="s">
        <v>42</v>
      </c>
      <c r="E20" s="17"/>
      <c r="F20" s="18"/>
      <c r="G20" s="34"/>
      <c r="H20" s="20"/>
      <c r="I20" s="25"/>
      <c r="J20" s="22" t="str">
        <f t="shared" si="3"/>
        <v/>
      </c>
      <c r="K20" s="23"/>
      <c r="L20" s="22" t="str">
        <f t="shared" ca="1" si="1"/>
        <v/>
      </c>
      <c r="M20" s="22">
        <f t="shared" ca="1" si="0"/>
        <v>0</v>
      </c>
      <c r="N20" s="33"/>
      <c r="O20" s="34"/>
      <c r="P20" s="34"/>
      <c r="Q20" s="33"/>
      <c r="R20" s="34"/>
      <c r="S20" s="34"/>
      <c r="T20" s="34"/>
    </row>
    <row r="21" spans="2:20" x14ac:dyDescent="0.25">
      <c r="B21" s="34"/>
      <c r="C21" s="39"/>
      <c r="D21" s="15" t="s">
        <v>43</v>
      </c>
      <c r="E21" s="17">
        <v>200</v>
      </c>
      <c r="F21" s="18"/>
      <c r="G21" s="34"/>
      <c r="H21" s="20"/>
      <c r="I21" s="25"/>
      <c r="J21" s="22" t="str">
        <f t="shared" si="3"/>
        <v/>
      </c>
      <c r="K21" s="23"/>
      <c r="L21" s="22" t="str">
        <f t="shared" ca="1" si="1"/>
        <v/>
      </c>
      <c r="M21" s="22">
        <f t="shared" ca="1" si="0"/>
        <v>0</v>
      </c>
      <c r="N21" s="33"/>
      <c r="O21" s="34"/>
      <c r="P21" s="34"/>
      <c r="Q21" s="33"/>
      <c r="R21" s="34"/>
      <c r="S21" s="34"/>
      <c r="T21" s="34"/>
    </row>
    <row r="22" spans="2:20" x14ac:dyDescent="0.25">
      <c r="B22" s="34"/>
      <c r="C22" s="39"/>
      <c r="D22" s="15" t="s">
        <v>44</v>
      </c>
      <c r="E22" s="17"/>
      <c r="F22" s="18"/>
      <c r="G22" s="34"/>
      <c r="H22" s="20"/>
      <c r="I22" s="20"/>
      <c r="J22" s="22" t="str">
        <f t="shared" si="3"/>
        <v/>
      </c>
      <c r="K22" s="23"/>
      <c r="L22" s="22" t="str">
        <f t="shared" ca="1" si="1"/>
        <v/>
      </c>
      <c r="M22" s="22">
        <f t="shared" ca="1" si="0"/>
        <v>0</v>
      </c>
      <c r="N22" s="33"/>
      <c r="O22" s="34"/>
      <c r="P22" s="34"/>
      <c r="Q22" s="33"/>
      <c r="R22" s="34"/>
      <c r="S22" s="34"/>
      <c r="T22" s="34"/>
    </row>
    <row r="23" spans="2:20" x14ac:dyDescent="0.25">
      <c r="B23" s="34"/>
      <c r="C23" s="39"/>
      <c r="D23" s="15"/>
      <c r="E23" s="17"/>
      <c r="F23" s="18"/>
      <c r="G23" s="34"/>
      <c r="H23" s="20"/>
      <c r="I23" s="20"/>
      <c r="J23" s="22" t="str">
        <f t="shared" si="3"/>
        <v/>
      </c>
      <c r="K23" s="23"/>
      <c r="L23" s="22" t="str">
        <f t="shared" ca="1" si="1"/>
        <v/>
      </c>
      <c r="M23" s="22">
        <f t="shared" ca="1" si="0"/>
        <v>0</v>
      </c>
      <c r="N23" s="33"/>
      <c r="O23" s="34"/>
      <c r="P23" s="34"/>
      <c r="Q23" s="33"/>
      <c r="R23" s="34"/>
      <c r="S23" s="34"/>
      <c r="T23" s="34"/>
    </row>
    <row r="24" spans="2:20" x14ac:dyDescent="0.25">
      <c r="B24" s="34"/>
      <c r="C24" s="39"/>
      <c r="D24" s="40" t="s">
        <v>45</v>
      </c>
      <c r="E24" s="41"/>
      <c r="F24" s="42"/>
      <c r="G24" s="34"/>
      <c r="H24" s="20"/>
      <c r="I24" s="20"/>
      <c r="J24" s="22" t="str">
        <f t="shared" si="3"/>
        <v/>
      </c>
      <c r="K24" s="23"/>
      <c r="L24" s="22" t="str">
        <f t="shared" ca="1" si="1"/>
        <v/>
      </c>
      <c r="M24" s="22">
        <f t="shared" ca="1" si="0"/>
        <v>0</v>
      </c>
      <c r="N24" s="33"/>
      <c r="O24" s="34"/>
      <c r="P24" s="34"/>
      <c r="Q24" s="33"/>
      <c r="R24" s="34"/>
      <c r="S24" s="34"/>
      <c r="T24" s="34"/>
    </row>
    <row r="25" spans="2:20" x14ac:dyDescent="0.25">
      <c r="B25" s="34"/>
      <c r="C25" s="39"/>
      <c r="D25" s="40" t="str">
        <f t="shared" ref="D25:D34" si="4">IF(G3="","",G3)</f>
        <v/>
      </c>
      <c r="E25" s="43">
        <f t="shared" ref="E25:E34" si="5">I3</f>
        <v>0</v>
      </c>
      <c r="F25" s="18"/>
      <c r="G25" s="34"/>
      <c r="H25" s="20"/>
      <c r="I25" s="20"/>
      <c r="J25" s="22" t="str">
        <f t="shared" si="3"/>
        <v/>
      </c>
      <c r="K25" s="23"/>
      <c r="L25" s="22" t="str">
        <f t="shared" ca="1" si="1"/>
        <v/>
      </c>
      <c r="M25" s="22">
        <f t="shared" ca="1" si="0"/>
        <v>0</v>
      </c>
      <c r="N25" s="33"/>
      <c r="O25" s="34"/>
      <c r="P25" s="34"/>
      <c r="Q25" s="33"/>
      <c r="R25" s="34"/>
      <c r="S25" s="34"/>
      <c r="T25" s="34"/>
    </row>
    <row r="26" spans="2:20" x14ac:dyDescent="0.25">
      <c r="B26" s="34"/>
      <c r="C26" s="39"/>
      <c r="D26" s="40" t="str">
        <f t="shared" si="4"/>
        <v/>
      </c>
      <c r="E26" s="43">
        <f t="shared" si="5"/>
        <v>0</v>
      </c>
      <c r="F26" s="18"/>
      <c r="G26" s="34"/>
      <c r="H26" s="20"/>
      <c r="I26" s="20"/>
      <c r="J26" s="22" t="str">
        <f t="shared" si="3"/>
        <v/>
      </c>
      <c r="K26" s="23"/>
      <c r="L26" s="22" t="str">
        <f t="shared" ca="1" si="1"/>
        <v/>
      </c>
      <c r="M26" s="22">
        <f t="shared" ca="1" si="0"/>
        <v>0</v>
      </c>
      <c r="N26" s="33"/>
      <c r="O26" s="34"/>
      <c r="P26" s="34"/>
      <c r="Q26" s="33"/>
      <c r="R26" s="34"/>
      <c r="S26" s="34"/>
      <c r="T26" s="34"/>
    </row>
    <row r="27" spans="2:20" x14ac:dyDescent="0.25">
      <c r="B27" s="34"/>
      <c r="C27" s="39"/>
      <c r="D27" s="40" t="str">
        <f t="shared" si="4"/>
        <v/>
      </c>
      <c r="E27" s="43">
        <f t="shared" si="5"/>
        <v>0</v>
      </c>
      <c r="F27" s="18"/>
      <c r="G27" s="34"/>
      <c r="H27" s="20"/>
      <c r="I27" s="20"/>
      <c r="J27" s="22" t="str">
        <f t="shared" si="3"/>
        <v/>
      </c>
      <c r="K27" s="23"/>
      <c r="L27" s="22" t="str">
        <f t="shared" ca="1" si="1"/>
        <v/>
      </c>
      <c r="M27" s="22">
        <f t="shared" ca="1" si="0"/>
        <v>0</v>
      </c>
      <c r="N27" s="33"/>
      <c r="O27" s="34"/>
      <c r="P27" s="34"/>
      <c r="Q27" s="33"/>
      <c r="R27" s="34"/>
      <c r="S27" s="34"/>
      <c r="T27" s="34"/>
    </row>
    <row r="28" spans="2:20" x14ac:dyDescent="0.25">
      <c r="B28" s="34"/>
      <c r="C28" s="39"/>
      <c r="D28" s="40" t="str">
        <f t="shared" si="4"/>
        <v/>
      </c>
      <c r="E28" s="43">
        <f t="shared" si="5"/>
        <v>0</v>
      </c>
      <c r="F28" s="18"/>
      <c r="G28" s="34"/>
      <c r="H28" s="20"/>
      <c r="I28" s="20"/>
      <c r="J28" s="22" t="str">
        <f t="shared" si="3"/>
        <v/>
      </c>
      <c r="K28" s="23"/>
      <c r="L28" s="22" t="str">
        <f t="shared" ca="1" si="1"/>
        <v/>
      </c>
      <c r="M28" s="22">
        <f t="shared" ca="1" si="0"/>
        <v>0</v>
      </c>
      <c r="N28" s="33"/>
      <c r="O28" s="34"/>
      <c r="P28" s="34"/>
      <c r="Q28" s="33"/>
      <c r="R28" s="34"/>
      <c r="S28" s="34"/>
      <c r="T28" s="34"/>
    </row>
    <row r="29" spans="2:20" x14ac:dyDescent="0.25">
      <c r="B29" s="34"/>
      <c r="C29" s="39"/>
      <c r="D29" s="40" t="str">
        <f t="shared" si="4"/>
        <v/>
      </c>
      <c r="E29" s="43">
        <f t="shared" si="5"/>
        <v>0</v>
      </c>
      <c r="F29" s="18"/>
      <c r="G29" s="34"/>
      <c r="H29" s="20"/>
      <c r="I29" s="20"/>
      <c r="J29" s="22" t="str">
        <f t="shared" si="3"/>
        <v/>
      </c>
      <c r="K29" s="23"/>
      <c r="L29" s="22" t="str">
        <f t="shared" ca="1" si="1"/>
        <v/>
      </c>
      <c r="M29" s="22">
        <f t="shared" ca="1" si="0"/>
        <v>0</v>
      </c>
      <c r="N29" s="33"/>
      <c r="O29" s="34"/>
      <c r="P29" s="34"/>
      <c r="Q29" s="33"/>
      <c r="R29" s="34"/>
      <c r="S29" s="34"/>
      <c r="T29" s="34"/>
    </row>
    <row r="30" spans="2:20" x14ac:dyDescent="0.25">
      <c r="B30" s="34"/>
      <c r="C30" s="39"/>
      <c r="D30" s="40" t="str">
        <f t="shared" si="4"/>
        <v/>
      </c>
      <c r="E30" s="43">
        <f t="shared" si="5"/>
        <v>0</v>
      </c>
      <c r="F30" s="18"/>
      <c r="G30" s="34"/>
      <c r="H30" s="20"/>
      <c r="I30" s="20"/>
      <c r="J30" s="22" t="str">
        <f t="shared" si="3"/>
        <v/>
      </c>
      <c r="K30" s="23"/>
      <c r="L30" s="22" t="str">
        <f t="shared" ca="1" si="1"/>
        <v/>
      </c>
      <c r="M30" s="22">
        <f t="shared" ca="1" si="0"/>
        <v>0</v>
      </c>
      <c r="N30" s="33"/>
      <c r="O30" s="34"/>
      <c r="P30" s="34"/>
      <c r="Q30" s="33"/>
      <c r="R30" s="34"/>
      <c r="S30" s="34"/>
      <c r="T30" s="34"/>
    </row>
    <row r="31" spans="2:20" x14ac:dyDescent="0.25">
      <c r="B31" s="44"/>
      <c r="C31" s="45"/>
      <c r="D31" s="40" t="str">
        <f t="shared" si="4"/>
        <v/>
      </c>
      <c r="E31" s="43">
        <f t="shared" si="5"/>
        <v>0</v>
      </c>
      <c r="F31" s="18"/>
      <c r="G31" s="44"/>
      <c r="H31" s="46"/>
      <c r="I31" s="46"/>
      <c r="J31" s="22" t="str">
        <f t="shared" si="3"/>
        <v/>
      </c>
      <c r="K31" s="23"/>
      <c r="L31" s="22" t="str">
        <f t="shared" ca="1" si="1"/>
        <v/>
      </c>
      <c r="M31" s="22">
        <f t="shared" ca="1" si="0"/>
        <v>0</v>
      </c>
      <c r="N31" s="47"/>
      <c r="O31" s="44"/>
      <c r="P31" s="44"/>
      <c r="Q31" s="47"/>
      <c r="R31" s="44"/>
      <c r="S31" s="44"/>
      <c r="T31" s="44"/>
    </row>
    <row r="32" spans="2:20" x14ac:dyDescent="0.25">
      <c r="B32" s="44"/>
      <c r="C32" s="45"/>
      <c r="D32" s="40" t="str">
        <f t="shared" si="4"/>
        <v/>
      </c>
      <c r="E32" s="43">
        <f t="shared" si="5"/>
        <v>0</v>
      </c>
      <c r="F32" s="18"/>
      <c r="G32" s="44"/>
      <c r="H32" s="46"/>
      <c r="I32" s="46"/>
      <c r="J32" s="22" t="str">
        <f t="shared" si="3"/>
        <v/>
      </c>
      <c r="K32" s="23"/>
      <c r="L32" s="22" t="str">
        <f t="shared" ca="1" si="1"/>
        <v/>
      </c>
      <c r="M32" s="22">
        <f t="shared" ca="1" si="0"/>
        <v>0</v>
      </c>
      <c r="N32" s="47"/>
      <c r="O32" s="44"/>
      <c r="P32" s="44"/>
      <c r="Q32" s="47"/>
      <c r="R32" s="44"/>
      <c r="S32" s="44"/>
      <c r="T32" s="44"/>
    </row>
    <row r="33" spans="2:21" x14ac:dyDescent="0.25">
      <c r="B33" s="44"/>
      <c r="C33" s="45"/>
      <c r="D33" s="40" t="str">
        <f t="shared" si="4"/>
        <v/>
      </c>
      <c r="E33" s="43">
        <f t="shared" si="5"/>
        <v>0</v>
      </c>
      <c r="F33" s="18"/>
      <c r="G33" s="44"/>
      <c r="H33" s="46"/>
      <c r="I33" s="46"/>
      <c r="J33" s="22" t="str">
        <f t="shared" si="3"/>
        <v/>
      </c>
      <c r="K33" s="23"/>
      <c r="L33" s="22" t="str">
        <f t="shared" ca="1" si="1"/>
        <v/>
      </c>
      <c r="M33" s="22">
        <f t="shared" ca="1" si="0"/>
        <v>0</v>
      </c>
      <c r="N33" s="47"/>
      <c r="O33" s="44"/>
      <c r="P33" s="44"/>
      <c r="Q33" s="47"/>
      <c r="R33" s="44"/>
      <c r="S33" s="44"/>
      <c r="T33" s="44"/>
    </row>
    <row r="34" spans="2:21" x14ac:dyDescent="0.25">
      <c r="B34" s="48"/>
      <c r="C34" s="49"/>
      <c r="D34" s="40" t="str">
        <f t="shared" si="4"/>
        <v/>
      </c>
      <c r="E34" s="43">
        <f t="shared" si="5"/>
        <v>0</v>
      </c>
      <c r="F34" s="18"/>
      <c r="G34" s="44"/>
      <c r="H34" s="46"/>
      <c r="I34" s="46"/>
      <c r="J34" s="22" t="str">
        <f t="shared" si="3"/>
        <v/>
      </c>
      <c r="K34" s="23"/>
      <c r="L34" s="22" t="str">
        <f t="shared" ca="1" si="1"/>
        <v/>
      </c>
      <c r="M34" s="22">
        <f t="shared" ca="1" si="0"/>
        <v>0</v>
      </c>
      <c r="N34" s="47"/>
      <c r="O34" s="44"/>
      <c r="P34" s="44"/>
      <c r="Q34" s="47"/>
      <c r="R34" s="44"/>
      <c r="S34" s="44"/>
      <c r="T34" s="44"/>
    </row>
    <row r="35" spans="2:21" x14ac:dyDescent="0.25">
      <c r="B35" s="50" t="s">
        <v>46</v>
      </c>
      <c r="C35" s="51">
        <f>SUM(C3:C34)</f>
        <v>1110</v>
      </c>
      <c r="D35" s="15" t="s">
        <v>46</v>
      </c>
      <c r="E35" s="52">
        <f>SUM(E3:E34)</f>
        <v>640</v>
      </c>
      <c r="F35" s="53"/>
      <c r="G35" s="15" t="s">
        <v>46</v>
      </c>
      <c r="H35" s="54">
        <f>SUM(H3:H34)</f>
        <v>0</v>
      </c>
      <c r="I35" s="54">
        <f>SUM(I3:I34)</f>
        <v>0</v>
      </c>
      <c r="J35" s="55" t="str">
        <f t="shared" si="3"/>
        <v/>
      </c>
      <c r="K35" s="55"/>
      <c r="L35" s="54">
        <f ca="1">SUM(L3:L34)</f>
        <v>0</v>
      </c>
      <c r="M35" s="54">
        <f ca="1">SUM(M3:M34)</f>
        <v>0</v>
      </c>
      <c r="N35" s="56"/>
      <c r="O35" s="56"/>
      <c r="P35" s="56"/>
      <c r="Q35" s="56"/>
      <c r="R35" s="56"/>
      <c r="S35" s="56"/>
      <c r="T35" s="56"/>
      <c r="U35" s="8"/>
    </row>
    <row r="36" spans="2:21" x14ac:dyDescent="0.25">
      <c r="B36" s="57"/>
      <c r="C36" s="58"/>
      <c r="D36" s="58"/>
      <c r="E36" s="59"/>
      <c r="F36" s="59"/>
      <c r="G36" s="59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 spans="2:21" x14ac:dyDescent="0.25">
      <c r="B37" s="61" t="s">
        <v>47</v>
      </c>
      <c r="C37" s="62">
        <f>C35</f>
        <v>1110</v>
      </c>
      <c r="D37" s="63"/>
      <c r="E37" s="1" t="s">
        <v>48</v>
      </c>
      <c r="F37" s="64"/>
      <c r="H37" s="65"/>
      <c r="I37" s="65"/>
      <c r="J37" s="65"/>
      <c r="K37" s="65"/>
      <c r="L37" s="65"/>
      <c r="M37" s="65"/>
      <c r="N37" s="65"/>
      <c r="O37" s="65"/>
      <c r="P37" s="65"/>
      <c r="Q37" s="65"/>
    </row>
    <row r="38" spans="2:21" x14ac:dyDescent="0.25">
      <c r="B38" s="8" t="s">
        <v>49</v>
      </c>
      <c r="C38" s="66">
        <f>E35</f>
        <v>640</v>
      </c>
      <c r="D38" s="8"/>
      <c r="E38" s="64"/>
      <c r="F38" s="64"/>
      <c r="H38" s="65"/>
      <c r="I38" s="65"/>
      <c r="J38" s="65"/>
      <c r="K38" s="65"/>
      <c r="L38" s="65"/>
      <c r="M38" s="65"/>
      <c r="N38" s="65"/>
      <c r="O38" s="65"/>
      <c r="P38" s="65"/>
      <c r="Q38" s="65"/>
    </row>
    <row r="39" spans="2:21" ht="15.75" thickBot="1" x14ac:dyDescent="0.3">
      <c r="B39" s="67" t="s">
        <v>50</v>
      </c>
      <c r="C39" s="68">
        <f>C37-C38</f>
        <v>470</v>
      </c>
      <c r="D39" s="1" t="str">
        <f>IF(C39&lt;0,"Tekort!!!","Restant")</f>
        <v>Restant</v>
      </c>
    </row>
    <row r="40" spans="2:21" ht="15.75" thickTop="1" x14ac:dyDescent="0.25"/>
    <row r="43" spans="2:21" x14ac:dyDescent="0.25">
      <c r="C43" s="69"/>
    </row>
  </sheetData>
  <sheetProtection sheet="1" objects="1" scenarios="1"/>
  <mergeCells count="2">
    <mergeCell ref="B2:C2"/>
    <mergeCell ref="D2:E2"/>
  </mergeCells>
  <conditionalFormatting sqref="D39">
    <cfRule type="cellIs" dxfId="1" priority="1" stopIfTrue="1" operator="equal">
      <formula>"Restant"</formula>
    </cfRule>
  </conditionalFormatting>
  <conditionalFormatting sqref="D39">
    <cfRule type="cellIs" dxfId="0" priority="2" stopIfTrue="1" operator="equal">
      <formula>"Tekort!!!"</formula>
    </cfRule>
  </conditionalFormatting>
  <pageMargins left="0.25000000000000006" right="0.25000000000000006" top="1.1437007874015745" bottom="1.1437007874015745" header="0.74999999999999989" footer="0.74999999999999989"/>
  <pageSetup paperSize="0" orientation="landscape" horizontalDpi="0" verticalDpi="0" copies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46"/>
  <sheetViews>
    <sheetView workbookViewId="0"/>
  </sheetViews>
  <sheetFormatPr defaultRowHeight="15" x14ac:dyDescent="0.25"/>
  <cols>
    <col min="1" max="1" width="16.5" style="70" customWidth="1"/>
    <col min="2" max="2" width="13.5" style="70" customWidth="1"/>
    <col min="3" max="3" width="9.75" style="70" customWidth="1"/>
    <col min="4" max="4" width="44.5" style="70" customWidth="1"/>
    <col min="5" max="5" width="11" style="70" customWidth="1"/>
    <col min="6" max="1024" width="8.125" style="70" customWidth="1"/>
  </cols>
  <sheetData>
    <row r="2" spans="1:5" ht="15" customHeight="1" x14ac:dyDescent="0.25">
      <c r="A2" s="81" t="s">
        <v>51</v>
      </c>
      <c r="B2" s="81"/>
      <c r="C2" s="81"/>
      <c r="D2" s="81"/>
      <c r="E2" s="81"/>
    </row>
    <row r="3" spans="1:5" ht="15" customHeight="1" x14ac:dyDescent="0.25">
      <c r="A3" s="81"/>
      <c r="B3" s="81"/>
      <c r="C3" s="81"/>
      <c r="D3" s="81"/>
      <c r="E3" s="81"/>
    </row>
    <row r="4" spans="1:5" s="75" customFormat="1" ht="15" customHeight="1" x14ac:dyDescent="0.3">
      <c r="A4" s="71" t="s">
        <v>52</v>
      </c>
      <c r="B4" s="72"/>
      <c r="C4" s="73" t="s">
        <v>53</v>
      </c>
      <c r="D4" s="74"/>
      <c r="E4" s="73"/>
    </row>
    <row r="6" spans="1:5" x14ac:dyDescent="0.25">
      <c r="A6" s="70" t="s">
        <v>54</v>
      </c>
      <c r="D6" s="76" t="s">
        <v>55</v>
      </c>
      <c r="E6" s="77"/>
    </row>
    <row r="8" spans="1:5" x14ac:dyDescent="0.25">
      <c r="D8" s="78" t="s">
        <v>2</v>
      </c>
    </row>
    <row r="9" spans="1:5" x14ac:dyDescent="0.25">
      <c r="D9" s="70" t="str">
        <f>Budgetoverzicht!B3</f>
        <v>Studiefinanciering</v>
      </c>
      <c r="E9">
        <f>IF(Budgetoverzicht!C3="","",Budgetoverzicht!C3)</f>
        <v>350</v>
      </c>
    </row>
    <row r="10" spans="1:5" x14ac:dyDescent="0.25">
      <c r="A10" s="70" t="s">
        <v>56</v>
      </c>
      <c r="D10" s="70" t="str">
        <f>Budgetoverzicht!B4</f>
        <v>Zorgtoeslag</v>
      </c>
      <c r="E10">
        <f>IF(Budgetoverzicht!C4="","",Budgetoverzicht!C4)</f>
        <v>100</v>
      </c>
    </row>
    <row r="11" spans="1:5" x14ac:dyDescent="0.25">
      <c r="A11" s="70" t="s">
        <v>57</v>
      </c>
      <c r="D11" s="70" t="str">
        <f>Budgetoverzicht!B5</f>
        <v>Huurtoeslag</v>
      </c>
      <c r="E11" t="str">
        <f>IF(Budgetoverzicht!C5="","",Budgetoverzicht!C5)</f>
        <v>-</v>
      </c>
    </row>
    <row r="12" spans="1:5" x14ac:dyDescent="0.25">
      <c r="A12" s="70" t="s">
        <v>58</v>
      </c>
      <c r="D12" s="70" t="str">
        <f>Budgetoverzicht!B6</f>
        <v>Bijbaan</v>
      </c>
      <c r="E12">
        <f>IF(Budgetoverzicht!C6="","",Budgetoverzicht!C6)</f>
        <v>600</v>
      </c>
    </row>
    <row r="13" spans="1:5" x14ac:dyDescent="0.25">
      <c r="A13" s="70" t="s">
        <v>59</v>
      </c>
      <c r="D13" s="70" t="str">
        <f>Budgetoverzicht!B7</f>
        <v>Stagevergoeding</v>
      </c>
      <c r="E13" t="str">
        <f>IF(Budgetoverzicht!C7="","",Budgetoverzicht!C7)</f>
        <v>-</v>
      </c>
    </row>
    <row r="14" spans="1:5" x14ac:dyDescent="0.25">
      <c r="D14" s="70" t="str">
        <f>Budgetoverzicht!B8</f>
        <v>Kindgebonden budget</v>
      </c>
      <c r="E14" t="str">
        <f>IF(Budgetoverzicht!C8="","",Budgetoverzicht!C8)</f>
        <v>-</v>
      </c>
    </row>
    <row r="16" spans="1:5" x14ac:dyDescent="0.25">
      <c r="D16" s="76" t="s">
        <v>60</v>
      </c>
      <c r="E16" s="77">
        <f>+E6+SUM(E9:E15)</f>
        <v>1050</v>
      </c>
    </row>
    <row r="18" spans="1:5" x14ac:dyDescent="0.25">
      <c r="D18" s="78" t="s">
        <v>3</v>
      </c>
    </row>
    <row r="19" spans="1:5" x14ac:dyDescent="0.25">
      <c r="D19" s="70" t="str">
        <f>Budgetoverzicht!D3</f>
        <v>Huur/Kostgeld</v>
      </c>
      <c r="E19" t="str">
        <f>IF(Budgetoverzicht!E3="","",Budgetoverzicht!E3)</f>
        <v>-</v>
      </c>
    </row>
    <row r="20" spans="1:5" x14ac:dyDescent="0.25">
      <c r="D20" s="70" t="str">
        <f>Budgetoverzicht!D4</f>
        <v>Gas/water/licht</v>
      </c>
      <c r="E20" t="str">
        <f>IF(Budgetoverzicht!E4="","",Budgetoverzicht!E4)</f>
        <v>-</v>
      </c>
    </row>
    <row r="21" spans="1:5" x14ac:dyDescent="0.25">
      <c r="D21" s="70" t="str">
        <f>Budgetoverzicht!D5</f>
        <v>Internet thuis</v>
      </c>
      <c r="E21" t="str">
        <f>IF(Budgetoverzicht!E5="","",Budgetoverzicht!E5)</f>
        <v>-</v>
      </c>
    </row>
    <row r="22" spans="1:5" x14ac:dyDescent="0.25">
      <c r="D22" s="70" t="str">
        <f>Budgetoverzicht!D6</f>
        <v>Zorgverzekering</v>
      </c>
      <c r="E22">
        <f>IF(Budgetoverzicht!E6="","",Budgetoverzicht!E6)</f>
        <v>130</v>
      </c>
    </row>
    <row r="23" spans="1:5" x14ac:dyDescent="0.25">
      <c r="D23" s="70" t="str">
        <f>Budgetoverzicht!D8</f>
        <v>Andere verzekering (bv uitvaartverz./inboedelverz)BIOS</v>
      </c>
      <c r="E23" t="str">
        <f>IF(Budgetoverzicht!E7="","",Budgetoverzicht!E7)</f>
        <v>-</v>
      </c>
    </row>
    <row r="24" spans="1:5" x14ac:dyDescent="0.25">
      <c r="D24" s="70" t="str">
        <f>Budgetoverzicht!D9</f>
        <v>Abonnementen (Netflix/sportschool/spotify)</v>
      </c>
      <c r="E24" t="str">
        <f>IF(Budgetoverzicht!E8="","",Budgetoverzicht!E8)</f>
        <v>-</v>
      </c>
    </row>
    <row r="25" spans="1:5" x14ac:dyDescent="0.25">
      <c r="E25" t="str">
        <f>IF(Budgetoverzicht!E9="","",Budgetoverzicht!E9)</f>
        <v>-</v>
      </c>
    </row>
    <row r="26" spans="1:5" x14ac:dyDescent="0.25">
      <c r="A26" s="70" t="s">
        <v>61</v>
      </c>
      <c r="D26" s="70" t="str">
        <f>Budgetoverzicht!D11</f>
        <v>Mobiele telefoon</v>
      </c>
      <c r="E26" t="str">
        <f>IF(Budgetoverzicht!E10="","",Budgetoverzicht!E10)</f>
        <v>-</v>
      </c>
    </row>
    <row r="27" spans="1:5" x14ac:dyDescent="0.25">
      <c r="A27" s="70" t="s">
        <v>62</v>
      </c>
      <c r="D27" s="70" t="str">
        <f>Budgetoverzicht!D7</f>
        <v>Lesgeld</v>
      </c>
      <c r="E27" t="str">
        <f>IF(Budgetoverzicht!E11="","",Budgetoverzicht!E11)</f>
        <v>-</v>
      </c>
    </row>
    <row r="28" spans="1:5" x14ac:dyDescent="0.25">
      <c r="A28" s="70" t="s">
        <v>63</v>
      </c>
      <c r="D28" s="70" t="str">
        <f>Budgetoverzicht!D12</f>
        <v>Eten /drinken</v>
      </c>
      <c r="E28">
        <f>IF(Budgetoverzicht!E12="","",Budgetoverzicht!E12)</f>
        <v>80</v>
      </c>
    </row>
    <row r="29" spans="1:5" x14ac:dyDescent="0.25">
      <c r="A29" s="70" t="s">
        <v>64</v>
      </c>
      <c r="D29" s="70" t="str">
        <f>Budgetoverzicht!D13</f>
        <v>Persoonlijke verzorging</v>
      </c>
      <c r="E29">
        <f>IF(Budgetoverzicht!E13="","",Budgetoverzicht!E13)</f>
        <v>30</v>
      </c>
    </row>
    <row r="30" spans="1:5" x14ac:dyDescent="0.25">
      <c r="A30" s="70" t="s">
        <v>65</v>
      </c>
      <c r="D30" s="70" t="str">
        <f>Budgetoverzicht!D14</f>
        <v>Vervoer/OV</v>
      </c>
      <c r="E30">
        <f>IF(Budgetoverzicht!E14="","",Budgetoverzicht!E14)</f>
        <v>0</v>
      </c>
    </row>
    <row r="31" spans="1:5" x14ac:dyDescent="0.25">
      <c r="D31" s="70" t="str">
        <f>Budgetoverzicht!D15</f>
        <v>Uitgaan</v>
      </c>
      <c r="E31">
        <f>IF(Budgetoverzicht!E15="","",Budgetoverzicht!E15)</f>
        <v>50</v>
      </c>
    </row>
    <row r="32" spans="1:5" x14ac:dyDescent="0.25">
      <c r="E32" t="str">
        <f>IF(Budgetoverzicht!E16="","",Budgetoverzicht!E16)</f>
        <v>-</v>
      </c>
    </row>
    <row r="33" spans="1:5" x14ac:dyDescent="0.25">
      <c r="D33" s="70" t="str">
        <f>Budgetoverzicht!D19</f>
        <v>Kleding/schoenen</v>
      </c>
      <c r="E33">
        <f>IF(Budgetoverzicht!E19="","",Budgetoverzicht!E19)</f>
        <v>150</v>
      </c>
    </row>
    <row r="34" spans="1:5" x14ac:dyDescent="0.25">
      <c r="D34" s="70" t="str">
        <f>Budgetoverzicht!D20</f>
        <v>Onvoorziene uitgaven</v>
      </c>
      <c r="E34" t="str">
        <f>IF(Budgetoverzicht!E20="","",Budgetoverzicht!E20)</f>
        <v/>
      </c>
    </row>
    <row r="35" spans="1:5" x14ac:dyDescent="0.25">
      <c r="D35" s="70" t="str">
        <f>Budgetoverzicht!D21</f>
        <v>Spaardoel</v>
      </c>
      <c r="E35">
        <f>IF(Budgetoverzicht!E21="","",Budgetoverzicht!E21)</f>
        <v>200</v>
      </c>
    </row>
    <row r="36" spans="1:5" x14ac:dyDescent="0.25">
      <c r="D36" s="70" t="str">
        <f>Budgetoverzicht!D22</f>
        <v>Boekengeld</v>
      </c>
      <c r="E36" t="str">
        <f>IF(Budgetoverzicht!E22="","",Budgetoverzicht!E22)</f>
        <v/>
      </c>
    </row>
    <row r="37" spans="1:5" x14ac:dyDescent="0.25">
      <c r="E37" t="str">
        <f>IF(Budgetoverzicht!E23="","",Budgetoverzicht!E23)</f>
        <v/>
      </c>
    </row>
    <row r="38" spans="1:5" x14ac:dyDescent="0.25">
      <c r="D38" s="70" t="str">
        <f>Budgetoverzicht!D24</f>
        <v>Betaalregelingen:</v>
      </c>
      <c r="E38" t="str">
        <f>IF(Budgetoverzicht!E24="","",Budgetoverzicht!E24)</f>
        <v/>
      </c>
    </row>
    <row r="39" spans="1:5" x14ac:dyDescent="0.25">
      <c r="D39" t="str">
        <f>Budgetoverzicht!D25</f>
        <v/>
      </c>
      <c r="E39" t="str">
        <f>IF(Budgetoverzicht!E25=0,"",Budgetoverzicht!E25)</f>
        <v/>
      </c>
    </row>
    <row r="40" spans="1:5" x14ac:dyDescent="0.25">
      <c r="D40" t="str">
        <f>Budgetoverzicht!D26</f>
        <v/>
      </c>
      <c r="E40" t="str">
        <f>IF(Budgetoverzicht!E26=0,"",Budgetoverzicht!E26)</f>
        <v/>
      </c>
    </row>
    <row r="41" spans="1:5" x14ac:dyDescent="0.25">
      <c r="D41" t="str">
        <f>Budgetoverzicht!D27</f>
        <v/>
      </c>
      <c r="E41" t="str">
        <f>IF(Budgetoverzicht!E27=0,"",Budgetoverzicht!E27)</f>
        <v/>
      </c>
    </row>
    <row r="42" spans="1:5" x14ac:dyDescent="0.25">
      <c r="D42" t="str">
        <f>Budgetoverzicht!D28</f>
        <v/>
      </c>
      <c r="E42" t="str">
        <f>IF(Budgetoverzicht!E28=0,"",Budgetoverzicht!E28)</f>
        <v/>
      </c>
    </row>
    <row r="43" spans="1:5" x14ac:dyDescent="0.25">
      <c r="E43" t="str">
        <f>IF(Budgetoverzicht!E29=0,"",Budgetoverzicht!E29)</f>
        <v/>
      </c>
    </row>
    <row r="44" spans="1:5" x14ac:dyDescent="0.25">
      <c r="D44" s="76" t="s">
        <v>66</v>
      </c>
      <c r="E44" s="77">
        <f>SUM(E19:E43)</f>
        <v>640</v>
      </c>
    </row>
    <row r="46" spans="1:5" x14ac:dyDescent="0.25">
      <c r="A46" s="70" t="s">
        <v>67</v>
      </c>
      <c r="D46" s="79" t="s">
        <v>68</v>
      </c>
      <c r="E46" s="77">
        <f>E16-E44</f>
        <v>410</v>
      </c>
    </row>
  </sheetData>
  <mergeCells count="1">
    <mergeCell ref="A2:E3"/>
  </mergeCells>
  <pageMargins left="0.25000000000000006" right="0.25000000000000006" top="1.1437007874015745" bottom="1.1437007874015745" header="0.74999999999999989" footer="0.74999999999999989"/>
  <pageSetup paperSize="0" scale="96" fitToWidth="0" fitToHeight="0" orientation="portrait" horizontalDpi="0" verticalDpi="0" copies="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7CCBE1B6175469F5BFE3F724D531C" ma:contentTypeVersion="10" ma:contentTypeDescription="Een nieuw document maken." ma:contentTypeScope="" ma:versionID="aabe47dd39ddf8a4cf99c31a820f557c">
  <xsd:schema xmlns:xsd="http://www.w3.org/2001/XMLSchema" xmlns:xs="http://www.w3.org/2001/XMLSchema" xmlns:p="http://schemas.microsoft.com/office/2006/metadata/properties" xmlns:ns2="5b139040-9f76-4cc7-902e-f8d7f7105b6c" xmlns:ns3="b17612e8-2011-44de-8249-d9a262b0a999" targetNamespace="http://schemas.microsoft.com/office/2006/metadata/properties" ma:root="true" ma:fieldsID="761e1d8054f8b9001c833d8e757ba4d3" ns2:_="" ns3:_="">
    <xsd:import namespace="5b139040-9f76-4cc7-902e-f8d7f7105b6c"/>
    <xsd:import namespace="b17612e8-2011-44de-8249-d9a262b0a9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39040-9f76-4cc7-902e-f8d7f7105b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d2790419-a765-4823-8fdf-aad89ba35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612e8-2011-44de-8249-d9a262b0a9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e82116-e0c1-4de3-a916-479b73a8ca63}" ma:internalName="TaxCatchAll" ma:showField="CatchAllData" ma:web="b17612e8-2011-44de-8249-d9a262b0a9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39040-9f76-4cc7-902e-f8d7f7105b6c">
      <Terms xmlns="http://schemas.microsoft.com/office/infopath/2007/PartnerControls"/>
    </lcf76f155ced4ddcb4097134ff3c332f>
    <TaxCatchAll xmlns="b17612e8-2011-44de-8249-d9a262b0a999" xsi:nil="true"/>
  </documentManagement>
</p:properties>
</file>

<file path=customXml/itemProps1.xml><?xml version="1.0" encoding="utf-8"?>
<ds:datastoreItem xmlns:ds="http://schemas.openxmlformats.org/officeDocument/2006/customXml" ds:itemID="{FF08D6FF-43D0-4BAF-9A59-849E1C0520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73943-4140-4040-9D1B-688CB6163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39040-9f76-4cc7-902e-f8d7f7105b6c"/>
    <ds:schemaRef ds:uri="b17612e8-2011-44de-8249-d9a262b0a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E8529-5F0B-4B88-9104-CFB4A5858A90}">
  <ds:schemaRefs>
    <ds:schemaRef ds:uri="http://schemas.microsoft.com/office/2006/metadata/properties"/>
    <ds:schemaRef ds:uri="http://schemas.microsoft.com/office/infopath/2007/PartnerControls"/>
    <ds:schemaRef ds:uri="5b139040-9f76-4cc7-902e-f8d7f7105b6c"/>
    <ds:schemaRef ds:uri="b17612e8-2011-44de-8249-d9a262b0a9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Budgetoverzicht</vt:lpstr>
      <vt:lpstr>Maandplanning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Carolien van Swinderen</dc:creator>
  <cp:keywords/>
  <dc:description/>
  <cp:lastModifiedBy>damian pietrzak</cp:lastModifiedBy>
  <cp:revision/>
  <dcterms:created xsi:type="dcterms:W3CDTF">2022-06-13T13:46:50Z</dcterms:created>
  <dcterms:modified xsi:type="dcterms:W3CDTF">2023-06-05T10:03:57Z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0x0101003957CCBE1B6175469F5BFE3F724D531C</vt:lpwstr>
  </property>
</Properties>
</file>