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workbookProtection lockStructure="1"/>
  <bookViews>
    <workbookView xWindow="375" yWindow="-105" windowWidth="20730" windowHeight="11760" tabRatio="500"/>
  </bookViews>
  <sheets>
    <sheet name="ReadMe" sheetId="6" r:id="rId1"/>
    <sheet name="Uitgaven" sheetId="1" r:id="rId2"/>
    <sheet name="Inkomsten" sheetId="4" r:id="rId3"/>
    <sheet name="Afschijvingen_handmatig" sheetId="5" r:id="rId4"/>
  </sheets>
  <definedNames>
    <definedName name="_xlnm._FilterDatabase" localSheetId="1" hidden="1">Uitgaven!$B$11:$T$253</definedName>
    <definedName name="aangifteperiode">Uitgaven!$E$4</definedName>
    <definedName name="BTWklasse">ReadMe!$I$52:$I$55</definedName>
    <definedName name="CategorieBTWTabel">ReadMe!$C$23:$D$47</definedName>
    <definedName name="Categorieen">OFFSET(ReadMe!$C$23,0,0,COUNTA(ReadMe!$C$23:$C$47),1)</definedName>
    <definedName name="Dagen">Uitgaven!$T$28:$T$109</definedName>
    <definedName name="JaNee">ReadMe!$K$52:$K$53</definedName>
    <definedName name="Jaren">OFFSET(ReadMe!$G$52,0,0,COUNTA(ReadMe!$G$52:$G$83),1)</definedName>
    <definedName name="kwartalen">ReadMe!$D$52:$D$63</definedName>
    <definedName name="Maanden">ReadMe!$C$52:$C$63</definedName>
    <definedName name="MaandenTotaal">ReadMe!$C$52:$C$64</definedName>
    <definedName name="maandkwartaal">ReadMe!$L$52:$L$53</definedName>
    <definedName name="Periode">OFFSET(ReadMe!$C$52:$C$63,0,ReadMe!$N$52)</definedName>
    <definedName name="Periods">IF(ReadMe!$N$52=1,ReadMe!$E$52:$E$56,ReadMe!$C$52:$C$64)</definedName>
  </definedNames>
  <calcPr calcId="145621"/>
  <extLst>
    <ext xmlns:mx="http://schemas.microsoft.com/office/mac/excel/2008/main" uri="http://schemas.microsoft.com/office/mac/excel/2008/main">
      <mx:ArchID Flags="2"/>
    </ext>
  </extLst>
</workbook>
</file>

<file path=xl/calcChain.xml><?xml version="1.0" encoding="utf-8"?>
<calcChain xmlns="http://schemas.openxmlformats.org/spreadsheetml/2006/main">
  <c r="F10" i="4" l="1" a="1"/>
  <c r="F10" i="4" s="1"/>
  <c r="Q1000" i="4"/>
  <c r="Q999" i="4"/>
  <c r="Q998" i="4"/>
  <c r="Q997" i="4"/>
  <c r="Q996" i="4"/>
  <c r="Q995" i="4"/>
  <c r="Q994" i="4"/>
  <c r="Q993" i="4"/>
  <c r="Q992" i="4"/>
  <c r="Q991" i="4"/>
  <c r="Q990" i="4"/>
  <c r="Q989" i="4"/>
  <c r="Q988" i="4"/>
  <c r="Q987" i="4"/>
  <c r="Q986" i="4"/>
  <c r="Q985" i="4"/>
  <c r="Q984" i="4"/>
  <c r="Q983" i="4"/>
  <c r="Q982" i="4"/>
  <c r="Q981" i="4"/>
  <c r="Q980" i="4"/>
  <c r="Q979" i="4"/>
  <c r="Q978" i="4"/>
  <c r="Q977" i="4"/>
  <c r="Q976" i="4"/>
  <c r="Q975" i="4"/>
  <c r="Q974" i="4"/>
  <c r="Q973" i="4"/>
  <c r="Q972" i="4"/>
  <c r="Q971" i="4"/>
  <c r="Q970" i="4"/>
  <c r="Q969" i="4"/>
  <c r="Q968" i="4"/>
  <c r="Q967" i="4"/>
  <c r="Q966" i="4"/>
  <c r="Q965" i="4"/>
  <c r="Q964" i="4"/>
  <c r="Q963" i="4"/>
  <c r="Q962" i="4"/>
  <c r="Q961" i="4"/>
  <c r="Q960" i="4"/>
  <c r="Q959" i="4"/>
  <c r="Q958" i="4"/>
  <c r="Q957" i="4"/>
  <c r="Q956" i="4"/>
  <c r="Q955" i="4"/>
  <c r="Q954" i="4"/>
  <c r="Q953" i="4"/>
  <c r="Q952" i="4"/>
  <c r="Q951" i="4"/>
  <c r="Q950" i="4"/>
  <c r="Q949" i="4"/>
  <c r="Q948" i="4"/>
  <c r="Q947" i="4"/>
  <c r="Q946" i="4"/>
  <c r="Q945" i="4"/>
  <c r="Q944" i="4"/>
  <c r="Q943" i="4"/>
  <c r="Q942" i="4"/>
  <c r="Q941" i="4"/>
  <c r="Q940" i="4"/>
  <c r="Q939" i="4"/>
  <c r="Q938" i="4"/>
  <c r="Q937" i="4"/>
  <c r="Q936" i="4"/>
  <c r="Q935" i="4"/>
  <c r="Q934" i="4"/>
  <c r="Q933" i="4"/>
  <c r="Q932" i="4"/>
  <c r="Q931" i="4"/>
  <c r="Q930" i="4"/>
  <c r="Q929" i="4"/>
  <c r="Q928" i="4"/>
  <c r="Q927" i="4"/>
  <c r="Q926" i="4"/>
  <c r="Q925" i="4"/>
  <c r="Q924" i="4"/>
  <c r="Q923" i="4"/>
  <c r="Q922" i="4"/>
  <c r="Q921" i="4"/>
  <c r="Q920" i="4"/>
  <c r="Q919" i="4"/>
  <c r="Q918" i="4"/>
  <c r="Q917" i="4"/>
  <c r="Q916" i="4"/>
  <c r="Q915" i="4"/>
  <c r="Q914" i="4"/>
  <c r="Q913" i="4"/>
  <c r="Q912" i="4"/>
  <c r="Q911" i="4"/>
  <c r="Q910" i="4"/>
  <c r="Q909" i="4"/>
  <c r="Q908" i="4"/>
  <c r="Q907" i="4"/>
  <c r="Q906" i="4"/>
  <c r="Q905" i="4"/>
  <c r="Q904" i="4"/>
  <c r="Q903" i="4"/>
  <c r="Q902" i="4"/>
  <c r="Q901" i="4"/>
  <c r="Q900" i="4"/>
  <c r="Q899" i="4"/>
  <c r="Q898" i="4"/>
  <c r="Q897" i="4"/>
  <c r="Q896" i="4"/>
  <c r="Q895" i="4"/>
  <c r="Q894" i="4"/>
  <c r="Q893" i="4"/>
  <c r="Q892" i="4"/>
  <c r="Q891" i="4"/>
  <c r="Q890" i="4"/>
  <c r="Q889" i="4"/>
  <c r="Q888" i="4"/>
  <c r="Q887" i="4"/>
  <c r="Q886" i="4"/>
  <c r="Q885" i="4"/>
  <c r="Q884" i="4"/>
  <c r="Q883" i="4"/>
  <c r="Q882" i="4"/>
  <c r="Q881" i="4"/>
  <c r="Q880" i="4"/>
  <c r="Q879" i="4"/>
  <c r="Q878" i="4"/>
  <c r="Q877" i="4"/>
  <c r="Q876" i="4"/>
  <c r="Q875" i="4"/>
  <c r="Q874" i="4"/>
  <c r="Q873" i="4"/>
  <c r="Q872" i="4"/>
  <c r="Q871" i="4"/>
  <c r="Q870" i="4"/>
  <c r="Q869" i="4"/>
  <c r="Q868" i="4"/>
  <c r="Q867" i="4"/>
  <c r="Q866" i="4"/>
  <c r="Q865" i="4"/>
  <c r="Q864" i="4"/>
  <c r="Q863" i="4"/>
  <c r="Q862" i="4"/>
  <c r="Q861" i="4"/>
  <c r="Q860" i="4"/>
  <c r="Q859" i="4"/>
  <c r="Q858" i="4"/>
  <c r="Q857" i="4"/>
  <c r="Q856" i="4"/>
  <c r="Q855" i="4"/>
  <c r="Q854" i="4"/>
  <c r="Q853" i="4"/>
  <c r="Q852" i="4"/>
  <c r="Q851" i="4"/>
  <c r="Q850" i="4"/>
  <c r="Q849" i="4"/>
  <c r="Q848" i="4"/>
  <c r="Q847" i="4"/>
  <c r="Q846" i="4"/>
  <c r="Q845" i="4"/>
  <c r="Q844" i="4"/>
  <c r="Q843" i="4"/>
  <c r="Q842" i="4"/>
  <c r="Q841" i="4"/>
  <c r="Q840" i="4"/>
  <c r="Q839" i="4"/>
  <c r="Q838" i="4"/>
  <c r="Q837" i="4"/>
  <c r="Q836" i="4"/>
  <c r="Q835" i="4"/>
  <c r="Q834" i="4"/>
  <c r="Q833" i="4"/>
  <c r="Q832" i="4"/>
  <c r="Q831" i="4"/>
  <c r="Q830" i="4"/>
  <c r="Q829" i="4"/>
  <c r="Q828" i="4"/>
  <c r="Q827" i="4"/>
  <c r="Q826" i="4"/>
  <c r="Q825" i="4"/>
  <c r="Q824" i="4"/>
  <c r="Q823" i="4"/>
  <c r="Q822" i="4"/>
  <c r="Q821" i="4"/>
  <c r="Q820" i="4"/>
  <c r="Q819" i="4"/>
  <c r="Q818" i="4"/>
  <c r="Q817" i="4"/>
  <c r="Q816" i="4"/>
  <c r="Q815" i="4"/>
  <c r="Q814" i="4"/>
  <c r="Q813" i="4"/>
  <c r="Q812" i="4"/>
  <c r="Q811" i="4"/>
  <c r="Q810" i="4"/>
  <c r="Q809" i="4"/>
  <c r="Q808" i="4"/>
  <c r="Q807" i="4"/>
  <c r="Q806" i="4"/>
  <c r="Q805" i="4"/>
  <c r="Q804" i="4"/>
  <c r="Q803" i="4"/>
  <c r="Q802" i="4"/>
  <c r="Q801" i="4"/>
  <c r="Q800" i="4"/>
  <c r="Q799" i="4"/>
  <c r="Q798" i="4"/>
  <c r="Q797" i="4"/>
  <c r="Q796" i="4"/>
  <c r="Q795" i="4"/>
  <c r="Q794" i="4"/>
  <c r="Q793" i="4"/>
  <c r="Q792" i="4"/>
  <c r="Q791" i="4"/>
  <c r="Q790" i="4"/>
  <c r="Q789" i="4"/>
  <c r="Q788" i="4"/>
  <c r="Q787" i="4"/>
  <c r="Q786" i="4"/>
  <c r="Q785" i="4"/>
  <c r="Q784" i="4"/>
  <c r="Q783" i="4"/>
  <c r="Q782" i="4"/>
  <c r="Q781" i="4"/>
  <c r="Q780" i="4"/>
  <c r="Q779" i="4"/>
  <c r="Q778" i="4"/>
  <c r="Q777" i="4"/>
  <c r="Q776" i="4"/>
  <c r="Q775" i="4"/>
  <c r="Q774" i="4"/>
  <c r="Q773" i="4"/>
  <c r="Q772" i="4"/>
  <c r="Q771" i="4"/>
  <c r="Q770" i="4"/>
  <c r="Q769" i="4"/>
  <c r="Q768" i="4"/>
  <c r="Q767" i="4"/>
  <c r="Q766" i="4"/>
  <c r="Q765" i="4"/>
  <c r="Q764" i="4"/>
  <c r="Q763" i="4"/>
  <c r="Q762" i="4"/>
  <c r="Q761" i="4"/>
  <c r="Q760" i="4"/>
  <c r="Q759" i="4"/>
  <c r="Q758" i="4"/>
  <c r="Q757" i="4"/>
  <c r="Q756" i="4"/>
  <c r="Q755" i="4"/>
  <c r="Q754" i="4"/>
  <c r="Q753" i="4"/>
  <c r="Q752" i="4"/>
  <c r="Q751" i="4"/>
  <c r="Q750" i="4"/>
  <c r="Q749" i="4"/>
  <c r="Q748" i="4"/>
  <c r="Q747" i="4"/>
  <c r="Q746" i="4"/>
  <c r="Q745" i="4"/>
  <c r="Q744" i="4"/>
  <c r="Q743" i="4"/>
  <c r="Q742" i="4"/>
  <c r="Q741" i="4"/>
  <c r="Q740" i="4"/>
  <c r="Q739" i="4"/>
  <c r="Q738" i="4"/>
  <c r="Q737" i="4"/>
  <c r="Q736" i="4"/>
  <c r="Q735" i="4"/>
  <c r="Q734" i="4"/>
  <c r="Q733" i="4"/>
  <c r="Q732" i="4"/>
  <c r="Q731" i="4"/>
  <c r="Q730" i="4"/>
  <c r="Q729" i="4"/>
  <c r="Q728" i="4"/>
  <c r="Q727" i="4"/>
  <c r="Q726" i="4"/>
  <c r="Q725" i="4"/>
  <c r="Q724" i="4"/>
  <c r="Q723" i="4"/>
  <c r="Q722" i="4"/>
  <c r="Q721" i="4"/>
  <c r="Q720" i="4"/>
  <c r="Q719" i="4"/>
  <c r="Q718" i="4"/>
  <c r="Q717" i="4"/>
  <c r="Q716" i="4"/>
  <c r="Q715" i="4"/>
  <c r="Q714" i="4"/>
  <c r="Q713" i="4"/>
  <c r="Q712" i="4"/>
  <c r="Q711" i="4"/>
  <c r="Q710" i="4"/>
  <c r="Q709" i="4"/>
  <c r="Q708" i="4"/>
  <c r="Q707" i="4"/>
  <c r="Q706" i="4"/>
  <c r="Q705" i="4"/>
  <c r="Q704" i="4"/>
  <c r="Q703" i="4"/>
  <c r="Q702" i="4"/>
  <c r="Q701" i="4"/>
  <c r="Q700" i="4"/>
  <c r="Q699" i="4"/>
  <c r="Q698" i="4"/>
  <c r="Q697" i="4"/>
  <c r="Q696" i="4"/>
  <c r="Q695" i="4"/>
  <c r="Q694" i="4"/>
  <c r="Q693" i="4"/>
  <c r="Q692" i="4"/>
  <c r="Q691" i="4"/>
  <c r="Q690" i="4"/>
  <c r="Q689" i="4"/>
  <c r="Q688" i="4"/>
  <c r="Q687" i="4"/>
  <c r="Q686" i="4"/>
  <c r="Q685" i="4"/>
  <c r="Q684" i="4"/>
  <c r="Q683" i="4"/>
  <c r="Q682" i="4"/>
  <c r="Q681" i="4"/>
  <c r="Q680" i="4"/>
  <c r="Q679" i="4"/>
  <c r="Q678" i="4"/>
  <c r="Q677" i="4"/>
  <c r="Q676" i="4"/>
  <c r="Q675" i="4"/>
  <c r="Q674" i="4"/>
  <c r="Q673" i="4"/>
  <c r="Q672" i="4"/>
  <c r="Q671" i="4"/>
  <c r="Q670" i="4"/>
  <c r="Q669" i="4"/>
  <c r="Q668" i="4"/>
  <c r="Q667" i="4"/>
  <c r="Q666" i="4"/>
  <c r="Q665" i="4"/>
  <c r="Q664" i="4"/>
  <c r="Q663" i="4"/>
  <c r="Q662" i="4"/>
  <c r="Q661" i="4"/>
  <c r="Q660" i="4"/>
  <c r="Q659" i="4"/>
  <c r="Q658" i="4"/>
  <c r="Q657" i="4"/>
  <c r="Q656" i="4"/>
  <c r="Q655" i="4"/>
  <c r="Q654" i="4"/>
  <c r="Q653" i="4"/>
  <c r="Q652" i="4"/>
  <c r="Q651" i="4"/>
  <c r="Q650" i="4"/>
  <c r="Q649" i="4"/>
  <c r="Q648" i="4"/>
  <c r="Q647" i="4"/>
  <c r="Q646" i="4"/>
  <c r="Q645" i="4"/>
  <c r="Q644" i="4"/>
  <c r="Q643" i="4"/>
  <c r="Q642" i="4"/>
  <c r="Q641" i="4"/>
  <c r="Q640" i="4"/>
  <c r="Q639" i="4"/>
  <c r="Q638" i="4"/>
  <c r="Q637" i="4"/>
  <c r="Q636" i="4"/>
  <c r="Q635" i="4"/>
  <c r="Q634" i="4"/>
  <c r="Q633" i="4"/>
  <c r="Q632" i="4"/>
  <c r="Q631" i="4"/>
  <c r="Q630" i="4"/>
  <c r="Q629" i="4"/>
  <c r="Q628" i="4"/>
  <c r="Q627" i="4"/>
  <c r="Q626" i="4"/>
  <c r="Q625" i="4"/>
  <c r="Q624" i="4"/>
  <c r="Q623" i="4"/>
  <c r="Q622" i="4"/>
  <c r="Q621" i="4"/>
  <c r="Q620" i="4"/>
  <c r="Q619" i="4"/>
  <c r="Q618" i="4"/>
  <c r="Q617" i="4"/>
  <c r="Q616" i="4"/>
  <c r="Q615" i="4"/>
  <c r="Q614" i="4"/>
  <c r="Q613" i="4"/>
  <c r="Q612" i="4"/>
  <c r="Q611" i="4"/>
  <c r="Q610" i="4"/>
  <c r="Q609" i="4"/>
  <c r="Q608" i="4"/>
  <c r="Q607" i="4"/>
  <c r="Q606" i="4"/>
  <c r="Q605" i="4"/>
  <c r="Q604" i="4"/>
  <c r="Q603" i="4"/>
  <c r="Q602" i="4"/>
  <c r="Q601" i="4"/>
  <c r="Q600" i="4"/>
  <c r="Q599" i="4"/>
  <c r="Q598" i="4"/>
  <c r="Q597" i="4"/>
  <c r="Q596" i="4"/>
  <c r="Q595" i="4"/>
  <c r="Q594" i="4"/>
  <c r="Q593" i="4"/>
  <c r="Q592" i="4"/>
  <c r="Q591" i="4"/>
  <c r="Q590" i="4"/>
  <c r="Q589" i="4"/>
  <c r="Q588" i="4"/>
  <c r="Q587" i="4"/>
  <c r="Q586" i="4"/>
  <c r="Q585" i="4"/>
  <c r="Q584" i="4"/>
  <c r="Q583" i="4"/>
  <c r="Q582" i="4"/>
  <c r="Q581" i="4"/>
  <c r="Q580" i="4"/>
  <c r="Q579" i="4"/>
  <c r="Q578" i="4"/>
  <c r="Q577" i="4"/>
  <c r="Q576" i="4"/>
  <c r="Q575" i="4"/>
  <c r="Q574" i="4"/>
  <c r="Q573" i="4"/>
  <c r="Q572" i="4"/>
  <c r="Q571" i="4"/>
  <c r="Q570" i="4"/>
  <c r="Q569" i="4"/>
  <c r="Q568" i="4"/>
  <c r="Q567" i="4"/>
  <c r="Q566" i="4"/>
  <c r="Q565" i="4"/>
  <c r="Q564" i="4"/>
  <c r="Q563" i="4"/>
  <c r="Q562" i="4"/>
  <c r="Q561" i="4"/>
  <c r="Q560" i="4"/>
  <c r="Q559" i="4"/>
  <c r="Q558" i="4"/>
  <c r="Q557" i="4"/>
  <c r="Q556" i="4"/>
  <c r="Q555" i="4"/>
  <c r="Q554" i="4"/>
  <c r="Q553" i="4"/>
  <c r="Q552" i="4"/>
  <c r="Q551" i="4"/>
  <c r="Q550" i="4"/>
  <c r="Q549" i="4"/>
  <c r="Q548" i="4"/>
  <c r="Q547" i="4"/>
  <c r="Q546" i="4"/>
  <c r="Q545" i="4"/>
  <c r="Q544" i="4"/>
  <c r="Q543" i="4"/>
  <c r="Q542" i="4"/>
  <c r="Q541" i="4"/>
  <c r="Q540" i="4"/>
  <c r="Q539" i="4"/>
  <c r="Q538" i="4"/>
  <c r="Q537" i="4"/>
  <c r="Q536" i="4"/>
  <c r="Q535" i="4"/>
  <c r="Q534" i="4"/>
  <c r="Q533" i="4"/>
  <c r="Q532" i="4"/>
  <c r="Q531" i="4"/>
  <c r="Q530" i="4"/>
  <c r="Q529" i="4"/>
  <c r="Q528" i="4"/>
  <c r="Q527" i="4"/>
  <c r="Q526" i="4"/>
  <c r="Q525" i="4"/>
  <c r="Q524" i="4"/>
  <c r="Q523" i="4"/>
  <c r="Q522" i="4"/>
  <c r="Q521" i="4"/>
  <c r="Q520" i="4"/>
  <c r="Q519" i="4"/>
  <c r="Q518" i="4"/>
  <c r="Q517" i="4"/>
  <c r="Q516" i="4"/>
  <c r="Q515" i="4"/>
  <c r="Q514" i="4"/>
  <c r="Q513" i="4"/>
  <c r="Q512" i="4"/>
  <c r="Q511" i="4"/>
  <c r="Q510" i="4"/>
  <c r="Q509" i="4"/>
  <c r="Q508" i="4"/>
  <c r="Q507" i="4"/>
  <c r="Q506" i="4"/>
  <c r="Q505" i="4"/>
  <c r="Q504" i="4"/>
  <c r="Q503" i="4"/>
  <c r="Q502" i="4"/>
  <c r="Q501" i="4"/>
  <c r="Q500" i="4"/>
  <c r="Q499" i="4"/>
  <c r="Q498" i="4"/>
  <c r="Q497" i="4"/>
  <c r="Q496" i="4"/>
  <c r="Q495" i="4"/>
  <c r="Q494" i="4"/>
  <c r="Q493" i="4"/>
  <c r="Q492" i="4"/>
  <c r="Q491" i="4"/>
  <c r="Q490" i="4"/>
  <c r="Q489" i="4"/>
  <c r="Q488" i="4"/>
  <c r="Q487" i="4"/>
  <c r="Q486" i="4"/>
  <c r="Q485" i="4"/>
  <c r="Q484" i="4"/>
  <c r="Q483" i="4"/>
  <c r="Q482" i="4"/>
  <c r="Q481" i="4"/>
  <c r="Q480" i="4"/>
  <c r="Q479" i="4"/>
  <c r="Q478" i="4"/>
  <c r="Q477" i="4"/>
  <c r="Q476" i="4"/>
  <c r="Q475" i="4"/>
  <c r="Q474" i="4"/>
  <c r="Q473" i="4"/>
  <c r="Q472" i="4"/>
  <c r="Q471" i="4"/>
  <c r="Q470" i="4"/>
  <c r="Q469" i="4"/>
  <c r="Q468" i="4"/>
  <c r="Q467" i="4"/>
  <c r="Q466" i="4"/>
  <c r="Q465" i="4"/>
  <c r="Q464" i="4"/>
  <c r="Q463" i="4"/>
  <c r="Q462" i="4"/>
  <c r="Q461" i="4"/>
  <c r="Q460" i="4"/>
  <c r="Q459" i="4"/>
  <c r="Q458" i="4"/>
  <c r="Q457" i="4"/>
  <c r="Q456" i="4"/>
  <c r="Q455" i="4"/>
  <c r="Q454" i="4"/>
  <c r="Q453" i="4"/>
  <c r="Q452" i="4"/>
  <c r="Q451" i="4"/>
  <c r="Q450" i="4"/>
  <c r="Q449" i="4"/>
  <c r="Q448" i="4"/>
  <c r="Q447" i="4"/>
  <c r="Q446" i="4"/>
  <c r="Q445" i="4"/>
  <c r="Q444" i="4"/>
  <c r="Q443" i="4"/>
  <c r="Q442" i="4"/>
  <c r="Q441" i="4"/>
  <c r="Q440" i="4"/>
  <c r="Q439" i="4"/>
  <c r="Q438" i="4"/>
  <c r="Q437" i="4"/>
  <c r="Q436" i="4"/>
  <c r="Q435" i="4"/>
  <c r="Q434" i="4"/>
  <c r="Q433" i="4"/>
  <c r="Q432" i="4"/>
  <c r="Q431" i="4"/>
  <c r="Q430" i="4"/>
  <c r="Q429" i="4"/>
  <c r="Q428" i="4"/>
  <c r="Q427" i="4"/>
  <c r="Q426" i="4"/>
  <c r="Q425" i="4"/>
  <c r="Q424" i="4"/>
  <c r="Q423" i="4"/>
  <c r="Q422" i="4"/>
  <c r="Q421" i="4"/>
  <c r="Q420" i="4"/>
  <c r="Q419" i="4"/>
  <c r="Q418" i="4"/>
  <c r="Q417" i="4"/>
  <c r="Q416" i="4"/>
  <c r="Q415" i="4"/>
  <c r="Q414" i="4"/>
  <c r="Q413" i="4"/>
  <c r="Q412" i="4"/>
  <c r="Q411" i="4"/>
  <c r="Q410" i="4"/>
  <c r="Q409" i="4"/>
  <c r="Q408" i="4"/>
  <c r="Q407" i="4"/>
  <c r="Q406" i="4"/>
  <c r="Q405" i="4"/>
  <c r="Q404" i="4"/>
  <c r="Q403" i="4"/>
  <c r="Q402" i="4"/>
  <c r="Q401" i="4"/>
  <c r="Q400" i="4"/>
  <c r="Q399" i="4"/>
  <c r="Q398" i="4"/>
  <c r="Q397" i="4"/>
  <c r="Q396" i="4"/>
  <c r="Q395" i="4"/>
  <c r="Q394" i="4"/>
  <c r="Q393" i="4"/>
  <c r="Q392" i="4"/>
  <c r="Q391" i="4"/>
  <c r="Q390" i="4"/>
  <c r="Q389" i="4"/>
  <c r="Q388" i="4"/>
  <c r="Q387" i="4"/>
  <c r="Q386" i="4"/>
  <c r="Q385" i="4"/>
  <c r="Q384" i="4"/>
  <c r="Q383" i="4"/>
  <c r="Q382" i="4"/>
  <c r="Q381" i="4"/>
  <c r="Q380" i="4"/>
  <c r="Q379" i="4"/>
  <c r="Q378" i="4"/>
  <c r="Q377" i="4"/>
  <c r="Q376" i="4"/>
  <c r="Q375" i="4"/>
  <c r="Q374" i="4"/>
  <c r="Q373" i="4"/>
  <c r="Q372" i="4"/>
  <c r="Q371" i="4"/>
  <c r="Q370" i="4"/>
  <c r="Q369" i="4"/>
  <c r="Q368" i="4"/>
  <c r="Q367" i="4"/>
  <c r="Q366" i="4"/>
  <c r="Q365" i="4"/>
  <c r="Q364" i="4"/>
  <c r="Q363" i="4"/>
  <c r="Q362" i="4"/>
  <c r="Q361" i="4"/>
  <c r="Q360" i="4"/>
  <c r="Q359" i="4"/>
  <c r="Q358" i="4"/>
  <c r="Q357" i="4"/>
  <c r="Q356" i="4"/>
  <c r="Q355" i="4"/>
  <c r="Q354" i="4"/>
  <c r="Q353" i="4"/>
  <c r="Q352" i="4"/>
  <c r="Q351" i="4"/>
  <c r="Q350" i="4"/>
  <c r="Q349" i="4"/>
  <c r="Q348" i="4"/>
  <c r="Q347" i="4"/>
  <c r="Q346" i="4"/>
  <c r="Q345" i="4"/>
  <c r="Q344" i="4"/>
  <c r="Q343" i="4"/>
  <c r="Q342" i="4"/>
  <c r="Q341" i="4"/>
  <c r="Q340" i="4"/>
  <c r="Q339" i="4"/>
  <c r="Q338" i="4"/>
  <c r="Q337" i="4"/>
  <c r="Q336" i="4"/>
  <c r="Q335" i="4"/>
  <c r="Q334" i="4"/>
  <c r="Q333" i="4"/>
  <c r="Q332" i="4"/>
  <c r="Q331" i="4"/>
  <c r="Q330" i="4"/>
  <c r="Q329" i="4"/>
  <c r="Q328" i="4"/>
  <c r="Q327" i="4"/>
  <c r="Q326" i="4"/>
  <c r="Q325" i="4"/>
  <c r="Q324" i="4"/>
  <c r="Q323" i="4"/>
  <c r="Q322" i="4"/>
  <c r="Q321" i="4"/>
  <c r="Q320" i="4"/>
  <c r="Q319" i="4"/>
  <c r="Q318" i="4"/>
  <c r="Q317" i="4"/>
  <c r="Q316" i="4"/>
  <c r="Q315" i="4"/>
  <c r="Q314" i="4"/>
  <c r="Q313" i="4"/>
  <c r="Q312" i="4"/>
  <c r="Q311" i="4"/>
  <c r="Q310" i="4"/>
  <c r="Q309" i="4"/>
  <c r="Q308" i="4"/>
  <c r="Q307" i="4"/>
  <c r="Q306" i="4"/>
  <c r="Q305" i="4"/>
  <c r="Q304" i="4"/>
  <c r="Q303" i="4"/>
  <c r="Q302" i="4"/>
  <c r="Q301" i="4"/>
  <c r="Q300" i="4"/>
  <c r="Q299" i="4"/>
  <c r="Q298" i="4"/>
  <c r="Q297" i="4"/>
  <c r="Q296" i="4"/>
  <c r="Q295" i="4"/>
  <c r="Q294" i="4"/>
  <c r="Q293" i="4"/>
  <c r="Q292" i="4"/>
  <c r="Q291" i="4"/>
  <c r="Q290" i="4"/>
  <c r="Q289" i="4"/>
  <c r="Q288" i="4"/>
  <c r="Q287" i="4"/>
  <c r="Q286" i="4"/>
  <c r="Q285" i="4"/>
  <c r="Q284" i="4"/>
  <c r="Q283" i="4"/>
  <c r="Q282" i="4"/>
  <c r="Q281" i="4"/>
  <c r="Q280" i="4"/>
  <c r="Q279" i="4"/>
  <c r="Q278" i="4"/>
  <c r="Q277" i="4"/>
  <c r="Q276" i="4"/>
  <c r="Q275" i="4"/>
  <c r="Q274" i="4"/>
  <c r="Q273" i="4"/>
  <c r="Q272" i="4"/>
  <c r="Q271" i="4"/>
  <c r="Q270" i="4"/>
  <c r="Q269" i="4"/>
  <c r="Q268" i="4"/>
  <c r="Q267" i="4"/>
  <c r="Q266" i="4"/>
  <c r="Q265" i="4"/>
  <c r="Q264" i="4"/>
  <c r="Q263" i="4"/>
  <c r="Q262" i="4"/>
  <c r="Q261" i="4"/>
  <c r="Q260" i="4"/>
  <c r="Q259" i="4"/>
  <c r="Q258" i="4"/>
  <c r="Q257" i="4"/>
  <c r="Q256" i="4"/>
  <c r="Q255" i="4"/>
  <c r="Q254" i="4"/>
  <c r="Q253" i="4"/>
  <c r="Q252" i="4"/>
  <c r="Q251" i="4"/>
  <c r="Q250" i="4"/>
  <c r="Q249" i="4"/>
  <c r="Q248" i="4"/>
  <c r="Q247" i="4"/>
  <c r="Q246" i="4"/>
  <c r="Q245" i="4"/>
  <c r="Q244" i="4"/>
  <c r="Q243" i="4"/>
  <c r="Q242" i="4"/>
  <c r="Q241" i="4"/>
  <c r="Q240" i="4"/>
  <c r="Q239" i="4"/>
  <c r="Q238" i="4"/>
  <c r="Q237" i="4"/>
  <c r="Q236" i="4"/>
  <c r="Q235" i="4"/>
  <c r="Q234" i="4"/>
  <c r="Q233" i="4"/>
  <c r="Q232" i="4"/>
  <c r="Q231" i="4"/>
  <c r="Q230" i="4"/>
  <c r="Q229" i="4"/>
  <c r="Q228" i="4"/>
  <c r="Q227" i="4"/>
  <c r="Q226" i="4"/>
  <c r="Q225" i="4"/>
  <c r="Q224" i="4"/>
  <c r="Q223" i="4"/>
  <c r="Q222" i="4"/>
  <c r="Q221" i="4"/>
  <c r="Q220" i="4"/>
  <c r="Q219" i="4"/>
  <c r="Q218" i="4"/>
  <c r="Q217" i="4"/>
  <c r="Q216" i="4"/>
  <c r="Q215" i="4"/>
  <c r="Q214" i="4"/>
  <c r="Q213" i="4"/>
  <c r="Q212" i="4"/>
  <c r="Q211" i="4"/>
  <c r="Q210" i="4"/>
  <c r="Q209" i="4"/>
  <c r="Q208" i="4"/>
  <c r="Q207" i="4"/>
  <c r="Q206" i="4"/>
  <c r="Q205" i="4"/>
  <c r="Q204" i="4"/>
  <c r="Q203" i="4"/>
  <c r="Q202" i="4"/>
  <c r="Q201" i="4"/>
  <c r="Q200" i="4"/>
  <c r="Q199" i="4"/>
  <c r="Q198" i="4"/>
  <c r="Q197" i="4"/>
  <c r="Q196" i="4"/>
  <c r="Q195" i="4"/>
  <c r="Q194" i="4"/>
  <c r="Q193" i="4"/>
  <c r="Q192" i="4"/>
  <c r="Q191" i="4"/>
  <c r="Q190" i="4"/>
  <c r="Q189" i="4"/>
  <c r="Q188" i="4"/>
  <c r="Q187" i="4"/>
  <c r="Q186" i="4"/>
  <c r="Q185" i="4"/>
  <c r="Q184" i="4"/>
  <c r="Q183" i="4"/>
  <c r="Q182" i="4"/>
  <c r="Q181" i="4"/>
  <c r="Q180" i="4"/>
  <c r="Q179" i="4"/>
  <c r="Q178" i="4"/>
  <c r="Q177" i="4"/>
  <c r="Q176" i="4"/>
  <c r="Q175" i="4"/>
  <c r="Q174" i="4"/>
  <c r="Q173" i="4"/>
  <c r="Q172" i="4"/>
  <c r="Q171" i="4"/>
  <c r="Q170" i="4"/>
  <c r="Q169" i="4"/>
  <c r="Q168" i="4"/>
  <c r="Q167" i="4"/>
  <c r="Q166" i="4"/>
  <c r="Q165" i="4"/>
  <c r="Q164" i="4"/>
  <c r="Q163" i="4"/>
  <c r="Q162" i="4"/>
  <c r="Q161" i="4"/>
  <c r="Q160" i="4"/>
  <c r="Q159" i="4"/>
  <c r="Q158" i="4"/>
  <c r="Q157" i="4"/>
  <c r="Q156" i="4"/>
  <c r="Q155" i="4"/>
  <c r="Q154" i="4"/>
  <c r="Q153" i="4"/>
  <c r="Q152" i="4"/>
  <c r="Q151" i="4"/>
  <c r="Q150" i="4"/>
  <c r="Q149" i="4"/>
  <c r="Q148" i="4"/>
  <c r="Q147" i="4"/>
  <c r="Q146" i="4"/>
  <c r="Q145" i="4"/>
  <c r="Q144" i="4"/>
  <c r="Q143" i="4"/>
  <c r="Q142" i="4"/>
  <c r="Q141" i="4"/>
  <c r="Q140" i="4"/>
  <c r="Q139" i="4"/>
  <c r="Q138" i="4"/>
  <c r="Q137" i="4"/>
  <c r="Q136" i="4"/>
  <c r="Q135" i="4"/>
  <c r="Q134" i="4"/>
  <c r="Q133" i="4"/>
  <c r="Q132" i="4"/>
  <c r="Q131" i="4"/>
  <c r="Q130" i="4"/>
  <c r="Q129" i="4"/>
  <c r="Q128" i="4"/>
  <c r="Q127" i="4"/>
  <c r="Q126" i="4"/>
  <c r="Q125" i="4"/>
  <c r="Q124" i="4"/>
  <c r="Q123" i="4"/>
  <c r="Q122" i="4"/>
  <c r="Q121" i="4"/>
  <c r="Q120" i="4"/>
  <c r="Q119" i="4"/>
  <c r="Q118" i="4"/>
  <c r="Q117" i="4"/>
  <c r="Q116" i="4"/>
  <c r="Q115" i="4"/>
  <c r="Q114" i="4"/>
  <c r="Q113" i="4"/>
  <c r="Q112" i="4"/>
  <c r="Q111" i="4"/>
  <c r="Q110" i="4"/>
  <c r="Q109" i="4"/>
  <c r="Q108" i="4"/>
  <c r="Q107" i="4"/>
  <c r="Q106" i="4"/>
  <c r="Q105" i="4"/>
  <c r="Q104" i="4"/>
  <c r="Q103" i="4"/>
  <c r="Q102" i="4"/>
  <c r="Q101" i="4"/>
  <c r="Q100" i="4"/>
  <c r="Q99" i="4"/>
  <c r="Q98" i="4"/>
  <c r="Q97" i="4"/>
  <c r="Q96" i="4"/>
  <c r="Q95" i="4"/>
  <c r="Q94" i="4"/>
  <c r="Q93" i="4"/>
  <c r="Q92" i="4"/>
  <c r="Q91" i="4"/>
  <c r="Q90" i="4"/>
  <c r="Q89" i="4"/>
  <c r="Q88" i="4"/>
  <c r="Q87" i="4"/>
  <c r="Q86" i="4"/>
  <c r="Q85" i="4"/>
  <c r="Q84" i="4"/>
  <c r="Q83" i="4"/>
  <c r="Q82" i="4"/>
  <c r="Q81" i="4"/>
  <c r="Q80" i="4"/>
  <c r="Q79" i="4"/>
  <c r="Q78" i="4"/>
  <c r="Q77" i="4"/>
  <c r="Q76" i="4"/>
  <c r="Q75" i="4"/>
  <c r="Q74" i="4"/>
  <c r="Q73" i="4"/>
  <c r="Q72" i="4"/>
  <c r="Q71" i="4"/>
  <c r="Q70" i="4"/>
  <c r="Q69" i="4"/>
  <c r="Q68" i="4"/>
  <c r="Q67" i="4"/>
  <c r="Q66" i="4"/>
  <c r="Q65" i="4"/>
  <c r="Q64" i="4"/>
  <c r="Q63" i="4"/>
  <c r="Q62" i="4"/>
  <c r="Q61" i="4"/>
  <c r="Q60" i="4"/>
  <c r="Q59" i="4"/>
  <c r="Q58" i="4"/>
  <c r="Q57" i="4"/>
  <c r="Q56" i="4"/>
  <c r="Q55" i="4"/>
  <c r="Q54" i="4"/>
  <c r="Q53" i="4"/>
  <c r="Q52" i="4"/>
  <c r="Q51" i="4"/>
  <c r="Q50" i="4"/>
  <c r="Q49" i="4"/>
  <c r="Q48" i="4"/>
  <c r="Q47" i="4"/>
  <c r="Q46" i="4"/>
  <c r="Q45" i="4"/>
  <c r="Q44" i="4"/>
  <c r="Q43" i="4"/>
  <c r="Q42" i="4"/>
  <c r="Q41" i="4"/>
  <c r="Q40" i="4"/>
  <c r="Q39" i="4"/>
  <c r="Q38" i="4"/>
  <c r="Q37" i="4"/>
  <c r="Q36" i="4"/>
  <c r="Q35" i="4"/>
  <c r="Q34" i="4"/>
  <c r="Q33" i="4"/>
  <c r="Q32" i="4"/>
  <c r="Q31" i="4"/>
  <c r="Q30" i="4"/>
  <c r="Q29" i="4"/>
  <c r="Q28" i="4"/>
  <c r="Q27" i="4"/>
  <c r="Q26" i="4"/>
  <c r="Q25" i="4"/>
  <c r="Q24" i="4"/>
  <c r="Q23" i="4"/>
  <c r="Q22" i="4"/>
  <c r="Q21" i="4"/>
  <c r="Q20" i="4"/>
  <c r="Q19" i="4"/>
  <c r="Q18" i="4"/>
  <c r="Q17" i="4"/>
  <c r="B1000" i="4"/>
  <c r="B999" i="4"/>
  <c r="B998" i="4"/>
  <c r="B997" i="4"/>
  <c r="B996" i="4"/>
  <c r="B995" i="4"/>
  <c r="B994" i="4"/>
  <c r="B993" i="4"/>
  <c r="B992" i="4"/>
  <c r="B991" i="4"/>
  <c r="B990" i="4"/>
  <c r="B989" i="4"/>
  <c r="B988" i="4"/>
  <c r="B987" i="4"/>
  <c r="B986" i="4"/>
  <c r="B985" i="4"/>
  <c r="B984" i="4"/>
  <c r="B983" i="4"/>
  <c r="B982" i="4"/>
  <c r="B981" i="4"/>
  <c r="B980" i="4"/>
  <c r="B979" i="4"/>
  <c r="B978" i="4"/>
  <c r="B977" i="4"/>
  <c r="B976" i="4"/>
  <c r="B975" i="4"/>
  <c r="B974" i="4"/>
  <c r="B973" i="4"/>
  <c r="B972" i="4"/>
  <c r="B971" i="4"/>
  <c r="B970" i="4"/>
  <c r="B969" i="4"/>
  <c r="B968" i="4"/>
  <c r="B967" i="4"/>
  <c r="B966" i="4"/>
  <c r="B965" i="4"/>
  <c r="B964" i="4"/>
  <c r="B963" i="4"/>
  <c r="B962" i="4"/>
  <c r="B961" i="4"/>
  <c r="B960" i="4"/>
  <c r="B959" i="4"/>
  <c r="B958" i="4"/>
  <c r="B957" i="4"/>
  <c r="B956" i="4"/>
  <c r="B955" i="4"/>
  <c r="B954" i="4"/>
  <c r="B953" i="4"/>
  <c r="B952" i="4"/>
  <c r="B951" i="4"/>
  <c r="B950" i="4"/>
  <c r="B949" i="4"/>
  <c r="B948" i="4"/>
  <c r="B947" i="4"/>
  <c r="B946" i="4"/>
  <c r="B945" i="4"/>
  <c r="B944" i="4"/>
  <c r="B943" i="4"/>
  <c r="B942" i="4"/>
  <c r="B941" i="4"/>
  <c r="B940" i="4"/>
  <c r="B939" i="4"/>
  <c r="B938" i="4"/>
  <c r="B937" i="4"/>
  <c r="B936" i="4"/>
  <c r="B935" i="4"/>
  <c r="B934" i="4"/>
  <c r="B933" i="4"/>
  <c r="B932" i="4"/>
  <c r="B931" i="4"/>
  <c r="B930" i="4"/>
  <c r="B929" i="4"/>
  <c r="B928" i="4"/>
  <c r="B927" i="4"/>
  <c r="B926" i="4"/>
  <c r="B925" i="4"/>
  <c r="B924" i="4"/>
  <c r="B923" i="4"/>
  <c r="B922" i="4"/>
  <c r="B921" i="4"/>
  <c r="B920" i="4"/>
  <c r="B919" i="4"/>
  <c r="B918" i="4"/>
  <c r="B917" i="4"/>
  <c r="B916" i="4"/>
  <c r="B915" i="4"/>
  <c r="B914" i="4"/>
  <c r="B913" i="4"/>
  <c r="B912" i="4"/>
  <c r="B911" i="4"/>
  <c r="B910" i="4"/>
  <c r="B909" i="4"/>
  <c r="B908" i="4"/>
  <c r="B907" i="4"/>
  <c r="B906" i="4"/>
  <c r="B905" i="4"/>
  <c r="B904" i="4"/>
  <c r="B903" i="4"/>
  <c r="B902" i="4"/>
  <c r="B901" i="4"/>
  <c r="B900" i="4"/>
  <c r="B899" i="4"/>
  <c r="B898" i="4"/>
  <c r="B897" i="4"/>
  <c r="B896" i="4"/>
  <c r="B895" i="4"/>
  <c r="B894" i="4"/>
  <c r="B893" i="4"/>
  <c r="B892" i="4"/>
  <c r="B891" i="4"/>
  <c r="B890" i="4"/>
  <c r="B889" i="4"/>
  <c r="B888" i="4"/>
  <c r="B887" i="4"/>
  <c r="B886" i="4"/>
  <c r="B885" i="4"/>
  <c r="B884" i="4"/>
  <c r="B883" i="4"/>
  <c r="B882" i="4"/>
  <c r="B881" i="4"/>
  <c r="B880" i="4"/>
  <c r="B879" i="4"/>
  <c r="B878" i="4"/>
  <c r="B877" i="4"/>
  <c r="B876" i="4"/>
  <c r="B875" i="4"/>
  <c r="B874" i="4"/>
  <c r="B873" i="4"/>
  <c r="B872" i="4"/>
  <c r="B871" i="4"/>
  <c r="B870" i="4"/>
  <c r="B869" i="4"/>
  <c r="B868" i="4"/>
  <c r="B867" i="4"/>
  <c r="B866" i="4"/>
  <c r="B865" i="4"/>
  <c r="B864" i="4"/>
  <c r="B863" i="4"/>
  <c r="B862" i="4"/>
  <c r="B861" i="4"/>
  <c r="B860" i="4"/>
  <c r="B859" i="4"/>
  <c r="B858" i="4"/>
  <c r="B857" i="4"/>
  <c r="B856" i="4"/>
  <c r="B855" i="4"/>
  <c r="B854" i="4"/>
  <c r="B853" i="4"/>
  <c r="B852" i="4"/>
  <c r="B851" i="4"/>
  <c r="B850" i="4"/>
  <c r="B849" i="4"/>
  <c r="B848" i="4"/>
  <c r="B847" i="4"/>
  <c r="B846" i="4"/>
  <c r="B845" i="4"/>
  <c r="B844" i="4"/>
  <c r="B843" i="4"/>
  <c r="B842" i="4"/>
  <c r="B841" i="4"/>
  <c r="B840" i="4"/>
  <c r="B839" i="4"/>
  <c r="B838" i="4"/>
  <c r="B837" i="4"/>
  <c r="B836" i="4"/>
  <c r="B835" i="4"/>
  <c r="B834" i="4"/>
  <c r="B833" i="4"/>
  <c r="B832" i="4"/>
  <c r="B831" i="4"/>
  <c r="B830" i="4"/>
  <c r="B829" i="4"/>
  <c r="B828" i="4"/>
  <c r="B827" i="4"/>
  <c r="B826" i="4"/>
  <c r="B825" i="4"/>
  <c r="B824" i="4"/>
  <c r="B823" i="4"/>
  <c r="B822" i="4"/>
  <c r="B821" i="4"/>
  <c r="B820" i="4"/>
  <c r="B819" i="4"/>
  <c r="B818" i="4"/>
  <c r="B817" i="4"/>
  <c r="B816" i="4"/>
  <c r="B815" i="4"/>
  <c r="B814" i="4"/>
  <c r="B813" i="4"/>
  <c r="B812" i="4"/>
  <c r="B811" i="4"/>
  <c r="B810" i="4"/>
  <c r="B809" i="4"/>
  <c r="B808" i="4"/>
  <c r="B807" i="4"/>
  <c r="B806" i="4"/>
  <c r="B805" i="4"/>
  <c r="B804" i="4"/>
  <c r="B803" i="4"/>
  <c r="B802" i="4"/>
  <c r="B801" i="4"/>
  <c r="B800" i="4"/>
  <c r="B799" i="4"/>
  <c r="B798" i="4"/>
  <c r="B797" i="4"/>
  <c r="B796" i="4"/>
  <c r="B795" i="4"/>
  <c r="B794" i="4"/>
  <c r="B793" i="4"/>
  <c r="B792" i="4"/>
  <c r="B791" i="4"/>
  <c r="B790" i="4"/>
  <c r="B789" i="4"/>
  <c r="B788" i="4"/>
  <c r="B787" i="4"/>
  <c r="B786" i="4"/>
  <c r="B785" i="4"/>
  <c r="B784" i="4"/>
  <c r="B783" i="4"/>
  <c r="B782" i="4"/>
  <c r="B781" i="4"/>
  <c r="B780" i="4"/>
  <c r="B779" i="4"/>
  <c r="B778" i="4"/>
  <c r="B777" i="4"/>
  <c r="B776" i="4"/>
  <c r="B775" i="4"/>
  <c r="B774" i="4"/>
  <c r="B773" i="4"/>
  <c r="B772" i="4"/>
  <c r="B771" i="4"/>
  <c r="B770" i="4"/>
  <c r="B769" i="4"/>
  <c r="B768" i="4"/>
  <c r="B767" i="4"/>
  <c r="B766" i="4"/>
  <c r="B765" i="4"/>
  <c r="B764" i="4"/>
  <c r="B763" i="4"/>
  <c r="B762" i="4"/>
  <c r="B761" i="4"/>
  <c r="B760" i="4"/>
  <c r="B759" i="4"/>
  <c r="B758" i="4"/>
  <c r="B757" i="4"/>
  <c r="B756" i="4"/>
  <c r="B755" i="4"/>
  <c r="B754" i="4"/>
  <c r="B753" i="4"/>
  <c r="B752" i="4"/>
  <c r="B751" i="4"/>
  <c r="B750" i="4"/>
  <c r="B749" i="4"/>
  <c r="B748" i="4"/>
  <c r="B747" i="4"/>
  <c r="B746" i="4"/>
  <c r="B745" i="4"/>
  <c r="B744" i="4"/>
  <c r="B743" i="4"/>
  <c r="B742" i="4"/>
  <c r="B741" i="4"/>
  <c r="B740" i="4"/>
  <c r="B739" i="4"/>
  <c r="B738" i="4"/>
  <c r="B737" i="4"/>
  <c r="B736" i="4"/>
  <c r="B735" i="4"/>
  <c r="B734" i="4"/>
  <c r="B733" i="4"/>
  <c r="B732" i="4"/>
  <c r="B731" i="4"/>
  <c r="B730" i="4"/>
  <c r="B729" i="4"/>
  <c r="B728" i="4"/>
  <c r="B727" i="4"/>
  <c r="B726" i="4"/>
  <c r="B725" i="4"/>
  <c r="B724" i="4"/>
  <c r="B723" i="4"/>
  <c r="B722" i="4"/>
  <c r="B721" i="4"/>
  <c r="B720" i="4"/>
  <c r="B719" i="4"/>
  <c r="B718" i="4"/>
  <c r="B717" i="4"/>
  <c r="B716" i="4"/>
  <c r="B715" i="4"/>
  <c r="B714" i="4"/>
  <c r="B713" i="4"/>
  <c r="B712" i="4"/>
  <c r="B711" i="4"/>
  <c r="B710" i="4"/>
  <c r="B709" i="4"/>
  <c r="B708" i="4"/>
  <c r="B707" i="4"/>
  <c r="B706" i="4"/>
  <c r="B705" i="4"/>
  <c r="B704" i="4"/>
  <c r="B703" i="4"/>
  <c r="B702" i="4"/>
  <c r="B701" i="4"/>
  <c r="B700" i="4"/>
  <c r="B699" i="4"/>
  <c r="B698" i="4"/>
  <c r="B697" i="4"/>
  <c r="B696" i="4"/>
  <c r="B695" i="4"/>
  <c r="B694" i="4"/>
  <c r="B693" i="4"/>
  <c r="B692" i="4"/>
  <c r="B691" i="4"/>
  <c r="B690" i="4"/>
  <c r="B689" i="4"/>
  <c r="B688" i="4"/>
  <c r="B687" i="4"/>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B658" i="4"/>
  <c r="B657" i="4"/>
  <c r="B656" i="4"/>
  <c r="B655" i="4"/>
  <c r="B654" i="4"/>
  <c r="B653" i="4"/>
  <c r="B652" i="4"/>
  <c r="B651" i="4"/>
  <c r="B650" i="4"/>
  <c r="B649" i="4"/>
  <c r="B648" i="4"/>
  <c r="B647" i="4"/>
  <c r="B646" i="4"/>
  <c r="B645" i="4"/>
  <c r="B644" i="4"/>
  <c r="B643" i="4"/>
  <c r="B642" i="4"/>
  <c r="B641" i="4"/>
  <c r="B640" i="4"/>
  <c r="B639" i="4"/>
  <c r="B638" i="4"/>
  <c r="B637" i="4"/>
  <c r="B636" i="4"/>
  <c r="B635" i="4"/>
  <c r="B634" i="4"/>
  <c r="B633" i="4"/>
  <c r="B632" i="4"/>
  <c r="B631" i="4"/>
  <c r="B630" i="4"/>
  <c r="B629" i="4"/>
  <c r="B628" i="4"/>
  <c r="B627" i="4"/>
  <c r="B626" i="4"/>
  <c r="B625" i="4"/>
  <c r="B624" i="4"/>
  <c r="B623" i="4"/>
  <c r="B622" i="4"/>
  <c r="B621" i="4"/>
  <c r="B620" i="4"/>
  <c r="B619" i="4"/>
  <c r="B618" i="4"/>
  <c r="B617" i="4"/>
  <c r="B616" i="4"/>
  <c r="B615" i="4"/>
  <c r="B614" i="4"/>
  <c r="B613" i="4"/>
  <c r="B612" i="4"/>
  <c r="B611" i="4"/>
  <c r="B610" i="4"/>
  <c r="B609" i="4"/>
  <c r="B608" i="4"/>
  <c r="B607" i="4"/>
  <c r="B606" i="4"/>
  <c r="B605" i="4"/>
  <c r="B604" i="4"/>
  <c r="B603" i="4"/>
  <c r="B602" i="4"/>
  <c r="B601" i="4"/>
  <c r="B600" i="4"/>
  <c r="B599" i="4"/>
  <c r="B598" i="4"/>
  <c r="B597" i="4"/>
  <c r="B596" i="4"/>
  <c r="B595" i="4"/>
  <c r="B594" i="4"/>
  <c r="B593" i="4"/>
  <c r="B592" i="4"/>
  <c r="B591" i="4"/>
  <c r="B590" i="4"/>
  <c r="B589" i="4"/>
  <c r="B588" i="4"/>
  <c r="B587" i="4"/>
  <c r="B586" i="4"/>
  <c r="B585" i="4"/>
  <c r="B584" i="4"/>
  <c r="B583" i="4"/>
  <c r="B582" i="4"/>
  <c r="B581" i="4"/>
  <c r="B580" i="4"/>
  <c r="B579" i="4"/>
  <c r="B578" i="4"/>
  <c r="B577" i="4"/>
  <c r="B576" i="4"/>
  <c r="B575" i="4"/>
  <c r="B574" i="4"/>
  <c r="B573" i="4"/>
  <c r="B572" i="4"/>
  <c r="B571" i="4"/>
  <c r="B570" i="4"/>
  <c r="B569" i="4"/>
  <c r="B568" i="4"/>
  <c r="B567" i="4"/>
  <c r="B566" i="4"/>
  <c r="B565" i="4"/>
  <c r="B564" i="4"/>
  <c r="B563" i="4"/>
  <c r="B562" i="4"/>
  <c r="B561" i="4"/>
  <c r="B560" i="4"/>
  <c r="B559" i="4"/>
  <c r="B558" i="4"/>
  <c r="B557" i="4"/>
  <c r="B556" i="4"/>
  <c r="B555" i="4"/>
  <c r="B554" i="4"/>
  <c r="B553" i="4"/>
  <c r="B552" i="4"/>
  <c r="B551" i="4"/>
  <c r="B550" i="4"/>
  <c r="B549" i="4"/>
  <c r="B548" i="4"/>
  <c r="B547" i="4"/>
  <c r="B546" i="4"/>
  <c r="B545" i="4"/>
  <c r="B544" i="4"/>
  <c r="B543" i="4"/>
  <c r="B542" i="4"/>
  <c r="B541" i="4"/>
  <c r="B540" i="4"/>
  <c r="B539" i="4"/>
  <c r="B538" i="4"/>
  <c r="B537" i="4"/>
  <c r="B536" i="4"/>
  <c r="B535" i="4"/>
  <c r="B534" i="4"/>
  <c r="B533" i="4"/>
  <c r="B532" i="4"/>
  <c r="B531" i="4"/>
  <c r="B530" i="4"/>
  <c r="B529" i="4"/>
  <c r="B528" i="4"/>
  <c r="B527" i="4"/>
  <c r="B526" i="4"/>
  <c r="B525" i="4"/>
  <c r="B524" i="4"/>
  <c r="B523" i="4"/>
  <c r="B522" i="4"/>
  <c r="B521" i="4"/>
  <c r="B520" i="4"/>
  <c r="B519" i="4"/>
  <c r="B518" i="4"/>
  <c r="B517" i="4"/>
  <c r="B516" i="4"/>
  <c r="B515" i="4"/>
  <c r="B514" i="4"/>
  <c r="B513" i="4"/>
  <c r="B512" i="4"/>
  <c r="B511" i="4"/>
  <c r="B510" i="4"/>
  <c r="B509" i="4"/>
  <c r="B508" i="4"/>
  <c r="B507" i="4"/>
  <c r="B506" i="4"/>
  <c r="B505" i="4"/>
  <c r="B504" i="4"/>
  <c r="B503" i="4"/>
  <c r="B502" i="4"/>
  <c r="B501" i="4"/>
  <c r="B500" i="4"/>
  <c r="B499" i="4"/>
  <c r="B498" i="4"/>
  <c r="B497" i="4"/>
  <c r="B496" i="4"/>
  <c r="B495" i="4"/>
  <c r="B494" i="4"/>
  <c r="B493" i="4"/>
  <c r="B492" i="4"/>
  <c r="B491" i="4"/>
  <c r="B490" i="4"/>
  <c r="B489" i="4"/>
  <c r="B488" i="4"/>
  <c r="B487" i="4"/>
  <c r="B486" i="4"/>
  <c r="B485" i="4"/>
  <c r="B484" i="4"/>
  <c r="B483" i="4"/>
  <c r="B482" i="4"/>
  <c r="B481" i="4"/>
  <c r="B480" i="4"/>
  <c r="B479" i="4"/>
  <c r="B478" i="4"/>
  <c r="B477" i="4"/>
  <c r="B476" i="4"/>
  <c r="B475" i="4"/>
  <c r="B474" i="4"/>
  <c r="B473" i="4"/>
  <c r="B472" i="4"/>
  <c r="B471" i="4"/>
  <c r="B470" i="4"/>
  <c r="B469" i="4"/>
  <c r="B468" i="4"/>
  <c r="B467" i="4"/>
  <c r="B466" i="4"/>
  <c r="B465" i="4"/>
  <c r="B464" i="4"/>
  <c r="B463" i="4"/>
  <c r="B462" i="4"/>
  <c r="B461" i="4"/>
  <c r="B460" i="4"/>
  <c r="B459" i="4"/>
  <c r="B458" i="4"/>
  <c r="B457" i="4"/>
  <c r="B456" i="4"/>
  <c r="B455" i="4"/>
  <c r="B454" i="4"/>
  <c r="B453" i="4"/>
  <c r="B452" i="4"/>
  <c r="B451" i="4"/>
  <c r="B450" i="4"/>
  <c r="B449" i="4"/>
  <c r="B448" i="4"/>
  <c r="B447" i="4"/>
  <c r="B446" i="4"/>
  <c r="B445" i="4"/>
  <c r="B444" i="4"/>
  <c r="B443" i="4"/>
  <c r="B442" i="4"/>
  <c r="B441" i="4"/>
  <c r="B440" i="4"/>
  <c r="B439" i="4"/>
  <c r="B438" i="4"/>
  <c r="B437" i="4"/>
  <c r="B436" i="4"/>
  <c r="B435" i="4"/>
  <c r="B434" i="4"/>
  <c r="B433" i="4"/>
  <c r="B432" i="4"/>
  <c r="B431" i="4"/>
  <c r="B430" i="4"/>
  <c r="B429" i="4"/>
  <c r="B428" i="4"/>
  <c r="B427" i="4"/>
  <c r="B426" i="4"/>
  <c r="B425" i="4"/>
  <c r="B424" i="4"/>
  <c r="B423" i="4"/>
  <c r="B422" i="4"/>
  <c r="B421" i="4"/>
  <c r="B420" i="4"/>
  <c r="B419" i="4"/>
  <c r="B418" i="4"/>
  <c r="B417" i="4"/>
  <c r="B416" i="4"/>
  <c r="B415" i="4"/>
  <c r="B414" i="4"/>
  <c r="B413" i="4"/>
  <c r="B412" i="4"/>
  <c r="B411" i="4"/>
  <c r="B410" i="4"/>
  <c r="B409" i="4"/>
  <c r="B408" i="4"/>
  <c r="B407" i="4"/>
  <c r="B406" i="4"/>
  <c r="B405" i="4"/>
  <c r="B404" i="4"/>
  <c r="B403"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B251" i="4"/>
  <c r="B250" i="4"/>
  <c r="B249" i="4"/>
  <c r="B248" i="4"/>
  <c r="B247" i="4"/>
  <c r="B246" i="4"/>
  <c r="B245" i="4"/>
  <c r="B244" i="4"/>
  <c r="B243" i="4"/>
  <c r="B242" i="4"/>
  <c r="B241" i="4"/>
  <c r="B240" i="4"/>
  <c r="B239" i="4"/>
  <c r="B238" i="4"/>
  <c r="B237" i="4"/>
  <c r="B236" i="4"/>
  <c r="B235" i="4"/>
  <c r="B234" i="4"/>
  <c r="B233" i="4"/>
  <c r="B232" i="4"/>
  <c r="B231" i="4"/>
  <c r="B230" i="4"/>
  <c r="B229" i="4"/>
  <c r="B228" i="4"/>
  <c r="B227" i="4"/>
  <c r="B226" i="4"/>
  <c r="B225" i="4"/>
  <c r="B224" i="4"/>
  <c r="B223" i="4"/>
  <c r="B222" i="4"/>
  <c r="B221" i="4"/>
  <c r="B220" i="4"/>
  <c r="B219" i="4"/>
  <c r="B218" i="4"/>
  <c r="B217" i="4"/>
  <c r="B216" i="4"/>
  <c r="B215" i="4"/>
  <c r="B214" i="4"/>
  <c r="B213" i="4"/>
  <c r="B212" i="4"/>
  <c r="B211" i="4"/>
  <c r="B210" i="4"/>
  <c r="B209" i="4"/>
  <c r="B208" i="4"/>
  <c r="B207" i="4"/>
  <c r="B206" i="4"/>
  <c r="B205" i="4"/>
  <c r="B204" i="4"/>
  <c r="B203" i="4"/>
  <c r="B202" i="4"/>
  <c r="B201" i="4"/>
  <c r="B200" i="4"/>
  <c r="B199"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P1000" i="4"/>
  <c r="N1000" i="4"/>
  <c r="M1000" i="4"/>
  <c r="P999" i="4"/>
  <c r="N999" i="4"/>
  <c r="M999" i="4"/>
  <c r="P998" i="4"/>
  <c r="N998" i="4"/>
  <c r="M998" i="4"/>
  <c r="P997" i="4"/>
  <c r="N997" i="4"/>
  <c r="M997" i="4"/>
  <c r="P996" i="4"/>
  <c r="N996" i="4"/>
  <c r="M996" i="4"/>
  <c r="P995" i="4"/>
  <c r="N995" i="4"/>
  <c r="M995" i="4"/>
  <c r="P994" i="4"/>
  <c r="N994" i="4"/>
  <c r="M994" i="4"/>
  <c r="P993" i="4"/>
  <c r="N993" i="4"/>
  <c r="M993" i="4"/>
  <c r="P992" i="4"/>
  <c r="N992" i="4"/>
  <c r="M992" i="4"/>
  <c r="P991" i="4"/>
  <c r="N991" i="4"/>
  <c r="M991" i="4"/>
  <c r="P990" i="4"/>
  <c r="N990" i="4"/>
  <c r="M990" i="4"/>
  <c r="P989" i="4"/>
  <c r="N989" i="4"/>
  <c r="M989" i="4"/>
  <c r="P988" i="4"/>
  <c r="N988" i="4"/>
  <c r="M988" i="4"/>
  <c r="P987" i="4"/>
  <c r="N987" i="4"/>
  <c r="M987" i="4"/>
  <c r="P986" i="4"/>
  <c r="N986" i="4"/>
  <c r="M986" i="4"/>
  <c r="P985" i="4"/>
  <c r="N985" i="4"/>
  <c r="M985" i="4"/>
  <c r="P984" i="4"/>
  <c r="N984" i="4"/>
  <c r="M984" i="4"/>
  <c r="P983" i="4"/>
  <c r="N983" i="4"/>
  <c r="M983" i="4"/>
  <c r="P982" i="4"/>
  <c r="N982" i="4"/>
  <c r="M982" i="4"/>
  <c r="P981" i="4"/>
  <c r="N981" i="4"/>
  <c r="M981" i="4"/>
  <c r="P980" i="4"/>
  <c r="N980" i="4"/>
  <c r="M980" i="4"/>
  <c r="P979" i="4"/>
  <c r="N979" i="4"/>
  <c r="M979" i="4"/>
  <c r="P978" i="4"/>
  <c r="N978" i="4"/>
  <c r="M978" i="4"/>
  <c r="P977" i="4"/>
  <c r="N977" i="4"/>
  <c r="M977" i="4"/>
  <c r="P976" i="4"/>
  <c r="N976" i="4"/>
  <c r="M976" i="4"/>
  <c r="P975" i="4"/>
  <c r="N975" i="4"/>
  <c r="M975" i="4"/>
  <c r="P974" i="4"/>
  <c r="N974" i="4"/>
  <c r="M974" i="4"/>
  <c r="P973" i="4"/>
  <c r="N973" i="4"/>
  <c r="M973" i="4"/>
  <c r="P972" i="4"/>
  <c r="N972" i="4"/>
  <c r="M972" i="4"/>
  <c r="P971" i="4"/>
  <c r="N971" i="4"/>
  <c r="M971" i="4"/>
  <c r="P970" i="4"/>
  <c r="N970" i="4"/>
  <c r="M970" i="4"/>
  <c r="P969" i="4"/>
  <c r="N969" i="4"/>
  <c r="M969" i="4"/>
  <c r="P968" i="4"/>
  <c r="N968" i="4"/>
  <c r="M968" i="4"/>
  <c r="P967" i="4"/>
  <c r="N967" i="4"/>
  <c r="M967" i="4"/>
  <c r="P966" i="4"/>
  <c r="N966" i="4"/>
  <c r="M966" i="4"/>
  <c r="P965" i="4"/>
  <c r="N965" i="4"/>
  <c r="M965" i="4"/>
  <c r="P964" i="4"/>
  <c r="N964" i="4"/>
  <c r="M964" i="4"/>
  <c r="P963" i="4"/>
  <c r="N963" i="4"/>
  <c r="M963" i="4"/>
  <c r="P962" i="4"/>
  <c r="N962" i="4"/>
  <c r="M962" i="4"/>
  <c r="P961" i="4"/>
  <c r="N961" i="4"/>
  <c r="M961" i="4"/>
  <c r="P960" i="4"/>
  <c r="N960" i="4"/>
  <c r="M960" i="4"/>
  <c r="P959" i="4"/>
  <c r="N959" i="4"/>
  <c r="M959" i="4"/>
  <c r="P958" i="4"/>
  <c r="N958" i="4"/>
  <c r="M958" i="4"/>
  <c r="P957" i="4"/>
  <c r="N957" i="4"/>
  <c r="M957" i="4"/>
  <c r="P956" i="4"/>
  <c r="N956" i="4"/>
  <c r="M956" i="4"/>
  <c r="P955" i="4"/>
  <c r="N955" i="4"/>
  <c r="M955" i="4"/>
  <c r="P954" i="4"/>
  <c r="N954" i="4"/>
  <c r="M954" i="4"/>
  <c r="P953" i="4"/>
  <c r="N953" i="4"/>
  <c r="M953" i="4"/>
  <c r="P952" i="4"/>
  <c r="N952" i="4"/>
  <c r="M952" i="4"/>
  <c r="P951" i="4"/>
  <c r="N951" i="4"/>
  <c r="M951" i="4"/>
  <c r="P950" i="4"/>
  <c r="N950" i="4"/>
  <c r="M950" i="4"/>
  <c r="P949" i="4"/>
  <c r="N949" i="4"/>
  <c r="M949" i="4"/>
  <c r="P948" i="4"/>
  <c r="N948" i="4"/>
  <c r="M948" i="4"/>
  <c r="P947" i="4"/>
  <c r="N947" i="4"/>
  <c r="M947" i="4"/>
  <c r="P946" i="4"/>
  <c r="N946" i="4"/>
  <c r="M946" i="4"/>
  <c r="P945" i="4"/>
  <c r="N945" i="4"/>
  <c r="M945" i="4"/>
  <c r="P944" i="4"/>
  <c r="N944" i="4"/>
  <c r="M944" i="4"/>
  <c r="P943" i="4"/>
  <c r="N943" i="4"/>
  <c r="M943" i="4"/>
  <c r="P942" i="4"/>
  <c r="N942" i="4"/>
  <c r="M942" i="4"/>
  <c r="P941" i="4"/>
  <c r="N941" i="4"/>
  <c r="M941" i="4"/>
  <c r="P940" i="4"/>
  <c r="N940" i="4"/>
  <c r="M940" i="4"/>
  <c r="P939" i="4"/>
  <c r="N939" i="4"/>
  <c r="M939" i="4"/>
  <c r="P938" i="4"/>
  <c r="N938" i="4"/>
  <c r="M938" i="4"/>
  <c r="P937" i="4"/>
  <c r="N937" i="4"/>
  <c r="M937" i="4"/>
  <c r="P936" i="4"/>
  <c r="N936" i="4"/>
  <c r="M936" i="4"/>
  <c r="P935" i="4"/>
  <c r="N935" i="4"/>
  <c r="M935" i="4"/>
  <c r="P934" i="4"/>
  <c r="N934" i="4"/>
  <c r="M934" i="4"/>
  <c r="P933" i="4"/>
  <c r="N933" i="4"/>
  <c r="M933" i="4"/>
  <c r="P932" i="4"/>
  <c r="N932" i="4"/>
  <c r="M932" i="4"/>
  <c r="P931" i="4"/>
  <c r="N931" i="4"/>
  <c r="M931" i="4"/>
  <c r="P930" i="4"/>
  <c r="N930" i="4"/>
  <c r="M930" i="4"/>
  <c r="P929" i="4"/>
  <c r="N929" i="4"/>
  <c r="M929" i="4"/>
  <c r="P928" i="4"/>
  <c r="N928" i="4"/>
  <c r="M928" i="4"/>
  <c r="P927" i="4"/>
  <c r="N927" i="4"/>
  <c r="M927" i="4"/>
  <c r="P926" i="4"/>
  <c r="N926" i="4"/>
  <c r="M926" i="4"/>
  <c r="P925" i="4"/>
  <c r="N925" i="4"/>
  <c r="M925" i="4"/>
  <c r="P924" i="4"/>
  <c r="N924" i="4"/>
  <c r="M924" i="4"/>
  <c r="P923" i="4"/>
  <c r="N923" i="4"/>
  <c r="M923" i="4"/>
  <c r="P922" i="4"/>
  <c r="N922" i="4"/>
  <c r="M922" i="4"/>
  <c r="P921" i="4"/>
  <c r="N921" i="4"/>
  <c r="M921" i="4"/>
  <c r="P920" i="4"/>
  <c r="N920" i="4"/>
  <c r="M920" i="4"/>
  <c r="P919" i="4"/>
  <c r="N919" i="4"/>
  <c r="M919" i="4"/>
  <c r="P918" i="4"/>
  <c r="N918" i="4"/>
  <c r="M918" i="4"/>
  <c r="P917" i="4"/>
  <c r="N917" i="4"/>
  <c r="M917" i="4"/>
  <c r="P916" i="4"/>
  <c r="N916" i="4"/>
  <c r="M916" i="4"/>
  <c r="P915" i="4"/>
  <c r="N915" i="4"/>
  <c r="M915" i="4"/>
  <c r="P914" i="4"/>
  <c r="N914" i="4"/>
  <c r="M914" i="4"/>
  <c r="P913" i="4"/>
  <c r="N913" i="4"/>
  <c r="M913" i="4"/>
  <c r="P912" i="4"/>
  <c r="N912" i="4"/>
  <c r="M912" i="4"/>
  <c r="P911" i="4"/>
  <c r="N911" i="4"/>
  <c r="M911" i="4"/>
  <c r="P910" i="4"/>
  <c r="N910" i="4"/>
  <c r="M910" i="4"/>
  <c r="P909" i="4"/>
  <c r="N909" i="4"/>
  <c r="M909" i="4"/>
  <c r="P908" i="4"/>
  <c r="N908" i="4"/>
  <c r="M908" i="4"/>
  <c r="P907" i="4"/>
  <c r="N907" i="4"/>
  <c r="M907" i="4"/>
  <c r="P906" i="4"/>
  <c r="N906" i="4"/>
  <c r="M906" i="4"/>
  <c r="P905" i="4"/>
  <c r="N905" i="4"/>
  <c r="M905" i="4"/>
  <c r="P904" i="4"/>
  <c r="N904" i="4"/>
  <c r="M904" i="4"/>
  <c r="P903" i="4"/>
  <c r="N903" i="4"/>
  <c r="M903" i="4"/>
  <c r="P902" i="4"/>
  <c r="N902" i="4"/>
  <c r="M902" i="4"/>
  <c r="P901" i="4"/>
  <c r="N901" i="4"/>
  <c r="M901" i="4"/>
  <c r="P900" i="4"/>
  <c r="N900" i="4"/>
  <c r="M900" i="4"/>
  <c r="P899" i="4"/>
  <c r="N899" i="4"/>
  <c r="M899" i="4"/>
  <c r="P898" i="4"/>
  <c r="N898" i="4"/>
  <c r="M898" i="4"/>
  <c r="P897" i="4"/>
  <c r="N897" i="4"/>
  <c r="M897" i="4"/>
  <c r="P896" i="4"/>
  <c r="N896" i="4"/>
  <c r="M896" i="4"/>
  <c r="P895" i="4"/>
  <c r="N895" i="4"/>
  <c r="M895" i="4"/>
  <c r="P894" i="4"/>
  <c r="N894" i="4"/>
  <c r="M894" i="4"/>
  <c r="P893" i="4"/>
  <c r="N893" i="4"/>
  <c r="M893" i="4"/>
  <c r="P892" i="4"/>
  <c r="N892" i="4"/>
  <c r="M892" i="4"/>
  <c r="P891" i="4"/>
  <c r="N891" i="4"/>
  <c r="M891" i="4"/>
  <c r="P890" i="4"/>
  <c r="N890" i="4"/>
  <c r="M890" i="4"/>
  <c r="P889" i="4"/>
  <c r="N889" i="4"/>
  <c r="M889" i="4"/>
  <c r="P888" i="4"/>
  <c r="N888" i="4"/>
  <c r="M888" i="4"/>
  <c r="P887" i="4"/>
  <c r="N887" i="4"/>
  <c r="M887" i="4"/>
  <c r="P886" i="4"/>
  <c r="N886" i="4"/>
  <c r="M886" i="4"/>
  <c r="P885" i="4"/>
  <c r="N885" i="4"/>
  <c r="M885" i="4"/>
  <c r="P884" i="4"/>
  <c r="N884" i="4"/>
  <c r="M884" i="4"/>
  <c r="P883" i="4"/>
  <c r="N883" i="4"/>
  <c r="M883" i="4"/>
  <c r="P882" i="4"/>
  <c r="N882" i="4"/>
  <c r="M882" i="4"/>
  <c r="P881" i="4"/>
  <c r="N881" i="4"/>
  <c r="M881" i="4"/>
  <c r="P880" i="4"/>
  <c r="N880" i="4"/>
  <c r="M880" i="4"/>
  <c r="P879" i="4"/>
  <c r="N879" i="4"/>
  <c r="M879" i="4"/>
  <c r="P878" i="4"/>
  <c r="N878" i="4"/>
  <c r="M878" i="4"/>
  <c r="P877" i="4"/>
  <c r="N877" i="4"/>
  <c r="M877" i="4"/>
  <c r="P876" i="4"/>
  <c r="N876" i="4"/>
  <c r="M876" i="4"/>
  <c r="P875" i="4"/>
  <c r="N875" i="4"/>
  <c r="M875" i="4"/>
  <c r="P874" i="4"/>
  <c r="N874" i="4"/>
  <c r="M874" i="4"/>
  <c r="P873" i="4"/>
  <c r="N873" i="4"/>
  <c r="M873" i="4"/>
  <c r="P872" i="4"/>
  <c r="N872" i="4"/>
  <c r="M872" i="4"/>
  <c r="P871" i="4"/>
  <c r="N871" i="4"/>
  <c r="M871" i="4"/>
  <c r="P870" i="4"/>
  <c r="N870" i="4"/>
  <c r="M870" i="4"/>
  <c r="P869" i="4"/>
  <c r="N869" i="4"/>
  <c r="M869" i="4"/>
  <c r="P868" i="4"/>
  <c r="N868" i="4"/>
  <c r="M868" i="4"/>
  <c r="P867" i="4"/>
  <c r="N867" i="4"/>
  <c r="M867" i="4"/>
  <c r="P866" i="4"/>
  <c r="N866" i="4"/>
  <c r="M866" i="4"/>
  <c r="P865" i="4"/>
  <c r="N865" i="4"/>
  <c r="M865" i="4"/>
  <c r="P864" i="4"/>
  <c r="N864" i="4"/>
  <c r="M864" i="4"/>
  <c r="P863" i="4"/>
  <c r="N863" i="4"/>
  <c r="M863" i="4"/>
  <c r="P862" i="4"/>
  <c r="N862" i="4"/>
  <c r="M862" i="4"/>
  <c r="P861" i="4"/>
  <c r="N861" i="4"/>
  <c r="M861" i="4"/>
  <c r="P860" i="4"/>
  <c r="N860" i="4"/>
  <c r="M860" i="4"/>
  <c r="P859" i="4"/>
  <c r="N859" i="4"/>
  <c r="M859" i="4"/>
  <c r="P858" i="4"/>
  <c r="N858" i="4"/>
  <c r="M858" i="4"/>
  <c r="P857" i="4"/>
  <c r="N857" i="4"/>
  <c r="M857" i="4"/>
  <c r="P856" i="4"/>
  <c r="N856" i="4"/>
  <c r="M856" i="4"/>
  <c r="P855" i="4"/>
  <c r="N855" i="4"/>
  <c r="M855" i="4"/>
  <c r="P854" i="4"/>
  <c r="N854" i="4"/>
  <c r="M854" i="4"/>
  <c r="P853" i="4"/>
  <c r="N853" i="4"/>
  <c r="M853" i="4"/>
  <c r="P852" i="4"/>
  <c r="N852" i="4"/>
  <c r="M852" i="4"/>
  <c r="P851" i="4"/>
  <c r="N851" i="4"/>
  <c r="M851" i="4"/>
  <c r="P850" i="4"/>
  <c r="N850" i="4"/>
  <c r="M850" i="4"/>
  <c r="P849" i="4"/>
  <c r="N849" i="4"/>
  <c r="M849" i="4"/>
  <c r="P848" i="4"/>
  <c r="N848" i="4"/>
  <c r="M848" i="4"/>
  <c r="P847" i="4"/>
  <c r="N847" i="4"/>
  <c r="M847" i="4"/>
  <c r="P846" i="4"/>
  <c r="N846" i="4"/>
  <c r="M846" i="4"/>
  <c r="P845" i="4"/>
  <c r="N845" i="4"/>
  <c r="M845" i="4"/>
  <c r="P844" i="4"/>
  <c r="N844" i="4"/>
  <c r="M844" i="4"/>
  <c r="P843" i="4"/>
  <c r="N843" i="4"/>
  <c r="M843" i="4"/>
  <c r="P842" i="4"/>
  <c r="N842" i="4"/>
  <c r="M842" i="4"/>
  <c r="P841" i="4"/>
  <c r="N841" i="4"/>
  <c r="M841" i="4"/>
  <c r="P840" i="4"/>
  <c r="N840" i="4"/>
  <c r="M840" i="4"/>
  <c r="P839" i="4"/>
  <c r="N839" i="4"/>
  <c r="M839" i="4"/>
  <c r="P838" i="4"/>
  <c r="N838" i="4"/>
  <c r="M838" i="4"/>
  <c r="P837" i="4"/>
  <c r="N837" i="4"/>
  <c r="M837" i="4"/>
  <c r="P836" i="4"/>
  <c r="N836" i="4"/>
  <c r="M836" i="4"/>
  <c r="P835" i="4"/>
  <c r="N835" i="4"/>
  <c r="M835" i="4"/>
  <c r="P834" i="4"/>
  <c r="N834" i="4"/>
  <c r="M834" i="4"/>
  <c r="P833" i="4"/>
  <c r="N833" i="4"/>
  <c r="M833" i="4"/>
  <c r="P832" i="4"/>
  <c r="N832" i="4"/>
  <c r="M832" i="4"/>
  <c r="P831" i="4"/>
  <c r="N831" i="4"/>
  <c r="M831" i="4"/>
  <c r="P830" i="4"/>
  <c r="N830" i="4"/>
  <c r="M830" i="4"/>
  <c r="P829" i="4"/>
  <c r="N829" i="4"/>
  <c r="M829" i="4"/>
  <c r="P828" i="4"/>
  <c r="N828" i="4"/>
  <c r="M828" i="4"/>
  <c r="P827" i="4"/>
  <c r="N827" i="4"/>
  <c r="M827" i="4"/>
  <c r="P826" i="4"/>
  <c r="N826" i="4"/>
  <c r="M826" i="4"/>
  <c r="P825" i="4"/>
  <c r="N825" i="4"/>
  <c r="M825" i="4"/>
  <c r="P824" i="4"/>
  <c r="N824" i="4"/>
  <c r="M824" i="4"/>
  <c r="P823" i="4"/>
  <c r="N823" i="4"/>
  <c r="M823" i="4"/>
  <c r="P822" i="4"/>
  <c r="N822" i="4"/>
  <c r="M822" i="4"/>
  <c r="P821" i="4"/>
  <c r="N821" i="4"/>
  <c r="M821" i="4"/>
  <c r="P820" i="4"/>
  <c r="N820" i="4"/>
  <c r="M820" i="4"/>
  <c r="P819" i="4"/>
  <c r="N819" i="4"/>
  <c r="M819" i="4"/>
  <c r="P818" i="4"/>
  <c r="N818" i="4"/>
  <c r="M818" i="4"/>
  <c r="P817" i="4"/>
  <c r="N817" i="4"/>
  <c r="M817" i="4"/>
  <c r="P816" i="4"/>
  <c r="N816" i="4"/>
  <c r="M816" i="4"/>
  <c r="P815" i="4"/>
  <c r="N815" i="4"/>
  <c r="M815" i="4"/>
  <c r="P814" i="4"/>
  <c r="N814" i="4"/>
  <c r="M814" i="4"/>
  <c r="P813" i="4"/>
  <c r="N813" i="4"/>
  <c r="M813" i="4"/>
  <c r="P812" i="4"/>
  <c r="N812" i="4"/>
  <c r="M812" i="4"/>
  <c r="P811" i="4"/>
  <c r="N811" i="4"/>
  <c r="M811" i="4"/>
  <c r="P810" i="4"/>
  <c r="N810" i="4"/>
  <c r="M810" i="4"/>
  <c r="P809" i="4"/>
  <c r="N809" i="4"/>
  <c r="M809" i="4"/>
  <c r="P808" i="4"/>
  <c r="N808" i="4"/>
  <c r="M808" i="4"/>
  <c r="P807" i="4"/>
  <c r="N807" i="4"/>
  <c r="M807" i="4"/>
  <c r="P806" i="4"/>
  <c r="N806" i="4"/>
  <c r="M806" i="4"/>
  <c r="P805" i="4"/>
  <c r="N805" i="4"/>
  <c r="M805" i="4"/>
  <c r="P804" i="4"/>
  <c r="N804" i="4"/>
  <c r="M804" i="4"/>
  <c r="P803" i="4"/>
  <c r="N803" i="4"/>
  <c r="M803" i="4"/>
  <c r="P802" i="4"/>
  <c r="N802" i="4"/>
  <c r="M802" i="4"/>
  <c r="P801" i="4"/>
  <c r="N801" i="4"/>
  <c r="M801" i="4"/>
  <c r="P800" i="4"/>
  <c r="N800" i="4"/>
  <c r="M800" i="4"/>
  <c r="P799" i="4"/>
  <c r="N799" i="4"/>
  <c r="M799" i="4"/>
  <c r="P798" i="4"/>
  <c r="N798" i="4"/>
  <c r="M798" i="4"/>
  <c r="P797" i="4"/>
  <c r="N797" i="4"/>
  <c r="M797" i="4"/>
  <c r="P796" i="4"/>
  <c r="N796" i="4"/>
  <c r="M796" i="4"/>
  <c r="P795" i="4"/>
  <c r="N795" i="4"/>
  <c r="M795" i="4"/>
  <c r="P794" i="4"/>
  <c r="N794" i="4"/>
  <c r="M794" i="4"/>
  <c r="P793" i="4"/>
  <c r="N793" i="4"/>
  <c r="M793" i="4"/>
  <c r="P792" i="4"/>
  <c r="N792" i="4"/>
  <c r="M792" i="4"/>
  <c r="P791" i="4"/>
  <c r="N791" i="4"/>
  <c r="M791" i="4"/>
  <c r="P790" i="4"/>
  <c r="N790" i="4"/>
  <c r="M790" i="4"/>
  <c r="P789" i="4"/>
  <c r="N789" i="4"/>
  <c r="M789" i="4"/>
  <c r="P788" i="4"/>
  <c r="N788" i="4"/>
  <c r="M788" i="4"/>
  <c r="P787" i="4"/>
  <c r="N787" i="4"/>
  <c r="M787" i="4"/>
  <c r="P786" i="4"/>
  <c r="N786" i="4"/>
  <c r="M786" i="4"/>
  <c r="P785" i="4"/>
  <c r="N785" i="4"/>
  <c r="M785" i="4"/>
  <c r="P784" i="4"/>
  <c r="N784" i="4"/>
  <c r="M784" i="4"/>
  <c r="P783" i="4"/>
  <c r="N783" i="4"/>
  <c r="M783" i="4"/>
  <c r="P782" i="4"/>
  <c r="N782" i="4"/>
  <c r="M782" i="4"/>
  <c r="P781" i="4"/>
  <c r="N781" i="4"/>
  <c r="M781" i="4"/>
  <c r="P780" i="4"/>
  <c r="N780" i="4"/>
  <c r="M780" i="4"/>
  <c r="P779" i="4"/>
  <c r="N779" i="4"/>
  <c r="M779" i="4"/>
  <c r="P778" i="4"/>
  <c r="N778" i="4"/>
  <c r="M778" i="4"/>
  <c r="P777" i="4"/>
  <c r="N777" i="4"/>
  <c r="M777" i="4"/>
  <c r="P776" i="4"/>
  <c r="N776" i="4"/>
  <c r="M776" i="4"/>
  <c r="P775" i="4"/>
  <c r="N775" i="4"/>
  <c r="M775" i="4"/>
  <c r="P774" i="4"/>
  <c r="N774" i="4"/>
  <c r="M774" i="4"/>
  <c r="P773" i="4"/>
  <c r="N773" i="4"/>
  <c r="M773" i="4"/>
  <c r="P772" i="4"/>
  <c r="N772" i="4"/>
  <c r="M772" i="4"/>
  <c r="P771" i="4"/>
  <c r="N771" i="4"/>
  <c r="M771" i="4"/>
  <c r="P770" i="4"/>
  <c r="N770" i="4"/>
  <c r="M770" i="4"/>
  <c r="P769" i="4"/>
  <c r="N769" i="4"/>
  <c r="M769" i="4"/>
  <c r="P768" i="4"/>
  <c r="N768" i="4"/>
  <c r="M768" i="4"/>
  <c r="P767" i="4"/>
  <c r="N767" i="4"/>
  <c r="M767" i="4"/>
  <c r="P766" i="4"/>
  <c r="N766" i="4"/>
  <c r="M766" i="4"/>
  <c r="P765" i="4"/>
  <c r="N765" i="4"/>
  <c r="M765" i="4"/>
  <c r="P764" i="4"/>
  <c r="N764" i="4"/>
  <c r="M764" i="4"/>
  <c r="P763" i="4"/>
  <c r="N763" i="4"/>
  <c r="M763" i="4"/>
  <c r="P762" i="4"/>
  <c r="N762" i="4"/>
  <c r="M762" i="4"/>
  <c r="P761" i="4"/>
  <c r="N761" i="4"/>
  <c r="M761" i="4"/>
  <c r="P760" i="4"/>
  <c r="N760" i="4"/>
  <c r="M760" i="4"/>
  <c r="P759" i="4"/>
  <c r="N759" i="4"/>
  <c r="M759" i="4"/>
  <c r="P758" i="4"/>
  <c r="N758" i="4"/>
  <c r="M758" i="4"/>
  <c r="P757" i="4"/>
  <c r="N757" i="4"/>
  <c r="M757" i="4"/>
  <c r="P756" i="4"/>
  <c r="N756" i="4"/>
  <c r="M756" i="4"/>
  <c r="P755" i="4"/>
  <c r="N755" i="4"/>
  <c r="M755" i="4"/>
  <c r="P754" i="4"/>
  <c r="N754" i="4"/>
  <c r="M754" i="4"/>
  <c r="P753" i="4"/>
  <c r="N753" i="4"/>
  <c r="M753" i="4"/>
  <c r="P752" i="4"/>
  <c r="N752" i="4"/>
  <c r="M752" i="4"/>
  <c r="P751" i="4"/>
  <c r="N751" i="4"/>
  <c r="M751" i="4"/>
  <c r="P750" i="4"/>
  <c r="N750" i="4"/>
  <c r="M750" i="4"/>
  <c r="P749" i="4"/>
  <c r="N749" i="4"/>
  <c r="M749" i="4"/>
  <c r="P748" i="4"/>
  <c r="N748" i="4"/>
  <c r="M748" i="4"/>
  <c r="P747" i="4"/>
  <c r="N747" i="4"/>
  <c r="M747" i="4"/>
  <c r="P746" i="4"/>
  <c r="N746" i="4"/>
  <c r="M746" i="4"/>
  <c r="P745" i="4"/>
  <c r="N745" i="4"/>
  <c r="M745" i="4"/>
  <c r="P744" i="4"/>
  <c r="N744" i="4"/>
  <c r="M744" i="4"/>
  <c r="P743" i="4"/>
  <c r="N743" i="4"/>
  <c r="M743" i="4"/>
  <c r="P742" i="4"/>
  <c r="N742" i="4"/>
  <c r="M742" i="4"/>
  <c r="P741" i="4"/>
  <c r="N741" i="4"/>
  <c r="M741" i="4"/>
  <c r="P740" i="4"/>
  <c r="N740" i="4"/>
  <c r="M740" i="4"/>
  <c r="P739" i="4"/>
  <c r="N739" i="4"/>
  <c r="M739" i="4"/>
  <c r="P738" i="4"/>
  <c r="N738" i="4"/>
  <c r="M738" i="4"/>
  <c r="P737" i="4"/>
  <c r="N737" i="4"/>
  <c r="M737" i="4"/>
  <c r="P736" i="4"/>
  <c r="N736" i="4"/>
  <c r="M736" i="4"/>
  <c r="P735" i="4"/>
  <c r="N735" i="4"/>
  <c r="M735" i="4"/>
  <c r="P734" i="4"/>
  <c r="N734" i="4"/>
  <c r="M734" i="4"/>
  <c r="P733" i="4"/>
  <c r="N733" i="4"/>
  <c r="M733" i="4"/>
  <c r="P732" i="4"/>
  <c r="N732" i="4"/>
  <c r="M732" i="4"/>
  <c r="P731" i="4"/>
  <c r="N731" i="4"/>
  <c r="M731" i="4"/>
  <c r="P730" i="4"/>
  <c r="N730" i="4"/>
  <c r="M730" i="4"/>
  <c r="P729" i="4"/>
  <c r="N729" i="4"/>
  <c r="M729" i="4"/>
  <c r="P728" i="4"/>
  <c r="N728" i="4"/>
  <c r="M728" i="4"/>
  <c r="P727" i="4"/>
  <c r="N727" i="4"/>
  <c r="M727" i="4"/>
  <c r="P726" i="4"/>
  <c r="N726" i="4"/>
  <c r="M726" i="4"/>
  <c r="P725" i="4"/>
  <c r="N725" i="4"/>
  <c r="M725" i="4"/>
  <c r="P724" i="4"/>
  <c r="N724" i="4"/>
  <c r="M724" i="4"/>
  <c r="P723" i="4"/>
  <c r="N723" i="4"/>
  <c r="M723" i="4"/>
  <c r="P722" i="4"/>
  <c r="N722" i="4"/>
  <c r="M722" i="4"/>
  <c r="P721" i="4"/>
  <c r="N721" i="4"/>
  <c r="M721" i="4"/>
  <c r="P720" i="4"/>
  <c r="N720" i="4"/>
  <c r="M720" i="4"/>
  <c r="P719" i="4"/>
  <c r="N719" i="4"/>
  <c r="M719" i="4"/>
  <c r="P718" i="4"/>
  <c r="N718" i="4"/>
  <c r="M718" i="4"/>
  <c r="P717" i="4"/>
  <c r="N717" i="4"/>
  <c r="M717" i="4"/>
  <c r="P716" i="4"/>
  <c r="N716" i="4"/>
  <c r="M716" i="4"/>
  <c r="P715" i="4"/>
  <c r="N715" i="4"/>
  <c r="M715" i="4"/>
  <c r="P714" i="4"/>
  <c r="N714" i="4"/>
  <c r="M714" i="4"/>
  <c r="P713" i="4"/>
  <c r="N713" i="4"/>
  <c r="M713" i="4"/>
  <c r="P712" i="4"/>
  <c r="N712" i="4"/>
  <c r="M712" i="4"/>
  <c r="P711" i="4"/>
  <c r="N711" i="4"/>
  <c r="M711" i="4"/>
  <c r="P710" i="4"/>
  <c r="N710" i="4"/>
  <c r="M710" i="4"/>
  <c r="P709" i="4"/>
  <c r="N709" i="4"/>
  <c r="M709" i="4"/>
  <c r="P708" i="4"/>
  <c r="N708" i="4"/>
  <c r="M708" i="4"/>
  <c r="P707" i="4"/>
  <c r="N707" i="4"/>
  <c r="M707" i="4"/>
  <c r="P706" i="4"/>
  <c r="N706" i="4"/>
  <c r="M706" i="4"/>
  <c r="P705" i="4"/>
  <c r="N705" i="4"/>
  <c r="M705" i="4"/>
  <c r="P704" i="4"/>
  <c r="N704" i="4"/>
  <c r="M704" i="4"/>
  <c r="P703" i="4"/>
  <c r="N703" i="4"/>
  <c r="M703" i="4"/>
  <c r="P702" i="4"/>
  <c r="N702" i="4"/>
  <c r="M702" i="4"/>
  <c r="P701" i="4"/>
  <c r="N701" i="4"/>
  <c r="M701" i="4"/>
  <c r="P700" i="4"/>
  <c r="N700" i="4"/>
  <c r="M700" i="4"/>
  <c r="P699" i="4"/>
  <c r="N699" i="4"/>
  <c r="M699" i="4"/>
  <c r="P698" i="4"/>
  <c r="N698" i="4"/>
  <c r="M698" i="4"/>
  <c r="P697" i="4"/>
  <c r="N697" i="4"/>
  <c r="M697" i="4"/>
  <c r="P696" i="4"/>
  <c r="N696" i="4"/>
  <c r="M696" i="4"/>
  <c r="P695" i="4"/>
  <c r="N695" i="4"/>
  <c r="M695" i="4"/>
  <c r="P694" i="4"/>
  <c r="N694" i="4"/>
  <c r="M694" i="4"/>
  <c r="P693" i="4"/>
  <c r="N693" i="4"/>
  <c r="M693" i="4"/>
  <c r="P692" i="4"/>
  <c r="N692" i="4"/>
  <c r="M692" i="4"/>
  <c r="P691" i="4"/>
  <c r="N691" i="4"/>
  <c r="M691" i="4"/>
  <c r="P690" i="4"/>
  <c r="N690" i="4"/>
  <c r="M690" i="4"/>
  <c r="P689" i="4"/>
  <c r="N689" i="4"/>
  <c r="M689" i="4"/>
  <c r="P688" i="4"/>
  <c r="N688" i="4"/>
  <c r="M688" i="4"/>
  <c r="P687" i="4"/>
  <c r="N687" i="4"/>
  <c r="M687" i="4"/>
  <c r="P686" i="4"/>
  <c r="N686" i="4"/>
  <c r="M686" i="4"/>
  <c r="P685" i="4"/>
  <c r="N685" i="4"/>
  <c r="M685" i="4"/>
  <c r="P684" i="4"/>
  <c r="N684" i="4"/>
  <c r="M684" i="4"/>
  <c r="P683" i="4"/>
  <c r="N683" i="4"/>
  <c r="M683" i="4"/>
  <c r="P682" i="4"/>
  <c r="N682" i="4"/>
  <c r="M682" i="4"/>
  <c r="P681" i="4"/>
  <c r="N681" i="4"/>
  <c r="M681" i="4"/>
  <c r="P680" i="4"/>
  <c r="N680" i="4"/>
  <c r="M680" i="4"/>
  <c r="P679" i="4"/>
  <c r="N679" i="4"/>
  <c r="M679" i="4"/>
  <c r="P678" i="4"/>
  <c r="N678" i="4"/>
  <c r="M678" i="4"/>
  <c r="P677" i="4"/>
  <c r="N677" i="4"/>
  <c r="M677" i="4"/>
  <c r="P676" i="4"/>
  <c r="N676" i="4"/>
  <c r="M676" i="4"/>
  <c r="P675" i="4"/>
  <c r="N675" i="4"/>
  <c r="M675" i="4"/>
  <c r="P674" i="4"/>
  <c r="N674" i="4"/>
  <c r="M674" i="4"/>
  <c r="P673" i="4"/>
  <c r="N673" i="4"/>
  <c r="M673" i="4"/>
  <c r="P672" i="4"/>
  <c r="N672" i="4"/>
  <c r="M672" i="4"/>
  <c r="P671" i="4"/>
  <c r="N671" i="4"/>
  <c r="M671" i="4"/>
  <c r="P670" i="4"/>
  <c r="N670" i="4"/>
  <c r="M670" i="4"/>
  <c r="P669" i="4"/>
  <c r="N669" i="4"/>
  <c r="M669" i="4"/>
  <c r="P668" i="4"/>
  <c r="N668" i="4"/>
  <c r="M668" i="4"/>
  <c r="P667" i="4"/>
  <c r="N667" i="4"/>
  <c r="M667" i="4"/>
  <c r="P666" i="4"/>
  <c r="N666" i="4"/>
  <c r="M666" i="4"/>
  <c r="P665" i="4"/>
  <c r="N665" i="4"/>
  <c r="M665" i="4"/>
  <c r="P664" i="4"/>
  <c r="N664" i="4"/>
  <c r="M664" i="4"/>
  <c r="P663" i="4"/>
  <c r="N663" i="4"/>
  <c r="M663" i="4"/>
  <c r="P662" i="4"/>
  <c r="N662" i="4"/>
  <c r="M662" i="4"/>
  <c r="P661" i="4"/>
  <c r="N661" i="4"/>
  <c r="M661" i="4"/>
  <c r="P660" i="4"/>
  <c r="N660" i="4"/>
  <c r="M660" i="4"/>
  <c r="P659" i="4"/>
  <c r="N659" i="4"/>
  <c r="M659" i="4"/>
  <c r="P658" i="4"/>
  <c r="N658" i="4"/>
  <c r="M658" i="4"/>
  <c r="P657" i="4"/>
  <c r="N657" i="4"/>
  <c r="M657" i="4"/>
  <c r="P656" i="4"/>
  <c r="N656" i="4"/>
  <c r="M656" i="4"/>
  <c r="P655" i="4"/>
  <c r="N655" i="4"/>
  <c r="M655" i="4"/>
  <c r="P654" i="4"/>
  <c r="N654" i="4"/>
  <c r="M654" i="4"/>
  <c r="P653" i="4"/>
  <c r="N653" i="4"/>
  <c r="M653" i="4"/>
  <c r="P652" i="4"/>
  <c r="N652" i="4"/>
  <c r="M652" i="4"/>
  <c r="P651" i="4"/>
  <c r="N651" i="4"/>
  <c r="M651" i="4"/>
  <c r="P650" i="4"/>
  <c r="N650" i="4"/>
  <c r="M650" i="4"/>
  <c r="P649" i="4"/>
  <c r="N649" i="4"/>
  <c r="M649" i="4"/>
  <c r="P648" i="4"/>
  <c r="N648" i="4"/>
  <c r="M648" i="4"/>
  <c r="P647" i="4"/>
  <c r="N647" i="4"/>
  <c r="M647" i="4"/>
  <c r="P646" i="4"/>
  <c r="N646" i="4"/>
  <c r="M646" i="4"/>
  <c r="P645" i="4"/>
  <c r="N645" i="4"/>
  <c r="M645" i="4"/>
  <c r="P644" i="4"/>
  <c r="N644" i="4"/>
  <c r="M644" i="4"/>
  <c r="P643" i="4"/>
  <c r="N643" i="4"/>
  <c r="M643" i="4"/>
  <c r="P642" i="4"/>
  <c r="N642" i="4"/>
  <c r="M642" i="4"/>
  <c r="P641" i="4"/>
  <c r="N641" i="4"/>
  <c r="M641" i="4"/>
  <c r="P640" i="4"/>
  <c r="N640" i="4"/>
  <c r="M640" i="4"/>
  <c r="P639" i="4"/>
  <c r="N639" i="4"/>
  <c r="M639" i="4"/>
  <c r="P638" i="4"/>
  <c r="N638" i="4"/>
  <c r="M638" i="4"/>
  <c r="P637" i="4"/>
  <c r="N637" i="4"/>
  <c r="M637" i="4"/>
  <c r="P636" i="4"/>
  <c r="N636" i="4"/>
  <c r="M636" i="4"/>
  <c r="P635" i="4"/>
  <c r="N635" i="4"/>
  <c r="M635" i="4"/>
  <c r="P634" i="4"/>
  <c r="N634" i="4"/>
  <c r="M634" i="4"/>
  <c r="P633" i="4"/>
  <c r="N633" i="4"/>
  <c r="M633" i="4"/>
  <c r="P632" i="4"/>
  <c r="N632" i="4"/>
  <c r="M632" i="4"/>
  <c r="P631" i="4"/>
  <c r="N631" i="4"/>
  <c r="M631" i="4"/>
  <c r="P630" i="4"/>
  <c r="N630" i="4"/>
  <c r="M630" i="4"/>
  <c r="P629" i="4"/>
  <c r="N629" i="4"/>
  <c r="M629" i="4"/>
  <c r="P628" i="4"/>
  <c r="N628" i="4"/>
  <c r="M628" i="4"/>
  <c r="P627" i="4"/>
  <c r="N627" i="4"/>
  <c r="M627" i="4"/>
  <c r="P626" i="4"/>
  <c r="N626" i="4"/>
  <c r="M626" i="4"/>
  <c r="P625" i="4"/>
  <c r="N625" i="4"/>
  <c r="M625" i="4"/>
  <c r="P624" i="4"/>
  <c r="N624" i="4"/>
  <c r="M624" i="4"/>
  <c r="P623" i="4"/>
  <c r="N623" i="4"/>
  <c r="M623" i="4"/>
  <c r="P622" i="4"/>
  <c r="N622" i="4"/>
  <c r="M622" i="4"/>
  <c r="P621" i="4"/>
  <c r="N621" i="4"/>
  <c r="M621" i="4"/>
  <c r="P620" i="4"/>
  <c r="N620" i="4"/>
  <c r="M620" i="4"/>
  <c r="P619" i="4"/>
  <c r="N619" i="4"/>
  <c r="M619" i="4"/>
  <c r="P618" i="4"/>
  <c r="N618" i="4"/>
  <c r="M618" i="4"/>
  <c r="P617" i="4"/>
  <c r="N617" i="4"/>
  <c r="M617" i="4"/>
  <c r="P616" i="4"/>
  <c r="N616" i="4"/>
  <c r="M616" i="4"/>
  <c r="P615" i="4"/>
  <c r="N615" i="4"/>
  <c r="M615" i="4"/>
  <c r="P614" i="4"/>
  <c r="N614" i="4"/>
  <c r="M614" i="4"/>
  <c r="P613" i="4"/>
  <c r="N613" i="4"/>
  <c r="M613" i="4"/>
  <c r="P612" i="4"/>
  <c r="N612" i="4"/>
  <c r="M612" i="4"/>
  <c r="P611" i="4"/>
  <c r="N611" i="4"/>
  <c r="M611" i="4"/>
  <c r="P610" i="4"/>
  <c r="N610" i="4"/>
  <c r="M610" i="4"/>
  <c r="P609" i="4"/>
  <c r="N609" i="4"/>
  <c r="M609" i="4"/>
  <c r="P608" i="4"/>
  <c r="N608" i="4"/>
  <c r="M608" i="4"/>
  <c r="P607" i="4"/>
  <c r="N607" i="4"/>
  <c r="M607" i="4"/>
  <c r="P606" i="4"/>
  <c r="N606" i="4"/>
  <c r="M606" i="4"/>
  <c r="P605" i="4"/>
  <c r="N605" i="4"/>
  <c r="M605" i="4"/>
  <c r="P604" i="4"/>
  <c r="N604" i="4"/>
  <c r="M604" i="4"/>
  <c r="P603" i="4"/>
  <c r="N603" i="4"/>
  <c r="M603" i="4"/>
  <c r="P602" i="4"/>
  <c r="N602" i="4"/>
  <c r="M602" i="4"/>
  <c r="P601" i="4"/>
  <c r="N601" i="4"/>
  <c r="M601" i="4"/>
  <c r="P600" i="4"/>
  <c r="N600" i="4"/>
  <c r="M600" i="4"/>
  <c r="P599" i="4"/>
  <c r="N599" i="4"/>
  <c r="M599" i="4"/>
  <c r="P598" i="4"/>
  <c r="N598" i="4"/>
  <c r="M598" i="4"/>
  <c r="P597" i="4"/>
  <c r="N597" i="4"/>
  <c r="M597" i="4"/>
  <c r="P596" i="4"/>
  <c r="N596" i="4"/>
  <c r="M596" i="4"/>
  <c r="P595" i="4"/>
  <c r="N595" i="4"/>
  <c r="M595" i="4"/>
  <c r="P594" i="4"/>
  <c r="N594" i="4"/>
  <c r="M594" i="4"/>
  <c r="P593" i="4"/>
  <c r="N593" i="4"/>
  <c r="M593" i="4"/>
  <c r="P592" i="4"/>
  <c r="N592" i="4"/>
  <c r="M592" i="4"/>
  <c r="P591" i="4"/>
  <c r="N591" i="4"/>
  <c r="M591" i="4"/>
  <c r="P590" i="4"/>
  <c r="N590" i="4"/>
  <c r="M590" i="4"/>
  <c r="P589" i="4"/>
  <c r="N589" i="4"/>
  <c r="M589" i="4"/>
  <c r="P588" i="4"/>
  <c r="N588" i="4"/>
  <c r="M588" i="4"/>
  <c r="P587" i="4"/>
  <c r="N587" i="4"/>
  <c r="M587" i="4"/>
  <c r="P586" i="4"/>
  <c r="N586" i="4"/>
  <c r="M586" i="4"/>
  <c r="P585" i="4"/>
  <c r="N585" i="4"/>
  <c r="M585" i="4"/>
  <c r="P584" i="4"/>
  <c r="N584" i="4"/>
  <c r="M584" i="4"/>
  <c r="P583" i="4"/>
  <c r="N583" i="4"/>
  <c r="M583" i="4"/>
  <c r="P582" i="4"/>
  <c r="N582" i="4"/>
  <c r="M582" i="4"/>
  <c r="P581" i="4"/>
  <c r="N581" i="4"/>
  <c r="M581" i="4"/>
  <c r="P580" i="4"/>
  <c r="N580" i="4"/>
  <c r="M580" i="4"/>
  <c r="P579" i="4"/>
  <c r="N579" i="4"/>
  <c r="M579" i="4"/>
  <c r="P578" i="4"/>
  <c r="N578" i="4"/>
  <c r="M578" i="4"/>
  <c r="P577" i="4"/>
  <c r="N577" i="4"/>
  <c r="M577" i="4"/>
  <c r="P576" i="4"/>
  <c r="N576" i="4"/>
  <c r="M576" i="4"/>
  <c r="P575" i="4"/>
  <c r="N575" i="4"/>
  <c r="M575" i="4"/>
  <c r="P574" i="4"/>
  <c r="N574" i="4"/>
  <c r="M574" i="4"/>
  <c r="P573" i="4"/>
  <c r="N573" i="4"/>
  <c r="M573" i="4"/>
  <c r="P572" i="4"/>
  <c r="N572" i="4"/>
  <c r="M572" i="4"/>
  <c r="P571" i="4"/>
  <c r="N571" i="4"/>
  <c r="M571" i="4"/>
  <c r="P570" i="4"/>
  <c r="N570" i="4"/>
  <c r="M570" i="4"/>
  <c r="P569" i="4"/>
  <c r="N569" i="4"/>
  <c r="M569" i="4"/>
  <c r="P568" i="4"/>
  <c r="N568" i="4"/>
  <c r="M568" i="4"/>
  <c r="P567" i="4"/>
  <c r="N567" i="4"/>
  <c r="M567" i="4"/>
  <c r="P566" i="4"/>
  <c r="N566" i="4"/>
  <c r="M566" i="4"/>
  <c r="P565" i="4"/>
  <c r="N565" i="4"/>
  <c r="M565" i="4"/>
  <c r="P564" i="4"/>
  <c r="N564" i="4"/>
  <c r="M564" i="4"/>
  <c r="P563" i="4"/>
  <c r="N563" i="4"/>
  <c r="M563" i="4"/>
  <c r="P562" i="4"/>
  <c r="N562" i="4"/>
  <c r="M562" i="4"/>
  <c r="P561" i="4"/>
  <c r="N561" i="4"/>
  <c r="M561" i="4"/>
  <c r="P560" i="4"/>
  <c r="N560" i="4"/>
  <c r="M560" i="4"/>
  <c r="P559" i="4"/>
  <c r="N559" i="4"/>
  <c r="M559" i="4"/>
  <c r="P558" i="4"/>
  <c r="N558" i="4"/>
  <c r="M558" i="4"/>
  <c r="P557" i="4"/>
  <c r="N557" i="4"/>
  <c r="M557" i="4"/>
  <c r="P556" i="4"/>
  <c r="N556" i="4"/>
  <c r="M556" i="4"/>
  <c r="P555" i="4"/>
  <c r="N555" i="4"/>
  <c r="M555" i="4"/>
  <c r="P554" i="4"/>
  <c r="N554" i="4"/>
  <c r="M554" i="4"/>
  <c r="P553" i="4"/>
  <c r="N553" i="4"/>
  <c r="M553" i="4"/>
  <c r="P552" i="4"/>
  <c r="N552" i="4"/>
  <c r="M552" i="4"/>
  <c r="P551" i="4"/>
  <c r="N551" i="4"/>
  <c r="M551" i="4"/>
  <c r="P550" i="4"/>
  <c r="N550" i="4"/>
  <c r="M550" i="4"/>
  <c r="P549" i="4"/>
  <c r="N549" i="4"/>
  <c r="M549" i="4"/>
  <c r="P548" i="4"/>
  <c r="N548" i="4"/>
  <c r="M548" i="4"/>
  <c r="P547" i="4"/>
  <c r="N547" i="4"/>
  <c r="M547" i="4"/>
  <c r="P546" i="4"/>
  <c r="N546" i="4"/>
  <c r="M546" i="4"/>
  <c r="P545" i="4"/>
  <c r="N545" i="4"/>
  <c r="M545" i="4"/>
  <c r="P544" i="4"/>
  <c r="N544" i="4"/>
  <c r="M544" i="4"/>
  <c r="P543" i="4"/>
  <c r="N543" i="4"/>
  <c r="M543" i="4"/>
  <c r="P542" i="4"/>
  <c r="N542" i="4"/>
  <c r="M542" i="4"/>
  <c r="P541" i="4"/>
  <c r="N541" i="4"/>
  <c r="M541" i="4"/>
  <c r="P540" i="4"/>
  <c r="N540" i="4"/>
  <c r="M540" i="4"/>
  <c r="P539" i="4"/>
  <c r="N539" i="4"/>
  <c r="M539" i="4"/>
  <c r="P538" i="4"/>
  <c r="N538" i="4"/>
  <c r="M538" i="4"/>
  <c r="P537" i="4"/>
  <c r="N537" i="4"/>
  <c r="M537" i="4"/>
  <c r="P536" i="4"/>
  <c r="N536" i="4"/>
  <c r="M536" i="4"/>
  <c r="P535" i="4"/>
  <c r="N535" i="4"/>
  <c r="M535" i="4"/>
  <c r="P534" i="4"/>
  <c r="N534" i="4"/>
  <c r="M534" i="4"/>
  <c r="P533" i="4"/>
  <c r="N533" i="4"/>
  <c r="M533" i="4"/>
  <c r="P532" i="4"/>
  <c r="N532" i="4"/>
  <c r="M532" i="4"/>
  <c r="P531" i="4"/>
  <c r="N531" i="4"/>
  <c r="M531" i="4"/>
  <c r="P530" i="4"/>
  <c r="N530" i="4"/>
  <c r="M530" i="4"/>
  <c r="P529" i="4"/>
  <c r="N529" i="4"/>
  <c r="M529" i="4"/>
  <c r="P528" i="4"/>
  <c r="N528" i="4"/>
  <c r="M528" i="4"/>
  <c r="P527" i="4"/>
  <c r="N527" i="4"/>
  <c r="M527" i="4"/>
  <c r="P526" i="4"/>
  <c r="N526" i="4"/>
  <c r="M526" i="4"/>
  <c r="P525" i="4"/>
  <c r="N525" i="4"/>
  <c r="M525" i="4"/>
  <c r="P524" i="4"/>
  <c r="N524" i="4"/>
  <c r="M524" i="4"/>
  <c r="P523" i="4"/>
  <c r="N523" i="4"/>
  <c r="M523" i="4"/>
  <c r="P522" i="4"/>
  <c r="N522" i="4"/>
  <c r="M522" i="4"/>
  <c r="P521" i="4"/>
  <c r="N521" i="4"/>
  <c r="M521" i="4"/>
  <c r="P520" i="4"/>
  <c r="N520" i="4"/>
  <c r="M520" i="4"/>
  <c r="P519" i="4"/>
  <c r="N519" i="4"/>
  <c r="M519" i="4"/>
  <c r="P518" i="4"/>
  <c r="N518" i="4"/>
  <c r="M518" i="4"/>
  <c r="P517" i="4"/>
  <c r="N517" i="4"/>
  <c r="M517" i="4"/>
  <c r="P516" i="4"/>
  <c r="N516" i="4"/>
  <c r="M516" i="4"/>
  <c r="P515" i="4"/>
  <c r="N515" i="4"/>
  <c r="M515" i="4"/>
  <c r="P514" i="4"/>
  <c r="N514" i="4"/>
  <c r="M514" i="4"/>
  <c r="P513" i="4"/>
  <c r="N513" i="4"/>
  <c r="M513" i="4"/>
  <c r="P512" i="4"/>
  <c r="N512" i="4"/>
  <c r="M512" i="4"/>
  <c r="P511" i="4"/>
  <c r="N511" i="4"/>
  <c r="M511" i="4"/>
  <c r="P510" i="4"/>
  <c r="N510" i="4"/>
  <c r="M510" i="4"/>
  <c r="P509" i="4"/>
  <c r="N509" i="4"/>
  <c r="M509" i="4"/>
  <c r="P508" i="4"/>
  <c r="N508" i="4"/>
  <c r="M508" i="4"/>
  <c r="P507" i="4"/>
  <c r="N507" i="4"/>
  <c r="M507" i="4"/>
  <c r="P506" i="4"/>
  <c r="N506" i="4"/>
  <c r="M506" i="4"/>
  <c r="P505" i="4"/>
  <c r="N505" i="4"/>
  <c r="M505" i="4"/>
  <c r="P504" i="4"/>
  <c r="N504" i="4"/>
  <c r="M504" i="4"/>
  <c r="P503" i="4"/>
  <c r="N503" i="4"/>
  <c r="M503" i="4"/>
  <c r="P502" i="4"/>
  <c r="N502" i="4"/>
  <c r="M502" i="4"/>
  <c r="P501" i="4"/>
  <c r="N501" i="4"/>
  <c r="M501" i="4"/>
  <c r="P500" i="4"/>
  <c r="N500" i="4"/>
  <c r="M500" i="4"/>
  <c r="P499" i="4"/>
  <c r="N499" i="4"/>
  <c r="M499" i="4"/>
  <c r="P498" i="4"/>
  <c r="N498" i="4"/>
  <c r="M498" i="4"/>
  <c r="P497" i="4"/>
  <c r="N497" i="4"/>
  <c r="M497" i="4"/>
  <c r="P496" i="4"/>
  <c r="N496" i="4"/>
  <c r="M496" i="4"/>
  <c r="P495" i="4"/>
  <c r="N495" i="4"/>
  <c r="M495" i="4"/>
  <c r="P494" i="4"/>
  <c r="N494" i="4"/>
  <c r="M494" i="4"/>
  <c r="P493" i="4"/>
  <c r="N493" i="4"/>
  <c r="M493" i="4"/>
  <c r="P492" i="4"/>
  <c r="N492" i="4"/>
  <c r="M492" i="4"/>
  <c r="P491" i="4"/>
  <c r="N491" i="4"/>
  <c r="M491" i="4"/>
  <c r="P490" i="4"/>
  <c r="N490" i="4"/>
  <c r="M490" i="4"/>
  <c r="P489" i="4"/>
  <c r="N489" i="4"/>
  <c r="M489" i="4"/>
  <c r="P488" i="4"/>
  <c r="N488" i="4"/>
  <c r="M488" i="4"/>
  <c r="P487" i="4"/>
  <c r="N487" i="4"/>
  <c r="M487" i="4"/>
  <c r="P486" i="4"/>
  <c r="N486" i="4"/>
  <c r="M486" i="4"/>
  <c r="P485" i="4"/>
  <c r="N485" i="4"/>
  <c r="M485" i="4"/>
  <c r="P484" i="4"/>
  <c r="N484" i="4"/>
  <c r="M484" i="4"/>
  <c r="P483" i="4"/>
  <c r="N483" i="4"/>
  <c r="M483" i="4"/>
  <c r="P482" i="4"/>
  <c r="N482" i="4"/>
  <c r="M482" i="4"/>
  <c r="P481" i="4"/>
  <c r="N481" i="4"/>
  <c r="M481" i="4"/>
  <c r="P480" i="4"/>
  <c r="N480" i="4"/>
  <c r="M480" i="4"/>
  <c r="P479" i="4"/>
  <c r="N479" i="4"/>
  <c r="M479" i="4"/>
  <c r="P478" i="4"/>
  <c r="N478" i="4"/>
  <c r="M478" i="4"/>
  <c r="P477" i="4"/>
  <c r="N477" i="4"/>
  <c r="M477" i="4"/>
  <c r="P476" i="4"/>
  <c r="N476" i="4"/>
  <c r="M476" i="4"/>
  <c r="P475" i="4"/>
  <c r="N475" i="4"/>
  <c r="M475" i="4"/>
  <c r="P474" i="4"/>
  <c r="N474" i="4"/>
  <c r="M474" i="4"/>
  <c r="P473" i="4"/>
  <c r="N473" i="4"/>
  <c r="M473" i="4"/>
  <c r="P472" i="4"/>
  <c r="N472" i="4"/>
  <c r="M472" i="4"/>
  <c r="P471" i="4"/>
  <c r="N471" i="4"/>
  <c r="M471" i="4"/>
  <c r="P470" i="4"/>
  <c r="N470" i="4"/>
  <c r="M470" i="4"/>
  <c r="P469" i="4"/>
  <c r="N469" i="4"/>
  <c r="M469" i="4"/>
  <c r="P468" i="4"/>
  <c r="N468" i="4"/>
  <c r="M468" i="4"/>
  <c r="P467" i="4"/>
  <c r="N467" i="4"/>
  <c r="M467" i="4"/>
  <c r="P466" i="4"/>
  <c r="N466" i="4"/>
  <c r="M466" i="4"/>
  <c r="P465" i="4"/>
  <c r="N465" i="4"/>
  <c r="M465" i="4"/>
  <c r="P464" i="4"/>
  <c r="N464" i="4"/>
  <c r="M464" i="4"/>
  <c r="P463" i="4"/>
  <c r="N463" i="4"/>
  <c r="M463" i="4"/>
  <c r="P462" i="4"/>
  <c r="N462" i="4"/>
  <c r="M462" i="4"/>
  <c r="P461" i="4"/>
  <c r="N461" i="4"/>
  <c r="M461" i="4"/>
  <c r="P460" i="4"/>
  <c r="N460" i="4"/>
  <c r="M460" i="4"/>
  <c r="P459" i="4"/>
  <c r="N459" i="4"/>
  <c r="M459" i="4"/>
  <c r="P458" i="4"/>
  <c r="N458" i="4"/>
  <c r="M458" i="4"/>
  <c r="P457" i="4"/>
  <c r="N457" i="4"/>
  <c r="M457" i="4"/>
  <c r="P456" i="4"/>
  <c r="N456" i="4"/>
  <c r="M456" i="4"/>
  <c r="P455" i="4"/>
  <c r="N455" i="4"/>
  <c r="M455" i="4"/>
  <c r="P454" i="4"/>
  <c r="N454" i="4"/>
  <c r="M454" i="4"/>
  <c r="P453" i="4"/>
  <c r="N453" i="4"/>
  <c r="M453" i="4"/>
  <c r="P452" i="4"/>
  <c r="N452" i="4"/>
  <c r="M452" i="4"/>
  <c r="P451" i="4"/>
  <c r="N451" i="4"/>
  <c r="M451" i="4"/>
  <c r="P450" i="4"/>
  <c r="N450" i="4"/>
  <c r="M450" i="4"/>
  <c r="P449" i="4"/>
  <c r="N449" i="4"/>
  <c r="M449" i="4"/>
  <c r="P448" i="4"/>
  <c r="N448" i="4"/>
  <c r="M448" i="4"/>
  <c r="P447" i="4"/>
  <c r="N447" i="4"/>
  <c r="M447" i="4"/>
  <c r="P446" i="4"/>
  <c r="N446" i="4"/>
  <c r="M446" i="4"/>
  <c r="P445" i="4"/>
  <c r="N445" i="4"/>
  <c r="M445" i="4"/>
  <c r="P444" i="4"/>
  <c r="N444" i="4"/>
  <c r="M444" i="4"/>
  <c r="P443" i="4"/>
  <c r="N443" i="4"/>
  <c r="M443" i="4"/>
  <c r="P442" i="4"/>
  <c r="N442" i="4"/>
  <c r="M442" i="4"/>
  <c r="P441" i="4"/>
  <c r="N441" i="4"/>
  <c r="M441" i="4"/>
  <c r="P440" i="4"/>
  <c r="N440" i="4"/>
  <c r="M440" i="4"/>
  <c r="P439" i="4"/>
  <c r="N439" i="4"/>
  <c r="M439" i="4"/>
  <c r="P438" i="4"/>
  <c r="N438" i="4"/>
  <c r="M438" i="4"/>
  <c r="P437" i="4"/>
  <c r="N437" i="4"/>
  <c r="M437" i="4"/>
  <c r="P436" i="4"/>
  <c r="N436" i="4"/>
  <c r="M436" i="4"/>
  <c r="P435" i="4"/>
  <c r="N435" i="4"/>
  <c r="M435" i="4"/>
  <c r="P434" i="4"/>
  <c r="N434" i="4"/>
  <c r="M434" i="4"/>
  <c r="P433" i="4"/>
  <c r="N433" i="4"/>
  <c r="M433" i="4"/>
  <c r="P432" i="4"/>
  <c r="N432" i="4"/>
  <c r="M432" i="4"/>
  <c r="P431" i="4"/>
  <c r="N431" i="4"/>
  <c r="M431" i="4"/>
  <c r="P430" i="4"/>
  <c r="N430" i="4"/>
  <c r="M430" i="4"/>
  <c r="P429" i="4"/>
  <c r="N429" i="4"/>
  <c r="M429" i="4"/>
  <c r="P428" i="4"/>
  <c r="N428" i="4"/>
  <c r="M428" i="4"/>
  <c r="P427" i="4"/>
  <c r="N427" i="4"/>
  <c r="M427" i="4"/>
  <c r="P426" i="4"/>
  <c r="N426" i="4"/>
  <c r="M426" i="4"/>
  <c r="P425" i="4"/>
  <c r="N425" i="4"/>
  <c r="M425" i="4"/>
  <c r="P424" i="4"/>
  <c r="N424" i="4"/>
  <c r="M424" i="4"/>
  <c r="P423" i="4"/>
  <c r="N423" i="4"/>
  <c r="M423" i="4"/>
  <c r="P422" i="4"/>
  <c r="N422" i="4"/>
  <c r="M422" i="4"/>
  <c r="P421" i="4"/>
  <c r="N421" i="4"/>
  <c r="M421" i="4"/>
  <c r="P420" i="4"/>
  <c r="N420" i="4"/>
  <c r="M420" i="4"/>
  <c r="P419" i="4"/>
  <c r="N419" i="4"/>
  <c r="M419" i="4"/>
  <c r="P418" i="4"/>
  <c r="N418" i="4"/>
  <c r="M418" i="4"/>
  <c r="P417" i="4"/>
  <c r="N417" i="4"/>
  <c r="M417" i="4"/>
  <c r="P416" i="4"/>
  <c r="N416" i="4"/>
  <c r="M416" i="4"/>
  <c r="P415" i="4"/>
  <c r="N415" i="4"/>
  <c r="M415" i="4"/>
  <c r="P414" i="4"/>
  <c r="N414" i="4"/>
  <c r="M414" i="4"/>
  <c r="P413" i="4"/>
  <c r="N413" i="4"/>
  <c r="M413" i="4"/>
  <c r="P412" i="4"/>
  <c r="N412" i="4"/>
  <c r="M412" i="4"/>
  <c r="P411" i="4"/>
  <c r="N411" i="4"/>
  <c r="M411" i="4"/>
  <c r="P410" i="4"/>
  <c r="N410" i="4"/>
  <c r="M410" i="4"/>
  <c r="P409" i="4"/>
  <c r="N409" i="4"/>
  <c r="M409" i="4"/>
  <c r="P408" i="4"/>
  <c r="N408" i="4"/>
  <c r="M408" i="4"/>
  <c r="P407" i="4"/>
  <c r="N407" i="4"/>
  <c r="M407" i="4"/>
  <c r="P406" i="4"/>
  <c r="N406" i="4"/>
  <c r="M406" i="4"/>
  <c r="P405" i="4"/>
  <c r="N405" i="4"/>
  <c r="M405" i="4"/>
  <c r="P404" i="4"/>
  <c r="N404" i="4"/>
  <c r="M404" i="4"/>
  <c r="P403" i="4"/>
  <c r="N403" i="4"/>
  <c r="M403" i="4"/>
  <c r="P402" i="4"/>
  <c r="N402" i="4"/>
  <c r="M402" i="4"/>
  <c r="P401" i="4"/>
  <c r="N401" i="4"/>
  <c r="M401" i="4"/>
  <c r="P400" i="4"/>
  <c r="N400" i="4"/>
  <c r="M400" i="4"/>
  <c r="P399" i="4"/>
  <c r="N399" i="4"/>
  <c r="M399" i="4"/>
  <c r="P398" i="4"/>
  <c r="N398" i="4"/>
  <c r="M398" i="4"/>
  <c r="P397" i="4"/>
  <c r="N397" i="4"/>
  <c r="M397" i="4"/>
  <c r="P396" i="4"/>
  <c r="N396" i="4"/>
  <c r="M396" i="4"/>
  <c r="P395" i="4"/>
  <c r="N395" i="4"/>
  <c r="M395" i="4"/>
  <c r="P394" i="4"/>
  <c r="N394" i="4"/>
  <c r="M394" i="4"/>
  <c r="P393" i="4"/>
  <c r="N393" i="4"/>
  <c r="M393" i="4"/>
  <c r="P392" i="4"/>
  <c r="N392" i="4"/>
  <c r="M392" i="4"/>
  <c r="P391" i="4"/>
  <c r="N391" i="4"/>
  <c r="M391" i="4"/>
  <c r="P390" i="4"/>
  <c r="N390" i="4"/>
  <c r="M390" i="4"/>
  <c r="P389" i="4"/>
  <c r="N389" i="4"/>
  <c r="M389" i="4"/>
  <c r="P388" i="4"/>
  <c r="N388" i="4"/>
  <c r="M388" i="4"/>
  <c r="P387" i="4"/>
  <c r="N387" i="4"/>
  <c r="M387" i="4"/>
  <c r="P386" i="4"/>
  <c r="N386" i="4"/>
  <c r="M386" i="4"/>
  <c r="P385" i="4"/>
  <c r="N385" i="4"/>
  <c r="M385" i="4"/>
  <c r="P384" i="4"/>
  <c r="N384" i="4"/>
  <c r="M384" i="4"/>
  <c r="P383" i="4"/>
  <c r="N383" i="4"/>
  <c r="M383" i="4"/>
  <c r="P382" i="4"/>
  <c r="N382" i="4"/>
  <c r="M382" i="4"/>
  <c r="P381" i="4"/>
  <c r="N381" i="4"/>
  <c r="M381" i="4"/>
  <c r="P380" i="4"/>
  <c r="N380" i="4"/>
  <c r="M380" i="4"/>
  <c r="P379" i="4"/>
  <c r="N379" i="4"/>
  <c r="M379" i="4"/>
  <c r="P378" i="4"/>
  <c r="N378" i="4"/>
  <c r="M378" i="4"/>
  <c r="P377" i="4"/>
  <c r="N377" i="4"/>
  <c r="M377" i="4"/>
  <c r="P376" i="4"/>
  <c r="N376" i="4"/>
  <c r="M376" i="4"/>
  <c r="P375" i="4"/>
  <c r="N375" i="4"/>
  <c r="M375" i="4"/>
  <c r="P374" i="4"/>
  <c r="N374" i="4"/>
  <c r="M374" i="4"/>
  <c r="P373" i="4"/>
  <c r="N373" i="4"/>
  <c r="M373" i="4"/>
  <c r="P372" i="4"/>
  <c r="N372" i="4"/>
  <c r="M372" i="4"/>
  <c r="P371" i="4"/>
  <c r="N371" i="4"/>
  <c r="M371" i="4"/>
  <c r="P370" i="4"/>
  <c r="N370" i="4"/>
  <c r="M370" i="4"/>
  <c r="P369" i="4"/>
  <c r="N369" i="4"/>
  <c r="M369" i="4"/>
  <c r="P368" i="4"/>
  <c r="N368" i="4"/>
  <c r="M368" i="4"/>
  <c r="P367" i="4"/>
  <c r="N367" i="4"/>
  <c r="M367" i="4"/>
  <c r="P366" i="4"/>
  <c r="N366" i="4"/>
  <c r="M366" i="4"/>
  <c r="P365" i="4"/>
  <c r="N365" i="4"/>
  <c r="M365" i="4"/>
  <c r="P364" i="4"/>
  <c r="N364" i="4"/>
  <c r="M364" i="4"/>
  <c r="P363" i="4"/>
  <c r="N363" i="4"/>
  <c r="M363" i="4"/>
  <c r="P362" i="4"/>
  <c r="N362" i="4"/>
  <c r="M362" i="4"/>
  <c r="P361" i="4"/>
  <c r="N361" i="4"/>
  <c r="M361" i="4"/>
  <c r="P360" i="4"/>
  <c r="N360" i="4"/>
  <c r="M360" i="4"/>
  <c r="P359" i="4"/>
  <c r="N359" i="4"/>
  <c r="M359" i="4"/>
  <c r="P358" i="4"/>
  <c r="N358" i="4"/>
  <c r="M358" i="4"/>
  <c r="P357" i="4"/>
  <c r="N357" i="4"/>
  <c r="M357" i="4"/>
  <c r="P356" i="4"/>
  <c r="N356" i="4"/>
  <c r="M356" i="4"/>
  <c r="P355" i="4"/>
  <c r="N355" i="4"/>
  <c r="M355" i="4"/>
  <c r="P354" i="4"/>
  <c r="N354" i="4"/>
  <c r="M354" i="4"/>
  <c r="P353" i="4"/>
  <c r="N353" i="4"/>
  <c r="M353" i="4"/>
  <c r="P352" i="4"/>
  <c r="N352" i="4"/>
  <c r="M352" i="4"/>
  <c r="P351" i="4"/>
  <c r="N351" i="4"/>
  <c r="M351" i="4"/>
  <c r="P350" i="4"/>
  <c r="N350" i="4"/>
  <c r="M350" i="4"/>
  <c r="P349" i="4"/>
  <c r="N349" i="4"/>
  <c r="M349" i="4"/>
  <c r="P348" i="4"/>
  <c r="N348" i="4"/>
  <c r="M348" i="4"/>
  <c r="P347" i="4"/>
  <c r="N347" i="4"/>
  <c r="M347" i="4"/>
  <c r="P346" i="4"/>
  <c r="N346" i="4"/>
  <c r="M346" i="4"/>
  <c r="P345" i="4"/>
  <c r="N345" i="4"/>
  <c r="M345" i="4"/>
  <c r="P344" i="4"/>
  <c r="N344" i="4"/>
  <c r="M344" i="4"/>
  <c r="P343" i="4"/>
  <c r="N343" i="4"/>
  <c r="M343" i="4"/>
  <c r="P342" i="4"/>
  <c r="N342" i="4"/>
  <c r="M342" i="4"/>
  <c r="P341" i="4"/>
  <c r="N341" i="4"/>
  <c r="M341" i="4"/>
  <c r="P340" i="4"/>
  <c r="N340" i="4"/>
  <c r="M340" i="4"/>
  <c r="P339" i="4"/>
  <c r="N339" i="4"/>
  <c r="M339" i="4"/>
  <c r="P338" i="4"/>
  <c r="N338" i="4"/>
  <c r="M338" i="4"/>
  <c r="P337" i="4"/>
  <c r="N337" i="4"/>
  <c r="M337" i="4"/>
  <c r="P336" i="4"/>
  <c r="N336" i="4"/>
  <c r="M336" i="4"/>
  <c r="P335" i="4"/>
  <c r="N335" i="4"/>
  <c r="M335" i="4"/>
  <c r="P334" i="4"/>
  <c r="N334" i="4"/>
  <c r="M334" i="4"/>
  <c r="P333" i="4"/>
  <c r="N333" i="4"/>
  <c r="M333" i="4"/>
  <c r="P332" i="4"/>
  <c r="N332" i="4"/>
  <c r="M332" i="4"/>
  <c r="P331" i="4"/>
  <c r="N331" i="4"/>
  <c r="M331" i="4"/>
  <c r="P330" i="4"/>
  <c r="N330" i="4"/>
  <c r="M330" i="4"/>
  <c r="P329" i="4"/>
  <c r="N329" i="4"/>
  <c r="M329" i="4"/>
  <c r="P328" i="4"/>
  <c r="N328" i="4"/>
  <c r="M328" i="4"/>
  <c r="P327" i="4"/>
  <c r="N327" i="4"/>
  <c r="M327" i="4"/>
  <c r="P326" i="4"/>
  <c r="N326" i="4"/>
  <c r="M326" i="4"/>
  <c r="P325" i="4"/>
  <c r="N325" i="4"/>
  <c r="M325" i="4"/>
  <c r="P324" i="4"/>
  <c r="N324" i="4"/>
  <c r="M324" i="4"/>
  <c r="P323" i="4"/>
  <c r="N323" i="4"/>
  <c r="M323" i="4"/>
  <c r="P322" i="4"/>
  <c r="N322" i="4"/>
  <c r="M322" i="4"/>
  <c r="P321" i="4"/>
  <c r="N321" i="4"/>
  <c r="M321" i="4"/>
  <c r="P320" i="4"/>
  <c r="N320" i="4"/>
  <c r="M320" i="4"/>
  <c r="P319" i="4"/>
  <c r="N319" i="4"/>
  <c r="M319" i="4"/>
  <c r="P318" i="4"/>
  <c r="N318" i="4"/>
  <c r="M318" i="4"/>
  <c r="P317" i="4"/>
  <c r="N317" i="4"/>
  <c r="M317" i="4"/>
  <c r="P316" i="4"/>
  <c r="N316" i="4"/>
  <c r="M316" i="4"/>
  <c r="P315" i="4"/>
  <c r="N315" i="4"/>
  <c r="M315" i="4"/>
  <c r="P314" i="4"/>
  <c r="N314" i="4"/>
  <c r="M314" i="4"/>
  <c r="P313" i="4"/>
  <c r="N313" i="4"/>
  <c r="M313" i="4"/>
  <c r="P312" i="4"/>
  <c r="N312" i="4"/>
  <c r="M312" i="4"/>
  <c r="P311" i="4"/>
  <c r="N311" i="4"/>
  <c r="M311" i="4"/>
  <c r="P310" i="4"/>
  <c r="N310" i="4"/>
  <c r="M310" i="4"/>
  <c r="P309" i="4"/>
  <c r="N309" i="4"/>
  <c r="M309" i="4"/>
  <c r="P308" i="4"/>
  <c r="N308" i="4"/>
  <c r="M308" i="4"/>
  <c r="P307" i="4"/>
  <c r="N307" i="4"/>
  <c r="M307" i="4"/>
  <c r="P306" i="4"/>
  <c r="N306" i="4"/>
  <c r="M306" i="4"/>
  <c r="P305" i="4"/>
  <c r="N305" i="4"/>
  <c r="M305" i="4"/>
  <c r="P304" i="4"/>
  <c r="N304" i="4"/>
  <c r="M304" i="4"/>
  <c r="P303" i="4"/>
  <c r="N303" i="4"/>
  <c r="M303" i="4"/>
  <c r="P302" i="4"/>
  <c r="N302" i="4"/>
  <c r="M302" i="4"/>
  <c r="P301" i="4"/>
  <c r="N301" i="4"/>
  <c r="M301" i="4"/>
  <c r="P300" i="4"/>
  <c r="N300" i="4"/>
  <c r="M300" i="4"/>
  <c r="P299" i="4"/>
  <c r="N299" i="4"/>
  <c r="M299" i="4"/>
  <c r="P298" i="4"/>
  <c r="N298" i="4"/>
  <c r="M298" i="4"/>
  <c r="P297" i="4"/>
  <c r="N297" i="4"/>
  <c r="M297" i="4"/>
  <c r="P296" i="4"/>
  <c r="N296" i="4"/>
  <c r="M296" i="4"/>
  <c r="P295" i="4"/>
  <c r="N295" i="4"/>
  <c r="M295" i="4"/>
  <c r="P294" i="4"/>
  <c r="N294" i="4"/>
  <c r="M294" i="4"/>
  <c r="P293" i="4"/>
  <c r="N293" i="4"/>
  <c r="M293" i="4"/>
  <c r="P292" i="4"/>
  <c r="N292" i="4"/>
  <c r="M292" i="4"/>
  <c r="P291" i="4"/>
  <c r="N291" i="4"/>
  <c r="M291" i="4"/>
  <c r="P290" i="4"/>
  <c r="N290" i="4"/>
  <c r="M290" i="4"/>
  <c r="P289" i="4"/>
  <c r="N289" i="4"/>
  <c r="M289" i="4"/>
  <c r="P288" i="4"/>
  <c r="N288" i="4"/>
  <c r="M288" i="4"/>
  <c r="P287" i="4"/>
  <c r="N287" i="4"/>
  <c r="M287" i="4"/>
  <c r="P286" i="4"/>
  <c r="N286" i="4"/>
  <c r="M286" i="4"/>
  <c r="P285" i="4"/>
  <c r="N285" i="4"/>
  <c r="M285" i="4"/>
  <c r="P284" i="4"/>
  <c r="N284" i="4"/>
  <c r="M284" i="4"/>
  <c r="P283" i="4"/>
  <c r="N283" i="4"/>
  <c r="M283" i="4"/>
  <c r="P282" i="4"/>
  <c r="N282" i="4"/>
  <c r="M282" i="4"/>
  <c r="P281" i="4"/>
  <c r="N281" i="4"/>
  <c r="M281" i="4"/>
  <c r="P280" i="4"/>
  <c r="N280" i="4"/>
  <c r="M280" i="4"/>
  <c r="P279" i="4"/>
  <c r="N279" i="4"/>
  <c r="M279" i="4"/>
  <c r="P278" i="4"/>
  <c r="N278" i="4"/>
  <c r="M278" i="4"/>
  <c r="P277" i="4"/>
  <c r="N277" i="4"/>
  <c r="M277" i="4"/>
  <c r="P276" i="4"/>
  <c r="N276" i="4"/>
  <c r="M276" i="4"/>
  <c r="P275" i="4"/>
  <c r="N275" i="4"/>
  <c r="M275" i="4"/>
  <c r="P274" i="4"/>
  <c r="N274" i="4"/>
  <c r="M274" i="4"/>
  <c r="P273" i="4"/>
  <c r="N273" i="4"/>
  <c r="M273" i="4"/>
  <c r="P272" i="4"/>
  <c r="N272" i="4"/>
  <c r="M272" i="4"/>
  <c r="P271" i="4"/>
  <c r="N271" i="4"/>
  <c r="M271" i="4"/>
  <c r="P270" i="4"/>
  <c r="N270" i="4"/>
  <c r="M270" i="4"/>
  <c r="P269" i="4"/>
  <c r="N269" i="4"/>
  <c r="M269" i="4"/>
  <c r="P268" i="4"/>
  <c r="N268" i="4"/>
  <c r="M268" i="4"/>
  <c r="P267" i="4"/>
  <c r="N267" i="4"/>
  <c r="M267" i="4"/>
  <c r="P266" i="4"/>
  <c r="N266" i="4"/>
  <c r="M266" i="4"/>
  <c r="P265" i="4"/>
  <c r="N265" i="4"/>
  <c r="M265" i="4"/>
  <c r="P264" i="4"/>
  <c r="N264" i="4"/>
  <c r="M264" i="4"/>
  <c r="P263" i="4"/>
  <c r="N263" i="4"/>
  <c r="M263" i="4"/>
  <c r="P262" i="4"/>
  <c r="N262" i="4"/>
  <c r="M262" i="4"/>
  <c r="P261" i="4"/>
  <c r="N261" i="4"/>
  <c r="M261" i="4"/>
  <c r="P260" i="4"/>
  <c r="N260" i="4"/>
  <c r="M260" i="4"/>
  <c r="P259" i="4"/>
  <c r="N259" i="4"/>
  <c r="M259" i="4"/>
  <c r="P258" i="4"/>
  <c r="N258" i="4"/>
  <c r="M258" i="4"/>
  <c r="P257" i="4"/>
  <c r="N257" i="4"/>
  <c r="M257" i="4"/>
  <c r="P256" i="4"/>
  <c r="N256" i="4"/>
  <c r="M256" i="4"/>
  <c r="P255" i="4"/>
  <c r="N255" i="4"/>
  <c r="M255" i="4"/>
  <c r="P254" i="4"/>
  <c r="N254" i="4"/>
  <c r="M254" i="4"/>
  <c r="P253" i="4"/>
  <c r="N253" i="4"/>
  <c r="M253" i="4"/>
  <c r="P252" i="4"/>
  <c r="N252" i="4"/>
  <c r="M252" i="4"/>
  <c r="P251" i="4"/>
  <c r="N251" i="4"/>
  <c r="M251" i="4"/>
  <c r="P250" i="4"/>
  <c r="N250" i="4"/>
  <c r="M250" i="4"/>
  <c r="P249" i="4"/>
  <c r="N249" i="4"/>
  <c r="M249" i="4"/>
  <c r="P248" i="4"/>
  <c r="N248" i="4"/>
  <c r="M248" i="4"/>
  <c r="P247" i="4"/>
  <c r="N247" i="4"/>
  <c r="M247" i="4"/>
  <c r="P246" i="4"/>
  <c r="N246" i="4"/>
  <c r="M246" i="4"/>
  <c r="P245" i="4"/>
  <c r="N245" i="4"/>
  <c r="M245" i="4"/>
  <c r="P244" i="4"/>
  <c r="N244" i="4"/>
  <c r="M244" i="4"/>
  <c r="P243" i="4"/>
  <c r="N243" i="4"/>
  <c r="M243" i="4"/>
  <c r="P242" i="4"/>
  <c r="N242" i="4"/>
  <c r="M242" i="4"/>
  <c r="P241" i="4"/>
  <c r="N241" i="4"/>
  <c r="M241" i="4"/>
  <c r="P240" i="4"/>
  <c r="N240" i="4"/>
  <c r="M240" i="4"/>
  <c r="P239" i="4"/>
  <c r="N239" i="4"/>
  <c r="M239" i="4"/>
  <c r="P238" i="4"/>
  <c r="N238" i="4"/>
  <c r="M238" i="4"/>
  <c r="P237" i="4"/>
  <c r="N237" i="4"/>
  <c r="M237" i="4"/>
  <c r="P236" i="4"/>
  <c r="N236" i="4"/>
  <c r="M236" i="4"/>
  <c r="P235" i="4"/>
  <c r="N235" i="4"/>
  <c r="M235" i="4"/>
  <c r="P234" i="4"/>
  <c r="N234" i="4"/>
  <c r="M234" i="4"/>
  <c r="P233" i="4"/>
  <c r="N233" i="4"/>
  <c r="M233" i="4"/>
  <c r="P232" i="4"/>
  <c r="N232" i="4"/>
  <c r="M232" i="4"/>
  <c r="P231" i="4"/>
  <c r="N231" i="4"/>
  <c r="M231" i="4"/>
  <c r="P230" i="4"/>
  <c r="N230" i="4"/>
  <c r="M230" i="4"/>
  <c r="P229" i="4"/>
  <c r="N229" i="4"/>
  <c r="M229" i="4"/>
  <c r="P228" i="4"/>
  <c r="N228" i="4"/>
  <c r="M228" i="4"/>
  <c r="P227" i="4"/>
  <c r="N227" i="4"/>
  <c r="M227" i="4"/>
  <c r="P226" i="4"/>
  <c r="N226" i="4"/>
  <c r="M226" i="4"/>
  <c r="P225" i="4"/>
  <c r="N225" i="4"/>
  <c r="M225" i="4"/>
  <c r="P224" i="4"/>
  <c r="N224" i="4"/>
  <c r="M224" i="4"/>
  <c r="P223" i="4"/>
  <c r="N223" i="4"/>
  <c r="M223" i="4"/>
  <c r="P222" i="4"/>
  <c r="N222" i="4"/>
  <c r="M222" i="4"/>
  <c r="P221" i="4"/>
  <c r="N221" i="4"/>
  <c r="M221" i="4"/>
  <c r="P220" i="4"/>
  <c r="N220" i="4"/>
  <c r="M220" i="4"/>
  <c r="P219" i="4"/>
  <c r="N219" i="4"/>
  <c r="M219" i="4"/>
  <c r="P218" i="4"/>
  <c r="N218" i="4"/>
  <c r="M218" i="4"/>
  <c r="P217" i="4"/>
  <c r="N217" i="4"/>
  <c r="M217" i="4"/>
  <c r="P216" i="4"/>
  <c r="N216" i="4"/>
  <c r="M216" i="4"/>
  <c r="P215" i="4"/>
  <c r="N215" i="4"/>
  <c r="M215" i="4"/>
  <c r="P214" i="4"/>
  <c r="N214" i="4"/>
  <c r="M214" i="4"/>
  <c r="P213" i="4"/>
  <c r="N213" i="4"/>
  <c r="M213" i="4"/>
  <c r="P212" i="4"/>
  <c r="N212" i="4"/>
  <c r="M212" i="4"/>
  <c r="P211" i="4"/>
  <c r="N211" i="4"/>
  <c r="M211" i="4"/>
  <c r="P210" i="4"/>
  <c r="N210" i="4"/>
  <c r="M210" i="4"/>
  <c r="P209" i="4"/>
  <c r="N209" i="4"/>
  <c r="M209" i="4"/>
  <c r="P208" i="4"/>
  <c r="N208" i="4"/>
  <c r="M208" i="4"/>
  <c r="P207" i="4"/>
  <c r="N207" i="4"/>
  <c r="M207" i="4"/>
  <c r="P206" i="4"/>
  <c r="N206" i="4"/>
  <c r="M206" i="4"/>
  <c r="P205" i="4"/>
  <c r="N205" i="4"/>
  <c r="M205" i="4"/>
  <c r="P204" i="4"/>
  <c r="N204" i="4"/>
  <c r="M204" i="4"/>
  <c r="P203" i="4"/>
  <c r="N203" i="4"/>
  <c r="M203" i="4"/>
  <c r="P202" i="4"/>
  <c r="N202" i="4"/>
  <c r="M202" i="4"/>
  <c r="P201" i="4"/>
  <c r="N201" i="4"/>
  <c r="M201" i="4"/>
  <c r="P200" i="4"/>
  <c r="N200" i="4"/>
  <c r="M200" i="4"/>
  <c r="P199" i="4"/>
  <c r="N199" i="4"/>
  <c r="M199" i="4"/>
  <c r="P198" i="4"/>
  <c r="N198" i="4"/>
  <c r="M198" i="4"/>
  <c r="P197" i="4"/>
  <c r="N197" i="4"/>
  <c r="M197" i="4"/>
  <c r="P196" i="4"/>
  <c r="N196" i="4"/>
  <c r="M196" i="4"/>
  <c r="P195" i="4"/>
  <c r="N195" i="4"/>
  <c r="M195" i="4"/>
  <c r="P194" i="4"/>
  <c r="N194" i="4"/>
  <c r="M194" i="4"/>
  <c r="P193" i="4"/>
  <c r="N193" i="4"/>
  <c r="M193" i="4"/>
  <c r="P192" i="4"/>
  <c r="N192" i="4"/>
  <c r="M192" i="4"/>
  <c r="P191" i="4"/>
  <c r="N191" i="4"/>
  <c r="M191" i="4"/>
  <c r="P190" i="4"/>
  <c r="N190" i="4"/>
  <c r="M190" i="4"/>
  <c r="P189" i="4"/>
  <c r="N189" i="4"/>
  <c r="M189" i="4"/>
  <c r="P188" i="4"/>
  <c r="N188" i="4"/>
  <c r="M188" i="4"/>
  <c r="P187" i="4"/>
  <c r="N187" i="4"/>
  <c r="M187" i="4"/>
  <c r="P186" i="4"/>
  <c r="N186" i="4"/>
  <c r="M186" i="4"/>
  <c r="P185" i="4"/>
  <c r="N185" i="4"/>
  <c r="M185" i="4"/>
  <c r="P184" i="4"/>
  <c r="N184" i="4"/>
  <c r="M184" i="4"/>
  <c r="P183" i="4"/>
  <c r="N183" i="4"/>
  <c r="M183" i="4"/>
  <c r="P182" i="4"/>
  <c r="N182" i="4"/>
  <c r="M182" i="4"/>
  <c r="P181" i="4"/>
  <c r="N181" i="4"/>
  <c r="M181" i="4"/>
  <c r="P180" i="4"/>
  <c r="N180" i="4"/>
  <c r="M180" i="4"/>
  <c r="P179" i="4"/>
  <c r="N179" i="4"/>
  <c r="M179" i="4"/>
  <c r="P178" i="4"/>
  <c r="N178" i="4"/>
  <c r="M178" i="4"/>
  <c r="P177" i="4"/>
  <c r="N177" i="4"/>
  <c r="M177" i="4"/>
  <c r="P176" i="4"/>
  <c r="N176" i="4"/>
  <c r="M176" i="4"/>
  <c r="P175" i="4"/>
  <c r="N175" i="4"/>
  <c r="M175" i="4"/>
  <c r="P174" i="4"/>
  <c r="N174" i="4"/>
  <c r="M174" i="4"/>
  <c r="P173" i="4"/>
  <c r="N173" i="4"/>
  <c r="M173" i="4"/>
  <c r="P172" i="4"/>
  <c r="N172" i="4"/>
  <c r="M172" i="4"/>
  <c r="P171" i="4"/>
  <c r="N171" i="4"/>
  <c r="M171" i="4"/>
  <c r="P170" i="4"/>
  <c r="N170" i="4"/>
  <c r="M170" i="4"/>
  <c r="P169" i="4"/>
  <c r="N169" i="4"/>
  <c r="M169" i="4"/>
  <c r="P168" i="4"/>
  <c r="N168" i="4"/>
  <c r="M168" i="4"/>
  <c r="P167" i="4"/>
  <c r="N167" i="4"/>
  <c r="M167" i="4"/>
  <c r="P166" i="4"/>
  <c r="N166" i="4"/>
  <c r="M166" i="4"/>
  <c r="P165" i="4"/>
  <c r="N165" i="4"/>
  <c r="M165" i="4"/>
  <c r="P164" i="4"/>
  <c r="N164" i="4"/>
  <c r="M164" i="4"/>
  <c r="P163" i="4"/>
  <c r="N163" i="4"/>
  <c r="M163" i="4"/>
  <c r="P162" i="4"/>
  <c r="N162" i="4"/>
  <c r="M162" i="4"/>
  <c r="P161" i="4"/>
  <c r="N161" i="4"/>
  <c r="M161" i="4"/>
  <c r="P160" i="4"/>
  <c r="N160" i="4"/>
  <c r="M160" i="4"/>
  <c r="P159" i="4"/>
  <c r="N159" i="4"/>
  <c r="M159" i="4"/>
  <c r="P158" i="4"/>
  <c r="N158" i="4"/>
  <c r="M158" i="4"/>
  <c r="P157" i="4"/>
  <c r="N157" i="4"/>
  <c r="M157" i="4"/>
  <c r="P156" i="4"/>
  <c r="N156" i="4"/>
  <c r="M156" i="4"/>
  <c r="P155" i="4"/>
  <c r="N155" i="4"/>
  <c r="M155" i="4"/>
  <c r="P154" i="4"/>
  <c r="N154" i="4"/>
  <c r="M154" i="4"/>
  <c r="P153" i="4"/>
  <c r="N153" i="4"/>
  <c r="M153" i="4"/>
  <c r="P152" i="4"/>
  <c r="N152" i="4"/>
  <c r="M152" i="4"/>
  <c r="P151" i="4"/>
  <c r="N151" i="4"/>
  <c r="M151" i="4"/>
  <c r="P150" i="4"/>
  <c r="N150" i="4"/>
  <c r="M150" i="4"/>
  <c r="P149" i="4"/>
  <c r="N149" i="4"/>
  <c r="M149" i="4"/>
  <c r="P148" i="4"/>
  <c r="N148" i="4"/>
  <c r="M148" i="4"/>
  <c r="P147" i="4"/>
  <c r="N147" i="4"/>
  <c r="M147" i="4"/>
  <c r="P146" i="4"/>
  <c r="N146" i="4"/>
  <c r="M146" i="4"/>
  <c r="P145" i="4"/>
  <c r="N145" i="4"/>
  <c r="M145" i="4"/>
  <c r="P144" i="4"/>
  <c r="N144" i="4"/>
  <c r="M144" i="4"/>
  <c r="P143" i="4"/>
  <c r="N143" i="4"/>
  <c r="M143" i="4"/>
  <c r="P142" i="4"/>
  <c r="N142" i="4"/>
  <c r="M142" i="4"/>
  <c r="P141" i="4"/>
  <c r="N141" i="4"/>
  <c r="M141" i="4"/>
  <c r="P140" i="4"/>
  <c r="N140" i="4"/>
  <c r="M140" i="4"/>
  <c r="P139" i="4"/>
  <c r="N139" i="4"/>
  <c r="M139" i="4"/>
  <c r="P138" i="4"/>
  <c r="N138" i="4"/>
  <c r="M138" i="4"/>
  <c r="P137" i="4"/>
  <c r="N137" i="4"/>
  <c r="M137" i="4"/>
  <c r="P136" i="4"/>
  <c r="N136" i="4"/>
  <c r="M136" i="4"/>
  <c r="P135" i="4"/>
  <c r="N135" i="4"/>
  <c r="M135" i="4"/>
  <c r="P134" i="4"/>
  <c r="N134" i="4"/>
  <c r="M134" i="4"/>
  <c r="P133" i="4"/>
  <c r="N133" i="4"/>
  <c r="M133" i="4"/>
  <c r="P132" i="4"/>
  <c r="N132" i="4"/>
  <c r="M132" i="4"/>
  <c r="P131" i="4"/>
  <c r="N131" i="4"/>
  <c r="M131" i="4"/>
  <c r="P130" i="4"/>
  <c r="N130" i="4"/>
  <c r="M130" i="4"/>
  <c r="P129" i="4"/>
  <c r="N129" i="4"/>
  <c r="M129" i="4"/>
  <c r="P128" i="4"/>
  <c r="N128" i="4"/>
  <c r="M128" i="4"/>
  <c r="P127" i="4"/>
  <c r="N127" i="4"/>
  <c r="M127" i="4"/>
  <c r="P126" i="4"/>
  <c r="N126" i="4"/>
  <c r="M126" i="4"/>
  <c r="P125" i="4"/>
  <c r="N125" i="4"/>
  <c r="M125" i="4"/>
  <c r="P124" i="4"/>
  <c r="N124" i="4"/>
  <c r="M124" i="4"/>
  <c r="P123" i="4"/>
  <c r="N123" i="4"/>
  <c r="M123" i="4"/>
  <c r="P122" i="4"/>
  <c r="N122" i="4"/>
  <c r="M122" i="4"/>
  <c r="P121" i="4"/>
  <c r="N121" i="4"/>
  <c r="M121" i="4"/>
  <c r="P120" i="4"/>
  <c r="N120" i="4"/>
  <c r="M120" i="4"/>
  <c r="P119" i="4"/>
  <c r="N119" i="4"/>
  <c r="M119" i="4"/>
  <c r="P118" i="4"/>
  <c r="N118" i="4"/>
  <c r="M118" i="4"/>
  <c r="P117" i="4"/>
  <c r="N117" i="4"/>
  <c r="M117" i="4"/>
  <c r="P116" i="4"/>
  <c r="N116" i="4"/>
  <c r="M116" i="4"/>
  <c r="P115" i="4"/>
  <c r="N115" i="4"/>
  <c r="M115" i="4"/>
  <c r="P114" i="4"/>
  <c r="N114" i="4"/>
  <c r="M114" i="4"/>
  <c r="P113" i="4"/>
  <c r="N113" i="4"/>
  <c r="M113" i="4"/>
  <c r="P112" i="4"/>
  <c r="N112" i="4"/>
  <c r="M112" i="4"/>
  <c r="P111" i="4"/>
  <c r="N111" i="4"/>
  <c r="M111" i="4"/>
  <c r="P110" i="4"/>
  <c r="N110" i="4"/>
  <c r="M110" i="4"/>
  <c r="P109" i="4"/>
  <c r="N109" i="4"/>
  <c r="M109" i="4"/>
  <c r="P108" i="4"/>
  <c r="N108" i="4"/>
  <c r="M108" i="4"/>
  <c r="P107" i="4"/>
  <c r="N107" i="4"/>
  <c r="M107" i="4"/>
  <c r="P106" i="4"/>
  <c r="N106" i="4"/>
  <c r="M106" i="4"/>
  <c r="P105" i="4"/>
  <c r="N105" i="4"/>
  <c r="M105" i="4"/>
  <c r="P104" i="4"/>
  <c r="N104" i="4"/>
  <c r="M104" i="4"/>
  <c r="P103" i="4"/>
  <c r="N103" i="4"/>
  <c r="M103" i="4"/>
  <c r="P102" i="4"/>
  <c r="N102" i="4"/>
  <c r="M102" i="4"/>
  <c r="P101" i="4"/>
  <c r="N101" i="4"/>
  <c r="M101" i="4"/>
  <c r="P100" i="4"/>
  <c r="N100" i="4"/>
  <c r="M100" i="4"/>
  <c r="P99" i="4"/>
  <c r="N99" i="4"/>
  <c r="M99" i="4"/>
  <c r="P98" i="4"/>
  <c r="N98" i="4"/>
  <c r="M98" i="4"/>
  <c r="P97" i="4"/>
  <c r="N97" i="4"/>
  <c r="M97" i="4"/>
  <c r="P96" i="4"/>
  <c r="N96" i="4"/>
  <c r="M96" i="4"/>
  <c r="P95" i="4"/>
  <c r="N95" i="4"/>
  <c r="M95" i="4"/>
  <c r="P94" i="4"/>
  <c r="N94" i="4"/>
  <c r="M94" i="4"/>
  <c r="P93" i="4"/>
  <c r="N93" i="4"/>
  <c r="M93" i="4"/>
  <c r="P92" i="4"/>
  <c r="N92" i="4"/>
  <c r="M92" i="4"/>
  <c r="P91" i="4"/>
  <c r="N91" i="4"/>
  <c r="M91" i="4"/>
  <c r="P90" i="4"/>
  <c r="N90" i="4"/>
  <c r="M90" i="4"/>
  <c r="P89" i="4"/>
  <c r="N89" i="4"/>
  <c r="M89" i="4"/>
  <c r="P88" i="4"/>
  <c r="N88" i="4"/>
  <c r="M88" i="4"/>
  <c r="P87" i="4"/>
  <c r="N87" i="4"/>
  <c r="M87" i="4"/>
  <c r="P86" i="4"/>
  <c r="N86" i="4"/>
  <c r="M86" i="4"/>
  <c r="P85" i="4"/>
  <c r="N85" i="4"/>
  <c r="M85" i="4"/>
  <c r="P84" i="4"/>
  <c r="N84" i="4"/>
  <c r="M84" i="4"/>
  <c r="P83" i="4"/>
  <c r="N83" i="4"/>
  <c r="M83" i="4"/>
  <c r="P82" i="4"/>
  <c r="N82" i="4"/>
  <c r="M82" i="4"/>
  <c r="P81" i="4"/>
  <c r="N81" i="4"/>
  <c r="M81" i="4"/>
  <c r="P80" i="4"/>
  <c r="N80" i="4"/>
  <c r="M80" i="4"/>
  <c r="P79" i="4"/>
  <c r="N79" i="4"/>
  <c r="M79" i="4"/>
  <c r="P78" i="4"/>
  <c r="N78" i="4"/>
  <c r="M78" i="4"/>
  <c r="P77" i="4"/>
  <c r="N77" i="4"/>
  <c r="M77" i="4"/>
  <c r="P76" i="4"/>
  <c r="N76" i="4"/>
  <c r="M76" i="4"/>
  <c r="P75" i="4"/>
  <c r="N75" i="4"/>
  <c r="M75" i="4"/>
  <c r="P74" i="4"/>
  <c r="N74" i="4"/>
  <c r="M74" i="4"/>
  <c r="P73" i="4"/>
  <c r="N73" i="4"/>
  <c r="M73" i="4"/>
  <c r="P72" i="4"/>
  <c r="N72" i="4"/>
  <c r="M72" i="4"/>
  <c r="P71" i="4"/>
  <c r="N71" i="4"/>
  <c r="M71" i="4"/>
  <c r="P70" i="4"/>
  <c r="N70" i="4"/>
  <c r="M70" i="4"/>
  <c r="P69" i="4"/>
  <c r="N69" i="4"/>
  <c r="M69" i="4"/>
  <c r="P68" i="4"/>
  <c r="N68" i="4"/>
  <c r="M68" i="4"/>
  <c r="P67" i="4"/>
  <c r="N67" i="4"/>
  <c r="M67" i="4"/>
  <c r="P66" i="4"/>
  <c r="N66" i="4"/>
  <c r="M66" i="4"/>
  <c r="P65" i="4"/>
  <c r="N65" i="4"/>
  <c r="M65" i="4"/>
  <c r="P64" i="4"/>
  <c r="N64" i="4"/>
  <c r="M64" i="4"/>
  <c r="P63" i="4"/>
  <c r="N63" i="4"/>
  <c r="M63" i="4"/>
  <c r="P62" i="4"/>
  <c r="N62" i="4"/>
  <c r="M62" i="4"/>
  <c r="P61" i="4"/>
  <c r="N61" i="4"/>
  <c r="M61" i="4"/>
  <c r="P60" i="4"/>
  <c r="N60" i="4"/>
  <c r="M60" i="4"/>
  <c r="P59" i="4"/>
  <c r="N59" i="4"/>
  <c r="M59" i="4"/>
  <c r="P58" i="4"/>
  <c r="N58" i="4"/>
  <c r="M58" i="4"/>
  <c r="P57" i="4"/>
  <c r="N57" i="4"/>
  <c r="M57" i="4"/>
  <c r="P56" i="4"/>
  <c r="N56" i="4"/>
  <c r="M56" i="4"/>
  <c r="P55" i="4"/>
  <c r="N55" i="4"/>
  <c r="M55" i="4"/>
  <c r="P54" i="4"/>
  <c r="N54" i="4"/>
  <c r="M54" i="4"/>
  <c r="P53" i="4"/>
  <c r="N53" i="4"/>
  <c r="M53" i="4"/>
  <c r="P52" i="4"/>
  <c r="N52" i="4"/>
  <c r="M52" i="4"/>
  <c r="P51" i="4"/>
  <c r="N51" i="4"/>
  <c r="M51" i="4"/>
  <c r="P50" i="4"/>
  <c r="N50" i="4"/>
  <c r="M50" i="4"/>
  <c r="P49" i="4"/>
  <c r="N49" i="4"/>
  <c r="M49" i="4"/>
  <c r="P48" i="4"/>
  <c r="N48" i="4"/>
  <c r="M48" i="4"/>
  <c r="P47" i="4"/>
  <c r="N47" i="4"/>
  <c r="M47" i="4"/>
  <c r="P46" i="4"/>
  <c r="N46" i="4"/>
  <c r="M46" i="4"/>
  <c r="P45" i="4"/>
  <c r="N45" i="4"/>
  <c r="M45" i="4"/>
  <c r="P44" i="4"/>
  <c r="N44" i="4"/>
  <c r="M44" i="4"/>
  <c r="P43" i="4"/>
  <c r="N43" i="4"/>
  <c r="M43" i="4"/>
  <c r="P42" i="4"/>
  <c r="N42" i="4"/>
  <c r="M42" i="4"/>
  <c r="P41" i="4"/>
  <c r="N41" i="4"/>
  <c r="M41" i="4"/>
  <c r="P40" i="4"/>
  <c r="N40" i="4"/>
  <c r="M40" i="4"/>
  <c r="P39" i="4"/>
  <c r="N39" i="4"/>
  <c r="M39" i="4"/>
  <c r="P38" i="4"/>
  <c r="N38" i="4"/>
  <c r="M38" i="4"/>
  <c r="P37" i="4"/>
  <c r="N37" i="4"/>
  <c r="M37" i="4"/>
  <c r="P36" i="4"/>
  <c r="N36" i="4"/>
  <c r="M36" i="4"/>
  <c r="P35" i="4"/>
  <c r="N35" i="4"/>
  <c r="M35" i="4"/>
  <c r="P34" i="4"/>
  <c r="N34" i="4"/>
  <c r="M34" i="4"/>
  <c r="P33" i="4"/>
  <c r="N33" i="4"/>
  <c r="M33" i="4"/>
  <c r="P32" i="4"/>
  <c r="N32" i="4"/>
  <c r="M32" i="4"/>
  <c r="P31" i="4"/>
  <c r="N31" i="4"/>
  <c r="M31" i="4"/>
  <c r="P30" i="4"/>
  <c r="N30" i="4"/>
  <c r="M30" i="4"/>
  <c r="P29" i="4"/>
  <c r="N29" i="4"/>
  <c r="M29" i="4"/>
  <c r="P28" i="4"/>
  <c r="N28" i="4"/>
  <c r="M28" i="4"/>
  <c r="P27" i="4"/>
  <c r="N27" i="4"/>
  <c r="M27" i="4"/>
  <c r="P26" i="4"/>
  <c r="N26" i="4"/>
  <c r="M26" i="4"/>
  <c r="P25" i="4"/>
  <c r="N25" i="4"/>
  <c r="M25" i="4"/>
  <c r="P24" i="4"/>
  <c r="N24" i="4"/>
  <c r="M24" i="4"/>
  <c r="P23" i="4"/>
  <c r="N23" i="4"/>
  <c r="M23" i="4"/>
  <c r="P22" i="4"/>
  <c r="N22" i="4"/>
  <c r="M22" i="4"/>
  <c r="P21" i="4"/>
  <c r="N21" i="4"/>
  <c r="M21" i="4"/>
  <c r="P20" i="4"/>
  <c r="N20" i="4"/>
  <c r="M20" i="4"/>
  <c r="P19" i="4"/>
  <c r="N19" i="4"/>
  <c r="M19" i="4"/>
  <c r="P18" i="4"/>
  <c r="N18" i="4"/>
  <c r="M18" i="4"/>
  <c r="P17" i="4"/>
  <c r="N17" i="4"/>
  <c r="M17" i="4"/>
  <c r="P16" i="4"/>
  <c r="N16" i="4"/>
  <c r="M16" i="4"/>
  <c r="P15" i="4"/>
  <c r="F11" i="4" s="1" a="1"/>
  <c r="F11" i="4" s="1"/>
  <c r="F5" i="4" l="1" a="1"/>
  <c r="F5" i="4" s="1"/>
  <c r="Q16" i="4"/>
  <c r="O32" i="4"/>
  <c r="O36" i="4"/>
  <c r="O40" i="4"/>
  <c r="O48" i="4"/>
  <c r="O52" i="4"/>
  <c r="O56" i="4"/>
  <c r="O64" i="4"/>
  <c r="O68" i="4"/>
  <c r="O72" i="4"/>
  <c r="O96" i="4"/>
  <c r="O100" i="4"/>
  <c r="O104" i="4"/>
  <c r="O112" i="4"/>
  <c r="O768" i="4"/>
  <c r="O772" i="4"/>
  <c r="O776" i="4"/>
  <c r="O824" i="4"/>
  <c r="O828" i="4"/>
  <c r="O996" i="4"/>
  <c r="O1000" i="4"/>
  <c r="O116" i="4"/>
  <c r="O120" i="4"/>
  <c r="O780" i="4"/>
  <c r="O836" i="4"/>
  <c r="O207" i="4"/>
  <c r="O211" i="4"/>
  <c r="O215" i="4"/>
  <c r="O219" i="4"/>
  <c r="O227" i="4"/>
  <c r="O231" i="4"/>
  <c r="O235" i="4"/>
  <c r="O239" i="4"/>
  <c r="O359" i="4"/>
  <c r="O379" i="4"/>
  <c r="O443" i="4"/>
  <c r="O451" i="4"/>
  <c r="O455" i="4"/>
  <c r="O459" i="4"/>
  <c r="O463" i="4"/>
  <c r="O471" i="4"/>
  <c r="O475" i="4"/>
  <c r="O663" i="4"/>
  <c r="O703" i="4"/>
  <c r="O707" i="4"/>
  <c r="O715" i="4"/>
  <c r="O719" i="4"/>
  <c r="O755" i="4"/>
  <c r="O759" i="4"/>
  <c r="O875" i="4"/>
  <c r="O883" i="4"/>
  <c r="O887" i="4"/>
  <c r="O895" i="4"/>
  <c r="O899" i="4"/>
  <c r="O144" i="4"/>
  <c r="O148" i="4"/>
  <c r="O152" i="4"/>
  <c r="O392" i="4"/>
  <c r="O404" i="4"/>
  <c r="O416" i="4"/>
  <c r="O452" i="4"/>
  <c r="O460" i="4"/>
  <c r="O464" i="4"/>
  <c r="O468" i="4"/>
  <c r="O476" i="4"/>
  <c r="O480" i="4"/>
  <c r="O488" i="4"/>
  <c r="O520" i="4"/>
  <c r="O572" i="4"/>
  <c r="O580" i="4"/>
  <c r="O584" i="4"/>
  <c r="O628" i="4"/>
  <c r="O636" i="4"/>
  <c r="O648" i="4"/>
  <c r="O676" i="4"/>
  <c r="O680" i="4"/>
  <c r="O748" i="4"/>
  <c r="O788" i="4"/>
  <c r="O792" i="4"/>
  <c r="O840" i="4"/>
  <c r="O852" i="4"/>
  <c r="O856" i="4"/>
  <c r="O864" i="4"/>
  <c r="O868" i="4"/>
  <c r="O911" i="4"/>
  <c r="O915" i="4"/>
  <c r="O987" i="4"/>
  <c r="O995" i="4"/>
  <c r="O999" i="4"/>
  <c r="O654" i="4"/>
  <c r="O670" i="4"/>
  <c r="O798" i="4"/>
  <c r="O802" i="4"/>
  <c r="O810" i="4"/>
  <c r="O814" i="4"/>
  <c r="O818" i="4"/>
  <c r="O838" i="4"/>
  <c r="O173" i="4"/>
  <c r="O181" i="4"/>
  <c r="O577" i="4"/>
  <c r="O593" i="4"/>
  <c r="O625" i="4"/>
  <c r="O633" i="4"/>
  <c r="O641" i="4"/>
  <c r="O657" i="4"/>
  <c r="O889" i="4"/>
  <c r="O929" i="4"/>
  <c r="O953" i="4"/>
  <c r="O337" i="4"/>
  <c r="O349" i="4"/>
  <c r="O361" i="4"/>
  <c r="O381" i="4"/>
  <c r="O385" i="4"/>
  <c r="O413" i="4"/>
  <c r="O156" i="4"/>
  <c r="O336" i="4"/>
  <c r="O539" i="4"/>
  <c r="O571" i="4"/>
  <c r="O603" i="4"/>
  <c r="O619" i="4"/>
  <c r="O623" i="4"/>
  <c r="O892" i="4"/>
  <c r="O964" i="4"/>
  <c r="O341" i="4"/>
  <c r="O353" i="4"/>
  <c r="O405" i="4"/>
  <c r="O445" i="4"/>
  <c r="O457" i="4"/>
  <c r="O981" i="4"/>
  <c r="O989" i="4"/>
  <c r="O190" i="4"/>
  <c r="O194" i="4"/>
  <c r="O206" i="4"/>
  <c r="O210" i="4"/>
  <c r="O214" i="4"/>
  <c r="O218" i="4"/>
  <c r="O438" i="4"/>
  <c r="O518" i="4"/>
  <c r="O646" i="4"/>
  <c r="O655" i="4"/>
  <c r="O664" i="4"/>
  <c r="O668" i="4"/>
  <c r="O677" i="4"/>
  <c r="O681" i="4"/>
  <c r="O697" i="4"/>
  <c r="O729" i="4"/>
  <c r="O761" i="4"/>
  <c r="O874" i="4"/>
  <c r="O894" i="4"/>
  <c r="O946" i="4"/>
  <c r="O950" i="4"/>
  <c r="O982" i="4"/>
  <c r="O19" i="4"/>
  <c r="O31" i="4"/>
  <c r="O35" i="4"/>
  <c r="O47" i="4"/>
  <c r="O76" i="4"/>
  <c r="O124" i="4"/>
  <c r="O153" i="4"/>
  <c r="O256" i="4"/>
  <c r="O268" i="4"/>
  <c r="O288" i="4"/>
  <c r="O312" i="4"/>
  <c r="O316" i="4"/>
  <c r="O369" i="4"/>
  <c r="O425" i="4"/>
  <c r="O473" i="4"/>
  <c r="O481" i="4"/>
  <c r="O497" i="4"/>
  <c r="O550" i="4"/>
  <c r="O558" i="4"/>
  <c r="O590" i="4"/>
  <c r="O640" i="4"/>
  <c r="O649" i="4"/>
  <c r="O702" i="4"/>
  <c r="O706" i="4"/>
  <c r="O746" i="4"/>
  <c r="O804" i="4"/>
  <c r="O811" i="4"/>
  <c r="O815" i="4"/>
  <c r="O819" i="4"/>
  <c r="O847" i="4"/>
  <c r="O851" i="4"/>
  <c r="O901" i="4"/>
  <c r="O908" i="4"/>
  <c r="O912" i="4"/>
  <c r="O916" i="4"/>
  <c r="O917" i="4"/>
  <c r="O920" i="4"/>
  <c r="O928" i="4"/>
  <c r="O944" i="4"/>
  <c r="O171" i="4"/>
  <c r="O352" i="4"/>
  <c r="O376" i="4"/>
  <c r="O440" i="4"/>
  <c r="O500" i="4"/>
  <c r="O525" i="4"/>
  <c r="O529" i="4"/>
  <c r="O617" i="4"/>
  <c r="O980" i="4"/>
  <c r="O524" i="4"/>
  <c r="O556" i="4"/>
  <c r="O616" i="4"/>
  <c r="O740" i="4"/>
  <c r="O805" i="4"/>
  <c r="O809" i="4"/>
  <c r="O310" i="4"/>
  <c r="O384" i="4"/>
  <c r="O396" i="4"/>
  <c r="O78" i="4"/>
  <c r="O82" i="4"/>
  <c r="O110" i="4"/>
  <c r="O114" i="4"/>
  <c r="O142" i="4"/>
  <c r="O146" i="4"/>
  <c r="O159" i="4"/>
  <c r="O163" i="4"/>
  <c r="O167" i="4"/>
  <c r="O183" i="4"/>
  <c r="O184" i="4"/>
  <c r="O200" i="4"/>
  <c r="O503" i="4"/>
  <c r="O507" i="4"/>
  <c r="O536" i="4"/>
  <c r="O540" i="4"/>
  <c r="O548" i="4"/>
  <c r="O552" i="4"/>
  <c r="O564" i="4"/>
  <c r="O690" i="4"/>
  <c r="O694" i="4"/>
  <c r="O25" i="4"/>
  <c r="O37" i="4"/>
  <c r="O294" i="4"/>
  <c r="O269" i="4"/>
  <c r="O273" i="4"/>
  <c r="O277" i="4"/>
  <c r="O285" i="4"/>
  <c r="O444" i="4"/>
  <c r="O845" i="4"/>
  <c r="O988" i="4"/>
  <c r="O18" i="4"/>
  <c r="O30" i="4"/>
  <c r="O34" i="4"/>
  <c r="O62" i="4"/>
  <c r="O66" i="4"/>
  <c r="O79" i="4"/>
  <c r="O83" i="4"/>
  <c r="O88" i="4"/>
  <c r="O95" i="4"/>
  <c r="O99" i="4"/>
  <c r="O127" i="4"/>
  <c r="O131" i="4"/>
  <c r="O136" i="4"/>
  <c r="O176" i="4"/>
  <c r="O189" i="4"/>
  <c r="O197" i="4"/>
  <c r="O241" i="4"/>
  <c r="O245" i="4"/>
  <c r="O249" i="4"/>
  <c r="O261" i="4"/>
  <c r="O262" i="4"/>
  <c r="O282" i="4"/>
  <c r="O356" i="4"/>
  <c r="O360" i="4"/>
  <c r="O368" i="4"/>
  <c r="O372" i="4"/>
  <c r="O393" i="4"/>
  <c r="O401" i="4"/>
  <c r="O419" i="4"/>
  <c r="O423" i="4"/>
  <c r="O432" i="4"/>
  <c r="O436" i="4"/>
  <c r="O462" i="4"/>
  <c r="O501" i="4"/>
  <c r="O509" i="4"/>
  <c r="O553" i="4"/>
  <c r="O561" i="4"/>
  <c r="O566" i="4"/>
  <c r="O582" i="4"/>
  <c r="O591" i="4"/>
  <c r="O600" i="4"/>
  <c r="O604" i="4"/>
  <c r="O608" i="4"/>
  <c r="O612" i="4"/>
  <c r="O622" i="4"/>
  <c r="O691" i="4"/>
  <c r="O695" i="4"/>
  <c r="O700" i="4"/>
  <c r="O704" i="4"/>
  <c r="O708" i="4"/>
  <c r="O716" i="4"/>
  <c r="O720" i="4"/>
  <c r="O724" i="4"/>
  <c r="O732" i="4"/>
  <c r="O758" i="4"/>
  <c r="O767" i="4"/>
  <c r="O771" i="4"/>
  <c r="O775" i="4"/>
  <c r="O833" i="4"/>
  <c r="O846" i="4"/>
  <c r="O869" i="4"/>
  <c r="O884" i="4"/>
  <c r="O888" i="4"/>
  <c r="O931" i="4"/>
  <c r="O935" i="4"/>
  <c r="O939" i="4"/>
  <c r="O956" i="4"/>
  <c r="O965" i="4"/>
  <c r="O969" i="4"/>
  <c r="O976" i="4"/>
  <c r="O749" i="4"/>
  <c r="O808" i="4"/>
  <c r="O853" i="4"/>
  <c r="O900" i="4"/>
  <c r="O24" i="4"/>
  <c r="O51" i="4"/>
  <c r="O73" i="4"/>
  <c r="O85" i="4"/>
  <c r="O89" i="4"/>
  <c r="O101" i="4"/>
  <c r="O105" i="4"/>
  <c r="O117" i="4"/>
  <c r="O137" i="4"/>
  <c r="O149" i="4"/>
  <c r="O187" i="4"/>
  <c r="O199" i="4"/>
  <c r="O243" i="4"/>
  <c r="O272" i="4"/>
  <c r="O297" i="4"/>
  <c r="O320" i="4"/>
  <c r="O408" i="4"/>
  <c r="O417" i="4"/>
  <c r="O752" i="4"/>
  <c r="O765" i="4"/>
  <c r="O777" i="4"/>
  <c r="O844" i="4"/>
  <c r="O53" i="4"/>
  <c r="O92" i="4"/>
  <c r="O253" i="4"/>
  <c r="O44" i="4"/>
  <c r="O57" i="4"/>
  <c r="O16" i="4"/>
  <c r="O20" i="4"/>
  <c r="O21" i="4"/>
  <c r="O46" i="4"/>
  <c r="O50" i="4"/>
  <c r="O60" i="4"/>
  <c r="O63" i="4"/>
  <c r="O67" i="4"/>
  <c r="O80" i="4"/>
  <c r="O84" i="4"/>
  <c r="O126" i="4"/>
  <c r="O130" i="4"/>
  <c r="O140" i="4"/>
  <c r="O143" i="4"/>
  <c r="O147" i="4"/>
  <c r="O160" i="4"/>
  <c r="O203" i="4"/>
  <c r="O258" i="4"/>
  <c r="O275" i="4"/>
  <c r="O279" i="4"/>
  <c r="O300" i="4"/>
  <c r="O301" i="4"/>
  <c r="O305" i="4"/>
  <c r="O309" i="4"/>
  <c r="O317" i="4"/>
  <c r="O398" i="4"/>
  <c r="O411" i="4"/>
  <c r="O420" i="4"/>
  <c r="O424" i="4"/>
  <c r="O433" i="4"/>
  <c r="O448" i="4"/>
  <c r="O469" i="4"/>
  <c r="O477" i="4"/>
  <c r="O28" i="4"/>
  <c r="O41" i="4"/>
  <c r="O605" i="4"/>
  <c r="O709" i="4"/>
  <c r="O904" i="4"/>
  <c r="O220" i="4"/>
  <c r="O224" i="4"/>
  <c r="O236" i="4"/>
  <c r="O326" i="4"/>
  <c r="O365" i="4"/>
  <c r="O69" i="4"/>
  <c r="O94" i="4"/>
  <c r="O98" i="4"/>
  <c r="O108" i="4"/>
  <c r="O111" i="4"/>
  <c r="O115" i="4"/>
  <c r="O121" i="4"/>
  <c r="O128" i="4"/>
  <c r="O132" i="4"/>
  <c r="O133" i="4"/>
  <c r="O158" i="4"/>
  <c r="O162" i="4"/>
  <c r="O168" i="4"/>
  <c r="O175" i="4"/>
  <c r="O179" i="4"/>
  <c r="O192" i="4"/>
  <c r="O205" i="4"/>
  <c r="O213" i="4"/>
  <c r="O217" i="4"/>
  <c r="O223" i="4"/>
  <c r="O226" i="4"/>
  <c r="O230" i="4"/>
  <c r="O234" i="4"/>
  <c r="O240" i="4"/>
  <c r="O247" i="4"/>
  <c r="O251" i="4"/>
  <c r="O252" i="4"/>
  <c r="O265" i="4"/>
  <c r="O290" i="4"/>
  <c r="O304" i="4"/>
  <c r="O321" i="4"/>
  <c r="O325" i="4"/>
  <c r="O328" i="4"/>
  <c r="O332" i="4"/>
  <c r="O333" i="4"/>
  <c r="O342" i="4"/>
  <c r="O358" i="4"/>
  <c r="O364" i="4"/>
  <c r="O367" i="4"/>
  <c r="O373" i="4"/>
  <c r="O377" i="4"/>
  <c r="O387" i="4"/>
  <c r="O391" i="4"/>
  <c r="O400" i="4"/>
  <c r="O409" i="4"/>
  <c r="O422" i="4"/>
  <c r="O428" i="4"/>
  <c r="O431" i="4"/>
  <c r="O454" i="4"/>
  <c r="O513" i="4"/>
  <c r="O569" i="4"/>
  <c r="O596" i="4"/>
  <c r="O630" i="4"/>
  <c r="O643" i="4"/>
  <c r="O647" i="4"/>
  <c r="O656" i="4"/>
  <c r="O665" i="4"/>
  <c r="O674" i="4"/>
  <c r="O782" i="4"/>
  <c r="O786" i="4"/>
  <c r="O790" i="4"/>
  <c r="O799" i="4"/>
  <c r="O803" i="4"/>
  <c r="O812" i="4"/>
  <c r="O816" i="4"/>
  <c r="O820" i="4"/>
  <c r="O821" i="4"/>
  <c r="O862" i="4"/>
  <c r="O876" i="4"/>
  <c r="O877" i="4"/>
  <c r="O881" i="4"/>
  <c r="O926" i="4"/>
  <c r="O932" i="4"/>
  <c r="O936" i="4"/>
  <c r="O940" i="4"/>
  <c r="O941" i="4"/>
  <c r="O977" i="4"/>
  <c r="O992" i="4"/>
  <c r="O165" i="4"/>
  <c r="O174" i="4"/>
  <c r="O178" i="4"/>
  <c r="O191" i="4"/>
  <c r="O195" i="4"/>
  <c r="O208" i="4"/>
  <c r="O229" i="4"/>
  <c r="O233" i="4"/>
  <c r="O242" i="4"/>
  <c r="O246" i="4"/>
  <c r="O250" i="4"/>
  <c r="O276" i="4"/>
  <c r="O280" i="4"/>
  <c r="O284" i="4"/>
  <c r="O293" i="4"/>
  <c r="O344" i="4"/>
  <c r="O348" i="4"/>
  <c r="O380" i="4"/>
  <c r="O390" i="4"/>
  <c r="O399" i="4"/>
  <c r="O412" i="4"/>
  <c r="O430" i="4"/>
  <c r="O449" i="4"/>
  <c r="O486" i="4"/>
  <c r="O504" i="4"/>
  <c r="O508" i="4"/>
  <c r="O512" i="4"/>
  <c r="O555" i="4"/>
  <c r="O559" i="4"/>
  <c r="O568" i="4"/>
  <c r="O614" i="4"/>
  <c r="O620" i="4"/>
  <c r="O624" i="4"/>
  <c r="O726" i="4"/>
  <c r="O738" i="4"/>
  <c r="O747" i="4"/>
  <c r="O756" i="4"/>
  <c r="O760" i="4"/>
  <c r="O857" i="4"/>
  <c r="O963" i="4"/>
  <c r="O968" i="4"/>
  <c r="O472" i="4"/>
  <c r="O532" i="4"/>
  <c r="O541" i="4"/>
  <c r="O545" i="4"/>
  <c r="O573" i="4"/>
  <c r="O629" i="4"/>
  <c r="O660" i="4"/>
  <c r="O682" i="4"/>
  <c r="O686" i="4"/>
  <c r="O712" i="4"/>
  <c r="O733" i="4"/>
  <c r="O764" i="4"/>
  <c r="O829" i="4"/>
  <c r="O880" i="4"/>
  <c r="O897" i="4"/>
  <c r="O910" i="4"/>
  <c r="O914" i="4"/>
  <c r="O924" i="4"/>
  <c r="O934" i="4"/>
  <c r="O938" i="4"/>
  <c r="O952" i="4"/>
  <c r="O961" i="4"/>
  <c r="O971" i="4"/>
  <c r="O975" i="4"/>
  <c r="O985" i="4"/>
  <c r="O998" i="4"/>
  <c r="O456" i="4"/>
  <c r="O465" i="4"/>
  <c r="O470" i="4"/>
  <c r="O487" i="4"/>
  <c r="O489" i="4"/>
  <c r="O492" i="4"/>
  <c r="O493" i="4"/>
  <c r="O505" i="4"/>
  <c r="O519" i="4"/>
  <c r="O521" i="4"/>
  <c r="O544" i="4"/>
  <c r="O547" i="4"/>
  <c r="O551" i="4"/>
  <c r="O560" i="4"/>
  <c r="O576" i="4"/>
  <c r="O579" i="4"/>
  <c r="O583" i="4"/>
  <c r="O585" i="4"/>
  <c r="O592" i="4"/>
  <c r="O601" i="4"/>
  <c r="O611" i="4"/>
  <c r="O615" i="4"/>
  <c r="O631" i="4"/>
  <c r="O635" i="4"/>
  <c r="O637" i="4"/>
  <c r="O644" i="4"/>
  <c r="O662" i="4"/>
  <c r="O666" i="4"/>
  <c r="O672" i="4"/>
  <c r="O675" i="4"/>
  <c r="O679" i="4"/>
  <c r="O685" i="4"/>
  <c r="O688" i="4"/>
  <c r="O692" i="4"/>
  <c r="O696" i="4"/>
  <c r="O698" i="4"/>
  <c r="O714" i="4"/>
  <c r="O718" i="4"/>
  <c r="O722" i="4"/>
  <c r="O727" i="4"/>
  <c r="O728" i="4"/>
  <c r="O731" i="4"/>
  <c r="O736" i="4"/>
  <c r="O741" i="4"/>
  <c r="O766" i="4"/>
  <c r="O770" i="4"/>
  <c r="O774" i="4"/>
  <c r="O783" i="4"/>
  <c r="O784" i="4"/>
  <c r="O787" i="4"/>
  <c r="O791" i="4"/>
  <c r="O793" i="4"/>
  <c r="O796" i="4"/>
  <c r="O800" i="4"/>
  <c r="O827" i="4"/>
  <c r="O832" i="4"/>
  <c r="O835" i="4"/>
  <c r="O839" i="4"/>
  <c r="O841" i="4"/>
  <c r="O849" i="4"/>
  <c r="O863" i="4"/>
  <c r="O865" i="4"/>
  <c r="O886" i="4"/>
  <c r="O893" i="4"/>
  <c r="O923" i="4"/>
  <c r="O927" i="4"/>
  <c r="O951" i="4"/>
  <c r="O960" i="4"/>
  <c r="O970" i="4"/>
  <c r="O974" i="4"/>
  <c r="O984" i="4"/>
  <c r="O993" i="4"/>
  <c r="O26" i="4"/>
  <c r="O27" i="4"/>
  <c r="O42" i="4"/>
  <c r="O43" i="4"/>
  <c r="O58" i="4"/>
  <c r="O59" i="4"/>
  <c r="O74" i="4"/>
  <c r="O75" i="4"/>
  <c r="O90" i="4"/>
  <c r="O91" i="4"/>
  <c r="O106" i="4"/>
  <c r="O107" i="4"/>
  <c r="O122" i="4"/>
  <c r="O123" i="4"/>
  <c r="O138" i="4"/>
  <c r="O139" i="4"/>
  <c r="O154" i="4"/>
  <c r="O155" i="4"/>
  <c r="O169" i="4"/>
  <c r="O170" i="4"/>
  <c r="O185" i="4"/>
  <c r="O186" i="4"/>
  <c r="O201" i="4"/>
  <c r="O202" i="4"/>
  <c r="O259" i="4"/>
  <c r="O291" i="4"/>
  <c r="O314" i="4"/>
  <c r="O330" i="4"/>
  <c r="O346" i="4"/>
  <c r="O388" i="4"/>
  <c r="O45" i="4"/>
  <c r="O109" i="4"/>
  <c r="O172" i="4"/>
  <c r="O188" i="4"/>
  <c r="O204" i="4"/>
  <c r="O244" i="4"/>
  <c r="O278" i="4"/>
  <c r="O281" i="4"/>
  <c r="O313" i="4"/>
  <c r="O329" i="4"/>
  <c r="O345" i="4"/>
  <c r="O29" i="4"/>
  <c r="O61" i="4"/>
  <c r="O77" i="4"/>
  <c r="O93" i="4"/>
  <c r="O125" i="4"/>
  <c r="O141" i="4"/>
  <c r="O157" i="4"/>
  <c r="O17" i="4"/>
  <c r="O22" i="4"/>
  <c r="O23" i="4"/>
  <c r="O33" i="4"/>
  <c r="O38" i="4"/>
  <c r="O39" i="4"/>
  <c r="O49" i="4"/>
  <c r="O54" i="4"/>
  <c r="O55" i="4"/>
  <c r="O65" i="4"/>
  <c r="O70" i="4"/>
  <c r="O71" i="4"/>
  <c r="O81" i="4"/>
  <c r="O86" i="4"/>
  <c r="O87" i="4"/>
  <c r="O97" i="4"/>
  <c r="O102" i="4"/>
  <c r="O103" i="4"/>
  <c r="O113" i="4"/>
  <c r="O118" i="4"/>
  <c r="O119" i="4"/>
  <c r="O129" i="4"/>
  <c r="O134" i="4"/>
  <c r="O135" i="4"/>
  <c r="O145" i="4"/>
  <c r="O150" i="4"/>
  <c r="O151" i="4"/>
  <c r="O161" i="4"/>
  <c r="O164" i="4"/>
  <c r="O177" i="4"/>
  <c r="O180" i="4"/>
  <c r="O193" i="4"/>
  <c r="O196" i="4"/>
  <c r="O209" i="4"/>
  <c r="O212" i="4"/>
  <c r="O225" i="4"/>
  <c r="O228" i="4"/>
  <c r="O257" i="4"/>
  <c r="O260" i="4"/>
  <c r="O263" i="4"/>
  <c r="O264" i="4"/>
  <c r="O266" i="4"/>
  <c r="O274" i="4"/>
  <c r="O289" i="4"/>
  <c r="O292" i="4"/>
  <c r="O295" i="4"/>
  <c r="O296" i="4"/>
  <c r="O298" i="4"/>
  <c r="O311" i="4"/>
  <c r="O327" i="4"/>
  <c r="O343" i="4"/>
  <c r="O355" i="4"/>
  <c r="O366" i="4"/>
  <c r="O306" i="4"/>
  <c r="O307" i="4"/>
  <c r="O308" i="4"/>
  <c r="O322" i="4"/>
  <c r="O323" i="4"/>
  <c r="O324" i="4"/>
  <c r="O338" i="4"/>
  <c r="O339" i="4"/>
  <c r="O340" i="4"/>
  <c r="O363" i="4"/>
  <c r="O374" i="4"/>
  <c r="O375" i="4"/>
  <c r="O395" i="4"/>
  <c r="O406" i="4"/>
  <c r="O407" i="4"/>
  <c r="O427" i="4"/>
  <c r="O439" i="4"/>
  <c r="O441" i="4"/>
  <c r="O515" i="4"/>
  <c r="O516" i="4"/>
  <c r="O523" i="4"/>
  <c r="O526" i="4"/>
  <c r="O527" i="4"/>
  <c r="O528" i="4"/>
  <c r="O534" i="4"/>
  <c r="O567" i="4"/>
  <c r="O587" i="4"/>
  <c r="O598" i="4"/>
  <c r="O632" i="4"/>
  <c r="O651" i="4"/>
  <c r="O397" i="4"/>
  <c r="O429" i="4"/>
  <c r="O533" i="4"/>
  <c r="O557" i="4"/>
  <c r="O597" i="4"/>
  <c r="O216" i="4"/>
  <c r="O221" i="4"/>
  <c r="O222" i="4"/>
  <c r="O232" i="4"/>
  <c r="O237" i="4"/>
  <c r="O238" i="4"/>
  <c r="O248" i="4"/>
  <c r="O254" i="4"/>
  <c r="O255" i="4"/>
  <c r="O270" i="4"/>
  <c r="O271" i="4"/>
  <c r="O286" i="4"/>
  <c r="O287" i="4"/>
  <c r="O302" i="4"/>
  <c r="O303" i="4"/>
  <c r="O318" i="4"/>
  <c r="O319" i="4"/>
  <c r="O334" i="4"/>
  <c r="O335" i="4"/>
  <c r="O350" i="4"/>
  <c r="O351" i="4"/>
  <c r="O357" i="4"/>
  <c r="O371" i="4"/>
  <c r="O382" i="4"/>
  <c r="O383" i="4"/>
  <c r="O389" i="4"/>
  <c r="O403" i="4"/>
  <c r="O414" i="4"/>
  <c r="O415" i="4"/>
  <c r="O421" i="4"/>
  <c r="O437" i="4"/>
  <c r="O461" i="4"/>
  <c r="O483" i="4"/>
  <c r="O484" i="4"/>
  <c r="O491" i="4"/>
  <c r="O494" i="4"/>
  <c r="O495" i="4"/>
  <c r="O496" i="4"/>
  <c r="O502" i="4"/>
  <c r="O535" i="4"/>
  <c r="O537" i="4"/>
  <c r="O565" i="4"/>
  <c r="O588" i="4"/>
  <c r="O599" i="4"/>
  <c r="O609" i="4"/>
  <c r="O652" i="4"/>
  <c r="O435" i="4"/>
  <c r="O446" i="4"/>
  <c r="O447" i="4"/>
  <c r="O453" i="4"/>
  <c r="O467" i="4"/>
  <c r="O478" i="4"/>
  <c r="O479" i="4"/>
  <c r="O485" i="4"/>
  <c r="O499" i="4"/>
  <c r="O510" i="4"/>
  <c r="O511" i="4"/>
  <c r="O517" i="4"/>
  <c r="O531" i="4"/>
  <c r="O542" i="4"/>
  <c r="O543" i="4"/>
  <c r="O549" i="4"/>
  <c r="O563" i="4"/>
  <c r="O574" i="4"/>
  <c r="O575" i="4"/>
  <c r="O581" i="4"/>
  <c r="O595" i="4"/>
  <c r="O606" i="4"/>
  <c r="O607" i="4"/>
  <c r="O613" i="4"/>
  <c r="O627" i="4"/>
  <c r="O638" i="4"/>
  <c r="O639" i="4"/>
  <c r="O645" i="4"/>
  <c r="O659" i="4"/>
  <c r="O669" i="4"/>
  <c r="O683" i="4"/>
  <c r="O684" i="4"/>
  <c r="O693" i="4"/>
  <c r="O705" i="4"/>
  <c r="O710" i="4"/>
  <c r="O711" i="4"/>
  <c r="O721" i="4"/>
  <c r="O725" i="4"/>
  <c r="O739" i="4"/>
  <c r="O742" i="4"/>
  <c r="O743" i="4"/>
  <c r="O744" i="4"/>
  <c r="O754" i="4"/>
  <c r="O757" i="4"/>
  <c r="O781" i="4"/>
  <c r="O795" i="4"/>
  <c r="O848" i="4"/>
  <c r="O661" i="4"/>
  <c r="O673" i="4"/>
  <c r="O713" i="4"/>
  <c r="O753" i="4"/>
  <c r="O785" i="4"/>
  <c r="O589" i="4"/>
  <c r="O621" i="4"/>
  <c r="O653" i="4"/>
  <c r="O689" i="4"/>
  <c r="O701" i="4"/>
  <c r="O717" i="4"/>
  <c r="O737" i="4"/>
  <c r="O769" i="4"/>
  <c r="O825" i="4"/>
  <c r="O896" i="4"/>
  <c r="O906" i="4"/>
  <c r="O947" i="4"/>
  <c r="O958" i="4"/>
  <c r="O972" i="4"/>
  <c r="O983" i="4"/>
  <c r="O797" i="4"/>
  <c r="O813" i="4"/>
  <c r="O905" i="4"/>
  <c r="O957" i="4"/>
  <c r="O723" i="4"/>
  <c r="O734" i="4"/>
  <c r="O735" i="4"/>
  <c r="O745" i="4"/>
  <c r="O750" i="4"/>
  <c r="O751" i="4"/>
  <c r="O763" i="4"/>
  <c r="O773" i="4"/>
  <c r="O778" i="4"/>
  <c r="O779" i="4"/>
  <c r="O789" i="4"/>
  <c r="O801" i="4"/>
  <c r="O806" i="4"/>
  <c r="O807" i="4"/>
  <c r="O817" i="4"/>
  <c r="O822" i="4"/>
  <c r="O823" i="4"/>
  <c r="O859" i="4"/>
  <c r="O860" i="4"/>
  <c r="O867" i="4"/>
  <c r="O870" i="4"/>
  <c r="O871" i="4"/>
  <c r="O872" i="4"/>
  <c r="O882" i="4"/>
  <c r="O907" i="4"/>
  <c r="O921" i="4"/>
  <c r="O945" i="4"/>
  <c r="O948" i="4"/>
  <c r="O959" i="4"/>
  <c r="O830" i="4"/>
  <c r="O831" i="4"/>
  <c r="O837" i="4"/>
  <c r="O842" i="4"/>
  <c r="O843" i="4"/>
  <c r="O854" i="4"/>
  <c r="O855" i="4"/>
  <c r="O861" i="4"/>
  <c r="O873" i="4"/>
  <c r="O878" i="4"/>
  <c r="O879" i="4"/>
  <c r="O891" i="4"/>
  <c r="O902" i="4"/>
  <c r="O903" i="4"/>
  <c r="O913" i="4"/>
  <c r="O918" i="4"/>
  <c r="O919" i="4"/>
  <c r="O925" i="4"/>
  <c r="O937" i="4"/>
  <c r="O942" i="4"/>
  <c r="O943" i="4"/>
  <c r="O955" i="4"/>
  <c r="O966" i="4"/>
  <c r="O967" i="4"/>
  <c r="O979" i="4"/>
  <c r="O990" i="4"/>
  <c r="O991" i="4"/>
  <c r="O997" i="4"/>
  <c r="O885" i="4"/>
  <c r="O909" i="4"/>
  <c r="O933" i="4"/>
  <c r="O949" i="4"/>
  <c r="O973" i="4"/>
  <c r="O166" i="4"/>
  <c r="O182" i="4"/>
  <c r="O198" i="4"/>
  <c r="O850" i="4"/>
  <c r="O978" i="4"/>
  <c r="O834" i="4"/>
  <c r="O866" i="4"/>
  <c r="O898" i="4"/>
  <c r="O930" i="4"/>
  <c r="O962" i="4"/>
  <c r="O994" i="4"/>
  <c r="O267" i="4"/>
  <c r="O283" i="4"/>
  <c r="O299" i="4"/>
  <c r="O315" i="4"/>
  <c r="O331" i="4"/>
  <c r="O347" i="4"/>
  <c r="O354" i="4"/>
  <c r="O362" i="4"/>
  <c r="O370" i="4"/>
  <c r="O378" i="4"/>
  <c r="O386" i="4"/>
  <c r="O394" i="4"/>
  <c r="O402" i="4"/>
  <c r="O410" i="4"/>
  <c r="O418" i="4"/>
  <c r="O426" i="4"/>
  <c r="O434" i="4"/>
  <c r="O442" i="4"/>
  <c r="O450" i="4"/>
  <c r="O458" i="4"/>
  <c r="O466" i="4"/>
  <c r="O474" i="4"/>
  <c r="O482" i="4"/>
  <c r="O490" i="4"/>
  <c r="O498" i="4"/>
  <c r="O506" i="4"/>
  <c r="O514" i="4"/>
  <c r="O522" i="4"/>
  <c r="O530" i="4"/>
  <c r="O538" i="4"/>
  <c r="O546" i="4"/>
  <c r="O554" i="4"/>
  <c r="O562" i="4"/>
  <c r="O570" i="4"/>
  <c r="O578" i="4"/>
  <c r="O586" i="4"/>
  <c r="O594" i="4"/>
  <c r="O602" i="4"/>
  <c r="O610" i="4"/>
  <c r="O618" i="4"/>
  <c r="O626" i="4"/>
  <c r="O634" i="4"/>
  <c r="O642" i="4"/>
  <c r="O650" i="4"/>
  <c r="O658" i="4"/>
  <c r="O667" i="4"/>
  <c r="O678" i="4"/>
  <c r="O699" i="4"/>
  <c r="O730" i="4"/>
  <c r="O762" i="4"/>
  <c r="O794" i="4"/>
  <c r="O826" i="4"/>
  <c r="O858" i="4"/>
  <c r="O890" i="4"/>
  <c r="O922" i="4"/>
  <c r="O954" i="4"/>
  <c r="O986" i="4"/>
  <c r="O671" i="4"/>
  <c r="O687" i="4"/>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N52" i="6"/>
  <c r="B12" i="1" s="1"/>
  <c r="B13" i="1" l="1"/>
  <c r="L14" i="4" a="1"/>
  <c r="L14" i="4" s="1"/>
  <c r="K255" i="1" a="1"/>
  <c r="K255" i="1" s="1"/>
  <c r="O255" i="1"/>
  <c r="K256" i="1" a="1"/>
  <c r="K256" i="1" s="1"/>
  <c r="Q256" i="1"/>
  <c r="K257" i="1" a="1"/>
  <c r="K257" i="1" s="1"/>
  <c r="K258" i="1" a="1"/>
  <c r="K258" i="1"/>
  <c r="K259" i="1" a="1"/>
  <c r="K259" i="1" s="1"/>
  <c r="K260" i="1" a="1"/>
  <c r="K260" i="1"/>
  <c r="K261" i="1" a="1"/>
  <c r="K261" i="1" s="1"/>
  <c r="O261" i="1"/>
  <c r="K262" i="1" a="1"/>
  <c r="K262" i="1"/>
  <c r="Q262" i="1"/>
  <c r="K263" i="1" a="1"/>
  <c r="K263" i="1" s="1"/>
  <c r="O263" i="1"/>
  <c r="K264" i="1" a="1"/>
  <c r="K264" i="1" s="1"/>
  <c r="Q264" i="1" s="1"/>
  <c r="K265" i="1" a="1"/>
  <c r="K265" i="1" s="1"/>
  <c r="K266" i="1" a="1"/>
  <c r="K266" i="1" s="1"/>
  <c r="K267" i="1" a="1"/>
  <c r="K267" i="1" s="1"/>
  <c r="K268" i="1" a="1"/>
  <c r="K268" i="1"/>
  <c r="K269" i="1" a="1"/>
  <c r="K269" i="1" s="1"/>
  <c r="Q269" i="1" s="1"/>
  <c r="O269" i="1"/>
  <c r="K270" i="1" a="1"/>
  <c r="K270" i="1"/>
  <c r="K271" i="1" a="1"/>
  <c r="K271" i="1" s="1"/>
  <c r="K272" i="1" a="1"/>
  <c r="K272" i="1"/>
  <c r="K273" i="1" a="1"/>
  <c r="K273" i="1" s="1"/>
  <c r="Q273" i="1" s="1"/>
  <c r="O273" i="1"/>
  <c r="K274" i="1" a="1"/>
  <c r="K274" i="1"/>
  <c r="K275" i="1" a="1"/>
  <c r="K275" i="1" s="1"/>
  <c r="K276" i="1" a="1"/>
  <c r="K276" i="1"/>
  <c r="K277" i="1" a="1"/>
  <c r="K277" i="1" s="1"/>
  <c r="Q277" i="1" s="1"/>
  <c r="O277" i="1"/>
  <c r="K278" i="1" a="1"/>
  <c r="K278" i="1"/>
  <c r="Q278" i="1"/>
  <c r="K279" i="1" a="1"/>
  <c r="K279" i="1" s="1"/>
  <c r="Q279" i="1" s="1"/>
  <c r="O279" i="1"/>
  <c r="K280" i="1" a="1"/>
  <c r="K280" i="1" s="1"/>
  <c r="Q280" i="1" s="1"/>
  <c r="K281" i="1" a="1"/>
  <c r="K281" i="1" s="1"/>
  <c r="Q281" i="1" s="1"/>
  <c r="O281" i="1"/>
  <c r="K282" i="1" a="1"/>
  <c r="K282" i="1" s="1"/>
  <c r="Q282" i="1" s="1"/>
  <c r="K283" i="1" a="1"/>
  <c r="K283" i="1" s="1"/>
  <c r="K284" i="1" a="1"/>
  <c r="K284" i="1" s="1"/>
  <c r="Q284" i="1" s="1"/>
  <c r="K285" i="1" a="1"/>
  <c r="K285" i="1" s="1"/>
  <c r="Q285" i="1" s="1"/>
  <c r="O285" i="1"/>
  <c r="K286" i="1" a="1"/>
  <c r="K286" i="1"/>
  <c r="Q286" i="1"/>
  <c r="K287" i="1" a="1"/>
  <c r="K287" i="1" s="1"/>
  <c r="Q287" i="1" s="1"/>
  <c r="O287" i="1"/>
  <c r="K288" i="1" a="1"/>
  <c r="K288" i="1" s="1"/>
  <c r="Q288" i="1"/>
  <c r="K289" i="1" a="1"/>
  <c r="K289" i="1" s="1"/>
  <c r="Q289" i="1" s="1"/>
  <c r="O289" i="1"/>
  <c r="P289" i="1"/>
  <c r="K290" i="1" a="1"/>
  <c r="K290" i="1"/>
  <c r="K291" i="1" a="1"/>
  <c r="K291" i="1" s="1"/>
  <c r="K292" i="1" a="1"/>
  <c r="K292" i="1" s="1"/>
  <c r="Q292" i="1"/>
  <c r="K293" i="1" a="1"/>
  <c r="K293" i="1" s="1"/>
  <c r="Q293" i="1" s="1"/>
  <c r="O293" i="1"/>
  <c r="P293" i="1"/>
  <c r="K294" i="1" a="1"/>
  <c r="K294" i="1"/>
  <c r="O294" i="1" s="1"/>
  <c r="P294" i="1"/>
  <c r="K295" i="1" a="1"/>
  <c r="K295" i="1" s="1"/>
  <c r="Q295" i="1" s="1"/>
  <c r="O295" i="1"/>
  <c r="K296" i="1" a="1"/>
  <c r="K296" i="1" s="1"/>
  <c r="K297" i="1" a="1"/>
  <c r="K297" i="1" s="1"/>
  <c r="Q297" i="1" s="1"/>
  <c r="P297" i="1"/>
  <c r="K298" i="1" a="1"/>
  <c r="K298" i="1"/>
  <c r="K299" i="1" a="1"/>
  <c r="K299" i="1" s="1"/>
  <c r="K300" i="1" a="1"/>
  <c r="K300" i="1" s="1"/>
  <c r="Q300" i="1"/>
  <c r="K301" i="1" a="1"/>
  <c r="K301" i="1" s="1"/>
  <c r="Q301" i="1" s="1"/>
  <c r="O301" i="1"/>
  <c r="P301" i="1"/>
  <c r="K302" i="1" a="1"/>
  <c r="K302" i="1"/>
  <c r="O302" i="1" s="1"/>
  <c r="P302" i="1"/>
  <c r="K303" i="1" a="1"/>
  <c r="K303" i="1" s="1"/>
  <c r="Q303" i="1" s="1"/>
  <c r="O303" i="1"/>
  <c r="K304" i="1" a="1"/>
  <c r="K304" i="1" s="1"/>
  <c r="K305" i="1" a="1"/>
  <c r="K305" i="1" s="1"/>
  <c r="Q305" i="1" s="1"/>
  <c r="P305" i="1"/>
  <c r="K306" i="1" a="1"/>
  <c r="K306" i="1"/>
  <c r="K307" i="1" a="1"/>
  <c r="K307" i="1" s="1"/>
  <c r="K308" i="1" a="1"/>
  <c r="K308" i="1" s="1"/>
  <c r="Q308" i="1"/>
  <c r="K309" i="1" a="1"/>
  <c r="K309" i="1" s="1"/>
  <c r="Q309" i="1" s="1"/>
  <c r="O309" i="1"/>
  <c r="P309" i="1"/>
  <c r="K310" i="1" a="1"/>
  <c r="K310" i="1"/>
  <c r="O310" i="1" s="1"/>
  <c r="P310" i="1"/>
  <c r="K311" i="1" a="1"/>
  <c r="K311" i="1" s="1"/>
  <c r="P311" i="1" s="1"/>
  <c r="O311" i="1"/>
  <c r="Q311" i="1"/>
  <c r="K312" i="1" a="1"/>
  <c r="K312" i="1"/>
  <c r="Q312" i="1"/>
  <c r="K313" i="1" a="1"/>
  <c r="K313" i="1"/>
  <c r="O313" i="1"/>
  <c r="K314" i="1" a="1"/>
  <c r="K314" i="1" s="1"/>
  <c r="Q314" i="1" s="1"/>
  <c r="K315" i="1" a="1"/>
  <c r="K315" i="1"/>
  <c r="K316" i="1" a="1"/>
  <c r="K316" i="1"/>
  <c r="K317" i="1" a="1"/>
  <c r="K317" i="1"/>
  <c r="K318" i="1" a="1"/>
  <c r="K318" i="1"/>
  <c r="Q318" i="1" s="1"/>
  <c r="K319" i="1" a="1"/>
  <c r="K319" i="1" s="1"/>
  <c r="K320" i="1" a="1"/>
  <c r="K320" i="1" s="1"/>
  <c r="Q320" i="1"/>
  <c r="K321" i="1" a="1"/>
  <c r="K321" i="1" s="1"/>
  <c r="O321" i="1"/>
  <c r="K322" i="1" a="1"/>
  <c r="K322" i="1" s="1"/>
  <c r="Q322" i="1"/>
  <c r="K323" i="1" a="1"/>
  <c r="K323" i="1" s="1"/>
  <c r="P323" i="1" s="1"/>
  <c r="O323" i="1"/>
  <c r="Q323" i="1"/>
  <c r="K324" i="1" a="1"/>
  <c r="K324" i="1"/>
  <c r="K325" i="1" a="1"/>
  <c r="K325" i="1" s="1"/>
  <c r="Q325" i="1"/>
  <c r="K326" i="1" a="1"/>
  <c r="K326" i="1"/>
  <c r="Q326" i="1" s="1"/>
  <c r="K327" i="1" a="1"/>
  <c r="K327" i="1" s="1"/>
  <c r="K328" i="1" a="1"/>
  <c r="K328" i="1"/>
  <c r="Q328" i="1" s="1"/>
  <c r="K329" i="1" a="1"/>
  <c r="K329" i="1"/>
  <c r="K330" i="1" a="1"/>
  <c r="K330" i="1" s="1"/>
  <c r="Q330" i="1" s="1"/>
  <c r="K331" i="1" a="1"/>
  <c r="K331" i="1"/>
  <c r="K332" i="1" a="1"/>
  <c r="K332" i="1"/>
  <c r="K333" i="1" a="1"/>
  <c r="K333" i="1" s="1"/>
  <c r="Q333" i="1"/>
  <c r="K334" i="1" a="1"/>
  <c r="K334" i="1" s="1"/>
  <c r="Q334" i="1" s="1"/>
  <c r="K335" i="1" a="1"/>
  <c r="K335" i="1" s="1"/>
  <c r="Q335" i="1"/>
  <c r="K336" i="1" a="1"/>
  <c r="K336" i="1" s="1"/>
  <c r="Q336" i="1"/>
  <c r="K337" i="1" a="1"/>
  <c r="K337" i="1" s="1"/>
  <c r="P337" i="1" s="1"/>
  <c r="K338" i="1" a="1"/>
  <c r="K338" i="1" s="1"/>
  <c r="Q338" i="1"/>
  <c r="K339" i="1" a="1"/>
  <c r="K339" i="1" s="1"/>
  <c r="K340" i="1" a="1"/>
  <c r="K340" i="1"/>
  <c r="K341" i="1" a="1"/>
  <c r="K341" i="1" s="1"/>
  <c r="K342" i="1" a="1"/>
  <c r="K342" i="1"/>
  <c r="Q342" i="1" s="1"/>
  <c r="K343" i="1" a="1"/>
  <c r="K343" i="1" s="1"/>
  <c r="P343" i="1" s="1"/>
  <c r="O343" i="1"/>
  <c r="Q343" i="1"/>
  <c r="K344" i="1" a="1"/>
  <c r="K344" i="1"/>
  <c r="Q344" i="1" s="1"/>
  <c r="K345" i="1" a="1"/>
  <c r="K345" i="1"/>
  <c r="K346" i="1" a="1"/>
  <c r="K346" i="1"/>
  <c r="Q346" i="1" s="1"/>
  <c r="K347" i="1" a="1"/>
  <c r="K347" i="1" s="1"/>
  <c r="K348" i="1" a="1"/>
  <c r="K348" i="1" s="1"/>
  <c r="K349" i="1" a="1"/>
  <c r="K349" i="1" s="1"/>
  <c r="K350" i="1" a="1"/>
  <c r="K350" i="1" s="1"/>
  <c r="Q350" i="1" s="1"/>
  <c r="K351" i="1" a="1"/>
  <c r="K351" i="1" s="1"/>
  <c r="K352" i="1" a="1"/>
  <c r="K352" i="1" s="1"/>
  <c r="Q352" i="1" s="1"/>
  <c r="K353" i="1" a="1"/>
  <c r="K353" i="1" s="1"/>
  <c r="O353" i="1" s="1"/>
  <c r="K354" i="1" a="1"/>
  <c r="K354" i="1"/>
  <c r="Q354" i="1" s="1"/>
  <c r="K355" i="1" a="1"/>
  <c r="K355" i="1" s="1"/>
  <c r="K356" i="1" a="1"/>
  <c r="K356" i="1"/>
  <c r="K357" i="1" a="1"/>
  <c r="K357" i="1" s="1"/>
  <c r="O357" i="1"/>
  <c r="K358" i="1" a="1"/>
  <c r="K358" i="1" s="1"/>
  <c r="Q358" i="1" s="1"/>
  <c r="K359" i="1" a="1"/>
  <c r="K359" i="1" s="1"/>
  <c r="O359" i="1" s="1"/>
  <c r="K360" i="1" a="1"/>
  <c r="K360" i="1"/>
  <c r="Q360" i="1" s="1"/>
  <c r="K361" i="1" a="1"/>
  <c r="K361" i="1" s="1"/>
  <c r="O361" i="1" s="1"/>
  <c r="K362" i="1" a="1"/>
  <c r="K362" i="1"/>
  <c r="Q362" i="1" s="1"/>
  <c r="K363" i="1" a="1"/>
  <c r="K363" i="1" s="1"/>
  <c r="K364" i="1" a="1"/>
  <c r="K364" i="1" s="1"/>
  <c r="K365" i="1" a="1"/>
  <c r="K365" i="1" s="1"/>
  <c r="O365" i="1"/>
  <c r="K366" i="1" a="1"/>
  <c r="K366" i="1" s="1"/>
  <c r="K367" i="1" a="1"/>
  <c r="K367" i="1" s="1"/>
  <c r="O367" i="1"/>
  <c r="K368" i="1" a="1"/>
  <c r="K368" i="1" s="1"/>
  <c r="K369" i="1" a="1"/>
  <c r="K369" i="1" s="1"/>
  <c r="O369" i="1" s="1"/>
  <c r="K370" i="1" a="1"/>
  <c r="K370" i="1" s="1"/>
  <c r="Q370" i="1"/>
  <c r="K371" i="1" a="1"/>
  <c r="K371" i="1" s="1"/>
  <c r="O371" i="1"/>
  <c r="K372" i="1" a="1"/>
  <c r="K372" i="1" s="1"/>
  <c r="K373" i="1" a="1"/>
  <c r="K373" i="1" s="1"/>
  <c r="O373" i="1"/>
  <c r="K374" i="1" a="1"/>
  <c r="K374" i="1" s="1"/>
  <c r="P374" i="1"/>
  <c r="K375" i="1" a="1"/>
  <c r="K375" i="1" s="1"/>
  <c r="O375" i="1" s="1"/>
  <c r="K376" i="1" a="1"/>
  <c r="K376" i="1" s="1"/>
  <c r="K377" i="1" a="1"/>
  <c r="K377" i="1" s="1"/>
  <c r="O377" i="1"/>
  <c r="K378" i="1" a="1"/>
  <c r="K378" i="1" s="1"/>
  <c r="P378" i="1"/>
  <c r="K379" i="1" a="1"/>
  <c r="K379" i="1" s="1"/>
  <c r="O379" i="1" s="1"/>
  <c r="K380" i="1" a="1"/>
  <c r="K380" i="1" s="1"/>
  <c r="P380" i="1"/>
  <c r="K381" i="1" a="1"/>
  <c r="K381" i="1" s="1"/>
  <c r="O381" i="1"/>
  <c r="K382" i="1" a="1"/>
  <c r="K382" i="1" s="1"/>
  <c r="K383" i="1" a="1"/>
  <c r="K383" i="1" s="1"/>
  <c r="O383" i="1" s="1"/>
  <c r="K384" i="1" a="1"/>
  <c r="K384" i="1" s="1"/>
  <c r="K385" i="1" a="1"/>
  <c r="K385" i="1" s="1"/>
  <c r="O385" i="1"/>
  <c r="K386" i="1" a="1"/>
  <c r="K386" i="1" s="1"/>
  <c r="K387" i="1" a="1"/>
  <c r="K387" i="1" s="1"/>
  <c r="O387" i="1" s="1"/>
  <c r="K388" i="1" a="1"/>
  <c r="K388" i="1" s="1"/>
  <c r="O388" i="1" s="1"/>
  <c r="P388" i="1"/>
  <c r="Q388" i="1"/>
  <c r="K389" i="1" a="1"/>
  <c r="K389" i="1" s="1"/>
  <c r="O389" i="1"/>
  <c r="K390" i="1" a="1"/>
  <c r="K390" i="1" s="1"/>
  <c r="P390" i="1"/>
  <c r="K391" i="1" a="1"/>
  <c r="K391" i="1" s="1"/>
  <c r="O391" i="1" s="1"/>
  <c r="K392" i="1" a="1"/>
  <c r="K392" i="1" s="1"/>
  <c r="K393" i="1" a="1"/>
  <c r="K393" i="1" s="1"/>
  <c r="O393" i="1"/>
  <c r="K394" i="1" a="1"/>
  <c r="K394" i="1" s="1"/>
  <c r="P394" i="1"/>
  <c r="K395" i="1" a="1"/>
  <c r="K395" i="1" s="1"/>
  <c r="O395" i="1" s="1"/>
  <c r="K396" i="1" a="1"/>
  <c r="K396" i="1" s="1"/>
  <c r="P396" i="1"/>
  <c r="K397" i="1" a="1"/>
  <c r="K397" i="1" s="1"/>
  <c r="O397" i="1"/>
  <c r="K398" i="1" a="1"/>
  <c r="K398" i="1" s="1"/>
  <c r="P398" i="1"/>
  <c r="K399" i="1" a="1"/>
  <c r="K399" i="1" s="1"/>
  <c r="O399" i="1" s="1"/>
  <c r="K400" i="1" a="1"/>
  <c r="K400" i="1" s="1"/>
  <c r="K401" i="1" a="1"/>
  <c r="K401" i="1" s="1"/>
  <c r="K402" i="1" a="1"/>
  <c r="K402" i="1"/>
  <c r="K403" i="1" a="1"/>
  <c r="K403" i="1" s="1"/>
  <c r="O403" i="1" s="1"/>
  <c r="K404" i="1" a="1"/>
  <c r="K404" i="1" s="1"/>
  <c r="K405" i="1" a="1"/>
  <c r="K405" i="1" s="1"/>
  <c r="K406" i="1" a="1"/>
  <c r="K406" i="1" s="1"/>
  <c r="K407" i="1" a="1"/>
  <c r="K407" i="1" s="1"/>
  <c r="O407" i="1" s="1"/>
  <c r="K408" i="1" a="1"/>
  <c r="K408" i="1" s="1"/>
  <c r="P408" i="1"/>
  <c r="K409" i="1" a="1"/>
  <c r="K409" i="1" s="1"/>
  <c r="Q409" i="1" s="1"/>
  <c r="O409" i="1"/>
  <c r="P409" i="1"/>
  <c r="K410" i="1" a="1"/>
  <c r="K410" i="1" s="1"/>
  <c r="K411" i="1" a="1"/>
  <c r="K411" i="1" s="1"/>
  <c r="K412" i="1" a="1"/>
  <c r="K412" i="1"/>
  <c r="K413" i="1" a="1"/>
  <c r="K413" i="1" s="1"/>
  <c r="P413" i="1" s="1"/>
  <c r="K414" i="1" a="1"/>
  <c r="K414" i="1" s="1"/>
  <c r="K415" i="1" a="1"/>
  <c r="K415" i="1" s="1"/>
  <c r="P415" i="1"/>
  <c r="K416" i="1" a="1"/>
  <c r="K416" i="1" s="1"/>
  <c r="Q416" i="1"/>
  <c r="K417" i="1" a="1"/>
  <c r="K417" i="1" s="1"/>
  <c r="K418" i="1" a="1"/>
  <c r="K418" i="1" s="1"/>
  <c r="P418" i="1" s="1"/>
  <c r="K419" i="1" a="1"/>
  <c r="K419" i="1" s="1"/>
  <c r="O419" i="1" s="1"/>
  <c r="K420" i="1" a="1"/>
  <c r="K420" i="1" s="1"/>
  <c r="K421" i="1" a="1"/>
  <c r="K421" i="1" s="1"/>
  <c r="P421" i="1" s="1"/>
  <c r="K422" i="1" a="1"/>
  <c r="K422" i="1"/>
  <c r="P422" i="1" s="1"/>
  <c r="K423" i="1" a="1"/>
  <c r="K423" i="1" s="1"/>
  <c r="O423" i="1" s="1"/>
  <c r="K424" i="1" a="1"/>
  <c r="K424" i="1" s="1"/>
  <c r="K425" i="1" a="1"/>
  <c r="K425" i="1" s="1"/>
  <c r="Q425" i="1" s="1"/>
  <c r="O425" i="1"/>
  <c r="P425" i="1"/>
  <c r="K426" i="1" a="1"/>
  <c r="K426" i="1" s="1"/>
  <c r="P426" i="1"/>
  <c r="K427" i="1" a="1"/>
  <c r="K427" i="1" s="1"/>
  <c r="K428" i="1" a="1"/>
  <c r="K428" i="1"/>
  <c r="K429" i="1" a="1"/>
  <c r="K429" i="1" s="1"/>
  <c r="K430" i="1" a="1"/>
  <c r="K430" i="1" s="1"/>
  <c r="K431" i="1" a="1"/>
  <c r="K431" i="1" s="1"/>
  <c r="K432" i="1" a="1"/>
  <c r="K432" i="1" s="1"/>
  <c r="Q432" i="1" s="1"/>
  <c r="K433" i="1" a="1"/>
  <c r="K433" i="1" s="1"/>
  <c r="O433" i="1"/>
  <c r="K434" i="1" a="1"/>
  <c r="K434" i="1" s="1"/>
  <c r="P434" i="1" s="1"/>
  <c r="K435" i="1" a="1"/>
  <c r="K435" i="1" s="1"/>
  <c r="K436" i="1" a="1"/>
  <c r="K436" i="1" s="1"/>
  <c r="K437" i="1" a="1"/>
  <c r="K437" i="1" s="1"/>
  <c r="P437" i="1" s="1"/>
  <c r="K438" i="1" a="1"/>
  <c r="K438" i="1"/>
  <c r="P438" i="1" s="1"/>
  <c r="K439" i="1" a="1"/>
  <c r="K439" i="1" s="1"/>
  <c r="O439" i="1"/>
  <c r="K440" i="1" a="1"/>
  <c r="K440" i="1" s="1"/>
  <c r="K441" i="1" a="1"/>
  <c r="K441" i="1" s="1"/>
  <c r="K442" i="1" a="1"/>
  <c r="K442" i="1"/>
  <c r="K443" i="1" a="1"/>
  <c r="K443" i="1" s="1"/>
  <c r="O443" i="1"/>
  <c r="K444" i="1" a="1"/>
  <c r="K444" i="1" s="1"/>
  <c r="P444" i="1"/>
  <c r="K445" i="1" a="1"/>
  <c r="K445" i="1" s="1"/>
  <c r="O445" i="1" s="1"/>
  <c r="K446" i="1" a="1"/>
  <c r="K446" i="1" s="1"/>
  <c r="K447" i="1" a="1"/>
  <c r="K447" i="1" s="1"/>
  <c r="K448" i="1" a="1"/>
  <c r="K448" i="1" s="1"/>
  <c r="K449" i="1" a="1"/>
  <c r="K449" i="1" s="1"/>
  <c r="K450" i="1" a="1"/>
  <c r="K450" i="1" s="1"/>
  <c r="K451" i="1" a="1"/>
  <c r="K451" i="1" s="1"/>
  <c r="O451" i="1"/>
  <c r="K452" i="1" a="1"/>
  <c r="K452" i="1" s="1"/>
  <c r="P452" i="1" s="1"/>
  <c r="K453" i="1" a="1"/>
  <c r="K453" i="1" s="1"/>
  <c r="K454" i="1" a="1"/>
  <c r="K454" i="1" s="1"/>
  <c r="K455" i="1" a="1"/>
  <c r="K455" i="1" s="1"/>
  <c r="K456" i="1" a="1"/>
  <c r="K456" i="1" s="1"/>
  <c r="K457" i="1" a="1"/>
  <c r="K457" i="1" s="1"/>
  <c r="K458" i="1" a="1"/>
  <c r="K458" i="1" s="1"/>
  <c r="K459" i="1" a="1"/>
  <c r="K459" i="1" s="1"/>
  <c r="Q459" i="1"/>
  <c r="K460" i="1" a="1"/>
  <c r="K460" i="1" s="1"/>
  <c r="K461" i="1" a="1"/>
  <c r="K461" i="1" s="1"/>
  <c r="O461" i="1"/>
  <c r="K462" i="1" a="1"/>
  <c r="K462" i="1" s="1"/>
  <c r="K463" i="1" a="1"/>
  <c r="K463" i="1" s="1"/>
  <c r="K464" i="1" a="1"/>
  <c r="K464" i="1"/>
  <c r="K465" i="1" a="1"/>
  <c r="K465" i="1" s="1"/>
  <c r="P465" i="1"/>
  <c r="K466" i="1" a="1"/>
  <c r="K466" i="1"/>
  <c r="O466" i="1" s="1"/>
  <c r="P466" i="1"/>
  <c r="K467" i="1" a="1"/>
  <c r="K467" i="1" s="1"/>
  <c r="Q467" i="1" s="1"/>
  <c r="O467" i="1"/>
  <c r="K468" i="1" a="1"/>
  <c r="K468" i="1" s="1"/>
  <c r="K469" i="1" a="1"/>
  <c r="K469" i="1" s="1"/>
  <c r="P469" i="1"/>
  <c r="K470" i="1" a="1"/>
  <c r="K470" i="1" s="1"/>
  <c r="K471" i="1" a="1"/>
  <c r="K471" i="1" s="1"/>
  <c r="O471" i="1" s="1"/>
  <c r="K472" i="1" a="1"/>
  <c r="K472" i="1"/>
  <c r="Q472" i="1" s="1"/>
  <c r="K473" i="1" a="1"/>
  <c r="K473" i="1" s="1"/>
  <c r="P473" i="1"/>
  <c r="K474" i="1" a="1"/>
  <c r="K474" i="1" s="1"/>
  <c r="O474" i="1" s="1"/>
  <c r="K475" i="1" a="1"/>
  <c r="K475" i="1" s="1"/>
  <c r="K476" i="1" a="1"/>
  <c r="K476" i="1" s="1"/>
  <c r="K477" i="1" a="1"/>
  <c r="K477" i="1" s="1"/>
  <c r="O477" i="1"/>
  <c r="K478" i="1" a="1"/>
  <c r="K478" i="1" s="1"/>
  <c r="P478" i="1" s="1"/>
  <c r="K479" i="1" a="1"/>
  <c r="K479" i="1" s="1"/>
  <c r="O479" i="1" s="1"/>
  <c r="K480" i="1" a="1"/>
  <c r="K480" i="1" s="1"/>
  <c r="Q480" i="1"/>
  <c r="K481" i="1" a="1"/>
  <c r="K481" i="1" s="1"/>
  <c r="K482" i="1" a="1"/>
  <c r="K482" i="1" s="1"/>
  <c r="K483" i="1" a="1"/>
  <c r="K483" i="1" s="1"/>
  <c r="K484" i="1" a="1"/>
  <c r="K484" i="1" s="1"/>
  <c r="Q484" i="1" s="1"/>
  <c r="K485" i="1" a="1"/>
  <c r="K485" i="1" s="1"/>
  <c r="K486" i="1" a="1"/>
  <c r="K486" i="1"/>
  <c r="P486" i="1" s="1"/>
  <c r="K487" i="1" a="1"/>
  <c r="K487" i="1" s="1"/>
  <c r="K488" i="1" a="1"/>
  <c r="K488" i="1" s="1"/>
  <c r="K489" i="1" a="1"/>
  <c r="K489" i="1" s="1"/>
  <c r="K490" i="1" a="1"/>
  <c r="K490" i="1"/>
  <c r="K491" i="1" a="1"/>
  <c r="K491" i="1" s="1"/>
  <c r="K492" i="1" a="1"/>
  <c r="K492" i="1" s="1"/>
  <c r="K493" i="1" a="1"/>
  <c r="K493" i="1" s="1"/>
  <c r="Q493" i="1" s="1"/>
  <c r="O493" i="1"/>
  <c r="P493" i="1"/>
  <c r="K494" i="1" a="1"/>
  <c r="K494" i="1" s="1"/>
  <c r="K495" i="1" a="1"/>
  <c r="K495" i="1" s="1"/>
  <c r="K496" i="1" a="1"/>
  <c r="K496" i="1"/>
  <c r="K497" i="1" a="1"/>
  <c r="K497" i="1" s="1"/>
  <c r="P497" i="1"/>
  <c r="K498" i="1" a="1"/>
  <c r="K498" i="1" s="1"/>
  <c r="O498" i="1" s="1"/>
  <c r="P498" i="1"/>
  <c r="K499" i="1" a="1"/>
  <c r="K499" i="1" s="1"/>
  <c r="K500" i="1" a="1"/>
  <c r="K500" i="1" s="1"/>
  <c r="O500" i="1" s="1"/>
  <c r="P500" i="1"/>
  <c r="K501" i="1" a="1"/>
  <c r="K501" i="1" s="1"/>
  <c r="Q501" i="1" s="1"/>
  <c r="O501" i="1"/>
  <c r="P501" i="1"/>
  <c r="K502" i="1" a="1"/>
  <c r="K502" i="1"/>
  <c r="K503" i="1" a="1"/>
  <c r="K503" i="1" s="1"/>
  <c r="O503" i="1" s="1"/>
  <c r="K504" i="1" a="1"/>
  <c r="K504" i="1"/>
  <c r="Q504" i="1" s="1"/>
  <c r="K505" i="1" a="1"/>
  <c r="K505" i="1" s="1"/>
  <c r="P505" i="1" s="1"/>
  <c r="K506" i="1" a="1"/>
  <c r="K506" i="1" s="1"/>
  <c r="P506" i="1"/>
  <c r="K507" i="1" a="1"/>
  <c r="K507" i="1" s="1"/>
  <c r="K508" i="1" a="1"/>
  <c r="K508" i="1" s="1"/>
  <c r="K509" i="1" a="1"/>
  <c r="K509" i="1" s="1"/>
  <c r="O509" i="1"/>
  <c r="K510" i="1" a="1"/>
  <c r="K510" i="1" s="1"/>
  <c r="P510" i="1" s="1"/>
  <c r="K511" i="1" a="1"/>
  <c r="K511" i="1" s="1"/>
  <c r="O511" i="1" s="1"/>
  <c r="K512" i="1" a="1"/>
  <c r="K512" i="1" s="1"/>
  <c r="K513" i="1" a="1"/>
  <c r="K513" i="1" s="1"/>
  <c r="K514" i="1" a="1"/>
  <c r="K514" i="1" s="1"/>
  <c r="Q514" i="1" s="1"/>
  <c r="K515" i="1" a="1"/>
  <c r="K515" i="1" s="1"/>
  <c r="P515" i="1" s="1"/>
  <c r="K516" i="1" a="1"/>
  <c r="K516" i="1" s="1"/>
  <c r="K517" i="1" a="1"/>
  <c r="K517" i="1" s="1"/>
  <c r="Q517" i="1" s="1"/>
  <c r="O517" i="1"/>
  <c r="P517" i="1"/>
  <c r="K518" i="1" a="1"/>
  <c r="K518" i="1" s="1"/>
  <c r="P518" i="1"/>
  <c r="K519" i="1" a="1"/>
  <c r="K519" i="1" s="1"/>
  <c r="K520" i="1" a="1"/>
  <c r="K520" i="1" s="1"/>
  <c r="K521" i="1" a="1"/>
  <c r="K521" i="1" s="1"/>
  <c r="K522" i="1" a="1"/>
  <c r="K522" i="1"/>
  <c r="K523" i="1" a="1"/>
  <c r="K523" i="1" s="1"/>
  <c r="K524" i="1" a="1"/>
  <c r="K524" i="1" s="1"/>
  <c r="K525" i="1" a="1"/>
  <c r="K525" i="1" s="1"/>
  <c r="Q525" i="1" s="1"/>
  <c r="O525" i="1"/>
  <c r="P525" i="1"/>
  <c r="K526" i="1" a="1"/>
  <c r="K526" i="1"/>
  <c r="K527" i="1" a="1"/>
  <c r="K527" i="1" s="1"/>
  <c r="K528" i="1" a="1"/>
  <c r="K528" i="1"/>
  <c r="K529" i="1" a="1"/>
  <c r="K529" i="1" s="1"/>
  <c r="P529" i="1"/>
  <c r="K530" i="1" a="1"/>
  <c r="K530" i="1" s="1"/>
  <c r="K531" i="1" a="1"/>
  <c r="K531" i="1" s="1"/>
  <c r="K532" i="1" a="1"/>
  <c r="K532" i="1" s="1"/>
  <c r="K533" i="1" a="1"/>
  <c r="K533" i="1" s="1"/>
  <c r="K534" i="1" a="1"/>
  <c r="K534" i="1"/>
  <c r="K535" i="1" a="1"/>
  <c r="K535" i="1" s="1"/>
  <c r="O535" i="1"/>
  <c r="K536" i="1" a="1"/>
  <c r="K536" i="1" s="1"/>
  <c r="Q536" i="1"/>
  <c r="K537" i="1" a="1"/>
  <c r="K537" i="1" s="1"/>
  <c r="P537" i="1" s="1"/>
  <c r="K538" i="1" a="1"/>
  <c r="K538" i="1" s="1"/>
  <c r="O538" i="1" s="1"/>
  <c r="K539" i="1" a="1"/>
  <c r="K539" i="1" s="1"/>
  <c r="Q539" i="1" s="1"/>
  <c r="O539" i="1"/>
  <c r="P539" i="1"/>
  <c r="K540" i="1" a="1"/>
  <c r="K540" i="1" s="1"/>
  <c r="O540" i="1" s="1"/>
  <c r="P540" i="1"/>
  <c r="Q540" i="1"/>
  <c r="K541" i="1" a="1"/>
  <c r="K541" i="1" s="1"/>
  <c r="Q541" i="1" s="1"/>
  <c r="O541" i="1"/>
  <c r="P541" i="1"/>
  <c r="K542" i="1" a="1"/>
  <c r="K542" i="1"/>
  <c r="P542" i="1"/>
  <c r="K543" i="1" a="1"/>
  <c r="K543" i="1" s="1"/>
  <c r="O543" i="1"/>
  <c r="K544" i="1" a="1"/>
  <c r="K544" i="1" s="1"/>
  <c r="Q544" i="1" s="1"/>
  <c r="K545" i="1" a="1"/>
  <c r="K545" i="1" s="1"/>
  <c r="K546" i="1" a="1"/>
  <c r="K546" i="1"/>
  <c r="K547" i="1" a="1"/>
  <c r="K547" i="1" s="1"/>
  <c r="K548" i="1" a="1"/>
  <c r="K548" i="1" s="1"/>
  <c r="Q548" i="1"/>
  <c r="K549" i="1" a="1"/>
  <c r="K549" i="1" s="1"/>
  <c r="O549" i="1"/>
  <c r="P549" i="1"/>
  <c r="Q549" i="1"/>
  <c r="K550" i="1" a="1"/>
  <c r="K550" i="1" s="1"/>
  <c r="P550" i="1"/>
  <c r="K551" i="1" a="1"/>
  <c r="K551" i="1" s="1"/>
  <c r="Q551" i="1" s="1"/>
  <c r="O551" i="1"/>
  <c r="P551" i="1"/>
  <c r="K552" i="1" a="1"/>
  <c r="K552" i="1"/>
  <c r="K553" i="1" a="1"/>
  <c r="K553" i="1" s="1"/>
  <c r="K554" i="1" a="1"/>
  <c r="K554" i="1"/>
  <c r="K555" i="1" a="1"/>
  <c r="K555" i="1" s="1"/>
  <c r="P555" i="1"/>
  <c r="K556" i="1" a="1"/>
  <c r="K556" i="1" s="1"/>
  <c r="Q556" i="1"/>
  <c r="K557" i="1" a="1"/>
  <c r="K557" i="1" s="1"/>
  <c r="K558" i="1" a="1"/>
  <c r="K558" i="1" s="1"/>
  <c r="P558" i="1" s="1"/>
  <c r="K559" i="1" a="1"/>
  <c r="K559" i="1" s="1"/>
  <c r="Q559" i="1" s="1"/>
  <c r="K560" i="1" a="1"/>
  <c r="K560" i="1" s="1"/>
  <c r="K561" i="1" a="1"/>
  <c r="K561" i="1"/>
  <c r="Q561" i="1"/>
  <c r="K562" i="1" a="1"/>
  <c r="K562" i="1" s="1"/>
  <c r="K563" i="1" a="1"/>
  <c r="K563" i="1" s="1"/>
  <c r="Q563" i="1" s="1"/>
  <c r="K564" i="1" a="1"/>
  <c r="K564" i="1" s="1"/>
  <c r="K565" i="1" a="1"/>
  <c r="K565" i="1"/>
  <c r="Q565" i="1"/>
  <c r="K566" i="1" a="1"/>
  <c r="K566" i="1" s="1"/>
  <c r="K567" i="1" a="1"/>
  <c r="K567" i="1"/>
  <c r="Q567" i="1" s="1"/>
  <c r="K568" i="1" a="1"/>
  <c r="K568" i="1" s="1"/>
  <c r="K569" i="1" a="1"/>
  <c r="K569" i="1"/>
  <c r="Q569" i="1"/>
  <c r="K570" i="1" a="1"/>
  <c r="K570" i="1" s="1"/>
  <c r="K571" i="1" a="1"/>
  <c r="K571" i="1"/>
  <c r="Q571" i="1" s="1"/>
  <c r="K572" i="1" a="1"/>
  <c r="K572" i="1" s="1"/>
  <c r="K573" i="1" a="1"/>
  <c r="K573" i="1"/>
  <c r="Q573" i="1"/>
  <c r="K574" i="1" a="1"/>
  <c r="K574" i="1" s="1"/>
  <c r="K575" i="1" a="1"/>
  <c r="K575" i="1" s="1"/>
  <c r="Q575" i="1" s="1"/>
  <c r="K576" i="1" a="1"/>
  <c r="K576" i="1" s="1"/>
  <c r="K577" i="1" a="1"/>
  <c r="K577" i="1"/>
  <c r="Q577" i="1"/>
  <c r="K578" i="1" a="1"/>
  <c r="K578" i="1" s="1"/>
  <c r="K579" i="1" a="1"/>
  <c r="K579" i="1" s="1"/>
  <c r="Q579" i="1" s="1"/>
  <c r="K580" i="1" a="1"/>
  <c r="K580" i="1" s="1"/>
  <c r="K581" i="1" a="1"/>
  <c r="K581" i="1"/>
  <c r="Q581" i="1"/>
  <c r="K582" i="1" a="1"/>
  <c r="K582" i="1" s="1"/>
  <c r="K583" i="1" a="1"/>
  <c r="K583" i="1"/>
  <c r="Q583" i="1" s="1"/>
  <c r="K584" i="1" a="1"/>
  <c r="K584" i="1" s="1"/>
  <c r="K585" i="1" a="1"/>
  <c r="K585" i="1"/>
  <c r="Q585" i="1"/>
  <c r="K586" i="1" a="1"/>
  <c r="K586" i="1" s="1"/>
  <c r="K587" i="1" a="1"/>
  <c r="K587" i="1"/>
  <c r="Q587" i="1" s="1"/>
  <c r="K588" i="1" a="1"/>
  <c r="K588" i="1" s="1"/>
  <c r="K589" i="1" a="1"/>
  <c r="K589" i="1"/>
  <c r="Q589" i="1"/>
  <c r="K590" i="1" a="1"/>
  <c r="K590" i="1" s="1"/>
  <c r="K591" i="1" a="1"/>
  <c r="K591" i="1" s="1"/>
  <c r="Q591" i="1" s="1"/>
  <c r="K592" i="1" a="1"/>
  <c r="K592" i="1" s="1"/>
  <c r="K593" i="1" a="1"/>
  <c r="K593" i="1"/>
  <c r="Q593" i="1"/>
  <c r="K594" i="1" a="1"/>
  <c r="K594" i="1" s="1"/>
  <c r="K595" i="1" a="1"/>
  <c r="K595" i="1" s="1"/>
  <c r="Q595" i="1" s="1"/>
  <c r="K596" i="1" a="1"/>
  <c r="K596" i="1" s="1"/>
  <c r="K597" i="1" a="1"/>
  <c r="K597" i="1"/>
  <c r="Q597" i="1"/>
  <c r="K598" i="1" a="1"/>
  <c r="K598" i="1" s="1"/>
  <c r="K599" i="1" a="1"/>
  <c r="K599" i="1"/>
  <c r="Q599" i="1" s="1"/>
  <c r="K600" i="1" a="1"/>
  <c r="K600" i="1" s="1"/>
  <c r="K601" i="1" a="1"/>
  <c r="K601" i="1"/>
  <c r="Q601" i="1"/>
  <c r="K602" i="1" a="1"/>
  <c r="K602" i="1" s="1"/>
  <c r="K603" i="1" a="1"/>
  <c r="K603" i="1"/>
  <c r="Q603" i="1" s="1"/>
  <c r="K604" i="1" a="1"/>
  <c r="K604" i="1" s="1"/>
  <c r="K605" i="1" a="1"/>
  <c r="K605" i="1"/>
  <c r="Q605" i="1"/>
  <c r="K606" i="1" a="1"/>
  <c r="K606" i="1" s="1"/>
  <c r="K607" i="1" a="1"/>
  <c r="K607" i="1" s="1"/>
  <c r="Q607" i="1" s="1"/>
  <c r="K608" i="1" a="1"/>
  <c r="K608" i="1" s="1"/>
  <c r="K609" i="1" a="1"/>
  <c r="K609" i="1"/>
  <c r="Q609" i="1"/>
  <c r="K610" i="1" a="1"/>
  <c r="K610" i="1" s="1"/>
  <c r="K611" i="1" a="1"/>
  <c r="K611" i="1" s="1"/>
  <c r="Q611" i="1" s="1"/>
  <c r="K612" i="1" a="1"/>
  <c r="K612" i="1" s="1"/>
  <c r="K613" i="1" a="1"/>
  <c r="K613" i="1"/>
  <c r="Q613" i="1"/>
  <c r="K614" i="1" a="1"/>
  <c r="K614" i="1" s="1"/>
  <c r="K615" i="1" a="1"/>
  <c r="K615" i="1"/>
  <c r="K616" i="1" a="1"/>
  <c r="K616" i="1" s="1"/>
  <c r="K617" i="1" a="1"/>
  <c r="K617" i="1" s="1"/>
  <c r="P617" i="1" s="1"/>
  <c r="K618" i="1" a="1"/>
  <c r="K618" i="1" s="1"/>
  <c r="O618" i="1"/>
  <c r="K619" i="1" a="1"/>
  <c r="K619" i="1" s="1"/>
  <c r="O619" i="1" s="1"/>
  <c r="K620" i="1" a="1"/>
  <c r="K620" i="1" s="1"/>
  <c r="Q620" i="1" s="1"/>
  <c r="K621" i="1" a="1"/>
  <c r="K621" i="1"/>
  <c r="K622" i="1" a="1"/>
  <c r="K622" i="1" s="1"/>
  <c r="K623" i="1" a="1"/>
  <c r="K623" i="1" s="1"/>
  <c r="Q623" i="1" s="1"/>
  <c r="K624" i="1" a="1"/>
  <c r="K624" i="1" s="1"/>
  <c r="P624" i="1"/>
  <c r="K625" i="1" a="1"/>
  <c r="K625" i="1" s="1"/>
  <c r="P625" i="1" s="1"/>
  <c r="K626" i="1" a="1"/>
  <c r="K626" i="1" s="1"/>
  <c r="Q626" i="1" s="1"/>
  <c r="O626" i="1"/>
  <c r="P626" i="1"/>
  <c r="K627" i="1" a="1"/>
  <c r="K627" i="1"/>
  <c r="O627" i="1" s="1"/>
  <c r="K628" i="1" a="1"/>
  <c r="K628" i="1" s="1"/>
  <c r="Q628" i="1" s="1"/>
  <c r="K629" i="1" a="1"/>
  <c r="K629" i="1" s="1"/>
  <c r="K630" i="1" a="1"/>
  <c r="K630" i="1" s="1"/>
  <c r="K631" i="1" a="1"/>
  <c r="K631" i="1" s="1"/>
  <c r="Q631" i="1" s="1"/>
  <c r="K632" i="1" a="1"/>
  <c r="K632" i="1" s="1"/>
  <c r="K633" i="1" a="1"/>
  <c r="K633" i="1" s="1"/>
  <c r="P633" i="1" s="1"/>
  <c r="K634" i="1" a="1"/>
  <c r="K634" i="1" s="1"/>
  <c r="O634" i="1" s="1"/>
  <c r="P634" i="1"/>
  <c r="Q634" i="1"/>
  <c r="K635" i="1" a="1"/>
  <c r="K635" i="1" s="1"/>
  <c r="Q635" i="1"/>
  <c r="K636" i="1" a="1"/>
  <c r="K636" i="1" s="1"/>
  <c r="O636" i="1" s="1"/>
  <c r="K637" i="1" a="1"/>
  <c r="K637" i="1" s="1"/>
  <c r="K638" i="1" a="1"/>
  <c r="K638" i="1" s="1"/>
  <c r="O638" i="1" s="1"/>
  <c r="K639" i="1" a="1"/>
  <c r="K639" i="1" s="1"/>
  <c r="K640" i="1" a="1"/>
  <c r="K640" i="1" s="1"/>
  <c r="O640" i="1" s="1"/>
  <c r="K641" i="1" a="1"/>
  <c r="K641" i="1" s="1"/>
  <c r="Q641" i="1" s="1"/>
  <c r="K642" i="1" a="1"/>
  <c r="K642" i="1" s="1"/>
  <c r="O642" i="1" s="1"/>
  <c r="K643" i="1" a="1"/>
  <c r="K643" i="1" s="1"/>
  <c r="Q643" i="1" s="1"/>
  <c r="K644" i="1" a="1"/>
  <c r="K644" i="1" s="1"/>
  <c r="O644" i="1" s="1"/>
  <c r="K645" i="1" a="1"/>
  <c r="K645" i="1" s="1"/>
  <c r="K646" i="1" a="1"/>
  <c r="K646" i="1" s="1"/>
  <c r="O646" i="1" s="1"/>
  <c r="K647" i="1" a="1"/>
  <c r="K647" i="1" s="1"/>
  <c r="K648" i="1" a="1"/>
  <c r="K648" i="1" s="1"/>
  <c r="O648" i="1" s="1"/>
  <c r="K649" i="1" a="1"/>
  <c r="K649" i="1" s="1"/>
  <c r="Q649" i="1"/>
  <c r="K650" i="1" a="1"/>
  <c r="K650" i="1" s="1"/>
  <c r="O650" i="1" s="1"/>
  <c r="K651" i="1" a="1"/>
  <c r="K651" i="1" s="1"/>
  <c r="Q651" i="1"/>
  <c r="K652" i="1" a="1"/>
  <c r="K652" i="1" s="1"/>
  <c r="O652" i="1" s="1"/>
  <c r="K653" i="1" a="1"/>
  <c r="K653" i="1" s="1"/>
  <c r="K654" i="1" a="1"/>
  <c r="K654" i="1" s="1"/>
  <c r="O654" i="1" s="1"/>
  <c r="K655" i="1" a="1"/>
  <c r="K655" i="1" s="1"/>
  <c r="Q655" i="1" s="1"/>
  <c r="K656" i="1" a="1"/>
  <c r="K656" i="1" s="1"/>
  <c r="O656" i="1" s="1"/>
  <c r="K657" i="1" a="1"/>
  <c r="K657" i="1" s="1"/>
  <c r="Q657" i="1" s="1"/>
  <c r="K658" i="1" a="1"/>
  <c r="K658" i="1" s="1"/>
  <c r="O658" i="1" s="1"/>
  <c r="K659" i="1" a="1"/>
  <c r="K659" i="1" s="1"/>
  <c r="Q659" i="1" s="1"/>
  <c r="K660" i="1" a="1"/>
  <c r="K660" i="1" s="1"/>
  <c r="O660" i="1" s="1"/>
  <c r="K661" i="1" a="1"/>
  <c r="K661" i="1" s="1"/>
  <c r="K662" i="1" a="1"/>
  <c r="K662" i="1" s="1"/>
  <c r="O662" i="1" s="1"/>
  <c r="K663" i="1" a="1"/>
  <c r="K663" i="1" s="1"/>
  <c r="K664" i="1" a="1"/>
  <c r="K664" i="1" s="1"/>
  <c r="O664" i="1" s="1"/>
  <c r="K665" i="1" a="1"/>
  <c r="K665" i="1" s="1"/>
  <c r="Q665" i="1"/>
  <c r="K666" i="1" a="1"/>
  <c r="K666" i="1" s="1"/>
  <c r="K667" i="1" a="1"/>
  <c r="K667" i="1"/>
  <c r="K668" i="1" a="1"/>
  <c r="K668" i="1" s="1"/>
  <c r="K669" i="1" a="1"/>
  <c r="K669" i="1" s="1"/>
  <c r="K670" i="1" a="1"/>
  <c r="K670" i="1" s="1"/>
  <c r="P670" i="1"/>
  <c r="K671" i="1" a="1"/>
  <c r="K671" i="1" s="1"/>
  <c r="K672" i="1" a="1"/>
  <c r="K672" i="1" s="1"/>
  <c r="K673" i="1" a="1"/>
  <c r="K673" i="1" s="1"/>
  <c r="Q673" i="1"/>
  <c r="K674" i="1" a="1"/>
  <c r="K674" i="1" s="1"/>
  <c r="K675" i="1" a="1"/>
  <c r="K675" i="1" s="1"/>
  <c r="K676" i="1" a="1"/>
  <c r="K676" i="1" s="1"/>
  <c r="K677" i="1" a="1"/>
  <c r="K677" i="1" s="1"/>
  <c r="K678" i="1" a="1"/>
  <c r="K678" i="1" s="1"/>
  <c r="K679" i="1" a="1"/>
  <c r="K679" i="1" s="1"/>
  <c r="K680" i="1" a="1"/>
  <c r="K680" i="1" s="1"/>
  <c r="K681" i="1" a="1"/>
  <c r="K681" i="1" s="1"/>
  <c r="Q681" i="1"/>
  <c r="K682" i="1" a="1"/>
  <c r="K682" i="1" s="1"/>
  <c r="K683" i="1" a="1"/>
  <c r="K683" i="1" s="1"/>
  <c r="K684" i="1" a="1"/>
  <c r="K684" i="1" s="1"/>
  <c r="K685" i="1" a="1"/>
  <c r="K685" i="1" s="1"/>
  <c r="K686" i="1" a="1"/>
  <c r="K686" i="1" s="1"/>
  <c r="K687" i="1" a="1"/>
  <c r="K687" i="1" s="1"/>
  <c r="K688" i="1" a="1"/>
  <c r="K688" i="1" s="1"/>
  <c r="K689" i="1" a="1"/>
  <c r="K689" i="1" s="1"/>
  <c r="Q689" i="1"/>
  <c r="K690" i="1" a="1"/>
  <c r="K690" i="1" s="1"/>
  <c r="K691" i="1" a="1"/>
  <c r="K691" i="1"/>
  <c r="K692" i="1" a="1"/>
  <c r="K692" i="1" s="1"/>
  <c r="K693" i="1" a="1"/>
  <c r="K693" i="1" s="1"/>
  <c r="K694" i="1" a="1"/>
  <c r="K694" i="1" s="1"/>
  <c r="P694" i="1"/>
  <c r="K695" i="1" a="1"/>
  <c r="K695" i="1" s="1"/>
  <c r="K696" i="1" a="1"/>
  <c r="K696" i="1" s="1"/>
  <c r="K697" i="1" a="1"/>
  <c r="K697" i="1" s="1"/>
  <c r="Q697" i="1"/>
  <c r="K698" i="1" a="1"/>
  <c r="K698" i="1" s="1"/>
  <c r="K699" i="1" a="1"/>
  <c r="K699" i="1"/>
  <c r="K700" i="1" a="1"/>
  <c r="K700" i="1" s="1"/>
  <c r="K701" i="1" a="1"/>
  <c r="K701" i="1" s="1"/>
  <c r="K702" i="1" a="1"/>
  <c r="K702" i="1" s="1"/>
  <c r="P702" i="1"/>
  <c r="K703" i="1" a="1"/>
  <c r="K703" i="1" s="1"/>
  <c r="K704" i="1" a="1"/>
  <c r="K704" i="1" s="1"/>
  <c r="K705" i="1" a="1"/>
  <c r="K705" i="1" s="1"/>
  <c r="Q705" i="1"/>
  <c r="K706" i="1" a="1"/>
  <c r="K706" i="1" s="1"/>
  <c r="K707" i="1" a="1"/>
  <c r="K707" i="1"/>
  <c r="K708" i="1" a="1"/>
  <c r="K708" i="1" s="1"/>
  <c r="K709" i="1" a="1"/>
  <c r="K709" i="1" s="1"/>
  <c r="K710" i="1" a="1"/>
  <c r="K710" i="1" s="1"/>
  <c r="P710" i="1" s="1"/>
  <c r="K711" i="1" a="1"/>
  <c r="K711" i="1" s="1"/>
  <c r="K712" i="1" a="1"/>
  <c r="K712" i="1" s="1"/>
  <c r="K713" i="1" a="1"/>
  <c r="K713" i="1" s="1"/>
  <c r="Q713" i="1"/>
  <c r="K714" i="1" a="1"/>
  <c r="K714" i="1" s="1"/>
  <c r="K715" i="1" a="1"/>
  <c r="K715" i="1" s="1"/>
  <c r="K716" i="1" a="1"/>
  <c r="K716" i="1" s="1"/>
  <c r="K717" i="1" a="1"/>
  <c r="K717" i="1" s="1"/>
  <c r="K718" i="1" a="1"/>
  <c r="K718" i="1" s="1"/>
  <c r="K719" i="1" a="1"/>
  <c r="K719" i="1" s="1"/>
  <c r="K720" i="1" a="1"/>
  <c r="K720" i="1" s="1"/>
  <c r="K721" i="1" a="1"/>
  <c r="K721" i="1" s="1"/>
  <c r="Q721" i="1"/>
  <c r="K722" i="1" a="1"/>
  <c r="K722" i="1" s="1"/>
  <c r="K723" i="1" a="1"/>
  <c r="K723" i="1"/>
  <c r="K724" i="1" a="1"/>
  <c r="K724" i="1" s="1"/>
  <c r="K725" i="1" a="1"/>
  <c r="K725" i="1" s="1"/>
  <c r="K726" i="1" a="1"/>
  <c r="K726" i="1" s="1"/>
  <c r="P726" i="1"/>
  <c r="K727" i="1" a="1"/>
  <c r="K727" i="1" s="1"/>
  <c r="K728" i="1" a="1"/>
  <c r="K728" i="1" s="1"/>
  <c r="K729" i="1" a="1"/>
  <c r="K729" i="1" s="1"/>
  <c r="Q729" i="1"/>
  <c r="K730" i="1" a="1"/>
  <c r="K730" i="1" s="1"/>
  <c r="K731" i="1" a="1"/>
  <c r="K731" i="1"/>
  <c r="K732" i="1" a="1"/>
  <c r="K732" i="1" s="1"/>
  <c r="K733" i="1" a="1"/>
  <c r="K733" i="1" s="1"/>
  <c r="K734" i="1" a="1"/>
  <c r="K734" i="1" s="1"/>
  <c r="P734" i="1"/>
  <c r="K735" i="1" a="1"/>
  <c r="K735" i="1" s="1"/>
  <c r="K736" i="1" a="1"/>
  <c r="K736" i="1" s="1"/>
  <c r="K737" i="1" a="1"/>
  <c r="K737" i="1" s="1"/>
  <c r="Q737" i="1"/>
  <c r="K738" i="1" a="1"/>
  <c r="K738" i="1" s="1"/>
  <c r="K739" i="1" a="1"/>
  <c r="K739" i="1"/>
  <c r="K740" i="1" a="1"/>
  <c r="K740" i="1" s="1"/>
  <c r="K741" i="1" a="1"/>
  <c r="K741" i="1" s="1"/>
  <c r="Q741" i="1"/>
  <c r="K742" i="1" a="1"/>
  <c r="K742" i="1" s="1"/>
  <c r="P742" i="1"/>
  <c r="K743" i="1" a="1"/>
  <c r="K743" i="1" s="1"/>
  <c r="P743" i="1" s="1"/>
  <c r="K744" i="1" a="1"/>
  <c r="K744" i="1" s="1"/>
  <c r="O744" i="1" s="1"/>
  <c r="K745" i="1" a="1"/>
  <c r="K745" i="1" s="1"/>
  <c r="Q745" i="1" s="1"/>
  <c r="K746" i="1" a="1"/>
  <c r="K746" i="1" s="1"/>
  <c r="Q746" i="1" s="1"/>
  <c r="P746" i="1"/>
  <c r="K747" i="1" a="1"/>
  <c r="K747" i="1" s="1"/>
  <c r="K748" i="1" a="1"/>
  <c r="K748" i="1" s="1"/>
  <c r="O748" i="1" s="1"/>
  <c r="K749" i="1" a="1"/>
  <c r="K749" i="1" s="1"/>
  <c r="Q749" i="1" s="1"/>
  <c r="K750" i="1" a="1"/>
  <c r="K750" i="1" s="1"/>
  <c r="P750" i="1" s="1"/>
  <c r="K751" i="1" a="1"/>
  <c r="K751" i="1" s="1"/>
  <c r="P751" i="1" s="1"/>
  <c r="K752" i="1" a="1"/>
  <c r="K752" i="1" s="1"/>
  <c r="O752" i="1" s="1"/>
  <c r="K753" i="1" a="1"/>
  <c r="K753" i="1" s="1"/>
  <c r="Q753" i="1"/>
  <c r="K754" i="1" a="1"/>
  <c r="K754" i="1" s="1"/>
  <c r="K755" i="1" a="1"/>
  <c r="K755" i="1" s="1"/>
  <c r="P755" i="1" s="1"/>
  <c r="K756" i="1" a="1"/>
  <c r="K756" i="1" s="1"/>
  <c r="O756" i="1" s="1"/>
  <c r="K757" i="1" a="1"/>
  <c r="K757" i="1" s="1"/>
  <c r="K758" i="1" a="1"/>
  <c r="K758" i="1" s="1"/>
  <c r="K759" i="1" a="1"/>
  <c r="K759" i="1"/>
  <c r="P759" i="1" s="1"/>
  <c r="K760" i="1" a="1"/>
  <c r="K760" i="1" s="1"/>
  <c r="O760" i="1"/>
  <c r="K761" i="1" a="1"/>
  <c r="K761" i="1" s="1"/>
  <c r="Q761" i="1"/>
  <c r="K762" i="1" a="1"/>
  <c r="K762" i="1" s="1"/>
  <c r="P762" i="1" s="1"/>
  <c r="K763" i="1" a="1"/>
  <c r="K763" i="1" s="1"/>
  <c r="K764" i="1" a="1"/>
  <c r="K764" i="1" s="1"/>
  <c r="K765" i="1" a="1"/>
  <c r="K765" i="1" s="1"/>
  <c r="K766" i="1" a="1"/>
  <c r="K766" i="1" s="1"/>
  <c r="Q766" i="1" s="1"/>
  <c r="O766" i="1"/>
  <c r="P766" i="1"/>
  <c r="K767" i="1" a="1"/>
  <c r="K767" i="1"/>
  <c r="P767" i="1" s="1"/>
  <c r="K768" i="1" a="1"/>
  <c r="K768" i="1" s="1"/>
  <c r="O768" i="1" s="1"/>
  <c r="K769" i="1" a="1"/>
  <c r="K769" i="1" s="1"/>
  <c r="K770" i="1" a="1"/>
  <c r="K770" i="1" s="1"/>
  <c r="P770" i="1" s="1"/>
  <c r="K771" i="1" a="1"/>
  <c r="K771" i="1" s="1"/>
  <c r="O771" i="1" s="1"/>
  <c r="K772" i="1" a="1"/>
  <c r="K772" i="1" s="1"/>
  <c r="Q772" i="1" s="1"/>
  <c r="K773" i="1" a="1"/>
  <c r="K773" i="1" s="1"/>
  <c r="O773" i="1" s="1"/>
  <c r="K774" i="1" a="1"/>
  <c r="K774" i="1" s="1"/>
  <c r="K775" i="1" a="1"/>
  <c r="K775" i="1"/>
  <c r="P775" i="1" s="1"/>
  <c r="K776" i="1" a="1"/>
  <c r="K776" i="1" s="1"/>
  <c r="K777" i="1" a="1"/>
  <c r="K777" i="1" s="1"/>
  <c r="Q777" i="1" s="1"/>
  <c r="K778" i="1" a="1"/>
  <c r="K778" i="1" s="1"/>
  <c r="P778" i="1" s="1"/>
  <c r="K779" i="1" a="1"/>
  <c r="K779" i="1"/>
  <c r="K780" i="1" a="1"/>
  <c r="K780" i="1" s="1"/>
  <c r="Q780" i="1" s="1"/>
  <c r="O780" i="1"/>
  <c r="K781" i="1" a="1"/>
  <c r="K781" i="1" s="1"/>
  <c r="O781" i="1" s="1"/>
  <c r="P781" i="1"/>
  <c r="K782" i="1" a="1"/>
  <c r="K782" i="1" s="1"/>
  <c r="P782" i="1"/>
  <c r="K783" i="1" a="1"/>
  <c r="K783" i="1" s="1"/>
  <c r="P783" i="1" s="1"/>
  <c r="K784" i="1" a="1"/>
  <c r="K784" i="1" s="1"/>
  <c r="O784" i="1" s="1"/>
  <c r="K785" i="1" a="1"/>
  <c r="K785" i="1"/>
  <c r="Q785" i="1" s="1"/>
  <c r="K786" i="1" a="1"/>
  <c r="K786" i="1" s="1"/>
  <c r="P786" i="1"/>
  <c r="K787" i="1" a="1"/>
  <c r="K787" i="1" s="1"/>
  <c r="K788" i="1" a="1"/>
  <c r="K788" i="1" s="1"/>
  <c r="K789" i="1" a="1"/>
  <c r="K789" i="1" s="1"/>
  <c r="K790" i="1" a="1"/>
  <c r="K790" i="1" s="1"/>
  <c r="K791" i="1" a="1"/>
  <c r="K791" i="1"/>
  <c r="P791" i="1" s="1"/>
  <c r="K792" i="1" a="1"/>
  <c r="K792" i="1" s="1"/>
  <c r="O792" i="1" s="1"/>
  <c r="K793" i="1" a="1"/>
  <c r="K793" i="1" s="1"/>
  <c r="K794" i="1" a="1"/>
  <c r="K794" i="1" s="1"/>
  <c r="P794" i="1" s="1"/>
  <c r="K795" i="1" a="1"/>
  <c r="K795" i="1" s="1"/>
  <c r="K796" i="1" a="1"/>
  <c r="K796" i="1" s="1"/>
  <c r="K797" i="1" a="1"/>
  <c r="K797" i="1" s="1"/>
  <c r="K798" i="1" a="1"/>
  <c r="K798" i="1" s="1"/>
  <c r="Q798" i="1" s="1"/>
  <c r="O798" i="1"/>
  <c r="K799" i="1" a="1"/>
  <c r="K799" i="1"/>
  <c r="P799" i="1" s="1"/>
  <c r="K800" i="1" a="1"/>
  <c r="K800" i="1" s="1"/>
  <c r="O800" i="1" s="1"/>
  <c r="K801" i="1" a="1"/>
  <c r="K801" i="1" s="1"/>
  <c r="K802" i="1" a="1"/>
  <c r="K802" i="1" s="1"/>
  <c r="K803" i="1" a="1"/>
  <c r="K803" i="1" s="1"/>
  <c r="O803" i="1" s="1"/>
  <c r="K804" i="1" a="1"/>
  <c r="K804" i="1" s="1"/>
  <c r="Q804" i="1" s="1"/>
  <c r="K805" i="1" a="1"/>
  <c r="K805" i="1" s="1"/>
  <c r="O805" i="1" s="1"/>
  <c r="K806" i="1" a="1"/>
  <c r="K806" i="1" s="1"/>
  <c r="K807" i="1" a="1"/>
  <c r="K807" i="1"/>
  <c r="P807" i="1" s="1"/>
  <c r="K808" i="1" a="1"/>
  <c r="K808" i="1" s="1"/>
  <c r="K809" i="1" a="1"/>
  <c r="K809" i="1" s="1"/>
  <c r="Q809" i="1" s="1"/>
  <c r="K810" i="1" a="1"/>
  <c r="K810" i="1" s="1"/>
  <c r="P810" i="1" s="1"/>
  <c r="K811" i="1" a="1"/>
  <c r="K811" i="1"/>
  <c r="K812" i="1" a="1"/>
  <c r="K812" i="1" s="1"/>
  <c r="Q812" i="1" s="1"/>
  <c r="O812" i="1"/>
  <c r="K813" i="1" a="1"/>
  <c r="K813" i="1" s="1"/>
  <c r="O813" i="1" s="1"/>
  <c r="K814" i="1" a="1"/>
  <c r="K814" i="1" s="1"/>
  <c r="K815" i="1" a="1"/>
  <c r="K815" i="1"/>
  <c r="P815" i="1" s="1"/>
  <c r="K816" i="1" a="1"/>
  <c r="K816" i="1" s="1"/>
  <c r="O816" i="1"/>
  <c r="K817" i="1" a="1"/>
  <c r="K817" i="1" s="1"/>
  <c r="Q817" i="1" s="1"/>
  <c r="K818" i="1" a="1"/>
  <c r="K818" i="1" s="1"/>
  <c r="P818" i="1" s="1"/>
  <c r="K819" i="1" a="1"/>
  <c r="K819" i="1" s="1"/>
  <c r="K820" i="1" a="1"/>
  <c r="K820" i="1" s="1"/>
  <c r="Q820" i="1" s="1"/>
  <c r="O820" i="1"/>
  <c r="P820" i="1"/>
  <c r="K821" i="1" a="1"/>
  <c r="K821" i="1" s="1"/>
  <c r="O821" i="1" s="1"/>
  <c r="P821" i="1"/>
  <c r="Q821" i="1"/>
  <c r="K822" i="1" a="1"/>
  <c r="K822" i="1" s="1"/>
  <c r="Q822" i="1" s="1"/>
  <c r="O822" i="1"/>
  <c r="P822" i="1"/>
  <c r="K823" i="1" a="1"/>
  <c r="K823" i="1"/>
  <c r="P823" i="1"/>
  <c r="K824" i="1" a="1"/>
  <c r="K824" i="1" s="1"/>
  <c r="O824" i="1"/>
  <c r="K825" i="1" a="1"/>
  <c r="K825" i="1" s="1"/>
  <c r="K826" i="1" a="1"/>
  <c r="K826" i="1" s="1"/>
  <c r="O826" i="1" s="1"/>
  <c r="Q826" i="1"/>
  <c r="K827" i="1" a="1"/>
  <c r="K827" i="1" s="1"/>
  <c r="Q827" i="1" s="1"/>
  <c r="P827" i="1"/>
  <c r="K828" i="1" a="1"/>
  <c r="K828" i="1" s="1"/>
  <c r="K829" i="1" a="1"/>
  <c r="K829" i="1" s="1"/>
  <c r="Q829" i="1" s="1"/>
  <c r="O829" i="1"/>
  <c r="K830" i="1" a="1"/>
  <c r="K830" i="1"/>
  <c r="O830" i="1" s="1"/>
  <c r="K831" i="1" a="1"/>
  <c r="K831" i="1" s="1"/>
  <c r="Q831" i="1" s="1"/>
  <c r="O831" i="1"/>
  <c r="K832" i="1" a="1"/>
  <c r="K832" i="1"/>
  <c r="O832" i="1" s="1"/>
  <c r="K833" i="1" a="1"/>
  <c r="K833" i="1" s="1"/>
  <c r="Q833" i="1" s="1"/>
  <c r="K834" i="1" a="1"/>
  <c r="K834" i="1" s="1"/>
  <c r="K835" i="1" a="1"/>
  <c r="K835" i="1" s="1"/>
  <c r="Q835" i="1" s="1"/>
  <c r="K836" i="1" a="1"/>
  <c r="K836" i="1" s="1"/>
  <c r="K837" i="1" a="1"/>
  <c r="K837" i="1" s="1"/>
  <c r="Q837" i="1" s="1"/>
  <c r="O837" i="1"/>
  <c r="P837" i="1"/>
  <c r="K838" i="1" a="1"/>
  <c r="K838" i="1"/>
  <c r="O838" i="1" s="1"/>
  <c r="P838" i="1"/>
  <c r="K839" i="1" a="1"/>
  <c r="K839" i="1" s="1"/>
  <c r="Q839" i="1" s="1"/>
  <c r="O839" i="1"/>
  <c r="K840" i="1" a="1"/>
  <c r="K840" i="1" s="1"/>
  <c r="O840" i="1" s="1"/>
  <c r="K841" i="1" a="1"/>
  <c r="K841" i="1" s="1"/>
  <c r="Q841" i="1" s="1"/>
  <c r="K842" i="1" a="1"/>
  <c r="K842" i="1" s="1"/>
  <c r="K843" i="1" a="1"/>
  <c r="K843" i="1" s="1"/>
  <c r="Q843" i="1" s="1"/>
  <c r="K844" i="1" a="1"/>
  <c r="K844" i="1" s="1"/>
  <c r="K845" i="1" a="1"/>
  <c r="K845" i="1" s="1"/>
  <c r="Q845" i="1" s="1"/>
  <c r="K846" i="1" a="1"/>
  <c r="K846" i="1" s="1"/>
  <c r="K847" i="1" a="1"/>
  <c r="K847" i="1" s="1"/>
  <c r="Q847" i="1" s="1"/>
  <c r="K848" i="1" a="1"/>
  <c r="K848" i="1"/>
  <c r="O848" i="1" s="1"/>
  <c r="K849" i="1" a="1"/>
  <c r="K849" i="1" s="1"/>
  <c r="Q849" i="1" s="1"/>
  <c r="K850" i="1" a="1"/>
  <c r="K850" i="1" s="1"/>
  <c r="K851" i="1" a="1"/>
  <c r="K851" i="1" s="1"/>
  <c r="Q851" i="1" s="1"/>
  <c r="P851" i="1"/>
  <c r="K852" i="1" a="1"/>
  <c r="K852" i="1" s="1"/>
  <c r="K853" i="1" a="1"/>
  <c r="K853" i="1" s="1"/>
  <c r="Q853" i="1" s="1"/>
  <c r="K854" i="1" a="1"/>
  <c r="K854" i="1"/>
  <c r="O854" i="1" s="1"/>
  <c r="K855" i="1" a="1"/>
  <c r="K855" i="1" s="1"/>
  <c r="Q855" i="1" s="1"/>
  <c r="K856" i="1" a="1"/>
  <c r="K856" i="1"/>
  <c r="O856" i="1" s="1"/>
  <c r="K857" i="1" a="1"/>
  <c r="K857" i="1" s="1"/>
  <c r="Q857" i="1" s="1"/>
  <c r="K858" i="1" a="1"/>
  <c r="K858" i="1" s="1"/>
  <c r="K859" i="1" a="1"/>
  <c r="K859" i="1" s="1"/>
  <c r="Q859" i="1" s="1"/>
  <c r="P859" i="1"/>
  <c r="K860" i="1" a="1"/>
  <c r="K860" i="1" s="1"/>
  <c r="K861" i="1" a="1"/>
  <c r="K861" i="1" s="1"/>
  <c r="Q861" i="1" s="1"/>
  <c r="O861" i="1"/>
  <c r="K862" i="1" a="1"/>
  <c r="K862" i="1"/>
  <c r="O862" i="1" s="1"/>
  <c r="K863" i="1" a="1"/>
  <c r="K863" i="1" s="1"/>
  <c r="Q863" i="1" s="1"/>
  <c r="O863" i="1"/>
  <c r="K864" i="1" a="1"/>
  <c r="K864" i="1"/>
  <c r="O864" i="1" s="1"/>
  <c r="K865" i="1" a="1"/>
  <c r="K865" i="1" s="1"/>
  <c r="Q865" i="1" s="1"/>
  <c r="K866" i="1" a="1"/>
  <c r="K866" i="1" s="1"/>
  <c r="K867" i="1" a="1"/>
  <c r="K867" i="1" s="1"/>
  <c r="Q867" i="1" s="1"/>
  <c r="K868" i="1" a="1"/>
  <c r="K868" i="1" s="1"/>
  <c r="K869" i="1" a="1"/>
  <c r="K869" i="1" s="1"/>
  <c r="Q869" i="1" s="1"/>
  <c r="O869" i="1"/>
  <c r="P869" i="1"/>
  <c r="K870" i="1" a="1"/>
  <c r="K870" i="1"/>
  <c r="O870" i="1" s="1"/>
  <c r="P870" i="1"/>
  <c r="K871" i="1" a="1"/>
  <c r="K871" i="1" s="1"/>
  <c r="Q871" i="1" s="1"/>
  <c r="O871" i="1"/>
  <c r="K872" i="1" a="1"/>
  <c r="K872" i="1" s="1"/>
  <c r="O872" i="1" s="1"/>
  <c r="K873" i="1" a="1"/>
  <c r="K873" i="1" s="1"/>
  <c r="Q873" i="1" s="1"/>
  <c r="K874" i="1" a="1"/>
  <c r="K874" i="1" s="1"/>
  <c r="K875" i="1" a="1"/>
  <c r="K875" i="1" s="1"/>
  <c r="Q875" i="1" s="1"/>
  <c r="K876" i="1" a="1"/>
  <c r="K876" i="1" s="1"/>
  <c r="K877" i="1" a="1"/>
  <c r="K877" i="1" s="1"/>
  <c r="Q877" i="1" s="1"/>
  <c r="K878" i="1" a="1"/>
  <c r="K878" i="1" s="1"/>
  <c r="K879" i="1" a="1"/>
  <c r="K879" i="1" s="1"/>
  <c r="Q879" i="1" s="1"/>
  <c r="K880" i="1" a="1"/>
  <c r="K880" i="1"/>
  <c r="O880" i="1" s="1"/>
  <c r="K881" i="1" a="1"/>
  <c r="K881" i="1" s="1"/>
  <c r="Q881" i="1" s="1"/>
  <c r="K882" i="1" a="1"/>
  <c r="K882" i="1" s="1"/>
  <c r="K883" i="1" a="1"/>
  <c r="K883" i="1" s="1"/>
  <c r="Q883" i="1" s="1"/>
  <c r="P883" i="1"/>
  <c r="K884" i="1" a="1"/>
  <c r="K884" i="1" s="1"/>
  <c r="K885" i="1" a="1"/>
  <c r="K885" i="1" s="1"/>
  <c r="Q885" i="1" s="1"/>
  <c r="K886" i="1" a="1"/>
  <c r="K886" i="1"/>
  <c r="O886" i="1" s="1"/>
  <c r="K887" i="1" a="1"/>
  <c r="K887" i="1" s="1"/>
  <c r="Q887" i="1" s="1"/>
  <c r="K888" i="1" a="1"/>
  <c r="K888" i="1"/>
  <c r="O888" i="1" s="1"/>
  <c r="K889" i="1" a="1"/>
  <c r="K889" i="1" s="1"/>
  <c r="Q889" i="1" s="1"/>
  <c r="K890" i="1" a="1"/>
  <c r="K890" i="1" s="1"/>
  <c r="K891" i="1" a="1"/>
  <c r="K891" i="1" s="1"/>
  <c r="Q891" i="1" s="1"/>
  <c r="P891" i="1"/>
  <c r="K892" i="1" a="1"/>
  <c r="K892" i="1" s="1"/>
  <c r="K893" i="1" a="1"/>
  <c r="K893" i="1" s="1"/>
  <c r="Q893" i="1" s="1"/>
  <c r="O893" i="1"/>
  <c r="K894" i="1" a="1"/>
  <c r="K894" i="1"/>
  <c r="O894" i="1" s="1"/>
  <c r="K895" i="1" a="1"/>
  <c r="K895" i="1" s="1"/>
  <c r="Q895" i="1" s="1"/>
  <c r="O895" i="1"/>
  <c r="K896" i="1" a="1"/>
  <c r="K896" i="1"/>
  <c r="O896" i="1" s="1"/>
  <c r="K897" i="1" a="1"/>
  <c r="K897" i="1" s="1"/>
  <c r="Q897" i="1" s="1"/>
  <c r="K898" i="1" a="1"/>
  <c r="K898" i="1" s="1"/>
  <c r="K899" i="1" a="1"/>
  <c r="K899" i="1" s="1"/>
  <c r="Q899" i="1" s="1"/>
  <c r="K900" i="1" a="1"/>
  <c r="K900" i="1" s="1"/>
  <c r="K901" i="1" a="1"/>
  <c r="K901" i="1" s="1"/>
  <c r="Q901" i="1" s="1"/>
  <c r="O901" i="1"/>
  <c r="P901" i="1"/>
  <c r="K902" i="1" a="1"/>
  <c r="K902" i="1"/>
  <c r="O902" i="1" s="1"/>
  <c r="P902" i="1"/>
  <c r="K903" i="1" a="1"/>
  <c r="K903" i="1" s="1"/>
  <c r="Q903" i="1" s="1"/>
  <c r="K904" i="1" a="1"/>
  <c r="K904" i="1"/>
  <c r="O904" i="1" s="1"/>
  <c r="K905" i="1" a="1"/>
  <c r="K905" i="1" s="1"/>
  <c r="Q905" i="1" s="1"/>
  <c r="K906" i="1" a="1"/>
  <c r="K906" i="1" s="1"/>
  <c r="K907" i="1" a="1"/>
  <c r="K907" i="1" s="1"/>
  <c r="Q907" i="1" s="1"/>
  <c r="O907" i="1"/>
  <c r="K908" i="1" a="1"/>
  <c r="K908" i="1" s="1"/>
  <c r="K909" i="1" a="1"/>
  <c r="K909" i="1" s="1"/>
  <c r="Q909" i="1" s="1"/>
  <c r="K910" i="1" a="1"/>
  <c r="K910" i="1" s="1"/>
  <c r="O910" i="1" s="1"/>
  <c r="K911" i="1" a="1"/>
  <c r="K911" i="1" s="1"/>
  <c r="Q911" i="1" s="1"/>
  <c r="K912" i="1" a="1"/>
  <c r="K912" i="1"/>
  <c r="O912" i="1" s="1"/>
  <c r="K913" i="1" a="1"/>
  <c r="K913" i="1" s="1"/>
  <c r="Q913" i="1" s="1"/>
  <c r="K914" i="1" a="1"/>
  <c r="K914" i="1" s="1"/>
  <c r="K915" i="1" a="1"/>
  <c r="K915" i="1" s="1"/>
  <c r="Q915" i="1" s="1"/>
  <c r="K916" i="1" a="1"/>
  <c r="K916" i="1" s="1"/>
  <c r="K917" i="1" a="1"/>
  <c r="K917" i="1" s="1"/>
  <c r="Q917" i="1" s="1"/>
  <c r="O917" i="1"/>
  <c r="K918" i="1" a="1"/>
  <c r="K918" i="1"/>
  <c r="O918" i="1" s="1"/>
  <c r="K919" i="1" a="1"/>
  <c r="K919" i="1" s="1"/>
  <c r="Q919" i="1" s="1"/>
  <c r="K920" i="1" a="1"/>
  <c r="K920" i="1"/>
  <c r="O920" i="1" s="1"/>
  <c r="K921" i="1" a="1"/>
  <c r="K921" i="1" s="1"/>
  <c r="Q921" i="1" s="1"/>
  <c r="K922" i="1" a="1"/>
  <c r="K922" i="1" s="1"/>
  <c r="K923" i="1" a="1"/>
  <c r="K923" i="1" s="1"/>
  <c r="Q923" i="1" s="1"/>
  <c r="O923" i="1"/>
  <c r="K924" i="1" a="1"/>
  <c r="K924" i="1" s="1"/>
  <c r="K925" i="1" a="1"/>
  <c r="K925" i="1" s="1"/>
  <c r="Q925" i="1" s="1"/>
  <c r="K926" i="1" a="1"/>
  <c r="K926" i="1" s="1"/>
  <c r="O926" i="1" s="1"/>
  <c r="K927" i="1" a="1"/>
  <c r="K927" i="1" s="1"/>
  <c r="Q927" i="1" s="1"/>
  <c r="K928" i="1" a="1"/>
  <c r="K928" i="1"/>
  <c r="O928" i="1" s="1"/>
  <c r="K929" i="1" a="1"/>
  <c r="K929" i="1" s="1"/>
  <c r="Q929" i="1" s="1"/>
  <c r="K930" i="1" a="1"/>
  <c r="K930" i="1" s="1"/>
  <c r="K931" i="1" a="1"/>
  <c r="K931" i="1" s="1"/>
  <c r="Q931" i="1" s="1"/>
  <c r="K932" i="1" a="1"/>
  <c r="K932" i="1" s="1"/>
  <c r="K933" i="1" a="1"/>
  <c r="K933" i="1" s="1"/>
  <c r="Q933" i="1" s="1"/>
  <c r="O933" i="1"/>
  <c r="K934" i="1" a="1"/>
  <c r="K934" i="1"/>
  <c r="O934" i="1" s="1"/>
  <c r="K935" i="1" a="1"/>
  <c r="K935" i="1" s="1"/>
  <c r="Q935" i="1" s="1"/>
  <c r="K936" i="1" a="1"/>
  <c r="K936" i="1"/>
  <c r="O936" i="1" s="1"/>
  <c r="K937" i="1" a="1"/>
  <c r="K937" i="1" s="1"/>
  <c r="Q937" i="1" s="1"/>
  <c r="K938" i="1" a="1"/>
  <c r="K938" i="1" s="1"/>
  <c r="K939" i="1" a="1"/>
  <c r="K939" i="1" s="1"/>
  <c r="Q939" i="1" s="1"/>
  <c r="O939" i="1"/>
  <c r="K940" i="1" a="1"/>
  <c r="K940" i="1" s="1"/>
  <c r="K941" i="1" a="1"/>
  <c r="K941" i="1" s="1"/>
  <c r="Q941" i="1" s="1"/>
  <c r="K942" i="1" a="1"/>
  <c r="K942" i="1" s="1"/>
  <c r="O942" i="1" s="1"/>
  <c r="K943" i="1" a="1"/>
  <c r="K943" i="1" s="1"/>
  <c r="Q943" i="1" s="1"/>
  <c r="K944" i="1" a="1"/>
  <c r="K944" i="1"/>
  <c r="O944" i="1" s="1"/>
  <c r="K945" i="1" a="1"/>
  <c r="K945" i="1" s="1"/>
  <c r="Q945" i="1" s="1"/>
  <c r="K946" i="1" a="1"/>
  <c r="K946" i="1" s="1"/>
  <c r="K947" i="1" a="1"/>
  <c r="K947" i="1" s="1"/>
  <c r="Q947" i="1" s="1"/>
  <c r="K948" i="1" a="1"/>
  <c r="K948" i="1" s="1"/>
  <c r="K949" i="1" a="1"/>
  <c r="K949" i="1" s="1"/>
  <c r="Q949" i="1" s="1"/>
  <c r="O949" i="1"/>
  <c r="K950" i="1" a="1"/>
  <c r="K950" i="1"/>
  <c r="O950" i="1" s="1"/>
  <c r="K951" i="1" a="1"/>
  <c r="K951" i="1" s="1"/>
  <c r="Q951" i="1" s="1"/>
  <c r="K952" i="1" a="1"/>
  <c r="K952" i="1"/>
  <c r="O952" i="1" s="1"/>
  <c r="K953" i="1" a="1"/>
  <c r="K953" i="1" s="1"/>
  <c r="Q953" i="1" s="1"/>
  <c r="K954" i="1" a="1"/>
  <c r="K954" i="1" s="1"/>
  <c r="K955" i="1" a="1"/>
  <c r="K955" i="1" s="1"/>
  <c r="Q955" i="1" s="1"/>
  <c r="O955" i="1"/>
  <c r="K956" i="1" a="1"/>
  <c r="K956" i="1" s="1"/>
  <c r="K957" i="1" a="1"/>
  <c r="K957" i="1" s="1"/>
  <c r="Q957" i="1" s="1"/>
  <c r="K958" i="1" a="1"/>
  <c r="K958" i="1" s="1"/>
  <c r="O958" i="1" s="1"/>
  <c r="K959" i="1" a="1"/>
  <c r="K959" i="1" s="1"/>
  <c r="Q959" i="1" s="1"/>
  <c r="K960" i="1" a="1"/>
  <c r="K960" i="1"/>
  <c r="O960" i="1" s="1"/>
  <c r="K961" i="1" a="1"/>
  <c r="K961" i="1" s="1"/>
  <c r="Q961" i="1" s="1"/>
  <c r="K962" i="1" a="1"/>
  <c r="K962" i="1" s="1"/>
  <c r="K963" i="1" a="1"/>
  <c r="K963" i="1" s="1"/>
  <c r="P963" i="1" s="1"/>
  <c r="K964" i="1" a="1"/>
  <c r="K964" i="1"/>
  <c r="O964" i="1" s="1"/>
  <c r="Q964" i="1"/>
  <c r="K965" i="1" a="1"/>
  <c r="K965" i="1" s="1"/>
  <c r="K966" i="1" a="1"/>
  <c r="K966" i="1"/>
  <c r="O966" i="1" s="1"/>
  <c r="K967" i="1" a="1"/>
  <c r="K967" i="1" s="1"/>
  <c r="K968" i="1" a="1"/>
  <c r="K968" i="1"/>
  <c r="O968" i="1" s="1"/>
  <c r="Q968" i="1"/>
  <c r="K969" i="1" a="1"/>
  <c r="K969" i="1" s="1"/>
  <c r="K970" i="1" a="1"/>
  <c r="K970" i="1"/>
  <c r="O970" i="1" s="1"/>
  <c r="K971" i="1" a="1"/>
  <c r="K971" i="1" s="1"/>
  <c r="K972" i="1" a="1"/>
  <c r="K972" i="1"/>
  <c r="O972" i="1" s="1"/>
  <c r="Q972" i="1"/>
  <c r="K973" i="1" a="1"/>
  <c r="K973" i="1" s="1"/>
  <c r="K974" i="1" a="1"/>
  <c r="K974" i="1"/>
  <c r="O974" i="1" s="1"/>
  <c r="K975" i="1" a="1"/>
  <c r="K975" i="1" s="1"/>
  <c r="K976" i="1" a="1"/>
  <c r="K976" i="1"/>
  <c r="O976" i="1" s="1"/>
  <c r="Q976" i="1"/>
  <c r="K977" i="1" a="1"/>
  <c r="K977" i="1" s="1"/>
  <c r="K978" i="1" a="1"/>
  <c r="K978" i="1"/>
  <c r="O978" i="1" s="1"/>
  <c r="K979" i="1" a="1"/>
  <c r="K979" i="1" s="1"/>
  <c r="K980" i="1" a="1"/>
  <c r="K980" i="1"/>
  <c r="O980" i="1" s="1"/>
  <c r="Q980" i="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254" i="1" a="1"/>
  <c r="K254" i="1" s="1"/>
  <c r="K12" i="1" a="1"/>
  <c r="K12" i="1" s="1"/>
  <c r="O12" i="1" s="1"/>
  <c r="K13" i="1" a="1"/>
  <c r="K13" i="1" s="1"/>
  <c r="Q13" i="1" s="1"/>
  <c r="K14" i="1" a="1"/>
  <c r="K14" i="1" s="1"/>
  <c r="K15" i="1" a="1"/>
  <c r="K15" i="1" s="1"/>
  <c r="K16" i="1" a="1"/>
  <c r="K16" i="1" s="1"/>
  <c r="K17" i="1" a="1"/>
  <c r="K17" i="1" s="1"/>
  <c r="K18" i="1" a="1"/>
  <c r="K18" i="1" s="1"/>
  <c r="O18" i="1" s="1"/>
  <c r="K19" i="1" a="1"/>
  <c r="K19" i="1" s="1"/>
  <c r="Q19" i="1" s="1"/>
  <c r="K20" i="1" a="1"/>
  <c r="K20" i="1" s="1"/>
  <c r="O20" i="1" s="1"/>
  <c r="K21" i="1" a="1"/>
  <c r="K21" i="1" s="1"/>
  <c r="Q21" i="1" s="1"/>
  <c r="K22" i="1" a="1"/>
  <c r="K22" i="1" s="1"/>
  <c r="K23" i="1" a="1"/>
  <c r="K23" i="1" s="1"/>
  <c r="K24" i="1" a="1"/>
  <c r="K24" i="1" s="1"/>
  <c r="K25" i="1" a="1"/>
  <c r="K25" i="1" s="1"/>
  <c r="K26" i="1" a="1"/>
  <c r="K26" i="1" s="1"/>
  <c r="K27" i="1" a="1"/>
  <c r="K27" i="1" s="1"/>
  <c r="K28" i="1" a="1"/>
  <c r="K28" i="1" s="1"/>
  <c r="Q28" i="1" s="1"/>
  <c r="K29" i="1" a="1"/>
  <c r="K29" i="1" s="1"/>
  <c r="K30" i="1" a="1"/>
  <c r="K30" i="1" s="1"/>
  <c r="K31" i="1" a="1"/>
  <c r="K31" i="1" s="1"/>
  <c r="K32" i="1" a="1"/>
  <c r="K32" i="1" s="1"/>
  <c r="K33" i="1" a="1"/>
  <c r="K33" i="1" s="1"/>
  <c r="K34" i="1" a="1"/>
  <c r="K34" i="1" s="1"/>
  <c r="K35" i="1" a="1"/>
  <c r="K35" i="1" s="1"/>
  <c r="Q35" i="1" s="1"/>
  <c r="K36" i="1" a="1"/>
  <c r="K36" i="1" s="1"/>
  <c r="Q36" i="1" s="1"/>
  <c r="K37" i="1" a="1"/>
  <c r="K37" i="1" s="1"/>
  <c r="Q37" i="1" s="1"/>
  <c r="K38" i="1" a="1"/>
  <c r="K38" i="1" s="1"/>
  <c r="K39" i="1" a="1"/>
  <c r="K39" i="1" s="1"/>
  <c r="Q39" i="1" s="1"/>
  <c r="K40" i="1" a="1"/>
  <c r="K40" i="1" s="1"/>
  <c r="K41" i="1" a="1"/>
  <c r="K41" i="1" s="1"/>
  <c r="Q41" i="1" s="1"/>
  <c r="K42" i="1" a="1"/>
  <c r="K42" i="1" s="1"/>
  <c r="K43" i="1" a="1"/>
  <c r="K43" i="1" s="1"/>
  <c r="Q43" i="1" s="1"/>
  <c r="K44" i="1" a="1"/>
  <c r="K44" i="1" s="1"/>
  <c r="Q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Q57" i="1" s="1"/>
  <c r="K58" i="1" a="1"/>
  <c r="K58" i="1" s="1"/>
  <c r="K59" i="1" a="1"/>
  <c r="K59" i="1" s="1"/>
  <c r="K60" i="1" a="1"/>
  <c r="K60" i="1" s="1"/>
  <c r="K61" i="1" a="1"/>
  <c r="K61" i="1" s="1"/>
  <c r="K62" i="1" a="1"/>
  <c r="K62" i="1" s="1"/>
  <c r="K63" i="1" a="1"/>
  <c r="K63" i="1" s="1"/>
  <c r="K64" i="1" a="1"/>
  <c r="K64" i="1" s="1"/>
  <c r="K65" i="1" a="1"/>
  <c r="K65" i="1" s="1"/>
  <c r="Q65" i="1" s="1"/>
  <c r="K66" i="1" a="1"/>
  <c r="K66" i="1" s="1"/>
  <c r="K67" i="1" a="1"/>
  <c r="K67" i="1" s="1"/>
  <c r="K68" i="1" a="1"/>
  <c r="K68" i="1" s="1"/>
  <c r="P68" i="1" s="1"/>
  <c r="K69" i="1" a="1"/>
  <c r="K69" i="1" s="1"/>
  <c r="Q69" i="1" s="1"/>
  <c r="K70" i="1" a="1"/>
  <c r="K70" i="1" s="1"/>
  <c r="K71" i="1" a="1"/>
  <c r="K71" i="1" s="1"/>
  <c r="K72" i="1" a="1"/>
  <c r="K72" i="1" s="1"/>
  <c r="O72" i="1" s="1"/>
  <c r="K73" i="1" a="1"/>
  <c r="K73" i="1" s="1"/>
  <c r="K74" i="1" a="1"/>
  <c r="K74" i="1" s="1"/>
  <c r="K75" i="1" a="1"/>
  <c r="K75" i="1" s="1"/>
  <c r="Q75" i="1" s="1"/>
  <c r="K76" i="1" a="1"/>
  <c r="K76" i="1" s="1"/>
  <c r="K77" i="1" a="1"/>
  <c r="K77" i="1" s="1"/>
  <c r="Q77" i="1" s="1"/>
  <c r="K78" i="1" a="1"/>
  <c r="K78" i="1" s="1"/>
  <c r="K79" i="1" a="1"/>
  <c r="K79" i="1" s="1"/>
  <c r="K80" i="1" a="1"/>
  <c r="K80" i="1" s="1"/>
  <c r="K81" i="1" a="1"/>
  <c r="K81" i="1" s="1"/>
  <c r="K82" i="1" a="1"/>
  <c r="K82" i="1" s="1"/>
  <c r="K83" i="1" a="1"/>
  <c r="K83" i="1" s="1"/>
  <c r="Q83" i="1" s="1"/>
  <c r="K84" i="1" a="1"/>
  <c r="K84" i="1" s="1"/>
  <c r="P84" i="1" s="1"/>
  <c r="K85" i="1" a="1"/>
  <c r="K85" i="1" s="1"/>
  <c r="Q85" i="1" s="1"/>
  <c r="K86" i="1" a="1"/>
  <c r="K86" i="1" s="1"/>
  <c r="O86" i="1" s="1"/>
  <c r="K87" i="1" a="1"/>
  <c r="K87" i="1" s="1"/>
  <c r="K88" i="1" a="1"/>
  <c r="K88" i="1" s="1"/>
  <c r="K89" i="1" a="1"/>
  <c r="K89" i="1" s="1"/>
  <c r="K90" i="1" a="1"/>
  <c r="K90" i="1" s="1"/>
  <c r="O90" i="1" s="1"/>
  <c r="K91" i="1" a="1"/>
  <c r="K91" i="1" s="1"/>
  <c r="Q91" i="1" s="1"/>
  <c r="K92" i="1" a="1"/>
  <c r="K92" i="1" s="1"/>
  <c r="K93" i="1" a="1"/>
  <c r="K93" i="1" s="1"/>
  <c r="Q93" i="1" s="1"/>
  <c r="K94" i="1" a="1"/>
  <c r="K94" i="1" s="1"/>
  <c r="K95" i="1" a="1"/>
  <c r="K95" i="1" s="1"/>
  <c r="K96" i="1" a="1"/>
  <c r="K96" i="1" s="1"/>
  <c r="K97" i="1" a="1"/>
  <c r="K97" i="1" s="1"/>
  <c r="K98" i="1" a="1"/>
  <c r="K98" i="1" s="1"/>
  <c r="Q98" i="1" s="1"/>
  <c r="K99" i="1" a="1"/>
  <c r="K99" i="1" s="1"/>
  <c r="Q99" i="1" s="1"/>
  <c r="K100" i="1" a="1"/>
  <c r="K100" i="1" s="1"/>
  <c r="K101" i="1" a="1"/>
  <c r="K101" i="1" s="1"/>
  <c r="Q101" i="1" s="1"/>
  <c r="K102" i="1" a="1"/>
  <c r="K102" i="1" s="1"/>
  <c r="K103" i="1" a="1"/>
  <c r="K103" i="1" s="1"/>
  <c r="K104" i="1" a="1"/>
  <c r="K104" i="1" s="1"/>
  <c r="O104" i="1" s="1"/>
  <c r="K105" i="1" a="1"/>
  <c r="K105" i="1" s="1"/>
  <c r="K106" i="1" a="1"/>
  <c r="K106" i="1" s="1"/>
  <c r="K107" i="1" a="1"/>
  <c r="K107" i="1" s="1"/>
  <c r="Q107" i="1" s="1"/>
  <c r="K108" i="1" a="1"/>
  <c r="K108" i="1" s="1"/>
  <c r="K109" i="1" a="1"/>
  <c r="K109" i="1" s="1"/>
  <c r="Q109" i="1" s="1"/>
  <c r="K110" i="1" a="1"/>
  <c r="K110" i="1" s="1"/>
  <c r="K111" i="1" a="1"/>
  <c r="K111" i="1" s="1"/>
  <c r="K112" i="1" a="1"/>
  <c r="K112" i="1" s="1"/>
  <c r="Q112" i="1" s="1"/>
  <c r="K113" i="1" a="1"/>
  <c r="K113" i="1" s="1"/>
  <c r="K114" i="1" a="1"/>
  <c r="K114" i="1" s="1"/>
  <c r="K115" i="1" a="1"/>
  <c r="K115" i="1" s="1"/>
  <c r="Q115" i="1" s="1"/>
  <c r="K116" i="1" a="1"/>
  <c r="K116" i="1" s="1"/>
  <c r="O116" i="1" s="1"/>
  <c r="K117" i="1" a="1"/>
  <c r="K117" i="1" s="1"/>
  <c r="Q117" i="1" s="1"/>
  <c r="K118" i="1" a="1"/>
  <c r="K118" i="1" s="1"/>
  <c r="K119" i="1" a="1"/>
  <c r="K119" i="1" s="1"/>
  <c r="K120" i="1" a="1"/>
  <c r="K120" i="1" s="1"/>
  <c r="K121" i="1" a="1"/>
  <c r="K121" i="1" s="1"/>
  <c r="K122" i="1" a="1"/>
  <c r="K122" i="1" s="1"/>
  <c r="O122" i="1" s="1"/>
  <c r="K123" i="1" a="1"/>
  <c r="K123" i="1" s="1"/>
  <c r="Q123" i="1" s="1"/>
  <c r="K124" i="1" a="1"/>
  <c r="K124" i="1" s="1"/>
  <c r="O124" i="1" s="1"/>
  <c r="K125" i="1" a="1"/>
  <c r="K125" i="1" s="1"/>
  <c r="Q125" i="1" s="1"/>
  <c r="K126" i="1" a="1"/>
  <c r="K126" i="1" s="1"/>
  <c r="O126" i="1" s="1"/>
  <c r="K127" i="1" a="1"/>
  <c r="K127" i="1" s="1"/>
  <c r="Q127" i="1" s="1"/>
  <c r="K128" i="1" a="1"/>
  <c r="K128" i="1" s="1"/>
  <c r="O128" i="1" s="1"/>
  <c r="K129" i="1" a="1"/>
  <c r="K129" i="1" s="1"/>
  <c r="Q129" i="1" s="1"/>
  <c r="K130" i="1" a="1"/>
  <c r="K130" i="1" s="1"/>
  <c r="O130" i="1" s="1"/>
  <c r="K131" i="1" a="1"/>
  <c r="K131" i="1" s="1"/>
  <c r="Q131" i="1" s="1"/>
  <c r="K132" i="1" a="1"/>
  <c r="K132" i="1" s="1"/>
  <c r="O132" i="1" s="1"/>
  <c r="K133" i="1" a="1"/>
  <c r="K133" i="1" s="1"/>
  <c r="Q133" i="1" s="1"/>
  <c r="K134" i="1" a="1"/>
  <c r="K134" i="1" s="1"/>
  <c r="O134" i="1" s="1"/>
  <c r="K135" i="1" a="1"/>
  <c r="K135" i="1" s="1"/>
  <c r="Q135" i="1" s="1"/>
  <c r="K136" i="1" a="1"/>
  <c r="K136" i="1" s="1"/>
  <c r="O136" i="1" s="1"/>
  <c r="K137" i="1" a="1"/>
  <c r="K137" i="1" s="1"/>
  <c r="Q137" i="1" s="1"/>
  <c r="K138" i="1" a="1"/>
  <c r="K138" i="1" s="1"/>
  <c r="O138" i="1" s="1"/>
  <c r="K139" i="1" a="1"/>
  <c r="K139" i="1" s="1"/>
  <c r="Q139" i="1" s="1"/>
  <c r="K140" i="1" a="1"/>
  <c r="K140" i="1" s="1"/>
  <c r="O140" i="1" s="1"/>
  <c r="K141" i="1" a="1"/>
  <c r="K141" i="1" s="1"/>
  <c r="Q141" i="1" s="1"/>
  <c r="K142" i="1" a="1"/>
  <c r="K142" i="1" s="1"/>
  <c r="O142" i="1" s="1"/>
  <c r="K143" i="1" a="1"/>
  <c r="K143" i="1" s="1"/>
  <c r="Q143" i="1" s="1"/>
  <c r="K144" i="1" a="1"/>
  <c r="K144" i="1" s="1"/>
  <c r="O144" i="1" s="1"/>
  <c r="K145" i="1" a="1"/>
  <c r="K145" i="1" s="1"/>
  <c r="Q145" i="1" s="1"/>
  <c r="K146" i="1" a="1"/>
  <c r="K146" i="1" s="1"/>
  <c r="O146" i="1" s="1"/>
  <c r="K147" i="1" a="1"/>
  <c r="K147" i="1" s="1"/>
  <c r="Q147" i="1" s="1"/>
  <c r="K148" i="1" a="1"/>
  <c r="K148" i="1" s="1"/>
  <c r="O148" i="1" s="1"/>
  <c r="K149" i="1" a="1"/>
  <c r="K149" i="1" s="1"/>
  <c r="Q149" i="1" s="1"/>
  <c r="K150" i="1" a="1"/>
  <c r="K150" i="1" s="1"/>
  <c r="O150" i="1" s="1"/>
  <c r="K151" i="1" a="1"/>
  <c r="K151" i="1" s="1"/>
  <c r="Q151" i="1" s="1"/>
  <c r="K152" i="1" a="1"/>
  <c r="K152" i="1" s="1"/>
  <c r="O152" i="1" s="1"/>
  <c r="K153" i="1" a="1"/>
  <c r="K153" i="1" s="1"/>
  <c r="Q153" i="1" s="1"/>
  <c r="K154" i="1" a="1"/>
  <c r="K154" i="1" s="1"/>
  <c r="O154" i="1" s="1"/>
  <c r="K155" i="1" a="1"/>
  <c r="K155" i="1" s="1"/>
  <c r="Q155" i="1" s="1"/>
  <c r="K156" i="1" a="1"/>
  <c r="K156" i="1" s="1"/>
  <c r="O156" i="1" s="1"/>
  <c r="K157" i="1" a="1"/>
  <c r="K157" i="1" s="1"/>
  <c r="Q157" i="1" s="1"/>
  <c r="K158" i="1" a="1"/>
  <c r="K158" i="1" s="1"/>
  <c r="O158" i="1" s="1"/>
  <c r="K159" i="1" a="1"/>
  <c r="K159" i="1" s="1"/>
  <c r="Q159" i="1" s="1"/>
  <c r="K160" i="1" a="1"/>
  <c r="K160" i="1" s="1"/>
  <c r="P160" i="1" s="1"/>
  <c r="K161" i="1" a="1"/>
  <c r="K161" i="1" s="1"/>
  <c r="O161" i="1" s="1"/>
  <c r="P161" i="1"/>
  <c r="K162" i="1" a="1"/>
  <c r="K162" i="1" s="1"/>
  <c r="K163" i="1" a="1"/>
  <c r="K163" i="1" s="1"/>
  <c r="K164" i="1" a="1"/>
  <c r="K164" i="1" s="1"/>
  <c r="K165" i="1" a="1"/>
  <c r="K165" i="1" s="1"/>
  <c r="Q165" i="1" s="1"/>
  <c r="K166" i="1" a="1"/>
  <c r="K166" i="1" s="1"/>
  <c r="K167" i="1" a="1"/>
  <c r="K167" i="1" s="1"/>
  <c r="K168" i="1" a="1"/>
  <c r="K168" i="1" s="1"/>
  <c r="K169" i="1" a="1"/>
  <c r="K169" i="1" s="1"/>
  <c r="K170" i="1" a="1"/>
  <c r="K170" i="1" s="1"/>
  <c r="O170" i="1" s="1"/>
  <c r="K171" i="1" a="1"/>
  <c r="K171" i="1" s="1"/>
  <c r="K172" i="1" a="1"/>
  <c r="K172" i="1" s="1"/>
  <c r="P172" i="1"/>
  <c r="K173" i="1" a="1"/>
  <c r="K173" i="1" s="1"/>
  <c r="P173" i="1" s="1"/>
  <c r="K174" i="1" a="1"/>
  <c r="K174" i="1" s="1"/>
  <c r="K175" i="1" a="1"/>
  <c r="K175" i="1" s="1"/>
  <c r="K176" i="1" a="1"/>
  <c r="K176" i="1" s="1"/>
  <c r="K177" i="1" a="1"/>
  <c r="K177" i="1" s="1"/>
  <c r="P177" i="1" s="1"/>
  <c r="K178" i="1" a="1"/>
  <c r="K178" i="1" s="1"/>
  <c r="O178" i="1" s="1"/>
  <c r="K179" i="1" a="1"/>
  <c r="K179" i="1" s="1"/>
  <c r="Q179" i="1" s="1"/>
  <c r="K180" i="1" a="1"/>
  <c r="K180" i="1" s="1"/>
  <c r="K181" i="1" a="1"/>
  <c r="K181" i="1" s="1"/>
  <c r="K182" i="1" a="1"/>
  <c r="K182" i="1" s="1"/>
  <c r="P182" i="1" s="1"/>
  <c r="K183" i="1" a="1"/>
  <c r="K183" i="1" s="1"/>
  <c r="Q183" i="1" s="1"/>
  <c r="K184" i="1" a="1"/>
  <c r="K184" i="1" s="1"/>
  <c r="Q184" i="1" s="1"/>
  <c r="K185" i="1" a="1"/>
  <c r="K185" i="1" s="1"/>
  <c r="P185" i="1" s="1"/>
  <c r="K186" i="1" a="1"/>
  <c r="K186" i="1" s="1"/>
  <c r="K187" i="1" a="1"/>
  <c r="K187" i="1" s="1"/>
  <c r="K188" i="1" a="1"/>
  <c r="K188" i="1" s="1"/>
  <c r="K189" i="1" a="1"/>
  <c r="K189" i="1" s="1"/>
  <c r="K190" i="1" a="1"/>
  <c r="K190" i="1" s="1"/>
  <c r="K191" i="1" a="1"/>
  <c r="K191" i="1" s="1"/>
  <c r="K192" i="1" a="1"/>
  <c r="K192" i="1" s="1"/>
  <c r="P192" i="1" s="1"/>
  <c r="K193" i="1" a="1"/>
  <c r="K193" i="1" s="1"/>
  <c r="K194" i="1" a="1"/>
  <c r="K194" i="1" s="1"/>
  <c r="K195" i="1" a="1"/>
  <c r="K195" i="1" s="1"/>
  <c r="K196" i="1" a="1"/>
  <c r="K196" i="1" s="1"/>
  <c r="P196" i="1" s="1"/>
  <c r="K197" i="1" a="1"/>
  <c r="K197" i="1" s="1"/>
  <c r="P197" i="1" s="1"/>
  <c r="K198" i="1" a="1"/>
  <c r="K198" i="1" s="1"/>
  <c r="K199" i="1" a="1"/>
  <c r="K199" i="1" s="1"/>
  <c r="K200" i="1" a="1"/>
  <c r="K200" i="1" s="1"/>
  <c r="K201" i="1" a="1"/>
  <c r="K201" i="1" s="1"/>
  <c r="P201" i="1" s="1"/>
  <c r="K202" i="1" a="1"/>
  <c r="K202" i="1" s="1"/>
  <c r="O202" i="1" s="1"/>
  <c r="K203" i="1" a="1"/>
  <c r="K203" i="1" s="1"/>
  <c r="Q203" i="1" s="1"/>
  <c r="K204" i="1" a="1"/>
  <c r="K204" i="1" s="1"/>
  <c r="K205" i="1" a="1"/>
  <c r="K205" i="1" s="1"/>
  <c r="K206" i="1" a="1"/>
  <c r="K206" i="1" s="1"/>
  <c r="K207" i="1" a="1"/>
  <c r="K207" i="1" s="1"/>
  <c r="Q207" i="1" s="1"/>
  <c r="P207" i="1"/>
  <c r="K208" i="1" a="1"/>
  <c r="K208" i="1" s="1"/>
  <c r="P208" i="1" s="1"/>
  <c r="K209" i="1" a="1"/>
  <c r="K209" i="1" s="1"/>
  <c r="O209" i="1" s="1"/>
  <c r="K210" i="1" a="1"/>
  <c r="K210" i="1" s="1"/>
  <c r="Q210" i="1" s="1"/>
  <c r="K211" i="1" a="1"/>
  <c r="K211" i="1" s="1"/>
  <c r="P211" i="1" s="1"/>
  <c r="K212" i="1" a="1"/>
  <c r="K212" i="1" s="1"/>
  <c r="Q212" i="1" s="1"/>
  <c r="K213" i="1" a="1"/>
  <c r="K213" i="1" s="1"/>
  <c r="K214" i="1" a="1"/>
  <c r="K214" i="1" s="1"/>
  <c r="K215" i="1" a="1"/>
  <c r="K215" i="1" s="1"/>
  <c r="K216" i="1" a="1"/>
  <c r="K216" i="1" s="1"/>
  <c r="P216" i="1" s="1"/>
  <c r="K217" i="1" a="1"/>
  <c r="K217" i="1" s="1"/>
  <c r="O217" i="1" s="1"/>
  <c r="K218" i="1" a="1"/>
  <c r="K218" i="1" s="1"/>
  <c r="K219" i="1" a="1"/>
  <c r="K219" i="1" s="1"/>
  <c r="K220" i="1" a="1"/>
  <c r="K220" i="1" s="1"/>
  <c r="P220" i="1" s="1"/>
  <c r="K221" i="1" a="1"/>
  <c r="K221" i="1" s="1"/>
  <c r="Q221" i="1" s="1"/>
  <c r="O221" i="1"/>
  <c r="P221" i="1"/>
  <c r="K222" i="1" a="1"/>
  <c r="K222" i="1" s="1"/>
  <c r="Q222" i="1" s="1"/>
  <c r="K223" i="1" a="1"/>
  <c r="K223" i="1" s="1"/>
  <c r="P223" i="1"/>
  <c r="K224" i="1" a="1"/>
  <c r="K224" i="1" s="1"/>
  <c r="P224" i="1" s="1"/>
  <c r="K225" i="1" a="1"/>
  <c r="K225" i="1" s="1"/>
  <c r="K226" i="1" a="1"/>
  <c r="K226" i="1" s="1"/>
  <c r="K227" i="1" a="1"/>
  <c r="K227" i="1" s="1"/>
  <c r="K228" i="1" a="1"/>
  <c r="K228" i="1" s="1"/>
  <c r="O228" i="1" s="1"/>
  <c r="K229" i="1" a="1"/>
  <c r="K229" i="1" s="1"/>
  <c r="Q229" i="1" s="1"/>
  <c r="K230" i="1" a="1"/>
  <c r="K230" i="1" s="1"/>
  <c r="O230" i="1" s="1"/>
  <c r="K231" i="1" a="1"/>
  <c r="K231" i="1" s="1"/>
  <c r="Q231" i="1" s="1"/>
  <c r="P231" i="1"/>
  <c r="K232" i="1" a="1"/>
  <c r="K232" i="1" s="1"/>
  <c r="K233" i="1" a="1"/>
  <c r="K233" i="1" s="1"/>
  <c r="K234" i="1" a="1"/>
  <c r="K234" i="1" s="1"/>
  <c r="K235" i="1" a="1"/>
  <c r="K235" i="1" s="1"/>
  <c r="P235" i="1" s="1"/>
  <c r="K236" i="1" a="1"/>
  <c r="K236" i="1" s="1"/>
  <c r="K237" i="1" a="1"/>
  <c r="K237" i="1" s="1"/>
  <c r="K238" i="1" a="1"/>
  <c r="K238" i="1" s="1"/>
  <c r="K239" i="1" a="1"/>
  <c r="K239" i="1" s="1"/>
  <c r="K240" i="1" a="1"/>
  <c r="K240" i="1" s="1"/>
  <c r="K241" i="1" a="1"/>
  <c r="K241" i="1" s="1"/>
  <c r="O241" i="1" s="1"/>
  <c r="K242" i="1" a="1"/>
  <c r="K242" i="1" s="1"/>
  <c r="Q242" i="1" s="1"/>
  <c r="K243" i="1" a="1"/>
  <c r="K243" i="1" s="1"/>
  <c r="P243" i="1" s="1"/>
  <c r="K244" i="1" a="1"/>
  <c r="K244" i="1" s="1"/>
  <c r="Q244" i="1" s="1"/>
  <c r="K245" i="1" a="1"/>
  <c r="K245" i="1" s="1"/>
  <c r="K246" i="1" a="1"/>
  <c r="K246" i="1" s="1"/>
  <c r="K247" i="1" a="1"/>
  <c r="K247" i="1" s="1"/>
  <c r="K248" i="1" a="1"/>
  <c r="K248" i="1" s="1"/>
  <c r="P248" i="1" s="1"/>
  <c r="K249" i="1" a="1"/>
  <c r="K249" i="1" s="1"/>
  <c r="O249" i="1" s="1"/>
  <c r="K250" i="1" a="1"/>
  <c r="K250" i="1" s="1"/>
  <c r="Q250" i="1" s="1"/>
  <c r="K251" i="1" a="1"/>
  <c r="K251" i="1" s="1"/>
  <c r="P251" i="1" s="1"/>
  <c r="K252" i="1" a="1"/>
  <c r="K252" i="1" s="1"/>
  <c r="K253" i="1" a="1"/>
  <c r="K253" i="1" s="1"/>
  <c r="E11" i="4"/>
  <c r="E6" i="4"/>
  <c r="N15" i="4"/>
  <c r="M15" i="4"/>
  <c r="Q15" i="4" l="1"/>
  <c r="O846" i="1"/>
  <c r="P846" i="1"/>
  <c r="O878" i="1"/>
  <c r="P878" i="1"/>
  <c r="P351" i="1"/>
  <c r="O351" i="1"/>
  <c r="Q351" i="1"/>
  <c r="O715" i="1"/>
  <c r="P715" i="1"/>
  <c r="O683" i="1"/>
  <c r="P683" i="1"/>
  <c r="O675" i="1"/>
  <c r="P675" i="1"/>
  <c r="Q963" i="1"/>
  <c r="Q788" i="1"/>
  <c r="O788" i="1"/>
  <c r="P788" i="1"/>
  <c r="O765" i="1"/>
  <c r="Q765" i="1"/>
  <c r="Q730" i="1"/>
  <c r="P730" i="1"/>
  <c r="Q708" i="1"/>
  <c r="O708" i="1"/>
  <c r="Q698" i="1"/>
  <c r="P698" i="1"/>
  <c r="Q678" i="1"/>
  <c r="O678" i="1"/>
  <c r="O615" i="1"/>
  <c r="P615" i="1"/>
  <c r="Q557" i="1"/>
  <c r="O557" i="1"/>
  <c r="Q533" i="1"/>
  <c r="P533" i="1"/>
  <c r="O533" i="1"/>
  <c r="O384" i="1"/>
  <c r="Q384" i="1"/>
  <c r="O376" i="1"/>
  <c r="Q376" i="1"/>
  <c r="P349" i="1"/>
  <c r="O349" i="1"/>
  <c r="P327" i="1"/>
  <c r="O327" i="1"/>
  <c r="Q327" i="1"/>
  <c r="P315" i="1"/>
  <c r="O315" i="1"/>
  <c r="Q315" i="1"/>
  <c r="Q275" i="1"/>
  <c r="O275" i="1"/>
  <c r="P941" i="1"/>
  <c r="P925" i="1"/>
  <c r="P915" i="1"/>
  <c r="P877" i="1"/>
  <c r="P845" i="1"/>
  <c r="Q814" i="1"/>
  <c r="O814" i="1"/>
  <c r="Q806" i="1"/>
  <c r="O806" i="1"/>
  <c r="P806" i="1"/>
  <c r="O797" i="1"/>
  <c r="Q797" i="1"/>
  <c r="Q758" i="1"/>
  <c r="O758" i="1"/>
  <c r="P758" i="1"/>
  <c r="Q738" i="1"/>
  <c r="P738" i="1"/>
  <c r="O731" i="1"/>
  <c r="P731" i="1"/>
  <c r="Q718" i="1"/>
  <c r="O718" i="1"/>
  <c r="Q706" i="1"/>
  <c r="P706" i="1"/>
  <c r="O699" i="1"/>
  <c r="P699" i="1"/>
  <c r="Q686" i="1"/>
  <c r="O686" i="1"/>
  <c r="Q616" i="1"/>
  <c r="O616" i="1"/>
  <c r="Q417" i="1"/>
  <c r="O417" i="1"/>
  <c r="P417" i="1"/>
  <c r="O366" i="1"/>
  <c r="P366" i="1"/>
  <c r="Q366" i="1"/>
  <c r="P347" i="1"/>
  <c r="O347" i="1"/>
  <c r="P339" i="1"/>
  <c r="O339" i="1"/>
  <c r="P319" i="1"/>
  <c r="O319" i="1"/>
  <c r="Q978" i="1"/>
  <c r="Q974" i="1"/>
  <c r="Q970" i="1"/>
  <c r="Q966" i="1"/>
  <c r="O963" i="1"/>
  <c r="O957" i="1"/>
  <c r="O947" i="1"/>
  <c r="O941" i="1"/>
  <c r="O931" i="1"/>
  <c r="O925" i="1"/>
  <c r="O915" i="1"/>
  <c r="O909" i="1"/>
  <c r="P899" i="1"/>
  <c r="P886" i="1"/>
  <c r="P885" i="1"/>
  <c r="O879" i="1"/>
  <c r="O877" i="1"/>
  <c r="P867" i="1"/>
  <c r="P854" i="1"/>
  <c r="P853" i="1"/>
  <c r="O847" i="1"/>
  <c r="O845" i="1"/>
  <c r="P835" i="1"/>
  <c r="P813" i="1"/>
  <c r="O789" i="1"/>
  <c r="P789" i="1"/>
  <c r="Q789" i="1"/>
  <c r="Q764" i="1"/>
  <c r="P764" i="1"/>
  <c r="Q754" i="1"/>
  <c r="P754" i="1"/>
  <c r="O739" i="1"/>
  <c r="P739" i="1"/>
  <c r="Q726" i="1"/>
  <c r="O726" i="1"/>
  <c r="Q724" i="1"/>
  <c r="O724" i="1"/>
  <c r="Q714" i="1"/>
  <c r="P714" i="1"/>
  <c r="O707" i="1"/>
  <c r="P707" i="1"/>
  <c r="Q694" i="1"/>
  <c r="O694" i="1"/>
  <c r="Q692" i="1"/>
  <c r="O692" i="1"/>
  <c r="Q682" i="1"/>
  <c r="P682" i="1"/>
  <c r="P678" i="1"/>
  <c r="Q632" i="1"/>
  <c r="P632" i="1"/>
  <c r="O632" i="1"/>
  <c r="Q615" i="1"/>
  <c r="P557" i="1"/>
  <c r="O530" i="1"/>
  <c r="P530" i="1"/>
  <c r="Q507" i="1"/>
  <c r="P507" i="1"/>
  <c r="O507" i="1"/>
  <c r="O468" i="1"/>
  <c r="P468" i="1"/>
  <c r="Q349" i="1"/>
  <c r="P345" i="1"/>
  <c r="Q345" i="1"/>
  <c r="O345" i="1"/>
  <c r="O337" i="1"/>
  <c r="P335" i="1"/>
  <c r="O335" i="1"/>
  <c r="P329" i="1"/>
  <c r="Q329" i="1"/>
  <c r="O329" i="1"/>
  <c r="P325" i="1"/>
  <c r="O325" i="1"/>
  <c r="P317" i="1"/>
  <c r="O317" i="1"/>
  <c r="Q317" i="1"/>
  <c r="O288" i="1"/>
  <c r="P288" i="1"/>
  <c r="Q790" i="1"/>
  <c r="O790" i="1"/>
  <c r="P790" i="1"/>
  <c r="Q750" i="1"/>
  <c r="O750" i="1"/>
  <c r="O723" i="1"/>
  <c r="P723" i="1"/>
  <c r="Q710" i="1"/>
  <c r="O710" i="1"/>
  <c r="O691" i="1"/>
  <c r="P691" i="1"/>
  <c r="Q676" i="1"/>
  <c r="O676" i="1"/>
  <c r="Q666" i="1"/>
  <c r="P666" i="1"/>
  <c r="Q531" i="1"/>
  <c r="O531" i="1"/>
  <c r="O508" i="1"/>
  <c r="Q508" i="1"/>
  <c r="P508" i="1"/>
  <c r="Q499" i="1"/>
  <c r="O499" i="1"/>
  <c r="Q441" i="1"/>
  <c r="P441" i="1"/>
  <c r="O441" i="1"/>
  <c r="Q401" i="1"/>
  <c r="P401" i="1"/>
  <c r="O401" i="1"/>
  <c r="P331" i="1"/>
  <c r="O331" i="1"/>
  <c r="Q331" i="1"/>
  <c r="P957" i="1"/>
  <c r="P947" i="1"/>
  <c r="P931" i="1"/>
  <c r="P909" i="1"/>
  <c r="O811" i="1"/>
  <c r="P811" i="1"/>
  <c r="Q716" i="1"/>
  <c r="O716" i="1"/>
  <c r="Q684" i="1"/>
  <c r="O684" i="1"/>
  <c r="Q674" i="1"/>
  <c r="P674" i="1"/>
  <c r="O667" i="1"/>
  <c r="P667" i="1"/>
  <c r="Q475" i="1"/>
  <c r="P475" i="1"/>
  <c r="O475" i="1"/>
  <c r="O414" i="1"/>
  <c r="P414" i="1"/>
  <c r="Q414" i="1"/>
  <c r="Q337" i="1"/>
  <c r="P955" i="1"/>
  <c r="P949" i="1"/>
  <c r="P939" i="1"/>
  <c r="P933" i="1"/>
  <c r="P923" i="1"/>
  <c r="P917" i="1"/>
  <c r="P907" i="1"/>
  <c r="P894" i="1"/>
  <c r="P893" i="1"/>
  <c r="O887" i="1"/>
  <c r="O885" i="1"/>
  <c r="P875" i="1"/>
  <c r="P862" i="1"/>
  <c r="P861" i="1"/>
  <c r="O855" i="1"/>
  <c r="O853" i="1"/>
  <c r="P843" i="1"/>
  <c r="P830" i="1"/>
  <c r="P829" i="1"/>
  <c r="P814" i="1"/>
  <c r="Q796" i="1"/>
  <c r="P796" i="1"/>
  <c r="Q782" i="1"/>
  <c r="O782" i="1"/>
  <c r="O779" i="1"/>
  <c r="P779" i="1"/>
  <c r="Q774" i="1"/>
  <c r="O774" i="1"/>
  <c r="P774" i="1"/>
  <c r="Q742" i="1"/>
  <c r="O742" i="1"/>
  <c r="Q734" i="1"/>
  <c r="O734" i="1"/>
  <c r="Q732" i="1"/>
  <c r="O732" i="1"/>
  <c r="Q722" i="1"/>
  <c r="P722" i="1"/>
  <c r="P718" i="1"/>
  <c r="Q702" i="1"/>
  <c r="O702" i="1"/>
  <c r="Q700" i="1"/>
  <c r="O700" i="1"/>
  <c r="Q690" i="1"/>
  <c r="P690" i="1"/>
  <c r="P686" i="1"/>
  <c r="Q670" i="1"/>
  <c r="O670" i="1"/>
  <c r="Q668" i="1"/>
  <c r="O668" i="1"/>
  <c r="P616" i="1"/>
  <c r="O556" i="1"/>
  <c r="P556" i="1"/>
  <c r="Q485" i="1"/>
  <c r="P485" i="1"/>
  <c r="O485" i="1"/>
  <c r="O476" i="1"/>
  <c r="Q476" i="1"/>
  <c r="P476" i="1"/>
  <c r="O459" i="1"/>
  <c r="P459" i="1"/>
  <c r="O392" i="1"/>
  <c r="Q392" i="1"/>
  <c r="Q347" i="1"/>
  <c r="P341" i="1"/>
  <c r="O341" i="1"/>
  <c r="Q341" i="1"/>
  <c r="Q339" i="1"/>
  <c r="P333" i="1"/>
  <c r="O333" i="1"/>
  <c r="P321" i="1"/>
  <c r="Q321" i="1"/>
  <c r="Q319" i="1"/>
  <c r="Q271" i="1"/>
  <c r="O271" i="1"/>
  <c r="Q624" i="1"/>
  <c r="O624" i="1"/>
  <c r="Q618" i="1"/>
  <c r="P618" i="1"/>
  <c r="O532" i="1"/>
  <c r="P532" i="1"/>
  <c r="Q509" i="1"/>
  <c r="P509" i="1"/>
  <c r="Q477" i="1"/>
  <c r="P477" i="1"/>
  <c r="Q469" i="1"/>
  <c r="O469" i="1"/>
  <c r="Q461" i="1"/>
  <c r="P461" i="1"/>
  <c r="Q451" i="1"/>
  <c r="P451" i="1"/>
  <c r="Q433" i="1"/>
  <c r="P433" i="1"/>
  <c r="Q415" i="1"/>
  <c r="O415" i="1"/>
  <c r="O400" i="1"/>
  <c r="Q400" i="1"/>
  <c r="O396" i="1"/>
  <c r="Q396" i="1"/>
  <c r="O380" i="1"/>
  <c r="Q380" i="1"/>
  <c r="P798" i="1"/>
  <c r="O506" i="1"/>
  <c r="Q506" i="1"/>
  <c r="O416" i="1"/>
  <c r="P416" i="1"/>
  <c r="P313" i="1"/>
  <c r="Q313" i="1"/>
  <c r="Q283" i="1"/>
  <c r="O283" i="1"/>
  <c r="P184" i="1"/>
  <c r="O962" i="1"/>
  <c r="P962" i="1"/>
  <c r="Q962" i="1"/>
  <c r="O956" i="1"/>
  <c r="Q956" i="1"/>
  <c r="P956" i="1"/>
  <c r="O946" i="1"/>
  <c r="P946" i="1"/>
  <c r="Q946" i="1"/>
  <c r="O940" i="1"/>
  <c r="Q940" i="1"/>
  <c r="P940" i="1"/>
  <c r="O930" i="1"/>
  <c r="P930" i="1"/>
  <c r="Q930" i="1"/>
  <c r="O924" i="1"/>
  <c r="Q924" i="1"/>
  <c r="P924" i="1"/>
  <c r="O914" i="1"/>
  <c r="Q914" i="1"/>
  <c r="P914" i="1"/>
  <c r="O908" i="1"/>
  <c r="Q908" i="1"/>
  <c r="P908" i="1"/>
  <c r="O898" i="1"/>
  <c r="Q898" i="1"/>
  <c r="P898" i="1"/>
  <c r="O876" i="1"/>
  <c r="Q876" i="1"/>
  <c r="P876" i="1"/>
  <c r="O866" i="1"/>
  <c r="P866" i="1"/>
  <c r="Q866" i="1"/>
  <c r="O844" i="1"/>
  <c r="Q844" i="1"/>
  <c r="P844" i="1"/>
  <c r="O834" i="1"/>
  <c r="P834" i="1"/>
  <c r="Q834" i="1"/>
  <c r="O801" i="1"/>
  <c r="P801" i="1"/>
  <c r="Q801" i="1"/>
  <c r="O769" i="1"/>
  <c r="P769" i="1"/>
  <c r="Q769" i="1"/>
  <c r="Q999" i="1"/>
  <c r="P999" i="1"/>
  <c r="O999" i="1"/>
  <c r="Q997" i="1"/>
  <c r="P997" i="1"/>
  <c r="O997" i="1"/>
  <c r="Q995" i="1"/>
  <c r="O995" i="1"/>
  <c r="P995" i="1"/>
  <c r="Q993" i="1"/>
  <c r="O993" i="1"/>
  <c r="P993" i="1"/>
  <c r="Q991" i="1"/>
  <c r="P991" i="1"/>
  <c r="O991" i="1"/>
  <c r="Q989" i="1"/>
  <c r="P989" i="1"/>
  <c r="O989" i="1"/>
  <c r="Q987" i="1"/>
  <c r="P987" i="1"/>
  <c r="O987" i="1"/>
  <c r="Q985" i="1"/>
  <c r="P985" i="1"/>
  <c r="O985" i="1"/>
  <c r="Q983" i="1"/>
  <c r="P983" i="1"/>
  <c r="O983" i="1"/>
  <c r="Q981" i="1"/>
  <c r="P981" i="1"/>
  <c r="O981" i="1"/>
  <c r="Q977" i="1"/>
  <c r="P977" i="1"/>
  <c r="O977" i="1"/>
  <c r="Q973" i="1"/>
  <c r="O973" i="1"/>
  <c r="P973" i="1"/>
  <c r="Q969" i="1"/>
  <c r="P969" i="1"/>
  <c r="O969" i="1"/>
  <c r="Q965" i="1"/>
  <c r="P965" i="1"/>
  <c r="O965" i="1"/>
  <c r="O884" i="1"/>
  <c r="Q884" i="1"/>
  <c r="P884" i="1"/>
  <c r="O874" i="1"/>
  <c r="Q874" i="1"/>
  <c r="P874" i="1"/>
  <c r="O852" i="1"/>
  <c r="Q852" i="1"/>
  <c r="P852" i="1"/>
  <c r="O842" i="1"/>
  <c r="Q842" i="1"/>
  <c r="P842" i="1"/>
  <c r="O954" i="1"/>
  <c r="P954" i="1"/>
  <c r="Q954" i="1"/>
  <c r="O948" i="1"/>
  <c r="Q948" i="1"/>
  <c r="P948" i="1"/>
  <c r="O938" i="1"/>
  <c r="Q938" i="1"/>
  <c r="P938" i="1"/>
  <c r="O932" i="1"/>
  <c r="Q932" i="1"/>
  <c r="P932" i="1"/>
  <c r="O922" i="1"/>
  <c r="Q922" i="1"/>
  <c r="P922" i="1"/>
  <c r="O916" i="1"/>
  <c r="Q916" i="1"/>
  <c r="P916" i="1"/>
  <c r="O906" i="1"/>
  <c r="P906" i="1"/>
  <c r="Q906" i="1"/>
  <c r="O892" i="1"/>
  <c r="Q892" i="1"/>
  <c r="P892" i="1"/>
  <c r="O882" i="1"/>
  <c r="Q882" i="1"/>
  <c r="P882" i="1"/>
  <c r="O860" i="1"/>
  <c r="Q860" i="1"/>
  <c r="P860" i="1"/>
  <c r="O850" i="1"/>
  <c r="P850" i="1"/>
  <c r="Q850" i="1"/>
  <c r="O828" i="1"/>
  <c r="Q828" i="1"/>
  <c r="P828" i="1"/>
  <c r="O825" i="1"/>
  <c r="P825" i="1"/>
  <c r="Q825" i="1"/>
  <c r="O795" i="1"/>
  <c r="P795" i="1"/>
  <c r="Q795" i="1"/>
  <c r="O793" i="1"/>
  <c r="P793" i="1"/>
  <c r="Q793" i="1"/>
  <c r="O763" i="1"/>
  <c r="Q763" i="1"/>
  <c r="P763" i="1"/>
  <c r="O1000" i="1"/>
  <c r="P1000" i="1"/>
  <c r="Q1000" i="1"/>
  <c r="O998" i="1"/>
  <c r="P998" i="1"/>
  <c r="Q998" i="1"/>
  <c r="O996" i="1"/>
  <c r="P996" i="1"/>
  <c r="Q996" i="1"/>
  <c r="O994" i="1"/>
  <c r="P994" i="1"/>
  <c r="Q994" i="1"/>
  <c r="O992" i="1"/>
  <c r="P992" i="1"/>
  <c r="Q992" i="1"/>
  <c r="O990" i="1"/>
  <c r="P990" i="1"/>
  <c r="Q990" i="1"/>
  <c r="O988" i="1"/>
  <c r="P988" i="1"/>
  <c r="Q988" i="1"/>
  <c r="O986" i="1"/>
  <c r="P986" i="1"/>
  <c r="Q986" i="1"/>
  <c r="O984" i="1"/>
  <c r="P984" i="1"/>
  <c r="Q984" i="1"/>
  <c r="O982" i="1"/>
  <c r="P982" i="1"/>
  <c r="Q982" i="1"/>
  <c r="Q979" i="1"/>
  <c r="P979" i="1"/>
  <c r="O979" i="1"/>
  <c r="Q975" i="1"/>
  <c r="P975" i="1"/>
  <c r="O975" i="1"/>
  <c r="Q971" i="1"/>
  <c r="O971" i="1"/>
  <c r="P971" i="1"/>
  <c r="Q967" i="1"/>
  <c r="P967" i="1"/>
  <c r="O967" i="1"/>
  <c r="O900" i="1"/>
  <c r="Q900" i="1"/>
  <c r="P900" i="1"/>
  <c r="O890" i="1"/>
  <c r="P890" i="1"/>
  <c r="Q890" i="1"/>
  <c r="O868" i="1"/>
  <c r="Q868" i="1"/>
  <c r="P868" i="1"/>
  <c r="O858" i="1"/>
  <c r="Q858" i="1"/>
  <c r="P858" i="1"/>
  <c r="O836" i="1"/>
  <c r="Q836" i="1"/>
  <c r="P836" i="1"/>
  <c r="O819" i="1"/>
  <c r="Q819" i="1"/>
  <c r="P819" i="1"/>
  <c r="O787" i="1"/>
  <c r="Q787" i="1"/>
  <c r="P787" i="1"/>
  <c r="Q808" i="1"/>
  <c r="P808" i="1"/>
  <c r="Q802" i="1"/>
  <c r="O802" i="1"/>
  <c r="Q776" i="1"/>
  <c r="P776" i="1"/>
  <c r="O757" i="1"/>
  <c r="P757" i="1"/>
  <c r="O639" i="1"/>
  <c r="P639" i="1"/>
  <c r="P355" i="1"/>
  <c r="Q355" i="1"/>
  <c r="O355" i="1"/>
  <c r="O316" i="1"/>
  <c r="P316" i="1"/>
  <c r="Q316" i="1"/>
  <c r="P961" i="1"/>
  <c r="Q960" i="1"/>
  <c r="P953" i="1"/>
  <c r="Q952" i="1"/>
  <c r="P945" i="1"/>
  <c r="Q944" i="1"/>
  <c r="P937" i="1"/>
  <c r="Q936" i="1"/>
  <c r="P929" i="1"/>
  <c r="Q928" i="1"/>
  <c r="P921" i="1"/>
  <c r="Q920" i="1"/>
  <c r="P913" i="1"/>
  <c r="Q912" i="1"/>
  <c r="P905" i="1"/>
  <c r="Q904" i="1"/>
  <c r="O899" i="1"/>
  <c r="P897" i="1"/>
  <c r="Q896" i="1"/>
  <c r="O891" i="1"/>
  <c r="P889" i="1"/>
  <c r="Q888" i="1"/>
  <c r="O883" i="1"/>
  <c r="P881" i="1"/>
  <c r="Q880" i="1"/>
  <c r="O875" i="1"/>
  <c r="P873" i="1"/>
  <c r="Q872" i="1"/>
  <c r="O867" i="1"/>
  <c r="P865" i="1"/>
  <c r="Q864" i="1"/>
  <c r="O859" i="1"/>
  <c r="P857" i="1"/>
  <c r="Q856" i="1"/>
  <c r="O851" i="1"/>
  <c r="P849" i="1"/>
  <c r="Q848" i="1"/>
  <c r="O843" i="1"/>
  <c r="P841" i="1"/>
  <c r="Q840" i="1"/>
  <c r="O835" i="1"/>
  <c r="P833" i="1"/>
  <c r="Q832" i="1"/>
  <c r="O827" i="1"/>
  <c r="P826" i="1"/>
  <c r="O823" i="1"/>
  <c r="Q823" i="1"/>
  <c r="O817" i="1"/>
  <c r="P817" i="1"/>
  <c r="Q816" i="1"/>
  <c r="P816" i="1"/>
  <c r="Q810" i="1"/>
  <c r="O810" i="1"/>
  <c r="Q805" i="1"/>
  <c r="P804" i="1"/>
  <c r="Q803" i="1"/>
  <c r="P797" i="1"/>
  <c r="O796" i="1"/>
  <c r="O791" i="1"/>
  <c r="Q791" i="1"/>
  <c r="O785" i="1"/>
  <c r="P785" i="1"/>
  <c r="Q784" i="1"/>
  <c r="P784" i="1"/>
  <c r="Q778" i="1"/>
  <c r="O778" i="1"/>
  <c r="Q773" i="1"/>
  <c r="P772" i="1"/>
  <c r="Q771" i="1"/>
  <c r="P765" i="1"/>
  <c r="O764" i="1"/>
  <c r="Q760" i="1"/>
  <c r="P760" i="1"/>
  <c r="O753" i="1"/>
  <c r="P753" i="1"/>
  <c r="O747" i="1"/>
  <c r="Q747" i="1"/>
  <c r="Q740" i="1"/>
  <c r="P740" i="1"/>
  <c r="Q736" i="1"/>
  <c r="O736" i="1"/>
  <c r="P736" i="1"/>
  <c r="Q728" i="1"/>
  <c r="O728" i="1"/>
  <c r="P728" i="1"/>
  <c r="Q720" i="1"/>
  <c r="O720" i="1"/>
  <c r="P720" i="1"/>
  <c r="Q712" i="1"/>
  <c r="O712" i="1"/>
  <c r="P712" i="1"/>
  <c r="Q704" i="1"/>
  <c r="O704" i="1"/>
  <c r="P704" i="1"/>
  <c r="Q696" i="1"/>
  <c r="O696" i="1"/>
  <c r="P696" i="1"/>
  <c r="Q688" i="1"/>
  <c r="O688" i="1"/>
  <c r="P688" i="1"/>
  <c r="Q680" i="1"/>
  <c r="O680" i="1"/>
  <c r="P680" i="1"/>
  <c r="Q672" i="1"/>
  <c r="O672" i="1"/>
  <c r="P672" i="1"/>
  <c r="O661" i="1"/>
  <c r="P661" i="1"/>
  <c r="O653" i="1"/>
  <c r="P653" i="1"/>
  <c r="O645" i="1"/>
  <c r="P645" i="1"/>
  <c r="O637" i="1"/>
  <c r="P637" i="1"/>
  <c r="Q612" i="1"/>
  <c r="O612" i="1"/>
  <c r="P612" i="1"/>
  <c r="Q608" i="1"/>
  <c r="O608" i="1"/>
  <c r="P608" i="1"/>
  <c r="Q604" i="1"/>
  <c r="O604" i="1"/>
  <c r="P604" i="1"/>
  <c r="Q600" i="1"/>
  <c r="O600" i="1"/>
  <c r="P600" i="1"/>
  <c r="Q596" i="1"/>
  <c r="O596" i="1"/>
  <c r="P596" i="1"/>
  <c r="Q592" i="1"/>
  <c r="O592" i="1"/>
  <c r="P592" i="1"/>
  <c r="Q588" i="1"/>
  <c r="O588" i="1"/>
  <c r="P588" i="1"/>
  <c r="Q584" i="1"/>
  <c r="O584" i="1"/>
  <c r="P584" i="1"/>
  <c r="Q580" i="1"/>
  <c r="O580" i="1"/>
  <c r="P580" i="1"/>
  <c r="Q576" i="1"/>
  <c r="O576" i="1"/>
  <c r="P576" i="1"/>
  <c r="Q572" i="1"/>
  <c r="O572" i="1"/>
  <c r="P572" i="1"/>
  <c r="Q568" i="1"/>
  <c r="O568" i="1"/>
  <c r="P568" i="1"/>
  <c r="Q564" i="1"/>
  <c r="O564" i="1"/>
  <c r="P564" i="1"/>
  <c r="Q560" i="1"/>
  <c r="O560" i="1"/>
  <c r="P560" i="1"/>
  <c r="O663" i="1"/>
  <c r="P663" i="1"/>
  <c r="O647" i="1"/>
  <c r="P647" i="1"/>
  <c r="Q427" i="1"/>
  <c r="P427" i="1"/>
  <c r="O427" i="1"/>
  <c r="O406" i="1"/>
  <c r="Q406" i="1"/>
  <c r="P406" i="1"/>
  <c r="O332" i="1"/>
  <c r="P332" i="1"/>
  <c r="Q332" i="1"/>
  <c r="Q307" i="1"/>
  <c r="O307" i="1"/>
  <c r="P307" i="1"/>
  <c r="Q291" i="1"/>
  <c r="O291" i="1"/>
  <c r="P291" i="1"/>
  <c r="P265" i="1"/>
  <c r="Q265" i="1"/>
  <c r="O265" i="1"/>
  <c r="P257" i="1"/>
  <c r="Q257" i="1"/>
  <c r="O257" i="1"/>
  <c r="P980" i="1"/>
  <c r="P978" i="1"/>
  <c r="P976" i="1"/>
  <c r="P974" i="1"/>
  <c r="P972" i="1"/>
  <c r="P970" i="1"/>
  <c r="P968" i="1"/>
  <c r="P966" i="1"/>
  <c r="P964" i="1"/>
  <c r="O961" i="1"/>
  <c r="P960" i="1"/>
  <c r="P959" i="1"/>
  <c r="Q958" i="1"/>
  <c r="O953" i="1"/>
  <c r="P952" i="1"/>
  <c r="P951" i="1"/>
  <c r="Q950" i="1"/>
  <c r="O945" i="1"/>
  <c r="P944" i="1"/>
  <c r="P943" i="1"/>
  <c r="Q942" i="1"/>
  <c r="O937" i="1"/>
  <c r="P936" i="1"/>
  <c r="P935" i="1"/>
  <c r="Q934" i="1"/>
  <c r="O929" i="1"/>
  <c r="P928" i="1"/>
  <c r="P927" i="1"/>
  <c r="Q926" i="1"/>
  <c r="O921" i="1"/>
  <c r="P920" i="1"/>
  <c r="P919" i="1"/>
  <c r="Q918" i="1"/>
  <c r="O913" i="1"/>
  <c r="P912" i="1"/>
  <c r="P911" i="1"/>
  <c r="Q910" i="1"/>
  <c r="O905" i="1"/>
  <c r="P904" i="1"/>
  <c r="P903" i="1"/>
  <c r="Q902" i="1"/>
  <c r="O897" i="1"/>
  <c r="P896" i="1"/>
  <c r="P895" i="1"/>
  <c r="Q894" i="1"/>
  <c r="O889" i="1"/>
  <c r="P888" i="1"/>
  <c r="P887" i="1"/>
  <c r="Q886" i="1"/>
  <c r="O881" i="1"/>
  <c r="P880" i="1"/>
  <c r="P879" i="1"/>
  <c r="Q878" i="1"/>
  <c r="O873" i="1"/>
  <c r="P872" i="1"/>
  <c r="P871" i="1"/>
  <c r="Q870" i="1"/>
  <c r="O865" i="1"/>
  <c r="P864" i="1"/>
  <c r="P863" i="1"/>
  <c r="Q862" i="1"/>
  <c r="O857" i="1"/>
  <c r="P856" i="1"/>
  <c r="P855" i="1"/>
  <c r="Q854" i="1"/>
  <c r="O849" i="1"/>
  <c r="P848" i="1"/>
  <c r="P847" i="1"/>
  <c r="Q846" i="1"/>
  <c r="O841" i="1"/>
  <c r="P840" i="1"/>
  <c r="P839" i="1"/>
  <c r="Q838" i="1"/>
  <c r="O833" i="1"/>
  <c r="P832" i="1"/>
  <c r="P831" i="1"/>
  <c r="Q830" i="1"/>
  <c r="Q824" i="1"/>
  <c r="P824" i="1"/>
  <c r="Q818" i="1"/>
  <c r="O818" i="1"/>
  <c r="Q813" i="1"/>
  <c r="P812" i="1"/>
  <c r="Q811" i="1"/>
  <c r="O808" i="1"/>
  <c r="P805" i="1"/>
  <c r="O804" i="1"/>
  <c r="P803" i="1"/>
  <c r="P802" i="1"/>
  <c r="O799" i="1"/>
  <c r="Q799" i="1"/>
  <c r="Q792" i="1"/>
  <c r="P792" i="1"/>
  <c r="Q786" i="1"/>
  <c r="O786" i="1"/>
  <c r="Q781" i="1"/>
  <c r="P780" i="1"/>
  <c r="Q779" i="1"/>
  <c r="O776" i="1"/>
  <c r="P773" i="1"/>
  <c r="O772" i="1"/>
  <c r="P771" i="1"/>
  <c r="O767" i="1"/>
  <c r="Q767" i="1"/>
  <c r="O761" i="1"/>
  <c r="P761" i="1"/>
  <c r="Q757" i="1"/>
  <c r="O755" i="1"/>
  <c r="Q755" i="1"/>
  <c r="Q748" i="1"/>
  <c r="P748" i="1"/>
  <c r="O743" i="1"/>
  <c r="Q743" i="1"/>
  <c r="O741" i="1"/>
  <c r="P741" i="1"/>
  <c r="O733" i="1"/>
  <c r="P733" i="1"/>
  <c r="Q733" i="1"/>
  <c r="O725" i="1"/>
  <c r="P725" i="1"/>
  <c r="Q725" i="1"/>
  <c r="O717" i="1"/>
  <c r="P717" i="1"/>
  <c r="Q717" i="1"/>
  <c r="O709" i="1"/>
  <c r="P709" i="1"/>
  <c r="Q709" i="1"/>
  <c r="O701" i="1"/>
  <c r="P701" i="1"/>
  <c r="Q701" i="1"/>
  <c r="O693" i="1"/>
  <c r="P693" i="1"/>
  <c r="Q693" i="1"/>
  <c r="O685" i="1"/>
  <c r="P685" i="1"/>
  <c r="Q685" i="1"/>
  <c r="O677" i="1"/>
  <c r="P677" i="1"/>
  <c r="Q677" i="1"/>
  <c r="O669" i="1"/>
  <c r="P669" i="1"/>
  <c r="Q669" i="1"/>
  <c r="Q663" i="1"/>
  <c r="O659" i="1"/>
  <c r="P659" i="1"/>
  <c r="O651" i="1"/>
  <c r="P651" i="1"/>
  <c r="Q647" i="1"/>
  <c r="O643" i="1"/>
  <c r="P643" i="1"/>
  <c r="Q639" i="1"/>
  <c r="Q622" i="1"/>
  <c r="O622" i="1"/>
  <c r="P622" i="1"/>
  <c r="O815" i="1"/>
  <c r="Q815" i="1"/>
  <c r="O809" i="1"/>
  <c r="P809" i="1"/>
  <c r="O783" i="1"/>
  <c r="Q783" i="1"/>
  <c r="O777" i="1"/>
  <c r="P777" i="1"/>
  <c r="Q770" i="1"/>
  <c r="O770" i="1"/>
  <c r="O759" i="1"/>
  <c r="Q759" i="1"/>
  <c r="Q752" i="1"/>
  <c r="P752" i="1"/>
  <c r="O745" i="1"/>
  <c r="P745" i="1"/>
  <c r="O655" i="1"/>
  <c r="P655" i="1"/>
  <c r="O436" i="1"/>
  <c r="P436" i="1"/>
  <c r="Q436" i="1"/>
  <c r="O368" i="1"/>
  <c r="P368" i="1"/>
  <c r="Q368" i="1"/>
  <c r="P363" i="1"/>
  <c r="Q363" i="1"/>
  <c r="O363" i="1"/>
  <c r="O348" i="1"/>
  <c r="P348" i="1"/>
  <c r="Q348" i="1"/>
  <c r="O304" i="1"/>
  <c r="P304" i="1"/>
  <c r="Q304" i="1"/>
  <c r="Q299" i="1"/>
  <c r="O299" i="1"/>
  <c r="P299" i="1"/>
  <c r="O296" i="1"/>
  <c r="P296" i="1"/>
  <c r="Q296" i="1"/>
  <c r="O959" i="1"/>
  <c r="P958" i="1"/>
  <c r="O951" i="1"/>
  <c r="P950" i="1"/>
  <c r="O943" i="1"/>
  <c r="P942" i="1"/>
  <c r="O935" i="1"/>
  <c r="P934" i="1"/>
  <c r="O927" i="1"/>
  <c r="P926" i="1"/>
  <c r="O919" i="1"/>
  <c r="P918" i="1"/>
  <c r="O911" i="1"/>
  <c r="P910" i="1"/>
  <c r="O903" i="1"/>
  <c r="O807" i="1"/>
  <c r="Q807" i="1"/>
  <c r="Q800" i="1"/>
  <c r="P800" i="1"/>
  <c r="Q794" i="1"/>
  <c r="O794" i="1"/>
  <c r="O775" i="1"/>
  <c r="Q775" i="1"/>
  <c r="Q768" i="1"/>
  <c r="P768" i="1"/>
  <c r="Q762" i="1"/>
  <c r="O762" i="1"/>
  <c r="Q756" i="1"/>
  <c r="P756" i="1"/>
  <c r="O751" i="1"/>
  <c r="Q751" i="1"/>
  <c r="O749" i="1"/>
  <c r="P749" i="1"/>
  <c r="P747" i="1"/>
  <c r="Q744" i="1"/>
  <c r="P744" i="1"/>
  <c r="O740" i="1"/>
  <c r="O737" i="1"/>
  <c r="P737" i="1"/>
  <c r="O735" i="1"/>
  <c r="P735" i="1"/>
  <c r="Q735" i="1"/>
  <c r="O729" i="1"/>
  <c r="P729" i="1"/>
  <c r="O727" i="1"/>
  <c r="P727" i="1"/>
  <c r="Q727" i="1"/>
  <c r="O721" i="1"/>
  <c r="P721" i="1"/>
  <c r="O719" i="1"/>
  <c r="P719" i="1"/>
  <c r="Q719" i="1"/>
  <c r="O713" i="1"/>
  <c r="P713" i="1"/>
  <c r="O711" i="1"/>
  <c r="P711" i="1"/>
  <c r="Q711" i="1"/>
  <c r="O705" i="1"/>
  <c r="P705" i="1"/>
  <c r="O703" i="1"/>
  <c r="P703" i="1"/>
  <c r="Q703" i="1"/>
  <c r="O697" i="1"/>
  <c r="P697" i="1"/>
  <c r="O695" i="1"/>
  <c r="P695" i="1"/>
  <c r="Q695" i="1"/>
  <c r="O689" i="1"/>
  <c r="P689" i="1"/>
  <c r="O687" i="1"/>
  <c r="P687" i="1"/>
  <c r="Q687" i="1"/>
  <c r="O681" i="1"/>
  <c r="P681" i="1"/>
  <c r="O679" i="1"/>
  <c r="P679" i="1"/>
  <c r="Q679" i="1"/>
  <c r="O673" i="1"/>
  <c r="P673" i="1"/>
  <c r="O671" i="1"/>
  <c r="P671" i="1"/>
  <c r="Q671" i="1"/>
  <c r="O665" i="1"/>
  <c r="P665" i="1"/>
  <c r="Q661" i="1"/>
  <c r="O657" i="1"/>
  <c r="P657" i="1"/>
  <c r="Q653" i="1"/>
  <c r="O649" i="1"/>
  <c r="P649" i="1"/>
  <c r="Q645" i="1"/>
  <c r="O641" i="1"/>
  <c r="P641" i="1"/>
  <c r="Q637" i="1"/>
  <c r="Q630" i="1"/>
  <c r="O630" i="1"/>
  <c r="P630" i="1"/>
  <c r="O754" i="1"/>
  <c r="O746" i="1"/>
  <c r="O738" i="1"/>
  <c r="O730" i="1"/>
  <c r="O722" i="1"/>
  <c r="O714" i="1"/>
  <c r="O706" i="1"/>
  <c r="O698" i="1"/>
  <c r="O690" i="1"/>
  <c r="O682" i="1"/>
  <c r="O674" i="1"/>
  <c r="O666" i="1"/>
  <c r="O546" i="1"/>
  <c r="P546" i="1"/>
  <c r="Q546" i="1"/>
  <c r="O520" i="1"/>
  <c r="P520" i="1"/>
  <c r="Q520" i="1"/>
  <c r="O516" i="1"/>
  <c r="P516" i="1"/>
  <c r="Q516" i="1"/>
  <c r="O482" i="1"/>
  <c r="P482" i="1"/>
  <c r="Q482" i="1"/>
  <c r="O635" i="1"/>
  <c r="P635" i="1"/>
  <c r="O631" i="1"/>
  <c r="P631" i="1"/>
  <c r="O629" i="1"/>
  <c r="P629" i="1"/>
  <c r="Q629" i="1"/>
  <c r="O623" i="1"/>
  <c r="P623" i="1"/>
  <c r="O621" i="1"/>
  <c r="P621" i="1"/>
  <c r="Q621" i="1"/>
  <c r="Q614" i="1"/>
  <c r="O614" i="1"/>
  <c r="P614" i="1"/>
  <c r="Q610" i="1"/>
  <c r="O610" i="1"/>
  <c r="P610" i="1"/>
  <c r="Q606" i="1"/>
  <c r="O606" i="1"/>
  <c r="P606" i="1"/>
  <c r="Q602" i="1"/>
  <c r="O602" i="1"/>
  <c r="P602" i="1"/>
  <c r="Q598" i="1"/>
  <c r="O598" i="1"/>
  <c r="P598" i="1"/>
  <c r="Q594" i="1"/>
  <c r="O594" i="1"/>
  <c r="P594" i="1"/>
  <c r="Q590" i="1"/>
  <c r="O590" i="1"/>
  <c r="P590" i="1"/>
  <c r="Q586" i="1"/>
  <c r="O586" i="1"/>
  <c r="P586" i="1"/>
  <c r="Q582" i="1"/>
  <c r="O582" i="1"/>
  <c r="P582" i="1"/>
  <c r="Q578" i="1"/>
  <c r="O578" i="1"/>
  <c r="P578" i="1"/>
  <c r="Q574" i="1"/>
  <c r="O574" i="1"/>
  <c r="P574" i="1"/>
  <c r="Q570" i="1"/>
  <c r="O570" i="1"/>
  <c r="P570" i="1"/>
  <c r="Q566" i="1"/>
  <c r="O566" i="1"/>
  <c r="P566" i="1"/>
  <c r="Q562" i="1"/>
  <c r="O562" i="1"/>
  <c r="P562" i="1"/>
  <c r="Q453" i="1"/>
  <c r="P453" i="1"/>
  <c r="O453" i="1"/>
  <c r="Q449" i="1"/>
  <c r="O449" i="1"/>
  <c r="P449" i="1"/>
  <c r="Q739" i="1"/>
  <c r="P732" i="1"/>
  <c r="Q731" i="1"/>
  <c r="P724" i="1"/>
  <c r="Q723" i="1"/>
  <c r="P716" i="1"/>
  <c r="Q715" i="1"/>
  <c r="P708" i="1"/>
  <c r="Q707" i="1"/>
  <c r="P700" i="1"/>
  <c r="Q699" i="1"/>
  <c r="P692" i="1"/>
  <c r="Q691" i="1"/>
  <c r="P684" i="1"/>
  <c r="Q683" i="1"/>
  <c r="P676" i="1"/>
  <c r="Q675" i="1"/>
  <c r="P668" i="1"/>
  <c r="Q667" i="1"/>
  <c r="P664" i="1"/>
  <c r="Q664" i="1"/>
  <c r="P662" i="1"/>
  <c r="Q662" i="1"/>
  <c r="P660" i="1"/>
  <c r="Q660" i="1"/>
  <c r="P658" i="1"/>
  <c r="Q658" i="1"/>
  <c r="P656" i="1"/>
  <c r="Q656" i="1"/>
  <c r="P654" i="1"/>
  <c r="Q654" i="1"/>
  <c r="P652" i="1"/>
  <c r="Q652" i="1"/>
  <c r="P650" i="1"/>
  <c r="Q650" i="1"/>
  <c r="P648" i="1"/>
  <c r="Q648" i="1"/>
  <c r="P646" i="1"/>
  <c r="Q646" i="1"/>
  <c r="P644" i="1"/>
  <c r="Q644" i="1"/>
  <c r="P642" i="1"/>
  <c r="Q642" i="1"/>
  <c r="P640" i="1"/>
  <c r="Q640" i="1"/>
  <c r="P638" i="1"/>
  <c r="Q638" i="1"/>
  <c r="P636" i="1"/>
  <c r="Q636" i="1"/>
  <c r="O633" i="1"/>
  <c r="Q633" i="1"/>
  <c r="O625" i="1"/>
  <c r="Q625" i="1"/>
  <c r="O617" i="1"/>
  <c r="Q617" i="1"/>
  <c r="Q553" i="1"/>
  <c r="O553" i="1"/>
  <c r="P553" i="1"/>
  <c r="Q527" i="1"/>
  <c r="P527" i="1"/>
  <c r="O527" i="1"/>
  <c r="Q521" i="1"/>
  <c r="O521" i="1"/>
  <c r="P521" i="1"/>
  <c r="O514" i="1"/>
  <c r="P514" i="1"/>
  <c r="O512" i="1"/>
  <c r="P512" i="1"/>
  <c r="Q512" i="1"/>
  <c r="O494" i="1"/>
  <c r="Q494" i="1"/>
  <c r="P494" i="1"/>
  <c r="O488" i="1"/>
  <c r="P488" i="1"/>
  <c r="Q488" i="1"/>
  <c r="Q463" i="1"/>
  <c r="P463" i="1"/>
  <c r="O463" i="1"/>
  <c r="O458" i="1"/>
  <c r="P458" i="1"/>
  <c r="Q458" i="1"/>
  <c r="O554" i="1"/>
  <c r="P554" i="1"/>
  <c r="Q547" i="1"/>
  <c r="O547" i="1"/>
  <c r="O534" i="1"/>
  <c r="Q534" i="1"/>
  <c r="P534" i="1"/>
  <c r="O528" i="1"/>
  <c r="P528" i="1"/>
  <c r="Q528" i="1"/>
  <c r="O524" i="1"/>
  <c r="P524" i="1"/>
  <c r="Q524" i="1"/>
  <c r="O522" i="1"/>
  <c r="P522" i="1"/>
  <c r="Q522" i="1"/>
  <c r="Q519" i="1"/>
  <c r="P519" i="1"/>
  <c r="O519" i="1"/>
  <c r="Q513" i="1"/>
  <c r="O513" i="1"/>
  <c r="P513" i="1"/>
  <c r="Q491" i="1"/>
  <c r="O491" i="1"/>
  <c r="P491" i="1"/>
  <c r="Q483" i="1"/>
  <c r="O483" i="1"/>
  <c r="O470" i="1"/>
  <c r="Q470" i="1"/>
  <c r="P470" i="1"/>
  <c r="O464" i="1"/>
  <c r="P464" i="1"/>
  <c r="Q464" i="1"/>
  <c r="O460" i="1"/>
  <c r="P460" i="1"/>
  <c r="Q460" i="1"/>
  <c r="O456" i="1"/>
  <c r="P456" i="1"/>
  <c r="O454" i="1"/>
  <c r="P454" i="1"/>
  <c r="Q454" i="1"/>
  <c r="Q447" i="1"/>
  <c r="O447" i="1"/>
  <c r="P447" i="1"/>
  <c r="O430" i="1"/>
  <c r="P430" i="1"/>
  <c r="O428" i="1"/>
  <c r="P428" i="1"/>
  <c r="Q428" i="1"/>
  <c r="Q411" i="1"/>
  <c r="P411" i="1"/>
  <c r="O411" i="1"/>
  <c r="O372" i="1"/>
  <c r="P372" i="1"/>
  <c r="Q372" i="1"/>
  <c r="P628" i="1"/>
  <c r="Q627" i="1"/>
  <c r="P620" i="1"/>
  <c r="Q619" i="1"/>
  <c r="Q555" i="1"/>
  <c r="O555" i="1"/>
  <c r="O552" i="1"/>
  <c r="P552" i="1"/>
  <c r="Q552" i="1"/>
  <c r="O550" i="1"/>
  <c r="Q550" i="1"/>
  <c r="O548" i="1"/>
  <c r="P548" i="1"/>
  <c r="O544" i="1"/>
  <c r="P544" i="1"/>
  <c r="Q538" i="1"/>
  <c r="O526" i="1"/>
  <c r="Q526" i="1"/>
  <c r="P526" i="1"/>
  <c r="Q495" i="1"/>
  <c r="P495" i="1"/>
  <c r="O495" i="1"/>
  <c r="Q489" i="1"/>
  <c r="O489" i="1"/>
  <c r="P489" i="1"/>
  <c r="O484" i="1"/>
  <c r="P484" i="1"/>
  <c r="O480" i="1"/>
  <c r="P480" i="1"/>
  <c r="Q474" i="1"/>
  <c r="O462" i="1"/>
  <c r="Q462" i="1"/>
  <c r="P462" i="1"/>
  <c r="Q457" i="1"/>
  <c r="O457" i="1"/>
  <c r="P457" i="1"/>
  <c r="O450" i="1"/>
  <c r="P450" i="1"/>
  <c r="Q450" i="1"/>
  <c r="O448" i="1"/>
  <c r="P448" i="1"/>
  <c r="Q448" i="1"/>
  <c r="O440" i="1"/>
  <c r="Q440" i="1"/>
  <c r="P440" i="1"/>
  <c r="Q431" i="1"/>
  <c r="O431" i="1"/>
  <c r="P431" i="1"/>
  <c r="O424" i="1"/>
  <c r="Q424" i="1"/>
  <c r="P424" i="1"/>
  <c r="O420" i="1"/>
  <c r="P420" i="1"/>
  <c r="Q420" i="1"/>
  <c r="O412" i="1"/>
  <c r="P412" i="1"/>
  <c r="Q412" i="1"/>
  <c r="O628" i="1"/>
  <c r="P627" i="1"/>
  <c r="O620" i="1"/>
  <c r="P619" i="1"/>
  <c r="O613" i="1"/>
  <c r="P613" i="1"/>
  <c r="O611" i="1"/>
  <c r="P611" i="1"/>
  <c r="O609" i="1"/>
  <c r="P609" i="1"/>
  <c r="O607" i="1"/>
  <c r="P607" i="1"/>
  <c r="O605" i="1"/>
  <c r="P605" i="1"/>
  <c r="O603" i="1"/>
  <c r="P603" i="1"/>
  <c r="O601" i="1"/>
  <c r="P601" i="1"/>
  <c r="O599" i="1"/>
  <c r="P599" i="1"/>
  <c r="O597" i="1"/>
  <c r="P597" i="1"/>
  <c r="O595" i="1"/>
  <c r="P595" i="1"/>
  <c r="O593" i="1"/>
  <c r="P593" i="1"/>
  <c r="O591" i="1"/>
  <c r="P591" i="1"/>
  <c r="O589" i="1"/>
  <c r="P589" i="1"/>
  <c r="O587" i="1"/>
  <c r="P587" i="1"/>
  <c r="O585" i="1"/>
  <c r="P585" i="1"/>
  <c r="O583" i="1"/>
  <c r="P583" i="1"/>
  <c r="O581" i="1"/>
  <c r="P581" i="1"/>
  <c r="O579" i="1"/>
  <c r="P579" i="1"/>
  <c r="O577" i="1"/>
  <c r="P577" i="1"/>
  <c r="O575" i="1"/>
  <c r="P575" i="1"/>
  <c r="O573" i="1"/>
  <c r="P573" i="1"/>
  <c r="O571" i="1"/>
  <c r="P571" i="1"/>
  <c r="O569" i="1"/>
  <c r="P569" i="1"/>
  <c r="O567" i="1"/>
  <c r="P567" i="1"/>
  <c r="O565" i="1"/>
  <c r="P565" i="1"/>
  <c r="O563" i="1"/>
  <c r="P563" i="1"/>
  <c r="O561" i="1"/>
  <c r="P561" i="1"/>
  <c r="O559" i="1"/>
  <c r="P559" i="1"/>
  <c r="O558" i="1"/>
  <c r="Q558" i="1"/>
  <c r="Q554" i="1"/>
  <c r="P547" i="1"/>
  <c r="Q545" i="1"/>
  <c r="O545" i="1"/>
  <c r="P545" i="1"/>
  <c r="P538" i="1"/>
  <c r="Q523" i="1"/>
  <c r="O523" i="1"/>
  <c r="P523" i="1"/>
  <c r="Q515" i="1"/>
  <c r="O515" i="1"/>
  <c r="O502" i="1"/>
  <c r="Q502" i="1"/>
  <c r="P502" i="1"/>
  <c r="O496" i="1"/>
  <c r="P496" i="1"/>
  <c r="Q496" i="1"/>
  <c r="O492" i="1"/>
  <c r="P492" i="1"/>
  <c r="Q492" i="1"/>
  <c r="O490" i="1"/>
  <c r="P490" i="1"/>
  <c r="Q490" i="1"/>
  <c r="Q487" i="1"/>
  <c r="P487" i="1"/>
  <c r="O487" i="1"/>
  <c r="P483" i="1"/>
  <c r="Q481" i="1"/>
  <c r="O481" i="1"/>
  <c r="P481" i="1"/>
  <c r="P474" i="1"/>
  <c r="Q456" i="1"/>
  <c r="O446" i="1"/>
  <c r="P446" i="1"/>
  <c r="Q446" i="1"/>
  <c r="O442" i="1"/>
  <c r="Q442" i="1"/>
  <c r="P442" i="1"/>
  <c r="Q430" i="1"/>
  <c r="Q405" i="1"/>
  <c r="O405" i="1"/>
  <c r="P405" i="1"/>
  <c r="O382" i="1"/>
  <c r="Q382" i="1"/>
  <c r="P382" i="1"/>
  <c r="O542" i="1"/>
  <c r="Q542" i="1"/>
  <c r="O536" i="1"/>
  <c r="P536" i="1"/>
  <c r="Q535" i="1"/>
  <c r="P535" i="1"/>
  <c r="Q529" i="1"/>
  <c r="O529" i="1"/>
  <c r="O510" i="1"/>
  <c r="Q510" i="1"/>
  <c r="O504" i="1"/>
  <c r="P504" i="1"/>
  <c r="Q503" i="1"/>
  <c r="P503" i="1"/>
  <c r="Q497" i="1"/>
  <c r="O497" i="1"/>
  <c r="O478" i="1"/>
  <c r="Q478" i="1"/>
  <c r="O472" i="1"/>
  <c r="P472" i="1"/>
  <c r="Q471" i="1"/>
  <c r="P471" i="1"/>
  <c r="Q465" i="1"/>
  <c r="O465" i="1"/>
  <c r="Q455" i="1"/>
  <c r="O455" i="1"/>
  <c r="P455" i="1"/>
  <c r="O444" i="1"/>
  <c r="Q444" i="1"/>
  <c r="Q443" i="1"/>
  <c r="P443" i="1"/>
  <c r="O438" i="1"/>
  <c r="Q438" i="1"/>
  <c r="Q437" i="1"/>
  <c r="O437" i="1"/>
  <c r="O434" i="1"/>
  <c r="Q434" i="1"/>
  <c r="O432" i="1"/>
  <c r="P432" i="1"/>
  <c r="O422" i="1"/>
  <c r="Q422" i="1"/>
  <c r="Q421" i="1"/>
  <c r="O421" i="1"/>
  <c r="O394" i="1"/>
  <c r="Q394" i="1"/>
  <c r="O390" i="1"/>
  <c r="Q390" i="1"/>
  <c r="O386" i="1"/>
  <c r="Q386" i="1"/>
  <c r="P386" i="1"/>
  <c r="O378" i="1"/>
  <c r="Q378" i="1"/>
  <c r="O374" i="1"/>
  <c r="Q374" i="1"/>
  <c r="O370" i="1"/>
  <c r="P370" i="1"/>
  <c r="Q543" i="1"/>
  <c r="P543" i="1"/>
  <c r="Q537" i="1"/>
  <c r="O537" i="1"/>
  <c r="Q532" i="1"/>
  <c r="P531" i="1"/>
  <c r="Q530" i="1"/>
  <c r="O518" i="1"/>
  <c r="Q518" i="1"/>
  <c r="Q511" i="1"/>
  <c r="P511" i="1"/>
  <c r="Q505" i="1"/>
  <c r="O505" i="1"/>
  <c r="Q500" i="1"/>
  <c r="P499" i="1"/>
  <c r="Q498" i="1"/>
  <c r="O486" i="1"/>
  <c r="Q486" i="1"/>
  <c r="Q479" i="1"/>
  <c r="P479" i="1"/>
  <c r="Q473" i="1"/>
  <c r="O473" i="1"/>
  <c r="Q468" i="1"/>
  <c r="P467" i="1"/>
  <c r="Q466" i="1"/>
  <c r="Q423" i="1"/>
  <c r="P423" i="1"/>
  <c r="O410" i="1"/>
  <c r="Q410" i="1"/>
  <c r="P410" i="1"/>
  <c r="O408" i="1"/>
  <c r="Q408" i="1"/>
  <c r="O404" i="1"/>
  <c r="P404" i="1"/>
  <c r="Q404" i="1"/>
  <c r="O402" i="1"/>
  <c r="Q402" i="1"/>
  <c r="P402" i="1"/>
  <c r="O452" i="1"/>
  <c r="Q452" i="1"/>
  <c r="Q445" i="1"/>
  <c r="P445" i="1"/>
  <c r="Q439" i="1"/>
  <c r="P439" i="1"/>
  <c r="Q435" i="1"/>
  <c r="P435" i="1"/>
  <c r="O435" i="1"/>
  <c r="Q429" i="1"/>
  <c r="O429" i="1"/>
  <c r="P429" i="1"/>
  <c r="O418" i="1"/>
  <c r="Q418" i="1"/>
  <c r="Q407" i="1"/>
  <c r="P407" i="1"/>
  <c r="O398" i="1"/>
  <c r="Q398" i="1"/>
  <c r="O426" i="1"/>
  <c r="Q426" i="1"/>
  <c r="Q419" i="1"/>
  <c r="P419" i="1"/>
  <c r="Q413" i="1"/>
  <c r="O413" i="1"/>
  <c r="P400" i="1"/>
  <c r="P392" i="1"/>
  <c r="P384" i="1"/>
  <c r="P376" i="1"/>
  <c r="O364" i="1"/>
  <c r="P364" i="1"/>
  <c r="Q364" i="1"/>
  <c r="O356" i="1"/>
  <c r="P356" i="1"/>
  <c r="Q356" i="1"/>
  <c r="O340" i="1"/>
  <c r="P340" i="1"/>
  <c r="Q340" i="1"/>
  <c r="O324" i="1"/>
  <c r="P324" i="1"/>
  <c r="Q324" i="1"/>
  <c r="Q403" i="1"/>
  <c r="P403" i="1"/>
  <c r="P399" i="1"/>
  <c r="Q399" i="1"/>
  <c r="P397" i="1"/>
  <c r="Q397" i="1"/>
  <c r="P395" i="1"/>
  <c r="Q395" i="1"/>
  <c r="P393" i="1"/>
  <c r="Q393" i="1"/>
  <c r="P391" i="1"/>
  <c r="Q391" i="1"/>
  <c r="P389" i="1"/>
  <c r="Q389" i="1"/>
  <c r="P387" i="1"/>
  <c r="Q387" i="1"/>
  <c r="P385" i="1"/>
  <c r="Q385" i="1"/>
  <c r="P383" i="1"/>
  <c r="Q383" i="1"/>
  <c r="P381" i="1"/>
  <c r="Q381" i="1"/>
  <c r="P379" i="1"/>
  <c r="Q379" i="1"/>
  <c r="P377" i="1"/>
  <c r="Q377" i="1"/>
  <c r="P375" i="1"/>
  <c r="Q375" i="1"/>
  <c r="P373" i="1"/>
  <c r="Q373" i="1"/>
  <c r="P371" i="1"/>
  <c r="Q371" i="1"/>
  <c r="P369" i="1"/>
  <c r="Q369" i="1"/>
  <c r="P367" i="1"/>
  <c r="Q367" i="1"/>
  <c r="P365" i="1"/>
  <c r="Q365" i="1"/>
  <c r="O358" i="1"/>
  <c r="P358" i="1"/>
  <c r="P357" i="1"/>
  <c r="Q357" i="1"/>
  <c r="O346" i="1"/>
  <c r="P346" i="1"/>
  <c r="O338" i="1"/>
  <c r="P338" i="1"/>
  <c r="O330" i="1"/>
  <c r="P330" i="1"/>
  <c r="O322" i="1"/>
  <c r="P322" i="1"/>
  <c r="O314" i="1"/>
  <c r="P314" i="1"/>
  <c r="O266" i="1"/>
  <c r="P266" i="1"/>
  <c r="Q266" i="1"/>
  <c r="O258" i="1"/>
  <c r="P258" i="1"/>
  <c r="Q258" i="1"/>
  <c r="O360" i="1"/>
  <c r="P360" i="1"/>
  <c r="P359" i="1"/>
  <c r="Q359" i="1"/>
  <c r="O352" i="1"/>
  <c r="P352" i="1"/>
  <c r="O344" i="1"/>
  <c r="P344" i="1"/>
  <c r="O336" i="1"/>
  <c r="P336" i="1"/>
  <c r="O328" i="1"/>
  <c r="P328" i="1"/>
  <c r="O320" i="1"/>
  <c r="P320" i="1"/>
  <c r="O312" i="1"/>
  <c r="P312" i="1"/>
  <c r="O308" i="1"/>
  <c r="P308" i="1"/>
  <c r="O306" i="1"/>
  <c r="P306" i="1"/>
  <c r="Q306" i="1"/>
  <c r="O300" i="1"/>
  <c r="P300" i="1"/>
  <c r="O298" i="1"/>
  <c r="P298" i="1"/>
  <c r="Q298" i="1"/>
  <c r="O292" i="1"/>
  <c r="P292" i="1"/>
  <c r="O290" i="1"/>
  <c r="P290" i="1"/>
  <c r="Q290" i="1"/>
  <c r="O362" i="1"/>
  <c r="P362" i="1"/>
  <c r="P361" i="1"/>
  <c r="Q361" i="1"/>
  <c r="O354" i="1"/>
  <c r="P354" i="1"/>
  <c r="P353" i="1"/>
  <c r="Q353" i="1"/>
  <c r="O350" i="1"/>
  <c r="P350" i="1"/>
  <c r="O342" i="1"/>
  <c r="P342" i="1"/>
  <c r="O334" i="1"/>
  <c r="P334" i="1"/>
  <c r="O326" i="1"/>
  <c r="P326" i="1"/>
  <c r="O318" i="1"/>
  <c r="P318" i="1"/>
  <c r="O286" i="1"/>
  <c r="P286" i="1"/>
  <c r="O284" i="1"/>
  <c r="P284" i="1"/>
  <c r="O282" i="1"/>
  <c r="P282" i="1"/>
  <c r="O280" i="1"/>
  <c r="P280" i="1"/>
  <c r="O278" i="1"/>
  <c r="P278" i="1"/>
  <c r="O276" i="1"/>
  <c r="P276" i="1"/>
  <c r="O274" i="1"/>
  <c r="P274" i="1"/>
  <c r="O272" i="1"/>
  <c r="P272" i="1"/>
  <c r="O270" i="1"/>
  <c r="P270" i="1"/>
  <c r="O268" i="1"/>
  <c r="P268" i="1"/>
  <c r="P267" i="1"/>
  <c r="Q267" i="1"/>
  <c r="O260" i="1"/>
  <c r="P260" i="1"/>
  <c r="P259" i="1"/>
  <c r="Q259" i="1"/>
  <c r="O262" i="1"/>
  <c r="P262" i="1"/>
  <c r="P261" i="1"/>
  <c r="Q261" i="1"/>
  <c r="Q310" i="1"/>
  <c r="O305" i="1"/>
  <c r="P303" i="1"/>
  <c r="Q302" i="1"/>
  <c r="O297" i="1"/>
  <c r="P295" i="1"/>
  <c r="Q294" i="1"/>
  <c r="P287" i="1"/>
  <c r="P285" i="1"/>
  <c r="P283" i="1"/>
  <c r="P281" i="1"/>
  <c r="P279" i="1"/>
  <c r="P277" i="1"/>
  <c r="Q276" i="1"/>
  <c r="P275" i="1"/>
  <c r="Q274" i="1"/>
  <c r="P273" i="1"/>
  <c r="Q272" i="1"/>
  <c r="P271" i="1"/>
  <c r="Q270" i="1"/>
  <c r="P269" i="1"/>
  <c r="Q268" i="1"/>
  <c r="O267" i="1"/>
  <c r="O264" i="1"/>
  <c r="P264" i="1"/>
  <c r="P263" i="1"/>
  <c r="Q263" i="1"/>
  <c r="Q260" i="1"/>
  <c r="O259" i="1"/>
  <c r="O256" i="1"/>
  <c r="P256" i="1"/>
  <c r="P255" i="1"/>
  <c r="Q255" i="1"/>
  <c r="O254" i="1"/>
  <c r="P254" i="1"/>
  <c r="Q254" i="1"/>
  <c r="O184" i="1"/>
  <c r="O231" i="1"/>
  <c r="O36" i="1"/>
  <c r="O207" i="1"/>
  <c r="Q84" i="1"/>
  <c r="Q68" i="1"/>
  <c r="O44" i="1"/>
  <c r="O28" i="1"/>
  <c r="O84" i="1"/>
  <c r="O68" i="1"/>
  <c r="O51" i="1"/>
  <c r="P51" i="1"/>
  <c r="O206" i="1"/>
  <c r="P206" i="1"/>
  <c r="O252" i="1"/>
  <c r="P252" i="1"/>
  <c r="O236" i="1"/>
  <c r="P236" i="1"/>
  <c r="Q213" i="1"/>
  <c r="P213" i="1"/>
  <c r="Q168" i="1"/>
  <c r="O168" i="1"/>
  <c r="P168" i="1"/>
  <c r="Q164" i="1"/>
  <c r="P164" i="1"/>
  <c r="Q62" i="1"/>
  <c r="P62" i="1"/>
  <c r="Q60" i="1"/>
  <c r="O60" i="1"/>
  <c r="Q32" i="1"/>
  <c r="O32" i="1"/>
  <c r="Q237" i="1"/>
  <c r="O237" i="1"/>
  <c r="O167" i="1"/>
  <c r="P167" i="1"/>
  <c r="Q167" i="1"/>
  <c r="O59" i="1"/>
  <c r="P59" i="1"/>
  <c r="Q54" i="1"/>
  <c r="P54" i="1"/>
  <c r="Q52" i="1"/>
  <c r="O52" i="1"/>
  <c r="Q66" i="1"/>
  <c r="O66" i="1"/>
  <c r="P66" i="1"/>
  <c r="Q50" i="1"/>
  <c r="P50" i="1"/>
  <c r="Q192" i="1"/>
  <c r="O192" i="1"/>
  <c r="O67" i="1"/>
  <c r="P67" i="1"/>
  <c r="Q58" i="1"/>
  <c r="O58" i="1"/>
  <c r="P58" i="1"/>
  <c r="Q38" i="1"/>
  <c r="O38" i="1"/>
  <c r="O114" i="1"/>
  <c r="P114" i="1"/>
  <c r="Q114" i="1"/>
  <c r="O238" i="1"/>
  <c r="P238" i="1"/>
  <c r="P110" i="1"/>
  <c r="O110" i="1"/>
  <c r="Q110" i="1"/>
  <c r="P74" i="1"/>
  <c r="Q74" i="1"/>
  <c r="O74" i="1"/>
  <c r="P102" i="1"/>
  <c r="Q102" i="1"/>
  <c r="O102" i="1"/>
  <c r="P100" i="1"/>
  <c r="O100" i="1"/>
  <c r="Q100" i="1"/>
  <c r="P82" i="1"/>
  <c r="O82" i="1"/>
  <c r="Q82" i="1"/>
  <c r="P80" i="1"/>
  <c r="O80" i="1"/>
  <c r="Q80" i="1"/>
  <c r="P78" i="1"/>
  <c r="O78" i="1"/>
  <c r="Q78" i="1"/>
  <c r="Q253" i="1"/>
  <c r="O253" i="1"/>
  <c r="O204" i="1"/>
  <c r="P204" i="1"/>
  <c r="P96" i="1"/>
  <c r="O96" i="1"/>
  <c r="Q96" i="1"/>
  <c r="P94" i="1"/>
  <c r="O94" i="1"/>
  <c r="Q94" i="1"/>
  <c r="O246" i="1"/>
  <c r="Q246" i="1"/>
  <c r="P246" i="1"/>
  <c r="O214" i="1"/>
  <c r="Q214" i="1"/>
  <c r="Q30" i="1"/>
  <c r="O30" i="1"/>
  <c r="P106" i="1"/>
  <c r="Q106" i="1"/>
  <c r="O106" i="1"/>
  <c r="Q200" i="1"/>
  <c r="P200" i="1"/>
  <c r="O200" i="1"/>
  <c r="Q198" i="1"/>
  <c r="P198" i="1"/>
  <c r="O198" i="1"/>
  <c r="O175" i="1"/>
  <c r="Q175" i="1"/>
  <c r="P175" i="1"/>
  <c r="Q162" i="1"/>
  <c r="O162" i="1"/>
  <c r="P98" i="1"/>
  <c r="O98" i="1"/>
  <c r="P70" i="1"/>
  <c r="Q70" i="1"/>
  <c r="O70" i="1"/>
  <c r="P112" i="1"/>
  <c r="O112" i="1"/>
  <c r="P92" i="1"/>
  <c r="Q92" i="1"/>
  <c r="O92" i="1"/>
  <c r="P88" i="1"/>
  <c r="Q88" i="1"/>
  <c r="O88" i="1"/>
  <c r="Q42" i="1"/>
  <c r="O42" i="1"/>
  <c r="Q251" i="1"/>
  <c r="O251" i="1"/>
  <c r="Q223" i="1"/>
  <c r="O223" i="1"/>
  <c r="Q219" i="1"/>
  <c r="P219" i="1"/>
  <c r="O199" i="1"/>
  <c r="Q199" i="1"/>
  <c r="P199" i="1"/>
  <c r="Q176" i="1"/>
  <c r="P176" i="1"/>
  <c r="O176" i="1"/>
  <c r="Q174" i="1"/>
  <c r="P174" i="1"/>
  <c r="O174" i="1"/>
  <c r="Q160" i="1"/>
  <c r="O160" i="1"/>
  <c r="P108" i="1"/>
  <c r="Q108" i="1"/>
  <c r="O108" i="1"/>
  <c r="P76" i="1"/>
  <c r="Q76" i="1"/>
  <c r="O76" i="1"/>
  <c r="Q40" i="1"/>
  <c r="O40" i="1"/>
  <c r="Q247" i="1"/>
  <c r="P247" i="1"/>
  <c r="O247" i="1"/>
  <c r="Q245" i="1"/>
  <c r="P245" i="1"/>
  <c r="O245" i="1"/>
  <c r="Q239" i="1"/>
  <c r="P239" i="1"/>
  <c r="O239" i="1"/>
  <c r="Q215" i="1"/>
  <c r="P215" i="1"/>
  <c r="O215" i="1"/>
  <c r="Q205" i="1"/>
  <c r="O205" i="1"/>
  <c r="P104" i="1"/>
  <c r="Q104" i="1"/>
  <c r="P90" i="1"/>
  <c r="Q90" i="1"/>
  <c r="P86" i="1"/>
  <c r="Q86" i="1"/>
  <c r="P72" i="1"/>
  <c r="Q72" i="1"/>
  <c r="Q46" i="1"/>
  <c r="P46" i="1"/>
  <c r="O46" i="1"/>
  <c r="Q34" i="1"/>
  <c r="O34" i="1"/>
  <c r="Q26" i="1"/>
  <c r="O26" i="1"/>
  <c r="O218" i="1"/>
  <c r="P218" i="1"/>
  <c r="Q218" i="1"/>
  <c r="Q186" i="1"/>
  <c r="P186" i="1"/>
  <c r="O186" i="1"/>
  <c r="O113" i="1"/>
  <c r="P113" i="1"/>
  <c r="Q113" i="1"/>
  <c r="O97" i="1"/>
  <c r="P97" i="1"/>
  <c r="Q97" i="1"/>
  <c r="O81" i="1"/>
  <c r="P81" i="1"/>
  <c r="Q81" i="1"/>
  <c r="O45" i="1"/>
  <c r="P45" i="1"/>
  <c r="Q45" i="1"/>
  <c r="P22" i="1"/>
  <c r="Q22" i="1"/>
  <c r="O22" i="1"/>
  <c r="P14" i="1"/>
  <c r="Q14" i="1"/>
  <c r="O14" i="1"/>
  <c r="O244" i="1"/>
  <c r="P244" i="1"/>
  <c r="Q225" i="1"/>
  <c r="P225" i="1"/>
  <c r="O225" i="1"/>
  <c r="O232" i="1"/>
  <c r="Q232" i="1"/>
  <c r="P232" i="1"/>
  <c r="O226" i="1"/>
  <c r="P226" i="1"/>
  <c r="Q226" i="1"/>
  <c r="O250" i="1"/>
  <c r="P250" i="1"/>
  <c r="O240" i="1"/>
  <c r="Q240" i="1"/>
  <c r="O234" i="1"/>
  <c r="P234" i="1"/>
  <c r="Q233" i="1"/>
  <c r="P233" i="1"/>
  <c r="Q227" i="1"/>
  <c r="O227" i="1"/>
  <c r="O195" i="1"/>
  <c r="P195" i="1"/>
  <c r="Q195" i="1"/>
  <c r="O191" i="1"/>
  <c r="P191" i="1"/>
  <c r="Q191" i="1"/>
  <c r="O189" i="1"/>
  <c r="P189" i="1"/>
  <c r="Q189" i="1"/>
  <c r="Q180" i="1"/>
  <c r="O180" i="1"/>
  <c r="P180" i="1"/>
  <c r="O248" i="1"/>
  <c r="Q248" i="1"/>
  <c r="O242" i="1"/>
  <c r="P242" i="1"/>
  <c r="Q241" i="1"/>
  <c r="P241" i="1"/>
  <c r="Q235" i="1"/>
  <c r="O235" i="1"/>
  <c r="Q230" i="1"/>
  <c r="P229" i="1"/>
  <c r="Q228" i="1"/>
  <c r="O220" i="1"/>
  <c r="Q220" i="1"/>
  <c r="O187" i="1"/>
  <c r="P187" i="1"/>
  <c r="Q187" i="1"/>
  <c r="P253" i="1"/>
  <c r="Q252" i="1"/>
  <c r="Q249" i="1"/>
  <c r="P249" i="1"/>
  <c r="Q243" i="1"/>
  <c r="O243" i="1"/>
  <c r="P240" i="1"/>
  <c r="Q238" i="1"/>
  <c r="P237" i="1"/>
  <c r="Q236" i="1"/>
  <c r="Q234" i="1"/>
  <c r="O233" i="1"/>
  <c r="P230" i="1"/>
  <c r="O229" i="1"/>
  <c r="P228" i="1"/>
  <c r="P227" i="1"/>
  <c r="O224" i="1"/>
  <c r="Q224" i="1"/>
  <c r="O222" i="1"/>
  <c r="P222" i="1"/>
  <c r="O212" i="1"/>
  <c r="P212" i="1"/>
  <c r="O181" i="1"/>
  <c r="P181" i="1"/>
  <c r="Q181" i="1"/>
  <c r="O219" i="1"/>
  <c r="P214" i="1"/>
  <c r="O213" i="1"/>
  <c r="O208" i="1"/>
  <c r="Q208" i="1"/>
  <c r="O203" i="1"/>
  <c r="P203" i="1"/>
  <c r="O193" i="1"/>
  <c r="Q193" i="1"/>
  <c r="P193" i="1"/>
  <c r="O173" i="1"/>
  <c r="Q173" i="1"/>
  <c r="O216" i="1"/>
  <c r="Q216" i="1"/>
  <c r="O210" i="1"/>
  <c r="P210" i="1"/>
  <c r="Q209" i="1"/>
  <c r="P209" i="1"/>
  <c r="Q190" i="1"/>
  <c r="O190" i="1"/>
  <c r="P190" i="1"/>
  <c r="Q182" i="1"/>
  <c r="O182" i="1"/>
  <c r="O171" i="1"/>
  <c r="P171" i="1"/>
  <c r="Q171" i="1"/>
  <c r="Q166" i="1"/>
  <c r="O166" i="1"/>
  <c r="P166" i="1"/>
  <c r="Q217" i="1"/>
  <c r="P217" i="1"/>
  <c r="Q211" i="1"/>
  <c r="O211" i="1"/>
  <c r="Q206" i="1"/>
  <c r="P205" i="1"/>
  <c r="Q204" i="1"/>
  <c r="O201" i="1"/>
  <c r="Q201" i="1"/>
  <c r="O197" i="1"/>
  <c r="Q197" i="1"/>
  <c r="Q194" i="1"/>
  <c r="P194" i="1"/>
  <c r="O194" i="1"/>
  <c r="Q188" i="1"/>
  <c r="O188" i="1"/>
  <c r="P188" i="1"/>
  <c r="O183" i="1"/>
  <c r="P183" i="1"/>
  <c r="O179" i="1"/>
  <c r="P179" i="1"/>
  <c r="O169" i="1"/>
  <c r="Q169" i="1"/>
  <c r="P169" i="1"/>
  <c r="Q202" i="1"/>
  <c r="P202" i="1"/>
  <c r="Q196" i="1"/>
  <c r="O196" i="1"/>
  <c r="O177" i="1"/>
  <c r="Q177" i="1"/>
  <c r="Q170" i="1"/>
  <c r="P170" i="1"/>
  <c r="O163" i="1"/>
  <c r="P163" i="1"/>
  <c r="Q163" i="1"/>
  <c r="O157" i="1"/>
  <c r="P157" i="1"/>
  <c r="O153" i="1"/>
  <c r="P153" i="1"/>
  <c r="O149" i="1"/>
  <c r="P149" i="1"/>
  <c r="O145" i="1"/>
  <c r="P145" i="1"/>
  <c r="O141" i="1"/>
  <c r="P141" i="1"/>
  <c r="O137" i="1"/>
  <c r="P137" i="1"/>
  <c r="O133" i="1"/>
  <c r="P133" i="1"/>
  <c r="O129" i="1"/>
  <c r="P129" i="1"/>
  <c r="O125" i="1"/>
  <c r="P125" i="1"/>
  <c r="P118" i="1"/>
  <c r="Q118" i="1"/>
  <c r="O118" i="1"/>
  <c r="Q64" i="1"/>
  <c r="O64" i="1"/>
  <c r="P64" i="1"/>
  <c r="O61" i="1"/>
  <c r="P61" i="1"/>
  <c r="Q61" i="1"/>
  <c r="Q56" i="1"/>
  <c r="O56" i="1"/>
  <c r="P56" i="1"/>
  <c r="O53" i="1"/>
  <c r="P53" i="1"/>
  <c r="Q53" i="1"/>
  <c r="O185" i="1"/>
  <c r="Q185" i="1"/>
  <c r="Q178" i="1"/>
  <c r="P178" i="1"/>
  <c r="Q172" i="1"/>
  <c r="O172" i="1"/>
  <c r="O119" i="1"/>
  <c r="P119" i="1"/>
  <c r="Q119" i="1"/>
  <c r="O105" i="1"/>
  <c r="P105" i="1"/>
  <c r="Q105" i="1"/>
  <c r="O89" i="1"/>
  <c r="P89" i="1"/>
  <c r="Q89" i="1"/>
  <c r="O73" i="1"/>
  <c r="P73" i="1"/>
  <c r="Q73" i="1"/>
  <c r="O165" i="1"/>
  <c r="P165" i="1"/>
  <c r="O159" i="1"/>
  <c r="P159" i="1"/>
  <c r="O155" i="1"/>
  <c r="P155" i="1"/>
  <c r="O151" i="1"/>
  <c r="P151" i="1"/>
  <c r="O147" i="1"/>
  <c r="P147" i="1"/>
  <c r="O143" i="1"/>
  <c r="P143" i="1"/>
  <c r="O139" i="1"/>
  <c r="P139" i="1"/>
  <c r="O135" i="1"/>
  <c r="P135" i="1"/>
  <c r="O131" i="1"/>
  <c r="P131" i="1"/>
  <c r="O127" i="1"/>
  <c r="P127" i="1"/>
  <c r="O121" i="1"/>
  <c r="P121" i="1"/>
  <c r="P120" i="1"/>
  <c r="Q120" i="1"/>
  <c r="O111" i="1"/>
  <c r="P111" i="1"/>
  <c r="O103" i="1"/>
  <c r="P103" i="1"/>
  <c r="O95" i="1"/>
  <c r="P95" i="1"/>
  <c r="O87" i="1"/>
  <c r="P87" i="1"/>
  <c r="O79" i="1"/>
  <c r="P79" i="1"/>
  <c r="O71" i="1"/>
  <c r="P71" i="1"/>
  <c r="O49" i="1"/>
  <c r="P49" i="1"/>
  <c r="O47" i="1"/>
  <c r="P47" i="1"/>
  <c r="Q47" i="1"/>
  <c r="O23" i="1"/>
  <c r="P23" i="1"/>
  <c r="Q23" i="1"/>
  <c r="O15" i="1"/>
  <c r="P15" i="1"/>
  <c r="Q15" i="1"/>
  <c r="O123" i="1"/>
  <c r="P123" i="1"/>
  <c r="P122" i="1"/>
  <c r="Q122" i="1"/>
  <c r="O115" i="1"/>
  <c r="P115" i="1"/>
  <c r="O109" i="1"/>
  <c r="P109" i="1"/>
  <c r="O101" i="1"/>
  <c r="P101" i="1"/>
  <c r="O93" i="1"/>
  <c r="P93" i="1"/>
  <c r="O85" i="1"/>
  <c r="P85" i="1"/>
  <c r="O77" i="1"/>
  <c r="P77" i="1"/>
  <c r="O69" i="1"/>
  <c r="P69" i="1"/>
  <c r="O65" i="1"/>
  <c r="P65" i="1"/>
  <c r="O63" i="1"/>
  <c r="P63" i="1"/>
  <c r="Q63" i="1"/>
  <c r="O57" i="1"/>
  <c r="P57" i="1"/>
  <c r="O55" i="1"/>
  <c r="P55" i="1"/>
  <c r="Q55" i="1"/>
  <c r="O164" i="1"/>
  <c r="P162" i="1"/>
  <c r="Q161" i="1"/>
  <c r="P158" i="1"/>
  <c r="Q158" i="1"/>
  <c r="P156" i="1"/>
  <c r="Q156" i="1"/>
  <c r="P154" i="1"/>
  <c r="Q154" i="1"/>
  <c r="P152" i="1"/>
  <c r="Q152" i="1"/>
  <c r="P150" i="1"/>
  <c r="Q150" i="1"/>
  <c r="P148" i="1"/>
  <c r="Q148" i="1"/>
  <c r="P146" i="1"/>
  <c r="Q146" i="1"/>
  <c r="P144" i="1"/>
  <c r="Q144" i="1"/>
  <c r="P142" i="1"/>
  <c r="Q142" i="1"/>
  <c r="P140" i="1"/>
  <c r="Q140" i="1"/>
  <c r="P138" i="1"/>
  <c r="Q138" i="1"/>
  <c r="P136" i="1"/>
  <c r="Q136" i="1"/>
  <c r="P134" i="1"/>
  <c r="Q134" i="1"/>
  <c r="P132" i="1"/>
  <c r="Q132" i="1"/>
  <c r="P130" i="1"/>
  <c r="Q130" i="1"/>
  <c r="P128" i="1"/>
  <c r="Q128" i="1"/>
  <c r="P126" i="1"/>
  <c r="Q126" i="1"/>
  <c r="P124" i="1"/>
  <c r="Q124" i="1"/>
  <c r="Q121" i="1"/>
  <c r="O120" i="1"/>
  <c r="O117" i="1"/>
  <c r="P117" i="1"/>
  <c r="P116" i="1"/>
  <c r="Q116" i="1"/>
  <c r="Q111" i="1"/>
  <c r="O107" i="1"/>
  <c r="P107" i="1"/>
  <c r="Q103" i="1"/>
  <c r="O99" i="1"/>
  <c r="P99" i="1"/>
  <c r="Q95" i="1"/>
  <c r="O91" i="1"/>
  <c r="P91" i="1"/>
  <c r="Q87" i="1"/>
  <c r="O83" i="1"/>
  <c r="P83" i="1"/>
  <c r="Q79" i="1"/>
  <c r="O75" i="1"/>
  <c r="P75" i="1"/>
  <c r="Q71" i="1"/>
  <c r="Q49" i="1"/>
  <c r="Q48" i="1"/>
  <c r="O48" i="1"/>
  <c r="P48" i="1"/>
  <c r="O50" i="1"/>
  <c r="O43" i="1"/>
  <c r="P43" i="1"/>
  <c r="O41" i="1"/>
  <c r="P41" i="1"/>
  <c r="O39" i="1"/>
  <c r="P39" i="1"/>
  <c r="O37" i="1"/>
  <c r="P37" i="1"/>
  <c r="O35" i="1"/>
  <c r="P35" i="1"/>
  <c r="O33" i="1"/>
  <c r="P33" i="1"/>
  <c r="O31" i="1"/>
  <c r="P31" i="1"/>
  <c r="O29" i="1"/>
  <c r="P29" i="1"/>
  <c r="O27" i="1"/>
  <c r="P27" i="1"/>
  <c r="O25" i="1"/>
  <c r="P25" i="1"/>
  <c r="P24" i="1"/>
  <c r="Q24" i="1"/>
  <c r="O17" i="1"/>
  <c r="P17" i="1"/>
  <c r="P16" i="1"/>
  <c r="Q16" i="1"/>
  <c r="O19" i="1"/>
  <c r="P19" i="1"/>
  <c r="P18" i="1"/>
  <c r="Q18" i="1"/>
  <c r="Q67" i="1"/>
  <c r="O62" i="1"/>
  <c r="P60" i="1"/>
  <c r="Q59" i="1"/>
  <c r="O54" i="1"/>
  <c r="P52" i="1"/>
  <c r="Q51" i="1"/>
  <c r="P44" i="1"/>
  <c r="P42" i="1"/>
  <c r="P40" i="1"/>
  <c r="P38" i="1"/>
  <c r="P36" i="1"/>
  <c r="P34" i="1"/>
  <c r="Q33" i="1"/>
  <c r="P32" i="1"/>
  <c r="Q31" i="1"/>
  <c r="P30" i="1"/>
  <c r="Q29" i="1"/>
  <c r="P28" i="1"/>
  <c r="Q27" i="1"/>
  <c r="P26" i="1"/>
  <c r="Q25" i="1"/>
  <c r="O24" i="1"/>
  <c r="O21" i="1"/>
  <c r="P21" i="1"/>
  <c r="P20" i="1"/>
  <c r="Q20" i="1"/>
  <c r="Q17" i="1"/>
  <c r="O16" i="1"/>
  <c r="O13" i="1"/>
  <c r="P13" i="1"/>
  <c r="P12" i="1"/>
  <c r="Q12" i="1"/>
  <c r="E7" i="4"/>
  <c r="F7" i="4" l="1" a="1"/>
  <c r="F7" i="4" s="1"/>
  <c r="N7" i="1" a="1"/>
  <c r="N7" i="1" s="1"/>
  <c r="J8" i="1" a="1"/>
  <c r="J8" i="1" s="1"/>
  <c r="H7" i="1" a="1"/>
  <c r="H7" i="1" s="1"/>
  <c r="L7" i="1" a="1"/>
  <c r="L7" i="1" s="1"/>
  <c r="L8" i="1" a="1"/>
  <c r="L8" i="1" s="1"/>
  <c r="H8" i="1" a="1"/>
  <c r="H8" i="1" s="1"/>
  <c r="J7" i="1" a="1"/>
  <c r="J7" i="1" s="1"/>
  <c r="M8" i="1" a="1"/>
  <c r="M8" i="1" s="1"/>
  <c r="M7" i="1" a="1"/>
  <c r="M7" i="1" s="1"/>
  <c r="I8" i="1" a="1"/>
  <c r="I8" i="1" s="1"/>
  <c r="I7" i="1" a="1"/>
  <c r="I7" i="1" s="1"/>
  <c r="N8" i="1" a="1"/>
  <c r="N8" i="1" s="1"/>
  <c r="E8" i="4"/>
  <c r="F8" i="4" s="1" a="1"/>
  <c r="F8" i="4" s="1"/>
  <c r="E9" i="4" l="1"/>
  <c r="F9" i="4" s="1" a="1"/>
  <c r="F9" i="4" s="1"/>
  <c r="O15" i="4"/>
  <c r="F6" i="4" s="1" a="1"/>
  <c r="F6" i="4" s="1"/>
</calcChain>
</file>

<file path=xl/sharedStrings.xml><?xml version="1.0" encoding="utf-8"?>
<sst xmlns="http://schemas.openxmlformats.org/spreadsheetml/2006/main" count="186" uniqueCount="130">
  <si>
    <t>Incl BTW</t>
    <phoneticPr fontId="1" type="noConversion"/>
  </si>
  <si>
    <t>Afschrijven?</t>
    <phoneticPr fontId="1" type="noConversion"/>
  </si>
  <si>
    <t>Maart</t>
    <phoneticPr fontId="1" type="noConversion"/>
  </si>
  <si>
    <t>Oktober</t>
    <phoneticPr fontId="1" type="noConversion"/>
  </si>
  <si>
    <t>November</t>
    <phoneticPr fontId="1" type="noConversion"/>
  </si>
  <si>
    <t>Klant</t>
    <phoneticPr fontId="1" type="noConversion"/>
  </si>
  <si>
    <t>Maand</t>
    <phoneticPr fontId="1" type="noConversion"/>
  </si>
  <si>
    <t>Mei</t>
    <phoneticPr fontId="1" type="noConversion"/>
  </si>
  <si>
    <t>BTW bedrag</t>
    <phoneticPr fontId="1" type="noConversion"/>
  </si>
  <si>
    <t>Juni</t>
    <phoneticPr fontId="1" type="noConversion"/>
  </si>
  <si>
    <t>Totaal omzet excl BTW</t>
    <phoneticPr fontId="1" type="noConversion"/>
  </si>
  <si>
    <t>December</t>
    <phoneticPr fontId="1" type="noConversion"/>
  </si>
  <si>
    <t>Dag</t>
    <phoneticPr fontId="1" type="noConversion"/>
  </si>
  <si>
    <t>Omschrijving</t>
    <phoneticPr fontId="1" type="noConversion"/>
  </si>
  <si>
    <t>Categorie</t>
    <phoneticPr fontId="1" type="noConversion"/>
  </si>
  <si>
    <t>vrij</t>
    <phoneticPr fontId="1" type="noConversion"/>
  </si>
  <si>
    <t>Augustus</t>
    <phoneticPr fontId="1" type="noConversion"/>
  </si>
  <si>
    <t>September</t>
    <phoneticPr fontId="1" type="noConversion"/>
  </si>
  <si>
    <t>Betaald?</t>
    <phoneticPr fontId="1" type="noConversion"/>
  </si>
  <si>
    <t>Ja</t>
    <phoneticPr fontId="1" type="noConversion"/>
  </si>
  <si>
    <t>Nee</t>
    <phoneticPr fontId="1" type="noConversion"/>
  </si>
  <si>
    <t>Totaal BTW</t>
    <phoneticPr fontId="1" type="noConversion"/>
  </si>
  <si>
    <t>Periode</t>
    <phoneticPr fontId="1" type="noConversion"/>
  </si>
  <si>
    <t>Januari</t>
    <phoneticPr fontId="1" type="noConversion"/>
  </si>
  <si>
    <t>Juli</t>
    <phoneticPr fontId="1" type="noConversion"/>
  </si>
  <si>
    <t>BTW</t>
    <phoneticPr fontId="1" type="noConversion"/>
  </si>
  <si>
    <t>Opmerking</t>
    <phoneticPr fontId="1" type="noConversion"/>
  </si>
  <si>
    <t>In omzetbelasting?</t>
    <phoneticPr fontId="1" type="noConversion"/>
  </si>
  <si>
    <t>Prijs excl BTW - hoog</t>
    <phoneticPr fontId="1" type="noConversion"/>
  </si>
  <si>
    <t>Totaal BTW hoog</t>
    <phoneticPr fontId="1" type="noConversion"/>
  </si>
  <si>
    <t>BTW - hoog</t>
    <phoneticPr fontId="1" type="noConversion"/>
  </si>
  <si>
    <t>Februari</t>
    <phoneticPr fontId="1" type="noConversion"/>
  </si>
  <si>
    <t>Contactpersoon</t>
    <phoneticPr fontId="1" type="noConversion"/>
  </si>
  <si>
    <t>Totaal omzet incl BTW</t>
    <phoneticPr fontId="1" type="noConversion"/>
  </si>
  <si>
    <t>Prijs excl BTW</t>
    <phoneticPr fontId="1" type="noConversion"/>
  </si>
  <si>
    <t>BTW tarief</t>
    <phoneticPr fontId="1" type="noConversion"/>
  </si>
  <si>
    <t>Kosten voor winst- verliesrekening</t>
    <phoneticPr fontId="1" type="noConversion"/>
  </si>
  <si>
    <t>April</t>
    <phoneticPr fontId="1" type="noConversion"/>
  </si>
  <si>
    <t>Totaal prijs excl. BTW</t>
    <phoneticPr fontId="1" type="noConversion"/>
  </si>
  <si>
    <t>Betaalde facturen excl BTW</t>
    <phoneticPr fontId="1" type="noConversion"/>
  </si>
  <si>
    <t>Openstaande facturen excl BTW</t>
    <phoneticPr fontId="1" type="noConversion"/>
  </si>
  <si>
    <t>€</t>
    <phoneticPr fontId="1" type="noConversion"/>
  </si>
  <si>
    <t>BTW</t>
    <phoneticPr fontId="1" type="noConversion"/>
  </si>
  <si>
    <t>Totaal</t>
  </si>
  <si>
    <t>Periode</t>
    <phoneticPr fontId="1" type="noConversion"/>
  </si>
  <si>
    <t>Categorie</t>
    <phoneticPr fontId="1" type="noConversion"/>
  </si>
  <si>
    <t>Excl BTW</t>
    <phoneticPr fontId="1" type="noConversion"/>
  </si>
  <si>
    <t>Kosten voor omzetbelasting</t>
    <phoneticPr fontId="1" type="noConversion"/>
  </si>
  <si>
    <t>Prijs incl BTW</t>
    <phoneticPr fontId="1" type="noConversion"/>
  </si>
  <si>
    <t>Ja</t>
  </si>
  <si>
    <t>Activiteit</t>
    <phoneticPr fontId="1" type="noConversion"/>
  </si>
  <si>
    <t>Gebruikte lijsten</t>
  </si>
  <si>
    <t>In omzetbelasting?</t>
  </si>
  <si>
    <t>BTW Klasse:</t>
  </si>
  <si>
    <t>Software</t>
  </si>
  <si>
    <t>Consumptie</t>
  </si>
  <si>
    <t>JaNee:</t>
  </si>
  <si>
    <t>Categorieen:</t>
  </si>
  <si>
    <t>Jaren:</t>
  </si>
  <si>
    <t>Jaar</t>
  </si>
  <si>
    <t>Totaal (alle categorien):</t>
  </si>
  <si>
    <t>Per categorie:</t>
  </si>
  <si>
    <t>Maanden:/MaandenTotaal:</t>
  </si>
  <si>
    <t>Jaar:</t>
  </si>
  <si>
    <t>Dag</t>
  </si>
  <si>
    <t>Totaal BTW</t>
  </si>
  <si>
    <t>BTW - laag</t>
  </si>
  <si>
    <t>Prijs excl BTW - laag</t>
  </si>
  <si>
    <t>Totaal BTW laag</t>
  </si>
  <si>
    <t>Uitgaven</t>
  </si>
  <si>
    <t>Inkomsten</t>
  </si>
  <si>
    <t>Afschrijvingen</t>
  </si>
  <si>
    <t>Jaar1</t>
  </si>
  <si>
    <t>Jaar2</t>
  </si>
  <si>
    <t>Jaar3</t>
  </si>
  <si>
    <t>Jaar4</t>
  </si>
  <si>
    <t>Jaar5</t>
  </si>
  <si>
    <t>Aantaal jaren afschrijven:</t>
  </si>
  <si>
    <t>Jaar6</t>
  </si>
  <si>
    <t>Jaar7</t>
  </si>
  <si>
    <t>Jaar8</t>
  </si>
  <si>
    <t>Jaar9</t>
  </si>
  <si>
    <t>Jaar10</t>
  </si>
  <si>
    <t>Vrije invoer (let wel op of het een getal moet zijn, let op of je computer met punten en komma's werkt voor decimalen!)</t>
  </si>
  <si>
    <t>Kiezen uit lijst</t>
  </si>
  <si>
    <t>Formule</t>
  </si>
  <si>
    <t>Het is geschikt voor een simpele bedrijfsvoering. Afschrijvingen worden niet meegenomen, hier moet je dus voor corrigeren in je winst- en verliesrekening.</t>
  </si>
  <si>
    <t>Legenda:</t>
  </si>
  <si>
    <t>Naam van de lijst (Range Name) in cursief grijs. Deze worden gebruikt in de andere tabbladen</t>
  </si>
  <si>
    <t>Q1</t>
  </si>
  <si>
    <t>Q2</t>
  </si>
  <si>
    <t>Q3</t>
  </si>
  <si>
    <t>Q4</t>
  </si>
  <si>
    <t>Kwartalen:</t>
  </si>
  <si>
    <t>Ik doe BTW aangifte per:</t>
  </si>
  <si>
    <t>maand</t>
  </si>
  <si>
    <t>kwartaal</t>
  </si>
  <si>
    <t>maandkwartaal</t>
  </si>
  <si>
    <t>indexfunctie</t>
  </si>
  <si>
    <t>Periode aangifte</t>
  </si>
  <si>
    <t>Hier wordt nog niets mee gedaan, dit is voor de eigen admin.</t>
  </si>
  <si>
    <t>Kantoorbenodigdheden</t>
  </si>
  <si>
    <t>Vul of deze in….</t>
  </si>
  <si>
    <t>Nee</t>
  </si>
  <si>
    <t>Hardware</t>
  </si>
  <si>
    <t>Huur ruimte</t>
  </si>
  <si>
    <t>Overigen</t>
  </si>
  <si>
    <t>Promotiemateriaal</t>
  </si>
  <si>
    <t>Reiskosten</t>
  </si>
  <si>
    <t>Studiemateriaal</t>
  </si>
  <si>
    <t>Uitbesteed werk</t>
  </si>
  <si>
    <t>Verblijfkosten</t>
  </si>
  <si>
    <t>Alleen voor "Consumptie" geldt nu dat deze is uitgesloten van de omzetbelasting. Check de belastingdienst website of er andere relevante categorieen zijn voor jou.</t>
  </si>
  <si>
    <t>Dit is een bestand administratie - lees alles hieronder goed.</t>
  </si>
  <si>
    <r>
      <t xml:space="preserve">Kolommen die je </t>
    </r>
    <r>
      <rPr>
        <i/>
        <sz val="8"/>
        <color rgb="FFFF0000"/>
        <rFont val="Arial"/>
        <family val="2"/>
      </rPr>
      <t>moet</t>
    </r>
    <r>
      <rPr>
        <i/>
        <sz val="8"/>
        <color rgb="FF7F7F7F"/>
        <rFont val="Arial"/>
        <family val="2"/>
      </rPr>
      <t xml:space="preserve"> invullen hebben</t>
    </r>
    <r>
      <rPr>
        <i/>
        <sz val="8"/>
        <color rgb="FFFF0000"/>
        <rFont val="Arial"/>
        <family val="2"/>
      </rPr>
      <t xml:space="preserve"> kopjes met rode letters</t>
    </r>
  </si>
  <si>
    <t>Readme</t>
  </si>
  <si>
    <t>Gemaakt door:</t>
  </si>
  <si>
    <t>Pieter van Breevoort</t>
  </si>
  <si>
    <t>Laatste wijziging:</t>
  </si>
  <si>
    <t>Donneer</t>
  </si>
  <si>
    <t>Licentie</t>
  </si>
  <si>
    <t>Categorieen</t>
  </si>
  <si>
    <t>https://github.com/pietervanbreevoort/BTWAdmin</t>
  </si>
  <si>
    <r>
      <rPr>
        <b/>
        <i/>
        <sz val="8"/>
        <color rgb="FF7F7F7F"/>
        <rFont val="Arial"/>
        <family val="2"/>
      </rPr>
      <t>Categorieen</t>
    </r>
    <r>
      <rPr>
        <i/>
        <sz val="8"/>
        <color rgb="FF7F7F7F"/>
        <rFont val="Arial"/>
        <family val="2"/>
      </rPr>
      <t xml:space="preserve"> zijn er voor de eigen administratie. Je kan deze lijst zelf aanvullen (max 25) in de tabel hieronder. Geef wel aan in de kolom er naast of de categorie moet worden meegenomen in de omzetbelasting. </t>
    </r>
  </si>
  <si>
    <t>De sheets zijn beveiligd, zodat er niet per ongeluk getypt wordt in de formules. Wel kan je overal iets invoeren waar je iets moet invoeren. Je kan zowel de sheets als het hele workbook zonder wachtwoord 'unprotecten'</t>
  </si>
  <si>
    <t>…en/of deze</t>
  </si>
  <si>
    <t>Hier kan je voor meerdere BTW klassen iets invullen</t>
  </si>
  <si>
    <t>…of deze (niet allebei!)</t>
  </si>
  <si>
    <t>Factuurnr</t>
  </si>
  <si>
    <t>&lt; Dit is voor alle jaren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</si>
</sst>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quot;€&quot;#,##0.00_);\(&quot;€&quot;#,##0.00\)"/>
    <numFmt numFmtId="165" formatCode="&quot;€&quot;#,##0.00"/>
    <numFmt numFmtId="166" formatCode="_-* #,##0_-;\-* #,##0_-;_-* &quot;-&quot;??_-;_-@_-"/>
  </numFmts>
  <fonts count="16" x14ac:knownFonts="1">
    <font>
      <sz val="10"/>
      <name val="Verdana"/>
    </font>
    <font>
      <sz val="8"/>
      <name val="Verdana"/>
      <family val="2"/>
    </font>
    <font>
      <sz val="10"/>
      <name val="Verdana"/>
      <family val="2"/>
    </font>
    <font>
      <b/>
      <sz val="13"/>
      <color theme="3"/>
      <name val="Calibri"/>
      <family val="2"/>
      <scheme val="minor"/>
    </font>
    <font>
      <b/>
      <sz val="11"/>
      <color theme="3"/>
      <name val="Calibri"/>
      <family val="2"/>
      <scheme val="minor"/>
    </font>
    <font>
      <b/>
      <sz val="8"/>
      <name val="Arial"/>
      <family val="2"/>
    </font>
    <font>
      <sz val="8"/>
      <name val="Arial"/>
      <family val="2"/>
    </font>
    <font>
      <i/>
      <sz val="8"/>
      <color rgb="FF7F7F7F"/>
      <name val="Arial"/>
      <family val="2"/>
    </font>
    <font>
      <i/>
      <sz val="8"/>
      <color theme="0" tint="-0.499984740745262"/>
      <name val="Arial"/>
      <family val="2"/>
    </font>
    <font>
      <sz val="10"/>
      <name val="Verdana"/>
      <family val="2"/>
    </font>
    <font>
      <b/>
      <sz val="15"/>
      <color theme="3"/>
      <name val="Calibri"/>
      <family val="2"/>
      <scheme val="minor"/>
    </font>
    <font>
      <b/>
      <sz val="8"/>
      <color rgb="FFFF0000"/>
      <name val="Arial"/>
      <family val="2"/>
    </font>
    <font>
      <i/>
      <sz val="8"/>
      <color rgb="FFFF0000"/>
      <name val="Arial"/>
      <family val="2"/>
    </font>
    <font>
      <u/>
      <sz val="10"/>
      <color theme="10"/>
      <name val="Verdana"/>
      <family val="2"/>
    </font>
    <font>
      <u/>
      <sz val="8"/>
      <color theme="10"/>
      <name val="Arial"/>
      <family val="2"/>
    </font>
    <font>
      <b/>
      <i/>
      <sz val="8"/>
      <color rgb="FF7F7F7F"/>
      <name val="Arial"/>
      <family val="2"/>
    </font>
  </fonts>
  <fills count="7">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rgb="FFFFFFCC"/>
      </patternFill>
    </fill>
  </fills>
  <borders count="9">
    <border>
      <left/>
      <right/>
      <top/>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bottom style="thick">
        <color theme="4" tint="0.499984740745262"/>
      </bottom>
      <diagonal/>
    </border>
    <border>
      <left/>
      <right/>
      <top/>
      <bottom style="medium">
        <color theme="4" tint="0.3999755851924192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43" fontId="2" fillId="0" borderId="0" applyFont="0" applyFill="0" applyBorder="0" applyAlignment="0" applyProtection="0"/>
    <xf numFmtId="0" fontId="3" fillId="0" borderId="5" applyNumberFormat="0" applyFill="0" applyAlignment="0" applyProtection="0"/>
    <xf numFmtId="0" fontId="4" fillId="0" borderId="6" applyNumberFormat="0" applyFill="0" applyAlignment="0" applyProtection="0"/>
    <xf numFmtId="0" fontId="7" fillId="0" borderId="0" applyNumberFormat="0" applyFill="0" applyBorder="0" applyAlignment="0" applyProtection="0"/>
    <xf numFmtId="0" fontId="10" fillId="0" borderId="7" applyNumberFormat="0" applyFill="0" applyAlignment="0" applyProtection="0"/>
    <xf numFmtId="0" fontId="9" fillId="6" borderId="8" applyNumberFormat="0" applyFont="0" applyAlignment="0" applyProtection="0"/>
    <xf numFmtId="0" fontId="13" fillId="0" borderId="0" applyNumberFormat="0" applyFill="0" applyBorder="0" applyAlignment="0" applyProtection="0"/>
  </cellStyleXfs>
  <cellXfs count="54">
    <xf numFmtId="0" fontId="0" fillId="0" borderId="0" xfId="0"/>
    <xf numFmtId="0" fontId="5" fillId="2" borderId="4" xfId="0" applyFont="1" applyFill="1" applyBorder="1"/>
    <xf numFmtId="0" fontId="5" fillId="2" borderId="2" xfId="0" applyFont="1" applyFill="1" applyBorder="1"/>
    <xf numFmtId="0" fontId="6" fillId="2" borderId="0" xfId="0" applyFont="1" applyFill="1" applyBorder="1"/>
    <xf numFmtId="0" fontId="6" fillId="2" borderId="3" xfId="0" applyFont="1" applyFill="1" applyBorder="1"/>
    <xf numFmtId="0" fontId="6" fillId="2" borderId="1" xfId="0" applyFont="1" applyFill="1" applyBorder="1"/>
    <xf numFmtId="0" fontId="6" fillId="2" borderId="4" xfId="0" applyFont="1" applyFill="1" applyBorder="1"/>
    <xf numFmtId="165" fontId="6" fillId="3" borderId="2" xfId="0" applyNumberFormat="1" applyFont="1" applyFill="1" applyBorder="1"/>
    <xf numFmtId="9" fontId="6" fillId="2" borderId="0" xfId="0" applyNumberFormat="1" applyFont="1" applyFill="1" applyBorder="1"/>
    <xf numFmtId="0" fontId="5" fillId="2" borderId="2" xfId="0" applyFont="1" applyFill="1" applyBorder="1" applyAlignment="1">
      <alignment wrapText="1"/>
    </xf>
    <xf numFmtId="0" fontId="5" fillId="2" borderId="0" xfId="0" applyFont="1" applyFill="1" applyBorder="1" applyAlignment="1">
      <alignment wrapText="1"/>
    </xf>
    <xf numFmtId="1" fontId="6" fillId="2" borderId="0" xfId="0" applyNumberFormat="1" applyFont="1" applyFill="1" applyBorder="1" applyAlignment="1"/>
    <xf numFmtId="18" fontId="5" fillId="2" borderId="2" xfId="0" applyNumberFormat="1" applyFont="1" applyFill="1" applyBorder="1"/>
    <xf numFmtId="0" fontId="5" fillId="2" borderId="0" xfId="0" applyFont="1" applyFill="1" applyBorder="1"/>
    <xf numFmtId="165" fontId="6" fillId="2" borderId="0" xfId="0" applyNumberFormat="1" applyFont="1" applyFill="1" applyBorder="1"/>
    <xf numFmtId="0" fontId="6" fillId="2" borderId="0" xfId="0" applyFont="1" applyFill="1" applyBorder="1" applyAlignment="1">
      <alignment wrapText="1"/>
    </xf>
    <xf numFmtId="0" fontId="6" fillId="0" borderId="0" xfId="0" applyFont="1"/>
    <xf numFmtId="0" fontId="3" fillId="0" borderId="5" xfId="2"/>
    <xf numFmtId="0" fontId="7" fillId="0" borderId="0" xfId="4"/>
    <xf numFmtId="0" fontId="7" fillId="2" borderId="0" xfId="4" applyFill="1" applyBorder="1"/>
    <xf numFmtId="0" fontId="8" fillId="0" borderId="5" xfId="2" applyFont="1"/>
    <xf numFmtId="0" fontId="4" fillId="2" borderId="6" xfId="3" applyFill="1"/>
    <xf numFmtId="9" fontId="4" fillId="2" borderId="6" xfId="3" applyNumberFormat="1" applyFill="1"/>
    <xf numFmtId="165" fontId="6" fillId="4" borderId="2" xfId="0" applyNumberFormat="1" applyFont="1" applyFill="1" applyBorder="1"/>
    <xf numFmtId="0" fontId="6" fillId="4" borderId="2" xfId="0" applyFont="1" applyFill="1" applyBorder="1"/>
    <xf numFmtId="9" fontId="6" fillId="5" borderId="2" xfId="0" applyNumberFormat="1" applyFont="1" applyFill="1" applyBorder="1"/>
    <xf numFmtId="0" fontId="6" fillId="5" borderId="2" xfId="0" applyFont="1" applyFill="1" applyBorder="1"/>
    <xf numFmtId="165" fontId="6" fillId="3" borderId="4" xfId="0" applyNumberFormat="1" applyFont="1" applyFill="1" applyBorder="1"/>
    <xf numFmtId="166" fontId="6" fillId="4" borderId="2" xfId="1" applyNumberFormat="1" applyFont="1" applyFill="1" applyBorder="1"/>
    <xf numFmtId="0" fontId="3" fillId="2" borderId="5" xfId="2" applyFill="1"/>
    <xf numFmtId="9" fontId="3" fillId="2" borderId="5" xfId="2" applyNumberFormat="1" applyFill="1"/>
    <xf numFmtId="43" fontId="6" fillId="3" borderId="2" xfId="1" applyFont="1" applyFill="1" applyBorder="1"/>
    <xf numFmtId="0" fontId="5" fillId="0" borderId="0" xfId="0" applyFont="1"/>
    <xf numFmtId="0" fontId="6" fillId="5" borderId="2" xfId="0" applyFont="1" applyFill="1" applyBorder="1" applyProtection="1">
      <protection locked="0"/>
    </xf>
    <xf numFmtId="166" fontId="6" fillId="4" borderId="2" xfId="1" applyNumberFormat="1" applyFont="1" applyFill="1" applyBorder="1" applyProtection="1">
      <protection locked="0"/>
    </xf>
    <xf numFmtId="165" fontId="6" fillId="4" borderId="2" xfId="0" applyNumberFormat="1" applyFont="1" applyFill="1" applyBorder="1" applyProtection="1">
      <protection locked="0"/>
    </xf>
    <xf numFmtId="9" fontId="6" fillId="5" borderId="2" xfId="0" applyNumberFormat="1" applyFont="1" applyFill="1" applyBorder="1" applyProtection="1">
      <protection locked="0"/>
    </xf>
    <xf numFmtId="0" fontId="6" fillId="4" borderId="2" xfId="0" applyFont="1" applyFill="1" applyBorder="1" applyProtection="1">
      <protection locked="0"/>
    </xf>
    <xf numFmtId="0" fontId="6" fillId="5" borderId="4" xfId="0" applyFont="1" applyFill="1" applyBorder="1" applyProtection="1">
      <protection locked="0"/>
    </xf>
    <xf numFmtId="0" fontId="6" fillId="4" borderId="2" xfId="0" applyFont="1" applyFill="1" applyBorder="1" applyAlignment="1" applyProtection="1">
      <alignment wrapText="1"/>
      <protection locked="0"/>
    </xf>
    <xf numFmtId="164" fontId="6" fillId="4" borderId="2" xfId="0" applyNumberFormat="1" applyFont="1" applyFill="1" applyBorder="1" applyProtection="1">
      <protection locked="0"/>
    </xf>
    <xf numFmtId="0" fontId="5" fillId="5" borderId="4" xfId="0" applyFont="1" applyFill="1" applyBorder="1" applyProtection="1">
      <protection locked="0"/>
    </xf>
    <xf numFmtId="0" fontId="6" fillId="2" borderId="0" xfId="0" applyFont="1" applyFill="1" applyBorder="1" applyAlignment="1"/>
    <xf numFmtId="0" fontId="5" fillId="2" borderId="2" xfId="0" applyFont="1" applyFill="1" applyBorder="1" applyAlignment="1"/>
    <xf numFmtId="0" fontId="6" fillId="3" borderId="2" xfId="0" applyNumberFormat="1" applyFont="1" applyFill="1" applyBorder="1"/>
    <xf numFmtId="0" fontId="11" fillId="2" borderId="2" xfId="0" applyFont="1" applyFill="1" applyBorder="1" applyAlignment="1"/>
    <xf numFmtId="0" fontId="11" fillId="2" borderId="4" xfId="0" applyFont="1" applyFill="1" applyBorder="1" applyAlignment="1"/>
    <xf numFmtId="0" fontId="11" fillId="2" borderId="2" xfId="0" applyFont="1" applyFill="1" applyBorder="1" applyAlignment="1">
      <alignment wrapText="1"/>
    </xf>
    <xf numFmtId="0" fontId="10" fillId="0" borderId="7" xfId="5"/>
    <xf numFmtId="14" fontId="6" fillId="6" borderId="8" xfId="6" applyNumberFormat="1" applyFont="1"/>
    <xf numFmtId="0" fontId="14" fillId="6" borderId="8" xfId="6" applyFont="1"/>
    <xf numFmtId="0" fontId="14" fillId="0" borderId="0" xfId="7" applyFont="1" applyAlignment="1">
      <alignment horizontal="left" vertical="center"/>
    </xf>
    <xf numFmtId="0" fontId="7" fillId="0" borderId="0" xfId="4" applyAlignment="1"/>
    <xf numFmtId="0" fontId="6" fillId="6" borderId="8" xfId="6" applyFont="1" applyProtection="1">
      <protection locked="0"/>
    </xf>
  </cellXfs>
  <cellStyles count="8">
    <cellStyle name="Comma" xfId="1" builtinId="3"/>
    <cellStyle name="Explanatory Text" xfId="4" builtinId="53" customBuiltin="1"/>
    <cellStyle name="Heading 1" xfId="5" builtinId="16"/>
    <cellStyle name="Heading 2" xfId="2" builtinId="17"/>
    <cellStyle name="Heading 3" xfId="3" builtinId="18"/>
    <cellStyle name="Hyperlink" xfId="7" builtinId="8"/>
    <cellStyle name="Normal" xfId="0" builtinId="0"/>
    <cellStyle name="Note" xfId="6" builtinId="1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hyperlink" Target="http://schoolofthebeloved.nl/" TargetMode="External"/></Relationships>
</file>

<file path=xl/drawings/drawing1.xml><?xml version="1.0" encoding="utf-8"?>
<xdr:wsDr xmlns:xdr="http://schemas.openxmlformats.org/drawingml/2006/spreadsheetDrawing" xmlns:a="http://schemas.openxmlformats.org/drawingml/2006/main">
  <xdr:twoCellAnchor>
    <xdr:from>
      <xdr:col>9</xdr:col>
      <xdr:colOff>676275</xdr:colOff>
      <xdr:row>20</xdr:row>
      <xdr:rowOff>123825</xdr:rowOff>
    </xdr:from>
    <xdr:to>
      <xdr:col>14</xdr:col>
      <xdr:colOff>228600</xdr:colOff>
      <xdr:row>31</xdr:row>
      <xdr:rowOff>47625</xdr:rowOff>
    </xdr:to>
    <xdr:sp macro="" textlink="">
      <xdr:nvSpPr>
        <xdr:cNvPr id="2" name="Rectangle 1"/>
        <xdr:cNvSpPr/>
      </xdr:nvSpPr>
      <xdr:spPr>
        <a:xfrm>
          <a:off x="6477000" y="3209925"/>
          <a:ext cx="2981325" cy="1504950"/>
        </a:xfrm>
        <a:prstGeom prst="rect">
          <a:avLst/>
        </a:prstGeom>
        <a:solidFill>
          <a:schemeClr val="bg1">
            <a:lumMod val="8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GB" sz="800" i="1">
              <a:solidFill>
                <a:sysClr val="windowText" lastClr="000000"/>
              </a:solidFill>
              <a:latin typeface="Arial" panose="020B0604020202020204" pitchFamily="34" charset="0"/>
              <a:cs typeface="Arial" panose="020B0604020202020204" pitchFamily="34" charset="0"/>
            </a:rPr>
            <a:t>Je mag dit bestand met iedereen delen. Het valt onder de iedereen-behalve-Raymond</a:t>
          </a:r>
          <a:r>
            <a:rPr lang="en-GB" sz="800" i="1" baseline="0">
              <a:solidFill>
                <a:sysClr val="windowText" lastClr="000000"/>
              </a:solidFill>
              <a:latin typeface="Arial" panose="020B0604020202020204" pitchFamily="34" charset="0"/>
              <a:cs typeface="Arial" panose="020B0604020202020204" pitchFamily="34" charset="0"/>
            </a:rPr>
            <a:t>-of-Ramond-uit-Nieuwe-Amsterdam</a:t>
          </a:r>
          <a:r>
            <a:rPr lang="en-GB" sz="800" i="1">
              <a:solidFill>
                <a:sysClr val="windowText" lastClr="000000"/>
              </a:solidFill>
              <a:latin typeface="Arial" panose="020B0604020202020204" pitchFamily="34" charset="0"/>
              <a:cs typeface="Arial" panose="020B0604020202020204" pitchFamily="34" charset="0"/>
            </a:rPr>
            <a:t>*</a:t>
          </a: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*Ramond of Raymond</a:t>
          </a:r>
          <a:r>
            <a:rPr lang="en-GB" sz="800" i="1" baseline="0">
              <a:solidFill>
                <a:sysClr val="windowText" lastClr="000000"/>
              </a:solidFill>
              <a:latin typeface="Arial" panose="020B0604020202020204" pitchFamily="34" charset="0"/>
              <a:cs typeface="Arial" panose="020B0604020202020204" pitchFamily="34" charset="0"/>
            </a:rPr>
            <a:t> uit Nieuwe Amsterdam wilde mij altijd van mijn fiets trappen. Hierdoor heb ik wel hard leren fietsen, maar ik vind het toch wat ver gaan om hem een dienst te bewijzen.</a:t>
          </a:r>
          <a:endParaRPr lang="en-GB" sz="800" i="1">
            <a:solidFill>
              <a:sysClr val="windowText" lastClr="000000"/>
            </a:solidFill>
            <a:latin typeface="Arial" panose="020B0604020202020204" pitchFamily="34" charset="0"/>
            <a:cs typeface="Arial" panose="020B0604020202020204" pitchFamily="34" charset="0"/>
          </a:endParaRP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Het</a:t>
          </a:r>
          <a:r>
            <a:rPr lang="en-GB" sz="800" i="1" baseline="0">
              <a:solidFill>
                <a:sysClr val="windowText" lastClr="000000"/>
              </a:solidFill>
              <a:latin typeface="Arial" panose="020B0604020202020204" pitchFamily="34" charset="0"/>
              <a:cs typeface="Arial" panose="020B0604020202020204" pitchFamily="34" charset="0"/>
            </a:rPr>
            <a:t> beste is om de Github link te delen (bovenaan deze sheet), zodat je altijd de laatste versie hebt:.</a:t>
          </a:r>
        </a:p>
      </xdr:txBody>
    </xdr:sp>
    <xdr:clientData/>
  </xdr:twoCellAnchor>
  <xdr:twoCellAnchor>
    <xdr:from>
      <xdr:col>5</xdr:col>
      <xdr:colOff>76200</xdr:colOff>
      <xdr:row>20</xdr:row>
      <xdr:rowOff>123825</xdr:rowOff>
    </xdr:from>
    <xdr:to>
      <xdr:col>9</xdr:col>
      <xdr:colOff>314325</xdr:colOff>
      <xdr:row>31</xdr:row>
      <xdr:rowOff>47625</xdr:rowOff>
    </xdr:to>
    <xdr:sp macro="" textlink="">
      <xdr:nvSpPr>
        <xdr:cNvPr id="4" name="Rectangle 3">
          <a:hlinkClick xmlns:r="http://schemas.openxmlformats.org/officeDocument/2006/relationships" r:id="rId1"/>
        </xdr:cNvPr>
        <xdr:cNvSpPr/>
      </xdr:nvSpPr>
      <xdr:spPr>
        <a:xfrm>
          <a:off x="3133725" y="3209925"/>
          <a:ext cx="2981325" cy="1504950"/>
        </a:xfrm>
        <a:prstGeom prst="rect">
          <a:avLst/>
        </a:prstGeom>
        <a:solidFill>
          <a:schemeClr val="bg1">
            <a:lumMod val="8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GB" sz="800" i="1">
              <a:solidFill>
                <a:sysClr val="windowText" lastClr="000000"/>
              </a:solidFill>
              <a:latin typeface="Arial" panose="020B0604020202020204" pitchFamily="34" charset="0"/>
              <a:cs typeface="Arial" panose="020B0604020202020204" pitchFamily="34" charset="0"/>
            </a:rPr>
            <a:t>Bevalt het bestand en bespaart het je tijd en geld? En</a:t>
          </a:r>
          <a:r>
            <a:rPr lang="en-GB" sz="800" i="1" baseline="0">
              <a:solidFill>
                <a:sysClr val="windowText" lastClr="000000"/>
              </a:solidFill>
              <a:latin typeface="Arial" panose="020B0604020202020204" pitchFamily="34" charset="0"/>
              <a:cs typeface="Arial" panose="020B0604020202020204" pitchFamily="34" charset="0"/>
            </a:rPr>
            <a:t> wil je hiervoor iets terugdoen? Dat kan!</a:t>
          </a:r>
        </a:p>
        <a:p>
          <a:pPr algn="l"/>
          <a:endParaRPr lang="en-GB" sz="800" i="1" baseline="0">
            <a:solidFill>
              <a:sysClr val="windowText" lastClr="000000"/>
            </a:solidFill>
            <a:latin typeface="Arial" panose="020B0604020202020204" pitchFamily="34" charset="0"/>
            <a:cs typeface="Arial" panose="020B0604020202020204" pitchFamily="34" charset="0"/>
          </a:endParaRPr>
        </a:p>
        <a:p>
          <a:pPr algn="l"/>
          <a:r>
            <a:rPr lang="en-GB" sz="800" i="1" baseline="0">
              <a:solidFill>
                <a:sysClr val="windowText" lastClr="000000"/>
              </a:solidFill>
              <a:latin typeface="Arial" panose="020B0604020202020204" pitchFamily="34" charset="0"/>
              <a:cs typeface="Arial" panose="020B0604020202020204" pitchFamily="34" charset="0"/>
            </a:rPr>
            <a:t>Donneer aan The School of the Beloved, </a:t>
          </a:r>
          <a:r>
            <a:rPr lang="en-GB" sz="800" i="1">
              <a:solidFill>
                <a:sysClr val="windowText" lastClr="000000"/>
              </a:solidFill>
              <a:latin typeface="Arial" panose="020B0604020202020204" pitchFamily="34" charset="0"/>
              <a:cs typeface="Arial" panose="020B0604020202020204" pitchFamily="34" charset="0"/>
            </a:rPr>
            <a:t>een school voor gehandicapte kinderen in Vietnam, vlakbij de stad Hué.</a:t>
          </a: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Al</a:t>
          </a:r>
          <a:r>
            <a:rPr lang="en-GB" sz="800" i="1" baseline="0">
              <a:solidFill>
                <a:sysClr val="windowText" lastClr="000000"/>
              </a:solidFill>
              <a:latin typeface="Arial" panose="020B0604020202020204" pitchFamily="34" charset="0"/>
              <a:cs typeface="Arial" panose="020B0604020202020204" pitchFamily="34" charset="0"/>
            </a:rPr>
            <a:t> het geld komt goed terecht.</a:t>
          </a:r>
        </a:p>
        <a:p>
          <a:pPr algn="l"/>
          <a:endParaRPr lang="en-GB" sz="800" i="1" baseline="0">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http://schoolofthebeloved.nl/</a:t>
          </a:r>
        </a:p>
      </xdr:txBody>
    </xdr:sp>
    <xdr:clientData/>
  </xdr:two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pietervanbreevoort/BTWAdmin" TargetMode="External"/><Relationship Id="rId1" Type="http://schemas.openxmlformats.org/officeDocument/2006/relationships/hyperlink" Target="https://twitter.com/pietu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65"/>
  <sheetViews>
    <sheetView showGridLines="0" tabSelected="1" workbookViewId="0">
      <selection activeCell="D4" sqref="D4"/>
    </sheetView>
  </sheetViews>
  <sheetFormatPr defaultRowHeight="11.25" x14ac:dyDescent="0.2"/>
  <cols>
    <col min="1" max="2" width="4.75" style="16" customWidth="1"/>
    <col min="3" max="3" width="12.625" style="16" customWidth="1"/>
    <col min="4" max="16384" width="9" style="16"/>
  </cols>
  <sheetData>
    <row r="2" spans="2:16" ht="20.25" thickBot="1" x14ac:dyDescent="0.35">
      <c r="B2" s="48" t="s">
        <v>115</v>
      </c>
      <c r="C2" s="48"/>
      <c r="D2" s="48"/>
      <c r="E2" s="48"/>
      <c r="F2" s="48"/>
      <c r="G2" s="48"/>
      <c r="H2" s="48"/>
      <c r="I2" s="48"/>
      <c r="J2" s="48"/>
      <c r="K2" s="48"/>
      <c r="L2" s="48"/>
      <c r="M2" s="48"/>
      <c r="N2" s="48"/>
      <c r="O2" s="48"/>
      <c r="P2" s="48"/>
    </row>
    <row r="3" spans="2:16" customFormat="1" ht="13.5" thickTop="1" x14ac:dyDescent="0.2"/>
    <row r="4" spans="2:16" x14ac:dyDescent="0.2">
      <c r="C4" s="16" t="s">
        <v>116</v>
      </c>
      <c r="D4" s="50" t="s">
        <v>117</v>
      </c>
      <c r="F4" s="51" t="s">
        <v>122</v>
      </c>
    </row>
    <row r="5" spans="2:16" x14ac:dyDescent="0.2">
      <c r="C5" s="16" t="s">
        <v>118</v>
      </c>
      <c r="D5" s="49">
        <v>40080</v>
      </c>
    </row>
    <row r="7" spans="2:16" x14ac:dyDescent="0.2">
      <c r="C7" s="32" t="s">
        <v>113</v>
      </c>
    </row>
    <row r="8" spans="2:16" x14ac:dyDescent="0.2">
      <c r="C8" s="18" t="s">
        <v>86</v>
      </c>
    </row>
    <row r="9" spans="2:16" x14ac:dyDescent="0.2">
      <c r="C9" s="18" t="s">
        <v>124</v>
      </c>
    </row>
    <row r="10" spans="2:16" x14ac:dyDescent="0.2">
      <c r="C10" s="18" t="s">
        <v>114</v>
      </c>
    </row>
    <row r="11" spans="2:16" x14ac:dyDescent="0.2">
      <c r="C11" s="52" t="s">
        <v>123</v>
      </c>
    </row>
    <row r="12" spans="2:16" x14ac:dyDescent="0.2">
      <c r="C12" s="18" t="s">
        <v>112</v>
      </c>
    </row>
    <row r="15" spans="2:16" x14ac:dyDescent="0.2">
      <c r="C15" s="32" t="s">
        <v>87</v>
      </c>
    </row>
    <row r="16" spans="2:16" x14ac:dyDescent="0.2">
      <c r="C16" s="23"/>
      <c r="D16" s="16" t="s">
        <v>83</v>
      </c>
    </row>
    <row r="17" spans="3:15" x14ac:dyDescent="0.2">
      <c r="C17" s="25"/>
      <c r="D17" s="16" t="s">
        <v>84</v>
      </c>
    </row>
    <row r="18" spans="3:15" x14ac:dyDescent="0.2">
      <c r="C18" s="7"/>
      <c r="D18" s="16" t="s">
        <v>85</v>
      </c>
    </row>
    <row r="20" spans="3:15" ht="18" thickBot="1" x14ac:dyDescent="0.35">
      <c r="C20" s="17" t="s">
        <v>121</v>
      </c>
      <c r="D20" s="17"/>
      <c r="E20" s="17"/>
      <c r="F20" s="17" t="s">
        <v>119</v>
      </c>
      <c r="G20" s="17"/>
      <c r="H20" s="17"/>
      <c r="I20" s="17"/>
      <c r="J20" s="17"/>
      <c r="K20" s="17" t="s">
        <v>120</v>
      </c>
      <c r="L20" s="17"/>
      <c r="M20" s="17"/>
      <c r="N20" s="17"/>
      <c r="O20" s="17"/>
    </row>
    <row r="21" spans="3:15" ht="12" thickTop="1" x14ac:dyDescent="0.2"/>
    <row r="22" spans="3:15" x14ac:dyDescent="0.2">
      <c r="C22" s="19" t="s">
        <v>57</v>
      </c>
      <c r="D22" s="13" t="s">
        <v>52</v>
      </c>
      <c r="F22" s="32"/>
      <c r="K22" s="32"/>
    </row>
    <row r="23" spans="3:15" x14ac:dyDescent="0.2">
      <c r="C23" s="53" t="s">
        <v>55</v>
      </c>
      <c r="D23" s="53" t="s">
        <v>103</v>
      </c>
    </row>
    <row r="24" spans="3:15" x14ac:dyDescent="0.2">
      <c r="C24" s="53" t="s">
        <v>104</v>
      </c>
      <c r="D24" s="53" t="s">
        <v>49</v>
      </c>
    </row>
    <row r="25" spans="3:15" x14ac:dyDescent="0.2">
      <c r="C25" s="53" t="s">
        <v>105</v>
      </c>
      <c r="D25" s="53" t="s">
        <v>49</v>
      </c>
    </row>
    <row r="26" spans="3:15" x14ac:dyDescent="0.2">
      <c r="C26" s="53" t="s">
        <v>101</v>
      </c>
      <c r="D26" s="53" t="s">
        <v>49</v>
      </c>
    </row>
    <row r="27" spans="3:15" x14ac:dyDescent="0.2">
      <c r="C27" s="53" t="s">
        <v>106</v>
      </c>
      <c r="D27" s="53" t="s">
        <v>49</v>
      </c>
    </row>
    <row r="28" spans="3:15" x14ac:dyDescent="0.2">
      <c r="C28" s="53" t="s">
        <v>107</v>
      </c>
      <c r="D28" s="53" t="s">
        <v>49</v>
      </c>
    </row>
    <row r="29" spans="3:15" x14ac:dyDescent="0.2">
      <c r="C29" s="53" t="s">
        <v>108</v>
      </c>
      <c r="D29" s="53" t="s">
        <v>49</v>
      </c>
    </row>
    <row r="30" spans="3:15" x14ac:dyDescent="0.2">
      <c r="C30" s="53" t="s">
        <v>54</v>
      </c>
      <c r="D30" s="53" t="s">
        <v>49</v>
      </c>
    </row>
    <row r="31" spans="3:15" x14ac:dyDescent="0.2">
      <c r="C31" s="53" t="s">
        <v>109</v>
      </c>
      <c r="D31" s="53" t="s">
        <v>49</v>
      </c>
    </row>
    <row r="32" spans="3:15" x14ac:dyDescent="0.2">
      <c r="C32" s="53" t="s">
        <v>110</v>
      </c>
      <c r="D32" s="53" t="s">
        <v>49</v>
      </c>
    </row>
    <row r="33" spans="3:4" x14ac:dyDescent="0.2">
      <c r="C33" s="53" t="s">
        <v>111</v>
      </c>
      <c r="D33" s="53" t="s">
        <v>49</v>
      </c>
    </row>
    <row r="34" spans="3:4" x14ac:dyDescent="0.2">
      <c r="C34" s="53"/>
      <c r="D34" s="53"/>
    </row>
    <row r="35" spans="3:4" x14ac:dyDescent="0.2">
      <c r="C35" s="53"/>
      <c r="D35" s="53"/>
    </row>
    <row r="36" spans="3:4" x14ac:dyDescent="0.2">
      <c r="C36" s="53"/>
      <c r="D36" s="53"/>
    </row>
    <row r="37" spans="3:4" x14ac:dyDescent="0.2">
      <c r="C37" s="53"/>
      <c r="D37" s="53"/>
    </row>
    <row r="38" spans="3:4" x14ac:dyDescent="0.2">
      <c r="C38" s="53"/>
      <c r="D38" s="53"/>
    </row>
    <row r="39" spans="3:4" x14ac:dyDescent="0.2">
      <c r="C39" s="53"/>
      <c r="D39" s="53"/>
    </row>
    <row r="40" spans="3:4" x14ac:dyDescent="0.2">
      <c r="C40" s="53"/>
      <c r="D40" s="53"/>
    </row>
    <row r="41" spans="3:4" x14ac:dyDescent="0.2">
      <c r="C41" s="53"/>
      <c r="D41" s="53"/>
    </row>
    <row r="42" spans="3:4" x14ac:dyDescent="0.2">
      <c r="C42" s="53"/>
      <c r="D42" s="53"/>
    </row>
    <row r="43" spans="3:4" x14ac:dyDescent="0.2">
      <c r="C43" s="53"/>
      <c r="D43" s="53"/>
    </row>
    <row r="44" spans="3:4" x14ac:dyDescent="0.2">
      <c r="C44" s="53"/>
      <c r="D44" s="53"/>
    </row>
    <row r="45" spans="3:4" x14ac:dyDescent="0.2">
      <c r="C45" s="53"/>
      <c r="D45" s="53"/>
    </row>
    <row r="46" spans="3:4" x14ac:dyDescent="0.2">
      <c r="C46" s="53"/>
      <c r="D46" s="53"/>
    </row>
    <row r="47" spans="3:4" x14ac:dyDescent="0.2">
      <c r="C47" s="53"/>
      <c r="D47" s="53"/>
    </row>
    <row r="49" spans="3:16" ht="18" thickBot="1" x14ac:dyDescent="0.35">
      <c r="C49" s="17" t="s">
        <v>51</v>
      </c>
      <c r="D49" s="17"/>
      <c r="E49" s="20" t="s">
        <v>88</v>
      </c>
      <c r="F49" s="17"/>
      <c r="G49" s="17"/>
      <c r="H49" s="17"/>
      <c r="I49" s="17"/>
      <c r="J49" s="17"/>
      <c r="K49" s="17"/>
      <c r="L49" s="17"/>
      <c r="M49" s="17"/>
      <c r="N49" s="17"/>
      <c r="O49" s="17"/>
      <c r="P49" s="17"/>
    </row>
    <row r="50" spans="3:16" ht="12" thickTop="1" x14ac:dyDescent="0.2"/>
    <row r="51" spans="3:16" x14ac:dyDescent="0.2">
      <c r="C51" s="18" t="s">
        <v>62</v>
      </c>
      <c r="D51" s="18" t="s">
        <v>93</v>
      </c>
      <c r="G51" s="18" t="s">
        <v>58</v>
      </c>
      <c r="I51" s="18" t="s">
        <v>53</v>
      </c>
      <c r="K51" s="18" t="s">
        <v>56</v>
      </c>
      <c r="L51" s="18" t="s">
        <v>97</v>
      </c>
      <c r="M51" s="18" t="s">
        <v>98</v>
      </c>
    </row>
    <row r="52" spans="3:16" x14ac:dyDescent="0.2">
      <c r="C52" s="3" t="s">
        <v>23</v>
      </c>
      <c r="D52" s="16" t="s">
        <v>89</v>
      </c>
      <c r="E52" s="16" t="s">
        <v>89</v>
      </c>
      <c r="G52" s="16">
        <v>2011</v>
      </c>
      <c r="I52" s="3" t="s">
        <v>15</v>
      </c>
      <c r="K52" s="3" t="s">
        <v>19</v>
      </c>
      <c r="L52" s="16" t="s">
        <v>95</v>
      </c>
      <c r="M52" s="16">
        <v>0</v>
      </c>
      <c r="N52" s="44">
        <f>INDEX(M52:M53,MATCH(aangifteperiode,maandkwartaal,0),1)</f>
        <v>1</v>
      </c>
    </row>
    <row r="53" spans="3:16" x14ac:dyDescent="0.2">
      <c r="C53" s="3" t="s">
        <v>31</v>
      </c>
      <c r="D53" s="16" t="s">
        <v>89</v>
      </c>
      <c r="E53" s="16" t="s">
        <v>90</v>
      </c>
      <c r="G53" s="16">
        <v>2012</v>
      </c>
      <c r="I53" s="8">
        <v>0</v>
      </c>
      <c r="K53" s="3" t="s">
        <v>20</v>
      </c>
      <c r="L53" s="16" t="s">
        <v>96</v>
      </c>
      <c r="M53" s="16">
        <v>1</v>
      </c>
    </row>
    <row r="54" spans="3:16" x14ac:dyDescent="0.2">
      <c r="C54" s="3" t="s">
        <v>2</v>
      </c>
      <c r="D54" s="16" t="s">
        <v>89</v>
      </c>
      <c r="E54" s="16" t="s">
        <v>91</v>
      </c>
      <c r="G54" s="16">
        <v>2013</v>
      </c>
      <c r="I54" s="8">
        <v>0.06</v>
      </c>
    </row>
    <row r="55" spans="3:16" x14ac:dyDescent="0.2">
      <c r="C55" s="3" t="s">
        <v>37</v>
      </c>
      <c r="D55" s="16" t="s">
        <v>90</v>
      </c>
      <c r="E55" s="16" t="s">
        <v>92</v>
      </c>
      <c r="G55" s="16">
        <v>2014</v>
      </c>
      <c r="I55" s="8">
        <v>0.21</v>
      </c>
    </row>
    <row r="56" spans="3:16" x14ac:dyDescent="0.2">
      <c r="C56" s="3" t="s">
        <v>7</v>
      </c>
      <c r="D56" s="16" t="s">
        <v>90</v>
      </c>
      <c r="E56" s="16" t="s">
        <v>43</v>
      </c>
      <c r="G56" s="16">
        <v>2015</v>
      </c>
    </row>
    <row r="57" spans="3:16" x14ac:dyDescent="0.2">
      <c r="C57" s="3" t="s">
        <v>9</v>
      </c>
      <c r="D57" s="16" t="s">
        <v>90</v>
      </c>
      <c r="G57" s="16">
        <v>2016</v>
      </c>
    </row>
    <row r="58" spans="3:16" x14ac:dyDescent="0.2">
      <c r="C58" s="3" t="s">
        <v>24</v>
      </c>
      <c r="D58" s="16" t="s">
        <v>91</v>
      </c>
      <c r="G58" s="16">
        <v>2017</v>
      </c>
    </row>
    <row r="59" spans="3:16" x14ac:dyDescent="0.2">
      <c r="C59" s="3" t="s">
        <v>16</v>
      </c>
      <c r="D59" s="16" t="s">
        <v>91</v>
      </c>
    </row>
    <row r="60" spans="3:16" x14ac:dyDescent="0.2">
      <c r="C60" s="3" t="s">
        <v>17</v>
      </c>
      <c r="D60" s="16" t="s">
        <v>91</v>
      </c>
    </row>
    <row r="61" spans="3:16" x14ac:dyDescent="0.2">
      <c r="C61" s="3" t="s">
        <v>3</v>
      </c>
      <c r="D61" s="16" t="s">
        <v>92</v>
      </c>
    </row>
    <row r="62" spans="3:16" x14ac:dyDescent="0.2">
      <c r="C62" s="3" t="s">
        <v>4</v>
      </c>
      <c r="D62" s="16" t="s">
        <v>92</v>
      </c>
    </row>
    <row r="63" spans="3:16" x14ac:dyDescent="0.2">
      <c r="C63" s="3" t="s">
        <v>11</v>
      </c>
      <c r="D63" s="16" t="s">
        <v>92</v>
      </c>
    </row>
    <row r="64" spans="3:16" x14ac:dyDescent="0.2">
      <c r="C64" s="16" t="s">
        <v>43</v>
      </c>
    </row>
    <row r="65" spans="7:8" x14ac:dyDescent="0.2">
      <c r="G65" s="3"/>
      <c r="H65" s="3"/>
    </row>
  </sheetData>
  <sheetProtection sheet="1" objects="1" scenarios="1"/>
  <hyperlinks>
    <hyperlink ref="D4" r:id="rId1"/>
    <hyperlink ref="F4"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000"/>
  <sheetViews>
    <sheetView workbookViewId="0">
      <selection activeCell="H10" sqref="H10"/>
    </sheetView>
  </sheetViews>
  <sheetFormatPr defaultColWidth="10.75" defaultRowHeight="11.25" x14ac:dyDescent="0.2"/>
  <cols>
    <col min="1" max="1" width="4.75" style="3" customWidth="1"/>
    <col min="2" max="2" width="7.75" style="3" customWidth="1"/>
    <col min="3" max="3" width="4.25" style="3" customWidth="1"/>
    <col min="4" max="4" width="5.875" style="3" customWidth="1"/>
    <col min="5" max="5" width="4.5" style="3" customWidth="1"/>
    <col min="6" max="6" width="15" style="3" customWidth="1"/>
    <col min="7" max="7" width="14.25" style="3" customWidth="1"/>
    <col min="8" max="9" width="10.75" style="3"/>
    <col min="10" max="10" width="10.75" style="8"/>
    <col min="11" max="16384" width="10.75" style="3"/>
  </cols>
  <sheetData>
    <row r="2" spans="2:17" ht="18" thickBot="1" x14ac:dyDescent="0.35">
      <c r="B2" s="29" t="s">
        <v>69</v>
      </c>
      <c r="C2" s="29"/>
      <c r="D2" s="29"/>
      <c r="E2" s="29"/>
      <c r="F2" s="29"/>
      <c r="G2" s="29"/>
      <c r="H2" s="29"/>
      <c r="I2" s="29"/>
      <c r="J2" s="30"/>
      <c r="K2" s="29"/>
      <c r="L2" s="29"/>
      <c r="M2" s="29"/>
      <c r="N2" s="29"/>
      <c r="O2" s="29"/>
      <c r="P2" s="29"/>
      <c r="Q2" s="29"/>
    </row>
    <row r="3" spans="2:17" ht="12" thickTop="1" x14ac:dyDescent="0.2"/>
    <row r="4" spans="2:17" ht="11.25" customHeight="1" thickBot="1" x14ac:dyDescent="0.3">
      <c r="B4" s="4" t="s">
        <v>94</v>
      </c>
      <c r="C4" s="5"/>
      <c r="D4" s="6"/>
      <c r="E4" s="38" t="s">
        <v>96</v>
      </c>
      <c r="H4" s="21" t="s">
        <v>60</v>
      </c>
      <c r="I4" s="21"/>
      <c r="J4" s="22"/>
      <c r="L4" s="21" t="s">
        <v>61</v>
      </c>
      <c r="M4" s="21"/>
      <c r="N4" s="21"/>
    </row>
    <row r="5" spans="2:17" x14ac:dyDescent="0.2">
      <c r="J5" s="3"/>
    </row>
    <row r="6" spans="2:17" x14ac:dyDescent="0.2">
      <c r="D6" s="2" t="s">
        <v>63</v>
      </c>
      <c r="E6" s="38">
        <v>2013</v>
      </c>
      <c r="F6" s="2"/>
      <c r="G6" s="2" t="s">
        <v>44</v>
      </c>
      <c r="H6" s="2" t="s">
        <v>46</v>
      </c>
      <c r="I6" s="2" t="s">
        <v>0</v>
      </c>
      <c r="J6" s="2" t="s">
        <v>25</v>
      </c>
      <c r="K6" s="2" t="s">
        <v>45</v>
      </c>
      <c r="L6" s="2" t="s">
        <v>46</v>
      </c>
      <c r="M6" s="2" t="s">
        <v>0</v>
      </c>
      <c r="N6" s="2" t="s">
        <v>25</v>
      </c>
    </row>
    <row r="7" spans="2:17" x14ac:dyDescent="0.2">
      <c r="D7" s="4" t="s">
        <v>47</v>
      </c>
      <c r="E7" s="5"/>
      <c r="F7" s="6"/>
      <c r="G7" s="33" t="s">
        <v>89</v>
      </c>
      <c r="H7" s="7">
        <f t="array" ref="H7">IF($G$7=ReadMe!$C$64,SUM(IF(($L$12:$L$4999="Ja")*($C$12:$C$4999=$E$6),O$12:O$4999)),SUM(IF(($B$12:$B$4999=$G$7)*($L$12:$L$4999="Ja")*($C$12:$C$4999=$E$6),O$12:O$4999)))</f>
        <v>0</v>
      </c>
      <c r="I7" s="7">
        <f t="array" ref="I7">IF($G$7=ReadMe!$C$64,SUM(IF(($L$12:$L$4999="Ja")*($C$12:$C$4999=$E$6),P$12:P$4999)),SUM(IF(($B$12:$B$4999=$G$7)*($L$12:$L$4999="Ja")*($C$12:$C$4999=$E$6),P$12:P$4999)))</f>
        <v>0</v>
      </c>
      <c r="J7" s="7">
        <f t="array" ref="J7">IF($G$7=ReadMe!$C$64,SUM(IF(($L$12:$L$4999="Ja")*($C$12:$C$4999=$E$6),Q$12:Q$4999)),SUM(IF(($B$12:$B$4999=$G$7)*($L$12:$L$4999="Ja")*($C$12:$C$4999=$E$6),Q$12:Q$4999)))</f>
        <v>0</v>
      </c>
      <c r="K7" s="33" t="s">
        <v>105</v>
      </c>
      <c r="L7" s="7">
        <f t="array" ref="L7">IF($G$7=ReadMe!$C$64,SUM(IF(($L$12:$L$4999="Ja")*($G$12:$G$4999=$K$7)*($C$12:$C$4999=$E$6),O$12:O$4999)),SUM(IF(($B$12:$B$4999=$G$7)*($L$12:$L$4999="Ja")*($G$12:$G$4999=$K$7)*($C$12:$C$4999=$E$6),O$12:O$4999)))</f>
        <v>0</v>
      </c>
      <c r="M7" s="7">
        <f t="array" ref="M7">IF($G$7=ReadMe!$C$64,SUM(IF(($L$12:$L$4999="Ja")*($G$12:$G$4999=$K$7)*($C$12:$C$4999=$E$6),P$12:P$4999)),SUM(IF(($B$12:$B$4999=$G$7)*($L$12:$L$4999="Ja")*($G$12:$G$4999=$K$7)*($C$12:$C$4999=$E$6),P$12:P$4999)))</f>
        <v>0</v>
      </c>
      <c r="N7" s="7">
        <f t="array" ref="N7">IF($G$7=ReadMe!$C$64,SUM(IF(($L$12:$L$4999="Ja")*($G$12:$G$4999=$K$7)*($C$12:$C$4999=$E$6),Q$12:Q$4999)),SUM(IF(($B$12:$B$4999=$G$7)*($L$12:$L$4999="Ja")*($G$12:$G$4999=$K$7)*($C$12:$C$4999=$E$6),Q$12:Q$4999)))</f>
        <v>0</v>
      </c>
    </row>
    <row r="8" spans="2:17" x14ac:dyDescent="0.2">
      <c r="D8" s="4" t="s">
        <v>36</v>
      </c>
      <c r="E8" s="5"/>
      <c r="F8" s="6"/>
      <c r="G8" s="33" t="s">
        <v>90</v>
      </c>
      <c r="H8" s="7">
        <f t="array" ref="H8">IF($G$8=ReadMe!$C$64,SUM(IF(($C$12:$C$4999=$E$6),O$12:O$4999)),SUM(IF(($B$12:$B$4999=$G$8)*($C$12:$C$4999=$E$6),O$12:O$4999)))</f>
        <v>0</v>
      </c>
      <c r="I8" s="7">
        <f t="array" ref="I8">IF($G$8=ReadMe!$C$64,SUM(IF(($C$12:$C$4999=$E$6),P$12:P$4999)),SUM(IF(($B$12:$B$4999=$G$8)*($C$12:$C$4999=$E$6),P$12:P$4999)))</f>
        <v>0</v>
      </c>
      <c r="J8" s="7">
        <f t="array" ref="J8">IF($G$8=ReadMe!$C$64,SUM(IF(($C$12:$C$4999=$E$6),Q$12:Q$4999)),SUM(IF(($B$12:$B$4999=$G$8)*($C$12:$C$4999=$E$6),Q$12:Q$4999)))</f>
        <v>0</v>
      </c>
      <c r="K8" s="33" t="s">
        <v>104</v>
      </c>
      <c r="L8" s="7">
        <f t="array" ref="L8">IF($G$8=ReadMe!$C$64,SUM(IF(($G$12:$G$4999=$K$8)*($C$12:$C$4999=$E$6),O$12:O$4999)),SUM(IF(($B$12:$B$4999=$G$8)*($G$12:$G$4999=$K$8)*($C$12:$C$4999=$E$6),O$12:O$4999)))</f>
        <v>0</v>
      </c>
      <c r="M8" s="7">
        <f t="array" ref="M8">IF($G$8=ReadMe!$C$64,SUM(IF(($G$12:$G$4999=$K$8)*($C$12:$C$4999=$E$6),P$12:P$4999)),SUM(IF(($B$12:$B$4999=$G$8)*($G$12:$G$4999=$K$8)*($C$12:$C$4999=$E$6),P$12:P$4999)))</f>
        <v>0</v>
      </c>
      <c r="N8" s="7">
        <f t="array" ref="N8">IF($G$8=ReadMe!$C$64,SUM(IF(($G$12:$G$4999=$K$8)*($C$12:$C$4999=$E$6),Q$12:Q$4999)),SUM(IF(($B$12:$B$4999=$G$8)*($G$12:$G$4999=$K$8)*($C$12:$C$4999=$E$6),Q$12:Q$4999)))</f>
        <v>0</v>
      </c>
    </row>
    <row r="9" spans="2:17" x14ac:dyDescent="0.2">
      <c r="H9" s="19"/>
      <c r="J9" s="3"/>
    </row>
    <row r="10" spans="2:17" x14ac:dyDescent="0.2">
      <c r="H10" s="19" t="s">
        <v>102</v>
      </c>
      <c r="I10" s="19" t="s">
        <v>127</v>
      </c>
      <c r="J10" s="3"/>
    </row>
    <row r="11" spans="2:17" s="42" customFormat="1" x14ac:dyDescent="0.2">
      <c r="B11" s="43" t="s">
        <v>99</v>
      </c>
      <c r="C11" s="45" t="s">
        <v>59</v>
      </c>
      <c r="D11" s="46" t="s">
        <v>6</v>
      </c>
      <c r="E11" s="43" t="s">
        <v>12</v>
      </c>
      <c r="F11" s="43" t="s">
        <v>13</v>
      </c>
      <c r="G11" s="45" t="s">
        <v>14</v>
      </c>
      <c r="H11" s="45" t="s">
        <v>34</v>
      </c>
      <c r="I11" s="45" t="s">
        <v>48</v>
      </c>
      <c r="J11" s="45" t="s">
        <v>35</v>
      </c>
      <c r="K11" s="43" t="s">
        <v>8</v>
      </c>
      <c r="L11" s="43" t="s">
        <v>27</v>
      </c>
      <c r="M11" s="43" t="s">
        <v>26</v>
      </c>
      <c r="N11" s="43" t="s">
        <v>1</v>
      </c>
      <c r="O11" s="43" t="s">
        <v>34</v>
      </c>
      <c r="P11" s="43" t="s">
        <v>48</v>
      </c>
      <c r="Q11" s="43" t="s">
        <v>42</v>
      </c>
    </row>
    <row r="12" spans="2:17" x14ac:dyDescent="0.2">
      <c r="B12" s="7" t="str">
        <f t="shared" ref="B12:B75" si="0">IF(LEN(D12)&gt;1,INDEX(Periode,MATCH($D12,Maanden,0),1),"")</f>
        <v/>
      </c>
      <c r="C12" s="33"/>
      <c r="D12" s="33"/>
      <c r="E12" s="34"/>
      <c r="F12" s="35"/>
      <c r="G12" s="33"/>
      <c r="H12" s="35"/>
      <c r="I12" s="35"/>
      <c r="J12" s="36"/>
      <c r="K12" s="7">
        <f t="array" ref="K12">IF(AND(LEN(H12)&gt;0,ISNUMBER(J12)),H12*J12,IF(AND(LEN(I12)&gt;0,ISNUMBER(J12)),I12/(1+J12)*J12,0))</f>
        <v>0</v>
      </c>
      <c r="L12" s="7" t="str">
        <f>IF(LEN(G12)&gt;1,VLOOKUP(G12,CategorieBTWTabel,2,FALSE),"Nee")</f>
        <v>Nee</v>
      </c>
      <c r="M12" s="37"/>
      <c r="N12" s="33"/>
      <c r="O12" s="7">
        <f t="shared" ref="O12:O75" si="1">IF(LEN(H12)&lt;1,I12-K12,H12)</f>
        <v>0</v>
      </c>
      <c r="P12" s="7">
        <f t="shared" ref="P12:P75" si="2">IF(LEN(I12)&lt;1,H12+K12,I12)</f>
        <v>0</v>
      </c>
      <c r="Q12" s="7">
        <f t="shared" ref="Q12:Q75" si="3">K12</f>
        <v>0</v>
      </c>
    </row>
    <row r="13" spans="2:17" x14ac:dyDescent="0.2">
      <c r="B13" s="7" t="str">
        <f t="shared" si="0"/>
        <v/>
      </c>
      <c r="C13" s="33"/>
      <c r="D13" s="33"/>
      <c r="E13" s="34"/>
      <c r="F13" s="35"/>
      <c r="G13" s="33"/>
      <c r="H13" s="35"/>
      <c r="I13" s="35"/>
      <c r="J13" s="36"/>
      <c r="K13" s="7">
        <f t="array" ref="K13">IF(AND(LEN(H13)&gt;0,ISNUMBER(J13)),H13*J13,IF(AND(LEN(I13)&gt;0,ISNUMBER(J13)),I13/(1+J13)*J13,0))</f>
        <v>0</v>
      </c>
      <c r="L13" s="7" t="str">
        <f>IF(LEN(G13)&gt;1,VLOOKUP(G13,CategorieBTWTabel,2,FALSE),"Nee")</f>
        <v>Nee</v>
      </c>
      <c r="M13" s="37"/>
      <c r="N13" s="33"/>
      <c r="O13" s="7">
        <f t="shared" si="1"/>
        <v>0</v>
      </c>
      <c r="P13" s="7">
        <f t="shared" si="2"/>
        <v>0</v>
      </c>
      <c r="Q13" s="7">
        <f t="shared" si="3"/>
        <v>0</v>
      </c>
    </row>
    <row r="14" spans="2:17" x14ac:dyDescent="0.2">
      <c r="B14" s="7" t="str">
        <f t="shared" si="0"/>
        <v/>
      </c>
      <c r="C14" s="33"/>
      <c r="D14" s="33"/>
      <c r="E14" s="34"/>
      <c r="F14" s="35"/>
      <c r="G14" s="33"/>
      <c r="H14" s="35"/>
      <c r="I14" s="35"/>
      <c r="J14" s="36"/>
      <c r="K14" s="7">
        <f t="array" ref="K14">IF(AND(LEN(H14)&gt;0,ISNUMBER(J14)),H14*J14,IF(AND(LEN(I14)&gt;0,ISNUMBER(J14)),I14/(1+J14)*J14,0))</f>
        <v>0</v>
      </c>
      <c r="L14" s="7" t="str">
        <f>IF(LEN(G14)&gt;1,VLOOKUP(G14,CategorieBTWTabel,2,FALSE),"Nee")</f>
        <v>Nee</v>
      </c>
      <c r="M14" s="37"/>
      <c r="N14" s="33"/>
      <c r="O14" s="7">
        <f t="shared" si="1"/>
        <v>0</v>
      </c>
      <c r="P14" s="7">
        <f t="shared" si="2"/>
        <v>0</v>
      </c>
      <c r="Q14" s="7">
        <f t="shared" si="3"/>
        <v>0</v>
      </c>
    </row>
    <row r="15" spans="2:17" x14ac:dyDescent="0.2">
      <c r="B15" s="7" t="str">
        <f t="shared" si="0"/>
        <v/>
      </c>
      <c r="C15" s="33"/>
      <c r="D15" s="33"/>
      <c r="E15" s="34"/>
      <c r="F15" s="35"/>
      <c r="G15" s="33"/>
      <c r="H15" s="35"/>
      <c r="I15" s="35"/>
      <c r="J15" s="36"/>
      <c r="K15" s="7">
        <f t="array" ref="K15">IF(AND(LEN(H15)&gt;0,ISNUMBER(J15)),H15*J15,IF(AND(LEN(I15)&gt;0,ISNUMBER(J15)),I15/(1+J15)*J15,0))</f>
        <v>0</v>
      </c>
      <c r="L15" s="7" t="str">
        <f>IF(LEN(G15)&gt;1,VLOOKUP(G15,CategorieBTWTabel,2,FALSE),"Nee")</f>
        <v>Nee</v>
      </c>
      <c r="M15" s="37"/>
      <c r="N15" s="33"/>
      <c r="O15" s="7">
        <f t="shared" si="1"/>
        <v>0</v>
      </c>
      <c r="P15" s="7">
        <f t="shared" si="2"/>
        <v>0</v>
      </c>
      <c r="Q15" s="7">
        <f t="shared" si="3"/>
        <v>0</v>
      </c>
    </row>
    <row r="16" spans="2:17" x14ac:dyDescent="0.2">
      <c r="B16" s="7" t="str">
        <f t="shared" si="0"/>
        <v/>
      </c>
      <c r="C16" s="33"/>
      <c r="D16" s="33"/>
      <c r="E16" s="34"/>
      <c r="F16" s="35"/>
      <c r="G16" s="33"/>
      <c r="H16" s="35"/>
      <c r="I16" s="35"/>
      <c r="J16" s="36"/>
      <c r="K16" s="7">
        <f t="array" ref="K16">IF(AND(LEN(H16)&gt;0,ISNUMBER(J16)),H16*J16,IF(AND(LEN(I16)&gt;0,ISNUMBER(J16)),I16/(1+J16)*J16,0))</f>
        <v>0</v>
      </c>
      <c r="L16" s="7" t="str">
        <f>IF(LEN(G16)&gt;1,VLOOKUP(G16,CategorieBTWTabel,2,FALSE),"Nee")</f>
        <v>Nee</v>
      </c>
      <c r="M16" s="37"/>
      <c r="N16" s="33"/>
      <c r="O16" s="7">
        <f t="shared" si="1"/>
        <v>0</v>
      </c>
      <c r="P16" s="7">
        <f t="shared" si="2"/>
        <v>0</v>
      </c>
      <c r="Q16" s="7">
        <f t="shared" si="3"/>
        <v>0</v>
      </c>
    </row>
    <row r="17" spans="2:17" x14ac:dyDescent="0.2">
      <c r="B17" s="7" t="str">
        <f t="shared" si="0"/>
        <v/>
      </c>
      <c r="C17" s="33"/>
      <c r="D17" s="33"/>
      <c r="E17" s="34"/>
      <c r="F17" s="35"/>
      <c r="G17" s="33"/>
      <c r="H17" s="35"/>
      <c r="I17" s="35"/>
      <c r="J17" s="36"/>
      <c r="K17" s="7">
        <f t="array" ref="K17">IF(AND(LEN(H17)&gt;0,ISNUMBER(J17)),H17*J17,IF(AND(LEN(I17)&gt;0,ISNUMBER(J17)),I17/(1+J17)*J17,0))</f>
        <v>0</v>
      </c>
      <c r="L17" s="7" t="str">
        <f>IF(LEN(G17)&gt;1,VLOOKUP(G17,CategorieBTWTabel,2,FALSE),"Nee")</f>
        <v>Nee</v>
      </c>
      <c r="M17" s="37"/>
      <c r="N17" s="33"/>
      <c r="O17" s="7">
        <f t="shared" si="1"/>
        <v>0</v>
      </c>
      <c r="P17" s="7">
        <f t="shared" si="2"/>
        <v>0</v>
      </c>
      <c r="Q17" s="7">
        <f t="shared" si="3"/>
        <v>0</v>
      </c>
    </row>
    <row r="18" spans="2:17" x14ac:dyDescent="0.2">
      <c r="B18" s="7" t="str">
        <f t="shared" si="0"/>
        <v/>
      </c>
      <c r="C18" s="33"/>
      <c r="D18" s="33"/>
      <c r="E18" s="34"/>
      <c r="F18" s="35"/>
      <c r="G18" s="33"/>
      <c r="H18" s="35"/>
      <c r="I18" s="35"/>
      <c r="J18" s="36"/>
      <c r="K18" s="7">
        <f t="array" ref="K18">IF(AND(LEN(H18)&gt;0,ISNUMBER(J18)),H18*J18,IF(AND(LEN(I18)&gt;0,ISNUMBER(J18)),I18/(1+J18)*J18,0))</f>
        <v>0</v>
      </c>
      <c r="L18" s="7" t="str">
        <f>IF(LEN(G18)&gt;1,VLOOKUP(G18,CategorieBTWTabel,2,FALSE),"Nee")</f>
        <v>Nee</v>
      </c>
      <c r="M18" s="37"/>
      <c r="N18" s="33"/>
      <c r="O18" s="7">
        <f t="shared" si="1"/>
        <v>0</v>
      </c>
      <c r="P18" s="7">
        <f t="shared" si="2"/>
        <v>0</v>
      </c>
      <c r="Q18" s="7">
        <f t="shared" si="3"/>
        <v>0</v>
      </c>
    </row>
    <row r="19" spans="2:17" x14ac:dyDescent="0.2">
      <c r="B19" s="7" t="str">
        <f t="shared" si="0"/>
        <v/>
      </c>
      <c r="C19" s="33"/>
      <c r="D19" s="33"/>
      <c r="E19" s="34"/>
      <c r="F19" s="35"/>
      <c r="G19" s="33"/>
      <c r="H19" s="35"/>
      <c r="I19" s="35"/>
      <c r="J19" s="36"/>
      <c r="K19" s="7">
        <f t="array" ref="K19">IF(AND(LEN(H19)&gt;0,ISNUMBER(J19)),H19*J19,IF(AND(LEN(I19)&gt;0,ISNUMBER(J19)),I19/(1+J19)*J19,0))</f>
        <v>0</v>
      </c>
      <c r="L19" s="7" t="str">
        <f>IF(LEN(G19)&gt;1,VLOOKUP(G19,CategorieBTWTabel,2,FALSE),"Nee")</f>
        <v>Nee</v>
      </c>
      <c r="M19" s="37"/>
      <c r="N19" s="33"/>
      <c r="O19" s="7">
        <f t="shared" si="1"/>
        <v>0</v>
      </c>
      <c r="P19" s="7">
        <f t="shared" si="2"/>
        <v>0</v>
      </c>
      <c r="Q19" s="7">
        <f t="shared" si="3"/>
        <v>0</v>
      </c>
    </row>
    <row r="20" spans="2:17" x14ac:dyDescent="0.2">
      <c r="B20" s="7" t="str">
        <f t="shared" si="0"/>
        <v/>
      </c>
      <c r="C20" s="33"/>
      <c r="D20" s="33"/>
      <c r="E20" s="34"/>
      <c r="F20" s="35"/>
      <c r="G20" s="33"/>
      <c r="H20" s="35"/>
      <c r="I20" s="35"/>
      <c r="J20" s="36"/>
      <c r="K20" s="7">
        <f t="array" ref="K20">IF(AND(LEN(H20)&gt;0,ISNUMBER(J20)),H20*J20,IF(AND(LEN(I20)&gt;0,ISNUMBER(J20)),I20/(1+J20)*J20,0))</f>
        <v>0</v>
      </c>
      <c r="L20" s="7" t="str">
        <f>IF(LEN(G20)&gt;1,VLOOKUP(G20,CategorieBTWTabel,2,FALSE),"Nee")</f>
        <v>Nee</v>
      </c>
      <c r="M20" s="37"/>
      <c r="N20" s="33"/>
      <c r="O20" s="7">
        <f t="shared" si="1"/>
        <v>0</v>
      </c>
      <c r="P20" s="7">
        <f t="shared" si="2"/>
        <v>0</v>
      </c>
      <c r="Q20" s="7">
        <f t="shared" si="3"/>
        <v>0</v>
      </c>
    </row>
    <row r="21" spans="2:17" x14ac:dyDescent="0.2">
      <c r="B21" s="7" t="str">
        <f t="shared" si="0"/>
        <v/>
      </c>
      <c r="C21" s="33"/>
      <c r="D21" s="33"/>
      <c r="E21" s="34"/>
      <c r="F21" s="35"/>
      <c r="G21" s="33"/>
      <c r="H21" s="35"/>
      <c r="I21" s="35"/>
      <c r="J21" s="36"/>
      <c r="K21" s="7">
        <f t="array" ref="K21">IF(AND(LEN(H21)&gt;0,ISNUMBER(J21)),H21*J21,IF(AND(LEN(I21)&gt;0,ISNUMBER(J21)),I21/(1+J21)*J21,0))</f>
        <v>0</v>
      </c>
      <c r="L21" s="7" t="str">
        <f>IF(LEN(G21)&gt;1,VLOOKUP(G21,CategorieBTWTabel,2,FALSE),"Nee")</f>
        <v>Nee</v>
      </c>
      <c r="M21" s="37"/>
      <c r="N21" s="33"/>
      <c r="O21" s="7">
        <f t="shared" si="1"/>
        <v>0</v>
      </c>
      <c r="P21" s="7">
        <f t="shared" si="2"/>
        <v>0</v>
      </c>
      <c r="Q21" s="7">
        <f t="shared" si="3"/>
        <v>0</v>
      </c>
    </row>
    <row r="22" spans="2:17" x14ac:dyDescent="0.2">
      <c r="B22" s="7" t="str">
        <f t="shared" si="0"/>
        <v/>
      </c>
      <c r="C22" s="33"/>
      <c r="D22" s="33"/>
      <c r="E22" s="34"/>
      <c r="F22" s="35"/>
      <c r="G22" s="33"/>
      <c r="H22" s="35"/>
      <c r="I22" s="35"/>
      <c r="J22" s="36"/>
      <c r="K22" s="7">
        <f t="array" ref="K22">IF(AND(LEN(H22)&gt;0,ISNUMBER(J22)),H22*J22,IF(AND(LEN(I22)&gt;0,ISNUMBER(J22)),I22/(1+J22)*J22,0))</f>
        <v>0</v>
      </c>
      <c r="L22" s="7" t="str">
        <f>IF(LEN(G22)&gt;1,VLOOKUP(G22,CategorieBTWTabel,2,FALSE),"Nee")</f>
        <v>Nee</v>
      </c>
      <c r="M22" s="37"/>
      <c r="N22" s="33"/>
      <c r="O22" s="7">
        <f t="shared" si="1"/>
        <v>0</v>
      </c>
      <c r="P22" s="7">
        <f t="shared" si="2"/>
        <v>0</v>
      </c>
      <c r="Q22" s="7">
        <f t="shared" si="3"/>
        <v>0</v>
      </c>
    </row>
    <row r="23" spans="2:17" x14ac:dyDescent="0.2">
      <c r="B23" s="7" t="str">
        <f t="shared" si="0"/>
        <v/>
      </c>
      <c r="C23" s="33"/>
      <c r="D23" s="33"/>
      <c r="E23" s="34"/>
      <c r="F23" s="35"/>
      <c r="G23" s="33"/>
      <c r="H23" s="35"/>
      <c r="I23" s="35"/>
      <c r="J23" s="36"/>
      <c r="K23" s="7">
        <f t="array" ref="K23">IF(AND(LEN(H23)&gt;0,ISNUMBER(J23)),H23*J23,IF(AND(LEN(I23)&gt;0,ISNUMBER(J23)),I23/(1+J23)*J23,0))</f>
        <v>0</v>
      </c>
      <c r="L23" s="7" t="str">
        <f>IF(LEN(G23)&gt;1,VLOOKUP(G23,CategorieBTWTabel,2,FALSE),"Nee")</f>
        <v>Nee</v>
      </c>
      <c r="M23" s="37"/>
      <c r="N23" s="33"/>
      <c r="O23" s="7">
        <f t="shared" si="1"/>
        <v>0</v>
      </c>
      <c r="P23" s="7">
        <f t="shared" si="2"/>
        <v>0</v>
      </c>
      <c r="Q23" s="7">
        <f t="shared" si="3"/>
        <v>0</v>
      </c>
    </row>
    <row r="24" spans="2:17" x14ac:dyDescent="0.2">
      <c r="B24" s="7" t="str">
        <f t="shared" si="0"/>
        <v/>
      </c>
      <c r="C24" s="33"/>
      <c r="D24" s="33"/>
      <c r="E24" s="34"/>
      <c r="F24" s="35"/>
      <c r="G24" s="33"/>
      <c r="H24" s="35"/>
      <c r="I24" s="35"/>
      <c r="J24" s="36"/>
      <c r="K24" s="7">
        <f t="array" ref="K24">IF(AND(LEN(H24)&gt;0,ISNUMBER(J24)),H24*J24,IF(AND(LEN(I24)&gt;0,ISNUMBER(J24)),I24/(1+J24)*J24,0))</f>
        <v>0</v>
      </c>
      <c r="L24" s="7" t="str">
        <f>IF(LEN(G24)&gt;1,VLOOKUP(G24,CategorieBTWTabel,2,FALSE),"Nee")</f>
        <v>Nee</v>
      </c>
      <c r="M24" s="37"/>
      <c r="N24" s="33"/>
      <c r="O24" s="7">
        <f t="shared" si="1"/>
        <v>0</v>
      </c>
      <c r="P24" s="7">
        <f t="shared" si="2"/>
        <v>0</v>
      </c>
      <c r="Q24" s="7">
        <f t="shared" si="3"/>
        <v>0</v>
      </c>
    </row>
    <row r="25" spans="2:17" x14ac:dyDescent="0.2">
      <c r="B25" s="7" t="str">
        <f t="shared" si="0"/>
        <v/>
      </c>
      <c r="C25" s="33"/>
      <c r="D25" s="33"/>
      <c r="E25" s="34"/>
      <c r="F25" s="35"/>
      <c r="G25" s="33"/>
      <c r="H25" s="35"/>
      <c r="I25" s="35"/>
      <c r="J25" s="36"/>
      <c r="K25" s="7">
        <f t="array" ref="K25">IF(AND(LEN(H25)&gt;0,ISNUMBER(J25)),H25*J25,IF(AND(LEN(I25)&gt;0,ISNUMBER(J25)),I25/(1+J25)*J25,0))</f>
        <v>0</v>
      </c>
      <c r="L25" s="7" t="str">
        <f>IF(LEN(G25)&gt;1,VLOOKUP(G25,CategorieBTWTabel,2,FALSE),"Nee")</f>
        <v>Nee</v>
      </c>
      <c r="M25" s="37"/>
      <c r="N25" s="33"/>
      <c r="O25" s="7">
        <f t="shared" si="1"/>
        <v>0</v>
      </c>
      <c r="P25" s="7">
        <f t="shared" si="2"/>
        <v>0</v>
      </c>
      <c r="Q25" s="7">
        <f t="shared" si="3"/>
        <v>0</v>
      </c>
    </row>
    <row r="26" spans="2:17" x14ac:dyDescent="0.2">
      <c r="B26" s="7" t="str">
        <f t="shared" si="0"/>
        <v/>
      </c>
      <c r="C26" s="33"/>
      <c r="D26" s="33"/>
      <c r="E26" s="34"/>
      <c r="F26" s="35"/>
      <c r="G26" s="33"/>
      <c r="H26" s="35"/>
      <c r="I26" s="35"/>
      <c r="J26" s="36"/>
      <c r="K26" s="7">
        <f t="array" ref="K26">IF(AND(LEN(H26)&gt;0,ISNUMBER(J26)),H26*J26,IF(AND(LEN(I26)&gt;0,ISNUMBER(J26)),I26/(1+J26)*J26,0))</f>
        <v>0</v>
      </c>
      <c r="L26" s="7" t="str">
        <f>IF(LEN(G26)&gt;1,VLOOKUP(G26,CategorieBTWTabel,2,FALSE),"Nee")</f>
        <v>Nee</v>
      </c>
      <c r="M26" s="37"/>
      <c r="N26" s="33"/>
      <c r="O26" s="7">
        <f t="shared" si="1"/>
        <v>0</v>
      </c>
      <c r="P26" s="7">
        <f t="shared" si="2"/>
        <v>0</v>
      </c>
      <c r="Q26" s="7">
        <f t="shared" si="3"/>
        <v>0</v>
      </c>
    </row>
    <row r="27" spans="2:17" x14ac:dyDescent="0.2">
      <c r="B27" s="7" t="str">
        <f t="shared" si="0"/>
        <v/>
      </c>
      <c r="C27" s="33"/>
      <c r="D27" s="33"/>
      <c r="E27" s="34"/>
      <c r="F27" s="35"/>
      <c r="G27" s="33"/>
      <c r="H27" s="35"/>
      <c r="I27" s="35"/>
      <c r="J27" s="36"/>
      <c r="K27" s="7">
        <f t="array" ref="K27">IF(AND(LEN(H27)&gt;0,ISNUMBER(J27)),H27*J27,IF(AND(LEN(I27)&gt;0,ISNUMBER(J27)),I27/(1+J27)*J27,0))</f>
        <v>0</v>
      </c>
      <c r="L27" s="7" t="str">
        <f>IF(LEN(G27)&gt;1,VLOOKUP(G27,CategorieBTWTabel,2,FALSE),"Nee")</f>
        <v>Nee</v>
      </c>
      <c r="M27" s="37"/>
      <c r="N27" s="33"/>
      <c r="O27" s="7">
        <f t="shared" si="1"/>
        <v>0</v>
      </c>
      <c r="P27" s="7">
        <f t="shared" si="2"/>
        <v>0</v>
      </c>
      <c r="Q27" s="7">
        <f t="shared" si="3"/>
        <v>0</v>
      </c>
    </row>
    <row r="28" spans="2:17" x14ac:dyDescent="0.2">
      <c r="B28" s="7" t="str">
        <f t="shared" si="0"/>
        <v/>
      </c>
      <c r="C28" s="33"/>
      <c r="D28" s="33"/>
      <c r="E28" s="34"/>
      <c r="F28" s="35"/>
      <c r="G28" s="33"/>
      <c r="H28" s="35"/>
      <c r="I28" s="35"/>
      <c r="J28" s="36"/>
      <c r="K28" s="7">
        <f t="array" ref="K28">IF(AND(LEN(H28)&gt;0,ISNUMBER(J28)),H28*J28,IF(AND(LEN(I28)&gt;0,ISNUMBER(J28)),I28/(1+J28)*J28,0))</f>
        <v>0</v>
      </c>
      <c r="L28" s="7" t="str">
        <f>IF(LEN(G28)&gt;1,VLOOKUP(G28,CategorieBTWTabel,2,FALSE),"Nee")</f>
        <v>Nee</v>
      </c>
      <c r="M28" s="37"/>
      <c r="N28" s="33"/>
      <c r="O28" s="7">
        <f t="shared" si="1"/>
        <v>0</v>
      </c>
      <c r="P28" s="7">
        <f t="shared" si="2"/>
        <v>0</v>
      </c>
      <c r="Q28" s="7">
        <f t="shared" si="3"/>
        <v>0</v>
      </c>
    </row>
    <row r="29" spans="2:17" x14ac:dyDescent="0.2">
      <c r="B29" s="7" t="str">
        <f t="shared" si="0"/>
        <v/>
      </c>
      <c r="C29" s="33"/>
      <c r="D29" s="33"/>
      <c r="E29" s="34"/>
      <c r="F29" s="35"/>
      <c r="G29" s="33"/>
      <c r="H29" s="35"/>
      <c r="I29" s="35"/>
      <c r="J29" s="36"/>
      <c r="K29" s="7">
        <f t="array" ref="K29">IF(AND(LEN(H29)&gt;0,ISNUMBER(J29)),H29*J29,IF(AND(LEN(I29)&gt;0,ISNUMBER(J29)),I29/(1+J29)*J29,0))</f>
        <v>0</v>
      </c>
      <c r="L29" s="7" t="str">
        <f>IF(LEN(G29)&gt;1,VLOOKUP(G29,CategorieBTWTabel,2,FALSE),"Nee")</f>
        <v>Nee</v>
      </c>
      <c r="M29" s="37"/>
      <c r="N29" s="33"/>
      <c r="O29" s="7">
        <f t="shared" si="1"/>
        <v>0</v>
      </c>
      <c r="P29" s="7">
        <f t="shared" si="2"/>
        <v>0</v>
      </c>
      <c r="Q29" s="7">
        <f t="shared" si="3"/>
        <v>0</v>
      </c>
    </row>
    <row r="30" spans="2:17" x14ac:dyDescent="0.2">
      <c r="B30" s="7" t="str">
        <f t="shared" si="0"/>
        <v/>
      </c>
      <c r="C30" s="33"/>
      <c r="D30" s="33"/>
      <c r="E30" s="34"/>
      <c r="F30" s="35"/>
      <c r="G30" s="33"/>
      <c r="H30" s="35"/>
      <c r="I30" s="35"/>
      <c r="J30" s="36"/>
      <c r="K30" s="7">
        <f t="array" ref="K30">IF(AND(LEN(H30)&gt;0,ISNUMBER(J30)),H30*J30,IF(AND(LEN(I30)&gt;0,ISNUMBER(J30)),I30/(1+J30)*J30,0))</f>
        <v>0</v>
      </c>
      <c r="L30" s="7" t="str">
        <f>IF(LEN(G30)&gt;1,VLOOKUP(G30,CategorieBTWTabel,2,FALSE),"Nee")</f>
        <v>Nee</v>
      </c>
      <c r="M30" s="37"/>
      <c r="N30" s="33"/>
      <c r="O30" s="7">
        <f t="shared" si="1"/>
        <v>0</v>
      </c>
      <c r="P30" s="7">
        <f t="shared" si="2"/>
        <v>0</v>
      </c>
      <c r="Q30" s="7">
        <f t="shared" si="3"/>
        <v>0</v>
      </c>
    </row>
    <row r="31" spans="2:17" x14ac:dyDescent="0.2">
      <c r="B31" s="7" t="str">
        <f t="shared" si="0"/>
        <v/>
      </c>
      <c r="C31" s="33"/>
      <c r="D31" s="33"/>
      <c r="E31" s="34"/>
      <c r="F31" s="35"/>
      <c r="G31" s="33"/>
      <c r="H31" s="35"/>
      <c r="I31" s="35"/>
      <c r="J31" s="36"/>
      <c r="K31" s="7">
        <f t="array" ref="K31">IF(AND(LEN(H31)&gt;0,ISNUMBER(J31)),H31*J31,IF(AND(LEN(I31)&gt;0,ISNUMBER(J31)),I31/(1+J31)*J31,0))</f>
        <v>0</v>
      </c>
      <c r="L31" s="7" t="str">
        <f>IF(LEN(G31)&gt;1,VLOOKUP(G31,CategorieBTWTabel,2,FALSE),"Nee")</f>
        <v>Nee</v>
      </c>
      <c r="M31" s="37"/>
      <c r="N31" s="33"/>
      <c r="O31" s="7">
        <f t="shared" si="1"/>
        <v>0</v>
      </c>
      <c r="P31" s="7">
        <f t="shared" si="2"/>
        <v>0</v>
      </c>
      <c r="Q31" s="7">
        <f t="shared" si="3"/>
        <v>0</v>
      </c>
    </row>
    <row r="32" spans="2:17" x14ac:dyDescent="0.2">
      <c r="B32" s="7" t="str">
        <f t="shared" si="0"/>
        <v/>
      </c>
      <c r="C32" s="33"/>
      <c r="D32" s="33"/>
      <c r="E32" s="34"/>
      <c r="F32" s="35"/>
      <c r="G32" s="33"/>
      <c r="H32" s="35"/>
      <c r="I32" s="35"/>
      <c r="J32" s="36"/>
      <c r="K32" s="7">
        <f t="array" ref="K32">IF(AND(LEN(H32)&gt;0,ISNUMBER(J32)),H32*J32,IF(AND(LEN(I32)&gt;0,ISNUMBER(J32)),I32/(1+J32)*J32,0))</f>
        <v>0</v>
      </c>
      <c r="L32" s="7" t="str">
        <f>IF(LEN(G32)&gt;1,VLOOKUP(G32,CategorieBTWTabel,2,FALSE),"Nee")</f>
        <v>Nee</v>
      </c>
      <c r="M32" s="37"/>
      <c r="N32" s="33"/>
      <c r="O32" s="7">
        <f t="shared" si="1"/>
        <v>0</v>
      </c>
      <c r="P32" s="7">
        <f t="shared" si="2"/>
        <v>0</v>
      </c>
      <c r="Q32" s="7">
        <f t="shared" si="3"/>
        <v>0</v>
      </c>
    </row>
    <row r="33" spans="2:17" x14ac:dyDescent="0.2">
      <c r="B33" s="7" t="str">
        <f t="shared" si="0"/>
        <v/>
      </c>
      <c r="C33" s="33"/>
      <c r="D33" s="33"/>
      <c r="E33" s="34"/>
      <c r="F33" s="35"/>
      <c r="G33" s="33"/>
      <c r="H33" s="35"/>
      <c r="I33" s="35"/>
      <c r="J33" s="36"/>
      <c r="K33" s="7">
        <f t="array" ref="K33">IF(AND(LEN(H33)&gt;0,ISNUMBER(J33)),H33*J33,IF(AND(LEN(I33)&gt;0,ISNUMBER(J33)),I33/(1+J33)*J33,0))</f>
        <v>0</v>
      </c>
      <c r="L33" s="7" t="str">
        <f>IF(LEN(G33)&gt;1,VLOOKUP(G33,CategorieBTWTabel,2,FALSE),"Nee")</f>
        <v>Nee</v>
      </c>
      <c r="M33" s="37"/>
      <c r="N33" s="33"/>
      <c r="O33" s="7">
        <f t="shared" si="1"/>
        <v>0</v>
      </c>
      <c r="P33" s="7">
        <f t="shared" si="2"/>
        <v>0</v>
      </c>
      <c r="Q33" s="7">
        <f t="shared" si="3"/>
        <v>0</v>
      </c>
    </row>
    <row r="34" spans="2:17" x14ac:dyDescent="0.2">
      <c r="B34" s="7" t="str">
        <f t="shared" si="0"/>
        <v/>
      </c>
      <c r="C34" s="33"/>
      <c r="D34" s="33"/>
      <c r="E34" s="34"/>
      <c r="F34" s="35"/>
      <c r="G34" s="33"/>
      <c r="H34" s="35"/>
      <c r="I34" s="35"/>
      <c r="J34" s="36"/>
      <c r="K34" s="7">
        <f t="array" ref="K34">IF(AND(LEN(H34)&gt;0,ISNUMBER(J34)),H34*J34,IF(AND(LEN(I34)&gt;0,ISNUMBER(J34)),I34/(1+J34)*J34,0))</f>
        <v>0</v>
      </c>
      <c r="L34" s="7" t="str">
        <f>IF(LEN(G34)&gt;1,VLOOKUP(G34,CategorieBTWTabel,2,FALSE),"Nee")</f>
        <v>Nee</v>
      </c>
      <c r="M34" s="37"/>
      <c r="N34" s="33"/>
      <c r="O34" s="7">
        <f t="shared" si="1"/>
        <v>0</v>
      </c>
      <c r="P34" s="7">
        <f t="shared" si="2"/>
        <v>0</v>
      </c>
      <c r="Q34" s="7">
        <f t="shared" si="3"/>
        <v>0</v>
      </c>
    </row>
    <row r="35" spans="2:17" x14ac:dyDescent="0.2">
      <c r="B35" s="7" t="str">
        <f t="shared" si="0"/>
        <v/>
      </c>
      <c r="C35" s="33"/>
      <c r="D35" s="33"/>
      <c r="E35" s="34"/>
      <c r="F35" s="35"/>
      <c r="G35" s="33"/>
      <c r="H35" s="35"/>
      <c r="I35" s="35"/>
      <c r="J35" s="36"/>
      <c r="K35" s="7">
        <f t="array" ref="K35">IF(AND(LEN(H35)&gt;0,ISNUMBER(J35)),H35*J35,IF(AND(LEN(I35)&gt;0,ISNUMBER(J35)),I35/(1+J35)*J35,0))</f>
        <v>0</v>
      </c>
      <c r="L35" s="7" t="str">
        <f>IF(LEN(G35)&gt;1,VLOOKUP(G35,CategorieBTWTabel,2,FALSE),"Nee")</f>
        <v>Nee</v>
      </c>
      <c r="M35" s="37"/>
      <c r="N35" s="33"/>
      <c r="O35" s="7">
        <f t="shared" si="1"/>
        <v>0</v>
      </c>
      <c r="P35" s="7">
        <f t="shared" si="2"/>
        <v>0</v>
      </c>
      <c r="Q35" s="7">
        <f t="shared" si="3"/>
        <v>0</v>
      </c>
    </row>
    <row r="36" spans="2:17" x14ac:dyDescent="0.2">
      <c r="B36" s="7" t="str">
        <f t="shared" si="0"/>
        <v/>
      </c>
      <c r="C36" s="33"/>
      <c r="D36" s="33"/>
      <c r="E36" s="34"/>
      <c r="F36" s="35"/>
      <c r="G36" s="33"/>
      <c r="H36" s="35"/>
      <c r="I36" s="35"/>
      <c r="J36" s="36"/>
      <c r="K36" s="7">
        <f t="array" ref="K36">IF(AND(LEN(H36)&gt;0,ISNUMBER(J36)),H36*J36,IF(AND(LEN(I36)&gt;0,ISNUMBER(J36)),I36/(1+J36)*J36,0))</f>
        <v>0</v>
      </c>
      <c r="L36" s="7" t="str">
        <f>IF(LEN(G36)&gt;1,VLOOKUP(G36,CategorieBTWTabel,2,FALSE),"Nee")</f>
        <v>Nee</v>
      </c>
      <c r="M36" s="37"/>
      <c r="N36" s="33"/>
      <c r="O36" s="7">
        <f t="shared" si="1"/>
        <v>0</v>
      </c>
      <c r="P36" s="7">
        <f t="shared" si="2"/>
        <v>0</v>
      </c>
      <c r="Q36" s="7">
        <f t="shared" si="3"/>
        <v>0</v>
      </c>
    </row>
    <row r="37" spans="2:17" x14ac:dyDescent="0.2">
      <c r="B37" s="7" t="str">
        <f t="shared" si="0"/>
        <v/>
      </c>
      <c r="C37" s="33"/>
      <c r="D37" s="33"/>
      <c r="E37" s="34"/>
      <c r="F37" s="35"/>
      <c r="G37" s="33"/>
      <c r="H37" s="35"/>
      <c r="I37" s="35"/>
      <c r="J37" s="36"/>
      <c r="K37" s="7">
        <f t="array" ref="K37">IF(AND(LEN(H37)&gt;0,ISNUMBER(J37)),H37*J37,IF(AND(LEN(I37)&gt;0,ISNUMBER(J37)),I37/(1+J37)*J37,0))</f>
        <v>0</v>
      </c>
      <c r="L37" s="7" t="str">
        <f>IF(LEN(G37)&gt;1,VLOOKUP(G37,CategorieBTWTabel,2,FALSE),"Nee")</f>
        <v>Nee</v>
      </c>
      <c r="M37" s="37"/>
      <c r="N37" s="33"/>
      <c r="O37" s="7">
        <f t="shared" si="1"/>
        <v>0</v>
      </c>
      <c r="P37" s="7">
        <f t="shared" si="2"/>
        <v>0</v>
      </c>
      <c r="Q37" s="7">
        <f t="shared" si="3"/>
        <v>0</v>
      </c>
    </row>
    <row r="38" spans="2:17" x14ac:dyDescent="0.2">
      <c r="B38" s="7" t="str">
        <f t="shared" si="0"/>
        <v/>
      </c>
      <c r="C38" s="33"/>
      <c r="D38" s="33"/>
      <c r="E38" s="34"/>
      <c r="F38" s="35"/>
      <c r="G38" s="33"/>
      <c r="H38" s="35"/>
      <c r="I38" s="35"/>
      <c r="J38" s="36"/>
      <c r="K38" s="7">
        <f t="array" ref="K38">IF(AND(LEN(H38)&gt;0,ISNUMBER(J38)),H38*J38,IF(AND(LEN(I38)&gt;0,ISNUMBER(J38)),I38/(1+J38)*J38,0))</f>
        <v>0</v>
      </c>
      <c r="L38" s="7" t="str">
        <f>IF(LEN(G38)&gt;1,VLOOKUP(G38,CategorieBTWTabel,2,FALSE),"Nee")</f>
        <v>Nee</v>
      </c>
      <c r="M38" s="37"/>
      <c r="N38" s="33"/>
      <c r="O38" s="7">
        <f t="shared" si="1"/>
        <v>0</v>
      </c>
      <c r="P38" s="7">
        <f t="shared" si="2"/>
        <v>0</v>
      </c>
      <c r="Q38" s="7">
        <f t="shared" si="3"/>
        <v>0</v>
      </c>
    </row>
    <row r="39" spans="2:17" x14ac:dyDescent="0.2">
      <c r="B39" s="7" t="str">
        <f t="shared" si="0"/>
        <v/>
      </c>
      <c r="C39" s="33"/>
      <c r="D39" s="33"/>
      <c r="E39" s="34"/>
      <c r="F39" s="35"/>
      <c r="G39" s="33"/>
      <c r="H39" s="35"/>
      <c r="I39" s="35"/>
      <c r="J39" s="36"/>
      <c r="K39" s="7">
        <f t="array" ref="K39">IF(AND(LEN(H39)&gt;0,ISNUMBER(J39)),H39*J39,IF(AND(LEN(I39)&gt;0,ISNUMBER(J39)),I39/(1+J39)*J39,0))</f>
        <v>0</v>
      </c>
      <c r="L39" s="7" t="str">
        <f>IF(LEN(G39)&gt;1,VLOOKUP(G39,CategorieBTWTabel,2,FALSE),"Nee")</f>
        <v>Nee</v>
      </c>
      <c r="M39" s="37"/>
      <c r="N39" s="33"/>
      <c r="O39" s="7">
        <f t="shared" si="1"/>
        <v>0</v>
      </c>
      <c r="P39" s="7">
        <f t="shared" si="2"/>
        <v>0</v>
      </c>
      <c r="Q39" s="7">
        <f t="shared" si="3"/>
        <v>0</v>
      </c>
    </row>
    <row r="40" spans="2:17" x14ac:dyDescent="0.2">
      <c r="B40" s="7" t="str">
        <f t="shared" si="0"/>
        <v/>
      </c>
      <c r="C40" s="33"/>
      <c r="D40" s="33"/>
      <c r="E40" s="34"/>
      <c r="F40" s="35"/>
      <c r="G40" s="33"/>
      <c r="H40" s="35"/>
      <c r="I40" s="35"/>
      <c r="J40" s="36"/>
      <c r="K40" s="7">
        <f t="array" ref="K40">IF(AND(LEN(H40)&gt;0,ISNUMBER(J40)),H40*J40,IF(AND(LEN(I40)&gt;0,ISNUMBER(J40)),I40/(1+J40)*J40,0))</f>
        <v>0</v>
      </c>
      <c r="L40" s="7" t="str">
        <f>IF(LEN(G40)&gt;1,VLOOKUP(G40,CategorieBTWTabel,2,FALSE),"Nee")</f>
        <v>Nee</v>
      </c>
      <c r="M40" s="37"/>
      <c r="N40" s="33"/>
      <c r="O40" s="7">
        <f t="shared" si="1"/>
        <v>0</v>
      </c>
      <c r="P40" s="7">
        <f t="shared" si="2"/>
        <v>0</v>
      </c>
      <c r="Q40" s="7">
        <f t="shared" si="3"/>
        <v>0</v>
      </c>
    </row>
    <row r="41" spans="2:17" x14ac:dyDescent="0.2">
      <c r="B41" s="7" t="str">
        <f t="shared" si="0"/>
        <v/>
      </c>
      <c r="C41" s="33"/>
      <c r="D41" s="33"/>
      <c r="E41" s="34"/>
      <c r="F41" s="35"/>
      <c r="G41" s="33"/>
      <c r="H41" s="35"/>
      <c r="I41" s="35"/>
      <c r="J41" s="36"/>
      <c r="K41" s="7">
        <f t="array" ref="K41">IF(AND(LEN(H41)&gt;0,ISNUMBER(J41)),H41*J41,IF(AND(LEN(I41)&gt;0,ISNUMBER(J41)),I41/(1+J41)*J41,0))</f>
        <v>0</v>
      </c>
      <c r="L41" s="7" t="str">
        <f>IF(LEN(G41)&gt;1,VLOOKUP(G41,CategorieBTWTabel,2,FALSE),"Nee")</f>
        <v>Nee</v>
      </c>
      <c r="M41" s="37"/>
      <c r="N41" s="33"/>
      <c r="O41" s="7">
        <f t="shared" si="1"/>
        <v>0</v>
      </c>
      <c r="P41" s="7">
        <f t="shared" si="2"/>
        <v>0</v>
      </c>
      <c r="Q41" s="7">
        <f t="shared" si="3"/>
        <v>0</v>
      </c>
    </row>
    <row r="42" spans="2:17" x14ac:dyDescent="0.2">
      <c r="B42" s="7" t="str">
        <f t="shared" si="0"/>
        <v/>
      </c>
      <c r="C42" s="33"/>
      <c r="D42" s="33"/>
      <c r="E42" s="34"/>
      <c r="F42" s="35"/>
      <c r="G42" s="33"/>
      <c r="H42" s="35"/>
      <c r="I42" s="35"/>
      <c r="J42" s="36"/>
      <c r="K42" s="7">
        <f t="array" ref="K42">IF(AND(LEN(H42)&gt;0,ISNUMBER(J42)),H42*J42,IF(AND(LEN(I42)&gt;0,ISNUMBER(J42)),I42/(1+J42)*J42,0))</f>
        <v>0</v>
      </c>
      <c r="L42" s="7" t="str">
        <f>IF(LEN(G42)&gt;1,VLOOKUP(G42,CategorieBTWTabel,2,FALSE),"Nee")</f>
        <v>Nee</v>
      </c>
      <c r="M42" s="37"/>
      <c r="N42" s="33"/>
      <c r="O42" s="7">
        <f t="shared" si="1"/>
        <v>0</v>
      </c>
      <c r="P42" s="7">
        <f t="shared" si="2"/>
        <v>0</v>
      </c>
      <c r="Q42" s="7">
        <f t="shared" si="3"/>
        <v>0</v>
      </c>
    </row>
    <row r="43" spans="2:17" x14ac:dyDescent="0.2">
      <c r="B43" s="7" t="str">
        <f t="shared" si="0"/>
        <v/>
      </c>
      <c r="C43" s="33"/>
      <c r="D43" s="33"/>
      <c r="E43" s="34"/>
      <c r="F43" s="35"/>
      <c r="G43" s="33"/>
      <c r="H43" s="35"/>
      <c r="I43" s="35"/>
      <c r="J43" s="36"/>
      <c r="K43" s="7">
        <f t="array" ref="K43">IF(AND(LEN(H43)&gt;0,ISNUMBER(J43)),H43*J43,IF(AND(LEN(I43)&gt;0,ISNUMBER(J43)),I43/(1+J43)*J43,0))</f>
        <v>0</v>
      </c>
      <c r="L43" s="7" t="str">
        <f>IF(LEN(G43)&gt;1,VLOOKUP(G43,CategorieBTWTabel,2,FALSE),"Nee")</f>
        <v>Nee</v>
      </c>
      <c r="M43" s="37"/>
      <c r="N43" s="33"/>
      <c r="O43" s="7">
        <f t="shared" si="1"/>
        <v>0</v>
      </c>
      <c r="P43" s="7">
        <f t="shared" si="2"/>
        <v>0</v>
      </c>
      <c r="Q43" s="7">
        <f t="shared" si="3"/>
        <v>0</v>
      </c>
    </row>
    <row r="44" spans="2:17" x14ac:dyDescent="0.2">
      <c r="B44" s="7" t="str">
        <f t="shared" si="0"/>
        <v/>
      </c>
      <c r="C44" s="33"/>
      <c r="D44" s="33"/>
      <c r="E44" s="34"/>
      <c r="F44" s="35"/>
      <c r="G44" s="33"/>
      <c r="H44" s="35"/>
      <c r="I44" s="35"/>
      <c r="J44" s="36"/>
      <c r="K44" s="7">
        <f t="array" ref="K44">IF(AND(LEN(H44)&gt;0,ISNUMBER(J44)),H44*J44,IF(AND(LEN(I44)&gt;0,ISNUMBER(J44)),I44/(1+J44)*J44,0))</f>
        <v>0</v>
      </c>
      <c r="L44" s="7" t="str">
        <f>IF(LEN(G44)&gt;1,VLOOKUP(G44,CategorieBTWTabel,2,FALSE),"Nee")</f>
        <v>Nee</v>
      </c>
      <c r="M44" s="37"/>
      <c r="N44" s="33"/>
      <c r="O44" s="7">
        <f t="shared" si="1"/>
        <v>0</v>
      </c>
      <c r="P44" s="7">
        <f t="shared" si="2"/>
        <v>0</v>
      </c>
      <c r="Q44" s="7">
        <f t="shared" si="3"/>
        <v>0</v>
      </c>
    </row>
    <row r="45" spans="2:17" x14ac:dyDescent="0.2">
      <c r="B45" s="7" t="str">
        <f t="shared" si="0"/>
        <v/>
      </c>
      <c r="C45" s="33"/>
      <c r="D45" s="33"/>
      <c r="E45" s="34"/>
      <c r="F45" s="35"/>
      <c r="G45" s="33"/>
      <c r="H45" s="35"/>
      <c r="I45" s="35"/>
      <c r="J45" s="36"/>
      <c r="K45" s="7">
        <f t="array" ref="K45">IF(AND(LEN(H45)&gt;0,ISNUMBER(J45)),H45*J45,IF(AND(LEN(I45)&gt;0,ISNUMBER(J45)),I45/(1+J45)*J45,0))</f>
        <v>0</v>
      </c>
      <c r="L45" s="7" t="str">
        <f>IF(LEN(G45)&gt;1,VLOOKUP(G45,CategorieBTWTabel,2,FALSE),"Nee")</f>
        <v>Nee</v>
      </c>
      <c r="M45" s="37"/>
      <c r="N45" s="33"/>
      <c r="O45" s="7">
        <f t="shared" si="1"/>
        <v>0</v>
      </c>
      <c r="P45" s="7">
        <f t="shared" si="2"/>
        <v>0</v>
      </c>
      <c r="Q45" s="7">
        <f t="shared" si="3"/>
        <v>0</v>
      </c>
    </row>
    <row r="46" spans="2:17" x14ac:dyDescent="0.2">
      <c r="B46" s="7" t="str">
        <f t="shared" si="0"/>
        <v/>
      </c>
      <c r="C46" s="33"/>
      <c r="D46" s="33"/>
      <c r="E46" s="34"/>
      <c r="F46" s="35"/>
      <c r="G46" s="33"/>
      <c r="H46" s="35"/>
      <c r="I46" s="35"/>
      <c r="J46" s="36"/>
      <c r="K46" s="7">
        <f t="array" ref="K46">IF(AND(LEN(H46)&gt;0,ISNUMBER(J46)),H46*J46,IF(AND(LEN(I46)&gt;0,ISNUMBER(J46)),I46/(1+J46)*J46,0))</f>
        <v>0</v>
      </c>
      <c r="L46" s="7" t="str">
        <f>IF(LEN(G46)&gt;1,VLOOKUP(G46,CategorieBTWTabel,2,FALSE),"Nee")</f>
        <v>Nee</v>
      </c>
      <c r="M46" s="37"/>
      <c r="N46" s="33"/>
      <c r="O46" s="7">
        <f t="shared" si="1"/>
        <v>0</v>
      </c>
      <c r="P46" s="7">
        <f t="shared" si="2"/>
        <v>0</v>
      </c>
      <c r="Q46" s="7">
        <f t="shared" si="3"/>
        <v>0</v>
      </c>
    </row>
    <row r="47" spans="2:17" x14ac:dyDescent="0.2">
      <c r="B47" s="7" t="str">
        <f t="shared" si="0"/>
        <v/>
      </c>
      <c r="C47" s="33"/>
      <c r="D47" s="33"/>
      <c r="E47" s="34"/>
      <c r="F47" s="35"/>
      <c r="G47" s="33"/>
      <c r="H47" s="35"/>
      <c r="I47" s="35"/>
      <c r="J47" s="36"/>
      <c r="K47" s="7">
        <f t="array" ref="K47">IF(AND(LEN(H47)&gt;0,ISNUMBER(J47)),H47*J47,IF(AND(LEN(I47)&gt;0,ISNUMBER(J47)),I47/(1+J47)*J47,0))</f>
        <v>0</v>
      </c>
      <c r="L47" s="7" t="str">
        <f>IF(LEN(G47)&gt;1,VLOOKUP(G47,CategorieBTWTabel,2,FALSE),"Nee")</f>
        <v>Nee</v>
      </c>
      <c r="M47" s="37"/>
      <c r="N47" s="33"/>
      <c r="O47" s="7">
        <f t="shared" si="1"/>
        <v>0</v>
      </c>
      <c r="P47" s="7">
        <f t="shared" si="2"/>
        <v>0</v>
      </c>
      <c r="Q47" s="7">
        <f t="shared" si="3"/>
        <v>0</v>
      </c>
    </row>
    <row r="48" spans="2:17" x14ac:dyDescent="0.2">
      <c r="B48" s="7" t="str">
        <f t="shared" si="0"/>
        <v/>
      </c>
      <c r="C48" s="33"/>
      <c r="D48" s="33"/>
      <c r="E48" s="34"/>
      <c r="F48" s="35"/>
      <c r="G48" s="33"/>
      <c r="H48" s="35"/>
      <c r="I48" s="35"/>
      <c r="J48" s="36"/>
      <c r="K48" s="7">
        <f t="array" ref="K48">IF(AND(LEN(H48)&gt;0,ISNUMBER(J48)),H48*J48,IF(AND(LEN(I48)&gt;0,ISNUMBER(J48)),I48/(1+J48)*J48,0))</f>
        <v>0</v>
      </c>
      <c r="L48" s="7" t="str">
        <f>IF(LEN(G48)&gt;1,VLOOKUP(G48,CategorieBTWTabel,2,FALSE),"Nee")</f>
        <v>Nee</v>
      </c>
      <c r="M48" s="37"/>
      <c r="N48" s="33"/>
      <c r="O48" s="7">
        <f t="shared" si="1"/>
        <v>0</v>
      </c>
      <c r="P48" s="7">
        <f t="shared" si="2"/>
        <v>0</v>
      </c>
      <c r="Q48" s="7">
        <f t="shared" si="3"/>
        <v>0</v>
      </c>
    </row>
    <row r="49" spans="2:17" x14ac:dyDescent="0.2">
      <c r="B49" s="7" t="str">
        <f t="shared" si="0"/>
        <v/>
      </c>
      <c r="C49" s="33"/>
      <c r="D49" s="33"/>
      <c r="E49" s="34"/>
      <c r="F49" s="35"/>
      <c r="G49" s="33"/>
      <c r="H49" s="35"/>
      <c r="I49" s="35"/>
      <c r="J49" s="36"/>
      <c r="K49" s="7">
        <f t="array" ref="K49">IF(AND(LEN(H49)&gt;0,ISNUMBER(J49)),H49*J49,IF(AND(LEN(I49)&gt;0,ISNUMBER(J49)),I49/(1+J49)*J49,0))</f>
        <v>0</v>
      </c>
      <c r="L49" s="7" t="str">
        <f>IF(LEN(G49)&gt;1,VLOOKUP(G49,CategorieBTWTabel,2,FALSE),"Nee")</f>
        <v>Nee</v>
      </c>
      <c r="M49" s="37"/>
      <c r="N49" s="33"/>
      <c r="O49" s="7">
        <f t="shared" si="1"/>
        <v>0</v>
      </c>
      <c r="P49" s="7">
        <f t="shared" si="2"/>
        <v>0</v>
      </c>
      <c r="Q49" s="7">
        <f t="shared" si="3"/>
        <v>0</v>
      </c>
    </row>
    <row r="50" spans="2:17" x14ac:dyDescent="0.2">
      <c r="B50" s="7" t="str">
        <f t="shared" si="0"/>
        <v/>
      </c>
      <c r="C50" s="33"/>
      <c r="D50" s="33"/>
      <c r="E50" s="34"/>
      <c r="F50" s="35"/>
      <c r="G50" s="33"/>
      <c r="H50" s="35"/>
      <c r="I50" s="35"/>
      <c r="J50" s="36"/>
      <c r="K50" s="7">
        <f t="array" ref="K50">IF(AND(LEN(H50)&gt;0,ISNUMBER(J50)),H50*J50,IF(AND(LEN(I50)&gt;0,ISNUMBER(J50)),I50/(1+J50)*J50,0))</f>
        <v>0</v>
      </c>
      <c r="L50" s="7" t="str">
        <f>IF(LEN(G50)&gt;1,VLOOKUP(G50,CategorieBTWTabel,2,FALSE),"Nee")</f>
        <v>Nee</v>
      </c>
      <c r="M50" s="37"/>
      <c r="N50" s="33"/>
      <c r="O50" s="7">
        <f t="shared" si="1"/>
        <v>0</v>
      </c>
      <c r="P50" s="7">
        <f t="shared" si="2"/>
        <v>0</v>
      </c>
      <c r="Q50" s="7">
        <f t="shared" si="3"/>
        <v>0</v>
      </c>
    </row>
    <row r="51" spans="2:17" x14ac:dyDescent="0.2">
      <c r="B51" s="7" t="str">
        <f t="shared" si="0"/>
        <v/>
      </c>
      <c r="C51" s="33"/>
      <c r="D51" s="33"/>
      <c r="E51" s="34"/>
      <c r="F51" s="35"/>
      <c r="G51" s="33"/>
      <c r="H51" s="35"/>
      <c r="I51" s="35"/>
      <c r="J51" s="36"/>
      <c r="K51" s="7">
        <f t="array" ref="K51">IF(AND(LEN(H51)&gt;0,ISNUMBER(J51)),H51*J51,IF(AND(LEN(I51)&gt;0,ISNUMBER(J51)),I51/(1+J51)*J51,0))</f>
        <v>0</v>
      </c>
      <c r="L51" s="7" t="str">
        <f>IF(LEN(G51)&gt;1,VLOOKUP(G51,CategorieBTWTabel,2,FALSE),"Nee")</f>
        <v>Nee</v>
      </c>
      <c r="M51" s="37"/>
      <c r="N51" s="33"/>
      <c r="O51" s="7">
        <f t="shared" si="1"/>
        <v>0</v>
      </c>
      <c r="P51" s="7">
        <f t="shared" si="2"/>
        <v>0</v>
      </c>
      <c r="Q51" s="7">
        <f t="shared" si="3"/>
        <v>0</v>
      </c>
    </row>
    <row r="52" spans="2:17" x14ac:dyDescent="0.2">
      <c r="B52" s="7" t="str">
        <f t="shared" si="0"/>
        <v/>
      </c>
      <c r="C52" s="33"/>
      <c r="D52" s="33"/>
      <c r="E52" s="34"/>
      <c r="F52" s="35"/>
      <c r="G52" s="33"/>
      <c r="H52" s="35"/>
      <c r="I52" s="35"/>
      <c r="J52" s="36"/>
      <c r="K52" s="7">
        <f t="array" ref="K52">IF(AND(LEN(H52)&gt;0,ISNUMBER(J52)),H52*J52,IF(AND(LEN(I52)&gt;0,ISNUMBER(J52)),I52/(1+J52)*J52,0))</f>
        <v>0</v>
      </c>
      <c r="L52" s="7" t="str">
        <f>IF(LEN(G52)&gt;1,VLOOKUP(G52,CategorieBTWTabel,2,FALSE),"Nee")</f>
        <v>Nee</v>
      </c>
      <c r="M52" s="37"/>
      <c r="N52" s="33"/>
      <c r="O52" s="7">
        <f t="shared" si="1"/>
        <v>0</v>
      </c>
      <c r="P52" s="7">
        <f t="shared" si="2"/>
        <v>0</v>
      </c>
      <c r="Q52" s="7">
        <f t="shared" si="3"/>
        <v>0</v>
      </c>
    </row>
    <row r="53" spans="2:17" x14ac:dyDescent="0.2">
      <c r="B53" s="7" t="str">
        <f t="shared" si="0"/>
        <v/>
      </c>
      <c r="C53" s="33"/>
      <c r="D53" s="33"/>
      <c r="E53" s="34"/>
      <c r="F53" s="35"/>
      <c r="G53" s="33"/>
      <c r="H53" s="35"/>
      <c r="I53" s="35"/>
      <c r="J53" s="36"/>
      <c r="K53" s="7">
        <f t="array" ref="K53">IF(AND(LEN(H53)&gt;0,ISNUMBER(J53)),H53*J53,IF(AND(LEN(I53)&gt;0,ISNUMBER(J53)),I53/(1+J53)*J53,0))</f>
        <v>0</v>
      </c>
      <c r="L53" s="7" t="str">
        <f>IF(LEN(G53)&gt;1,VLOOKUP(G53,CategorieBTWTabel,2,FALSE),"Nee")</f>
        <v>Nee</v>
      </c>
      <c r="M53" s="37"/>
      <c r="N53" s="33"/>
      <c r="O53" s="7">
        <f t="shared" si="1"/>
        <v>0</v>
      </c>
      <c r="P53" s="7">
        <f t="shared" si="2"/>
        <v>0</v>
      </c>
      <c r="Q53" s="7">
        <f t="shared" si="3"/>
        <v>0</v>
      </c>
    </row>
    <row r="54" spans="2:17" x14ac:dyDescent="0.2">
      <c r="B54" s="7" t="str">
        <f t="shared" si="0"/>
        <v/>
      </c>
      <c r="C54" s="33"/>
      <c r="D54" s="33"/>
      <c r="E54" s="34"/>
      <c r="F54" s="35"/>
      <c r="G54" s="33"/>
      <c r="H54" s="35"/>
      <c r="I54" s="35"/>
      <c r="J54" s="36"/>
      <c r="K54" s="7">
        <f t="array" ref="K54">IF(AND(LEN(H54)&gt;0,ISNUMBER(J54)),H54*J54,IF(AND(LEN(I54)&gt;0,ISNUMBER(J54)),I54/(1+J54)*J54,0))</f>
        <v>0</v>
      </c>
      <c r="L54" s="7" t="str">
        <f>IF(LEN(G54)&gt;1,VLOOKUP(G54,CategorieBTWTabel,2,FALSE),"Nee")</f>
        <v>Nee</v>
      </c>
      <c r="M54" s="37"/>
      <c r="N54" s="33"/>
      <c r="O54" s="7">
        <f t="shared" si="1"/>
        <v>0</v>
      </c>
      <c r="P54" s="7">
        <f t="shared" si="2"/>
        <v>0</v>
      </c>
      <c r="Q54" s="7">
        <f t="shared" si="3"/>
        <v>0</v>
      </c>
    </row>
    <row r="55" spans="2:17" x14ac:dyDescent="0.2">
      <c r="B55" s="7" t="str">
        <f t="shared" si="0"/>
        <v/>
      </c>
      <c r="C55" s="33"/>
      <c r="D55" s="33"/>
      <c r="E55" s="34"/>
      <c r="F55" s="35"/>
      <c r="G55" s="33"/>
      <c r="H55" s="35"/>
      <c r="I55" s="35"/>
      <c r="J55" s="36"/>
      <c r="K55" s="7">
        <f t="array" ref="K55">IF(AND(LEN(H55)&gt;0,ISNUMBER(J55)),H55*J55,IF(AND(LEN(I55)&gt;0,ISNUMBER(J55)),I55/(1+J55)*J55,0))</f>
        <v>0</v>
      </c>
      <c r="L55" s="7" t="str">
        <f>IF(LEN(G55)&gt;1,VLOOKUP(G55,CategorieBTWTabel,2,FALSE),"Nee")</f>
        <v>Nee</v>
      </c>
      <c r="M55" s="37"/>
      <c r="N55" s="33"/>
      <c r="O55" s="7">
        <f t="shared" si="1"/>
        <v>0</v>
      </c>
      <c r="P55" s="7">
        <f t="shared" si="2"/>
        <v>0</v>
      </c>
      <c r="Q55" s="7">
        <f t="shared" si="3"/>
        <v>0</v>
      </c>
    </row>
    <row r="56" spans="2:17" x14ac:dyDescent="0.2">
      <c r="B56" s="7" t="str">
        <f t="shared" si="0"/>
        <v/>
      </c>
      <c r="C56" s="33"/>
      <c r="D56" s="33"/>
      <c r="E56" s="34"/>
      <c r="F56" s="35"/>
      <c r="G56" s="33"/>
      <c r="H56" s="35"/>
      <c r="I56" s="35"/>
      <c r="J56" s="36"/>
      <c r="K56" s="7">
        <f t="array" ref="K56">IF(AND(LEN(H56)&gt;0,ISNUMBER(J56)),H56*J56,IF(AND(LEN(I56)&gt;0,ISNUMBER(J56)),I56/(1+J56)*J56,0))</f>
        <v>0</v>
      </c>
      <c r="L56" s="7" t="str">
        <f>IF(LEN(G56)&gt;1,VLOOKUP(G56,CategorieBTWTabel,2,FALSE),"Nee")</f>
        <v>Nee</v>
      </c>
      <c r="M56" s="37"/>
      <c r="N56" s="33"/>
      <c r="O56" s="7">
        <f t="shared" si="1"/>
        <v>0</v>
      </c>
      <c r="P56" s="7">
        <f t="shared" si="2"/>
        <v>0</v>
      </c>
      <c r="Q56" s="7">
        <f t="shared" si="3"/>
        <v>0</v>
      </c>
    </row>
    <row r="57" spans="2:17" x14ac:dyDescent="0.2">
      <c r="B57" s="7" t="str">
        <f t="shared" si="0"/>
        <v/>
      </c>
      <c r="C57" s="33"/>
      <c r="D57" s="33"/>
      <c r="E57" s="34"/>
      <c r="F57" s="35"/>
      <c r="G57" s="33"/>
      <c r="H57" s="35"/>
      <c r="I57" s="35"/>
      <c r="J57" s="36"/>
      <c r="K57" s="7">
        <f t="array" ref="K57">IF(AND(LEN(H57)&gt;0,ISNUMBER(J57)),H57*J57,IF(AND(LEN(I57)&gt;0,ISNUMBER(J57)),I57/(1+J57)*J57,0))</f>
        <v>0</v>
      </c>
      <c r="L57" s="7" t="str">
        <f>IF(LEN(G57)&gt;1,VLOOKUP(G57,CategorieBTWTabel,2,FALSE),"Nee")</f>
        <v>Nee</v>
      </c>
      <c r="M57" s="37"/>
      <c r="N57" s="33"/>
      <c r="O57" s="7">
        <f t="shared" si="1"/>
        <v>0</v>
      </c>
      <c r="P57" s="7">
        <f t="shared" si="2"/>
        <v>0</v>
      </c>
      <c r="Q57" s="7">
        <f t="shared" si="3"/>
        <v>0</v>
      </c>
    </row>
    <row r="58" spans="2:17" x14ac:dyDescent="0.2">
      <c r="B58" s="7" t="str">
        <f t="shared" si="0"/>
        <v/>
      </c>
      <c r="C58" s="33"/>
      <c r="D58" s="33"/>
      <c r="E58" s="34"/>
      <c r="F58" s="35"/>
      <c r="G58" s="33"/>
      <c r="H58" s="35"/>
      <c r="I58" s="35"/>
      <c r="J58" s="36"/>
      <c r="K58" s="7">
        <f t="array" ref="K58">IF(AND(LEN(H58)&gt;0,ISNUMBER(J58)),H58*J58,IF(AND(LEN(I58)&gt;0,ISNUMBER(J58)),I58/(1+J58)*J58,0))</f>
        <v>0</v>
      </c>
      <c r="L58" s="7" t="str">
        <f>IF(LEN(G58)&gt;1,VLOOKUP(G58,CategorieBTWTabel,2,FALSE),"Nee")</f>
        <v>Nee</v>
      </c>
      <c r="M58" s="37"/>
      <c r="N58" s="33"/>
      <c r="O58" s="7">
        <f t="shared" si="1"/>
        <v>0</v>
      </c>
      <c r="P58" s="7">
        <f t="shared" si="2"/>
        <v>0</v>
      </c>
      <c r="Q58" s="7">
        <f t="shared" si="3"/>
        <v>0</v>
      </c>
    </row>
    <row r="59" spans="2:17" x14ac:dyDescent="0.2">
      <c r="B59" s="7" t="str">
        <f t="shared" si="0"/>
        <v/>
      </c>
      <c r="C59" s="33"/>
      <c r="D59" s="33"/>
      <c r="E59" s="34"/>
      <c r="F59" s="35"/>
      <c r="G59" s="33"/>
      <c r="H59" s="35"/>
      <c r="I59" s="35"/>
      <c r="J59" s="36"/>
      <c r="K59" s="7">
        <f t="array" ref="K59">IF(AND(LEN(H59)&gt;0,ISNUMBER(J59)),H59*J59,IF(AND(LEN(I59)&gt;0,ISNUMBER(J59)),I59/(1+J59)*J59,0))</f>
        <v>0</v>
      </c>
      <c r="L59" s="7" t="str">
        <f>IF(LEN(G59)&gt;1,VLOOKUP(G59,CategorieBTWTabel,2,FALSE),"Nee")</f>
        <v>Nee</v>
      </c>
      <c r="M59" s="37"/>
      <c r="N59" s="33"/>
      <c r="O59" s="7">
        <f t="shared" si="1"/>
        <v>0</v>
      </c>
      <c r="P59" s="7">
        <f t="shared" si="2"/>
        <v>0</v>
      </c>
      <c r="Q59" s="7">
        <f t="shared" si="3"/>
        <v>0</v>
      </c>
    </row>
    <row r="60" spans="2:17" x14ac:dyDescent="0.2">
      <c r="B60" s="7" t="str">
        <f t="shared" si="0"/>
        <v/>
      </c>
      <c r="C60" s="33"/>
      <c r="D60" s="33"/>
      <c r="E60" s="34"/>
      <c r="F60" s="35"/>
      <c r="G60" s="33"/>
      <c r="H60" s="35"/>
      <c r="I60" s="35"/>
      <c r="J60" s="36"/>
      <c r="K60" s="7">
        <f t="array" ref="K60">IF(AND(LEN(H60)&gt;0,ISNUMBER(J60)),H60*J60,IF(AND(LEN(I60)&gt;0,ISNUMBER(J60)),I60/(1+J60)*J60,0))</f>
        <v>0</v>
      </c>
      <c r="L60" s="7" t="str">
        <f>IF(LEN(G60)&gt;1,VLOOKUP(G60,CategorieBTWTabel,2,FALSE),"Nee")</f>
        <v>Nee</v>
      </c>
      <c r="M60" s="37"/>
      <c r="N60" s="33"/>
      <c r="O60" s="7">
        <f t="shared" si="1"/>
        <v>0</v>
      </c>
      <c r="P60" s="7">
        <f t="shared" si="2"/>
        <v>0</v>
      </c>
      <c r="Q60" s="7">
        <f t="shared" si="3"/>
        <v>0</v>
      </c>
    </row>
    <row r="61" spans="2:17" x14ac:dyDescent="0.2">
      <c r="B61" s="7" t="str">
        <f t="shared" si="0"/>
        <v/>
      </c>
      <c r="C61" s="33"/>
      <c r="D61" s="33"/>
      <c r="E61" s="34"/>
      <c r="F61" s="35"/>
      <c r="G61" s="33"/>
      <c r="H61" s="35"/>
      <c r="I61" s="35"/>
      <c r="J61" s="36"/>
      <c r="K61" s="7">
        <f t="array" ref="K61">IF(AND(LEN(H61)&gt;0,ISNUMBER(J61)),H61*J61,IF(AND(LEN(I61)&gt;0,ISNUMBER(J61)),I61/(1+J61)*J61,0))</f>
        <v>0</v>
      </c>
      <c r="L61" s="7" t="str">
        <f>IF(LEN(G61)&gt;1,VLOOKUP(G61,CategorieBTWTabel,2,FALSE),"Nee")</f>
        <v>Nee</v>
      </c>
      <c r="M61" s="37"/>
      <c r="N61" s="33"/>
      <c r="O61" s="7">
        <f t="shared" si="1"/>
        <v>0</v>
      </c>
      <c r="P61" s="7">
        <f t="shared" si="2"/>
        <v>0</v>
      </c>
      <c r="Q61" s="7">
        <f t="shared" si="3"/>
        <v>0</v>
      </c>
    </row>
    <row r="62" spans="2:17" x14ac:dyDescent="0.2">
      <c r="B62" s="7" t="str">
        <f t="shared" si="0"/>
        <v/>
      </c>
      <c r="C62" s="33"/>
      <c r="D62" s="33"/>
      <c r="E62" s="34"/>
      <c r="F62" s="35"/>
      <c r="G62" s="33"/>
      <c r="H62" s="35"/>
      <c r="I62" s="35"/>
      <c r="J62" s="36"/>
      <c r="K62" s="7">
        <f t="array" ref="K62">IF(AND(LEN(H62)&gt;0,ISNUMBER(J62)),H62*J62,IF(AND(LEN(I62)&gt;0,ISNUMBER(J62)),I62/(1+J62)*J62,0))</f>
        <v>0</v>
      </c>
      <c r="L62" s="7" t="str">
        <f>IF(LEN(G62)&gt;1,VLOOKUP(G62,CategorieBTWTabel,2,FALSE),"Nee")</f>
        <v>Nee</v>
      </c>
      <c r="M62" s="37"/>
      <c r="N62" s="33"/>
      <c r="O62" s="7">
        <f t="shared" si="1"/>
        <v>0</v>
      </c>
      <c r="P62" s="7">
        <f t="shared" si="2"/>
        <v>0</v>
      </c>
      <c r="Q62" s="7">
        <f t="shared" si="3"/>
        <v>0</v>
      </c>
    </row>
    <row r="63" spans="2:17" x14ac:dyDescent="0.2">
      <c r="B63" s="7" t="str">
        <f t="shared" si="0"/>
        <v/>
      </c>
      <c r="C63" s="33"/>
      <c r="D63" s="33"/>
      <c r="E63" s="34"/>
      <c r="F63" s="35"/>
      <c r="G63" s="33"/>
      <c r="H63" s="35"/>
      <c r="I63" s="35"/>
      <c r="J63" s="36"/>
      <c r="K63" s="7">
        <f t="array" ref="K63">IF(AND(LEN(H63)&gt;0,ISNUMBER(J63)),H63*J63,IF(AND(LEN(I63)&gt;0,ISNUMBER(J63)),I63/(1+J63)*J63,0))</f>
        <v>0</v>
      </c>
      <c r="L63" s="7" t="str">
        <f>IF(LEN(G63)&gt;1,VLOOKUP(G63,CategorieBTWTabel,2,FALSE),"Nee")</f>
        <v>Nee</v>
      </c>
      <c r="M63" s="37"/>
      <c r="N63" s="33"/>
      <c r="O63" s="7">
        <f t="shared" si="1"/>
        <v>0</v>
      </c>
      <c r="P63" s="7">
        <f t="shared" si="2"/>
        <v>0</v>
      </c>
      <c r="Q63" s="7">
        <f t="shared" si="3"/>
        <v>0</v>
      </c>
    </row>
    <row r="64" spans="2:17" x14ac:dyDescent="0.2">
      <c r="B64" s="7" t="str">
        <f t="shared" si="0"/>
        <v/>
      </c>
      <c r="C64" s="33"/>
      <c r="D64" s="33"/>
      <c r="E64" s="34"/>
      <c r="F64" s="35"/>
      <c r="G64" s="33"/>
      <c r="H64" s="35"/>
      <c r="I64" s="35"/>
      <c r="J64" s="36"/>
      <c r="K64" s="7">
        <f t="array" ref="K64">IF(AND(LEN(H64)&gt;0,ISNUMBER(J64)),H64*J64,IF(AND(LEN(I64)&gt;0,ISNUMBER(J64)),I64/(1+J64)*J64,0))</f>
        <v>0</v>
      </c>
      <c r="L64" s="7" t="str">
        <f>IF(LEN(G64)&gt;1,VLOOKUP(G64,CategorieBTWTabel,2,FALSE),"Nee")</f>
        <v>Nee</v>
      </c>
      <c r="M64" s="37"/>
      <c r="N64" s="33"/>
      <c r="O64" s="7">
        <f t="shared" si="1"/>
        <v>0</v>
      </c>
      <c r="P64" s="7">
        <f t="shared" si="2"/>
        <v>0</v>
      </c>
      <c r="Q64" s="7">
        <f t="shared" si="3"/>
        <v>0</v>
      </c>
    </row>
    <row r="65" spans="2:17" x14ac:dyDescent="0.2">
      <c r="B65" s="7" t="str">
        <f t="shared" si="0"/>
        <v/>
      </c>
      <c r="C65" s="33"/>
      <c r="D65" s="33"/>
      <c r="E65" s="34"/>
      <c r="F65" s="35"/>
      <c r="G65" s="33"/>
      <c r="H65" s="35"/>
      <c r="I65" s="35"/>
      <c r="J65" s="36"/>
      <c r="K65" s="7">
        <f t="array" ref="K65">IF(AND(LEN(H65)&gt;0,ISNUMBER(J65)),H65*J65,IF(AND(LEN(I65)&gt;0,ISNUMBER(J65)),I65/(1+J65)*J65,0))</f>
        <v>0</v>
      </c>
      <c r="L65" s="7" t="str">
        <f>IF(LEN(G65)&gt;1,VLOOKUP(G65,CategorieBTWTabel,2,FALSE),"Nee")</f>
        <v>Nee</v>
      </c>
      <c r="M65" s="37"/>
      <c r="N65" s="33"/>
      <c r="O65" s="7">
        <f t="shared" si="1"/>
        <v>0</v>
      </c>
      <c r="P65" s="7">
        <f t="shared" si="2"/>
        <v>0</v>
      </c>
      <c r="Q65" s="7">
        <f t="shared" si="3"/>
        <v>0</v>
      </c>
    </row>
    <row r="66" spans="2:17" x14ac:dyDescent="0.2">
      <c r="B66" s="7" t="str">
        <f t="shared" si="0"/>
        <v/>
      </c>
      <c r="C66" s="33"/>
      <c r="D66" s="33"/>
      <c r="E66" s="34"/>
      <c r="F66" s="35"/>
      <c r="G66" s="33"/>
      <c r="H66" s="35"/>
      <c r="I66" s="35"/>
      <c r="J66" s="36"/>
      <c r="K66" s="7">
        <f t="array" ref="K66">IF(AND(LEN(H66)&gt;0,ISNUMBER(J66)),H66*J66,IF(AND(LEN(I66)&gt;0,ISNUMBER(J66)),I66/(1+J66)*J66,0))</f>
        <v>0</v>
      </c>
      <c r="L66" s="7" t="str">
        <f>IF(LEN(G66)&gt;1,VLOOKUP(G66,CategorieBTWTabel,2,FALSE),"Nee")</f>
        <v>Nee</v>
      </c>
      <c r="M66" s="37"/>
      <c r="N66" s="33"/>
      <c r="O66" s="7">
        <f t="shared" si="1"/>
        <v>0</v>
      </c>
      <c r="P66" s="7">
        <f t="shared" si="2"/>
        <v>0</v>
      </c>
      <c r="Q66" s="7">
        <f t="shared" si="3"/>
        <v>0</v>
      </c>
    </row>
    <row r="67" spans="2:17" x14ac:dyDescent="0.2">
      <c r="B67" s="7" t="str">
        <f t="shared" si="0"/>
        <v/>
      </c>
      <c r="C67" s="33"/>
      <c r="D67" s="33"/>
      <c r="E67" s="34"/>
      <c r="F67" s="35"/>
      <c r="G67" s="33"/>
      <c r="H67" s="35"/>
      <c r="I67" s="35"/>
      <c r="J67" s="36"/>
      <c r="K67" s="7">
        <f t="array" ref="K67">IF(AND(LEN(H67)&gt;0,ISNUMBER(J67)),H67*J67,IF(AND(LEN(I67)&gt;0,ISNUMBER(J67)),I67/(1+J67)*J67,0))</f>
        <v>0</v>
      </c>
      <c r="L67" s="7" t="str">
        <f>IF(LEN(G67)&gt;1,VLOOKUP(G67,CategorieBTWTabel,2,FALSE),"Nee")</f>
        <v>Nee</v>
      </c>
      <c r="M67" s="37"/>
      <c r="N67" s="33"/>
      <c r="O67" s="7">
        <f t="shared" si="1"/>
        <v>0</v>
      </c>
      <c r="P67" s="7">
        <f t="shared" si="2"/>
        <v>0</v>
      </c>
      <c r="Q67" s="7">
        <f t="shared" si="3"/>
        <v>0</v>
      </c>
    </row>
    <row r="68" spans="2:17" x14ac:dyDescent="0.2">
      <c r="B68" s="7" t="str">
        <f t="shared" si="0"/>
        <v/>
      </c>
      <c r="C68" s="33"/>
      <c r="D68" s="33"/>
      <c r="E68" s="34"/>
      <c r="F68" s="35"/>
      <c r="G68" s="33"/>
      <c r="H68" s="35"/>
      <c r="I68" s="35"/>
      <c r="J68" s="36"/>
      <c r="K68" s="7">
        <f t="array" ref="K68">IF(AND(LEN(H68)&gt;0,ISNUMBER(J68)),H68*J68,IF(AND(LEN(I68)&gt;0,ISNUMBER(J68)),I68/(1+J68)*J68,0))</f>
        <v>0</v>
      </c>
      <c r="L68" s="7" t="str">
        <f>IF(LEN(G68)&gt;1,VLOOKUP(G68,CategorieBTWTabel,2,FALSE),"Nee")</f>
        <v>Nee</v>
      </c>
      <c r="M68" s="37"/>
      <c r="N68" s="33"/>
      <c r="O68" s="7">
        <f t="shared" si="1"/>
        <v>0</v>
      </c>
      <c r="P68" s="7">
        <f t="shared" si="2"/>
        <v>0</v>
      </c>
      <c r="Q68" s="7">
        <f t="shared" si="3"/>
        <v>0</v>
      </c>
    </row>
    <row r="69" spans="2:17" x14ac:dyDescent="0.2">
      <c r="B69" s="7" t="str">
        <f t="shared" si="0"/>
        <v/>
      </c>
      <c r="C69" s="33"/>
      <c r="D69" s="33"/>
      <c r="E69" s="34"/>
      <c r="F69" s="35"/>
      <c r="G69" s="33"/>
      <c r="H69" s="35"/>
      <c r="I69" s="35"/>
      <c r="J69" s="36"/>
      <c r="K69" s="7">
        <f t="array" ref="K69">IF(AND(LEN(H69)&gt;0,ISNUMBER(J69)),H69*J69,IF(AND(LEN(I69)&gt;0,ISNUMBER(J69)),I69/(1+J69)*J69,0))</f>
        <v>0</v>
      </c>
      <c r="L69" s="7" t="str">
        <f>IF(LEN(G69)&gt;1,VLOOKUP(G69,CategorieBTWTabel,2,FALSE),"Nee")</f>
        <v>Nee</v>
      </c>
      <c r="M69" s="37"/>
      <c r="N69" s="33"/>
      <c r="O69" s="7">
        <f t="shared" si="1"/>
        <v>0</v>
      </c>
      <c r="P69" s="7">
        <f t="shared" si="2"/>
        <v>0</v>
      </c>
      <c r="Q69" s="7">
        <f t="shared" si="3"/>
        <v>0</v>
      </c>
    </row>
    <row r="70" spans="2:17" x14ac:dyDescent="0.2">
      <c r="B70" s="7" t="str">
        <f t="shared" si="0"/>
        <v/>
      </c>
      <c r="C70" s="33"/>
      <c r="D70" s="33"/>
      <c r="E70" s="34"/>
      <c r="F70" s="35"/>
      <c r="G70" s="33"/>
      <c r="H70" s="35"/>
      <c r="I70" s="35"/>
      <c r="J70" s="36"/>
      <c r="K70" s="7">
        <f t="array" ref="K70">IF(AND(LEN(H70)&gt;0,ISNUMBER(J70)),H70*J70,IF(AND(LEN(I70)&gt;0,ISNUMBER(J70)),I70/(1+J70)*J70,0))</f>
        <v>0</v>
      </c>
      <c r="L70" s="7" t="str">
        <f>IF(LEN(G70)&gt;1,VLOOKUP(G70,CategorieBTWTabel,2,FALSE),"Nee")</f>
        <v>Nee</v>
      </c>
      <c r="M70" s="37"/>
      <c r="N70" s="33"/>
      <c r="O70" s="7">
        <f t="shared" si="1"/>
        <v>0</v>
      </c>
      <c r="P70" s="7">
        <f t="shared" si="2"/>
        <v>0</v>
      </c>
      <c r="Q70" s="7">
        <f t="shared" si="3"/>
        <v>0</v>
      </c>
    </row>
    <row r="71" spans="2:17" x14ac:dyDescent="0.2">
      <c r="B71" s="7" t="str">
        <f t="shared" si="0"/>
        <v/>
      </c>
      <c r="C71" s="33"/>
      <c r="D71" s="33"/>
      <c r="E71" s="34"/>
      <c r="F71" s="35"/>
      <c r="G71" s="33"/>
      <c r="H71" s="35"/>
      <c r="I71" s="35"/>
      <c r="J71" s="36">
        <v>0.21</v>
      </c>
      <c r="K71" s="7">
        <f t="array" ref="K71">IF(AND(LEN(H71)&gt;0,ISNUMBER(J71)),H71*J71,IF(AND(LEN(I71)&gt;0,ISNUMBER(J71)),I71/(1+J71)*J71,0))</f>
        <v>0</v>
      </c>
      <c r="L71" s="7" t="str">
        <f>IF(LEN(G71)&gt;1,VLOOKUP(G71,CategorieBTWTabel,2,FALSE),"Nee")</f>
        <v>Nee</v>
      </c>
      <c r="M71" s="37"/>
      <c r="N71" s="33"/>
      <c r="O71" s="7">
        <f t="shared" si="1"/>
        <v>0</v>
      </c>
      <c r="P71" s="7">
        <f t="shared" si="2"/>
        <v>0</v>
      </c>
      <c r="Q71" s="7">
        <f t="shared" si="3"/>
        <v>0</v>
      </c>
    </row>
    <row r="72" spans="2:17" x14ac:dyDescent="0.2">
      <c r="B72" s="7" t="str">
        <f t="shared" si="0"/>
        <v/>
      </c>
      <c r="C72" s="33"/>
      <c r="D72" s="33"/>
      <c r="E72" s="34"/>
      <c r="F72" s="35"/>
      <c r="G72" s="33"/>
      <c r="H72" s="35"/>
      <c r="I72" s="35"/>
      <c r="J72" s="36">
        <v>0.21</v>
      </c>
      <c r="K72" s="7">
        <f t="array" ref="K72">IF(AND(LEN(H72)&gt;0,ISNUMBER(J72)),H72*J72,IF(AND(LEN(I72)&gt;0,ISNUMBER(J72)),I72/(1+J72)*J72,0))</f>
        <v>0</v>
      </c>
      <c r="L72" s="7" t="str">
        <f>IF(LEN(G72)&gt;1,VLOOKUP(G72,CategorieBTWTabel,2,FALSE),"Nee")</f>
        <v>Nee</v>
      </c>
      <c r="M72" s="37"/>
      <c r="N72" s="33"/>
      <c r="O72" s="7">
        <f t="shared" si="1"/>
        <v>0</v>
      </c>
      <c r="P72" s="7">
        <f t="shared" si="2"/>
        <v>0</v>
      </c>
      <c r="Q72" s="7">
        <f t="shared" si="3"/>
        <v>0</v>
      </c>
    </row>
    <row r="73" spans="2:17" x14ac:dyDescent="0.2">
      <c r="B73" s="7" t="str">
        <f t="shared" si="0"/>
        <v/>
      </c>
      <c r="C73" s="33"/>
      <c r="D73" s="33"/>
      <c r="E73" s="34"/>
      <c r="F73" s="35"/>
      <c r="G73" s="33"/>
      <c r="H73" s="35"/>
      <c r="I73" s="35"/>
      <c r="J73" s="36">
        <v>0.21</v>
      </c>
      <c r="K73" s="7">
        <f t="array" ref="K73">IF(AND(LEN(H73)&gt;0,ISNUMBER(J73)),H73*J73,IF(AND(LEN(I73)&gt;0,ISNUMBER(J73)),I73/(1+J73)*J73,0))</f>
        <v>0</v>
      </c>
      <c r="L73" s="7" t="str">
        <f>IF(LEN(G73)&gt;1,VLOOKUP(G73,CategorieBTWTabel,2,FALSE),"Nee")</f>
        <v>Nee</v>
      </c>
      <c r="M73" s="37"/>
      <c r="N73" s="33"/>
      <c r="O73" s="7">
        <f t="shared" si="1"/>
        <v>0</v>
      </c>
      <c r="P73" s="7">
        <f t="shared" si="2"/>
        <v>0</v>
      </c>
      <c r="Q73" s="7">
        <f t="shared" si="3"/>
        <v>0</v>
      </c>
    </row>
    <row r="74" spans="2:17" x14ac:dyDescent="0.2">
      <c r="B74" s="7" t="str">
        <f t="shared" si="0"/>
        <v/>
      </c>
      <c r="C74" s="33"/>
      <c r="D74" s="33"/>
      <c r="E74" s="34"/>
      <c r="F74" s="35"/>
      <c r="G74" s="33"/>
      <c r="H74" s="35"/>
      <c r="I74" s="35"/>
      <c r="J74" s="36">
        <v>0.06</v>
      </c>
      <c r="K74" s="7">
        <f t="array" ref="K74">IF(AND(LEN(H74)&gt;0,ISNUMBER(J74)),H74*J74,IF(AND(LEN(I74)&gt;0,ISNUMBER(J74)),I74/(1+J74)*J74,0))</f>
        <v>0</v>
      </c>
      <c r="L74" s="7" t="str">
        <f>IF(LEN(G74)&gt;1,VLOOKUP(G74,CategorieBTWTabel,2,FALSE),"Nee")</f>
        <v>Nee</v>
      </c>
      <c r="M74" s="37"/>
      <c r="N74" s="33"/>
      <c r="O74" s="7">
        <f t="shared" si="1"/>
        <v>0</v>
      </c>
      <c r="P74" s="7">
        <f t="shared" si="2"/>
        <v>0</v>
      </c>
      <c r="Q74" s="7">
        <f t="shared" si="3"/>
        <v>0</v>
      </c>
    </row>
    <row r="75" spans="2:17" x14ac:dyDescent="0.2">
      <c r="B75" s="7" t="str">
        <f t="shared" si="0"/>
        <v/>
      </c>
      <c r="C75" s="33"/>
      <c r="D75" s="33"/>
      <c r="E75" s="34"/>
      <c r="F75" s="35"/>
      <c r="G75" s="33"/>
      <c r="H75" s="35"/>
      <c r="I75" s="35"/>
      <c r="J75" s="36">
        <v>0.06</v>
      </c>
      <c r="K75" s="7">
        <f t="array" ref="K75">IF(AND(LEN(H75)&gt;0,ISNUMBER(J75)),H75*J75,IF(AND(LEN(I75)&gt;0,ISNUMBER(J75)),I75/(1+J75)*J75,0))</f>
        <v>0</v>
      </c>
      <c r="L75" s="7" t="str">
        <f>IF(LEN(G75)&gt;1,VLOOKUP(G75,CategorieBTWTabel,2,FALSE),"Nee")</f>
        <v>Nee</v>
      </c>
      <c r="M75" s="37"/>
      <c r="N75" s="33"/>
      <c r="O75" s="7">
        <f t="shared" si="1"/>
        <v>0</v>
      </c>
      <c r="P75" s="7">
        <f t="shared" si="2"/>
        <v>0</v>
      </c>
      <c r="Q75" s="7">
        <f t="shared" si="3"/>
        <v>0</v>
      </c>
    </row>
    <row r="76" spans="2:17" x14ac:dyDescent="0.2">
      <c r="B76" s="7" t="str">
        <f t="shared" ref="B76:B139" si="4">IF(LEN(D76)&gt;1,INDEX(Periode,MATCH($D76,Maanden,0),1),"")</f>
        <v/>
      </c>
      <c r="C76" s="33"/>
      <c r="D76" s="33"/>
      <c r="E76" s="34"/>
      <c r="F76" s="35"/>
      <c r="G76" s="33"/>
      <c r="H76" s="35"/>
      <c r="I76" s="35"/>
      <c r="J76" s="36">
        <v>0.21</v>
      </c>
      <c r="K76" s="7">
        <f t="array" ref="K76">IF(AND(LEN(H76)&gt;0,ISNUMBER(J76)),H76*J76,IF(AND(LEN(I76)&gt;0,ISNUMBER(J76)),I76/(1+J76)*J76,0))</f>
        <v>0</v>
      </c>
      <c r="L76" s="7" t="str">
        <f>IF(LEN(G76)&gt;1,VLOOKUP(G76,CategorieBTWTabel,2,FALSE),"Nee")</f>
        <v>Nee</v>
      </c>
      <c r="M76" s="37"/>
      <c r="N76" s="33"/>
      <c r="O76" s="7">
        <f t="shared" ref="O76:O139" si="5">IF(LEN(H76)&lt;1,I76-K76,H76)</f>
        <v>0</v>
      </c>
      <c r="P76" s="7">
        <f t="shared" ref="P76:P139" si="6">IF(LEN(I76)&lt;1,H76+K76,I76)</f>
        <v>0</v>
      </c>
      <c r="Q76" s="7">
        <f t="shared" ref="Q76:Q139" si="7">K76</f>
        <v>0</v>
      </c>
    </row>
    <row r="77" spans="2:17" x14ac:dyDescent="0.2">
      <c r="B77" s="7" t="str">
        <f t="shared" si="4"/>
        <v/>
      </c>
      <c r="C77" s="33"/>
      <c r="D77" s="33"/>
      <c r="E77" s="34"/>
      <c r="F77" s="35"/>
      <c r="G77" s="33"/>
      <c r="H77" s="35"/>
      <c r="I77" s="35"/>
      <c r="J77" s="36">
        <v>0.06</v>
      </c>
      <c r="K77" s="7">
        <f t="array" ref="K77">IF(AND(LEN(H77)&gt;0,ISNUMBER(J77)),H77*J77,IF(AND(LEN(I77)&gt;0,ISNUMBER(J77)),I77/(1+J77)*J77,0))</f>
        <v>0</v>
      </c>
      <c r="L77" s="7" t="str">
        <f>IF(LEN(G77)&gt;1,VLOOKUP(G77,CategorieBTWTabel,2,FALSE),"Nee")</f>
        <v>Nee</v>
      </c>
      <c r="M77" s="37"/>
      <c r="N77" s="33"/>
      <c r="O77" s="7">
        <f t="shared" si="5"/>
        <v>0</v>
      </c>
      <c r="P77" s="7">
        <f t="shared" si="6"/>
        <v>0</v>
      </c>
      <c r="Q77" s="7">
        <f t="shared" si="7"/>
        <v>0</v>
      </c>
    </row>
    <row r="78" spans="2:17" x14ac:dyDescent="0.2">
      <c r="B78" s="7" t="str">
        <f t="shared" si="4"/>
        <v/>
      </c>
      <c r="C78" s="33"/>
      <c r="D78" s="33"/>
      <c r="E78" s="34"/>
      <c r="F78" s="35"/>
      <c r="G78" s="33"/>
      <c r="H78" s="35"/>
      <c r="I78" s="35"/>
      <c r="J78" s="36">
        <v>0.06</v>
      </c>
      <c r="K78" s="7">
        <f t="array" ref="K78">IF(AND(LEN(H78)&gt;0,ISNUMBER(J78)),H78*J78,IF(AND(LEN(I78)&gt;0,ISNUMBER(J78)),I78/(1+J78)*J78,0))</f>
        <v>0</v>
      </c>
      <c r="L78" s="7" t="str">
        <f>IF(LEN(G78)&gt;1,VLOOKUP(G78,CategorieBTWTabel,2,FALSE),"Nee")</f>
        <v>Nee</v>
      </c>
      <c r="M78" s="37"/>
      <c r="N78" s="33"/>
      <c r="O78" s="7">
        <f t="shared" si="5"/>
        <v>0</v>
      </c>
      <c r="P78" s="7">
        <f t="shared" si="6"/>
        <v>0</v>
      </c>
      <c r="Q78" s="7">
        <f t="shared" si="7"/>
        <v>0</v>
      </c>
    </row>
    <row r="79" spans="2:17" x14ac:dyDescent="0.2">
      <c r="B79" s="7" t="str">
        <f t="shared" si="4"/>
        <v/>
      </c>
      <c r="C79" s="33"/>
      <c r="D79" s="33"/>
      <c r="E79" s="34"/>
      <c r="F79" s="35"/>
      <c r="G79" s="33"/>
      <c r="H79" s="35"/>
      <c r="I79" s="35"/>
      <c r="J79" s="36">
        <v>0.21</v>
      </c>
      <c r="K79" s="7">
        <f t="array" ref="K79">IF(AND(LEN(H79)&gt;0,ISNUMBER(J79)),H79*J79,IF(AND(LEN(I79)&gt;0,ISNUMBER(J79)),I79/(1+J79)*J79,0))</f>
        <v>0</v>
      </c>
      <c r="L79" s="7" t="str">
        <f>IF(LEN(G79)&gt;1,VLOOKUP(G79,CategorieBTWTabel,2,FALSE),"Nee")</f>
        <v>Nee</v>
      </c>
      <c r="M79" s="37"/>
      <c r="N79" s="33"/>
      <c r="O79" s="7">
        <f t="shared" si="5"/>
        <v>0</v>
      </c>
      <c r="P79" s="7">
        <f t="shared" si="6"/>
        <v>0</v>
      </c>
      <c r="Q79" s="7">
        <f t="shared" si="7"/>
        <v>0</v>
      </c>
    </row>
    <row r="80" spans="2:17" x14ac:dyDescent="0.2">
      <c r="B80" s="7" t="str">
        <f t="shared" si="4"/>
        <v/>
      </c>
      <c r="C80" s="33"/>
      <c r="D80" s="33"/>
      <c r="E80" s="34"/>
      <c r="F80" s="35"/>
      <c r="G80" s="33"/>
      <c r="H80" s="35"/>
      <c r="I80" s="35"/>
      <c r="J80" s="36">
        <v>0.21</v>
      </c>
      <c r="K80" s="7">
        <f t="array" ref="K80">IF(AND(LEN(H80)&gt;0,ISNUMBER(J80)),H80*J80,IF(AND(LEN(I80)&gt;0,ISNUMBER(J80)),I80/(1+J80)*J80,0))</f>
        <v>0</v>
      </c>
      <c r="L80" s="7" t="str">
        <f>IF(LEN(G80)&gt;1,VLOOKUP(G80,CategorieBTWTabel,2,FALSE),"Nee")</f>
        <v>Nee</v>
      </c>
      <c r="M80" s="37"/>
      <c r="N80" s="33"/>
      <c r="O80" s="7">
        <f t="shared" si="5"/>
        <v>0</v>
      </c>
      <c r="P80" s="7">
        <f t="shared" si="6"/>
        <v>0</v>
      </c>
      <c r="Q80" s="7">
        <f t="shared" si="7"/>
        <v>0</v>
      </c>
    </row>
    <row r="81" spans="2:17" x14ac:dyDescent="0.2">
      <c r="B81" s="7" t="str">
        <f t="shared" si="4"/>
        <v/>
      </c>
      <c r="C81" s="33"/>
      <c r="D81" s="33"/>
      <c r="E81" s="34"/>
      <c r="F81" s="35"/>
      <c r="G81" s="33"/>
      <c r="H81" s="35"/>
      <c r="I81" s="35"/>
      <c r="J81" s="36">
        <v>0.21</v>
      </c>
      <c r="K81" s="7">
        <f t="array" ref="K81">IF(AND(LEN(H81)&gt;0,ISNUMBER(J81)),H81*J81,IF(AND(LEN(I81)&gt;0,ISNUMBER(J81)),I81/(1+J81)*J81,0))</f>
        <v>0</v>
      </c>
      <c r="L81" s="7" t="str">
        <f>IF(LEN(G81)&gt;1,VLOOKUP(G81,CategorieBTWTabel,2,FALSE),"Nee")</f>
        <v>Nee</v>
      </c>
      <c r="M81" s="37"/>
      <c r="N81" s="33"/>
      <c r="O81" s="7">
        <f t="shared" si="5"/>
        <v>0</v>
      </c>
      <c r="P81" s="7">
        <f t="shared" si="6"/>
        <v>0</v>
      </c>
      <c r="Q81" s="7">
        <f t="shared" si="7"/>
        <v>0</v>
      </c>
    </row>
    <row r="82" spans="2:17" x14ac:dyDescent="0.2">
      <c r="B82" s="7" t="str">
        <f t="shared" si="4"/>
        <v/>
      </c>
      <c r="C82" s="33"/>
      <c r="D82" s="33"/>
      <c r="E82" s="34"/>
      <c r="F82" s="35"/>
      <c r="G82" s="33"/>
      <c r="H82" s="35"/>
      <c r="I82" s="35"/>
      <c r="J82" s="36">
        <v>0.06</v>
      </c>
      <c r="K82" s="7">
        <f t="array" ref="K82">IF(AND(LEN(H82)&gt;0,ISNUMBER(J82)),H82*J82,IF(AND(LEN(I82)&gt;0,ISNUMBER(J82)),I82/(1+J82)*J82,0))</f>
        <v>0</v>
      </c>
      <c r="L82" s="7" t="str">
        <f>IF(LEN(G82)&gt;1,VLOOKUP(G82,CategorieBTWTabel,2,FALSE),"Nee")</f>
        <v>Nee</v>
      </c>
      <c r="M82" s="37"/>
      <c r="N82" s="33"/>
      <c r="O82" s="7">
        <f t="shared" si="5"/>
        <v>0</v>
      </c>
      <c r="P82" s="7">
        <f t="shared" si="6"/>
        <v>0</v>
      </c>
      <c r="Q82" s="7">
        <f t="shared" si="7"/>
        <v>0</v>
      </c>
    </row>
    <row r="83" spans="2:17" x14ac:dyDescent="0.2">
      <c r="B83" s="7" t="str">
        <f t="shared" si="4"/>
        <v/>
      </c>
      <c r="C83" s="33"/>
      <c r="D83" s="33"/>
      <c r="E83" s="34"/>
      <c r="F83" s="35"/>
      <c r="G83" s="33"/>
      <c r="H83" s="35"/>
      <c r="I83" s="35"/>
      <c r="J83" s="36">
        <v>0.06</v>
      </c>
      <c r="K83" s="7">
        <f t="array" ref="K83">IF(AND(LEN(H83)&gt;0,ISNUMBER(J83)),H83*J83,IF(AND(LEN(I83)&gt;0,ISNUMBER(J83)),I83/(1+J83)*J83,0))</f>
        <v>0</v>
      </c>
      <c r="L83" s="7" t="str">
        <f>IF(LEN(G83)&gt;1,VLOOKUP(G83,CategorieBTWTabel,2,FALSE),"Nee")</f>
        <v>Nee</v>
      </c>
      <c r="M83" s="37"/>
      <c r="N83" s="33"/>
      <c r="O83" s="7">
        <f t="shared" si="5"/>
        <v>0</v>
      </c>
      <c r="P83" s="7">
        <f t="shared" si="6"/>
        <v>0</v>
      </c>
      <c r="Q83" s="7">
        <f t="shared" si="7"/>
        <v>0</v>
      </c>
    </row>
    <row r="84" spans="2:17" x14ac:dyDescent="0.2">
      <c r="B84" s="7" t="str">
        <f t="shared" si="4"/>
        <v/>
      </c>
      <c r="C84" s="33"/>
      <c r="D84" s="33"/>
      <c r="E84" s="34"/>
      <c r="F84" s="35"/>
      <c r="G84" s="33"/>
      <c r="H84" s="35"/>
      <c r="I84" s="35"/>
      <c r="J84" s="36">
        <v>0.21</v>
      </c>
      <c r="K84" s="7">
        <f t="array" ref="K84">IF(AND(LEN(H84)&gt;0,ISNUMBER(J84)),H84*J84,IF(AND(LEN(I84)&gt;0,ISNUMBER(J84)),I84/(1+J84)*J84,0))</f>
        <v>0</v>
      </c>
      <c r="L84" s="7" t="str">
        <f>IF(LEN(G84)&gt;1,VLOOKUP(G84,CategorieBTWTabel,2,FALSE),"Nee")</f>
        <v>Nee</v>
      </c>
      <c r="M84" s="37"/>
      <c r="N84" s="33"/>
      <c r="O84" s="7">
        <f t="shared" si="5"/>
        <v>0</v>
      </c>
      <c r="P84" s="7">
        <f t="shared" si="6"/>
        <v>0</v>
      </c>
      <c r="Q84" s="7">
        <f t="shared" si="7"/>
        <v>0</v>
      </c>
    </row>
    <row r="85" spans="2:17" x14ac:dyDescent="0.2">
      <c r="B85" s="7" t="str">
        <f t="shared" si="4"/>
        <v/>
      </c>
      <c r="C85" s="33"/>
      <c r="D85" s="33"/>
      <c r="E85" s="34"/>
      <c r="F85" s="35"/>
      <c r="G85" s="33"/>
      <c r="H85" s="35"/>
      <c r="I85" s="35"/>
      <c r="J85" s="36">
        <v>0.21</v>
      </c>
      <c r="K85" s="7">
        <f t="array" ref="K85">IF(AND(LEN(H85)&gt;0,ISNUMBER(J85)),H85*J85,IF(AND(LEN(I85)&gt;0,ISNUMBER(J85)),I85/(1+J85)*J85,0))</f>
        <v>0</v>
      </c>
      <c r="L85" s="7" t="str">
        <f>IF(LEN(G85)&gt;1,VLOOKUP(G85,CategorieBTWTabel,2,FALSE),"Nee")</f>
        <v>Nee</v>
      </c>
      <c r="M85" s="37"/>
      <c r="N85" s="33"/>
      <c r="O85" s="7">
        <f t="shared" si="5"/>
        <v>0</v>
      </c>
      <c r="P85" s="7">
        <f t="shared" si="6"/>
        <v>0</v>
      </c>
      <c r="Q85" s="7">
        <f t="shared" si="7"/>
        <v>0</v>
      </c>
    </row>
    <row r="86" spans="2:17" x14ac:dyDescent="0.2">
      <c r="B86" s="7" t="str">
        <f t="shared" si="4"/>
        <v/>
      </c>
      <c r="C86" s="33"/>
      <c r="D86" s="33"/>
      <c r="E86" s="34"/>
      <c r="F86" s="35"/>
      <c r="G86" s="33"/>
      <c r="H86" s="35"/>
      <c r="I86" s="35"/>
      <c r="J86" s="36">
        <v>0.06</v>
      </c>
      <c r="K86" s="7">
        <f t="array" ref="K86">IF(AND(LEN(H86)&gt;0,ISNUMBER(J86)),H86*J86,IF(AND(LEN(I86)&gt;0,ISNUMBER(J86)),I86/(1+J86)*J86,0))</f>
        <v>0</v>
      </c>
      <c r="L86" s="7" t="str">
        <f>IF(LEN(G86)&gt;1,VLOOKUP(G86,CategorieBTWTabel,2,FALSE),"Nee")</f>
        <v>Nee</v>
      </c>
      <c r="M86" s="37"/>
      <c r="N86" s="33"/>
      <c r="O86" s="7">
        <f t="shared" si="5"/>
        <v>0</v>
      </c>
      <c r="P86" s="7">
        <f t="shared" si="6"/>
        <v>0</v>
      </c>
      <c r="Q86" s="7">
        <f t="shared" si="7"/>
        <v>0</v>
      </c>
    </row>
    <row r="87" spans="2:17" x14ac:dyDescent="0.2">
      <c r="B87" s="7" t="str">
        <f t="shared" si="4"/>
        <v/>
      </c>
      <c r="C87" s="33"/>
      <c r="D87" s="33"/>
      <c r="E87" s="34"/>
      <c r="F87" s="35"/>
      <c r="G87" s="33"/>
      <c r="H87" s="35"/>
      <c r="I87" s="35"/>
      <c r="J87" s="36">
        <v>0.06</v>
      </c>
      <c r="K87" s="7">
        <f t="array" ref="K87">IF(AND(LEN(H87)&gt;0,ISNUMBER(J87)),H87*J87,IF(AND(LEN(I87)&gt;0,ISNUMBER(J87)),I87/(1+J87)*J87,0))</f>
        <v>0</v>
      </c>
      <c r="L87" s="7" t="str">
        <f>IF(LEN(G87)&gt;1,VLOOKUP(G87,CategorieBTWTabel,2,FALSE),"Nee")</f>
        <v>Nee</v>
      </c>
      <c r="M87" s="37"/>
      <c r="N87" s="33"/>
      <c r="O87" s="7">
        <f t="shared" si="5"/>
        <v>0</v>
      </c>
      <c r="P87" s="7">
        <f t="shared" si="6"/>
        <v>0</v>
      </c>
      <c r="Q87" s="7">
        <f t="shared" si="7"/>
        <v>0</v>
      </c>
    </row>
    <row r="88" spans="2:17" x14ac:dyDescent="0.2">
      <c r="B88" s="7" t="str">
        <f t="shared" si="4"/>
        <v/>
      </c>
      <c r="C88" s="33"/>
      <c r="D88" s="33"/>
      <c r="E88" s="34"/>
      <c r="F88" s="35"/>
      <c r="G88" s="33"/>
      <c r="H88" s="35"/>
      <c r="I88" s="35"/>
      <c r="J88" s="36">
        <v>0.21</v>
      </c>
      <c r="K88" s="7">
        <f t="array" ref="K88">IF(AND(LEN(H88)&gt;0,ISNUMBER(J88)),H88*J88,IF(AND(LEN(I88)&gt;0,ISNUMBER(J88)),I88/(1+J88)*J88,0))</f>
        <v>0</v>
      </c>
      <c r="L88" s="7" t="str">
        <f>IF(LEN(G88)&gt;1,VLOOKUP(G88,CategorieBTWTabel,2,FALSE),"Nee")</f>
        <v>Nee</v>
      </c>
      <c r="M88" s="37"/>
      <c r="N88" s="33"/>
      <c r="O88" s="7">
        <f t="shared" si="5"/>
        <v>0</v>
      </c>
      <c r="P88" s="7">
        <f t="shared" si="6"/>
        <v>0</v>
      </c>
      <c r="Q88" s="7">
        <f t="shared" si="7"/>
        <v>0</v>
      </c>
    </row>
    <row r="89" spans="2:17" x14ac:dyDescent="0.2">
      <c r="B89" s="7" t="str">
        <f t="shared" si="4"/>
        <v/>
      </c>
      <c r="C89" s="33"/>
      <c r="D89" s="33"/>
      <c r="E89" s="34"/>
      <c r="F89" s="35"/>
      <c r="G89" s="33"/>
      <c r="H89" s="35"/>
      <c r="I89" s="35"/>
      <c r="J89" s="36">
        <v>0.06</v>
      </c>
      <c r="K89" s="7">
        <f t="array" ref="K89">IF(AND(LEN(H89)&gt;0,ISNUMBER(J89)),H89*J89,IF(AND(LEN(I89)&gt;0,ISNUMBER(J89)),I89/(1+J89)*J89,0))</f>
        <v>0</v>
      </c>
      <c r="L89" s="7" t="str">
        <f>IF(LEN(G89)&gt;1,VLOOKUP(G89,CategorieBTWTabel,2,FALSE),"Nee")</f>
        <v>Nee</v>
      </c>
      <c r="M89" s="37"/>
      <c r="N89" s="33"/>
      <c r="O89" s="7">
        <f t="shared" si="5"/>
        <v>0</v>
      </c>
      <c r="P89" s="7">
        <f t="shared" si="6"/>
        <v>0</v>
      </c>
      <c r="Q89" s="7">
        <f t="shared" si="7"/>
        <v>0</v>
      </c>
    </row>
    <row r="90" spans="2:17" x14ac:dyDescent="0.2">
      <c r="B90" s="7" t="str">
        <f t="shared" si="4"/>
        <v/>
      </c>
      <c r="C90" s="33"/>
      <c r="D90" s="33"/>
      <c r="E90" s="34"/>
      <c r="F90" s="35"/>
      <c r="G90" s="33"/>
      <c r="H90" s="35"/>
      <c r="I90" s="35"/>
      <c r="J90" s="36">
        <v>0.06</v>
      </c>
      <c r="K90" s="7">
        <f t="array" ref="K90">IF(AND(LEN(H90)&gt;0,ISNUMBER(J90)),H90*J90,IF(AND(LEN(I90)&gt;0,ISNUMBER(J90)),I90/(1+J90)*J90,0))</f>
        <v>0</v>
      </c>
      <c r="L90" s="7" t="str">
        <f>IF(LEN(G90)&gt;1,VLOOKUP(G90,CategorieBTWTabel,2,FALSE),"Nee")</f>
        <v>Nee</v>
      </c>
      <c r="M90" s="37"/>
      <c r="N90" s="33"/>
      <c r="O90" s="7">
        <f t="shared" si="5"/>
        <v>0</v>
      </c>
      <c r="P90" s="7">
        <f t="shared" si="6"/>
        <v>0</v>
      </c>
      <c r="Q90" s="7">
        <f t="shared" si="7"/>
        <v>0</v>
      </c>
    </row>
    <row r="91" spans="2:17" x14ac:dyDescent="0.2">
      <c r="B91" s="7" t="str">
        <f t="shared" si="4"/>
        <v/>
      </c>
      <c r="C91" s="33"/>
      <c r="D91" s="33"/>
      <c r="E91" s="34"/>
      <c r="F91" s="35"/>
      <c r="G91" s="33"/>
      <c r="H91" s="35"/>
      <c r="I91" s="35"/>
      <c r="J91" s="36">
        <v>0.06</v>
      </c>
      <c r="K91" s="7">
        <f t="array" ref="K91">IF(AND(LEN(H91)&gt;0,ISNUMBER(J91)),H91*J91,IF(AND(LEN(I91)&gt;0,ISNUMBER(J91)),I91/(1+J91)*J91,0))</f>
        <v>0</v>
      </c>
      <c r="L91" s="7" t="str">
        <f>IF(LEN(G91)&gt;1,VLOOKUP(G91,CategorieBTWTabel,2,FALSE),"Nee")</f>
        <v>Nee</v>
      </c>
      <c r="M91" s="37"/>
      <c r="N91" s="33"/>
      <c r="O91" s="7">
        <f t="shared" si="5"/>
        <v>0</v>
      </c>
      <c r="P91" s="7">
        <f t="shared" si="6"/>
        <v>0</v>
      </c>
      <c r="Q91" s="7">
        <f t="shared" si="7"/>
        <v>0</v>
      </c>
    </row>
    <row r="92" spans="2:17" x14ac:dyDescent="0.2">
      <c r="B92" s="7" t="str">
        <f t="shared" si="4"/>
        <v/>
      </c>
      <c r="C92" s="33"/>
      <c r="D92" s="33"/>
      <c r="E92" s="34"/>
      <c r="F92" s="35"/>
      <c r="G92" s="33"/>
      <c r="H92" s="35"/>
      <c r="I92" s="35"/>
      <c r="J92" s="36">
        <v>0.06</v>
      </c>
      <c r="K92" s="7">
        <f t="array" ref="K92">IF(AND(LEN(H92)&gt;0,ISNUMBER(J92)),H92*J92,IF(AND(LEN(I92)&gt;0,ISNUMBER(J92)),I92/(1+J92)*J92,0))</f>
        <v>0</v>
      </c>
      <c r="L92" s="7" t="str">
        <f>IF(LEN(G92)&gt;1,VLOOKUP(G92,CategorieBTWTabel,2,FALSE),"Nee")</f>
        <v>Nee</v>
      </c>
      <c r="M92" s="37"/>
      <c r="N92" s="33"/>
      <c r="O92" s="7">
        <f t="shared" si="5"/>
        <v>0</v>
      </c>
      <c r="P92" s="7">
        <f t="shared" si="6"/>
        <v>0</v>
      </c>
      <c r="Q92" s="7">
        <f t="shared" si="7"/>
        <v>0</v>
      </c>
    </row>
    <row r="93" spans="2:17" x14ac:dyDescent="0.2">
      <c r="B93" s="7" t="str">
        <f t="shared" si="4"/>
        <v/>
      </c>
      <c r="C93" s="33"/>
      <c r="D93" s="33"/>
      <c r="E93" s="34"/>
      <c r="F93" s="35"/>
      <c r="G93" s="33"/>
      <c r="H93" s="35"/>
      <c r="I93" s="35"/>
      <c r="J93" s="36">
        <v>0.06</v>
      </c>
      <c r="K93" s="7">
        <f t="array" ref="K93">IF(AND(LEN(H93)&gt;0,ISNUMBER(J93)),H93*J93,IF(AND(LEN(I93)&gt;0,ISNUMBER(J93)),I93/(1+J93)*J93,0))</f>
        <v>0</v>
      </c>
      <c r="L93" s="7" t="str">
        <f>IF(LEN(G93)&gt;1,VLOOKUP(G93,CategorieBTWTabel,2,FALSE),"Nee")</f>
        <v>Nee</v>
      </c>
      <c r="M93" s="37"/>
      <c r="N93" s="33"/>
      <c r="O93" s="7">
        <f t="shared" si="5"/>
        <v>0</v>
      </c>
      <c r="P93" s="7">
        <f t="shared" si="6"/>
        <v>0</v>
      </c>
      <c r="Q93" s="7">
        <f t="shared" si="7"/>
        <v>0</v>
      </c>
    </row>
    <row r="94" spans="2:17" x14ac:dyDescent="0.2">
      <c r="B94" s="7" t="str">
        <f t="shared" si="4"/>
        <v/>
      </c>
      <c r="C94" s="33"/>
      <c r="D94" s="33"/>
      <c r="E94" s="34"/>
      <c r="F94" s="35"/>
      <c r="G94" s="33"/>
      <c r="H94" s="35"/>
      <c r="I94" s="35"/>
      <c r="J94" s="36">
        <v>0.06</v>
      </c>
      <c r="K94" s="7">
        <f t="array" ref="K94">IF(AND(LEN(H94)&gt;0,ISNUMBER(J94)),H94*J94,IF(AND(LEN(I94)&gt;0,ISNUMBER(J94)),I94/(1+J94)*J94,0))</f>
        <v>0</v>
      </c>
      <c r="L94" s="7" t="str">
        <f>IF(LEN(G94)&gt;1,VLOOKUP(G94,CategorieBTWTabel,2,FALSE),"Nee")</f>
        <v>Nee</v>
      </c>
      <c r="M94" s="37"/>
      <c r="N94" s="33"/>
      <c r="O94" s="7">
        <f t="shared" si="5"/>
        <v>0</v>
      </c>
      <c r="P94" s="7">
        <f t="shared" si="6"/>
        <v>0</v>
      </c>
      <c r="Q94" s="7">
        <f t="shared" si="7"/>
        <v>0</v>
      </c>
    </row>
    <row r="95" spans="2:17" x14ac:dyDescent="0.2">
      <c r="B95" s="7" t="str">
        <f t="shared" si="4"/>
        <v/>
      </c>
      <c r="C95" s="33"/>
      <c r="D95" s="33"/>
      <c r="E95" s="34"/>
      <c r="F95" s="35"/>
      <c r="G95" s="33"/>
      <c r="H95" s="35"/>
      <c r="I95" s="35"/>
      <c r="J95" s="36">
        <v>0.06</v>
      </c>
      <c r="K95" s="7">
        <f t="array" ref="K95">IF(AND(LEN(H95)&gt;0,ISNUMBER(J95)),H95*J95,IF(AND(LEN(I95)&gt;0,ISNUMBER(J95)),I95/(1+J95)*J95,0))</f>
        <v>0</v>
      </c>
      <c r="L95" s="7" t="str">
        <f>IF(LEN(G95)&gt;1,VLOOKUP(G95,CategorieBTWTabel,2,FALSE),"Nee")</f>
        <v>Nee</v>
      </c>
      <c r="M95" s="37"/>
      <c r="N95" s="33"/>
      <c r="O95" s="7">
        <f t="shared" si="5"/>
        <v>0</v>
      </c>
      <c r="P95" s="7">
        <f t="shared" si="6"/>
        <v>0</v>
      </c>
      <c r="Q95" s="7">
        <f t="shared" si="7"/>
        <v>0</v>
      </c>
    </row>
    <row r="96" spans="2:17" x14ac:dyDescent="0.2">
      <c r="B96" s="7" t="str">
        <f t="shared" si="4"/>
        <v/>
      </c>
      <c r="C96" s="33"/>
      <c r="D96" s="33"/>
      <c r="E96" s="34"/>
      <c r="F96" s="35"/>
      <c r="G96" s="33"/>
      <c r="H96" s="35"/>
      <c r="I96" s="35"/>
      <c r="J96" s="36">
        <v>0.06</v>
      </c>
      <c r="K96" s="7">
        <f t="array" ref="K96">IF(AND(LEN(H96)&gt;0,ISNUMBER(J96)),H96*J96,IF(AND(LEN(I96)&gt;0,ISNUMBER(J96)),I96/(1+J96)*J96,0))</f>
        <v>0</v>
      </c>
      <c r="L96" s="7" t="str">
        <f>IF(LEN(G96)&gt;1,VLOOKUP(G96,CategorieBTWTabel,2,FALSE),"Nee")</f>
        <v>Nee</v>
      </c>
      <c r="M96" s="37"/>
      <c r="N96" s="33"/>
      <c r="O96" s="7">
        <f t="shared" si="5"/>
        <v>0</v>
      </c>
      <c r="P96" s="7">
        <f t="shared" si="6"/>
        <v>0</v>
      </c>
      <c r="Q96" s="7">
        <f t="shared" si="7"/>
        <v>0</v>
      </c>
    </row>
    <row r="97" spans="2:17" x14ac:dyDescent="0.2">
      <c r="B97" s="7" t="str">
        <f t="shared" si="4"/>
        <v/>
      </c>
      <c r="C97" s="33"/>
      <c r="D97" s="33"/>
      <c r="E97" s="34"/>
      <c r="F97" s="35"/>
      <c r="G97" s="33"/>
      <c r="H97" s="35"/>
      <c r="I97" s="35"/>
      <c r="J97" s="36">
        <v>0.06</v>
      </c>
      <c r="K97" s="7">
        <f t="array" ref="K97">IF(AND(LEN(H97)&gt;0,ISNUMBER(J97)),H97*J97,IF(AND(LEN(I97)&gt;0,ISNUMBER(J97)),I97/(1+J97)*J97,0))</f>
        <v>0</v>
      </c>
      <c r="L97" s="7" t="str">
        <f>IF(LEN(G97)&gt;1,VLOOKUP(G97,CategorieBTWTabel,2,FALSE),"Nee")</f>
        <v>Nee</v>
      </c>
      <c r="M97" s="37"/>
      <c r="N97" s="33"/>
      <c r="O97" s="7">
        <f t="shared" si="5"/>
        <v>0</v>
      </c>
      <c r="P97" s="7">
        <f t="shared" si="6"/>
        <v>0</v>
      </c>
      <c r="Q97" s="7">
        <f t="shared" si="7"/>
        <v>0</v>
      </c>
    </row>
    <row r="98" spans="2:17" x14ac:dyDescent="0.2">
      <c r="B98" s="7" t="str">
        <f t="shared" si="4"/>
        <v/>
      </c>
      <c r="C98" s="33"/>
      <c r="D98" s="33"/>
      <c r="E98" s="34"/>
      <c r="F98" s="35"/>
      <c r="G98" s="33"/>
      <c r="H98" s="35"/>
      <c r="I98" s="35"/>
      <c r="J98" s="36">
        <v>0.06</v>
      </c>
      <c r="K98" s="7">
        <f t="array" ref="K98">IF(AND(LEN(H98)&gt;0,ISNUMBER(J98)),H98*J98,IF(AND(LEN(I98)&gt;0,ISNUMBER(J98)),I98/(1+J98)*J98,0))</f>
        <v>0</v>
      </c>
      <c r="L98" s="7" t="str">
        <f>IF(LEN(G98)&gt;1,VLOOKUP(G98,CategorieBTWTabel,2,FALSE),"Nee")</f>
        <v>Nee</v>
      </c>
      <c r="M98" s="37"/>
      <c r="N98" s="33"/>
      <c r="O98" s="7">
        <f t="shared" si="5"/>
        <v>0</v>
      </c>
      <c r="P98" s="7">
        <f t="shared" si="6"/>
        <v>0</v>
      </c>
      <c r="Q98" s="7">
        <f t="shared" si="7"/>
        <v>0</v>
      </c>
    </row>
    <row r="99" spans="2:17" x14ac:dyDescent="0.2">
      <c r="B99" s="7" t="str">
        <f t="shared" si="4"/>
        <v/>
      </c>
      <c r="C99" s="33"/>
      <c r="D99" s="33"/>
      <c r="E99" s="34"/>
      <c r="F99" s="35"/>
      <c r="G99" s="33"/>
      <c r="H99" s="35"/>
      <c r="I99" s="35"/>
      <c r="J99" s="36">
        <v>0.06</v>
      </c>
      <c r="K99" s="7">
        <f t="array" ref="K99">IF(AND(LEN(H99)&gt;0,ISNUMBER(J99)),H99*J99,IF(AND(LEN(I99)&gt;0,ISNUMBER(J99)),I99/(1+J99)*J99,0))</f>
        <v>0</v>
      </c>
      <c r="L99" s="7" t="str">
        <f>IF(LEN(G99)&gt;1,VLOOKUP(G99,CategorieBTWTabel,2,FALSE),"Nee")</f>
        <v>Nee</v>
      </c>
      <c r="M99" s="37"/>
      <c r="N99" s="33"/>
      <c r="O99" s="7">
        <f t="shared" si="5"/>
        <v>0</v>
      </c>
      <c r="P99" s="7">
        <f t="shared" si="6"/>
        <v>0</v>
      </c>
      <c r="Q99" s="7">
        <f t="shared" si="7"/>
        <v>0</v>
      </c>
    </row>
    <row r="100" spans="2:17" x14ac:dyDescent="0.2">
      <c r="B100" s="7" t="str">
        <f t="shared" si="4"/>
        <v/>
      </c>
      <c r="C100" s="33"/>
      <c r="D100" s="33"/>
      <c r="E100" s="34"/>
      <c r="F100" s="35"/>
      <c r="G100" s="33"/>
      <c r="H100" s="35"/>
      <c r="I100" s="35"/>
      <c r="J100" s="36">
        <v>0.06</v>
      </c>
      <c r="K100" s="7">
        <f t="array" ref="K100">IF(AND(LEN(H100)&gt;0,ISNUMBER(J100)),H100*J100,IF(AND(LEN(I100)&gt;0,ISNUMBER(J100)),I100/(1+J100)*J100,0))</f>
        <v>0</v>
      </c>
      <c r="L100" s="7" t="str">
        <f>IF(LEN(G100)&gt;1,VLOOKUP(G100,CategorieBTWTabel,2,FALSE),"Nee")</f>
        <v>Nee</v>
      </c>
      <c r="M100" s="37"/>
      <c r="N100" s="33"/>
      <c r="O100" s="7">
        <f t="shared" si="5"/>
        <v>0</v>
      </c>
      <c r="P100" s="7">
        <f t="shared" si="6"/>
        <v>0</v>
      </c>
      <c r="Q100" s="7">
        <f t="shared" si="7"/>
        <v>0</v>
      </c>
    </row>
    <row r="101" spans="2:17" x14ac:dyDescent="0.2">
      <c r="B101" s="7" t="str">
        <f t="shared" si="4"/>
        <v/>
      </c>
      <c r="C101" s="33"/>
      <c r="D101" s="33"/>
      <c r="E101" s="34"/>
      <c r="F101" s="35"/>
      <c r="G101" s="33"/>
      <c r="H101" s="35"/>
      <c r="I101" s="35"/>
      <c r="J101" s="36">
        <v>0.21</v>
      </c>
      <c r="K101" s="7">
        <f t="array" ref="K101">IF(AND(LEN(H101)&gt;0,ISNUMBER(J101)),H101*J101,IF(AND(LEN(I101)&gt;0,ISNUMBER(J101)),I101/(1+J101)*J101,0))</f>
        <v>0</v>
      </c>
      <c r="L101" s="7" t="str">
        <f>IF(LEN(G101)&gt;1,VLOOKUP(G101,CategorieBTWTabel,2,FALSE),"Nee")</f>
        <v>Nee</v>
      </c>
      <c r="M101" s="37"/>
      <c r="N101" s="33"/>
      <c r="O101" s="7">
        <f t="shared" si="5"/>
        <v>0</v>
      </c>
      <c r="P101" s="7">
        <f t="shared" si="6"/>
        <v>0</v>
      </c>
      <c r="Q101" s="7">
        <f t="shared" si="7"/>
        <v>0</v>
      </c>
    </row>
    <row r="102" spans="2:17" x14ac:dyDescent="0.2">
      <c r="B102" s="7" t="str">
        <f t="shared" si="4"/>
        <v/>
      </c>
      <c r="C102" s="33"/>
      <c r="D102" s="33"/>
      <c r="E102" s="34"/>
      <c r="F102" s="35"/>
      <c r="G102" s="33"/>
      <c r="H102" s="35"/>
      <c r="I102" s="35"/>
      <c r="J102" s="36">
        <v>0.06</v>
      </c>
      <c r="K102" s="7">
        <f t="array" ref="K102">IF(AND(LEN(H102)&gt;0,ISNUMBER(J102)),H102*J102,IF(AND(LEN(I102)&gt;0,ISNUMBER(J102)),I102/(1+J102)*J102,0))</f>
        <v>0</v>
      </c>
      <c r="L102" s="7" t="str">
        <f>IF(LEN(G102)&gt;1,VLOOKUP(G102,CategorieBTWTabel,2,FALSE),"Nee")</f>
        <v>Nee</v>
      </c>
      <c r="M102" s="37"/>
      <c r="N102" s="33"/>
      <c r="O102" s="7">
        <f t="shared" si="5"/>
        <v>0</v>
      </c>
      <c r="P102" s="7">
        <f t="shared" si="6"/>
        <v>0</v>
      </c>
      <c r="Q102" s="7">
        <f t="shared" si="7"/>
        <v>0</v>
      </c>
    </row>
    <row r="103" spans="2:17" x14ac:dyDescent="0.2">
      <c r="B103" s="7" t="str">
        <f t="shared" si="4"/>
        <v/>
      </c>
      <c r="C103" s="33"/>
      <c r="D103" s="33"/>
      <c r="E103" s="34"/>
      <c r="F103" s="35"/>
      <c r="G103" s="33"/>
      <c r="H103" s="35"/>
      <c r="I103" s="35"/>
      <c r="J103" s="36">
        <v>0.06</v>
      </c>
      <c r="K103" s="7">
        <f t="array" ref="K103">IF(AND(LEN(H103)&gt;0,ISNUMBER(J103)),H103*J103,IF(AND(LEN(I103)&gt;0,ISNUMBER(J103)),I103/(1+J103)*J103,0))</f>
        <v>0</v>
      </c>
      <c r="L103" s="7" t="str">
        <f>IF(LEN(G103)&gt;1,VLOOKUP(G103,CategorieBTWTabel,2,FALSE),"Nee")</f>
        <v>Nee</v>
      </c>
      <c r="M103" s="37"/>
      <c r="N103" s="33"/>
      <c r="O103" s="7">
        <f t="shared" si="5"/>
        <v>0</v>
      </c>
      <c r="P103" s="7">
        <f t="shared" si="6"/>
        <v>0</v>
      </c>
      <c r="Q103" s="7">
        <f t="shared" si="7"/>
        <v>0</v>
      </c>
    </row>
    <row r="104" spans="2:17" x14ac:dyDescent="0.2">
      <c r="B104" s="7" t="str">
        <f t="shared" si="4"/>
        <v/>
      </c>
      <c r="C104" s="33"/>
      <c r="D104" s="33"/>
      <c r="E104" s="34"/>
      <c r="F104" s="35"/>
      <c r="G104" s="33"/>
      <c r="H104" s="35"/>
      <c r="I104" s="35"/>
      <c r="J104" s="36">
        <v>0.06</v>
      </c>
      <c r="K104" s="7">
        <f t="array" ref="K104">IF(AND(LEN(H104)&gt;0,ISNUMBER(J104)),H104*J104,IF(AND(LEN(I104)&gt;0,ISNUMBER(J104)),I104/(1+J104)*J104,0))</f>
        <v>0</v>
      </c>
      <c r="L104" s="7" t="str">
        <f>IF(LEN(G104)&gt;1,VLOOKUP(G104,CategorieBTWTabel,2,FALSE),"Nee")</f>
        <v>Nee</v>
      </c>
      <c r="M104" s="37"/>
      <c r="N104" s="33"/>
      <c r="O104" s="7">
        <f t="shared" si="5"/>
        <v>0</v>
      </c>
      <c r="P104" s="7">
        <f t="shared" si="6"/>
        <v>0</v>
      </c>
      <c r="Q104" s="7">
        <f t="shared" si="7"/>
        <v>0</v>
      </c>
    </row>
    <row r="105" spans="2:17" x14ac:dyDescent="0.2">
      <c r="B105" s="7" t="str">
        <f t="shared" si="4"/>
        <v/>
      </c>
      <c r="C105" s="33"/>
      <c r="D105" s="33"/>
      <c r="E105" s="34"/>
      <c r="F105" s="35"/>
      <c r="G105" s="33"/>
      <c r="H105" s="35"/>
      <c r="I105" s="35"/>
      <c r="J105" s="36">
        <v>0.06</v>
      </c>
      <c r="K105" s="7">
        <f t="array" ref="K105">IF(AND(LEN(H105)&gt;0,ISNUMBER(J105)),H105*J105,IF(AND(LEN(I105)&gt;0,ISNUMBER(J105)),I105/(1+J105)*J105,0))</f>
        <v>0</v>
      </c>
      <c r="L105" s="7" t="str">
        <f>IF(LEN(G105)&gt;1,VLOOKUP(G105,CategorieBTWTabel,2,FALSE),"Nee")</f>
        <v>Nee</v>
      </c>
      <c r="M105" s="37"/>
      <c r="N105" s="33"/>
      <c r="O105" s="7">
        <f t="shared" si="5"/>
        <v>0</v>
      </c>
      <c r="P105" s="7">
        <f t="shared" si="6"/>
        <v>0</v>
      </c>
      <c r="Q105" s="7">
        <f t="shared" si="7"/>
        <v>0</v>
      </c>
    </row>
    <row r="106" spans="2:17" x14ac:dyDescent="0.2">
      <c r="B106" s="7" t="str">
        <f t="shared" si="4"/>
        <v/>
      </c>
      <c r="C106" s="33"/>
      <c r="D106" s="33"/>
      <c r="E106" s="34"/>
      <c r="F106" s="35"/>
      <c r="G106" s="33"/>
      <c r="H106" s="35"/>
      <c r="I106" s="35"/>
      <c r="J106" s="36">
        <v>0.06</v>
      </c>
      <c r="K106" s="7">
        <f t="array" ref="K106">IF(AND(LEN(H106)&gt;0,ISNUMBER(J106)),H106*J106,IF(AND(LEN(I106)&gt;0,ISNUMBER(J106)),I106/(1+J106)*J106,0))</f>
        <v>0</v>
      </c>
      <c r="L106" s="7" t="str">
        <f>IF(LEN(G106)&gt;1,VLOOKUP(G106,CategorieBTWTabel,2,FALSE),"Nee")</f>
        <v>Nee</v>
      </c>
      <c r="M106" s="37"/>
      <c r="N106" s="33"/>
      <c r="O106" s="7">
        <f t="shared" si="5"/>
        <v>0</v>
      </c>
      <c r="P106" s="7">
        <f t="shared" si="6"/>
        <v>0</v>
      </c>
      <c r="Q106" s="7">
        <f t="shared" si="7"/>
        <v>0</v>
      </c>
    </row>
    <row r="107" spans="2:17" x14ac:dyDescent="0.2">
      <c r="B107" s="7" t="str">
        <f t="shared" si="4"/>
        <v/>
      </c>
      <c r="C107" s="33"/>
      <c r="D107" s="33"/>
      <c r="E107" s="34"/>
      <c r="F107" s="35"/>
      <c r="G107" s="33"/>
      <c r="H107" s="35"/>
      <c r="I107" s="35"/>
      <c r="J107" s="36">
        <v>0.21</v>
      </c>
      <c r="K107" s="7">
        <f t="array" ref="K107">IF(AND(LEN(H107)&gt;0,ISNUMBER(J107)),H107*J107,IF(AND(LEN(I107)&gt;0,ISNUMBER(J107)),I107/(1+J107)*J107,0))</f>
        <v>0</v>
      </c>
      <c r="L107" s="7" t="str">
        <f>IF(LEN(G107)&gt;1,VLOOKUP(G107,CategorieBTWTabel,2,FALSE),"Nee")</f>
        <v>Nee</v>
      </c>
      <c r="M107" s="37"/>
      <c r="N107" s="33"/>
      <c r="O107" s="7">
        <f t="shared" si="5"/>
        <v>0</v>
      </c>
      <c r="P107" s="7">
        <f t="shared" si="6"/>
        <v>0</v>
      </c>
      <c r="Q107" s="7">
        <f t="shared" si="7"/>
        <v>0</v>
      </c>
    </row>
    <row r="108" spans="2:17" x14ac:dyDescent="0.2">
      <c r="B108" s="7" t="str">
        <f t="shared" si="4"/>
        <v/>
      </c>
      <c r="C108" s="33"/>
      <c r="D108" s="33"/>
      <c r="E108" s="34"/>
      <c r="F108" s="35"/>
      <c r="G108" s="33"/>
      <c r="H108" s="35"/>
      <c r="I108" s="35"/>
      <c r="J108" s="36">
        <v>0.21</v>
      </c>
      <c r="K108" s="7">
        <f t="array" ref="K108">IF(AND(LEN(H108)&gt;0,ISNUMBER(J108)),H108*J108,IF(AND(LEN(I108)&gt;0,ISNUMBER(J108)),I108/(1+J108)*J108,0))</f>
        <v>0</v>
      </c>
      <c r="L108" s="7" t="str">
        <f>IF(LEN(G108)&gt;1,VLOOKUP(G108,CategorieBTWTabel,2,FALSE),"Nee")</f>
        <v>Nee</v>
      </c>
      <c r="M108" s="37"/>
      <c r="N108" s="33"/>
      <c r="O108" s="7">
        <f t="shared" si="5"/>
        <v>0</v>
      </c>
      <c r="P108" s="7">
        <f t="shared" si="6"/>
        <v>0</v>
      </c>
      <c r="Q108" s="7">
        <f t="shared" si="7"/>
        <v>0</v>
      </c>
    </row>
    <row r="109" spans="2:17" x14ac:dyDescent="0.2">
      <c r="B109" s="7" t="str">
        <f t="shared" si="4"/>
        <v/>
      </c>
      <c r="C109" s="33"/>
      <c r="D109" s="33"/>
      <c r="E109" s="34"/>
      <c r="F109" s="35"/>
      <c r="G109" s="33"/>
      <c r="H109" s="35"/>
      <c r="I109" s="35"/>
      <c r="J109" s="36">
        <v>0.21</v>
      </c>
      <c r="K109" s="7">
        <f t="array" ref="K109">IF(AND(LEN(H109)&gt;0,ISNUMBER(J109)),H109*J109,IF(AND(LEN(I109)&gt;0,ISNUMBER(J109)),I109/(1+J109)*J109,0))</f>
        <v>0</v>
      </c>
      <c r="L109" s="7" t="str">
        <f>IF(LEN(G109)&gt;1,VLOOKUP(G109,CategorieBTWTabel,2,FALSE),"Nee")</f>
        <v>Nee</v>
      </c>
      <c r="M109" s="37"/>
      <c r="N109" s="33"/>
      <c r="O109" s="7">
        <f t="shared" si="5"/>
        <v>0</v>
      </c>
      <c r="P109" s="7">
        <f t="shared" si="6"/>
        <v>0</v>
      </c>
      <c r="Q109" s="7">
        <f t="shared" si="7"/>
        <v>0</v>
      </c>
    </row>
    <row r="110" spans="2:17" x14ac:dyDescent="0.2">
      <c r="B110" s="7" t="str">
        <f t="shared" si="4"/>
        <v/>
      </c>
      <c r="C110" s="33"/>
      <c r="D110" s="33"/>
      <c r="E110" s="34"/>
      <c r="F110" s="35"/>
      <c r="G110" s="33"/>
      <c r="H110" s="35"/>
      <c r="I110" s="35"/>
      <c r="J110" s="36">
        <v>0.21</v>
      </c>
      <c r="K110" s="7">
        <f t="array" ref="K110">IF(AND(LEN(H110)&gt;0,ISNUMBER(J110)),H110*J110,IF(AND(LEN(I110)&gt;0,ISNUMBER(J110)),I110/(1+J110)*J110,0))</f>
        <v>0</v>
      </c>
      <c r="L110" s="7" t="str">
        <f>IF(LEN(G110)&gt;1,VLOOKUP(G110,CategorieBTWTabel,2,FALSE),"Nee")</f>
        <v>Nee</v>
      </c>
      <c r="M110" s="37"/>
      <c r="N110" s="33"/>
      <c r="O110" s="7">
        <f t="shared" si="5"/>
        <v>0</v>
      </c>
      <c r="P110" s="7">
        <f t="shared" si="6"/>
        <v>0</v>
      </c>
      <c r="Q110" s="7">
        <f t="shared" si="7"/>
        <v>0</v>
      </c>
    </row>
    <row r="111" spans="2:17" x14ac:dyDescent="0.2">
      <c r="B111" s="7" t="str">
        <f t="shared" si="4"/>
        <v/>
      </c>
      <c r="C111" s="33"/>
      <c r="D111" s="33"/>
      <c r="E111" s="34"/>
      <c r="F111" s="35"/>
      <c r="G111" s="33"/>
      <c r="H111" s="35"/>
      <c r="I111" s="35"/>
      <c r="J111" s="36">
        <v>0.21</v>
      </c>
      <c r="K111" s="7">
        <f t="array" ref="K111">IF(AND(LEN(H111)&gt;0,ISNUMBER(J111)),H111*J111,IF(AND(LEN(I111)&gt;0,ISNUMBER(J111)),I111/(1+J111)*J111,0))</f>
        <v>0</v>
      </c>
      <c r="L111" s="7" t="str">
        <f>IF(LEN(G111)&gt;1,VLOOKUP(G111,CategorieBTWTabel,2,FALSE),"Nee")</f>
        <v>Nee</v>
      </c>
      <c r="M111" s="37"/>
      <c r="N111" s="33"/>
      <c r="O111" s="7">
        <f t="shared" si="5"/>
        <v>0</v>
      </c>
      <c r="P111" s="7">
        <f t="shared" si="6"/>
        <v>0</v>
      </c>
      <c r="Q111" s="7">
        <f t="shared" si="7"/>
        <v>0</v>
      </c>
    </row>
    <row r="112" spans="2:17" x14ac:dyDescent="0.2">
      <c r="B112" s="7" t="str">
        <f t="shared" si="4"/>
        <v/>
      </c>
      <c r="C112" s="33"/>
      <c r="D112" s="33"/>
      <c r="E112" s="34"/>
      <c r="F112" s="35"/>
      <c r="G112" s="33"/>
      <c r="H112" s="35"/>
      <c r="I112" s="35"/>
      <c r="J112" s="36">
        <v>0.06</v>
      </c>
      <c r="K112" s="7">
        <f t="array" ref="K112">IF(AND(LEN(H112)&gt;0,ISNUMBER(J112)),H112*J112,IF(AND(LEN(I112)&gt;0,ISNUMBER(J112)),I112/(1+J112)*J112,0))</f>
        <v>0</v>
      </c>
      <c r="L112" s="7" t="str">
        <f>IF(LEN(G112)&gt;1,VLOOKUP(G112,CategorieBTWTabel,2,FALSE),"Nee")</f>
        <v>Nee</v>
      </c>
      <c r="M112" s="37"/>
      <c r="N112" s="33"/>
      <c r="O112" s="7">
        <f t="shared" si="5"/>
        <v>0</v>
      </c>
      <c r="P112" s="7">
        <f t="shared" si="6"/>
        <v>0</v>
      </c>
      <c r="Q112" s="7">
        <f t="shared" si="7"/>
        <v>0</v>
      </c>
    </row>
    <row r="113" spans="2:17" x14ac:dyDescent="0.2">
      <c r="B113" s="7" t="str">
        <f t="shared" si="4"/>
        <v/>
      </c>
      <c r="C113" s="33"/>
      <c r="D113" s="33"/>
      <c r="E113" s="34"/>
      <c r="F113" s="35"/>
      <c r="G113" s="33"/>
      <c r="H113" s="35"/>
      <c r="I113" s="35"/>
      <c r="J113" s="36">
        <v>0.06</v>
      </c>
      <c r="K113" s="7">
        <f t="array" ref="K113">IF(AND(LEN(H113)&gt;0,ISNUMBER(J113)),H113*J113,IF(AND(LEN(I113)&gt;0,ISNUMBER(J113)),I113/(1+J113)*J113,0))</f>
        <v>0</v>
      </c>
      <c r="L113" s="7" t="str">
        <f>IF(LEN(G113)&gt;1,VLOOKUP(G113,CategorieBTWTabel,2,FALSE),"Nee")</f>
        <v>Nee</v>
      </c>
      <c r="M113" s="37"/>
      <c r="N113" s="33"/>
      <c r="O113" s="7">
        <f t="shared" si="5"/>
        <v>0</v>
      </c>
      <c r="P113" s="7">
        <f t="shared" si="6"/>
        <v>0</v>
      </c>
      <c r="Q113" s="7">
        <f t="shared" si="7"/>
        <v>0</v>
      </c>
    </row>
    <row r="114" spans="2:17" x14ac:dyDescent="0.2">
      <c r="B114" s="7" t="str">
        <f t="shared" si="4"/>
        <v/>
      </c>
      <c r="C114" s="33"/>
      <c r="D114" s="33"/>
      <c r="E114" s="34"/>
      <c r="F114" s="35"/>
      <c r="G114" s="33"/>
      <c r="H114" s="35"/>
      <c r="I114" s="35"/>
      <c r="J114" s="36">
        <v>0.06</v>
      </c>
      <c r="K114" s="7">
        <f t="array" ref="K114">IF(AND(LEN(H114)&gt;0,ISNUMBER(J114)),H114*J114,IF(AND(LEN(I114)&gt;0,ISNUMBER(J114)),I114/(1+J114)*J114,0))</f>
        <v>0</v>
      </c>
      <c r="L114" s="7" t="str">
        <f>IF(LEN(G114)&gt;1,VLOOKUP(G114,CategorieBTWTabel,2,FALSE),"Nee")</f>
        <v>Nee</v>
      </c>
      <c r="M114" s="37"/>
      <c r="N114" s="33"/>
      <c r="O114" s="7">
        <f t="shared" si="5"/>
        <v>0</v>
      </c>
      <c r="P114" s="7">
        <f t="shared" si="6"/>
        <v>0</v>
      </c>
      <c r="Q114" s="7">
        <f t="shared" si="7"/>
        <v>0</v>
      </c>
    </row>
    <row r="115" spans="2:17" x14ac:dyDescent="0.2">
      <c r="B115" s="7" t="str">
        <f t="shared" si="4"/>
        <v/>
      </c>
      <c r="C115" s="33"/>
      <c r="D115" s="33"/>
      <c r="E115" s="34"/>
      <c r="F115" s="35"/>
      <c r="G115" s="33"/>
      <c r="H115" s="35"/>
      <c r="I115" s="35"/>
      <c r="J115" s="36">
        <v>0.06</v>
      </c>
      <c r="K115" s="7">
        <f t="array" ref="K115">IF(AND(LEN(H115)&gt;0,ISNUMBER(J115)),H115*J115,IF(AND(LEN(I115)&gt;0,ISNUMBER(J115)),I115/(1+J115)*J115,0))</f>
        <v>0</v>
      </c>
      <c r="L115" s="7" t="str">
        <f>IF(LEN(G115)&gt;1,VLOOKUP(G115,CategorieBTWTabel,2,FALSE),"Nee")</f>
        <v>Nee</v>
      </c>
      <c r="M115" s="37"/>
      <c r="N115" s="33"/>
      <c r="O115" s="7">
        <f t="shared" si="5"/>
        <v>0</v>
      </c>
      <c r="P115" s="7">
        <f t="shared" si="6"/>
        <v>0</v>
      </c>
      <c r="Q115" s="7">
        <f t="shared" si="7"/>
        <v>0</v>
      </c>
    </row>
    <row r="116" spans="2:17" x14ac:dyDescent="0.2">
      <c r="B116" s="7" t="str">
        <f t="shared" si="4"/>
        <v/>
      </c>
      <c r="C116" s="33"/>
      <c r="D116" s="33"/>
      <c r="E116" s="34"/>
      <c r="F116" s="35"/>
      <c r="G116" s="33"/>
      <c r="H116" s="35"/>
      <c r="I116" s="35"/>
      <c r="J116" s="36">
        <v>0.06</v>
      </c>
      <c r="K116" s="7">
        <f t="array" ref="K116">IF(AND(LEN(H116)&gt;0,ISNUMBER(J116)),H116*J116,IF(AND(LEN(I116)&gt;0,ISNUMBER(J116)),I116/(1+J116)*J116,0))</f>
        <v>0</v>
      </c>
      <c r="L116" s="7" t="str">
        <f>IF(LEN(G116)&gt;1,VLOOKUP(G116,CategorieBTWTabel,2,FALSE),"Nee")</f>
        <v>Nee</v>
      </c>
      <c r="M116" s="37"/>
      <c r="N116" s="33"/>
      <c r="O116" s="7">
        <f t="shared" si="5"/>
        <v>0</v>
      </c>
      <c r="P116" s="7">
        <f t="shared" si="6"/>
        <v>0</v>
      </c>
      <c r="Q116" s="7">
        <f t="shared" si="7"/>
        <v>0</v>
      </c>
    </row>
    <row r="117" spans="2:17" x14ac:dyDescent="0.2">
      <c r="B117" s="7" t="str">
        <f t="shared" si="4"/>
        <v/>
      </c>
      <c r="C117" s="33"/>
      <c r="D117" s="33"/>
      <c r="E117" s="34"/>
      <c r="F117" s="35"/>
      <c r="G117" s="33"/>
      <c r="H117" s="35"/>
      <c r="I117" s="35"/>
      <c r="J117" s="36">
        <v>0.06</v>
      </c>
      <c r="K117" s="7">
        <f t="array" ref="K117">IF(AND(LEN(H117)&gt;0,ISNUMBER(J117)),H117*J117,IF(AND(LEN(I117)&gt;0,ISNUMBER(J117)),I117/(1+J117)*J117,0))</f>
        <v>0</v>
      </c>
      <c r="L117" s="7" t="str">
        <f>IF(LEN(G117)&gt;1,VLOOKUP(G117,CategorieBTWTabel,2,FALSE),"Nee")</f>
        <v>Nee</v>
      </c>
      <c r="M117" s="37"/>
      <c r="N117" s="33"/>
      <c r="O117" s="7">
        <f t="shared" si="5"/>
        <v>0</v>
      </c>
      <c r="P117" s="7">
        <f t="shared" si="6"/>
        <v>0</v>
      </c>
      <c r="Q117" s="7">
        <f t="shared" si="7"/>
        <v>0</v>
      </c>
    </row>
    <row r="118" spans="2:17" x14ac:dyDescent="0.2">
      <c r="B118" s="7" t="str">
        <f t="shared" si="4"/>
        <v/>
      </c>
      <c r="C118" s="33"/>
      <c r="D118" s="33"/>
      <c r="E118" s="34"/>
      <c r="F118" s="35"/>
      <c r="G118" s="33"/>
      <c r="H118" s="35"/>
      <c r="I118" s="35"/>
      <c r="J118" s="36">
        <v>0.06</v>
      </c>
      <c r="K118" s="7">
        <f t="array" ref="K118">IF(AND(LEN(H118)&gt;0,ISNUMBER(J118)),H118*J118,IF(AND(LEN(I118)&gt;0,ISNUMBER(J118)),I118/(1+J118)*J118,0))</f>
        <v>0</v>
      </c>
      <c r="L118" s="7" t="str">
        <f>IF(LEN(G118)&gt;1,VLOOKUP(G118,CategorieBTWTabel,2,FALSE),"Nee")</f>
        <v>Nee</v>
      </c>
      <c r="M118" s="37"/>
      <c r="N118" s="33"/>
      <c r="O118" s="7">
        <f t="shared" si="5"/>
        <v>0</v>
      </c>
      <c r="P118" s="7">
        <f t="shared" si="6"/>
        <v>0</v>
      </c>
      <c r="Q118" s="7">
        <f t="shared" si="7"/>
        <v>0</v>
      </c>
    </row>
    <row r="119" spans="2:17" x14ac:dyDescent="0.2">
      <c r="B119" s="7" t="str">
        <f t="shared" si="4"/>
        <v/>
      </c>
      <c r="C119" s="33"/>
      <c r="D119" s="33"/>
      <c r="E119" s="34"/>
      <c r="F119" s="35"/>
      <c r="G119" s="33"/>
      <c r="H119" s="35"/>
      <c r="I119" s="35"/>
      <c r="J119" s="36">
        <v>0.06</v>
      </c>
      <c r="K119" s="7">
        <f t="array" ref="K119">IF(AND(LEN(H119)&gt;0,ISNUMBER(J119)),H119*J119,IF(AND(LEN(I119)&gt;0,ISNUMBER(J119)),I119/(1+J119)*J119,0))</f>
        <v>0</v>
      </c>
      <c r="L119" s="7" t="str">
        <f>IF(LEN(G119)&gt;1,VLOOKUP(G119,CategorieBTWTabel,2,FALSE),"Nee")</f>
        <v>Nee</v>
      </c>
      <c r="M119" s="37"/>
      <c r="N119" s="33"/>
      <c r="O119" s="7">
        <f t="shared" si="5"/>
        <v>0</v>
      </c>
      <c r="P119" s="7">
        <f t="shared" si="6"/>
        <v>0</v>
      </c>
      <c r="Q119" s="7">
        <f t="shared" si="7"/>
        <v>0</v>
      </c>
    </row>
    <row r="120" spans="2:17" x14ac:dyDescent="0.2">
      <c r="B120" s="7" t="str">
        <f t="shared" si="4"/>
        <v/>
      </c>
      <c r="C120" s="33"/>
      <c r="D120" s="33"/>
      <c r="E120" s="34"/>
      <c r="F120" s="35"/>
      <c r="G120" s="33"/>
      <c r="H120" s="35"/>
      <c r="I120" s="35"/>
      <c r="J120" s="36">
        <v>0.06</v>
      </c>
      <c r="K120" s="7">
        <f t="array" ref="K120">IF(AND(LEN(H120)&gt;0,ISNUMBER(J120)),H120*J120,IF(AND(LEN(I120)&gt;0,ISNUMBER(J120)),I120/(1+J120)*J120,0))</f>
        <v>0</v>
      </c>
      <c r="L120" s="7" t="str">
        <f>IF(LEN(G120)&gt;1,VLOOKUP(G120,CategorieBTWTabel,2,FALSE),"Nee")</f>
        <v>Nee</v>
      </c>
      <c r="M120" s="37"/>
      <c r="N120" s="33"/>
      <c r="O120" s="7">
        <f t="shared" si="5"/>
        <v>0</v>
      </c>
      <c r="P120" s="7">
        <f t="shared" si="6"/>
        <v>0</v>
      </c>
      <c r="Q120" s="7">
        <f t="shared" si="7"/>
        <v>0</v>
      </c>
    </row>
    <row r="121" spans="2:17" x14ac:dyDescent="0.2">
      <c r="B121" s="7" t="str">
        <f t="shared" si="4"/>
        <v/>
      </c>
      <c r="C121" s="33"/>
      <c r="D121" s="33"/>
      <c r="E121" s="34"/>
      <c r="F121" s="35"/>
      <c r="G121" s="33"/>
      <c r="H121" s="35"/>
      <c r="I121" s="35"/>
      <c r="J121" s="36">
        <v>0.06</v>
      </c>
      <c r="K121" s="7">
        <f t="array" ref="K121">IF(AND(LEN(H121)&gt;0,ISNUMBER(J121)),H121*J121,IF(AND(LEN(I121)&gt;0,ISNUMBER(J121)),I121/(1+J121)*J121,0))</f>
        <v>0</v>
      </c>
      <c r="L121" s="7" t="str">
        <f>IF(LEN(G121)&gt;1,VLOOKUP(G121,CategorieBTWTabel,2,FALSE),"Nee")</f>
        <v>Nee</v>
      </c>
      <c r="M121" s="37"/>
      <c r="N121" s="33"/>
      <c r="O121" s="7">
        <f t="shared" si="5"/>
        <v>0</v>
      </c>
      <c r="P121" s="7">
        <f t="shared" si="6"/>
        <v>0</v>
      </c>
      <c r="Q121" s="7">
        <f t="shared" si="7"/>
        <v>0</v>
      </c>
    </row>
    <row r="122" spans="2:17" x14ac:dyDescent="0.2">
      <c r="B122" s="7" t="str">
        <f t="shared" si="4"/>
        <v/>
      </c>
      <c r="C122" s="33"/>
      <c r="D122" s="33"/>
      <c r="E122" s="34"/>
      <c r="F122" s="35"/>
      <c r="G122" s="33"/>
      <c r="H122" s="35"/>
      <c r="I122" s="35"/>
      <c r="J122" s="36">
        <v>0.21</v>
      </c>
      <c r="K122" s="7">
        <f t="array" ref="K122">IF(AND(LEN(H122)&gt;0,ISNUMBER(J122)),H122*J122,IF(AND(LEN(I122)&gt;0,ISNUMBER(J122)),I122/(1+J122)*J122,0))</f>
        <v>0</v>
      </c>
      <c r="L122" s="7" t="str">
        <f>IF(LEN(G122)&gt;1,VLOOKUP(G122,CategorieBTWTabel,2,FALSE),"Nee")</f>
        <v>Nee</v>
      </c>
      <c r="M122" s="37"/>
      <c r="N122" s="33"/>
      <c r="O122" s="7">
        <f t="shared" si="5"/>
        <v>0</v>
      </c>
      <c r="P122" s="7">
        <f t="shared" si="6"/>
        <v>0</v>
      </c>
      <c r="Q122" s="7">
        <f t="shared" si="7"/>
        <v>0</v>
      </c>
    </row>
    <row r="123" spans="2:17" x14ac:dyDescent="0.2">
      <c r="B123" s="7" t="str">
        <f t="shared" si="4"/>
        <v/>
      </c>
      <c r="C123" s="33"/>
      <c r="D123" s="33"/>
      <c r="E123" s="34"/>
      <c r="F123" s="35"/>
      <c r="G123" s="33"/>
      <c r="H123" s="35"/>
      <c r="I123" s="35"/>
      <c r="J123" s="36">
        <v>0.21</v>
      </c>
      <c r="K123" s="7">
        <f t="array" ref="K123">IF(AND(LEN(H123)&gt;0,ISNUMBER(J123)),H123*J123,IF(AND(LEN(I123)&gt;0,ISNUMBER(J123)),I123/(1+J123)*J123,0))</f>
        <v>0</v>
      </c>
      <c r="L123" s="7" t="str">
        <f>IF(LEN(G123)&gt;1,VLOOKUP(G123,CategorieBTWTabel,2,FALSE),"Nee")</f>
        <v>Nee</v>
      </c>
      <c r="M123" s="37"/>
      <c r="N123" s="33"/>
      <c r="O123" s="7">
        <f t="shared" si="5"/>
        <v>0</v>
      </c>
      <c r="P123" s="7">
        <f t="shared" si="6"/>
        <v>0</v>
      </c>
      <c r="Q123" s="7">
        <f t="shared" si="7"/>
        <v>0</v>
      </c>
    </row>
    <row r="124" spans="2:17" x14ac:dyDescent="0.2">
      <c r="B124" s="7" t="str">
        <f t="shared" si="4"/>
        <v/>
      </c>
      <c r="C124" s="33"/>
      <c r="D124" s="33"/>
      <c r="E124" s="34"/>
      <c r="F124" s="35"/>
      <c r="G124" s="33"/>
      <c r="H124" s="35"/>
      <c r="I124" s="35"/>
      <c r="J124" s="36">
        <v>0.06</v>
      </c>
      <c r="K124" s="7">
        <f t="array" ref="K124">IF(AND(LEN(H124)&gt;0,ISNUMBER(J124)),H124*J124,IF(AND(LEN(I124)&gt;0,ISNUMBER(J124)),I124/(1+J124)*J124,0))</f>
        <v>0</v>
      </c>
      <c r="L124" s="7" t="str">
        <f>IF(LEN(G124)&gt;1,VLOOKUP(G124,CategorieBTWTabel,2,FALSE),"Nee")</f>
        <v>Nee</v>
      </c>
      <c r="M124" s="37"/>
      <c r="N124" s="33"/>
      <c r="O124" s="7">
        <f t="shared" si="5"/>
        <v>0</v>
      </c>
      <c r="P124" s="7">
        <f t="shared" si="6"/>
        <v>0</v>
      </c>
      <c r="Q124" s="7">
        <f t="shared" si="7"/>
        <v>0</v>
      </c>
    </row>
    <row r="125" spans="2:17" x14ac:dyDescent="0.2">
      <c r="B125" s="7" t="str">
        <f t="shared" si="4"/>
        <v/>
      </c>
      <c r="C125" s="33"/>
      <c r="D125" s="33"/>
      <c r="E125" s="34"/>
      <c r="F125" s="35"/>
      <c r="G125" s="33"/>
      <c r="H125" s="35"/>
      <c r="I125" s="35"/>
      <c r="J125" s="36">
        <v>0.06</v>
      </c>
      <c r="K125" s="7">
        <f t="array" ref="K125">IF(AND(LEN(H125)&gt;0,ISNUMBER(J125)),H125*J125,IF(AND(LEN(I125)&gt;0,ISNUMBER(J125)),I125/(1+J125)*J125,0))</f>
        <v>0</v>
      </c>
      <c r="L125" s="7" t="str">
        <f>IF(LEN(G125)&gt;1,VLOOKUP(G125,CategorieBTWTabel,2,FALSE),"Nee")</f>
        <v>Nee</v>
      </c>
      <c r="M125" s="37"/>
      <c r="N125" s="33"/>
      <c r="O125" s="7">
        <f t="shared" si="5"/>
        <v>0</v>
      </c>
      <c r="P125" s="7">
        <f t="shared" si="6"/>
        <v>0</v>
      </c>
      <c r="Q125" s="7">
        <f t="shared" si="7"/>
        <v>0</v>
      </c>
    </row>
    <row r="126" spans="2:17" x14ac:dyDescent="0.2">
      <c r="B126" s="7" t="str">
        <f t="shared" si="4"/>
        <v/>
      </c>
      <c r="C126" s="33"/>
      <c r="D126" s="33"/>
      <c r="E126" s="34"/>
      <c r="F126" s="35"/>
      <c r="G126" s="33"/>
      <c r="H126" s="35"/>
      <c r="I126" s="35"/>
      <c r="J126" s="36">
        <v>0.06</v>
      </c>
      <c r="K126" s="7">
        <f t="array" ref="K126">IF(AND(LEN(H126)&gt;0,ISNUMBER(J126)),H126*J126,IF(AND(LEN(I126)&gt;0,ISNUMBER(J126)),I126/(1+J126)*J126,0))</f>
        <v>0</v>
      </c>
      <c r="L126" s="7" t="str">
        <f>IF(LEN(G126)&gt;1,VLOOKUP(G126,CategorieBTWTabel,2,FALSE),"Nee")</f>
        <v>Nee</v>
      </c>
      <c r="M126" s="37"/>
      <c r="N126" s="33"/>
      <c r="O126" s="7">
        <f t="shared" si="5"/>
        <v>0</v>
      </c>
      <c r="P126" s="7">
        <f t="shared" si="6"/>
        <v>0</v>
      </c>
      <c r="Q126" s="7">
        <f t="shared" si="7"/>
        <v>0</v>
      </c>
    </row>
    <row r="127" spans="2:17" x14ac:dyDescent="0.2">
      <c r="B127" s="7" t="str">
        <f t="shared" si="4"/>
        <v/>
      </c>
      <c r="C127" s="33"/>
      <c r="D127" s="33"/>
      <c r="E127" s="34"/>
      <c r="F127" s="35"/>
      <c r="G127" s="33"/>
      <c r="H127" s="35"/>
      <c r="I127" s="35"/>
      <c r="J127" s="36">
        <v>0.06</v>
      </c>
      <c r="K127" s="7">
        <f t="array" ref="K127">IF(AND(LEN(H127)&gt;0,ISNUMBER(J127)),H127*J127,IF(AND(LEN(I127)&gt;0,ISNUMBER(J127)),I127/(1+J127)*J127,0))</f>
        <v>0</v>
      </c>
      <c r="L127" s="7" t="str">
        <f>IF(LEN(G127)&gt;1,VLOOKUP(G127,CategorieBTWTabel,2,FALSE),"Nee")</f>
        <v>Nee</v>
      </c>
      <c r="M127" s="37"/>
      <c r="N127" s="33"/>
      <c r="O127" s="7">
        <f t="shared" si="5"/>
        <v>0</v>
      </c>
      <c r="P127" s="7">
        <f t="shared" si="6"/>
        <v>0</v>
      </c>
      <c r="Q127" s="7">
        <f t="shared" si="7"/>
        <v>0</v>
      </c>
    </row>
    <row r="128" spans="2:17" x14ac:dyDescent="0.2">
      <c r="B128" s="7" t="str">
        <f t="shared" si="4"/>
        <v/>
      </c>
      <c r="C128" s="33"/>
      <c r="D128" s="33"/>
      <c r="E128" s="34"/>
      <c r="F128" s="35"/>
      <c r="G128" s="33"/>
      <c r="H128" s="35"/>
      <c r="I128" s="35"/>
      <c r="J128" s="36">
        <v>0.06</v>
      </c>
      <c r="K128" s="7">
        <f t="array" ref="K128">IF(AND(LEN(H128)&gt;0,ISNUMBER(J128)),H128*J128,IF(AND(LEN(I128)&gt;0,ISNUMBER(J128)),I128/(1+J128)*J128,0))</f>
        <v>0</v>
      </c>
      <c r="L128" s="7" t="str">
        <f>IF(LEN(G128)&gt;1,VLOOKUP(G128,CategorieBTWTabel,2,FALSE),"Nee")</f>
        <v>Nee</v>
      </c>
      <c r="M128" s="37"/>
      <c r="N128" s="33"/>
      <c r="O128" s="7">
        <f t="shared" si="5"/>
        <v>0</v>
      </c>
      <c r="P128" s="7">
        <f t="shared" si="6"/>
        <v>0</v>
      </c>
      <c r="Q128" s="7">
        <f t="shared" si="7"/>
        <v>0</v>
      </c>
    </row>
    <row r="129" spans="2:17" x14ac:dyDescent="0.2">
      <c r="B129" s="7" t="str">
        <f t="shared" si="4"/>
        <v/>
      </c>
      <c r="C129" s="33"/>
      <c r="D129" s="33"/>
      <c r="E129" s="34"/>
      <c r="F129" s="35"/>
      <c r="G129" s="33"/>
      <c r="H129" s="35"/>
      <c r="I129" s="35"/>
      <c r="J129" s="36">
        <v>0.21</v>
      </c>
      <c r="K129" s="7">
        <f t="array" ref="K129">IF(AND(LEN(H129)&gt;0,ISNUMBER(J129)),H129*J129,IF(AND(LEN(I129)&gt;0,ISNUMBER(J129)),I129/(1+J129)*J129,0))</f>
        <v>0</v>
      </c>
      <c r="L129" s="7" t="str">
        <f>IF(LEN(G129)&gt;1,VLOOKUP(G129,CategorieBTWTabel,2,FALSE),"Nee")</f>
        <v>Nee</v>
      </c>
      <c r="M129" s="37"/>
      <c r="N129" s="33"/>
      <c r="O129" s="7">
        <f t="shared" si="5"/>
        <v>0</v>
      </c>
      <c r="P129" s="7">
        <f t="shared" si="6"/>
        <v>0</v>
      </c>
      <c r="Q129" s="7">
        <f t="shared" si="7"/>
        <v>0</v>
      </c>
    </row>
    <row r="130" spans="2:17" x14ac:dyDescent="0.2">
      <c r="B130" s="7" t="str">
        <f t="shared" si="4"/>
        <v/>
      </c>
      <c r="C130" s="33"/>
      <c r="D130" s="33"/>
      <c r="E130" s="34"/>
      <c r="F130" s="35"/>
      <c r="G130" s="33"/>
      <c r="H130" s="35"/>
      <c r="I130" s="35"/>
      <c r="J130" s="36">
        <v>0.21</v>
      </c>
      <c r="K130" s="7">
        <f t="array" ref="K130">IF(AND(LEN(H130)&gt;0,ISNUMBER(J130)),H130*J130,IF(AND(LEN(I130)&gt;0,ISNUMBER(J130)),I130/(1+J130)*J130,0))</f>
        <v>0</v>
      </c>
      <c r="L130" s="7" t="str">
        <f>IF(LEN(G130)&gt;1,VLOOKUP(G130,CategorieBTWTabel,2,FALSE),"Nee")</f>
        <v>Nee</v>
      </c>
      <c r="M130" s="37"/>
      <c r="N130" s="33"/>
      <c r="O130" s="7">
        <f t="shared" si="5"/>
        <v>0</v>
      </c>
      <c r="P130" s="7">
        <f t="shared" si="6"/>
        <v>0</v>
      </c>
      <c r="Q130" s="7">
        <f t="shared" si="7"/>
        <v>0</v>
      </c>
    </row>
    <row r="131" spans="2:17" x14ac:dyDescent="0.2">
      <c r="B131" s="7" t="str">
        <f t="shared" si="4"/>
        <v/>
      </c>
      <c r="C131" s="33"/>
      <c r="D131" s="33"/>
      <c r="E131" s="34"/>
      <c r="F131" s="35"/>
      <c r="G131" s="33"/>
      <c r="H131" s="35"/>
      <c r="I131" s="35"/>
      <c r="J131" s="36">
        <v>0.06</v>
      </c>
      <c r="K131" s="7">
        <f t="array" ref="K131">IF(AND(LEN(H131)&gt;0,ISNUMBER(J131)),H131*J131,IF(AND(LEN(I131)&gt;0,ISNUMBER(J131)),I131/(1+J131)*J131,0))</f>
        <v>0</v>
      </c>
      <c r="L131" s="7" t="str">
        <f>IF(LEN(G131)&gt;1,VLOOKUP(G131,CategorieBTWTabel,2,FALSE),"Nee")</f>
        <v>Nee</v>
      </c>
      <c r="M131" s="37"/>
      <c r="N131" s="33"/>
      <c r="O131" s="7">
        <f t="shared" si="5"/>
        <v>0</v>
      </c>
      <c r="P131" s="7">
        <f t="shared" si="6"/>
        <v>0</v>
      </c>
      <c r="Q131" s="7">
        <f t="shared" si="7"/>
        <v>0</v>
      </c>
    </row>
    <row r="132" spans="2:17" x14ac:dyDescent="0.2">
      <c r="B132" s="7" t="str">
        <f t="shared" si="4"/>
        <v/>
      </c>
      <c r="C132" s="33"/>
      <c r="D132" s="33"/>
      <c r="E132" s="34"/>
      <c r="F132" s="35"/>
      <c r="G132" s="33"/>
      <c r="H132" s="35"/>
      <c r="I132" s="35"/>
      <c r="J132" s="36">
        <v>0.06</v>
      </c>
      <c r="K132" s="7">
        <f t="array" ref="K132">IF(AND(LEN(H132)&gt;0,ISNUMBER(J132)),H132*J132,IF(AND(LEN(I132)&gt;0,ISNUMBER(J132)),I132/(1+J132)*J132,0))</f>
        <v>0</v>
      </c>
      <c r="L132" s="7" t="str">
        <f>IF(LEN(G132)&gt;1,VLOOKUP(G132,CategorieBTWTabel,2,FALSE),"Nee")</f>
        <v>Nee</v>
      </c>
      <c r="M132" s="37"/>
      <c r="N132" s="33"/>
      <c r="O132" s="7">
        <f t="shared" si="5"/>
        <v>0</v>
      </c>
      <c r="P132" s="7">
        <f t="shared" si="6"/>
        <v>0</v>
      </c>
      <c r="Q132" s="7">
        <f t="shared" si="7"/>
        <v>0</v>
      </c>
    </row>
    <row r="133" spans="2:17" x14ac:dyDescent="0.2">
      <c r="B133" s="7" t="str">
        <f t="shared" si="4"/>
        <v/>
      </c>
      <c r="C133" s="33"/>
      <c r="D133" s="33"/>
      <c r="E133" s="34"/>
      <c r="F133" s="35"/>
      <c r="G133" s="33"/>
      <c r="H133" s="35"/>
      <c r="I133" s="35"/>
      <c r="J133" s="36">
        <v>0.06</v>
      </c>
      <c r="K133" s="7">
        <f t="array" ref="K133">IF(AND(LEN(H133)&gt;0,ISNUMBER(J133)),H133*J133,IF(AND(LEN(I133)&gt;0,ISNUMBER(J133)),I133/(1+J133)*J133,0))</f>
        <v>0</v>
      </c>
      <c r="L133" s="7" t="str">
        <f>IF(LEN(G133)&gt;1,VLOOKUP(G133,CategorieBTWTabel,2,FALSE),"Nee")</f>
        <v>Nee</v>
      </c>
      <c r="M133" s="37"/>
      <c r="N133" s="33"/>
      <c r="O133" s="7">
        <f t="shared" si="5"/>
        <v>0</v>
      </c>
      <c r="P133" s="7">
        <f t="shared" si="6"/>
        <v>0</v>
      </c>
      <c r="Q133" s="7">
        <f t="shared" si="7"/>
        <v>0</v>
      </c>
    </row>
    <row r="134" spans="2:17" x14ac:dyDescent="0.2">
      <c r="B134" s="7" t="str">
        <f t="shared" si="4"/>
        <v/>
      </c>
      <c r="C134" s="33"/>
      <c r="D134" s="33"/>
      <c r="E134" s="34"/>
      <c r="F134" s="35"/>
      <c r="G134" s="33"/>
      <c r="H134" s="35"/>
      <c r="I134" s="35"/>
      <c r="J134" s="36">
        <v>0.06</v>
      </c>
      <c r="K134" s="7">
        <f t="array" ref="K134">IF(AND(LEN(H134)&gt;0,ISNUMBER(J134)),H134*J134,IF(AND(LEN(I134)&gt;0,ISNUMBER(J134)),I134/(1+J134)*J134,0))</f>
        <v>0</v>
      </c>
      <c r="L134" s="7" t="str">
        <f>IF(LEN(G134)&gt;1,VLOOKUP(G134,CategorieBTWTabel,2,FALSE),"Nee")</f>
        <v>Nee</v>
      </c>
      <c r="M134" s="37"/>
      <c r="N134" s="33"/>
      <c r="O134" s="7">
        <f t="shared" si="5"/>
        <v>0</v>
      </c>
      <c r="P134" s="7">
        <f t="shared" si="6"/>
        <v>0</v>
      </c>
      <c r="Q134" s="7">
        <f t="shared" si="7"/>
        <v>0</v>
      </c>
    </row>
    <row r="135" spans="2:17" x14ac:dyDescent="0.2">
      <c r="B135" s="7" t="str">
        <f t="shared" si="4"/>
        <v/>
      </c>
      <c r="C135" s="33"/>
      <c r="D135" s="33"/>
      <c r="E135" s="34"/>
      <c r="F135" s="35"/>
      <c r="G135" s="33"/>
      <c r="H135" s="35"/>
      <c r="I135" s="35"/>
      <c r="J135" s="36">
        <v>0.06</v>
      </c>
      <c r="K135" s="7">
        <f t="array" ref="K135">IF(AND(LEN(H135)&gt;0,ISNUMBER(J135)),H135*J135,IF(AND(LEN(I135)&gt;0,ISNUMBER(J135)),I135/(1+J135)*J135,0))</f>
        <v>0</v>
      </c>
      <c r="L135" s="7" t="str">
        <f>IF(LEN(G135)&gt;1,VLOOKUP(G135,CategorieBTWTabel,2,FALSE),"Nee")</f>
        <v>Nee</v>
      </c>
      <c r="M135" s="37"/>
      <c r="N135" s="33"/>
      <c r="O135" s="7">
        <f t="shared" si="5"/>
        <v>0</v>
      </c>
      <c r="P135" s="7">
        <f t="shared" si="6"/>
        <v>0</v>
      </c>
      <c r="Q135" s="7">
        <f t="shared" si="7"/>
        <v>0</v>
      </c>
    </row>
    <row r="136" spans="2:17" x14ac:dyDescent="0.2">
      <c r="B136" s="7" t="str">
        <f t="shared" si="4"/>
        <v/>
      </c>
      <c r="C136" s="33"/>
      <c r="D136" s="33"/>
      <c r="E136" s="34"/>
      <c r="F136" s="35"/>
      <c r="G136" s="33"/>
      <c r="H136" s="35"/>
      <c r="I136" s="35"/>
      <c r="J136" s="36">
        <v>0.06</v>
      </c>
      <c r="K136" s="7">
        <f t="array" ref="K136">IF(AND(LEN(H136)&gt;0,ISNUMBER(J136)),H136*J136,IF(AND(LEN(I136)&gt;0,ISNUMBER(J136)),I136/(1+J136)*J136,0))</f>
        <v>0</v>
      </c>
      <c r="L136" s="7" t="str">
        <f>IF(LEN(G136)&gt;1,VLOOKUP(G136,CategorieBTWTabel,2,FALSE),"Nee")</f>
        <v>Nee</v>
      </c>
      <c r="M136" s="37"/>
      <c r="N136" s="33"/>
      <c r="O136" s="7">
        <f t="shared" si="5"/>
        <v>0</v>
      </c>
      <c r="P136" s="7">
        <f t="shared" si="6"/>
        <v>0</v>
      </c>
      <c r="Q136" s="7">
        <f t="shared" si="7"/>
        <v>0</v>
      </c>
    </row>
    <row r="137" spans="2:17" x14ac:dyDescent="0.2">
      <c r="B137" s="7" t="str">
        <f t="shared" si="4"/>
        <v/>
      </c>
      <c r="C137" s="33"/>
      <c r="D137" s="33"/>
      <c r="E137" s="34"/>
      <c r="F137" s="35"/>
      <c r="G137" s="33"/>
      <c r="H137" s="35"/>
      <c r="I137" s="35"/>
      <c r="J137" s="36">
        <v>0.06</v>
      </c>
      <c r="K137" s="7">
        <f t="array" ref="K137">IF(AND(LEN(H137)&gt;0,ISNUMBER(J137)),H137*J137,IF(AND(LEN(I137)&gt;0,ISNUMBER(J137)),I137/(1+J137)*J137,0))</f>
        <v>0</v>
      </c>
      <c r="L137" s="7" t="str">
        <f>IF(LEN(G137)&gt;1,VLOOKUP(G137,CategorieBTWTabel,2,FALSE),"Nee")</f>
        <v>Nee</v>
      </c>
      <c r="M137" s="37"/>
      <c r="N137" s="33"/>
      <c r="O137" s="7">
        <f t="shared" si="5"/>
        <v>0</v>
      </c>
      <c r="P137" s="7">
        <f t="shared" si="6"/>
        <v>0</v>
      </c>
      <c r="Q137" s="7">
        <f t="shared" si="7"/>
        <v>0</v>
      </c>
    </row>
    <row r="138" spans="2:17" x14ac:dyDescent="0.2">
      <c r="B138" s="7" t="str">
        <f t="shared" si="4"/>
        <v/>
      </c>
      <c r="C138" s="33"/>
      <c r="D138" s="33"/>
      <c r="E138" s="34"/>
      <c r="F138" s="35"/>
      <c r="G138" s="33"/>
      <c r="H138" s="35"/>
      <c r="I138" s="35"/>
      <c r="J138" s="36">
        <v>0.06</v>
      </c>
      <c r="K138" s="7">
        <f t="array" ref="K138">IF(AND(LEN(H138)&gt;0,ISNUMBER(J138)),H138*J138,IF(AND(LEN(I138)&gt;0,ISNUMBER(J138)),I138/(1+J138)*J138,0))</f>
        <v>0</v>
      </c>
      <c r="L138" s="7" t="str">
        <f>IF(LEN(G138)&gt;1,VLOOKUP(G138,CategorieBTWTabel,2,FALSE),"Nee")</f>
        <v>Nee</v>
      </c>
      <c r="M138" s="37"/>
      <c r="N138" s="33"/>
      <c r="O138" s="7">
        <f t="shared" si="5"/>
        <v>0</v>
      </c>
      <c r="P138" s="7">
        <f t="shared" si="6"/>
        <v>0</v>
      </c>
      <c r="Q138" s="7">
        <f t="shared" si="7"/>
        <v>0</v>
      </c>
    </row>
    <row r="139" spans="2:17" x14ac:dyDescent="0.2">
      <c r="B139" s="7" t="str">
        <f t="shared" si="4"/>
        <v/>
      </c>
      <c r="C139" s="33"/>
      <c r="D139" s="33"/>
      <c r="E139" s="34"/>
      <c r="F139" s="35"/>
      <c r="G139" s="33"/>
      <c r="H139" s="35"/>
      <c r="I139" s="35"/>
      <c r="J139" s="36">
        <v>0.06</v>
      </c>
      <c r="K139" s="7">
        <f t="array" ref="K139">IF(AND(LEN(H139)&gt;0,ISNUMBER(J139)),H139*J139,IF(AND(LEN(I139)&gt;0,ISNUMBER(J139)),I139/(1+J139)*J139,0))</f>
        <v>0</v>
      </c>
      <c r="L139" s="7" t="str">
        <f>IF(LEN(G139)&gt;1,VLOOKUP(G139,CategorieBTWTabel,2,FALSE),"Nee")</f>
        <v>Nee</v>
      </c>
      <c r="M139" s="37"/>
      <c r="N139" s="33"/>
      <c r="O139" s="7">
        <f t="shared" si="5"/>
        <v>0</v>
      </c>
      <c r="P139" s="7">
        <f t="shared" si="6"/>
        <v>0</v>
      </c>
      <c r="Q139" s="7">
        <f t="shared" si="7"/>
        <v>0</v>
      </c>
    </row>
    <row r="140" spans="2:17" x14ac:dyDescent="0.2">
      <c r="B140" s="7" t="str">
        <f t="shared" ref="B140:B203" si="8">IF(LEN(D140)&gt;1,INDEX(Periode,MATCH($D140,Maanden,0),1),"")</f>
        <v/>
      </c>
      <c r="C140" s="33"/>
      <c r="D140" s="33"/>
      <c r="E140" s="34"/>
      <c r="F140" s="35"/>
      <c r="G140" s="33"/>
      <c r="H140" s="35"/>
      <c r="I140" s="35"/>
      <c r="J140" s="36">
        <v>0.06</v>
      </c>
      <c r="K140" s="7">
        <f t="array" ref="K140">IF(AND(LEN(H140)&gt;0,ISNUMBER(J140)),H140*J140,IF(AND(LEN(I140)&gt;0,ISNUMBER(J140)),I140/(1+J140)*J140,0))</f>
        <v>0</v>
      </c>
      <c r="L140" s="7" t="str">
        <f>IF(LEN(G140)&gt;1,VLOOKUP(G140,CategorieBTWTabel,2,FALSE),"Nee")</f>
        <v>Nee</v>
      </c>
      <c r="M140" s="37"/>
      <c r="N140" s="33"/>
      <c r="O140" s="7">
        <f t="shared" ref="O140:O203" si="9">IF(LEN(H140)&lt;1,I140-K140,H140)</f>
        <v>0</v>
      </c>
      <c r="P140" s="7">
        <f t="shared" ref="P140:P203" si="10">IF(LEN(I140)&lt;1,H140+K140,I140)</f>
        <v>0</v>
      </c>
      <c r="Q140" s="7">
        <f t="shared" ref="Q140:Q203" si="11">K140</f>
        <v>0</v>
      </c>
    </row>
    <row r="141" spans="2:17" x14ac:dyDescent="0.2">
      <c r="B141" s="7" t="str">
        <f t="shared" si="8"/>
        <v/>
      </c>
      <c r="C141" s="33"/>
      <c r="D141" s="33"/>
      <c r="E141" s="34"/>
      <c r="F141" s="35"/>
      <c r="G141" s="33"/>
      <c r="H141" s="35"/>
      <c r="I141" s="35"/>
      <c r="J141" s="36">
        <v>0.21</v>
      </c>
      <c r="K141" s="7">
        <f t="array" ref="K141">IF(AND(LEN(H141)&gt;0,ISNUMBER(J141)),H141*J141,IF(AND(LEN(I141)&gt;0,ISNUMBER(J141)),I141/(1+J141)*J141,0))</f>
        <v>0</v>
      </c>
      <c r="L141" s="7" t="str">
        <f>IF(LEN(G141)&gt;1,VLOOKUP(G141,CategorieBTWTabel,2,FALSE),"Nee")</f>
        <v>Nee</v>
      </c>
      <c r="M141" s="37"/>
      <c r="N141" s="33"/>
      <c r="O141" s="7">
        <f t="shared" si="9"/>
        <v>0</v>
      </c>
      <c r="P141" s="7">
        <f t="shared" si="10"/>
        <v>0</v>
      </c>
      <c r="Q141" s="7">
        <f t="shared" si="11"/>
        <v>0</v>
      </c>
    </row>
    <row r="142" spans="2:17" x14ac:dyDescent="0.2">
      <c r="B142" s="7" t="str">
        <f t="shared" si="8"/>
        <v/>
      </c>
      <c r="C142" s="33"/>
      <c r="D142" s="33"/>
      <c r="E142" s="34"/>
      <c r="F142" s="35"/>
      <c r="G142" s="33"/>
      <c r="H142" s="35"/>
      <c r="I142" s="35"/>
      <c r="J142" s="36">
        <v>0.06</v>
      </c>
      <c r="K142" s="7">
        <f t="array" ref="K142">IF(AND(LEN(H142)&gt;0,ISNUMBER(J142)),H142*J142,IF(AND(LEN(I142)&gt;0,ISNUMBER(J142)),I142/(1+J142)*J142,0))</f>
        <v>0</v>
      </c>
      <c r="L142" s="7" t="str">
        <f>IF(LEN(G142)&gt;1,VLOOKUP(G142,CategorieBTWTabel,2,FALSE),"Nee")</f>
        <v>Nee</v>
      </c>
      <c r="M142" s="37"/>
      <c r="N142" s="33"/>
      <c r="O142" s="7">
        <f t="shared" si="9"/>
        <v>0</v>
      </c>
      <c r="P142" s="7">
        <f t="shared" si="10"/>
        <v>0</v>
      </c>
      <c r="Q142" s="7">
        <f t="shared" si="11"/>
        <v>0</v>
      </c>
    </row>
    <row r="143" spans="2:17" x14ac:dyDescent="0.2">
      <c r="B143" s="7" t="str">
        <f t="shared" si="8"/>
        <v/>
      </c>
      <c r="C143" s="33"/>
      <c r="D143" s="33"/>
      <c r="E143" s="34"/>
      <c r="F143" s="35"/>
      <c r="G143" s="33"/>
      <c r="H143" s="35"/>
      <c r="I143" s="35"/>
      <c r="J143" s="36">
        <v>0.21</v>
      </c>
      <c r="K143" s="7">
        <f t="array" ref="K143">IF(AND(LEN(H143)&gt;0,ISNUMBER(J143)),H143*J143,IF(AND(LEN(I143)&gt;0,ISNUMBER(J143)),I143/(1+J143)*J143,0))</f>
        <v>0</v>
      </c>
      <c r="L143" s="7" t="str">
        <f>IF(LEN(G143)&gt;1,VLOOKUP(G143,CategorieBTWTabel,2,FALSE),"Nee")</f>
        <v>Nee</v>
      </c>
      <c r="M143" s="37"/>
      <c r="N143" s="33"/>
      <c r="O143" s="7">
        <f t="shared" si="9"/>
        <v>0</v>
      </c>
      <c r="P143" s="7">
        <f t="shared" si="10"/>
        <v>0</v>
      </c>
      <c r="Q143" s="7">
        <f t="shared" si="11"/>
        <v>0</v>
      </c>
    </row>
    <row r="144" spans="2:17" x14ac:dyDescent="0.2">
      <c r="B144" s="7" t="str">
        <f t="shared" si="8"/>
        <v/>
      </c>
      <c r="C144" s="33"/>
      <c r="D144" s="33"/>
      <c r="E144" s="34"/>
      <c r="F144" s="35"/>
      <c r="G144" s="33"/>
      <c r="H144" s="35"/>
      <c r="I144" s="35"/>
      <c r="J144" s="36">
        <v>0.21</v>
      </c>
      <c r="K144" s="7">
        <f t="array" ref="K144">IF(AND(LEN(H144)&gt;0,ISNUMBER(J144)),H144*J144,IF(AND(LEN(I144)&gt;0,ISNUMBER(J144)),I144/(1+J144)*J144,0))</f>
        <v>0</v>
      </c>
      <c r="L144" s="7" t="str">
        <f>IF(LEN(G144)&gt;1,VLOOKUP(G144,CategorieBTWTabel,2,FALSE),"Nee")</f>
        <v>Nee</v>
      </c>
      <c r="M144" s="37"/>
      <c r="N144" s="33"/>
      <c r="O144" s="7">
        <f t="shared" si="9"/>
        <v>0</v>
      </c>
      <c r="P144" s="7">
        <f t="shared" si="10"/>
        <v>0</v>
      </c>
      <c r="Q144" s="7">
        <f t="shared" si="11"/>
        <v>0</v>
      </c>
    </row>
    <row r="145" spans="2:17" x14ac:dyDescent="0.2">
      <c r="B145" s="7" t="str">
        <f t="shared" si="8"/>
        <v/>
      </c>
      <c r="C145" s="33"/>
      <c r="D145" s="33"/>
      <c r="E145" s="34"/>
      <c r="F145" s="35"/>
      <c r="G145" s="33"/>
      <c r="H145" s="35"/>
      <c r="I145" s="35"/>
      <c r="J145" s="36">
        <v>0.21</v>
      </c>
      <c r="K145" s="7">
        <f t="array" ref="K145">IF(AND(LEN(H145)&gt;0,ISNUMBER(J145)),H145*J145,IF(AND(LEN(I145)&gt;0,ISNUMBER(J145)),I145/(1+J145)*J145,0))</f>
        <v>0</v>
      </c>
      <c r="L145" s="7" t="str">
        <f>IF(LEN(G145)&gt;1,VLOOKUP(G145,CategorieBTWTabel,2,FALSE),"Nee")</f>
        <v>Nee</v>
      </c>
      <c r="M145" s="37"/>
      <c r="N145" s="33"/>
      <c r="O145" s="7">
        <f t="shared" si="9"/>
        <v>0</v>
      </c>
      <c r="P145" s="7">
        <f t="shared" si="10"/>
        <v>0</v>
      </c>
      <c r="Q145" s="7">
        <f t="shared" si="11"/>
        <v>0</v>
      </c>
    </row>
    <row r="146" spans="2:17" x14ac:dyDescent="0.2">
      <c r="B146" s="7" t="str">
        <f t="shared" si="8"/>
        <v/>
      </c>
      <c r="C146" s="33"/>
      <c r="D146" s="33"/>
      <c r="E146" s="34"/>
      <c r="F146" s="35"/>
      <c r="G146" s="33"/>
      <c r="H146" s="35"/>
      <c r="I146" s="35"/>
      <c r="J146" s="36">
        <v>0.06</v>
      </c>
      <c r="K146" s="7">
        <f t="array" ref="K146">IF(AND(LEN(H146)&gt;0,ISNUMBER(J146)),H146*J146,IF(AND(LEN(I146)&gt;0,ISNUMBER(J146)),I146/(1+J146)*J146,0))</f>
        <v>0</v>
      </c>
      <c r="L146" s="7" t="str">
        <f>IF(LEN(G146)&gt;1,VLOOKUP(G146,CategorieBTWTabel,2,FALSE),"Nee")</f>
        <v>Nee</v>
      </c>
      <c r="M146" s="37"/>
      <c r="N146" s="33"/>
      <c r="O146" s="7">
        <f t="shared" si="9"/>
        <v>0</v>
      </c>
      <c r="P146" s="7">
        <f t="shared" si="10"/>
        <v>0</v>
      </c>
      <c r="Q146" s="7">
        <f t="shared" si="11"/>
        <v>0</v>
      </c>
    </row>
    <row r="147" spans="2:17" x14ac:dyDescent="0.2">
      <c r="B147" s="7" t="str">
        <f t="shared" si="8"/>
        <v/>
      </c>
      <c r="C147" s="33"/>
      <c r="D147" s="33"/>
      <c r="E147" s="34"/>
      <c r="F147" s="35"/>
      <c r="G147" s="33"/>
      <c r="H147" s="35"/>
      <c r="I147" s="35"/>
      <c r="J147" s="36">
        <v>0.06</v>
      </c>
      <c r="K147" s="7">
        <f t="array" ref="K147">IF(AND(LEN(H147)&gt;0,ISNUMBER(J147)),H147*J147,IF(AND(LEN(I147)&gt;0,ISNUMBER(J147)),I147/(1+J147)*J147,0))</f>
        <v>0</v>
      </c>
      <c r="L147" s="7" t="str">
        <f>IF(LEN(G147)&gt;1,VLOOKUP(G147,CategorieBTWTabel,2,FALSE),"Nee")</f>
        <v>Nee</v>
      </c>
      <c r="M147" s="37"/>
      <c r="N147" s="33"/>
      <c r="O147" s="7">
        <f t="shared" si="9"/>
        <v>0</v>
      </c>
      <c r="P147" s="7">
        <f t="shared" si="10"/>
        <v>0</v>
      </c>
      <c r="Q147" s="7">
        <f t="shared" si="11"/>
        <v>0</v>
      </c>
    </row>
    <row r="148" spans="2:17" x14ac:dyDescent="0.2">
      <c r="B148" s="7" t="str">
        <f t="shared" si="8"/>
        <v/>
      </c>
      <c r="C148" s="33"/>
      <c r="D148" s="33"/>
      <c r="E148" s="34"/>
      <c r="F148" s="35"/>
      <c r="G148" s="33"/>
      <c r="H148" s="35"/>
      <c r="I148" s="35"/>
      <c r="J148" s="36">
        <v>0.21</v>
      </c>
      <c r="K148" s="7">
        <f t="array" ref="K148">IF(AND(LEN(H148)&gt;0,ISNUMBER(J148)),H148*J148,IF(AND(LEN(I148)&gt;0,ISNUMBER(J148)),I148/(1+J148)*J148,0))</f>
        <v>0</v>
      </c>
      <c r="L148" s="7" t="str">
        <f>IF(LEN(G148)&gt;1,VLOOKUP(G148,CategorieBTWTabel,2,FALSE),"Nee")</f>
        <v>Nee</v>
      </c>
      <c r="M148" s="37"/>
      <c r="N148" s="33"/>
      <c r="O148" s="7">
        <f t="shared" si="9"/>
        <v>0</v>
      </c>
      <c r="P148" s="7">
        <f t="shared" si="10"/>
        <v>0</v>
      </c>
      <c r="Q148" s="7">
        <f t="shared" si="11"/>
        <v>0</v>
      </c>
    </row>
    <row r="149" spans="2:17" x14ac:dyDescent="0.2">
      <c r="B149" s="7" t="str">
        <f t="shared" si="8"/>
        <v/>
      </c>
      <c r="C149" s="33"/>
      <c r="D149" s="33"/>
      <c r="E149" s="34"/>
      <c r="F149" s="35"/>
      <c r="G149" s="33"/>
      <c r="H149" s="35"/>
      <c r="I149" s="35"/>
      <c r="J149" s="36">
        <v>0.21</v>
      </c>
      <c r="K149" s="7">
        <f t="array" ref="K149">IF(AND(LEN(H149)&gt;0,ISNUMBER(J149)),H149*J149,IF(AND(LEN(I149)&gt;0,ISNUMBER(J149)),I149/(1+J149)*J149,0))</f>
        <v>0</v>
      </c>
      <c r="L149" s="7" t="str">
        <f>IF(LEN(G149)&gt;1,VLOOKUP(G149,CategorieBTWTabel,2,FALSE),"Nee")</f>
        <v>Nee</v>
      </c>
      <c r="M149" s="37"/>
      <c r="N149" s="33"/>
      <c r="O149" s="7">
        <f t="shared" si="9"/>
        <v>0</v>
      </c>
      <c r="P149" s="7">
        <f t="shared" si="10"/>
        <v>0</v>
      </c>
      <c r="Q149" s="7">
        <f t="shared" si="11"/>
        <v>0</v>
      </c>
    </row>
    <row r="150" spans="2:17" x14ac:dyDescent="0.2">
      <c r="B150" s="7" t="str">
        <f t="shared" si="8"/>
        <v/>
      </c>
      <c r="C150" s="33"/>
      <c r="D150" s="33"/>
      <c r="E150" s="34"/>
      <c r="F150" s="35"/>
      <c r="G150" s="33"/>
      <c r="H150" s="35"/>
      <c r="I150" s="35"/>
      <c r="J150" s="36">
        <v>0.06</v>
      </c>
      <c r="K150" s="7">
        <f t="array" ref="K150">IF(AND(LEN(H150)&gt;0,ISNUMBER(J150)),H150*J150,IF(AND(LEN(I150)&gt;0,ISNUMBER(J150)),I150/(1+J150)*J150,0))</f>
        <v>0</v>
      </c>
      <c r="L150" s="7" t="str">
        <f>IF(LEN(G150)&gt;1,VLOOKUP(G150,CategorieBTWTabel,2,FALSE),"Nee")</f>
        <v>Nee</v>
      </c>
      <c r="M150" s="37"/>
      <c r="N150" s="33"/>
      <c r="O150" s="7">
        <f t="shared" si="9"/>
        <v>0</v>
      </c>
      <c r="P150" s="7">
        <f t="shared" si="10"/>
        <v>0</v>
      </c>
      <c r="Q150" s="7">
        <f t="shared" si="11"/>
        <v>0</v>
      </c>
    </row>
    <row r="151" spans="2:17" x14ac:dyDescent="0.2">
      <c r="B151" s="7" t="str">
        <f t="shared" si="8"/>
        <v/>
      </c>
      <c r="C151" s="33"/>
      <c r="D151" s="33"/>
      <c r="E151" s="34"/>
      <c r="F151" s="35"/>
      <c r="G151" s="33"/>
      <c r="H151" s="35"/>
      <c r="I151" s="35"/>
      <c r="J151" s="36">
        <v>0.06</v>
      </c>
      <c r="K151" s="7">
        <f t="array" ref="K151">IF(AND(LEN(H151)&gt;0,ISNUMBER(J151)),H151*J151,IF(AND(LEN(I151)&gt;0,ISNUMBER(J151)),I151/(1+J151)*J151,0))</f>
        <v>0</v>
      </c>
      <c r="L151" s="7" t="str">
        <f>IF(LEN(G151)&gt;1,VLOOKUP(G151,CategorieBTWTabel,2,FALSE),"Nee")</f>
        <v>Nee</v>
      </c>
      <c r="M151" s="37"/>
      <c r="N151" s="33"/>
      <c r="O151" s="7">
        <f t="shared" si="9"/>
        <v>0</v>
      </c>
      <c r="P151" s="7">
        <f t="shared" si="10"/>
        <v>0</v>
      </c>
      <c r="Q151" s="7">
        <f t="shared" si="11"/>
        <v>0</v>
      </c>
    </row>
    <row r="152" spans="2:17" x14ac:dyDescent="0.2">
      <c r="B152" s="7" t="str">
        <f t="shared" si="8"/>
        <v/>
      </c>
      <c r="C152" s="33"/>
      <c r="D152" s="33"/>
      <c r="E152" s="34"/>
      <c r="F152" s="35"/>
      <c r="G152" s="33"/>
      <c r="H152" s="35"/>
      <c r="I152" s="35"/>
      <c r="J152" s="36">
        <v>0.06</v>
      </c>
      <c r="K152" s="7">
        <f t="array" ref="K152">IF(AND(LEN(H152)&gt;0,ISNUMBER(J152)),H152*J152,IF(AND(LEN(I152)&gt;0,ISNUMBER(J152)),I152/(1+J152)*J152,0))</f>
        <v>0</v>
      </c>
      <c r="L152" s="7" t="str">
        <f>IF(LEN(G152)&gt;1,VLOOKUP(G152,CategorieBTWTabel,2,FALSE),"Nee")</f>
        <v>Nee</v>
      </c>
      <c r="M152" s="37"/>
      <c r="N152" s="33"/>
      <c r="O152" s="7">
        <f t="shared" si="9"/>
        <v>0</v>
      </c>
      <c r="P152" s="7">
        <f t="shared" si="10"/>
        <v>0</v>
      </c>
      <c r="Q152" s="7">
        <f t="shared" si="11"/>
        <v>0</v>
      </c>
    </row>
    <row r="153" spans="2:17" x14ac:dyDescent="0.2">
      <c r="B153" s="7" t="str">
        <f t="shared" si="8"/>
        <v/>
      </c>
      <c r="C153" s="33"/>
      <c r="D153" s="33"/>
      <c r="E153" s="34"/>
      <c r="F153" s="35"/>
      <c r="G153" s="33"/>
      <c r="H153" s="35"/>
      <c r="I153" s="35"/>
      <c r="J153" s="36">
        <v>0.21</v>
      </c>
      <c r="K153" s="7">
        <f t="array" ref="K153">IF(AND(LEN(H153)&gt;0,ISNUMBER(J153)),H153*J153,IF(AND(LEN(I153)&gt;0,ISNUMBER(J153)),I153/(1+J153)*J153,0))</f>
        <v>0</v>
      </c>
      <c r="L153" s="7" t="str">
        <f>IF(LEN(G153)&gt;1,VLOOKUP(G153,CategorieBTWTabel,2,FALSE),"Nee")</f>
        <v>Nee</v>
      </c>
      <c r="M153" s="37"/>
      <c r="N153" s="33"/>
      <c r="O153" s="7">
        <f t="shared" si="9"/>
        <v>0</v>
      </c>
      <c r="P153" s="7">
        <f t="shared" si="10"/>
        <v>0</v>
      </c>
      <c r="Q153" s="7">
        <f t="shared" si="11"/>
        <v>0</v>
      </c>
    </row>
    <row r="154" spans="2:17" x14ac:dyDescent="0.2">
      <c r="B154" s="7" t="str">
        <f t="shared" si="8"/>
        <v/>
      </c>
      <c r="C154" s="33"/>
      <c r="D154" s="33"/>
      <c r="E154" s="34"/>
      <c r="F154" s="35"/>
      <c r="G154" s="33"/>
      <c r="H154" s="35"/>
      <c r="I154" s="35"/>
      <c r="J154" s="36">
        <v>0.06</v>
      </c>
      <c r="K154" s="7">
        <f t="array" ref="K154">IF(AND(LEN(H154)&gt;0,ISNUMBER(J154)),H154*J154,IF(AND(LEN(I154)&gt;0,ISNUMBER(J154)),I154/(1+J154)*J154,0))</f>
        <v>0</v>
      </c>
      <c r="L154" s="7" t="str">
        <f>IF(LEN(G154)&gt;1,VLOOKUP(G154,CategorieBTWTabel,2,FALSE),"Nee")</f>
        <v>Nee</v>
      </c>
      <c r="M154" s="37"/>
      <c r="N154" s="33"/>
      <c r="O154" s="7">
        <f t="shared" si="9"/>
        <v>0</v>
      </c>
      <c r="P154" s="7">
        <f t="shared" si="10"/>
        <v>0</v>
      </c>
      <c r="Q154" s="7">
        <f t="shared" si="11"/>
        <v>0</v>
      </c>
    </row>
    <row r="155" spans="2:17" x14ac:dyDescent="0.2">
      <c r="B155" s="7" t="str">
        <f t="shared" si="8"/>
        <v/>
      </c>
      <c r="C155" s="33"/>
      <c r="D155" s="33"/>
      <c r="E155" s="34"/>
      <c r="F155" s="35"/>
      <c r="G155" s="33"/>
      <c r="H155" s="35"/>
      <c r="I155" s="35"/>
      <c r="J155" s="36">
        <v>0.06</v>
      </c>
      <c r="K155" s="7">
        <f t="array" ref="K155">IF(AND(LEN(H155)&gt;0,ISNUMBER(J155)),H155*J155,IF(AND(LEN(I155)&gt;0,ISNUMBER(J155)),I155/(1+J155)*J155,0))</f>
        <v>0</v>
      </c>
      <c r="L155" s="7" t="str">
        <f>IF(LEN(G155)&gt;1,VLOOKUP(G155,CategorieBTWTabel,2,FALSE),"Nee")</f>
        <v>Nee</v>
      </c>
      <c r="M155" s="37"/>
      <c r="N155" s="33"/>
      <c r="O155" s="7">
        <f t="shared" si="9"/>
        <v>0</v>
      </c>
      <c r="P155" s="7">
        <f t="shared" si="10"/>
        <v>0</v>
      </c>
      <c r="Q155" s="7">
        <f t="shared" si="11"/>
        <v>0</v>
      </c>
    </row>
    <row r="156" spans="2:17" x14ac:dyDescent="0.2">
      <c r="B156" s="7" t="str">
        <f t="shared" si="8"/>
        <v/>
      </c>
      <c r="C156" s="33"/>
      <c r="D156" s="33"/>
      <c r="E156" s="34"/>
      <c r="F156" s="35"/>
      <c r="G156" s="33"/>
      <c r="H156" s="35"/>
      <c r="I156" s="35"/>
      <c r="J156" s="36">
        <v>0.06</v>
      </c>
      <c r="K156" s="7">
        <f t="array" ref="K156">IF(AND(LEN(H156)&gt;0,ISNUMBER(J156)),H156*J156,IF(AND(LEN(I156)&gt;0,ISNUMBER(J156)),I156/(1+J156)*J156,0))</f>
        <v>0</v>
      </c>
      <c r="L156" s="7" t="str">
        <f>IF(LEN(G156)&gt;1,VLOOKUP(G156,CategorieBTWTabel,2,FALSE),"Nee")</f>
        <v>Nee</v>
      </c>
      <c r="M156" s="37"/>
      <c r="N156" s="33"/>
      <c r="O156" s="7">
        <f t="shared" si="9"/>
        <v>0</v>
      </c>
      <c r="P156" s="7">
        <f t="shared" si="10"/>
        <v>0</v>
      </c>
      <c r="Q156" s="7">
        <f t="shared" si="11"/>
        <v>0</v>
      </c>
    </row>
    <row r="157" spans="2:17" x14ac:dyDescent="0.2">
      <c r="B157" s="7" t="str">
        <f t="shared" si="8"/>
        <v/>
      </c>
      <c r="C157" s="33"/>
      <c r="D157" s="33"/>
      <c r="E157" s="34"/>
      <c r="F157" s="35"/>
      <c r="G157" s="33"/>
      <c r="H157" s="35"/>
      <c r="I157" s="35"/>
      <c r="J157" s="36">
        <v>0.06</v>
      </c>
      <c r="K157" s="7">
        <f t="array" ref="K157">IF(AND(LEN(H157)&gt;0,ISNUMBER(J157)),H157*J157,IF(AND(LEN(I157)&gt;0,ISNUMBER(J157)),I157/(1+J157)*J157,0))</f>
        <v>0</v>
      </c>
      <c r="L157" s="7" t="str">
        <f>IF(LEN(G157)&gt;1,VLOOKUP(G157,CategorieBTWTabel,2,FALSE),"Nee")</f>
        <v>Nee</v>
      </c>
      <c r="M157" s="37"/>
      <c r="N157" s="33"/>
      <c r="O157" s="7">
        <f t="shared" si="9"/>
        <v>0</v>
      </c>
      <c r="P157" s="7">
        <f t="shared" si="10"/>
        <v>0</v>
      </c>
      <c r="Q157" s="7">
        <f t="shared" si="11"/>
        <v>0</v>
      </c>
    </row>
    <row r="158" spans="2:17" x14ac:dyDescent="0.2">
      <c r="B158" s="7" t="str">
        <f t="shared" si="8"/>
        <v/>
      </c>
      <c r="C158" s="33"/>
      <c r="D158" s="33"/>
      <c r="E158" s="34"/>
      <c r="F158" s="35"/>
      <c r="G158" s="33"/>
      <c r="H158" s="35"/>
      <c r="I158" s="35"/>
      <c r="J158" s="36">
        <v>0.06</v>
      </c>
      <c r="K158" s="7">
        <f t="array" ref="K158">IF(AND(LEN(H158)&gt;0,ISNUMBER(J158)),H158*J158,IF(AND(LEN(I158)&gt;0,ISNUMBER(J158)),I158/(1+J158)*J158,0))</f>
        <v>0</v>
      </c>
      <c r="L158" s="7" t="str">
        <f>IF(LEN(G158)&gt;1,VLOOKUP(G158,CategorieBTWTabel,2,FALSE),"Nee")</f>
        <v>Nee</v>
      </c>
      <c r="M158" s="37"/>
      <c r="N158" s="33"/>
      <c r="O158" s="7">
        <f t="shared" si="9"/>
        <v>0</v>
      </c>
      <c r="P158" s="7">
        <f t="shared" si="10"/>
        <v>0</v>
      </c>
      <c r="Q158" s="7">
        <f t="shared" si="11"/>
        <v>0</v>
      </c>
    </row>
    <row r="159" spans="2:17" x14ac:dyDescent="0.2">
      <c r="B159" s="7" t="str">
        <f t="shared" si="8"/>
        <v/>
      </c>
      <c r="C159" s="33"/>
      <c r="D159" s="33"/>
      <c r="E159" s="34"/>
      <c r="F159" s="35"/>
      <c r="G159" s="33"/>
      <c r="H159" s="35"/>
      <c r="I159" s="35"/>
      <c r="J159" s="36">
        <v>0.06</v>
      </c>
      <c r="K159" s="7">
        <f t="array" ref="K159">IF(AND(LEN(H159)&gt;0,ISNUMBER(J159)),H159*J159,IF(AND(LEN(I159)&gt;0,ISNUMBER(J159)),I159/(1+J159)*J159,0))</f>
        <v>0</v>
      </c>
      <c r="L159" s="7" t="str">
        <f>IF(LEN(G159)&gt;1,VLOOKUP(G159,CategorieBTWTabel,2,FALSE),"Nee")</f>
        <v>Nee</v>
      </c>
      <c r="M159" s="37"/>
      <c r="N159" s="33"/>
      <c r="O159" s="7">
        <f t="shared" si="9"/>
        <v>0</v>
      </c>
      <c r="P159" s="7">
        <f t="shared" si="10"/>
        <v>0</v>
      </c>
      <c r="Q159" s="7">
        <f t="shared" si="11"/>
        <v>0</v>
      </c>
    </row>
    <row r="160" spans="2:17" x14ac:dyDescent="0.2">
      <c r="B160" s="7" t="str">
        <f t="shared" si="8"/>
        <v/>
      </c>
      <c r="C160" s="33"/>
      <c r="D160" s="33"/>
      <c r="E160" s="34"/>
      <c r="F160" s="35"/>
      <c r="G160" s="33"/>
      <c r="H160" s="35"/>
      <c r="I160" s="35"/>
      <c r="J160" s="36">
        <v>0.21</v>
      </c>
      <c r="K160" s="7">
        <f t="array" ref="K160">IF(AND(LEN(H160)&gt;0,ISNUMBER(J160)),H160*J160,IF(AND(LEN(I160)&gt;0,ISNUMBER(J160)),I160/(1+J160)*J160,0))</f>
        <v>0</v>
      </c>
      <c r="L160" s="7" t="str">
        <f>IF(LEN(G160)&gt;1,VLOOKUP(G160,CategorieBTWTabel,2,FALSE),"Nee")</f>
        <v>Nee</v>
      </c>
      <c r="M160" s="37"/>
      <c r="N160" s="33"/>
      <c r="O160" s="7">
        <f t="shared" si="9"/>
        <v>0</v>
      </c>
      <c r="P160" s="7">
        <f t="shared" si="10"/>
        <v>0</v>
      </c>
      <c r="Q160" s="7">
        <f t="shared" si="11"/>
        <v>0</v>
      </c>
    </row>
    <row r="161" spans="2:17" x14ac:dyDescent="0.2">
      <c r="B161" s="7" t="str">
        <f t="shared" si="8"/>
        <v/>
      </c>
      <c r="C161" s="33"/>
      <c r="D161" s="33"/>
      <c r="E161" s="34"/>
      <c r="F161" s="35"/>
      <c r="G161" s="33"/>
      <c r="H161" s="35"/>
      <c r="I161" s="35"/>
      <c r="J161" s="36">
        <v>0.21</v>
      </c>
      <c r="K161" s="7">
        <f t="array" ref="K161">IF(AND(LEN(H161)&gt;0,ISNUMBER(J161)),H161*J161,IF(AND(LEN(I161)&gt;0,ISNUMBER(J161)),I161/(1+J161)*J161,0))</f>
        <v>0</v>
      </c>
      <c r="L161" s="7" t="str">
        <f>IF(LEN(G161)&gt;1,VLOOKUP(G161,CategorieBTWTabel,2,FALSE),"Nee")</f>
        <v>Nee</v>
      </c>
      <c r="M161" s="37"/>
      <c r="N161" s="33"/>
      <c r="O161" s="7">
        <f t="shared" si="9"/>
        <v>0</v>
      </c>
      <c r="P161" s="7">
        <f t="shared" si="10"/>
        <v>0</v>
      </c>
      <c r="Q161" s="7">
        <f t="shared" si="11"/>
        <v>0</v>
      </c>
    </row>
    <row r="162" spans="2:17" x14ac:dyDescent="0.2">
      <c r="B162" s="7" t="str">
        <f t="shared" si="8"/>
        <v/>
      </c>
      <c r="C162" s="33"/>
      <c r="D162" s="33"/>
      <c r="E162" s="34"/>
      <c r="F162" s="35"/>
      <c r="G162" s="33"/>
      <c r="H162" s="35"/>
      <c r="I162" s="35"/>
      <c r="J162" s="36">
        <v>0.06</v>
      </c>
      <c r="K162" s="7">
        <f t="array" ref="K162">IF(AND(LEN(H162)&gt;0,ISNUMBER(J162)),H162*J162,IF(AND(LEN(I162)&gt;0,ISNUMBER(J162)),I162/(1+J162)*J162,0))</f>
        <v>0</v>
      </c>
      <c r="L162" s="7" t="str">
        <f>IF(LEN(G162)&gt;1,VLOOKUP(G162,CategorieBTWTabel,2,FALSE),"Nee")</f>
        <v>Nee</v>
      </c>
      <c r="M162" s="37"/>
      <c r="N162" s="33"/>
      <c r="O162" s="7">
        <f t="shared" si="9"/>
        <v>0</v>
      </c>
      <c r="P162" s="7">
        <f t="shared" si="10"/>
        <v>0</v>
      </c>
      <c r="Q162" s="7">
        <f t="shared" si="11"/>
        <v>0</v>
      </c>
    </row>
    <row r="163" spans="2:17" x14ac:dyDescent="0.2">
      <c r="B163" s="7" t="str">
        <f t="shared" si="8"/>
        <v/>
      </c>
      <c r="C163" s="33"/>
      <c r="D163" s="33"/>
      <c r="E163" s="34"/>
      <c r="F163" s="35"/>
      <c r="G163" s="33"/>
      <c r="H163" s="35"/>
      <c r="I163" s="35"/>
      <c r="J163" s="36">
        <v>0.06</v>
      </c>
      <c r="K163" s="7">
        <f t="array" ref="K163">IF(AND(LEN(H163)&gt;0,ISNUMBER(J163)),H163*J163,IF(AND(LEN(I163)&gt;0,ISNUMBER(J163)),I163/(1+J163)*J163,0))</f>
        <v>0</v>
      </c>
      <c r="L163" s="7" t="str">
        <f>IF(LEN(G163)&gt;1,VLOOKUP(G163,CategorieBTWTabel,2,FALSE),"Nee")</f>
        <v>Nee</v>
      </c>
      <c r="M163" s="37"/>
      <c r="N163" s="33"/>
      <c r="O163" s="7">
        <f t="shared" si="9"/>
        <v>0</v>
      </c>
      <c r="P163" s="7">
        <f t="shared" si="10"/>
        <v>0</v>
      </c>
      <c r="Q163" s="7">
        <f t="shared" si="11"/>
        <v>0</v>
      </c>
    </row>
    <row r="164" spans="2:17" x14ac:dyDescent="0.2">
      <c r="B164" s="7" t="str">
        <f t="shared" si="8"/>
        <v/>
      </c>
      <c r="C164" s="33"/>
      <c r="D164" s="33"/>
      <c r="E164" s="34"/>
      <c r="F164" s="35"/>
      <c r="G164" s="33"/>
      <c r="H164" s="35"/>
      <c r="I164" s="35"/>
      <c r="J164" s="36">
        <v>0.06</v>
      </c>
      <c r="K164" s="7">
        <f t="array" ref="K164">IF(AND(LEN(H164)&gt;0,ISNUMBER(J164)),H164*J164,IF(AND(LEN(I164)&gt;0,ISNUMBER(J164)),I164/(1+J164)*J164,0))</f>
        <v>0</v>
      </c>
      <c r="L164" s="7" t="str">
        <f>IF(LEN(G164)&gt;1,VLOOKUP(G164,CategorieBTWTabel,2,FALSE),"Nee")</f>
        <v>Nee</v>
      </c>
      <c r="M164" s="37"/>
      <c r="N164" s="33"/>
      <c r="O164" s="7">
        <f t="shared" si="9"/>
        <v>0</v>
      </c>
      <c r="P164" s="7">
        <f t="shared" si="10"/>
        <v>0</v>
      </c>
      <c r="Q164" s="7">
        <f t="shared" si="11"/>
        <v>0</v>
      </c>
    </row>
    <row r="165" spans="2:17" x14ac:dyDescent="0.2">
      <c r="B165" s="7" t="str">
        <f t="shared" si="8"/>
        <v/>
      </c>
      <c r="C165" s="33"/>
      <c r="D165" s="33"/>
      <c r="E165" s="34"/>
      <c r="F165" s="35"/>
      <c r="G165" s="33"/>
      <c r="H165" s="35"/>
      <c r="I165" s="35"/>
      <c r="J165" s="36">
        <v>0.06</v>
      </c>
      <c r="K165" s="7">
        <f t="array" ref="K165">IF(AND(LEN(H165)&gt;0,ISNUMBER(J165)),H165*J165,IF(AND(LEN(I165)&gt;0,ISNUMBER(J165)),I165/(1+J165)*J165,0))</f>
        <v>0</v>
      </c>
      <c r="L165" s="7" t="str">
        <f>IF(LEN(G165)&gt;1,VLOOKUP(G165,CategorieBTWTabel,2,FALSE),"Nee")</f>
        <v>Nee</v>
      </c>
      <c r="M165" s="37"/>
      <c r="N165" s="33"/>
      <c r="O165" s="7">
        <f t="shared" si="9"/>
        <v>0</v>
      </c>
      <c r="P165" s="7">
        <f t="shared" si="10"/>
        <v>0</v>
      </c>
      <c r="Q165" s="7">
        <f t="shared" si="11"/>
        <v>0</v>
      </c>
    </row>
    <row r="166" spans="2:17" x14ac:dyDescent="0.2">
      <c r="B166" s="7" t="str">
        <f t="shared" si="8"/>
        <v/>
      </c>
      <c r="C166" s="33"/>
      <c r="D166" s="33"/>
      <c r="E166" s="34"/>
      <c r="F166" s="35"/>
      <c r="G166" s="33"/>
      <c r="H166" s="35"/>
      <c r="I166" s="35"/>
      <c r="J166" s="36">
        <v>0.06</v>
      </c>
      <c r="K166" s="7">
        <f t="array" ref="K166">IF(AND(LEN(H166)&gt;0,ISNUMBER(J166)),H166*J166,IF(AND(LEN(I166)&gt;0,ISNUMBER(J166)),I166/(1+J166)*J166,0))</f>
        <v>0</v>
      </c>
      <c r="L166" s="7" t="str">
        <f>IF(LEN(G166)&gt;1,VLOOKUP(G166,CategorieBTWTabel,2,FALSE),"Nee")</f>
        <v>Nee</v>
      </c>
      <c r="M166" s="37"/>
      <c r="N166" s="33"/>
      <c r="O166" s="7">
        <f t="shared" si="9"/>
        <v>0</v>
      </c>
      <c r="P166" s="7">
        <f t="shared" si="10"/>
        <v>0</v>
      </c>
      <c r="Q166" s="7">
        <f t="shared" si="11"/>
        <v>0</v>
      </c>
    </row>
    <row r="167" spans="2:17" x14ac:dyDescent="0.2">
      <c r="B167" s="7" t="str">
        <f t="shared" si="8"/>
        <v/>
      </c>
      <c r="C167" s="33"/>
      <c r="D167" s="33"/>
      <c r="E167" s="34"/>
      <c r="F167" s="35"/>
      <c r="G167" s="33"/>
      <c r="H167" s="35"/>
      <c r="I167" s="35"/>
      <c r="J167" s="36">
        <v>0.21</v>
      </c>
      <c r="K167" s="7">
        <f t="array" ref="K167">IF(AND(LEN(H167)&gt;0,ISNUMBER(J167)),H167*J167,IF(AND(LEN(I167)&gt;0,ISNUMBER(J167)),I167/(1+J167)*J167,0))</f>
        <v>0</v>
      </c>
      <c r="L167" s="7" t="str">
        <f>IF(LEN(G167)&gt;1,VLOOKUP(G167,CategorieBTWTabel,2,FALSE),"Nee")</f>
        <v>Nee</v>
      </c>
      <c r="M167" s="37"/>
      <c r="N167" s="33"/>
      <c r="O167" s="7">
        <f t="shared" si="9"/>
        <v>0</v>
      </c>
      <c r="P167" s="7">
        <f t="shared" si="10"/>
        <v>0</v>
      </c>
      <c r="Q167" s="7">
        <f t="shared" si="11"/>
        <v>0</v>
      </c>
    </row>
    <row r="168" spans="2:17" x14ac:dyDescent="0.2">
      <c r="B168" s="7" t="str">
        <f t="shared" si="8"/>
        <v/>
      </c>
      <c r="C168" s="33"/>
      <c r="D168" s="33"/>
      <c r="E168" s="34"/>
      <c r="F168" s="35"/>
      <c r="G168" s="33"/>
      <c r="H168" s="35"/>
      <c r="I168" s="35"/>
      <c r="J168" s="36">
        <v>0.06</v>
      </c>
      <c r="K168" s="7">
        <f t="array" ref="K168">IF(AND(LEN(H168)&gt;0,ISNUMBER(J168)),H168*J168,IF(AND(LEN(I168)&gt;0,ISNUMBER(J168)),I168/(1+J168)*J168,0))</f>
        <v>0</v>
      </c>
      <c r="L168" s="7" t="str">
        <f>IF(LEN(G168)&gt;1,VLOOKUP(G168,CategorieBTWTabel,2,FALSE),"Nee")</f>
        <v>Nee</v>
      </c>
      <c r="M168" s="37"/>
      <c r="N168" s="33"/>
      <c r="O168" s="7">
        <f t="shared" si="9"/>
        <v>0</v>
      </c>
      <c r="P168" s="7">
        <f t="shared" si="10"/>
        <v>0</v>
      </c>
      <c r="Q168" s="7">
        <f t="shared" si="11"/>
        <v>0</v>
      </c>
    </row>
    <row r="169" spans="2:17" x14ac:dyDescent="0.2">
      <c r="B169" s="7" t="str">
        <f t="shared" si="8"/>
        <v/>
      </c>
      <c r="C169" s="33"/>
      <c r="D169" s="33"/>
      <c r="E169" s="34"/>
      <c r="F169" s="35"/>
      <c r="G169" s="33"/>
      <c r="H169" s="35"/>
      <c r="I169" s="35"/>
      <c r="J169" s="36">
        <v>0.06</v>
      </c>
      <c r="K169" s="7">
        <f t="array" ref="K169">IF(AND(LEN(H169)&gt;0,ISNUMBER(J169)),H169*J169,IF(AND(LEN(I169)&gt;0,ISNUMBER(J169)),I169/(1+J169)*J169,0))</f>
        <v>0</v>
      </c>
      <c r="L169" s="7" t="str">
        <f>IF(LEN(G169)&gt;1,VLOOKUP(G169,CategorieBTWTabel,2,FALSE),"Nee")</f>
        <v>Nee</v>
      </c>
      <c r="M169" s="37"/>
      <c r="N169" s="33"/>
      <c r="O169" s="7">
        <f t="shared" si="9"/>
        <v>0</v>
      </c>
      <c r="P169" s="7">
        <f t="shared" si="10"/>
        <v>0</v>
      </c>
      <c r="Q169" s="7">
        <f t="shared" si="11"/>
        <v>0</v>
      </c>
    </row>
    <row r="170" spans="2:17" x14ac:dyDescent="0.2">
      <c r="B170" s="7" t="str">
        <f t="shared" si="8"/>
        <v/>
      </c>
      <c r="C170" s="33"/>
      <c r="D170" s="33"/>
      <c r="E170" s="34"/>
      <c r="F170" s="35"/>
      <c r="G170" s="33"/>
      <c r="H170" s="35"/>
      <c r="I170" s="35"/>
      <c r="J170" s="36">
        <v>0.21</v>
      </c>
      <c r="K170" s="7">
        <f t="array" ref="K170">IF(AND(LEN(H170)&gt;0,ISNUMBER(J170)),H170*J170,IF(AND(LEN(I170)&gt;0,ISNUMBER(J170)),I170/(1+J170)*J170,0))</f>
        <v>0</v>
      </c>
      <c r="L170" s="7" t="str">
        <f>IF(LEN(G170)&gt;1,VLOOKUP(G170,CategorieBTWTabel,2,FALSE),"Nee")</f>
        <v>Nee</v>
      </c>
      <c r="M170" s="37"/>
      <c r="N170" s="33"/>
      <c r="O170" s="7">
        <f t="shared" si="9"/>
        <v>0</v>
      </c>
      <c r="P170" s="7">
        <f t="shared" si="10"/>
        <v>0</v>
      </c>
      <c r="Q170" s="7">
        <f t="shared" si="11"/>
        <v>0</v>
      </c>
    </row>
    <row r="171" spans="2:17" x14ac:dyDescent="0.2">
      <c r="B171" s="7" t="str">
        <f t="shared" si="8"/>
        <v/>
      </c>
      <c r="C171" s="33"/>
      <c r="D171" s="33"/>
      <c r="E171" s="34"/>
      <c r="F171" s="35"/>
      <c r="G171" s="33"/>
      <c r="H171" s="35"/>
      <c r="I171" s="35"/>
      <c r="J171" s="36">
        <v>0.06</v>
      </c>
      <c r="K171" s="7">
        <f t="array" ref="K171">IF(AND(LEN(H171)&gt;0,ISNUMBER(J171)),H171*J171,IF(AND(LEN(I171)&gt;0,ISNUMBER(J171)),I171/(1+J171)*J171,0))</f>
        <v>0</v>
      </c>
      <c r="L171" s="7" t="str">
        <f>IF(LEN(G171)&gt;1,VLOOKUP(G171,CategorieBTWTabel,2,FALSE),"Nee")</f>
        <v>Nee</v>
      </c>
      <c r="M171" s="37"/>
      <c r="N171" s="33"/>
      <c r="O171" s="7">
        <f t="shared" si="9"/>
        <v>0</v>
      </c>
      <c r="P171" s="7">
        <f t="shared" si="10"/>
        <v>0</v>
      </c>
      <c r="Q171" s="7">
        <f t="shared" si="11"/>
        <v>0</v>
      </c>
    </row>
    <row r="172" spans="2:17" x14ac:dyDescent="0.2">
      <c r="B172" s="7" t="str">
        <f t="shared" si="8"/>
        <v/>
      </c>
      <c r="C172" s="33"/>
      <c r="D172" s="33"/>
      <c r="E172" s="34"/>
      <c r="F172" s="35"/>
      <c r="G172" s="33"/>
      <c r="H172" s="35"/>
      <c r="I172" s="35"/>
      <c r="J172" s="36">
        <v>0.06</v>
      </c>
      <c r="K172" s="7">
        <f t="array" ref="K172">IF(AND(LEN(H172)&gt;0,ISNUMBER(J172)),H172*J172,IF(AND(LEN(I172)&gt;0,ISNUMBER(J172)),I172/(1+J172)*J172,0))</f>
        <v>0</v>
      </c>
      <c r="L172" s="7" t="str">
        <f>IF(LEN(G172)&gt;1,VLOOKUP(G172,CategorieBTWTabel,2,FALSE),"Nee")</f>
        <v>Nee</v>
      </c>
      <c r="M172" s="37"/>
      <c r="N172" s="33"/>
      <c r="O172" s="7">
        <f t="shared" si="9"/>
        <v>0</v>
      </c>
      <c r="P172" s="7">
        <f t="shared" si="10"/>
        <v>0</v>
      </c>
      <c r="Q172" s="7">
        <f t="shared" si="11"/>
        <v>0</v>
      </c>
    </row>
    <row r="173" spans="2:17" x14ac:dyDescent="0.2">
      <c r="B173" s="7" t="str">
        <f t="shared" si="8"/>
        <v/>
      </c>
      <c r="C173" s="33"/>
      <c r="D173" s="33"/>
      <c r="E173" s="34"/>
      <c r="F173" s="35"/>
      <c r="G173" s="33"/>
      <c r="H173" s="35"/>
      <c r="I173" s="35"/>
      <c r="J173" s="36">
        <v>0.06</v>
      </c>
      <c r="K173" s="7">
        <f t="array" ref="K173">IF(AND(LEN(H173)&gt;0,ISNUMBER(J173)),H173*J173,IF(AND(LEN(I173)&gt;0,ISNUMBER(J173)),I173/(1+J173)*J173,0))</f>
        <v>0</v>
      </c>
      <c r="L173" s="7" t="str">
        <f>IF(LEN(G173)&gt;1,VLOOKUP(G173,CategorieBTWTabel,2,FALSE),"Nee")</f>
        <v>Nee</v>
      </c>
      <c r="M173" s="37"/>
      <c r="N173" s="33"/>
      <c r="O173" s="7">
        <f t="shared" si="9"/>
        <v>0</v>
      </c>
      <c r="P173" s="7">
        <f t="shared" si="10"/>
        <v>0</v>
      </c>
      <c r="Q173" s="7">
        <f t="shared" si="11"/>
        <v>0</v>
      </c>
    </row>
    <row r="174" spans="2:17" x14ac:dyDescent="0.2">
      <c r="B174" s="7" t="str">
        <f t="shared" si="8"/>
        <v/>
      </c>
      <c r="C174" s="33"/>
      <c r="D174" s="33"/>
      <c r="E174" s="34"/>
      <c r="F174" s="35"/>
      <c r="G174" s="33"/>
      <c r="H174" s="35"/>
      <c r="I174" s="35"/>
      <c r="J174" s="36">
        <v>0.06</v>
      </c>
      <c r="K174" s="7">
        <f t="array" ref="K174">IF(AND(LEN(H174)&gt;0,ISNUMBER(J174)),H174*J174,IF(AND(LEN(I174)&gt;0,ISNUMBER(J174)),I174/(1+J174)*J174,0))</f>
        <v>0</v>
      </c>
      <c r="L174" s="7" t="str">
        <f>IF(LEN(G174)&gt;1,VLOOKUP(G174,CategorieBTWTabel,2,FALSE),"Nee")</f>
        <v>Nee</v>
      </c>
      <c r="M174" s="37"/>
      <c r="N174" s="33"/>
      <c r="O174" s="7">
        <f t="shared" si="9"/>
        <v>0</v>
      </c>
      <c r="P174" s="7">
        <f t="shared" si="10"/>
        <v>0</v>
      </c>
      <c r="Q174" s="7">
        <f t="shared" si="11"/>
        <v>0</v>
      </c>
    </row>
    <row r="175" spans="2:17" x14ac:dyDescent="0.2">
      <c r="B175" s="7" t="str">
        <f t="shared" si="8"/>
        <v/>
      </c>
      <c r="C175" s="33"/>
      <c r="D175" s="33"/>
      <c r="E175" s="34"/>
      <c r="F175" s="35"/>
      <c r="G175" s="33"/>
      <c r="H175" s="35"/>
      <c r="I175" s="35"/>
      <c r="J175" s="36">
        <v>0.21</v>
      </c>
      <c r="K175" s="7">
        <f t="array" ref="K175">IF(AND(LEN(H175)&gt;0,ISNUMBER(J175)),H175*J175,IF(AND(LEN(I175)&gt;0,ISNUMBER(J175)),I175/(1+J175)*J175,0))</f>
        <v>0</v>
      </c>
      <c r="L175" s="7" t="str">
        <f>IF(LEN(G175)&gt;1,VLOOKUP(G175,CategorieBTWTabel,2,FALSE),"Nee")</f>
        <v>Nee</v>
      </c>
      <c r="M175" s="37"/>
      <c r="N175" s="33"/>
      <c r="O175" s="7">
        <f t="shared" si="9"/>
        <v>0</v>
      </c>
      <c r="P175" s="7">
        <f t="shared" si="10"/>
        <v>0</v>
      </c>
      <c r="Q175" s="7">
        <f t="shared" si="11"/>
        <v>0</v>
      </c>
    </row>
    <row r="176" spans="2:17" x14ac:dyDescent="0.2">
      <c r="B176" s="7" t="str">
        <f t="shared" si="8"/>
        <v/>
      </c>
      <c r="C176" s="33"/>
      <c r="D176" s="33"/>
      <c r="E176" s="34"/>
      <c r="F176" s="35"/>
      <c r="G176" s="33"/>
      <c r="H176" s="35"/>
      <c r="I176" s="35"/>
      <c r="J176" s="36">
        <v>0.06</v>
      </c>
      <c r="K176" s="7">
        <f t="array" ref="K176">IF(AND(LEN(H176)&gt;0,ISNUMBER(J176)),H176*J176,IF(AND(LEN(I176)&gt;0,ISNUMBER(J176)),I176/(1+J176)*J176,0))</f>
        <v>0</v>
      </c>
      <c r="L176" s="7" t="str">
        <f>IF(LEN(G176)&gt;1,VLOOKUP(G176,CategorieBTWTabel,2,FALSE),"Nee")</f>
        <v>Nee</v>
      </c>
      <c r="M176" s="37"/>
      <c r="N176" s="33"/>
      <c r="O176" s="7">
        <f t="shared" si="9"/>
        <v>0</v>
      </c>
      <c r="P176" s="7">
        <f t="shared" si="10"/>
        <v>0</v>
      </c>
      <c r="Q176" s="7">
        <f t="shared" si="11"/>
        <v>0</v>
      </c>
    </row>
    <row r="177" spans="2:17" x14ac:dyDescent="0.2">
      <c r="B177" s="7" t="str">
        <f t="shared" si="8"/>
        <v/>
      </c>
      <c r="C177" s="33"/>
      <c r="D177" s="33"/>
      <c r="E177" s="34"/>
      <c r="F177" s="35"/>
      <c r="G177" s="33"/>
      <c r="H177" s="35"/>
      <c r="I177" s="35"/>
      <c r="J177" s="36">
        <v>0.06</v>
      </c>
      <c r="K177" s="7">
        <f t="array" ref="K177">IF(AND(LEN(H177)&gt;0,ISNUMBER(J177)),H177*J177,IF(AND(LEN(I177)&gt;0,ISNUMBER(J177)),I177/(1+J177)*J177,0))</f>
        <v>0</v>
      </c>
      <c r="L177" s="7" t="str">
        <f>IF(LEN(G177)&gt;1,VLOOKUP(G177,CategorieBTWTabel,2,FALSE),"Nee")</f>
        <v>Nee</v>
      </c>
      <c r="M177" s="37"/>
      <c r="N177" s="33"/>
      <c r="O177" s="7">
        <f t="shared" si="9"/>
        <v>0</v>
      </c>
      <c r="P177" s="7">
        <f t="shared" si="10"/>
        <v>0</v>
      </c>
      <c r="Q177" s="7">
        <f t="shared" si="11"/>
        <v>0</v>
      </c>
    </row>
    <row r="178" spans="2:17" x14ac:dyDescent="0.2">
      <c r="B178" s="7" t="str">
        <f t="shared" si="8"/>
        <v/>
      </c>
      <c r="C178" s="33"/>
      <c r="D178" s="33"/>
      <c r="E178" s="34"/>
      <c r="F178" s="35"/>
      <c r="G178" s="33"/>
      <c r="H178" s="35"/>
      <c r="I178" s="35"/>
      <c r="J178" s="36">
        <v>0.06</v>
      </c>
      <c r="K178" s="7">
        <f t="array" ref="K178">IF(AND(LEN(H178)&gt;0,ISNUMBER(J178)),H178*J178,IF(AND(LEN(I178)&gt;0,ISNUMBER(J178)),I178/(1+J178)*J178,0))</f>
        <v>0</v>
      </c>
      <c r="L178" s="7" t="str">
        <f>IF(LEN(G178)&gt;1,VLOOKUP(G178,CategorieBTWTabel,2,FALSE),"Nee")</f>
        <v>Nee</v>
      </c>
      <c r="M178" s="37"/>
      <c r="N178" s="33"/>
      <c r="O178" s="7">
        <f t="shared" si="9"/>
        <v>0</v>
      </c>
      <c r="P178" s="7">
        <f t="shared" si="10"/>
        <v>0</v>
      </c>
      <c r="Q178" s="7">
        <f t="shared" si="11"/>
        <v>0</v>
      </c>
    </row>
    <row r="179" spans="2:17" x14ac:dyDescent="0.2">
      <c r="B179" s="7" t="str">
        <f t="shared" si="8"/>
        <v/>
      </c>
      <c r="C179" s="33"/>
      <c r="D179" s="33"/>
      <c r="E179" s="34"/>
      <c r="F179" s="35"/>
      <c r="G179" s="33"/>
      <c r="H179" s="35"/>
      <c r="I179" s="35"/>
      <c r="J179" s="36">
        <v>0.06</v>
      </c>
      <c r="K179" s="7">
        <f t="array" ref="K179">IF(AND(LEN(H179)&gt;0,ISNUMBER(J179)),H179*J179,IF(AND(LEN(I179)&gt;0,ISNUMBER(J179)),I179/(1+J179)*J179,0))</f>
        <v>0</v>
      </c>
      <c r="L179" s="7" t="str">
        <f>IF(LEN(G179)&gt;1,VLOOKUP(G179,CategorieBTWTabel,2,FALSE),"Nee")</f>
        <v>Nee</v>
      </c>
      <c r="M179" s="37"/>
      <c r="N179" s="33"/>
      <c r="O179" s="7">
        <f t="shared" si="9"/>
        <v>0</v>
      </c>
      <c r="P179" s="7">
        <f t="shared" si="10"/>
        <v>0</v>
      </c>
      <c r="Q179" s="7">
        <f t="shared" si="11"/>
        <v>0</v>
      </c>
    </row>
    <row r="180" spans="2:17" x14ac:dyDescent="0.2">
      <c r="B180" s="7" t="str">
        <f t="shared" si="8"/>
        <v/>
      </c>
      <c r="C180" s="33"/>
      <c r="D180" s="33"/>
      <c r="E180" s="34"/>
      <c r="F180" s="35"/>
      <c r="G180" s="33"/>
      <c r="H180" s="35"/>
      <c r="I180" s="35"/>
      <c r="J180" s="36">
        <v>0.06</v>
      </c>
      <c r="K180" s="7">
        <f t="array" ref="K180">IF(AND(LEN(H180)&gt;0,ISNUMBER(J180)),H180*J180,IF(AND(LEN(I180)&gt;0,ISNUMBER(J180)),I180/(1+J180)*J180,0))</f>
        <v>0</v>
      </c>
      <c r="L180" s="7" t="str">
        <f>IF(LEN(G180)&gt;1,VLOOKUP(G180,CategorieBTWTabel,2,FALSE),"Nee")</f>
        <v>Nee</v>
      </c>
      <c r="M180" s="37"/>
      <c r="N180" s="33"/>
      <c r="O180" s="7">
        <f t="shared" si="9"/>
        <v>0</v>
      </c>
      <c r="P180" s="7">
        <f t="shared" si="10"/>
        <v>0</v>
      </c>
      <c r="Q180" s="7">
        <f t="shared" si="11"/>
        <v>0</v>
      </c>
    </row>
    <row r="181" spans="2:17" x14ac:dyDescent="0.2">
      <c r="B181" s="7" t="str">
        <f t="shared" si="8"/>
        <v/>
      </c>
      <c r="C181" s="33"/>
      <c r="D181" s="33"/>
      <c r="E181" s="34"/>
      <c r="F181" s="35"/>
      <c r="G181" s="33"/>
      <c r="H181" s="35"/>
      <c r="I181" s="35"/>
      <c r="J181" s="36">
        <v>0.21</v>
      </c>
      <c r="K181" s="7">
        <f t="array" ref="K181">IF(AND(LEN(H181)&gt;0,ISNUMBER(J181)),H181*J181,IF(AND(LEN(I181)&gt;0,ISNUMBER(J181)),I181/(1+J181)*J181,0))</f>
        <v>0</v>
      </c>
      <c r="L181" s="7" t="str">
        <f>IF(LEN(G181)&gt;1,VLOOKUP(G181,CategorieBTWTabel,2,FALSE),"Nee")</f>
        <v>Nee</v>
      </c>
      <c r="M181" s="37"/>
      <c r="N181" s="33"/>
      <c r="O181" s="7">
        <f t="shared" si="9"/>
        <v>0</v>
      </c>
      <c r="P181" s="7">
        <f t="shared" si="10"/>
        <v>0</v>
      </c>
      <c r="Q181" s="7">
        <f t="shared" si="11"/>
        <v>0</v>
      </c>
    </row>
    <row r="182" spans="2:17" x14ac:dyDescent="0.2">
      <c r="B182" s="7" t="str">
        <f t="shared" si="8"/>
        <v/>
      </c>
      <c r="C182" s="33"/>
      <c r="D182" s="33"/>
      <c r="E182" s="34"/>
      <c r="F182" s="35"/>
      <c r="G182" s="33"/>
      <c r="H182" s="35"/>
      <c r="I182" s="35"/>
      <c r="J182" s="36">
        <v>0.21</v>
      </c>
      <c r="K182" s="7">
        <f t="array" ref="K182">IF(AND(LEN(H182)&gt;0,ISNUMBER(J182)),H182*J182,IF(AND(LEN(I182)&gt;0,ISNUMBER(J182)),I182/(1+J182)*J182,0))</f>
        <v>0</v>
      </c>
      <c r="L182" s="7" t="str">
        <f>IF(LEN(G182)&gt;1,VLOOKUP(G182,CategorieBTWTabel,2,FALSE),"Nee")</f>
        <v>Nee</v>
      </c>
      <c r="M182" s="37"/>
      <c r="N182" s="33"/>
      <c r="O182" s="7">
        <f t="shared" si="9"/>
        <v>0</v>
      </c>
      <c r="P182" s="7">
        <f t="shared" si="10"/>
        <v>0</v>
      </c>
      <c r="Q182" s="7">
        <f t="shared" si="11"/>
        <v>0</v>
      </c>
    </row>
    <row r="183" spans="2:17" x14ac:dyDescent="0.2">
      <c r="B183" s="7" t="str">
        <f t="shared" si="8"/>
        <v/>
      </c>
      <c r="C183" s="33"/>
      <c r="D183" s="33"/>
      <c r="E183" s="34"/>
      <c r="F183" s="35"/>
      <c r="G183" s="33"/>
      <c r="H183" s="35"/>
      <c r="I183" s="35"/>
      <c r="J183" s="36">
        <v>0.21</v>
      </c>
      <c r="K183" s="7">
        <f t="array" ref="K183">IF(AND(LEN(H183)&gt;0,ISNUMBER(J183)),H183*J183,IF(AND(LEN(I183)&gt;0,ISNUMBER(J183)),I183/(1+J183)*J183,0))</f>
        <v>0</v>
      </c>
      <c r="L183" s="7" t="str">
        <f>IF(LEN(G183)&gt;1,VLOOKUP(G183,CategorieBTWTabel,2,FALSE),"Nee")</f>
        <v>Nee</v>
      </c>
      <c r="M183" s="37"/>
      <c r="N183" s="33"/>
      <c r="O183" s="7">
        <f t="shared" si="9"/>
        <v>0</v>
      </c>
      <c r="P183" s="7">
        <f t="shared" si="10"/>
        <v>0</v>
      </c>
      <c r="Q183" s="7">
        <f t="shared" si="11"/>
        <v>0</v>
      </c>
    </row>
    <row r="184" spans="2:17" x14ac:dyDescent="0.2">
      <c r="B184" s="7" t="str">
        <f t="shared" si="8"/>
        <v/>
      </c>
      <c r="C184" s="33"/>
      <c r="D184" s="33"/>
      <c r="E184" s="34"/>
      <c r="F184" s="35"/>
      <c r="G184" s="33"/>
      <c r="H184" s="35"/>
      <c r="I184" s="35"/>
      <c r="J184" s="36">
        <v>0.21</v>
      </c>
      <c r="K184" s="7">
        <f t="array" ref="K184">IF(AND(LEN(H184)&gt;0,ISNUMBER(J184)),H184*J184,IF(AND(LEN(I184)&gt;0,ISNUMBER(J184)),I184/(1+J184)*J184,0))</f>
        <v>0</v>
      </c>
      <c r="L184" s="7" t="str">
        <f>IF(LEN(G184)&gt;1,VLOOKUP(G184,CategorieBTWTabel,2,FALSE),"Nee")</f>
        <v>Nee</v>
      </c>
      <c r="M184" s="37"/>
      <c r="N184" s="33"/>
      <c r="O184" s="7">
        <f t="shared" si="9"/>
        <v>0</v>
      </c>
      <c r="P184" s="7">
        <f t="shared" si="10"/>
        <v>0</v>
      </c>
      <c r="Q184" s="7">
        <f t="shared" si="11"/>
        <v>0</v>
      </c>
    </row>
    <row r="185" spans="2:17" x14ac:dyDescent="0.2">
      <c r="B185" s="7" t="str">
        <f t="shared" si="8"/>
        <v/>
      </c>
      <c r="C185" s="33"/>
      <c r="D185" s="33"/>
      <c r="E185" s="34"/>
      <c r="F185" s="35"/>
      <c r="G185" s="33"/>
      <c r="H185" s="35"/>
      <c r="I185" s="35"/>
      <c r="J185" s="36">
        <v>0.06</v>
      </c>
      <c r="K185" s="7">
        <f t="array" ref="K185">IF(AND(LEN(H185)&gt;0,ISNUMBER(J185)),H185*J185,IF(AND(LEN(I185)&gt;0,ISNUMBER(J185)),I185/(1+J185)*J185,0))</f>
        <v>0</v>
      </c>
      <c r="L185" s="7" t="str">
        <f>IF(LEN(G185)&gt;1,VLOOKUP(G185,CategorieBTWTabel,2,FALSE),"Nee")</f>
        <v>Nee</v>
      </c>
      <c r="M185" s="37"/>
      <c r="N185" s="33"/>
      <c r="O185" s="7">
        <f t="shared" si="9"/>
        <v>0</v>
      </c>
      <c r="P185" s="7">
        <f t="shared" si="10"/>
        <v>0</v>
      </c>
      <c r="Q185" s="7">
        <f t="shared" si="11"/>
        <v>0</v>
      </c>
    </row>
    <row r="186" spans="2:17" x14ac:dyDescent="0.2">
      <c r="B186" s="7" t="str">
        <f t="shared" si="8"/>
        <v/>
      </c>
      <c r="C186" s="33"/>
      <c r="D186" s="33"/>
      <c r="E186" s="34"/>
      <c r="F186" s="35"/>
      <c r="G186" s="33"/>
      <c r="H186" s="35"/>
      <c r="I186" s="35"/>
      <c r="J186" s="36">
        <v>0.21</v>
      </c>
      <c r="K186" s="7">
        <f t="array" ref="K186">IF(AND(LEN(H186)&gt;0,ISNUMBER(J186)),H186*J186,IF(AND(LEN(I186)&gt;0,ISNUMBER(J186)),I186/(1+J186)*J186,0))</f>
        <v>0</v>
      </c>
      <c r="L186" s="7" t="str">
        <f>IF(LEN(G186)&gt;1,VLOOKUP(G186,CategorieBTWTabel,2,FALSE),"Nee")</f>
        <v>Nee</v>
      </c>
      <c r="M186" s="37"/>
      <c r="N186" s="33"/>
      <c r="O186" s="7">
        <f t="shared" si="9"/>
        <v>0</v>
      </c>
      <c r="P186" s="7">
        <f t="shared" si="10"/>
        <v>0</v>
      </c>
      <c r="Q186" s="7">
        <f t="shared" si="11"/>
        <v>0</v>
      </c>
    </row>
    <row r="187" spans="2:17" x14ac:dyDescent="0.2">
      <c r="B187" s="7" t="str">
        <f t="shared" si="8"/>
        <v/>
      </c>
      <c r="C187" s="33"/>
      <c r="D187" s="33"/>
      <c r="E187" s="34"/>
      <c r="F187" s="35"/>
      <c r="G187" s="33"/>
      <c r="H187" s="35"/>
      <c r="I187" s="35"/>
      <c r="J187" s="36">
        <v>0.06</v>
      </c>
      <c r="K187" s="7">
        <f t="array" ref="K187">IF(AND(LEN(H187)&gt;0,ISNUMBER(J187)),H187*J187,IF(AND(LEN(I187)&gt;0,ISNUMBER(J187)),I187/(1+J187)*J187,0))</f>
        <v>0</v>
      </c>
      <c r="L187" s="7" t="str">
        <f>IF(LEN(G187)&gt;1,VLOOKUP(G187,CategorieBTWTabel,2,FALSE),"Nee")</f>
        <v>Nee</v>
      </c>
      <c r="M187" s="37"/>
      <c r="N187" s="33"/>
      <c r="O187" s="7">
        <f t="shared" si="9"/>
        <v>0</v>
      </c>
      <c r="P187" s="7">
        <f t="shared" si="10"/>
        <v>0</v>
      </c>
      <c r="Q187" s="7">
        <f t="shared" si="11"/>
        <v>0</v>
      </c>
    </row>
    <row r="188" spans="2:17" x14ac:dyDescent="0.2">
      <c r="B188" s="7" t="str">
        <f t="shared" si="8"/>
        <v/>
      </c>
      <c r="C188" s="33"/>
      <c r="D188" s="33"/>
      <c r="E188" s="34"/>
      <c r="F188" s="35"/>
      <c r="G188" s="33"/>
      <c r="H188" s="35"/>
      <c r="I188" s="35"/>
      <c r="J188" s="36">
        <v>0.21</v>
      </c>
      <c r="K188" s="7">
        <f t="array" ref="K188">IF(AND(LEN(H188)&gt;0,ISNUMBER(J188)),H188*J188,IF(AND(LEN(I188)&gt;0,ISNUMBER(J188)),I188/(1+J188)*J188,0))</f>
        <v>0</v>
      </c>
      <c r="L188" s="7" t="str">
        <f>IF(LEN(G188)&gt;1,VLOOKUP(G188,CategorieBTWTabel,2,FALSE),"Nee")</f>
        <v>Nee</v>
      </c>
      <c r="M188" s="37"/>
      <c r="N188" s="33"/>
      <c r="O188" s="7">
        <f t="shared" si="9"/>
        <v>0</v>
      </c>
      <c r="P188" s="7">
        <f t="shared" si="10"/>
        <v>0</v>
      </c>
      <c r="Q188" s="7">
        <f t="shared" si="11"/>
        <v>0</v>
      </c>
    </row>
    <row r="189" spans="2:17" x14ac:dyDescent="0.2">
      <c r="B189" s="7" t="str">
        <f t="shared" si="8"/>
        <v/>
      </c>
      <c r="C189" s="33"/>
      <c r="D189" s="33"/>
      <c r="E189" s="34"/>
      <c r="F189" s="35"/>
      <c r="G189" s="33"/>
      <c r="H189" s="35"/>
      <c r="I189" s="35"/>
      <c r="J189" s="36">
        <v>0.21</v>
      </c>
      <c r="K189" s="7">
        <f t="array" ref="K189">IF(AND(LEN(H189)&gt;0,ISNUMBER(J189)),H189*J189,IF(AND(LEN(I189)&gt;0,ISNUMBER(J189)),I189/(1+J189)*J189,0))</f>
        <v>0</v>
      </c>
      <c r="L189" s="7" t="str">
        <f>IF(LEN(G189)&gt;1,VLOOKUP(G189,CategorieBTWTabel,2,FALSE),"Nee")</f>
        <v>Nee</v>
      </c>
      <c r="M189" s="37"/>
      <c r="N189" s="33"/>
      <c r="O189" s="7">
        <f t="shared" si="9"/>
        <v>0</v>
      </c>
      <c r="P189" s="7">
        <f t="shared" si="10"/>
        <v>0</v>
      </c>
      <c r="Q189" s="7">
        <f t="shared" si="11"/>
        <v>0</v>
      </c>
    </row>
    <row r="190" spans="2:17" x14ac:dyDescent="0.2">
      <c r="B190" s="7" t="str">
        <f t="shared" si="8"/>
        <v/>
      </c>
      <c r="C190" s="33"/>
      <c r="D190" s="33"/>
      <c r="E190" s="34"/>
      <c r="F190" s="35"/>
      <c r="G190" s="33"/>
      <c r="H190" s="35"/>
      <c r="I190" s="35"/>
      <c r="J190" s="36">
        <v>0.21</v>
      </c>
      <c r="K190" s="7">
        <f t="array" ref="K190">IF(AND(LEN(H190)&gt;0,ISNUMBER(J190)),H190*J190,IF(AND(LEN(I190)&gt;0,ISNUMBER(J190)),I190/(1+J190)*J190,0))</f>
        <v>0</v>
      </c>
      <c r="L190" s="7" t="str">
        <f>IF(LEN(G190)&gt;1,VLOOKUP(G190,CategorieBTWTabel,2,FALSE),"Nee")</f>
        <v>Nee</v>
      </c>
      <c r="M190" s="37"/>
      <c r="N190" s="33"/>
      <c r="O190" s="7">
        <f t="shared" si="9"/>
        <v>0</v>
      </c>
      <c r="P190" s="7">
        <f t="shared" si="10"/>
        <v>0</v>
      </c>
      <c r="Q190" s="7">
        <f t="shared" si="11"/>
        <v>0</v>
      </c>
    </row>
    <row r="191" spans="2:17" x14ac:dyDescent="0.2">
      <c r="B191" s="7" t="str">
        <f t="shared" si="8"/>
        <v/>
      </c>
      <c r="C191" s="33"/>
      <c r="D191" s="33"/>
      <c r="E191" s="34"/>
      <c r="F191" s="35"/>
      <c r="G191" s="33"/>
      <c r="H191" s="35"/>
      <c r="I191" s="35"/>
      <c r="J191" s="36">
        <v>0.06</v>
      </c>
      <c r="K191" s="7">
        <f t="array" ref="K191">IF(AND(LEN(H191)&gt;0,ISNUMBER(J191)),H191*J191,IF(AND(LEN(I191)&gt;0,ISNUMBER(J191)),I191/(1+J191)*J191,0))</f>
        <v>0</v>
      </c>
      <c r="L191" s="7" t="str">
        <f>IF(LEN(G191)&gt;1,VLOOKUP(G191,CategorieBTWTabel,2,FALSE),"Nee")</f>
        <v>Nee</v>
      </c>
      <c r="M191" s="37"/>
      <c r="N191" s="33"/>
      <c r="O191" s="7">
        <f t="shared" si="9"/>
        <v>0</v>
      </c>
      <c r="P191" s="7">
        <f t="shared" si="10"/>
        <v>0</v>
      </c>
      <c r="Q191" s="7">
        <f t="shared" si="11"/>
        <v>0</v>
      </c>
    </row>
    <row r="192" spans="2:17" x14ac:dyDescent="0.2">
      <c r="B192" s="7" t="str">
        <f t="shared" si="8"/>
        <v/>
      </c>
      <c r="C192" s="33"/>
      <c r="D192" s="33"/>
      <c r="E192" s="34"/>
      <c r="F192" s="35"/>
      <c r="G192" s="33"/>
      <c r="H192" s="35"/>
      <c r="I192" s="35"/>
      <c r="J192" s="36">
        <v>0.06</v>
      </c>
      <c r="K192" s="7">
        <f t="array" ref="K192">IF(AND(LEN(H192)&gt;0,ISNUMBER(J192)),H192*J192,IF(AND(LEN(I192)&gt;0,ISNUMBER(J192)),I192/(1+J192)*J192,0))</f>
        <v>0</v>
      </c>
      <c r="L192" s="7" t="str">
        <f>IF(LEN(G192)&gt;1,VLOOKUP(G192,CategorieBTWTabel,2,FALSE),"Nee")</f>
        <v>Nee</v>
      </c>
      <c r="M192" s="37"/>
      <c r="N192" s="33"/>
      <c r="O192" s="7">
        <f t="shared" si="9"/>
        <v>0</v>
      </c>
      <c r="P192" s="7">
        <f t="shared" si="10"/>
        <v>0</v>
      </c>
      <c r="Q192" s="7">
        <f t="shared" si="11"/>
        <v>0</v>
      </c>
    </row>
    <row r="193" spans="2:17" x14ac:dyDescent="0.2">
      <c r="B193" s="7" t="str">
        <f t="shared" si="8"/>
        <v/>
      </c>
      <c r="C193" s="33"/>
      <c r="D193" s="33"/>
      <c r="E193" s="34"/>
      <c r="F193" s="35"/>
      <c r="G193" s="33"/>
      <c r="H193" s="35"/>
      <c r="I193" s="35"/>
      <c r="J193" s="36">
        <v>0.06</v>
      </c>
      <c r="K193" s="7">
        <f t="array" ref="K193">IF(AND(LEN(H193)&gt;0,ISNUMBER(J193)),H193*J193,IF(AND(LEN(I193)&gt;0,ISNUMBER(J193)),I193/(1+J193)*J193,0))</f>
        <v>0</v>
      </c>
      <c r="L193" s="7" t="str">
        <f>IF(LEN(G193)&gt;1,VLOOKUP(G193,CategorieBTWTabel,2,FALSE),"Nee")</f>
        <v>Nee</v>
      </c>
      <c r="M193" s="37"/>
      <c r="N193" s="33"/>
      <c r="O193" s="7">
        <f t="shared" si="9"/>
        <v>0</v>
      </c>
      <c r="P193" s="7">
        <f t="shared" si="10"/>
        <v>0</v>
      </c>
      <c r="Q193" s="7">
        <f t="shared" si="11"/>
        <v>0</v>
      </c>
    </row>
    <row r="194" spans="2:17" x14ac:dyDescent="0.2">
      <c r="B194" s="7" t="str">
        <f t="shared" si="8"/>
        <v/>
      </c>
      <c r="C194" s="33"/>
      <c r="D194" s="33"/>
      <c r="E194" s="34"/>
      <c r="F194" s="35"/>
      <c r="G194" s="33"/>
      <c r="H194" s="35"/>
      <c r="I194" s="35"/>
      <c r="J194" s="36">
        <v>0.06</v>
      </c>
      <c r="K194" s="7">
        <f t="array" ref="K194">IF(AND(LEN(H194)&gt;0,ISNUMBER(J194)),H194*J194,IF(AND(LEN(I194)&gt;0,ISNUMBER(J194)),I194/(1+J194)*J194,0))</f>
        <v>0</v>
      </c>
      <c r="L194" s="7" t="str">
        <f>IF(LEN(G194)&gt;1,VLOOKUP(G194,CategorieBTWTabel,2,FALSE),"Nee")</f>
        <v>Nee</v>
      </c>
      <c r="M194" s="37"/>
      <c r="N194" s="33"/>
      <c r="O194" s="7">
        <f t="shared" si="9"/>
        <v>0</v>
      </c>
      <c r="P194" s="7">
        <f t="shared" si="10"/>
        <v>0</v>
      </c>
      <c r="Q194" s="7">
        <f t="shared" si="11"/>
        <v>0</v>
      </c>
    </row>
    <row r="195" spans="2:17" x14ac:dyDescent="0.2">
      <c r="B195" s="7" t="str">
        <f t="shared" si="8"/>
        <v/>
      </c>
      <c r="C195" s="33"/>
      <c r="D195" s="33"/>
      <c r="E195" s="34"/>
      <c r="F195" s="35"/>
      <c r="G195" s="33"/>
      <c r="H195" s="35"/>
      <c r="I195" s="35"/>
      <c r="J195" s="36">
        <v>0.06</v>
      </c>
      <c r="K195" s="7">
        <f t="array" ref="K195">IF(AND(LEN(H195)&gt;0,ISNUMBER(J195)),H195*J195,IF(AND(LEN(I195)&gt;0,ISNUMBER(J195)),I195/(1+J195)*J195,0))</f>
        <v>0</v>
      </c>
      <c r="L195" s="7" t="str">
        <f>IF(LEN(G195)&gt;1,VLOOKUP(G195,CategorieBTWTabel,2,FALSE),"Nee")</f>
        <v>Nee</v>
      </c>
      <c r="M195" s="37"/>
      <c r="N195" s="33"/>
      <c r="O195" s="7">
        <f t="shared" si="9"/>
        <v>0</v>
      </c>
      <c r="P195" s="7">
        <f t="shared" si="10"/>
        <v>0</v>
      </c>
      <c r="Q195" s="7">
        <f t="shared" si="11"/>
        <v>0</v>
      </c>
    </row>
    <row r="196" spans="2:17" x14ac:dyDescent="0.2">
      <c r="B196" s="7" t="str">
        <f t="shared" si="8"/>
        <v/>
      </c>
      <c r="C196" s="33"/>
      <c r="D196" s="33"/>
      <c r="E196" s="34"/>
      <c r="F196" s="35"/>
      <c r="G196" s="33"/>
      <c r="H196" s="35"/>
      <c r="I196" s="35"/>
      <c r="J196" s="36">
        <v>0.21</v>
      </c>
      <c r="K196" s="7">
        <f t="array" ref="K196">IF(AND(LEN(H196)&gt;0,ISNUMBER(J196)),H196*J196,IF(AND(LEN(I196)&gt;0,ISNUMBER(J196)),I196/(1+J196)*J196,0))</f>
        <v>0</v>
      </c>
      <c r="L196" s="7" t="str">
        <f>IF(LEN(G196)&gt;1,VLOOKUP(G196,CategorieBTWTabel,2,FALSE),"Nee")</f>
        <v>Nee</v>
      </c>
      <c r="M196" s="37"/>
      <c r="N196" s="33"/>
      <c r="O196" s="7">
        <f t="shared" si="9"/>
        <v>0</v>
      </c>
      <c r="P196" s="7">
        <f t="shared" si="10"/>
        <v>0</v>
      </c>
      <c r="Q196" s="7">
        <f t="shared" si="11"/>
        <v>0</v>
      </c>
    </row>
    <row r="197" spans="2:17" x14ac:dyDescent="0.2">
      <c r="B197" s="7" t="str">
        <f t="shared" si="8"/>
        <v/>
      </c>
      <c r="C197" s="33"/>
      <c r="D197" s="33"/>
      <c r="E197" s="34"/>
      <c r="F197" s="35"/>
      <c r="G197" s="33"/>
      <c r="H197" s="35"/>
      <c r="I197" s="35"/>
      <c r="J197" s="36">
        <v>0.06</v>
      </c>
      <c r="K197" s="7">
        <f t="array" ref="K197">IF(AND(LEN(H197)&gt;0,ISNUMBER(J197)),H197*J197,IF(AND(LEN(I197)&gt;0,ISNUMBER(J197)),I197/(1+J197)*J197,0))</f>
        <v>0</v>
      </c>
      <c r="L197" s="7" t="str">
        <f>IF(LEN(G197)&gt;1,VLOOKUP(G197,CategorieBTWTabel,2,FALSE),"Nee")</f>
        <v>Nee</v>
      </c>
      <c r="M197" s="37"/>
      <c r="N197" s="33"/>
      <c r="O197" s="7">
        <f t="shared" si="9"/>
        <v>0</v>
      </c>
      <c r="P197" s="7">
        <f t="shared" si="10"/>
        <v>0</v>
      </c>
      <c r="Q197" s="7">
        <f t="shared" si="11"/>
        <v>0</v>
      </c>
    </row>
    <row r="198" spans="2:17" x14ac:dyDescent="0.2">
      <c r="B198" s="7" t="str">
        <f t="shared" si="8"/>
        <v/>
      </c>
      <c r="C198" s="33"/>
      <c r="D198" s="33"/>
      <c r="E198" s="34"/>
      <c r="F198" s="35"/>
      <c r="G198" s="33"/>
      <c r="H198" s="35"/>
      <c r="I198" s="35"/>
      <c r="J198" s="36">
        <v>0.21</v>
      </c>
      <c r="K198" s="7">
        <f t="array" ref="K198">IF(AND(LEN(H198)&gt;0,ISNUMBER(J198)),H198*J198,IF(AND(LEN(I198)&gt;0,ISNUMBER(J198)),I198/(1+J198)*J198,0))</f>
        <v>0</v>
      </c>
      <c r="L198" s="7" t="str">
        <f>IF(LEN(G198)&gt;1,VLOOKUP(G198,CategorieBTWTabel,2,FALSE),"Nee")</f>
        <v>Nee</v>
      </c>
      <c r="M198" s="37"/>
      <c r="N198" s="33"/>
      <c r="O198" s="7">
        <f t="shared" si="9"/>
        <v>0</v>
      </c>
      <c r="P198" s="7">
        <f t="shared" si="10"/>
        <v>0</v>
      </c>
      <c r="Q198" s="7">
        <f t="shared" si="11"/>
        <v>0</v>
      </c>
    </row>
    <row r="199" spans="2:17" x14ac:dyDescent="0.2">
      <c r="B199" s="7" t="str">
        <f t="shared" si="8"/>
        <v/>
      </c>
      <c r="C199" s="33"/>
      <c r="D199" s="33"/>
      <c r="E199" s="34"/>
      <c r="F199" s="35"/>
      <c r="G199" s="33"/>
      <c r="H199" s="35"/>
      <c r="I199" s="35"/>
      <c r="J199" s="36">
        <v>0.21</v>
      </c>
      <c r="K199" s="7">
        <f t="array" ref="K199">IF(AND(LEN(H199)&gt;0,ISNUMBER(J199)),H199*J199,IF(AND(LEN(I199)&gt;0,ISNUMBER(J199)),I199/(1+J199)*J199,0))</f>
        <v>0</v>
      </c>
      <c r="L199" s="7" t="str">
        <f>IF(LEN(G199)&gt;1,VLOOKUP(G199,CategorieBTWTabel,2,FALSE),"Nee")</f>
        <v>Nee</v>
      </c>
      <c r="M199" s="37"/>
      <c r="N199" s="33"/>
      <c r="O199" s="7">
        <f t="shared" si="9"/>
        <v>0</v>
      </c>
      <c r="P199" s="7">
        <f t="shared" si="10"/>
        <v>0</v>
      </c>
      <c r="Q199" s="7">
        <f t="shared" si="11"/>
        <v>0</v>
      </c>
    </row>
    <row r="200" spans="2:17" x14ac:dyDescent="0.2">
      <c r="B200" s="7" t="str">
        <f t="shared" si="8"/>
        <v/>
      </c>
      <c r="C200" s="33"/>
      <c r="D200" s="33"/>
      <c r="E200" s="34"/>
      <c r="F200" s="35"/>
      <c r="G200" s="33"/>
      <c r="H200" s="35"/>
      <c r="I200" s="35"/>
      <c r="J200" s="36">
        <v>0.21</v>
      </c>
      <c r="K200" s="7">
        <f t="array" ref="K200">IF(AND(LEN(H200)&gt;0,ISNUMBER(J200)),H200*J200,IF(AND(LEN(I200)&gt;0,ISNUMBER(J200)),I200/(1+J200)*J200,0))</f>
        <v>0</v>
      </c>
      <c r="L200" s="7" t="str">
        <f>IF(LEN(G200)&gt;1,VLOOKUP(G200,CategorieBTWTabel,2,FALSE),"Nee")</f>
        <v>Nee</v>
      </c>
      <c r="M200" s="37"/>
      <c r="N200" s="33"/>
      <c r="O200" s="7">
        <f t="shared" si="9"/>
        <v>0</v>
      </c>
      <c r="P200" s="7">
        <f t="shared" si="10"/>
        <v>0</v>
      </c>
      <c r="Q200" s="7">
        <f t="shared" si="11"/>
        <v>0</v>
      </c>
    </row>
    <row r="201" spans="2:17" x14ac:dyDescent="0.2">
      <c r="B201" s="7" t="str">
        <f t="shared" si="8"/>
        <v/>
      </c>
      <c r="C201" s="33"/>
      <c r="D201" s="33"/>
      <c r="E201" s="34"/>
      <c r="F201" s="35"/>
      <c r="G201" s="33"/>
      <c r="H201" s="35"/>
      <c r="I201" s="35"/>
      <c r="J201" s="36">
        <v>0.21</v>
      </c>
      <c r="K201" s="7">
        <f t="array" ref="K201">IF(AND(LEN(H201)&gt;0,ISNUMBER(J201)),H201*J201,IF(AND(LEN(I201)&gt;0,ISNUMBER(J201)),I201/(1+J201)*J201,0))</f>
        <v>0</v>
      </c>
      <c r="L201" s="7" t="str">
        <f>IF(LEN(G201)&gt;1,VLOOKUP(G201,CategorieBTWTabel,2,FALSE),"Nee")</f>
        <v>Nee</v>
      </c>
      <c r="M201" s="37"/>
      <c r="N201" s="33"/>
      <c r="O201" s="7">
        <f t="shared" si="9"/>
        <v>0</v>
      </c>
      <c r="P201" s="7">
        <f t="shared" si="10"/>
        <v>0</v>
      </c>
      <c r="Q201" s="7">
        <f t="shared" si="11"/>
        <v>0</v>
      </c>
    </row>
    <row r="202" spans="2:17" x14ac:dyDescent="0.2">
      <c r="B202" s="7" t="str">
        <f t="shared" si="8"/>
        <v/>
      </c>
      <c r="C202" s="33"/>
      <c r="D202" s="33"/>
      <c r="E202" s="34"/>
      <c r="F202" s="35"/>
      <c r="G202" s="33"/>
      <c r="H202" s="35"/>
      <c r="I202" s="35"/>
      <c r="J202" s="36">
        <v>0.21</v>
      </c>
      <c r="K202" s="7">
        <f t="array" ref="K202">IF(AND(LEN(H202)&gt;0,ISNUMBER(J202)),H202*J202,IF(AND(LEN(I202)&gt;0,ISNUMBER(J202)),I202/(1+J202)*J202,0))</f>
        <v>0</v>
      </c>
      <c r="L202" s="7" t="str">
        <f>IF(LEN(G202)&gt;1,VLOOKUP(G202,CategorieBTWTabel,2,FALSE),"Nee")</f>
        <v>Nee</v>
      </c>
      <c r="M202" s="37"/>
      <c r="N202" s="33"/>
      <c r="O202" s="7">
        <f t="shared" si="9"/>
        <v>0</v>
      </c>
      <c r="P202" s="7">
        <f t="shared" si="10"/>
        <v>0</v>
      </c>
      <c r="Q202" s="7">
        <f t="shared" si="11"/>
        <v>0</v>
      </c>
    </row>
    <row r="203" spans="2:17" x14ac:dyDescent="0.2">
      <c r="B203" s="7" t="str">
        <f t="shared" si="8"/>
        <v/>
      </c>
      <c r="C203" s="33"/>
      <c r="D203" s="33"/>
      <c r="E203" s="34"/>
      <c r="F203" s="35"/>
      <c r="G203" s="33"/>
      <c r="H203" s="35"/>
      <c r="I203" s="35"/>
      <c r="J203" s="36">
        <v>0.21</v>
      </c>
      <c r="K203" s="7">
        <f t="array" ref="K203">IF(AND(LEN(H203)&gt;0,ISNUMBER(J203)),H203*J203,IF(AND(LEN(I203)&gt;0,ISNUMBER(J203)),I203/(1+J203)*J203,0))</f>
        <v>0</v>
      </c>
      <c r="L203" s="7" t="str">
        <f>IF(LEN(G203)&gt;1,VLOOKUP(G203,CategorieBTWTabel,2,FALSE),"Nee")</f>
        <v>Nee</v>
      </c>
      <c r="M203" s="37"/>
      <c r="N203" s="33"/>
      <c r="O203" s="7">
        <f t="shared" si="9"/>
        <v>0</v>
      </c>
      <c r="P203" s="7">
        <f t="shared" si="10"/>
        <v>0</v>
      </c>
      <c r="Q203" s="7">
        <f t="shared" si="11"/>
        <v>0</v>
      </c>
    </row>
    <row r="204" spans="2:17" x14ac:dyDescent="0.2">
      <c r="B204" s="7" t="str">
        <f t="shared" ref="B204:B267" si="12">IF(LEN(D204)&gt;1,INDEX(Periode,MATCH($D204,Maanden,0),1),"")</f>
        <v/>
      </c>
      <c r="C204" s="33"/>
      <c r="D204" s="33"/>
      <c r="E204" s="34"/>
      <c r="F204" s="35"/>
      <c r="G204" s="33"/>
      <c r="H204" s="35"/>
      <c r="I204" s="35"/>
      <c r="J204" s="36">
        <v>0.21</v>
      </c>
      <c r="K204" s="7">
        <f t="array" ref="K204">IF(AND(LEN(H204)&gt;0,ISNUMBER(J204)),H204*J204,IF(AND(LEN(I204)&gt;0,ISNUMBER(J204)),I204/(1+J204)*J204,0))</f>
        <v>0</v>
      </c>
      <c r="L204" s="7" t="str">
        <f>IF(LEN(G204)&gt;1,VLOOKUP(G204,CategorieBTWTabel,2,FALSE),"Nee")</f>
        <v>Nee</v>
      </c>
      <c r="M204" s="37"/>
      <c r="N204" s="33"/>
      <c r="O204" s="7">
        <f t="shared" ref="O204:O253" si="13">IF(LEN(H204)&lt;1,I204-K204,H204)</f>
        <v>0</v>
      </c>
      <c r="P204" s="7">
        <f t="shared" ref="P204:P253" si="14">IF(LEN(I204)&lt;1,H204+K204,I204)</f>
        <v>0</v>
      </c>
      <c r="Q204" s="7">
        <f t="shared" ref="Q204:Q253" si="15">K204</f>
        <v>0</v>
      </c>
    </row>
    <row r="205" spans="2:17" x14ac:dyDescent="0.2">
      <c r="B205" s="7" t="str">
        <f t="shared" si="12"/>
        <v/>
      </c>
      <c r="C205" s="33"/>
      <c r="D205" s="33"/>
      <c r="E205" s="34"/>
      <c r="F205" s="35"/>
      <c r="G205" s="33"/>
      <c r="H205" s="35"/>
      <c r="I205" s="35"/>
      <c r="J205" s="36">
        <v>0.06</v>
      </c>
      <c r="K205" s="7">
        <f t="array" ref="K205">IF(AND(LEN(H205)&gt;0,ISNUMBER(J205)),H205*J205,IF(AND(LEN(I205)&gt;0,ISNUMBER(J205)),I205/(1+J205)*J205,0))</f>
        <v>0</v>
      </c>
      <c r="L205" s="7" t="str">
        <f>IF(LEN(G205)&gt;1,VLOOKUP(G205,CategorieBTWTabel,2,FALSE),"Nee")</f>
        <v>Nee</v>
      </c>
      <c r="M205" s="37"/>
      <c r="N205" s="33"/>
      <c r="O205" s="7">
        <f t="shared" si="13"/>
        <v>0</v>
      </c>
      <c r="P205" s="7">
        <f t="shared" si="14"/>
        <v>0</v>
      </c>
      <c r="Q205" s="7">
        <f t="shared" si="15"/>
        <v>0</v>
      </c>
    </row>
    <row r="206" spans="2:17" x14ac:dyDescent="0.2">
      <c r="B206" s="7" t="str">
        <f t="shared" si="12"/>
        <v/>
      </c>
      <c r="C206" s="33"/>
      <c r="D206" s="33"/>
      <c r="E206" s="34"/>
      <c r="F206" s="35"/>
      <c r="G206" s="33"/>
      <c r="H206" s="35"/>
      <c r="I206" s="35"/>
      <c r="J206" s="36">
        <v>0.21</v>
      </c>
      <c r="K206" s="7">
        <f t="array" ref="K206">IF(AND(LEN(H206)&gt;0,ISNUMBER(J206)),H206*J206,IF(AND(LEN(I206)&gt;0,ISNUMBER(J206)),I206/(1+J206)*J206,0))</f>
        <v>0</v>
      </c>
      <c r="L206" s="7" t="str">
        <f>IF(LEN(G206)&gt;1,VLOOKUP(G206,CategorieBTWTabel,2,FALSE),"Nee")</f>
        <v>Nee</v>
      </c>
      <c r="M206" s="37"/>
      <c r="N206" s="33"/>
      <c r="O206" s="7">
        <f t="shared" si="13"/>
        <v>0</v>
      </c>
      <c r="P206" s="7">
        <f t="shared" si="14"/>
        <v>0</v>
      </c>
      <c r="Q206" s="7">
        <f t="shared" si="15"/>
        <v>0</v>
      </c>
    </row>
    <row r="207" spans="2:17" x14ac:dyDescent="0.2">
      <c r="B207" s="7" t="str">
        <f t="shared" si="12"/>
        <v/>
      </c>
      <c r="C207" s="33"/>
      <c r="D207" s="33"/>
      <c r="E207" s="34"/>
      <c r="F207" s="35"/>
      <c r="G207" s="33"/>
      <c r="H207" s="35"/>
      <c r="I207" s="35"/>
      <c r="J207" s="36">
        <v>0.21</v>
      </c>
      <c r="K207" s="7">
        <f t="array" ref="K207">IF(AND(LEN(H207)&gt;0,ISNUMBER(J207)),H207*J207,IF(AND(LEN(I207)&gt;0,ISNUMBER(J207)),I207/(1+J207)*J207,0))</f>
        <v>0</v>
      </c>
      <c r="L207" s="7" t="str">
        <f>IF(LEN(G207)&gt;1,VLOOKUP(G207,CategorieBTWTabel,2,FALSE),"Nee")</f>
        <v>Nee</v>
      </c>
      <c r="M207" s="37"/>
      <c r="N207" s="33"/>
      <c r="O207" s="7">
        <f t="shared" si="13"/>
        <v>0</v>
      </c>
      <c r="P207" s="7">
        <f t="shared" si="14"/>
        <v>0</v>
      </c>
      <c r="Q207" s="7">
        <f t="shared" si="15"/>
        <v>0</v>
      </c>
    </row>
    <row r="208" spans="2:17" x14ac:dyDescent="0.2">
      <c r="B208" s="7" t="str">
        <f t="shared" si="12"/>
        <v/>
      </c>
      <c r="C208" s="33"/>
      <c r="D208" s="33"/>
      <c r="E208" s="34"/>
      <c r="F208" s="35"/>
      <c r="G208" s="33"/>
      <c r="H208" s="35"/>
      <c r="I208" s="35"/>
      <c r="J208" s="36">
        <v>0.06</v>
      </c>
      <c r="K208" s="7">
        <f t="array" ref="K208">IF(AND(LEN(H208)&gt;0,ISNUMBER(J208)),H208*J208,IF(AND(LEN(I208)&gt;0,ISNUMBER(J208)),I208/(1+J208)*J208,0))</f>
        <v>0</v>
      </c>
      <c r="L208" s="7" t="str">
        <f>IF(LEN(G208)&gt;1,VLOOKUP(G208,CategorieBTWTabel,2,FALSE),"Nee")</f>
        <v>Nee</v>
      </c>
      <c r="M208" s="37"/>
      <c r="N208" s="33"/>
      <c r="O208" s="7">
        <f t="shared" si="13"/>
        <v>0</v>
      </c>
      <c r="P208" s="7">
        <f t="shared" si="14"/>
        <v>0</v>
      </c>
      <c r="Q208" s="7">
        <f t="shared" si="15"/>
        <v>0</v>
      </c>
    </row>
    <row r="209" spans="2:17" x14ac:dyDescent="0.2">
      <c r="B209" s="7" t="str">
        <f t="shared" si="12"/>
        <v/>
      </c>
      <c r="C209" s="33"/>
      <c r="D209" s="33"/>
      <c r="E209" s="34"/>
      <c r="F209" s="35"/>
      <c r="G209" s="33"/>
      <c r="H209" s="35"/>
      <c r="I209" s="35"/>
      <c r="J209" s="36">
        <v>0.06</v>
      </c>
      <c r="K209" s="7">
        <f t="array" ref="K209">IF(AND(LEN(H209)&gt;0,ISNUMBER(J209)),H209*J209,IF(AND(LEN(I209)&gt;0,ISNUMBER(J209)),I209/(1+J209)*J209,0))</f>
        <v>0</v>
      </c>
      <c r="L209" s="7" t="str">
        <f>IF(LEN(G209)&gt;1,VLOOKUP(G209,CategorieBTWTabel,2,FALSE),"Nee")</f>
        <v>Nee</v>
      </c>
      <c r="M209" s="37"/>
      <c r="N209" s="33"/>
      <c r="O209" s="7">
        <f t="shared" si="13"/>
        <v>0</v>
      </c>
      <c r="P209" s="7">
        <f t="shared" si="14"/>
        <v>0</v>
      </c>
      <c r="Q209" s="7">
        <f t="shared" si="15"/>
        <v>0</v>
      </c>
    </row>
    <row r="210" spans="2:17" x14ac:dyDescent="0.2">
      <c r="B210" s="7" t="str">
        <f t="shared" si="12"/>
        <v/>
      </c>
      <c r="C210" s="33"/>
      <c r="D210" s="33"/>
      <c r="E210" s="34"/>
      <c r="F210" s="35"/>
      <c r="G210" s="33"/>
      <c r="H210" s="35"/>
      <c r="I210" s="35"/>
      <c r="J210" s="36">
        <v>0.06</v>
      </c>
      <c r="K210" s="7">
        <f t="array" ref="K210">IF(AND(LEN(H210)&gt;0,ISNUMBER(J210)),H210*J210,IF(AND(LEN(I210)&gt;0,ISNUMBER(J210)),I210/(1+J210)*J210,0))</f>
        <v>0</v>
      </c>
      <c r="L210" s="7" t="str">
        <f>IF(LEN(G210)&gt;1,VLOOKUP(G210,CategorieBTWTabel,2,FALSE),"Nee")</f>
        <v>Nee</v>
      </c>
      <c r="M210" s="37"/>
      <c r="N210" s="33"/>
      <c r="O210" s="7">
        <f t="shared" si="13"/>
        <v>0</v>
      </c>
      <c r="P210" s="7">
        <f t="shared" si="14"/>
        <v>0</v>
      </c>
      <c r="Q210" s="7">
        <f t="shared" si="15"/>
        <v>0</v>
      </c>
    </row>
    <row r="211" spans="2:17" x14ac:dyDescent="0.2">
      <c r="B211" s="7" t="str">
        <f t="shared" si="12"/>
        <v/>
      </c>
      <c r="C211" s="33"/>
      <c r="D211" s="33"/>
      <c r="E211" s="34"/>
      <c r="F211" s="35"/>
      <c r="G211" s="33"/>
      <c r="H211" s="35"/>
      <c r="I211" s="35"/>
      <c r="J211" s="36">
        <v>0.21</v>
      </c>
      <c r="K211" s="7">
        <f t="array" ref="K211">IF(AND(LEN(H211)&gt;0,ISNUMBER(J211)),H211*J211,IF(AND(LEN(I211)&gt;0,ISNUMBER(J211)),I211/(1+J211)*J211,0))</f>
        <v>0</v>
      </c>
      <c r="L211" s="7" t="str">
        <f>IF(LEN(G211)&gt;1,VLOOKUP(G211,CategorieBTWTabel,2,FALSE),"Nee")</f>
        <v>Nee</v>
      </c>
      <c r="M211" s="37"/>
      <c r="N211" s="33"/>
      <c r="O211" s="7">
        <f t="shared" si="13"/>
        <v>0</v>
      </c>
      <c r="P211" s="7">
        <f t="shared" si="14"/>
        <v>0</v>
      </c>
      <c r="Q211" s="7">
        <f t="shared" si="15"/>
        <v>0</v>
      </c>
    </row>
    <row r="212" spans="2:17" x14ac:dyDescent="0.2">
      <c r="B212" s="7" t="str">
        <f t="shared" si="12"/>
        <v/>
      </c>
      <c r="C212" s="33"/>
      <c r="D212" s="33"/>
      <c r="E212" s="34"/>
      <c r="F212" s="35"/>
      <c r="G212" s="33"/>
      <c r="H212" s="35"/>
      <c r="I212" s="35"/>
      <c r="J212" s="36">
        <v>0.21</v>
      </c>
      <c r="K212" s="7">
        <f t="array" ref="K212">IF(AND(LEN(H212)&gt;0,ISNUMBER(J212)),H212*J212,IF(AND(LEN(I212)&gt;0,ISNUMBER(J212)),I212/(1+J212)*J212,0))</f>
        <v>0</v>
      </c>
      <c r="L212" s="7" t="str">
        <f>IF(LEN(G212)&gt;1,VLOOKUP(G212,CategorieBTWTabel,2,FALSE),"Nee")</f>
        <v>Nee</v>
      </c>
      <c r="M212" s="37"/>
      <c r="N212" s="33"/>
      <c r="O212" s="7">
        <f t="shared" si="13"/>
        <v>0</v>
      </c>
      <c r="P212" s="7">
        <f t="shared" si="14"/>
        <v>0</v>
      </c>
      <c r="Q212" s="7">
        <f t="shared" si="15"/>
        <v>0</v>
      </c>
    </row>
    <row r="213" spans="2:17" x14ac:dyDescent="0.2">
      <c r="B213" s="7" t="str">
        <f t="shared" si="12"/>
        <v/>
      </c>
      <c r="C213" s="33"/>
      <c r="D213" s="33"/>
      <c r="E213" s="34"/>
      <c r="F213" s="35"/>
      <c r="G213" s="33"/>
      <c r="H213" s="35"/>
      <c r="I213" s="35"/>
      <c r="J213" s="36">
        <v>0.06</v>
      </c>
      <c r="K213" s="7">
        <f t="array" ref="K213">IF(AND(LEN(H213)&gt;0,ISNUMBER(J213)),H213*J213,IF(AND(LEN(I213)&gt;0,ISNUMBER(J213)),I213/(1+J213)*J213,0))</f>
        <v>0</v>
      </c>
      <c r="L213" s="7" t="str">
        <f>IF(LEN(G213)&gt;1,VLOOKUP(G213,CategorieBTWTabel,2,FALSE),"Nee")</f>
        <v>Nee</v>
      </c>
      <c r="M213" s="37"/>
      <c r="N213" s="33"/>
      <c r="O213" s="7">
        <f t="shared" si="13"/>
        <v>0</v>
      </c>
      <c r="P213" s="7">
        <f t="shared" si="14"/>
        <v>0</v>
      </c>
      <c r="Q213" s="7">
        <f t="shared" si="15"/>
        <v>0</v>
      </c>
    </row>
    <row r="214" spans="2:17" x14ac:dyDescent="0.2">
      <c r="B214" s="7" t="str">
        <f t="shared" si="12"/>
        <v/>
      </c>
      <c r="C214" s="33"/>
      <c r="D214" s="33"/>
      <c r="E214" s="34"/>
      <c r="F214" s="35"/>
      <c r="G214" s="33"/>
      <c r="H214" s="35"/>
      <c r="I214" s="35"/>
      <c r="J214" s="36">
        <v>0.06</v>
      </c>
      <c r="K214" s="7">
        <f t="array" ref="K214">IF(AND(LEN(H214)&gt;0,ISNUMBER(J214)),H214*J214,IF(AND(LEN(I214)&gt;0,ISNUMBER(J214)),I214/(1+J214)*J214,0))</f>
        <v>0</v>
      </c>
      <c r="L214" s="7" t="str">
        <f>IF(LEN(G214)&gt;1,VLOOKUP(G214,CategorieBTWTabel,2,FALSE),"Nee")</f>
        <v>Nee</v>
      </c>
      <c r="M214" s="37"/>
      <c r="N214" s="33"/>
      <c r="O214" s="7">
        <f t="shared" si="13"/>
        <v>0</v>
      </c>
      <c r="P214" s="7">
        <f t="shared" si="14"/>
        <v>0</v>
      </c>
      <c r="Q214" s="7">
        <f t="shared" si="15"/>
        <v>0</v>
      </c>
    </row>
    <row r="215" spans="2:17" x14ac:dyDescent="0.2">
      <c r="B215" s="7" t="str">
        <f t="shared" si="12"/>
        <v/>
      </c>
      <c r="C215" s="33"/>
      <c r="D215" s="33"/>
      <c r="E215" s="34"/>
      <c r="F215" s="35"/>
      <c r="G215" s="33"/>
      <c r="H215" s="35"/>
      <c r="I215" s="35"/>
      <c r="J215" s="36">
        <v>0.06</v>
      </c>
      <c r="K215" s="7">
        <f t="array" ref="K215">IF(AND(LEN(H215)&gt;0,ISNUMBER(J215)),H215*J215,IF(AND(LEN(I215)&gt;0,ISNUMBER(J215)),I215/(1+J215)*J215,0))</f>
        <v>0</v>
      </c>
      <c r="L215" s="7" t="str">
        <f>IF(LEN(G215)&gt;1,VLOOKUP(G215,CategorieBTWTabel,2,FALSE),"Nee")</f>
        <v>Nee</v>
      </c>
      <c r="M215" s="37"/>
      <c r="N215" s="33"/>
      <c r="O215" s="7">
        <f t="shared" si="13"/>
        <v>0</v>
      </c>
      <c r="P215" s="7">
        <f t="shared" si="14"/>
        <v>0</v>
      </c>
      <c r="Q215" s="7">
        <f t="shared" si="15"/>
        <v>0</v>
      </c>
    </row>
    <row r="216" spans="2:17" x14ac:dyDescent="0.2">
      <c r="B216" s="7" t="str">
        <f t="shared" si="12"/>
        <v/>
      </c>
      <c r="C216" s="33"/>
      <c r="D216" s="33"/>
      <c r="E216" s="34"/>
      <c r="F216" s="35"/>
      <c r="G216" s="33"/>
      <c r="H216" s="35"/>
      <c r="I216" s="35"/>
      <c r="J216" s="36">
        <v>0.06</v>
      </c>
      <c r="K216" s="7">
        <f t="array" ref="K216">IF(AND(LEN(H216)&gt;0,ISNUMBER(J216)),H216*J216,IF(AND(LEN(I216)&gt;0,ISNUMBER(J216)),I216/(1+J216)*J216,0))</f>
        <v>0</v>
      </c>
      <c r="L216" s="7" t="str">
        <f>IF(LEN(G216)&gt;1,VLOOKUP(G216,CategorieBTWTabel,2,FALSE),"Nee")</f>
        <v>Nee</v>
      </c>
      <c r="M216" s="37"/>
      <c r="N216" s="33"/>
      <c r="O216" s="7">
        <f t="shared" si="13"/>
        <v>0</v>
      </c>
      <c r="P216" s="7">
        <f t="shared" si="14"/>
        <v>0</v>
      </c>
      <c r="Q216" s="7">
        <f t="shared" si="15"/>
        <v>0</v>
      </c>
    </row>
    <row r="217" spans="2:17" x14ac:dyDescent="0.2">
      <c r="B217" s="7" t="str">
        <f t="shared" si="12"/>
        <v/>
      </c>
      <c r="C217" s="33"/>
      <c r="D217" s="33"/>
      <c r="E217" s="34"/>
      <c r="F217" s="35"/>
      <c r="G217" s="33"/>
      <c r="H217" s="35"/>
      <c r="I217" s="35"/>
      <c r="J217" s="36">
        <v>0.06</v>
      </c>
      <c r="K217" s="7">
        <f t="array" ref="K217">IF(AND(LEN(H217)&gt;0,ISNUMBER(J217)),H217*J217,IF(AND(LEN(I217)&gt;0,ISNUMBER(J217)),I217/(1+J217)*J217,0))</f>
        <v>0</v>
      </c>
      <c r="L217" s="7" t="str">
        <f>IF(LEN(G217)&gt;1,VLOOKUP(G217,CategorieBTWTabel,2,FALSE),"Nee")</f>
        <v>Nee</v>
      </c>
      <c r="M217" s="37"/>
      <c r="N217" s="33"/>
      <c r="O217" s="7">
        <f t="shared" si="13"/>
        <v>0</v>
      </c>
      <c r="P217" s="7">
        <f t="shared" si="14"/>
        <v>0</v>
      </c>
      <c r="Q217" s="7">
        <f t="shared" si="15"/>
        <v>0</v>
      </c>
    </row>
    <row r="218" spans="2:17" x14ac:dyDescent="0.2">
      <c r="B218" s="7" t="str">
        <f t="shared" si="12"/>
        <v/>
      </c>
      <c r="C218" s="33"/>
      <c r="D218" s="33"/>
      <c r="E218" s="34"/>
      <c r="F218" s="35"/>
      <c r="G218" s="33"/>
      <c r="H218" s="35"/>
      <c r="I218" s="35"/>
      <c r="J218" s="36">
        <v>0.21</v>
      </c>
      <c r="K218" s="7">
        <f t="array" ref="K218">IF(AND(LEN(H218)&gt;0,ISNUMBER(J218)),H218*J218,IF(AND(LEN(I218)&gt;0,ISNUMBER(J218)),I218/(1+J218)*J218,0))</f>
        <v>0</v>
      </c>
      <c r="L218" s="7" t="str">
        <f>IF(LEN(G218)&gt;1,VLOOKUP(G218,CategorieBTWTabel,2,FALSE),"Nee")</f>
        <v>Nee</v>
      </c>
      <c r="M218" s="37"/>
      <c r="N218" s="33"/>
      <c r="O218" s="7">
        <f t="shared" si="13"/>
        <v>0</v>
      </c>
      <c r="P218" s="7">
        <f t="shared" si="14"/>
        <v>0</v>
      </c>
      <c r="Q218" s="7">
        <f t="shared" si="15"/>
        <v>0</v>
      </c>
    </row>
    <row r="219" spans="2:17" x14ac:dyDescent="0.2">
      <c r="B219" s="7" t="str">
        <f t="shared" si="12"/>
        <v/>
      </c>
      <c r="C219" s="33"/>
      <c r="D219" s="33"/>
      <c r="E219" s="34"/>
      <c r="F219" s="35"/>
      <c r="G219" s="33"/>
      <c r="H219" s="35"/>
      <c r="I219" s="35"/>
      <c r="J219" s="36">
        <v>0.21</v>
      </c>
      <c r="K219" s="7">
        <f t="array" ref="K219">IF(AND(LEN(H219)&gt;0,ISNUMBER(J219)),H219*J219,IF(AND(LEN(I219)&gt;0,ISNUMBER(J219)),I219/(1+J219)*J219,0))</f>
        <v>0</v>
      </c>
      <c r="L219" s="7" t="str">
        <f>IF(LEN(G219)&gt;1,VLOOKUP(G219,CategorieBTWTabel,2,FALSE),"Nee")</f>
        <v>Nee</v>
      </c>
      <c r="M219" s="37"/>
      <c r="N219" s="33"/>
      <c r="O219" s="7">
        <f t="shared" si="13"/>
        <v>0</v>
      </c>
      <c r="P219" s="7">
        <f t="shared" si="14"/>
        <v>0</v>
      </c>
      <c r="Q219" s="7">
        <f t="shared" si="15"/>
        <v>0</v>
      </c>
    </row>
    <row r="220" spans="2:17" x14ac:dyDescent="0.2">
      <c r="B220" s="7" t="str">
        <f t="shared" si="12"/>
        <v/>
      </c>
      <c r="C220" s="33"/>
      <c r="D220" s="33"/>
      <c r="E220" s="34"/>
      <c r="F220" s="35"/>
      <c r="G220" s="33"/>
      <c r="H220" s="35"/>
      <c r="I220" s="35"/>
      <c r="J220" s="36">
        <v>0.21</v>
      </c>
      <c r="K220" s="7">
        <f t="array" ref="K220">IF(AND(LEN(H220)&gt;0,ISNUMBER(J220)),H220*J220,IF(AND(LEN(I220)&gt;0,ISNUMBER(J220)),I220/(1+J220)*J220,0))</f>
        <v>0</v>
      </c>
      <c r="L220" s="7" t="str">
        <f>IF(LEN(G220)&gt;1,VLOOKUP(G220,CategorieBTWTabel,2,FALSE),"Nee")</f>
        <v>Nee</v>
      </c>
      <c r="M220" s="37"/>
      <c r="N220" s="33"/>
      <c r="O220" s="7">
        <f t="shared" si="13"/>
        <v>0</v>
      </c>
      <c r="P220" s="7">
        <f t="shared" si="14"/>
        <v>0</v>
      </c>
      <c r="Q220" s="7">
        <f t="shared" si="15"/>
        <v>0</v>
      </c>
    </row>
    <row r="221" spans="2:17" x14ac:dyDescent="0.2">
      <c r="B221" s="7" t="str">
        <f t="shared" si="12"/>
        <v/>
      </c>
      <c r="C221" s="33"/>
      <c r="D221" s="33"/>
      <c r="E221" s="34"/>
      <c r="F221" s="35"/>
      <c r="G221" s="33"/>
      <c r="H221" s="35"/>
      <c r="I221" s="35"/>
      <c r="J221" s="36">
        <v>0.21</v>
      </c>
      <c r="K221" s="7">
        <f t="array" ref="K221">IF(AND(LEN(H221)&gt;0,ISNUMBER(J221)),H221*J221,IF(AND(LEN(I221)&gt;0,ISNUMBER(J221)),I221/(1+J221)*J221,0))</f>
        <v>0</v>
      </c>
      <c r="L221" s="7" t="str">
        <f>IF(LEN(G221)&gt;1,VLOOKUP(G221,CategorieBTWTabel,2,FALSE),"Nee")</f>
        <v>Nee</v>
      </c>
      <c r="M221" s="37"/>
      <c r="N221" s="33"/>
      <c r="O221" s="7">
        <f t="shared" si="13"/>
        <v>0</v>
      </c>
      <c r="P221" s="7">
        <f t="shared" si="14"/>
        <v>0</v>
      </c>
      <c r="Q221" s="7">
        <f t="shared" si="15"/>
        <v>0</v>
      </c>
    </row>
    <row r="222" spans="2:17" x14ac:dyDescent="0.2">
      <c r="B222" s="7" t="str">
        <f t="shared" si="12"/>
        <v/>
      </c>
      <c r="C222" s="33"/>
      <c r="D222" s="33"/>
      <c r="E222" s="34"/>
      <c r="F222" s="35"/>
      <c r="G222" s="33"/>
      <c r="H222" s="35"/>
      <c r="I222" s="35"/>
      <c r="J222" s="36">
        <v>0.21</v>
      </c>
      <c r="K222" s="7">
        <f t="array" ref="K222">IF(AND(LEN(H222)&gt;0,ISNUMBER(J222)),H222*J222,IF(AND(LEN(I222)&gt;0,ISNUMBER(J222)),I222/(1+J222)*J222,0))</f>
        <v>0</v>
      </c>
      <c r="L222" s="7" t="str">
        <f>IF(LEN(G222)&gt;1,VLOOKUP(G222,CategorieBTWTabel,2,FALSE),"Nee")</f>
        <v>Nee</v>
      </c>
      <c r="M222" s="37"/>
      <c r="N222" s="33"/>
      <c r="O222" s="7">
        <f t="shared" si="13"/>
        <v>0</v>
      </c>
      <c r="P222" s="7">
        <f t="shared" si="14"/>
        <v>0</v>
      </c>
      <c r="Q222" s="7">
        <f t="shared" si="15"/>
        <v>0</v>
      </c>
    </row>
    <row r="223" spans="2:17" x14ac:dyDescent="0.2">
      <c r="B223" s="7" t="str">
        <f t="shared" si="12"/>
        <v/>
      </c>
      <c r="C223" s="33"/>
      <c r="D223" s="33"/>
      <c r="E223" s="34"/>
      <c r="F223" s="35"/>
      <c r="G223" s="33"/>
      <c r="H223" s="35"/>
      <c r="I223" s="35"/>
      <c r="J223" s="36">
        <v>0.21</v>
      </c>
      <c r="K223" s="7">
        <f t="array" ref="K223">IF(AND(LEN(H223)&gt;0,ISNUMBER(J223)),H223*J223,IF(AND(LEN(I223)&gt;0,ISNUMBER(J223)),I223/(1+J223)*J223,0))</f>
        <v>0</v>
      </c>
      <c r="L223" s="7" t="str">
        <f>IF(LEN(G223)&gt;1,VLOOKUP(G223,CategorieBTWTabel,2,FALSE),"Nee")</f>
        <v>Nee</v>
      </c>
      <c r="M223" s="37"/>
      <c r="N223" s="33"/>
      <c r="O223" s="7">
        <f t="shared" si="13"/>
        <v>0</v>
      </c>
      <c r="P223" s="7">
        <f t="shared" si="14"/>
        <v>0</v>
      </c>
      <c r="Q223" s="7">
        <f t="shared" si="15"/>
        <v>0</v>
      </c>
    </row>
    <row r="224" spans="2:17" x14ac:dyDescent="0.2">
      <c r="B224" s="7" t="str">
        <f t="shared" si="12"/>
        <v/>
      </c>
      <c r="C224" s="33"/>
      <c r="D224" s="33"/>
      <c r="E224" s="34"/>
      <c r="F224" s="35"/>
      <c r="G224" s="33"/>
      <c r="H224" s="35"/>
      <c r="I224" s="35"/>
      <c r="J224" s="36">
        <v>0.21</v>
      </c>
      <c r="K224" s="7">
        <f t="array" ref="K224">IF(AND(LEN(H224)&gt;0,ISNUMBER(J224)),H224*J224,IF(AND(LEN(I224)&gt;0,ISNUMBER(J224)),I224/(1+J224)*J224,0))</f>
        <v>0</v>
      </c>
      <c r="L224" s="7" t="str">
        <f>IF(LEN(G224)&gt;1,VLOOKUP(G224,CategorieBTWTabel,2,FALSE),"Nee")</f>
        <v>Nee</v>
      </c>
      <c r="M224" s="37"/>
      <c r="N224" s="33"/>
      <c r="O224" s="7">
        <f t="shared" si="13"/>
        <v>0</v>
      </c>
      <c r="P224" s="7">
        <f t="shared" si="14"/>
        <v>0</v>
      </c>
      <c r="Q224" s="7">
        <f t="shared" si="15"/>
        <v>0</v>
      </c>
    </row>
    <row r="225" spans="2:17" x14ac:dyDescent="0.2">
      <c r="B225" s="7" t="str">
        <f t="shared" si="12"/>
        <v/>
      </c>
      <c r="C225" s="33"/>
      <c r="D225" s="33"/>
      <c r="E225" s="34"/>
      <c r="F225" s="35"/>
      <c r="G225" s="33"/>
      <c r="H225" s="35"/>
      <c r="I225" s="35"/>
      <c r="J225" s="36">
        <v>0.06</v>
      </c>
      <c r="K225" s="7">
        <f t="array" ref="K225">IF(AND(LEN(H225)&gt;0,ISNUMBER(J225)),H225*J225,IF(AND(LEN(I225)&gt;0,ISNUMBER(J225)),I225/(1+J225)*J225,0))</f>
        <v>0</v>
      </c>
      <c r="L225" s="7" t="str">
        <f>IF(LEN(G225)&gt;1,VLOOKUP(G225,CategorieBTWTabel,2,FALSE),"Nee")</f>
        <v>Nee</v>
      </c>
      <c r="M225" s="37"/>
      <c r="N225" s="33"/>
      <c r="O225" s="7">
        <f t="shared" si="13"/>
        <v>0</v>
      </c>
      <c r="P225" s="7">
        <f t="shared" si="14"/>
        <v>0</v>
      </c>
      <c r="Q225" s="7">
        <f t="shared" si="15"/>
        <v>0</v>
      </c>
    </row>
    <row r="226" spans="2:17" x14ac:dyDescent="0.2">
      <c r="B226" s="7" t="str">
        <f t="shared" si="12"/>
        <v/>
      </c>
      <c r="C226" s="33"/>
      <c r="D226" s="33"/>
      <c r="E226" s="34"/>
      <c r="F226" s="35"/>
      <c r="G226" s="33"/>
      <c r="H226" s="35"/>
      <c r="I226" s="35"/>
      <c r="J226" s="36">
        <v>0.06</v>
      </c>
      <c r="K226" s="7">
        <f t="array" ref="K226">IF(AND(LEN(H226)&gt;0,ISNUMBER(J226)),H226*J226,IF(AND(LEN(I226)&gt;0,ISNUMBER(J226)),I226/(1+J226)*J226,0))</f>
        <v>0</v>
      </c>
      <c r="L226" s="7" t="str">
        <f>IF(LEN(G226)&gt;1,VLOOKUP(G226,CategorieBTWTabel,2,FALSE),"Nee")</f>
        <v>Nee</v>
      </c>
      <c r="M226" s="37"/>
      <c r="N226" s="33"/>
      <c r="O226" s="7">
        <f t="shared" si="13"/>
        <v>0</v>
      </c>
      <c r="P226" s="7">
        <f t="shared" si="14"/>
        <v>0</v>
      </c>
      <c r="Q226" s="7">
        <f t="shared" si="15"/>
        <v>0</v>
      </c>
    </row>
    <row r="227" spans="2:17" x14ac:dyDescent="0.2">
      <c r="B227" s="7" t="str">
        <f t="shared" si="12"/>
        <v/>
      </c>
      <c r="C227" s="33"/>
      <c r="D227" s="33"/>
      <c r="E227" s="34"/>
      <c r="F227" s="35"/>
      <c r="G227" s="33"/>
      <c r="H227" s="35"/>
      <c r="I227" s="35"/>
      <c r="J227" s="36">
        <v>0.21</v>
      </c>
      <c r="K227" s="7">
        <f t="array" ref="K227">IF(AND(LEN(H227)&gt;0,ISNUMBER(J227)),H227*J227,IF(AND(LEN(I227)&gt;0,ISNUMBER(J227)),I227/(1+J227)*J227,0))</f>
        <v>0</v>
      </c>
      <c r="L227" s="7" t="str">
        <f>IF(LEN(G227)&gt;1,VLOOKUP(G227,CategorieBTWTabel,2,FALSE),"Nee")</f>
        <v>Nee</v>
      </c>
      <c r="M227" s="37"/>
      <c r="N227" s="33"/>
      <c r="O227" s="7">
        <f t="shared" si="13"/>
        <v>0</v>
      </c>
      <c r="P227" s="7">
        <f t="shared" si="14"/>
        <v>0</v>
      </c>
      <c r="Q227" s="7">
        <f t="shared" si="15"/>
        <v>0</v>
      </c>
    </row>
    <row r="228" spans="2:17" x14ac:dyDescent="0.2">
      <c r="B228" s="7" t="str">
        <f t="shared" si="12"/>
        <v/>
      </c>
      <c r="C228" s="33"/>
      <c r="D228" s="33"/>
      <c r="E228" s="34"/>
      <c r="F228" s="35"/>
      <c r="G228" s="33"/>
      <c r="H228" s="35"/>
      <c r="I228" s="35"/>
      <c r="J228" s="36">
        <v>0.21</v>
      </c>
      <c r="K228" s="7">
        <f t="array" ref="K228">IF(AND(LEN(H228)&gt;0,ISNUMBER(J228)),H228*J228,IF(AND(LEN(I228)&gt;0,ISNUMBER(J228)),I228/(1+J228)*J228,0))</f>
        <v>0</v>
      </c>
      <c r="L228" s="7" t="str">
        <f>IF(LEN(G228)&gt;1,VLOOKUP(G228,CategorieBTWTabel,2,FALSE),"Nee")</f>
        <v>Nee</v>
      </c>
      <c r="M228" s="37"/>
      <c r="N228" s="33"/>
      <c r="O228" s="7">
        <f t="shared" si="13"/>
        <v>0</v>
      </c>
      <c r="P228" s="7">
        <f t="shared" si="14"/>
        <v>0</v>
      </c>
      <c r="Q228" s="7">
        <f t="shared" si="15"/>
        <v>0</v>
      </c>
    </row>
    <row r="229" spans="2:17" x14ac:dyDescent="0.2">
      <c r="B229" s="7" t="str">
        <f t="shared" si="12"/>
        <v/>
      </c>
      <c r="C229" s="33"/>
      <c r="D229" s="33"/>
      <c r="E229" s="34"/>
      <c r="F229" s="35"/>
      <c r="G229" s="33"/>
      <c r="H229" s="35"/>
      <c r="I229" s="35"/>
      <c r="J229" s="36">
        <v>0.21</v>
      </c>
      <c r="K229" s="7">
        <f t="array" ref="K229">IF(AND(LEN(H229)&gt;0,ISNUMBER(J229)),H229*J229,IF(AND(LEN(I229)&gt;0,ISNUMBER(J229)),I229/(1+J229)*J229,0))</f>
        <v>0</v>
      </c>
      <c r="L229" s="7" t="str">
        <f>IF(LEN(G229)&gt;1,VLOOKUP(G229,CategorieBTWTabel,2,FALSE),"Nee")</f>
        <v>Nee</v>
      </c>
      <c r="M229" s="37"/>
      <c r="N229" s="33"/>
      <c r="O229" s="7">
        <f t="shared" si="13"/>
        <v>0</v>
      </c>
      <c r="P229" s="7">
        <f t="shared" si="14"/>
        <v>0</v>
      </c>
      <c r="Q229" s="7">
        <f t="shared" si="15"/>
        <v>0</v>
      </c>
    </row>
    <row r="230" spans="2:17" x14ac:dyDescent="0.2">
      <c r="B230" s="7" t="str">
        <f t="shared" si="12"/>
        <v/>
      </c>
      <c r="C230" s="33"/>
      <c r="D230" s="33"/>
      <c r="E230" s="34"/>
      <c r="F230" s="35"/>
      <c r="G230" s="33"/>
      <c r="H230" s="35"/>
      <c r="I230" s="35"/>
      <c r="J230" s="36">
        <v>0.21</v>
      </c>
      <c r="K230" s="7">
        <f t="array" ref="K230">IF(AND(LEN(H230)&gt;0,ISNUMBER(J230)),H230*J230,IF(AND(LEN(I230)&gt;0,ISNUMBER(J230)),I230/(1+J230)*J230,0))</f>
        <v>0</v>
      </c>
      <c r="L230" s="7" t="str">
        <f>IF(LEN(G230)&gt;1,VLOOKUP(G230,CategorieBTWTabel,2,FALSE),"Nee")</f>
        <v>Nee</v>
      </c>
      <c r="M230" s="37"/>
      <c r="N230" s="33"/>
      <c r="O230" s="7">
        <f t="shared" si="13"/>
        <v>0</v>
      </c>
      <c r="P230" s="7">
        <f t="shared" si="14"/>
        <v>0</v>
      </c>
      <c r="Q230" s="7">
        <f t="shared" si="15"/>
        <v>0</v>
      </c>
    </row>
    <row r="231" spans="2:17" x14ac:dyDescent="0.2">
      <c r="B231" s="7" t="str">
        <f t="shared" si="12"/>
        <v/>
      </c>
      <c r="C231" s="33"/>
      <c r="D231" s="33"/>
      <c r="E231" s="34"/>
      <c r="F231" s="35"/>
      <c r="G231" s="33"/>
      <c r="H231" s="35"/>
      <c r="I231" s="35"/>
      <c r="J231" s="36">
        <v>0.06</v>
      </c>
      <c r="K231" s="7">
        <f t="array" ref="K231">IF(AND(LEN(H231)&gt;0,ISNUMBER(J231)),H231*J231,IF(AND(LEN(I231)&gt;0,ISNUMBER(J231)),I231/(1+J231)*J231,0))</f>
        <v>0</v>
      </c>
      <c r="L231" s="7" t="str">
        <f>IF(LEN(G231)&gt;1,VLOOKUP(G231,CategorieBTWTabel,2,FALSE),"Nee")</f>
        <v>Nee</v>
      </c>
      <c r="M231" s="37"/>
      <c r="N231" s="33"/>
      <c r="O231" s="7">
        <f t="shared" si="13"/>
        <v>0</v>
      </c>
      <c r="P231" s="7">
        <f t="shared" si="14"/>
        <v>0</v>
      </c>
      <c r="Q231" s="7">
        <f t="shared" si="15"/>
        <v>0</v>
      </c>
    </row>
    <row r="232" spans="2:17" x14ac:dyDescent="0.2">
      <c r="B232" s="7" t="str">
        <f t="shared" si="12"/>
        <v/>
      </c>
      <c r="C232" s="33"/>
      <c r="D232" s="33"/>
      <c r="E232" s="34"/>
      <c r="F232" s="35"/>
      <c r="G232" s="33"/>
      <c r="H232" s="35"/>
      <c r="I232" s="35"/>
      <c r="J232" s="36">
        <v>0.06</v>
      </c>
      <c r="K232" s="7">
        <f t="array" ref="K232">IF(AND(LEN(H232)&gt;0,ISNUMBER(J232)),H232*J232,IF(AND(LEN(I232)&gt;0,ISNUMBER(J232)),I232/(1+J232)*J232,0))</f>
        <v>0</v>
      </c>
      <c r="L232" s="7" t="str">
        <f>IF(LEN(G232)&gt;1,VLOOKUP(G232,CategorieBTWTabel,2,FALSE),"Nee")</f>
        <v>Nee</v>
      </c>
      <c r="M232" s="37"/>
      <c r="N232" s="33"/>
      <c r="O232" s="7">
        <f t="shared" si="13"/>
        <v>0</v>
      </c>
      <c r="P232" s="7">
        <f t="shared" si="14"/>
        <v>0</v>
      </c>
      <c r="Q232" s="7">
        <f t="shared" si="15"/>
        <v>0</v>
      </c>
    </row>
    <row r="233" spans="2:17" x14ac:dyDescent="0.2">
      <c r="B233" s="7" t="str">
        <f t="shared" si="12"/>
        <v/>
      </c>
      <c r="C233" s="33"/>
      <c r="D233" s="33"/>
      <c r="E233" s="34"/>
      <c r="F233" s="35"/>
      <c r="G233" s="33"/>
      <c r="H233" s="35"/>
      <c r="I233" s="35"/>
      <c r="J233" s="36">
        <v>0.06</v>
      </c>
      <c r="K233" s="7">
        <f t="array" ref="K233">IF(AND(LEN(H233)&gt;0,ISNUMBER(J233)),H233*J233,IF(AND(LEN(I233)&gt;0,ISNUMBER(J233)),I233/(1+J233)*J233,0))</f>
        <v>0</v>
      </c>
      <c r="L233" s="7" t="str">
        <f>IF(LEN(G233)&gt;1,VLOOKUP(G233,CategorieBTWTabel,2,FALSE),"Nee")</f>
        <v>Nee</v>
      </c>
      <c r="M233" s="37"/>
      <c r="N233" s="33"/>
      <c r="O233" s="7">
        <f t="shared" si="13"/>
        <v>0</v>
      </c>
      <c r="P233" s="7">
        <f t="shared" si="14"/>
        <v>0</v>
      </c>
      <c r="Q233" s="7">
        <f t="shared" si="15"/>
        <v>0</v>
      </c>
    </row>
    <row r="234" spans="2:17" x14ac:dyDescent="0.2">
      <c r="B234" s="7" t="str">
        <f t="shared" si="12"/>
        <v/>
      </c>
      <c r="C234" s="33"/>
      <c r="D234" s="33"/>
      <c r="E234" s="34"/>
      <c r="F234" s="35"/>
      <c r="G234" s="33"/>
      <c r="H234" s="35"/>
      <c r="I234" s="35"/>
      <c r="J234" s="36">
        <v>0.06</v>
      </c>
      <c r="K234" s="7">
        <f t="array" ref="K234">IF(AND(LEN(H234)&gt;0,ISNUMBER(J234)),H234*J234,IF(AND(LEN(I234)&gt;0,ISNUMBER(J234)),I234/(1+J234)*J234,0))</f>
        <v>0</v>
      </c>
      <c r="L234" s="7" t="str">
        <f>IF(LEN(G234)&gt;1,VLOOKUP(G234,CategorieBTWTabel,2,FALSE),"Nee")</f>
        <v>Nee</v>
      </c>
      <c r="M234" s="37"/>
      <c r="N234" s="33"/>
      <c r="O234" s="7">
        <f t="shared" si="13"/>
        <v>0</v>
      </c>
      <c r="P234" s="7">
        <f t="shared" si="14"/>
        <v>0</v>
      </c>
      <c r="Q234" s="7">
        <f t="shared" si="15"/>
        <v>0</v>
      </c>
    </row>
    <row r="235" spans="2:17" x14ac:dyDescent="0.2">
      <c r="B235" s="7" t="str">
        <f t="shared" si="12"/>
        <v/>
      </c>
      <c r="C235" s="33"/>
      <c r="D235" s="33"/>
      <c r="E235" s="34"/>
      <c r="F235" s="35"/>
      <c r="G235" s="33"/>
      <c r="H235" s="35"/>
      <c r="I235" s="35"/>
      <c r="J235" s="36">
        <v>0.06</v>
      </c>
      <c r="K235" s="7">
        <f t="array" ref="K235">IF(AND(LEN(H235)&gt;0,ISNUMBER(J235)),H235*J235,IF(AND(LEN(I235)&gt;0,ISNUMBER(J235)),I235/(1+J235)*J235,0))</f>
        <v>0</v>
      </c>
      <c r="L235" s="7" t="str">
        <f>IF(LEN(G235)&gt;1,VLOOKUP(G235,CategorieBTWTabel,2,FALSE),"Nee")</f>
        <v>Nee</v>
      </c>
      <c r="M235" s="37"/>
      <c r="N235" s="33"/>
      <c r="O235" s="7">
        <f t="shared" si="13"/>
        <v>0</v>
      </c>
      <c r="P235" s="7">
        <f t="shared" si="14"/>
        <v>0</v>
      </c>
      <c r="Q235" s="7">
        <f t="shared" si="15"/>
        <v>0</v>
      </c>
    </row>
    <row r="236" spans="2:17" x14ac:dyDescent="0.2">
      <c r="B236" s="7" t="str">
        <f t="shared" si="12"/>
        <v/>
      </c>
      <c r="C236" s="33"/>
      <c r="D236" s="33"/>
      <c r="E236" s="34"/>
      <c r="F236" s="35"/>
      <c r="G236" s="33"/>
      <c r="H236" s="35"/>
      <c r="I236" s="35"/>
      <c r="J236" s="36">
        <v>0.06</v>
      </c>
      <c r="K236" s="7">
        <f t="array" ref="K236">IF(AND(LEN(H236)&gt;0,ISNUMBER(J236)),H236*J236,IF(AND(LEN(I236)&gt;0,ISNUMBER(J236)),I236/(1+J236)*J236,0))</f>
        <v>0</v>
      </c>
      <c r="L236" s="7" t="str">
        <f>IF(LEN(G236)&gt;1,VLOOKUP(G236,CategorieBTWTabel,2,FALSE),"Nee")</f>
        <v>Nee</v>
      </c>
      <c r="M236" s="37"/>
      <c r="N236" s="33"/>
      <c r="O236" s="7">
        <f t="shared" si="13"/>
        <v>0</v>
      </c>
      <c r="P236" s="7">
        <f t="shared" si="14"/>
        <v>0</v>
      </c>
      <c r="Q236" s="7">
        <f t="shared" si="15"/>
        <v>0</v>
      </c>
    </row>
    <row r="237" spans="2:17" x14ac:dyDescent="0.2">
      <c r="B237" s="7" t="str">
        <f t="shared" si="12"/>
        <v/>
      </c>
      <c r="C237" s="33"/>
      <c r="D237" s="33"/>
      <c r="E237" s="34"/>
      <c r="F237" s="35"/>
      <c r="G237" s="33"/>
      <c r="H237" s="35"/>
      <c r="I237" s="35"/>
      <c r="J237" s="36">
        <v>0.06</v>
      </c>
      <c r="K237" s="7">
        <f t="array" ref="K237">IF(AND(LEN(H237)&gt;0,ISNUMBER(J237)),H237*J237,IF(AND(LEN(I237)&gt;0,ISNUMBER(J237)),I237/(1+J237)*J237,0))</f>
        <v>0</v>
      </c>
      <c r="L237" s="7" t="str">
        <f>IF(LEN(G237)&gt;1,VLOOKUP(G237,CategorieBTWTabel,2,FALSE),"Nee")</f>
        <v>Nee</v>
      </c>
      <c r="M237" s="37"/>
      <c r="N237" s="33"/>
      <c r="O237" s="7">
        <f t="shared" si="13"/>
        <v>0</v>
      </c>
      <c r="P237" s="7">
        <f t="shared" si="14"/>
        <v>0</v>
      </c>
      <c r="Q237" s="7">
        <f t="shared" si="15"/>
        <v>0</v>
      </c>
    </row>
    <row r="238" spans="2:17" x14ac:dyDescent="0.2">
      <c r="B238" s="7" t="str">
        <f t="shared" si="12"/>
        <v/>
      </c>
      <c r="C238" s="33"/>
      <c r="D238" s="33"/>
      <c r="E238" s="34"/>
      <c r="F238" s="35"/>
      <c r="G238" s="33"/>
      <c r="H238" s="35"/>
      <c r="I238" s="35"/>
      <c r="J238" s="36">
        <v>0.21</v>
      </c>
      <c r="K238" s="7">
        <f t="array" ref="K238">IF(AND(LEN(H238)&gt;0,ISNUMBER(J238)),H238*J238,IF(AND(LEN(I238)&gt;0,ISNUMBER(J238)),I238/(1+J238)*J238,0))</f>
        <v>0</v>
      </c>
      <c r="L238" s="7" t="str">
        <f>IF(LEN(G238)&gt;1,VLOOKUP(G238,CategorieBTWTabel,2,FALSE),"Nee")</f>
        <v>Nee</v>
      </c>
      <c r="M238" s="37"/>
      <c r="N238" s="33"/>
      <c r="O238" s="7">
        <f t="shared" si="13"/>
        <v>0</v>
      </c>
      <c r="P238" s="7">
        <f t="shared" si="14"/>
        <v>0</v>
      </c>
      <c r="Q238" s="7">
        <f t="shared" si="15"/>
        <v>0</v>
      </c>
    </row>
    <row r="239" spans="2:17" x14ac:dyDescent="0.2">
      <c r="B239" s="7" t="str">
        <f t="shared" si="12"/>
        <v/>
      </c>
      <c r="C239" s="33"/>
      <c r="D239" s="33"/>
      <c r="E239" s="34"/>
      <c r="F239" s="35"/>
      <c r="G239" s="33"/>
      <c r="H239" s="35"/>
      <c r="I239" s="35"/>
      <c r="J239" s="36">
        <v>0.21</v>
      </c>
      <c r="K239" s="7">
        <f t="array" ref="K239">IF(AND(LEN(H239)&gt;0,ISNUMBER(J239)),H239*J239,IF(AND(LEN(I239)&gt;0,ISNUMBER(J239)),I239/(1+J239)*J239,0))</f>
        <v>0</v>
      </c>
      <c r="L239" s="7" t="str">
        <f>IF(LEN(G239)&gt;1,VLOOKUP(G239,CategorieBTWTabel,2,FALSE),"Nee")</f>
        <v>Nee</v>
      </c>
      <c r="M239" s="37"/>
      <c r="N239" s="33"/>
      <c r="O239" s="7">
        <f t="shared" si="13"/>
        <v>0</v>
      </c>
      <c r="P239" s="7">
        <f t="shared" si="14"/>
        <v>0</v>
      </c>
      <c r="Q239" s="7">
        <f t="shared" si="15"/>
        <v>0</v>
      </c>
    </row>
    <row r="240" spans="2:17" x14ac:dyDescent="0.2">
      <c r="B240" s="7" t="str">
        <f t="shared" si="12"/>
        <v/>
      </c>
      <c r="C240" s="33"/>
      <c r="D240" s="33"/>
      <c r="E240" s="34"/>
      <c r="F240" s="35"/>
      <c r="G240" s="33"/>
      <c r="H240" s="35"/>
      <c r="I240" s="35"/>
      <c r="J240" s="36">
        <v>0.21</v>
      </c>
      <c r="K240" s="7">
        <f t="array" ref="K240">IF(AND(LEN(H240)&gt;0,ISNUMBER(J240)),H240*J240,IF(AND(LEN(I240)&gt;0,ISNUMBER(J240)),I240/(1+J240)*J240,0))</f>
        <v>0</v>
      </c>
      <c r="L240" s="7" t="str">
        <f>IF(LEN(G240)&gt;1,VLOOKUP(G240,CategorieBTWTabel,2,FALSE),"Nee")</f>
        <v>Nee</v>
      </c>
      <c r="M240" s="37"/>
      <c r="N240" s="33"/>
      <c r="O240" s="7">
        <f t="shared" si="13"/>
        <v>0</v>
      </c>
      <c r="P240" s="7">
        <f t="shared" si="14"/>
        <v>0</v>
      </c>
      <c r="Q240" s="7">
        <f t="shared" si="15"/>
        <v>0</v>
      </c>
    </row>
    <row r="241" spans="2:17" x14ac:dyDescent="0.2">
      <c r="B241" s="7" t="str">
        <f t="shared" si="12"/>
        <v/>
      </c>
      <c r="C241" s="33"/>
      <c r="D241" s="33"/>
      <c r="E241" s="34"/>
      <c r="F241" s="35"/>
      <c r="G241" s="33"/>
      <c r="H241" s="35"/>
      <c r="I241" s="35"/>
      <c r="J241" s="36">
        <v>0.06</v>
      </c>
      <c r="K241" s="7">
        <f t="array" ref="K241">IF(AND(LEN(H241)&gt;0,ISNUMBER(J241)),H241*J241,IF(AND(LEN(I241)&gt;0,ISNUMBER(J241)),I241/(1+J241)*J241,0))</f>
        <v>0</v>
      </c>
      <c r="L241" s="7" t="str">
        <f>IF(LEN(G241)&gt;1,VLOOKUP(G241,CategorieBTWTabel,2,FALSE),"Nee")</f>
        <v>Nee</v>
      </c>
      <c r="M241" s="37"/>
      <c r="N241" s="33"/>
      <c r="O241" s="7">
        <f t="shared" si="13"/>
        <v>0</v>
      </c>
      <c r="P241" s="7">
        <f t="shared" si="14"/>
        <v>0</v>
      </c>
      <c r="Q241" s="7">
        <f t="shared" si="15"/>
        <v>0</v>
      </c>
    </row>
    <row r="242" spans="2:17" x14ac:dyDescent="0.2">
      <c r="B242" s="7" t="str">
        <f t="shared" si="12"/>
        <v/>
      </c>
      <c r="C242" s="33"/>
      <c r="D242" s="33"/>
      <c r="E242" s="34"/>
      <c r="F242" s="35"/>
      <c r="G242" s="33"/>
      <c r="H242" s="35"/>
      <c r="I242" s="35"/>
      <c r="J242" s="36">
        <v>0.06</v>
      </c>
      <c r="K242" s="7">
        <f t="array" ref="K242">IF(AND(LEN(H242)&gt;0,ISNUMBER(J242)),H242*J242,IF(AND(LEN(I242)&gt;0,ISNUMBER(J242)),I242/(1+J242)*J242,0))</f>
        <v>0</v>
      </c>
      <c r="L242" s="7" t="str">
        <f>IF(LEN(G242)&gt;1,VLOOKUP(G242,CategorieBTWTabel,2,FALSE),"Nee")</f>
        <v>Nee</v>
      </c>
      <c r="M242" s="37"/>
      <c r="N242" s="33"/>
      <c r="O242" s="7">
        <f t="shared" si="13"/>
        <v>0</v>
      </c>
      <c r="P242" s="7">
        <f t="shared" si="14"/>
        <v>0</v>
      </c>
      <c r="Q242" s="7">
        <f t="shared" si="15"/>
        <v>0</v>
      </c>
    </row>
    <row r="243" spans="2:17" x14ac:dyDescent="0.2">
      <c r="B243" s="7" t="str">
        <f t="shared" si="12"/>
        <v/>
      </c>
      <c r="C243" s="33"/>
      <c r="D243" s="33"/>
      <c r="E243" s="34"/>
      <c r="F243" s="35"/>
      <c r="G243" s="33"/>
      <c r="H243" s="35"/>
      <c r="I243" s="35"/>
      <c r="J243" s="36">
        <v>0.06</v>
      </c>
      <c r="K243" s="7">
        <f t="array" ref="K243">IF(AND(LEN(H243)&gt;0,ISNUMBER(J243)),H243*J243,IF(AND(LEN(I243)&gt;0,ISNUMBER(J243)),I243/(1+J243)*J243,0))</f>
        <v>0</v>
      </c>
      <c r="L243" s="7" t="str">
        <f>IF(LEN(G243)&gt;1,VLOOKUP(G243,CategorieBTWTabel,2,FALSE),"Nee")</f>
        <v>Nee</v>
      </c>
      <c r="M243" s="37"/>
      <c r="N243" s="33"/>
      <c r="O243" s="7">
        <f t="shared" si="13"/>
        <v>0</v>
      </c>
      <c r="P243" s="7">
        <f t="shared" si="14"/>
        <v>0</v>
      </c>
      <c r="Q243" s="7">
        <f t="shared" si="15"/>
        <v>0</v>
      </c>
    </row>
    <row r="244" spans="2:17" x14ac:dyDescent="0.2">
      <c r="B244" s="7" t="str">
        <f t="shared" si="12"/>
        <v/>
      </c>
      <c r="C244" s="33"/>
      <c r="D244" s="33"/>
      <c r="E244" s="34"/>
      <c r="F244" s="35"/>
      <c r="G244" s="33"/>
      <c r="H244" s="35"/>
      <c r="I244" s="35"/>
      <c r="J244" s="36">
        <v>0.06</v>
      </c>
      <c r="K244" s="7">
        <f t="array" ref="K244">IF(AND(LEN(H244)&gt;0,ISNUMBER(J244)),H244*J244,IF(AND(LEN(I244)&gt;0,ISNUMBER(J244)),I244/(1+J244)*J244,0))</f>
        <v>0</v>
      </c>
      <c r="L244" s="7" t="str">
        <f>IF(LEN(G244)&gt;1,VLOOKUP(G244,CategorieBTWTabel,2,FALSE),"Nee")</f>
        <v>Nee</v>
      </c>
      <c r="M244" s="37"/>
      <c r="N244" s="33"/>
      <c r="O244" s="7">
        <f t="shared" si="13"/>
        <v>0</v>
      </c>
      <c r="P244" s="7">
        <f t="shared" si="14"/>
        <v>0</v>
      </c>
      <c r="Q244" s="7">
        <f t="shared" si="15"/>
        <v>0</v>
      </c>
    </row>
    <row r="245" spans="2:17" x14ac:dyDescent="0.2">
      <c r="B245" s="7" t="str">
        <f t="shared" si="12"/>
        <v/>
      </c>
      <c r="C245" s="33"/>
      <c r="D245" s="33"/>
      <c r="E245" s="34"/>
      <c r="F245" s="35"/>
      <c r="G245" s="33"/>
      <c r="H245" s="35"/>
      <c r="I245" s="35"/>
      <c r="J245" s="36">
        <v>0.21</v>
      </c>
      <c r="K245" s="7">
        <f t="array" ref="K245">IF(AND(LEN(H245)&gt;0,ISNUMBER(J245)),H245*J245,IF(AND(LEN(I245)&gt;0,ISNUMBER(J245)),I245/(1+J245)*J245,0))</f>
        <v>0</v>
      </c>
      <c r="L245" s="7" t="str">
        <f>IF(LEN(G245)&gt;1,VLOOKUP(G245,CategorieBTWTabel,2,FALSE),"Nee")</f>
        <v>Nee</v>
      </c>
      <c r="M245" s="37"/>
      <c r="N245" s="33"/>
      <c r="O245" s="7">
        <f t="shared" si="13"/>
        <v>0</v>
      </c>
      <c r="P245" s="7">
        <f t="shared" si="14"/>
        <v>0</v>
      </c>
      <c r="Q245" s="7">
        <f t="shared" si="15"/>
        <v>0</v>
      </c>
    </row>
    <row r="246" spans="2:17" x14ac:dyDescent="0.2">
      <c r="B246" s="7" t="str">
        <f t="shared" si="12"/>
        <v/>
      </c>
      <c r="C246" s="33"/>
      <c r="D246" s="33"/>
      <c r="E246" s="34"/>
      <c r="F246" s="35"/>
      <c r="G246" s="33"/>
      <c r="H246" s="35"/>
      <c r="I246" s="35"/>
      <c r="J246" s="36">
        <v>0.21</v>
      </c>
      <c r="K246" s="7">
        <f t="array" ref="K246">IF(AND(LEN(H246)&gt;0,ISNUMBER(J246)),H246*J246,IF(AND(LEN(I246)&gt;0,ISNUMBER(J246)),I246/(1+J246)*J246,0))</f>
        <v>0</v>
      </c>
      <c r="L246" s="7" t="str">
        <f>IF(LEN(G246)&gt;1,VLOOKUP(G246,CategorieBTWTabel,2,FALSE),"Nee")</f>
        <v>Nee</v>
      </c>
      <c r="M246" s="37"/>
      <c r="N246" s="33"/>
      <c r="O246" s="7">
        <f t="shared" si="13"/>
        <v>0</v>
      </c>
      <c r="P246" s="7">
        <f t="shared" si="14"/>
        <v>0</v>
      </c>
      <c r="Q246" s="7">
        <f t="shared" si="15"/>
        <v>0</v>
      </c>
    </row>
    <row r="247" spans="2:17" x14ac:dyDescent="0.2">
      <c r="B247" s="7" t="str">
        <f t="shared" si="12"/>
        <v/>
      </c>
      <c r="C247" s="33"/>
      <c r="D247" s="33"/>
      <c r="E247" s="34"/>
      <c r="F247" s="35"/>
      <c r="G247" s="33"/>
      <c r="H247" s="35"/>
      <c r="I247" s="35"/>
      <c r="J247" s="36">
        <v>0.06</v>
      </c>
      <c r="K247" s="7">
        <f t="array" ref="K247">IF(AND(LEN(H247)&gt;0,ISNUMBER(J247)),H247*J247,IF(AND(LEN(I247)&gt;0,ISNUMBER(J247)),I247/(1+J247)*J247,0))</f>
        <v>0</v>
      </c>
      <c r="L247" s="7" t="str">
        <f>IF(LEN(G247)&gt;1,VLOOKUP(G247,CategorieBTWTabel,2,FALSE),"Nee")</f>
        <v>Nee</v>
      </c>
      <c r="M247" s="37"/>
      <c r="N247" s="33"/>
      <c r="O247" s="7">
        <f t="shared" si="13"/>
        <v>0</v>
      </c>
      <c r="P247" s="7">
        <f t="shared" si="14"/>
        <v>0</v>
      </c>
      <c r="Q247" s="7">
        <f t="shared" si="15"/>
        <v>0</v>
      </c>
    </row>
    <row r="248" spans="2:17" x14ac:dyDescent="0.2">
      <c r="B248" s="7" t="str">
        <f t="shared" si="12"/>
        <v/>
      </c>
      <c r="C248" s="33"/>
      <c r="D248" s="33"/>
      <c r="E248" s="34"/>
      <c r="F248" s="35"/>
      <c r="G248" s="33"/>
      <c r="H248" s="35"/>
      <c r="I248" s="35"/>
      <c r="J248" s="36">
        <v>0.21</v>
      </c>
      <c r="K248" s="7">
        <f t="array" ref="K248">IF(AND(LEN(H248)&gt;0,ISNUMBER(J248)),H248*J248,IF(AND(LEN(I248)&gt;0,ISNUMBER(J248)),I248/(1+J248)*J248,0))</f>
        <v>0</v>
      </c>
      <c r="L248" s="7" t="str">
        <f>IF(LEN(G248)&gt;1,VLOOKUP(G248,CategorieBTWTabel,2,FALSE),"Nee")</f>
        <v>Nee</v>
      </c>
      <c r="M248" s="37"/>
      <c r="N248" s="33"/>
      <c r="O248" s="7">
        <f t="shared" si="13"/>
        <v>0</v>
      </c>
      <c r="P248" s="7">
        <f t="shared" si="14"/>
        <v>0</v>
      </c>
      <c r="Q248" s="7">
        <f t="shared" si="15"/>
        <v>0</v>
      </c>
    </row>
    <row r="249" spans="2:17" x14ac:dyDescent="0.2">
      <c r="B249" s="7" t="str">
        <f t="shared" si="12"/>
        <v/>
      </c>
      <c r="C249" s="33"/>
      <c r="D249" s="33"/>
      <c r="E249" s="34"/>
      <c r="F249" s="35"/>
      <c r="G249" s="33"/>
      <c r="H249" s="35"/>
      <c r="I249" s="35"/>
      <c r="J249" s="36">
        <v>0.06</v>
      </c>
      <c r="K249" s="7">
        <f t="array" ref="K249">IF(AND(LEN(H249)&gt;0,ISNUMBER(J249)),H249*J249,IF(AND(LEN(I249)&gt;0,ISNUMBER(J249)),I249/(1+J249)*J249,0))</f>
        <v>0</v>
      </c>
      <c r="L249" s="7" t="str">
        <f>IF(LEN(G249)&gt;1,VLOOKUP(G249,CategorieBTWTabel,2,FALSE),"Nee")</f>
        <v>Nee</v>
      </c>
      <c r="M249" s="37"/>
      <c r="N249" s="33"/>
      <c r="O249" s="7">
        <f t="shared" si="13"/>
        <v>0</v>
      </c>
      <c r="P249" s="7">
        <f t="shared" si="14"/>
        <v>0</v>
      </c>
      <c r="Q249" s="7">
        <f t="shared" si="15"/>
        <v>0</v>
      </c>
    </row>
    <row r="250" spans="2:17" x14ac:dyDescent="0.2">
      <c r="B250" s="7" t="str">
        <f t="shared" si="12"/>
        <v/>
      </c>
      <c r="C250" s="33"/>
      <c r="D250" s="33"/>
      <c r="E250" s="34"/>
      <c r="F250" s="35"/>
      <c r="G250" s="33"/>
      <c r="H250" s="35"/>
      <c r="I250" s="35"/>
      <c r="J250" s="36">
        <v>0.06</v>
      </c>
      <c r="K250" s="7">
        <f t="array" ref="K250">IF(AND(LEN(H250)&gt;0,ISNUMBER(J250)),H250*J250,IF(AND(LEN(I250)&gt;0,ISNUMBER(J250)),I250/(1+J250)*J250,0))</f>
        <v>0</v>
      </c>
      <c r="L250" s="7" t="str">
        <f>IF(LEN(G250)&gt;1,VLOOKUP(G250,CategorieBTWTabel,2,FALSE),"Nee")</f>
        <v>Nee</v>
      </c>
      <c r="M250" s="37"/>
      <c r="N250" s="33"/>
      <c r="O250" s="7">
        <f t="shared" si="13"/>
        <v>0</v>
      </c>
      <c r="P250" s="7">
        <f t="shared" si="14"/>
        <v>0</v>
      </c>
      <c r="Q250" s="7">
        <f t="shared" si="15"/>
        <v>0</v>
      </c>
    </row>
    <row r="251" spans="2:17" x14ac:dyDescent="0.2">
      <c r="B251" s="7" t="str">
        <f t="shared" si="12"/>
        <v/>
      </c>
      <c r="C251" s="33"/>
      <c r="D251" s="33"/>
      <c r="E251" s="34"/>
      <c r="F251" s="35"/>
      <c r="G251" s="33"/>
      <c r="H251" s="35"/>
      <c r="I251" s="35"/>
      <c r="J251" s="36">
        <v>0.06</v>
      </c>
      <c r="K251" s="7">
        <f t="array" ref="K251">IF(AND(LEN(H251)&gt;0,ISNUMBER(J251)),H251*J251,IF(AND(LEN(I251)&gt;0,ISNUMBER(J251)),I251/(1+J251)*J251,0))</f>
        <v>0</v>
      </c>
      <c r="L251" s="7" t="str">
        <f>IF(LEN(G251)&gt;1,VLOOKUP(G251,CategorieBTWTabel,2,FALSE),"Nee")</f>
        <v>Nee</v>
      </c>
      <c r="M251" s="37"/>
      <c r="N251" s="33"/>
      <c r="O251" s="7">
        <f t="shared" si="13"/>
        <v>0</v>
      </c>
      <c r="P251" s="7">
        <f t="shared" si="14"/>
        <v>0</v>
      </c>
      <c r="Q251" s="7">
        <f t="shared" si="15"/>
        <v>0</v>
      </c>
    </row>
    <row r="252" spans="2:17" x14ac:dyDescent="0.2">
      <c r="B252" s="7" t="str">
        <f t="shared" si="12"/>
        <v/>
      </c>
      <c r="C252" s="33"/>
      <c r="D252" s="33"/>
      <c r="E252" s="34"/>
      <c r="F252" s="35"/>
      <c r="G252" s="33"/>
      <c r="H252" s="35"/>
      <c r="I252" s="35"/>
      <c r="J252" s="36">
        <v>0</v>
      </c>
      <c r="K252" s="7">
        <f t="array" ref="K252">IF(AND(LEN(H252)&gt;0,ISNUMBER(J252)),H252*J252,IF(AND(LEN(I252)&gt;0,ISNUMBER(J252)),I252/(1+J252)*J252,0))</f>
        <v>0</v>
      </c>
      <c r="L252" s="7" t="str">
        <f>IF(LEN(G252)&gt;1,VLOOKUP(G252,CategorieBTWTabel,2,FALSE),"Nee")</f>
        <v>Nee</v>
      </c>
      <c r="M252" s="37"/>
      <c r="N252" s="33"/>
      <c r="O252" s="7">
        <f t="shared" si="13"/>
        <v>0</v>
      </c>
      <c r="P252" s="7">
        <f t="shared" si="14"/>
        <v>0</v>
      </c>
      <c r="Q252" s="7">
        <f t="shared" si="15"/>
        <v>0</v>
      </c>
    </row>
    <row r="253" spans="2:17" x14ac:dyDescent="0.2">
      <c r="B253" s="7" t="str">
        <f t="shared" si="12"/>
        <v/>
      </c>
      <c r="C253" s="33"/>
      <c r="D253" s="33"/>
      <c r="E253" s="34"/>
      <c r="F253" s="35"/>
      <c r="G253" s="33"/>
      <c r="H253" s="35"/>
      <c r="I253" s="35"/>
      <c r="J253" s="36">
        <v>0.21</v>
      </c>
      <c r="K253" s="7">
        <f t="array" ref="K253">IF(AND(LEN(H253)&gt;0,ISNUMBER(J253)),H253*J253,IF(AND(LEN(I253)&gt;0,ISNUMBER(J253)),I253/(1+J253)*J253,0))</f>
        <v>0</v>
      </c>
      <c r="L253" s="7" t="str">
        <f>IF(LEN(G253)&gt;1,VLOOKUP(G253,CategorieBTWTabel,2,FALSE),"Nee")</f>
        <v>Nee</v>
      </c>
      <c r="M253" s="37"/>
      <c r="N253" s="33"/>
      <c r="O253" s="7">
        <f t="shared" si="13"/>
        <v>0</v>
      </c>
      <c r="P253" s="7">
        <f t="shared" si="14"/>
        <v>0</v>
      </c>
      <c r="Q253" s="7">
        <f t="shared" si="15"/>
        <v>0</v>
      </c>
    </row>
    <row r="254" spans="2:17" x14ac:dyDescent="0.2">
      <c r="B254" s="7" t="str">
        <f t="shared" si="12"/>
        <v/>
      </c>
      <c r="C254" s="33"/>
      <c r="D254" s="33"/>
      <c r="E254" s="34"/>
      <c r="F254" s="35"/>
      <c r="G254" s="33"/>
      <c r="H254" s="35"/>
      <c r="I254" s="35"/>
      <c r="J254" s="36"/>
      <c r="K254" s="7">
        <f t="array" ref="K254">IF(AND(LEN(H254)&gt;0,ISNUMBER(J254)),H254*J254,IF(AND(LEN(I254)&gt;0,ISNUMBER(J254)),I254/(1+J254)*J254,0))</f>
        <v>0</v>
      </c>
      <c r="L254" s="7" t="str">
        <f>IF(LEN(G254)&gt;1,VLOOKUP(G254,CategorieBTWTabel,2,FALSE),"Nee")</f>
        <v>Nee</v>
      </c>
      <c r="M254" s="37"/>
      <c r="N254" s="33"/>
      <c r="O254" s="7">
        <f t="shared" ref="O254" si="16">IF(LEN(H254)&lt;1,I254-K254,H254)</f>
        <v>0</v>
      </c>
      <c r="P254" s="7">
        <f t="shared" ref="P254" si="17">IF(LEN(I254)&lt;1,H254+K254,I254)</f>
        <v>0</v>
      </c>
      <c r="Q254" s="7">
        <f t="shared" ref="Q254" si="18">K254</f>
        <v>0</v>
      </c>
    </row>
    <row r="255" spans="2:17" x14ac:dyDescent="0.2">
      <c r="B255" s="7" t="str">
        <f t="shared" si="12"/>
        <v/>
      </c>
      <c r="C255" s="33"/>
      <c r="D255" s="33"/>
      <c r="E255" s="34"/>
      <c r="F255" s="35"/>
      <c r="G255" s="33"/>
      <c r="H255" s="35"/>
      <c r="I255" s="35"/>
      <c r="J255" s="36"/>
      <c r="K255" s="7">
        <f t="array" ref="K255">IF(AND(LEN(H255)&gt;0,ISNUMBER(J255)),H255*J255,IF(AND(LEN(I255)&gt;0,ISNUMBER(J255)),I255/(1+J255)*J255,0))</f>
        <v>0</v>
      </c>
      <c r="L255" s="7" t="str">
        <f>IF(LEN(G255)&gt;1,VLOOKUP(G255,CategorieBTWTabel,2,FALSE),"Nee")</f>
        <v>Nee</v>
      </c>
      <c r="M255" s="37"/>
      <c r="N255" s="33"/>
      <c r="O255" s="7">
        <f t="shared" ref="O255:O318" si="19">IF(LEN(H255)&lt;1,I255-K255,H255)</f>
        <v>0</v>
      </c>
      <c r="P255" s="7">
        <f t="shared" ref="P255:P318" si="20">IF(LEN(I255)&lt;1,H255+K255,I255)</f>
        <v>0</v>
      </c>
      <c r="Q255" s="7">
        <f t="shared" ref="Q255:Q318" si="21">K255</f>
        <v>0</v>
      </c>
    </row>
    <row r="256" spans="2:17" x14ac:dyDescent="0.2">
      <c r="B256" s="7" t="str">
        <f t="shared" si="12"/>
        <v/>
      </c>
      <c r="C256" s="33"/>
      <c r="D256" s="33"/>
      <c r="E256" s="34"/>
      <c r="F256" s="35"/>
      <c r="G256" s="33"/>
      <c r="H256" s="35"/>
      <c r="I256" s="35"/>
      <c r="J256" s="36"/>
      <c r="K256" s="7">
        <f t="array" ref="K256">IF(AND(LEN(H256)&gt;0,ISNUMBER(J256)),H256*J256,IF(AND(LEN(I256)&gt;0,ISNUMBER(J256)),I256/(1+J256)*J256,0))</f>
        <v>0</v>
      </c>
      <c r="L256" s="7" t="str">
        <f>IF(LEN(G256)&gt;1,VLOOKUP(G256,CategorieBTWTabel,2,FALSE),"Nee")</f>
        <v>Nee</v>
      </c>
      <c r="M256" s="37"/>
      <c r="N256" s="33"/>
      <c r="O256" s="7">
        <f t="shared" si="19"/>
        <v>0</v>
      </c>
      <c r="P256" s="7">
        <f t="shared" si="20"/>
        <v>0</v>
      </c>
      <c r="Q256" s="7">
        <f t="shared" si="21"/>
        <v>0</v>
      </c>
    </row>
    <row r="257" spans="2:17" x14ac:dyDescent="0.2">
      <c r="B257" s="7" t="str">
        <f t="shared" si="12"/>
        <v/>
      </c>
      <c r="C257" s="33"/>
      <c r="D257" s="33"/>
      <c r="E257" s="34"/>
      <c r="F257" s="35"/>
      <c r="G257" s="33"/>
      <c r="H257" s="35"/>
      <c r="I257" s="35"/>
      <c r="J257" s="36"/>
      <c r="K257" s="7">
        <f t="array" ref="K257">IF(AND(LEN(H257)&gt;0,ISNUMBER(J257)),H257*J257,IF(AND(LEN(I257)&gt;0,ISNUMBER(J257)),I257/(1+J257)*J257,0))</f>
        <v>0</v>
      </c>
      <c r="L257" s="7" t="str">
        <f>IF(LEN(G257)&gt;1,VLOOKUP(G257,CategorieBTWTabel,2,FALSE),"Nee")</f>
        <v>Nee</v>
      </c>
      <c r="M257" s="37"/>
      <c r="N257" s="33"/>
      <c r="O257" s="7">
        <f t="shared" si="19"/>
        <v>0</v>
      </c>
      <c r="P257" s="7">
        <f t="shared" si="20"/>
        <v>0</v>
      </c>
      <c r="Q257" s="7">
        <f t="shared" si="21"/>
        <v>0</v>
      </c>
    </row>
    <row r="258" spans="2:17" x14ac:dyDescent="0.2">
      <c r="B258" s="7" t="str">
        <f t="shared" si="12"/>
        <v/>
      </c>
      <c r="C258" s="33"/>
      <c r="D258" s="33"/>
      <c r="E258" s="34"/>
      <c r="F258" s="35"/>
      <c r="G258" s="33"/>
      <c r="H258" s="35"/>
      <c r="I258" s="35"/>
      <c r="J258" s="36"/>
      <c r="K258" s="7">
        <f t="array" ref="K258">IF(AND(LEN(H258)&gt;0,ISNUMBER(J258)),H258*J258,IF(AND(LEN(I258)&gt;0,ISNUMBER(J258)),I258/(1+J258)*J258,0))</f>
        <v>0</v>
      </c>
      <c r="L258" s="7" t="str">
        <f>IF(LEN(G258)&gt;1,VLOOKUP(G258,CategorieBTWTabel,2,FALSE),"Nee")</f>
        <v>Nee</v>
      </c>
      <c r="M258" s="37"/>
      <c r="N258" s="33"/>
      <c r="O258" s="7">
        <f t="shared" si="19"/>
        <v>0</v>
      </c>
      <c r="P258" s="7">
        <f t="shared" si="20"/>
        <v>0</v>
      </c>
      <c r="Q258" s="7">
        <f t="shared" si="21"/>
        <v>0</v>
      </c>
    </row>
    <row r="259" spans="2:17" x14ac:dyDescent="0.2">
      <c r="B259" s="7" t="str">
        <f t="shared" si="12"/>
        <v/>
      </c>
      <c r="C259" s="33"/>
      <c r="D259" s="33"/>
      <c r="E259" s="34"/>
      <c r="F259" s="35"/>
      <c r="G259" s="33"/>
      <c r="H259" s="35"/>
      <c r="I259" s="35"/>
      <c r="J259" s="36"/>
      <c r="K259" s="7">
        <f t="array" ref="K259">IF(AND(LEN(H259)&gt;0,ISNUMBER(J259)),H259*J259,IF(AND(LEN(I259)&gt;0,ISNUMBER(J259)),I259/(1+J259)*J259,0))</f>
        <v>0</v>
      </c>
      <c r="L259" s="7" t="str">
        <f>IF(LEN(G259)&gt;1,VLOOKUP(G259,CategorieBTWTabel,2,FALSE),"Nee")</f>
        <v>Nee</v>
      </c>
      <c r="M259" s="37"/>
      <c r="N259" s="33"/>
      <c r="O259" s="7">
        <f t="shared" si="19"/>
        <v>0</v>
      </c>
      <c r="P259" s="7">
        <f t="shared" si="20"/>
        <v>0</v>
      </c>
      <c r="Q259" s="7">
        <f t="shared" si="21"/>
        <v>0</v>
      </c>
    </row>
    <row r="260" spans="2:17" x14ac:dyDescent="0.2">
      <c r="B260" s="7" t="str">
        <f t="shared" si="12"/>
        <v/>
      </c>
      <c r="C260" s="33"/>
      <c r="D260" s="33"/>
      <c r="E260" s="34"/>
      <c r="F260" s="35"/>
      <c r="G260" s="33"/>
      <c r="H260" s="35"/>
      <c r="I260" s="35"/>
      <c r="J260" s="36"/>
      <c r="K260" s="7">
        <f t="array" ref="K260">IF(AND(LEN(H260)&gt;0,ISNUMBER(J260)),H260*J260,IF(AND(LEN(I260)&gt;0,ISNUMBER(J260)),I260/(1+J260)*J260,0))</f>
        <v>0</v>
      </c>
      <c r="L260" s="7" t="str">
        <f>IF(LEN(G260)&gt;1,VLOOKUP(G260,CategorieBTWTabel,2,FALSE),"Nee")</f>
        <v>Nee</v>
      </c>
      <c r="M260" s="37"/>
      <c r="N260" s="33"/>
      <c r="O260" s="7">
        <f t="shared" si="19"/>
        <v>0</v>
      </c>
      <c r="P260" s="7">
        <f t="shared" si="20"/>
        <v>0</v>
      </c>
      <c r="Q260" s="7">
        <f t="shared" si="21"/>
        <v>0</v>
      </c>
    </row>
    <row r="261" spans="2:17" x14ac:dyDescent="0.2">
      <c r="B261" s="7" t="str">
        <f t="shared" si="12"/>
        <v/>
      </c>
      <c r="C261" s="33"/>
      <c r="D261" s="33"/>
      <c r="E261" s="34"/>
      <c r="F261" s="35"/>
      <c r="G261" s="33"/>
      <c r="H261" s="35"/>
      <c r="I261" s="35"/>
      <c r="J261" s="36"/>
      <c r="K261" s="7">
        <f t="array" ref="K261">IF(AND(LEN(H261)&gt;0,ISNUMBER(J261)),H261*J261,IF(AND(LEN(I261)&gt;0,ISNUMBER(J261)),I261/(1+J261)*J261,0))</f>
        <v>0</v>
      </c>
      <c r="L261" s="7" t="str">
        <f>IF(LEN(G261)&gt;1,VLOOKUP(G261,CategorieBTWTabel,2,FALSE),"Nee")</f>
        <v>Nee</v>
      </c>
      <c r="M261" s="37"/>
      <c r="N261" s="33"/>
      <c r="O261" s="7">
        <f t="shared" si="19"/>
        <v>0</v>
      </c>
      <c r="P261" s="7">
        <f t="shared" si="20"/>
        <v>0</v>
      </c>
      <c r="Q261" s="7">
        <f t="shared" si="21"/>
        <v>0</v>
      </c>
    </row>
    <row r="262" spans="2:17" x14ac:dyDescent="0.2">
      <c r="B262" s="7" t="str">
        <f t="shared" si="12"/>
        <v/>
      </c>
      <c r="C262" s="33"/>
      <c r="D262" s="33"/>
      <c r="E262" s="34"/>
      <c r="F262" s="35"/>
      <c r="G262" s="33"/>
      <c r="H262" s="35"/>
      <c r="I262" s="35"/>
      <c r="J262" s="36"/>
      <c r="K262" s="7">
        <f t="array" ref="K262">IF(AND(LEN(H262)&gt;0,ISNUMBER(J262)),H262*J262,IF(AND(LEN(I262)&gt;0,ISNUMBER(J262)),I262/(1+J262)*J262,0))</f>
        <v>0</v>
      </c>
      <c r="L262" s="7" t="str">
        <f>IF(LEN(G262)&gt;1,VLOOKUP(G262,CategorieBTWTabel,2,FALSE),"Nee")</f>
        <v>Nee</v>
      </c>
      <c r="M262" s="37"/>
      <c r="N262" s="33"/>
      <c r="O262" s="7">
        <f t="shared" si="19"/>
        <v>0</v>
      </c>
      <c r="P262" s="7">
        <f t="shared" si="20"/>
        <v>0</v>
      </c>
      <c r="Q262" s="7">
        <f t="shared" si="21"/>
        <v>0</v>
      </c>
    </row>
    <row r="263" spans="2:17" x14ac:dyDescent="0.2">
      <c r="B263" s="7" t="str">
        <f t="shared" si="12"/>
        <v/>
      </c>
      <c r="C263" s="33"/>
      <c r="D263" s="33"/>
      <c r="E263" s="34"/>
      <c r="F263" s="35"/>
      <c r="G263" s="33"/>
      <c r="H263" s="35"/>
      <c r="I263" s="35"/>
      <c r="J263" s="36"/>
      <c r="K263" s="7">
        <f t="array" ref="K263">IF(AND(LEN(H263)&gt;0,ISNUMBER(J263)),H263*J263,IF(AND(LEN(I263)&gt;0,ISNUMBER(J263)),I263/(1+J263)*J263,0))</f>
        <v>0</v>
      </c>
      <c r="L263" s="7" t="str">
        <f>IF(LEN(G263)&gt;1,VLOOKUP(G263,CategorieBTWTabel,2,FALSE),"Nee")</f>
        <v>Nee</v>
      </c>
      <c r="M263" s="37"/>
      <c r="N263" s="33"/>
      <c r="O263" s="7">
        <f t="shared" si="19"/>
        <v>0</v>
      </c>
      <c r="P263" s="7">
        <f t="shared" si="20"/>
        <v>0</v>
      </c>
      <c r="Q263" s="7">
        <f t="shared" si="21"/>
        <v>0</v>
      </c>
    </row>
    <row r="264" spans="2:17" x14ac:dyDescent="0.2">
      <c r="B264" s="7" t="str">
        <f t="shared" si="12"/>
        <v/>
      </c>
      <c r="C264" s="33"/>
      <c r="D264" s="33"/>
      <c r="E264" s="34"/>
      <c r="F264" s="35"/>
      <c r="G264" s="33"/>
      <c r="H264" s="35"/>
      <c r="I264" s="35"/>
      <c r="J264" s="36"/>
      <c r="K264" s="7">
        <f t="array" ref="K264">IF(AND(LEN(H264)&gt;0,ISNUMBER(J264)),H264*J264,IF(AND(LEN(I264)&gt;0,ISNUMBER(J264)),I264/(1+J264)*J264,0))</f>
        <v>0</v>
      </c>
      <c r="L264" s="7" t="str">
        <f>IF(LEN(G264)&gt;1,VLOOKUP(G264,CategorieBTWTabel,2,FALSE),"Nee")</f>
        <v>Nee</v>
      </c>
      <c r="M264" s="37"/>
      <c r="N264" s="33"/>
      <c r="O264" s="7">
        <f t="shared" si="19"/>
        <v>0</v>
      </c>
      <c r="P264" s="7">
        <f t="shared" si="20"/>
        <v>0</v>
      </c>
      <c r="Q264" s="7">
        <f t="shared" si="21"/>
        <v>0</v>
      </c>
    </row>
    <row r="265" spans="2:17" x14ac:dyDescent="0.2">
      <c r="B265" s="7" t="str">
        <f t="shared" si="12"/>
        <v/>
      </c>
      <c r="C265" s="33"/>
      <c r="D265" s="33"/>
      <c r="E265" s="34"/>
      <c r="F265" s="35"/>
      <c r="G265" s="33"/>
      <c r="H265" s="35"/>
      <c r="I265" s="35"/>
      <c r="J265" s="36"/>
      <c r="K265" s="7">
        <f t="array" ref="K265">IF(AND(LEN(H265)&gt;0,ISNUMBER(J265)),H265*J265,IF(AND(LEN(I265)&gt;0,ISNUMBER(J265)),I265/(1+J265)*J265,0))</f>
        <v>0</v>
      </c>
      <c r="L265" s="7" t="str">
        <f>IF(LEN(G265)&gt;1,VLOOKUP(G265,CategorieBTWTabel,2,FALSE),"Nee")</f>
        <v>Nee</v>
      </c>
      <c r="M265" s="37"/>
      <c r="N265" s="33"/>
      <c r="O265" s="7">
        <f t="shared" si="19"/>
        <v>0</v>
      </c>
      <c r="P265" s="7">
        <f t="shared" si="20"/>
        <v>0</v>
      </c>
      <c r="Q265" s="7">
        <f t="shared" si="21"/>
        <v>0</v>
      </c>
    </row>
    <row r="266" spans="2:17" x14ac:dyDescent="0.2">
      <c r="B266" s="7" t="str">
        <f t="shared" si="12"/>
        <v/>
      </c>
      <c r="C266" s="33"/>
      <c r="D266" s="33"/>
      <c r="E266" s="34"/>
      <c r="F266" s="35"/>
      <c r="G266" s="33"/>
      <c r="H266" s="35"/>
      <c r="I266" s="35"/>
      <c r="J266" s="36"/>
      <c r="K266" s="7">
        <f t="array" ref="K266">IF(AND(LEN(H266)&gt;0,ISNUMBER(J266)),H266*J266,IF(AND(LEN(I266)&gt;0,ISNUMBER(J266)),I266/(1+J266)*J266,0))</f>
        <v>0</v>
      </c>
      <c r="L266" s="7" t="str">
        <f>IF(LEN(G266)&gt;1,VLOOKUP(G266,CategorieBTWTabel,2,FALSE),"Nee")</f>
        <v>Nee</v>
      </c>
      <c r="M266" s="37"/>
      <c r="N266" s="33"/>
      <c r="O266" s="7">
        <f t="shared" si="19"/>
        <v>0</v>
      </c>
      <c r="P266" s="7">
        <f t="shared" si="20"/>
        <v>0</v>
      </c>
      <c r="Q266" s="7">
        <f t="shared" si="21"/>
        <v>0</v>
      </c>
    </row>
    <row r="267" spans="2:17" x14ac:dyDescent="0.2">
      <c r="B267" s="7" t="str">
        <f t="shared" si="12"/>
        <v/>
      </c>
      <c r="C267" s="33"/>
      <c r="D267" s="33"/>
      <c r="E267" s="34"/>
      <c r="F267" s="35"/>
      <c r="G267" s="33"/>
      <c r="H267" s="35"/>
      <c r="I267" s="35"/>
      <c r="J267" s="36"/>
      <c r="K267" s="7">
        <f t="array" ref="K267">IF(AND(LEN(H267)&gt;0,ISNUMBER(J267)),H267*J267,IF(AND(LEN(I267)&gt;0,ISNUMBER(J267)),I267/(1+J267)*J267,0))</f>
        <v>0</v>
      </c>
      <c r="L267" s="7" t="str">
        <f>IF(LEN(G267)&gt;1,VLOOKUP(G267,CategorieBTWTabel,2,FALSE),"Nee")</f>
        <v>Nee</v>
      </c>
      <c r="M267" s="37"/>
      <c r="N267" s="33"/>
      <c r="O267" s="7">
        <f t="shared" si="19"/>
        <v>0</v>
      </c>
      <c r="P267" s="7">
        <f t="shared" si="20"/>
        <v>0</v>
      </c>
      <c r="Q267" s="7">
        <f t="shared" si="21"/>
        <v>0</v>
      </c>
    </row>
    <row r="268" spans="2:17" x14ac:dyDescent="0.2">
      <c r="B268" s="7" t="str">
        <f t="shared" ref="B268:B331" si="22">IF(LEN(D268)&gt;1,INDEX(Periode,MATCH($D268,Maanden,0),1),"")</f>
        <v/>
      </c>
      <c r="C268" s="33"/>
      <c r="D268" s="33"/>
      <c r="E268" s="34"/>
      <c r="F268" s="35"/>
      <c r="G268" s="33"/>
      <c r="H268" s="35"/>
      <c r="I268" s="35"/>
      <c r="J268" s="36"/>
      <c r="K268" s="7">
        <f t="array" ref="K268">IF(AND(LEN(H268)&gt;0,ISNUMBER(J268)),H268*J268,IF(AND(LEN(I268)&gt;0,ISNUMBER(J268)),I268/(1+J268)*J268,0))</f>
        <v>0</v>
      </c>
      <c r="L268" s="7" t="str">
        <f>IF(LEN(G268)&gt;1,VLOOKUP(G268,CategorieBTWTabel,2,FALSE),"Nee")</f>
        <v>Nee</v>
      </c>
      <c r="M268" s="37"/>
      <c r="N268" s="33"/>
      <c r="O268" s="7">
        <f t="shared" si="19"/>
        <v>0</v>
      </c>
      <c r="P268" s="7">
        <f t="shared" si="20"/>
        <v>0</v>
      </c>
      <c r="Q268" s="7">
        <f t="shared" si="21"/>
        <v>0</v>
      </c>
    </row>
    <row r="269" spans="2:17" x14ac:dyDescent="0.2">
      <c r="B269" s="7" t="str">
        <f t="shared" si="22"/>
        <v/>
      </c>
      <c r="C269" s="33"/>
      <c r="D269" s="33"/>
      <c r="E269" s="34"/>
      <c r="F269" s="35"/>
      <c r="G269" s="33"/>
      <c r="H269" s="35"/>
      <c r="I269" s="35"/>
      <c r="J269" s="36"/>
      <c r="K269" s="7">
        <f t="array" ref="K269">IF(AND(LEN(H269)&gt;0,ISNUMBER(J269)),H269*J269,IF(AND(LEN(I269)&gt;0,ISNUMBER(J269)),I269/(1+J269)*J269,0))</f>
        <v>0</v>
      </c>
      <c r="L269" s="7" t="str">
        <f>IF(LEN(G269)&gt;1,VLOOKUP(G269,CategorieBTWTabel,2,FALSE),"Nee")</f>
        <v>Nee</v>
      </c>
      <c r="M269" s="37"/>
      <c r="N269" s="33"/>
      <c r="O269" s="7">
        <f t="shared" si="19"/>
        <v>0</v>
      </c>
      <c r="P269" s="7">
        <f t="shared" si="20"/>
        <v>0</v>
      </c>
      <c r="Q269" s="7">
        <f t="shared" si="21"/>
        <v>0</v>
      </c>
    </row>
    <row r="270" spans="2:17" x14ac:dyDescent="0.2">
      <c r="B270" s="7" t="str">
        <f t="shared" si="22"/>
        <v/>
      </c>
      <c r="C270" s="33"/>
      <c r="D270" s="33"/>
      <c r="E270" s="34"/>
      <c r="F270" s="35"/>
      <c r="G270" s="33"/>
      <c r="H270" s="35"/>
      <c r="I270" s="35"/>
      <c r="J270" s="36"/>
      <c r="K270" s="7">
        <f t="array" ref="K270">IF(AND(LEN(H270)&gt;0,ISNUMBER(J270)),H270*J270,IF(AND(LEN(I270)&gt;0,ISNUMBER(J270)),I270/(1+J270)*J270,0))</f>
        <v>0</v>
      </c>
      <c r="L270" s="7" t="str">
        <f>IF(LEN(G270)&gt;1,VLOOKUP(G270,CategorieBTWTabel,2,FALSE),"Nee")</f>
        <v>Nee</v>
      </c>
      <c r="M270" s="37"/>
      <c r="N270" s="33"/>
      <c r="O270" s="7">
        <f t="shared" si="19"/>
        <v>0</v>
      </c>
      <c r="P270" s="7">
        <f t="shared" si="20"/>
        <v>0</v>
      </c>
      <c r="Q270" s="7">
        <f t="shared" si="21"/>
        <v>0</v>
      </c>
    </row>
    <row r="271" spans="2:17" x14ac:dyDescent="0.2">
      <c r="B271" s="7" t="str">
        <f t="shared" si="22"/>
        <v/>
      </c>
      <c r="C271" s="33"/>
      <c r="D271" s="33"/>
      <c r="E271" s="34"/>
      <c r="F271" s="35"/>
      <c r="G271" s="33"/>
      <c r="H271" s="35"/>
      <c r="I271" s="35"/>
      <c r="J271" s="36"/>
      <c r="K271" s="7">
        <f t="array" ref="K271">IF(AND(LEN(H271)&gt;0,ISNUMBER(J271)),H271*J271,IF(AND(LEN(I271)&gt;0,ISNUMBER(J271)),I271/(1+J271)*J271,0))</f>
        <v>0</v>
      </c>
      <c r="L271" s="7" t="str">
        <f>IF(LEN(G271)&gt;1,VLOOKUP(G271,CategorieBTWTabel,2,FALSE),"Nee")</f>
        <v>Nee</v>
      </c>
      <c r="M271" s="37"/>
      <c r="N271" s="33"/>
      <c r="O271" s="7">
        <f t="shared" si="19"/>
        <v>0</v>
      </c>
      <c r="P271" s="7">
        <f t="shared" si="20"/>
        <v>0</v>
      </c>
      <c r="Q271" s="7">
        <f t="shared" si="21"/>
        <v>0</v>
      </c>
    </row>
    <row r="272" spans="2:17" x14ac:dyDescent="0.2">
      <c r="B272" s="7" t="str">
        <f t="shared" si="22"/>
        <v/>
      </c>
      <c r="C272" s="33"/>
      <c r="D272" s="33"/>
      <c r="E272" s="34"/>
      <c r="F272" s="35"/>
      <c r="G272" s="33"/>
      <c r="H272" s="35"/>
      <c r="I272" s="35"/>
      <c r="J272" s="36"/>
      <c r="K272" s="7">
        <f t="array" ref="K272">IF(AND(LEN(H272)&gt;0,ISNUMBER(J272)),H272*J272,IF(AND(LEN(I272)&gt;0,ISNUMBER(J272)),I272/(1+J272)*J272,0))</f>
        <v>0</v>
      </c>
      <c r="L272" s="7" t="str">
        <f>IF(LEN(G272)&gt;1,VLOOKUP(G272,CategorieBTWTabel,2,FALSE),"Nee")</f>
        <v>Nee</v>
      </c>
      <c r="M272" s="37"/>
      <c r="N272" s="33"/>
      <c r="O272" s="7">
        <f t="shared" si="19"/>
        <v>0</v>
      </c>
      <c r="P272" s="7">
        <f t="shared" si="20"/>
        <v>0</v>
      </c>
      <c r="Q272" s="7">
        <f t="shared" si="21"/>
        <v>0</v>
      </c>
    </row>
    <row r="273" spans="2:17" x14ac:dyDescent="0.2">
      <c r="B273" s="7" t="str">
        <f t="shared" si="22"/>
        <v/>
      </c>
      <c r="C273" s="33"/>
      <c r="D273" s="33"/>
      <c r="E273" s="34"/>
      <c r="F273" s="35"/>
      <c r="G273" s="33"/>
      <c r="H273" s="35"/>
      <c r="I273" s="35"/>
      <c r="J273" s="36"/>
      <c r="K273" s="7">
        <f t="array" ref="K273">IF(AND(LEN(H273)&gt;0,ISNUMBER(J273)),H273*J273,IF(AND(LEN(I273)&gt;0,ISNUMBER(J273)),I273/(1+J273)*J273,0))</f>
        <v>0</v>
      </c>
      <c r="L273" s="7" t="str">
        <f>IF(LEN(G273)&gt;1,VLOOKUP(G273,CategorieBTWTabel,2,FALSE),"Nee")</f>
        <v>Nee</v>
      </c>
      <c r="M273" s="37"/>
      <c r="N273" s="33"/>
      <c r="O273" s="7">
        <f t="shared" si="19"/>
        <v>0</v>
      </c>
      <c r="P273" s="7">
        <f t="shared" si="20"/>
        <v>0</v>
      </c>
      <c r="Q273" s="7">
        <f t="shared" si="21"/>
        <v>0</v>
      </c>
    </row>
    <row r="274" spans="2:17" x14ac:dyDescent="0.2">
      <c r="B274" s="7" t="str">
        <f t="shared" si="22"/>
        <v/>
      </c>
      <c r="C274" s="33"/>
      <c r="D274" s="33"/>
      <c r="E274" s="34"/>
      <c r="F274" s="35"/>
      <c r="G274" s="33"/>
      <c r="H274" s="35"/>
      <c r="I274" s="35"/>
      <c r="J274" s="36"/>
      <c r="K274" s="7">
        <f t="array" ref="K274">IF(AND(LEN(H274)&gt;0,ISNUMBER(J274)),H274*J274,IF(AND(LEN(I274)&gt;0,ISNUMBER(J274)),I274/(1+J274)*J274,0))</f>
        <v>0</v>
      </c>
      <c r="L274" s="7" t="str">
        <f>IF(LEN(G274)&gt;1,VLOOKUP(G274,CategorieBTWTabel,2,FALSE),"Nee")</f>
        <v>Nee</v>
      </c>
      <c r="M274" s="37"/>
      <c r="N274" s="33"/>
      <c r="O274" s="7">
        <f t="shared" si="19"/>
        <v>0</v>
      </c>
      <c r="P274" s="7">
        <f t="shared" si="20"/>
        <v>0</v>
      </c>
      <c r="Q274" s="7">
        <f t="shared" si="21"/>
        <v>0</v>
      </c>
    </row>
    <row r="275" spans="2:17" x14ac:dyDescent="0.2">
      <c r="B275" s="7" t="str">
        <f t="shared" si="22"/>
        <v/>
      </c>
      <c r="C275" s="33"/>
      <c r="D275" s="33"/>
      <c r="E275" s="34"/>
      <c r="F275" s="35"/>
      <c r="G275" s="33"/>
      <c r="H275" s="35"/>
      <c r="I275" s="35"/>
      <c r="J275" s="36"/>
      <c r="K275" s="7">
        <f t="array" ref="K275">IF(AND(LEN(H275)&gt;0,ISNUMBER(J275)),H275*J275,IF(AND(LEN(I275)&gt;0,ISNUMBER(J275)),I275/(1+J275)*J275,0))</f>
        <v>0</v>
      </c>
      <c r="L275" s="7" t="str">
        <f>IF(LEN(G275)&gt;1,VLOOKUP(G275,CategorieBTWTabel,2,FALSE),"Nee")</f>
        <v>Nee</v>
      </c>
      <c r="M275" s="37"/>
      <c r="N275" s="33"/>
      <c r="O275" s="7">
        <f t="shared" si="19"/>
        <v>0</v>
      </c>
      <c r="P275" s="7">
        <f t="shared" si="20"/>
        <v>0</v>
      </c>
      <c r="Q275" s="7">
        <f t="shared" si="21"/>
        <v>0</v>
      </c>
    </row>
    <row r="276" spans="2:17" x14ac:dyDescent="0.2">
      <c r="B276" s="7" t="str">
        <f t="shared" si="22"/>
        <v/>
      </c>
      <c r="C276" s="33"/>
      <c r="D276" s="33"/>
      <c r="E276" s="34"/>
      <c r="F276" s="35"/>
      <c r="G276" s="33"/>
      <c r="H276" s="35"/>
      <c r="I276" s="35"/>
      <c r="J276" s="36"/>
      <c r="K276" s="7">
        <f t="array" ref="K276">IF(AND(LEN(H276)&gt;0,ISNUMBER(J276)),H276*J276,IF(AND(LEN(I276)&gt;0,ISNUMBER(J276)),I276/(1+J276)*J276,0))</f>
        <v>0</v>
      </c>
      <c r="L276" s="7" t="str">
        <f>IF(LEN(G276)&gt;1,VLOOKUP(G276,CategorieBTWTabel,2,FALSE),"Nee")</f>
        <v>Nee</v>
      </c>
      <c r="M276" s="37"/>
      <c r="N276" s="33"/>
      <c r="O276" s="7">
        <f t="shared" si="19"/>
        <v>0</v>
      </c>
      <c r="P276" s="7">
        <f t="shared" si="20"/>
        <v>0</v>
      </c>
      <c r="Q276" s="7">
        <f t="shared" si="21"/>
        <v>0</v>
      </c>
    </row>
    <row r="277" spans="2:17" x14ac:dyDescent="0.2">
      <c r="B277" s="7" t="str">
        <f t="shared" si="22"/>
        <v/>
      </c>
      <c r="C277" s="33"/>
      <c r="D277" s="33"/>
      <c r="E277" s="34"/>
      <c r="F277" s="35"/>
      <c r="G277" s="33"/>
      <c r="H277" s="35"/>
      <c r="I277" s="35"/>
      <c r="J277" s="36"/>
      <c r="K277" s="7">
        <f t="array" ref="K277">IF(AND(LEN(H277)&gt;0,ISNUMBER(J277)),H277*J277,IF(AND(LEN(I277)&gt;0,ISNUMBER(J277)),I277/(1+J277)*J277,0))</f>
        <v>0</v>
      </c>
      <c r="L277" s="7" t="str">
        <f>IF(LEN(G277)&gt;1,VLOOKUP(G277,CategorieBTWTabel,2,FALSE),"Nee")</f>
        <v>Nee</v>
      </c>
      <c r="M277" s="37"/>
      <c r="N277" s="33"/>
      <c r="O277" s="7">
        <f t="shared" si="19"/>
        <v>0</v>
      </c>
      <c r="P277" s="7">
        <f t="shared" si="20"/>
        <v>0</v>
      </c>
      <c r="Q277" s="7">
        <f t="shared" si="21"/>
        <v>0</v>
      </c>
    </row>
    <row r="278" spans="2:17" x14ac:dyDescent="0.2">
      <c r="B278" s="7" t="str">
        <f t="shared" si="22"/>
        <v/>
      </c>
      <c r="C278" s="33"/>
      <c r="D278" s="33"/>
      <c r="E278" s="34"/>
      <c r="F278" s="35"/>
      <c r="G278" s="33"/>
      <c r="H278" s="35"/>
      <c r="I278" s="35"/>
      <c r="J278" s="36"/>
      <c r="K278" s="7">
        <f t="array" ref="K278">IF(AND(LEN(H278)&gt;0,ISNUMBER(J278)),H278*J278,IF(AND(LEN(I278)&gt;0,ISNUMBER(J278)),I278/(1+J278)*J278,0))</f>
        <v>0</v>
      </c>
      <c r="L278" s="7" t="str">
        <f>IF(LEN(G278)&gt;1,VLOOKUP(G278,CategorieBTWTabel,2,FALSE),"Nee")</f>
        <v>Nee</v>
      </c>
      <c r="M278" s="37"/>
      <c r="N278" s="33"/>
      <c r="O278" s="7">
        <f t="shared" si="19"/>
        <v>0</v>
      </c>
      <c r="P278" s="7">
        <f t="shared" si="20"/>
        <v>0</v>
      </c>
      <c r="Q278" s="7">
        <f t="shared" si="21"/>
        <v>0</v>
      </c>
    </row>
    <row r="279" spans="2:17" x14ac:dyDescent="0.2">
      <c r="B279" s="7" t="str">
        <f t="shared" si="22"/>
        <v/>
      </c>
      <c r="C279" s="33"/>
      <c r="D279" s="33"/>
      <c r="E279" s="34"/>
      <c r="F279" s="35"/>
      <c r="G279" s="33"/>
      <c r="H279" s="35"/>
      <c r="I279" s="35"/>
      <c r="J279" s="36"/>
      <c r="K279" s="7">
        <f t="array" ref="K279">IF(AND(LEN(H279)&gt;0,ISNUMBER(J279)),H279*J279,IF(AND(LEN(I279)&gt;0,ISNUMBER(J279)),I279/(1+J279)*J279,0))</f>
        <v>0</v>
      </c>
      <c r="L279" s="7" t="str">
        <f>IF(LEN(G279)&gt;1,VLOOKUP(G279,CategorieBTWTabel,2,FALSE),"Nee")</f>
        <v>Nee</v>
      </c>
      <c r="M279" s="37"/>
      <c r="N279" s="33"/>
      <c r="O279" s="7">
        <f t="shared" si="19"/>
        <v>0</v>
      </c>
      <c r="P279" s="7">
        <f t="shared" si="20"/>
        <v>0</v>
      </c>
      <c r="Q279" s="7">
        <f t="shared" si="21"/>
        <v>0</v>
      </c>
    </row>
    <row r="280" spans="2:17" x14ac:dyDescent="0.2">
      <c r="B280" s="7" t="str">
        <f t="shared" si="22"/>
        <v/>
      </c>
      <c r="C280" s="33"/>
      <c r="D280" s="33"/>
      <c r="E280" s="34"/>
      <c r="F280" s="35"/>
      <c r="G280" s="33"/>
      <c r="H280" s="35"/>
      <c r="I280" s="35"/>
      <c r="J280" s="36"/>
      <c r="K280" s="7">
        <f t="array" ref="K280">IF(AND(LEN(H280)&gt;0,ISNUMBER(J280)),H280*J280,IF(AND(LEN(I280)&gt;0,ISNUMBER(J280)),I280/(1+J280)*J280,0))</f>
        <v>0</v>
      </c>
      <c r="L280" s="7" t="str">
        <f>IF(LEN(G280)&gt;1,VLOOKUP(G280,CategorieBTWTabel,2,FALSE),"Nee")</f>
        <v>Nee</v>
      </c>
      <c r="M280" s="37"/>
      <c r="N280" s="33"/>
      <c r="O280" s="7">
        <f t="shared" si="19"/>
        <v>0</v>
      </c>
      <c r="P280" s="7">
        <f t="shared" si="20"/>
        <v>0</v>
      </c>
      <c r="Q280" s="7">
        <f t="shared" si="21"/>
        <v>0</v>
      </c>
    </row>
    <row r="281" spans="2:17" x14ac:dyDescent="0.2">
      <c r="B281" s="7" t="str">
        <f t="shared" si="22"/>
        <v/>
      </c>
      <c r="C281" s="33"/>
      <c r="D281" s="33"/>
      <c r="E281" s="34"/>
      <c r="F281" s="35"/>
      <c r="G281" s="33"/>
      <c r="H281" s="35"/>
      <c r="I281" s="35"/>
      <c r="J281" s="36"/>
      <c r="K281" s="7">
        <f t="array" ref="K281">IF(AND(LEN(H281)&gt;0,ISNUMBER(J281)),H281*J281,IF(AND(LEN(I281)&gt;0,ISNUMBER(J281)),I281/(1+J281)*J281,0))</f>
        <v>0</v>
      </c>
      <c r="L281" s="7" t="str">
        <f>IF(LEN(G281)&gt;1,VLOOKUP(G281,CategorieBTWTabel,2,FALSE),"Nee")</f>
        <v>Nee</v>
      </c>
      <c r="M281" s="37"/>
      <c r="N281" s="33"/>
      <c r="O281" s="7">
        <f t="shared" si="19"/>
        <v>0</v>
      </c>
      <c r="P281" s="7">
        <f t="shared" si="20"/>
        <v>0</v>
      </c>
      <c r="Q281" s="7">
        <f t="shared" si="21"/>
        <v>0</v>
      </c>
    </row>
    <row r="282" spans="2:17" x14ac:dyDescent="0.2">
      <c r="B282" s="7" t="str">
        <f t="shared" si="22"/>
        <v/>
      </c>
      <c r="C282" s="33"/>
      <c r="D282" s="33"/>
      <c r="E282" s="34"/>
      <c r="F282" s="35"/>
      <c r="G282" s="33"/>
      <c r="H282" s="35"/>
      <c r="I282" s="35"/>
      <c r="J282" s="36"/>
      <c r="K282" s="7">
        <f t="array" ref="K282">IF(AND(LEN(H282)&gt;0,ISNUMBER(J282)),H282*J282,IF(AND(LEN(I282)&gt;0,ISNUMBER(J282)),I282/(1+J282)*J282,0))</f>
        <v>0</v>
      </c>
      <c r="L282" s="7" t="str">
        <f>IF(LEN(G282)&gt;1,VLOOKUP(G282,CategorieBTWTabel,2,FALSE),"Nee")</f>
        <v>Nee</v>
      </c>
      <c r="M282" s="37"/>
      <c r="N282" s="33"/>
      <c r="O282" s="7">
        <f t="shared" si="19"/>
        <v>0</v>
      </c>
      <c r="P282" s="7">
        <f t="shared" si="20"/>
        <v>0</v>
      </c>
      <c r="Q282" s="7">
        <f t="shared" si="21"/>
        <v>0</v>
      </c>
    </row>
    <row r="283" spans="2:17" x14ac:dyDescent="0.2">
      <c r="B283" s="7" t="str">
        <f t="shared" si="22"/>
        <v/>
      </c>
      <c r="C283" s="33"/>
      <c r="D283" s="33"/>
      <c r="E283" s="34"/>
      <c r="F283" s="35"/>
      <c r="G283" s="33"/>
      <c r="H283" s="35"/>
      <c r="I283" s="35"/>
      <c r="J283" s="36"/>
      <c r="K283" s="7">
        <f t="array" ref="K283">IF(AND(LEN(H283)&gt;0,ISNUMBER(J283)),H283*J283,IF(AND(LEN(I283)&gt;0,ISNUMBER(J283)),I283/(1+J283)*J283,0))</f>
        <v>0</v>
      </c>
      <c r="L283" s="7" t="str">
        <f>IF(LEN(G283)&gt;1,VLOOKUP(G283,CategorieBTWTabel,2,FALSE),"Nee")</f>
        <v>Nee</v>
      </c>
      <c r="M283" s="37"/>
      <c r="N283" s="33"/>
      <c r="O283" s="7">
        <f t="shared" si="19"/>
        <v>0</v>
      </c>
      <c r="P283" s="7">
        <f t="shared" si="20"/>
        <v>0</v>
      </c>
      <c r="Q283" s="7">
        <f t="shared" si="21"/>
        <v>0</v>
      </c>
    </row>
    <row r="284" spans="2:17" x14ac:dyDescent="0.2">
      <c r="B284" s="7" t="str">
        <f t="shared" si="22"/>
        <v/>
      </c>
      <c r="C284" s="33"/>
      <c r="D284" s="33"/>
      <c r="E284" s="34"/>
      <c r="F284" s="35"/>
      <c r="G284" s="33"/>
      <c r="H284" s="35"/>
      <c r="I284" s="35"/>
      <c r="J284" s="36"/>
      <c r="K284" s="7">
        <f t="array" ref="K284">IF(AND(LEN(H284)&gt;0,ISNUMBER(J284)),H284*J284,IF(AND(LEN(I284)&gt;0,ISNUMBER(J284)),I284/(1+J284)*J284,0))</f>
        <v>0</v>
      </c>
      <c r="L284" s="7" t="str">
        <f>IF(LEN(G284)&gt;1,VLOOKUP(G284,CategorieBTWTabel,2,FALSE),"Nee")</f>
        <v>Nee</v>
      </c>
      <c r="M284" s="37"/>
      <c r="N284" s="33"/>
      <c r="O284" s="7">
        <f t="shared" si="19"/>
        <v>0</v>
      </c>
      <c r="P284" s="7">
        <f t="shared" si="20"/>
        <v>0</v>
      </c>
      <c r="Q284" s="7">
        <f t="shared" si="21"/>
        <v>0</v>
      </c>
    </row>
    <row r="285" spans="2:17" x14ac:dyDescent="0.2">
      <c r="B285" s="7" t="str">
        <f t="shared" si="22"/>
        <v/>
      </c>
      <c r="C285" s="33"/>
      <c r="D285" s="33"/>
      <c r="E285" s="34"/>
      <c r="F285" s="35"/>
      <c r="G285" s="33"/>
      <c r="H285" s="35"/>
      <c r="I285" s="35"/>
      <c r="J285" s="36"/>
      <c r="K285" s="7">
        <f t="array" ref="K285">IF(AND(LEN(H285)&gt;0,ISNUMBER(J285)),H285*J285,IF(AND(LEN(I285)&gt;0,ISNUMBER(J285)),I285/(1+J285)*J285,0))</f>
        <v>0</v>
      </c>
      <c r="L285" s="7" t="str">
        <f>IF(LEN(G285)&gt;1,VLOOKUP(G285,CategorieBTWTabel,2,FALSE),"Nee")</f>
        <v>Nee</v>
      </c>
      <c r="M285" s="37"/>
      <c r="N285" s="33"/>
      <c r="O285" s="7">
        <f t="shared" si="19"/>
        <v>0</v>
      </c>
      <c r="P285" s="7">
        <f t="shared" si="20"/>
        <v>0</v>
      </c>
      <c r="Q285" s="7">
        <f t="shared" si="21"/>
        <v>0</v>
      </c>
    </row>
    <row r="286" spans="2:17" x14ac:dyDescent="0.2">
      <c r="B286" s="7" t="str">
        <f t="shared" si="22"/>
        <v/>
      </c>
      <c r="C286" s="33"/>
      <c r="D286" s="33"/>
      <c r="E286" s="34"/>
      <c r="F286" s="35"/>
      <c r="G286" s="33"/>
      <c r="H286" s="35"/>
      <c r="I286" s="35"/>
      <c r="J286" s="36"/>
      <c r="K286" s="7">
        <f t="array" ref="K286">IF(AND(LEN(H286)&gt;0,ISNUMBER(J286)),H286*J286,IF(AND(LEN(I286)&gt;0,ISNUMBER(J286)),I286/(1+J286)*J286,0))</f>
        <v>0</v>
      </c>
      <c r="L286" s="7" t="str">
        <f>IF(LEN(G286)&gt;1,VLOOKUP(G286,CategorieBTWTabel,2,FALSE),"Nee")</f>
        <v>Nee</v>
      </c>
      <c r="M286" s="37"/>
      <c r="N286" s="33"/>
      <c r="O286" s="7">
        <f t="shared" si="19"/>
        <v>0</v>
      </c>
      <c r="P286" s="7">
        <f t="shared" si="20"/>
        <v>0</v>
      </c>
      <c r="Q286" s="7">
        <f t="shared" si="21"/>
        <v>0</v>
      </c>
    </row>
    <row r="287" spans="2:17" x14ac:dyDescent="0.2">
      <c r="B287" s="7" t="str">
        <f t="shared" si="22"/>
        <v/>
      </c>
      <c r="C287" s="33"/>
      <c r="D287" s="33"/>
      <c r="E287" s="34"/>
      <c r="F287" s="35"/>
      <c r="G287" s="33"/>
      <c r="H287" s="35"/>
      <c r="I287" s="35"/>
      <c r="J287" s="36"/>
      <c r="K287" s="7">
        <f t="array" ref="K287">IF(AND(LEN(H287)&gt;0,ISNUMBER(J287)),H287*J287,IF(AND(LEN(I287)&gt;0,ISNUMBER(J287)),I287/(1+J287)*J287,0))</f>
        <v>0</v>
      </c>
      <c r="L287" s="7" t="str">
        <f>IF(LEN(G287)&gt;1,VLOOKUP(G287,CategorieBTWTabel,2,FALSE),"Nee")</f>
        <v>Nee</v>
      </c>
      <c r="M287" s="37"/>
      <c r="N287" s="33"/>
      <c r="O287" s="7">
        <f t="shared" si="19"/>
        <v>0</v>
      </c>
      <c r="P287" s="7">
        <f t="shared" si="20"/>
        <v>0</v>
      </c>
      <c r="Q287" s="7">
        <f t="shared" si="21"/>
        <v>0</v>
      </c>
    </row>
    <row r="288" spans="2:17" x14ac:dyDescent="0.2">
      <c r="B288" s="7" t="str">
        <f t="shared" si="22"/>
        <v/>
      </c>
      <c r="C288" s="33"/>
      <c r="D288" s="33"/>
      <c r="E288" s="34"/>
      <c r="F288" s="35"/>
      <c r="G288" s="33"/>
      <c r="H288" s="35"/>
      <c r="I288" s="35"/>
      <c r="J288" s="36"/>
      <c r="K288" s="7">
        <f t="array" ref="K288">IF(AND(LEN(H288)&gt;0,ISNUMBER(J288)),H288*J288,IF(AND(LEN(I288)&gt;0,ISNUMBER(J288)),I288/(1+J288)*J288,0))</f>
        <v>0</v>
      </c>
      <c r="L288" s="7" t="str">
        <f>IF(LEN(G288)&gt;1,VLOOKUP(G288,CategorieBTWTabel,2,FALSE),"Nee")</f>
        <v>Nee</v>
      </c>
      <c r="M288" s="37"/>
      <c r="N288" s="33"/>
      <c r="O288" s="7">
        <f t="shared" si="19"/>
        <v>0</v>
      </c>
      <c r="P288" s="7">
        <f t="shared" si="20"/>
        <v>0</v>
      </c>
      <c r="Q288" s="7">
        <f t="shared" si="21"/>
        <v>0</v>
      </c>
    </row>
    <row r="289" spans="2:17" x14ac:dyDescent="0.2">
      <c r="B289" s="7" t="str">
        <f t="shared" si="22"/>
        <v/>
      </c>
      <c r="C289" s="33"/>
      <c r="D289" s="33"/>
      <c r="E289" s="34"/>
      <c r="F289" s="35"/>
      <c r="G289" s="33"/>
      <c r="H289" s="35"/>
      <c r="I289" s="35"/>
      <c r="J289" s="36"/>
      <c r="K289" s="7">
        <f t="array" ref="K289">IF(AND(LEN(H289)&gt;0,ISNUMBER(J289)),H289*J289,IF(AND(LEN(I289)&gt;0,ISNUMBER(J289)),I289/(1+J289)*J289,0))</f>
        <v>0</v>
      </c>
      <c r="L289" s="7" t="str">
        <f>IF(LEN(G289)&gt;1,VLOOKUP(G289,CategorieBTWTabel,2,FALSE),"Nee")</f>
        <v>Nee</v>
      </c>
      <c r="M289" s="37"/>
      <c r="N289" s="33"/>
      <c r="O289" s="7">
        <f t="shared" si="19"/>
        <v>0</v>
      </c>
      <c r="P289" s="7">
        <f t="shared" si="20"/>
        <v>0</v>
      </c>
      <c r="Q289" s="7">
        <f t="shared" si="21"/>
        <v>0</v>
      </c>
    </row>
    <row r="290" spans="2:17" x14ac:dyDescent="0.2">
      <c r="B290" s="7" t="str">
        <f t="shared" si="22"/>
        <v/>
      </c>
      <c r="C290" s="33"/>
      <c r="D290" s="33"/>
      <c r="E290" s="34"/>
      <c r="F290" s="35"/>
      <c r="G290" s="33"/>
      <c r="H290" s="35"/>
      <c r="I290" s="35"/>
      <c r="J290" s="36"/>
      <c r="K290" s="7">
        <f t="array" ref="K290">IF(AND(LEN(H290)&gt;0,ISNUMBER(J290)),H290*J290,IF(AND(LEN(I290)&gt;0,ISNUMBER(J290)),I290/(1+J290)*J290,0))</f>
        <v>0</v>
      </c>
      <c r="L290" s="7" t="str">
        <f>IF(LEN(G290)&gt;1,VLOOKUP(G290,CategorieBTWTabel,2,FALSE),"Nee")</f>
        <v>Nee</v>
      </c>
      <c r="M290" s="37"/>
      <c r="N290" s="33"/>
      <c r="O290" s="7">
        <f t="shared" si="19"/>
        <v>0</v>
      </c>
      <c r="P290" s="7">
        <f t="shared" si="20"/>
        <v>0</v>
      </c>
      <c r="Q290" s="7">
        <f t="shared" si="21"/>
        <v>0</v>
      </c>
    </row>
    <row r="291" spans="2:17" x14ac:dyDescent="0.2">
      <c r="B291" s="7" t="str">
        <f t="shared" si="22"/>
        <v/>
      </c>
      <c r="C291" s="33"/>
      <c r="D291" s="33"/>
      <c r="E291" s="34"/>
      <c r="F291" s="35"/>
      <c r="G291" s="33"/>
      <c r="H291" s="35"/>
      <c r="I291" s="35"/>
      <c r="J291" s="36"/>
      <c r="K291" s="7">
        <f t="array" ref="K291">IF(AND(LEN(H291)&gt;0,ISNUMBER(J291)),H291*J291,IF(AND(LEN(I291)&gt;0,ISNUMBER(J291)),I291/(1+J291)*J291,0))</f>
        <v>0</v>
      </c>
      <c r="L291" s="7" t="str">
        <f>IF(LEN(G291)&gt;1,VLOOKUP(G291,CategorieBTWTabel,2,FALSE),"Nee")</f>
        <v>Nee</v>
      </c>
      <c r="M291" s="37"/>
      <c r="N291" s="33"/>
      <c r="O291" s="7">
        <f t="shared" si="19"/>
        <v>0</v>
      </c>
      <c r="P291" s="7">
        <f t="shared" si="20"/>
        <v>0</v>
      </c>
      <c r="Q291" s="7">
        <f t="shared" si="21"/>
        <v>0</v>
      </c>
    </row>
    <row r="292" spans="2:17" x14ac:dyDescent="0.2">
      <c r="B292" s="7" t="str">
        <f t="shared" si="22"/>
        <v/>
      </c>
      <c r="C292" s="33"/>
      <c r="D292" s="33"/>
      <c r="E292" s="34"/>
      <c r="F292" s="35"/>
      <c r="G292" s="33"/>
      <c r="H292" s="35"/>
      <c r="I292" s="35"/>
      <c r="J292" s="36"/>
      <c r="K292" s="7">
        <f t="array" ref="K292">IF(AND(LEN(H292)&gt;0,ISNUMBER(J292)),H292*J292,IF(AND(LEN(I292)&gt;0,ISNUMBER(J292)),I292/(1+J292)*J292,0))</f>
        <v>0</v>
      </c>
      <c r="L292" s="7" t="str">
        <f>IF(LEN(G292)&gt;1,VLOOKUP(G292,CategorieBTWTabel,2,FALSE),"Nee")</f>
        <v>Nee</v>
      </c>
      <c r="M292" s="37"/>
      <c r="N292" s="33"/>
      <c r="O292" s="7">
        <f t="shared" si="19"/>
        <v>0</v>
      </c>
      <c r="P292" s="7">
        <f t="shared" si="20"/>
        <v>0</v>
      </c>
      <c r="Q292" s="7">
        <f t="shared" si="21"/>
        <v>0</v>
      </c>
    </row>
    <row r="293" spans="2:17" x14ac:dyDescent="0.2">
      <c r="B293" s="7" t="str">
        <f t="shared" si="22"/>
        <v/>
      </c>
      <c r="C293" s="33"/>
      <c r="D293" s="33"/>
      <c r="E293" s="34"/>
      <c r="F293" s="35"/>
      <c r="G293" s="33"/>
      <c r="H293" s="35"/>
      <c r="I293" s="35"/>
      <c r="J293" s="36"/>
      <c r="K293" s="7">
        <f t="array" ref="K293">IF(AND(LEN(H293)&gt;0,ISNUMBER(J293)),H293*J293,IF(AND(LEN(I293)&gt;0,ISNUMBER(J293)),I293/(1+J293)*J293,0))</f>
        <v>0</v>
      </c>
      <c r="L293" s="7" t="str">
        <f>IF(LEN(G293)&gt;1,VLOOKUP(G293,CategorieBTWTabel,2,FALSE),"Nee")</f>
        <v>Nee</v>
      </c>
      <c r="M293" s="37"/>
      <c r="N293" s="33"/>
      <c r="O293" s="7">
        <f t="shared" si="19"/>
        <v>0</v>
      </c>
      <c r="P293" s="7">
        <f t="shared" si="20"/>
        <v>0</v>
      </c>
      <c r="Q293" s="7">
        <f t="shared" si="21"/>
        <v>0</v>
      </c>
    </row>
    <row r="294" spans="2:17" x14ac:dyDescent="0.2">
      <c r="B294" s="7" t="str">
        <f t="shared" si="22"/>
        <v/>
      </c>
      <c r="C294" s="33"/>
      <c r="D294" s="33"/>
      <c r="E294" s="34"/>
      <c r="F294" s="35"/>
      <c r="G294" s="33"/>
      <c r="H294" s="35"/>
      <c r="I294" s="35"/>
      <c r="J294" s="36"/>
      <c r="K294" s="7">
        <f t="array" ref="K294">IF(AND(LEN(H294)&gt;0,ISNUMBER(J294)),H294*J294,IF(AND(LEN(I294)&gt;0,ISNUMBER(J294)),I294/(1+J294)*J294,0))</f>
        <v>0</v>
      </c>
      <c r="L294" s="7" t="str">
        <f>IF(LEN(G294)&gt;1,VLOOKUP(G294,CategorieBTWTabel,2,FALSE),"Nee")</f>
        <v>Nee</v>
      </c>
      <c r="M294" s="37"/>
      <c r="N294" s="33"/>
      <c r="O294" s="7">
        <f t="shared" si="19"/>
        <v>0</v>
      </c>
      <c r="P294" s="7">
        <f t="shared" si="20"/>
        <v>0</v>
      </c>
      <c r="Q294" s="7">
        <f t="shared" si="21"/>
        <v>0</v>
      </c>
    </row>
    <row r="295" spans="2:17" x14ac:dyDescent="0.2">
      <c r="B295" s="7" t="str">
        <f t="shared" si="22"/>
        <v/>
      </c>
      <c r="C295" s="33"/>
      <c r="D295" s="33"/>
      <c r="E295" s="34"/>
      <c r="F295" s="35"/>
      <c r="G295" s="33"/>
      <c r="H295" s="35"/>
      <c r="I295" s="35"/>
      <c r="J295" s="36"/>
      <c r="K295" s="7">
        <f t="array" ref="K295">IF(AND(LEN(H295)&gt;0,ISNUMBER(J295)),H295*J295,IF(AND(LEN(I295)&gt;0,ISNUMBER(J295)),I295/(1+J295)*J295,0))</f>
        <v>0</v>
      </c>
      <c r="L295" s="7" t="str">
        <f>IF(LEN(G295)&gt;1,VLOOKUP(G295,CategorieBTWTabel,2,FALSE),"Nee")</f>
        <v>Nee</v>
      </c>
      <c r="M295" s="37"/>
      <c r="N295" s="33"/>
      <c r="O295" s="7">
        <f t="shared" si="19"/>
        <v>0</v>
      </c>
      <c r="P295" s="7">
        <f t="shared" si="20"/>
        <v>0</v>
      </c>
      <c r="Q295" s="7">
        <f t="shared" si="21"/>
        <v>0</v>
      </c>
    </row>
    <row r="296" spans="2:17" x14ac:dyDescent="0.2">
      <c r="B296" s="7" t="str">
        <f t="shared" si="22"/>
        <v/>
      </c>
      <c r="C296" s="33"/>
      <c r="D296" s="33"/>
      <c r="E296" s="34"/>
      <c r="F296" s="35"/>
      <c r="G296" s="33"/>
      <c r="H296" s="35"/>
      <c r="I296" s="35"/>
      <c r="J296" s="36"/>
      <c r="K296" s="7">
        <f t="array" ref="K296">IF(AND(LEN(H296)&gt;0,ISNUMBER(J296)),H296*J296,IF(AND(LEN(I296)&gt;0,ISNUMBER(J296)),I296/(1+J296)*J296,0))</f>
        <v>0</v>
      </c>
      <c r="L296" s="7" t="str">
        <f>IF(LEN(G296)&gt;1,VLOOKUP(G296,CategorieBTWTabel,2,FALSE),"Nee")</f>
        <v>Nee</v>
      </c>
      <c r="M296" s="37"/>
      <c r="N296" s="33"/>
      <c r="O296" s="7">
        <f t="shared" si="19"/>
        <v>0</v>
      </c>
      <c r="P296" s="7">
        <f t="shared" si="20"/>
        <v>0</v>
      </c>
      <c r="Q296" s="7">
        <f t="shared" si="21"/>
        <v>0</v>
      </c>
    </row>
    <row r="297" spans="2:17" x14ac:dyDescent="0.2">
      <c r="B297" s="7" t="str">
        <f t="shared" si="22"/>
        <v/>
      </c>
      <c r="C297" s="33"/>
      <c r="D297" s="33"/>
      <c r="E297" s="34"/>
      <c r="F297" s="35"/>
      <c r="G297" s="33"/>
      <c r="H297" s="35"/>
      <c r="I297" s="35"/>
      <c r="J297" s="36"/>
      <c r="K297" s="7">
        <f t="array" ref="K297">IF(AND(LEN(H297)&gt;0,ISNUMBER(J297)),H297*J297,IF(AND(LEN(I297)&gt;0,ISNUMBER(J297)),I297/(1+J297)*J297,0))</f>
        <v>0</v>
      </c>
      <c r="L297" s="7" t="str">
        <f>IF(LEN(G297)&gt;1,VLOOKUP(G297,CategorieBTWTabel,2,FALSE),"Nee")</f>
        <v>Nee</v>
      </c>
      <c r="M297" s="37"/>
      <c r="N297" s="33"/>
      <c r="O297" s="7">
        <f t="shared" si="19"/>
        <v>0</v>
      </c>
      <c r="P297" s="7">
        <f t="shared" si="20"/>
        <v>0</v>
      </c>
      <c r="Q297" s="7">
        <f t="shared" si="21"/>
        <v>0</v>
      </c>
    </row>
    <row r="298" spans="2:17" x14ac:dyDescent="0.2">
      <c r="B298" s="7" t="str">
        <f t="shared" si="22"/>
        <v/>
      </c>
      <c r="C298" s="33"/>
      <c r="D298" s="33"/>
      <c r="E298" s="34"/>
      <c r="F298" s="35"/>
      <c r="G298" s="33"/>
      <c r="H298" s="35"/>
      <c r="I298" s="35"/>
      <c r="J298" s="36"/>
      <c r="K298" s="7">
        <f t="array" ref="K298">IF(AND(LEN(H298)&gt;0,ISNUMBER(J298)),H298*J298,IF(AND(LEN(I298)&gt;0,ISNUMBER(J298)),I298/(1+J298)*J298,0))</f>
        <v>0</v>
      </c>
      <c r="L298" s="7" t="str">
        <f>IF(LEN(G298)&gt;1,VLOOKUP(G298,CategorieBTWTabel,2,FALSE),"Nee")</f>
        <v>Nee</v>
      </c>
      <c r="M298" s="37"/>
      <c r="N298" s="33"/>
      <c r="O298" s="7">
        <f t="shared" si="19"/>
        <v>0</v>
      </c>
      <c r="P298" s="7">
        <f t="shared" si="20"/>
        <v>0</v>
      </c>
      <c r="Q298" s="7">
        <f t="shared" si="21"/>
        <v>0</v>
      </c>
    </row>
    <row r="299" spans="2:17" x14ac:dyDescent="0.2">
      <c r="B299" s="7" t="str">
        <f t="shared" si="22"/>
        <v/>
      </c>
      <c r="C299" s="33"/>
      <c r="D299" s="33"/>
      <c r="E299" s="34"/>
      <c r="F299" s="35"/>
      <c r="G299" s="33"/>
      <c r="H299" s="35"/>
      <c r="I299" s="35"/>
      <c r="J299" s="36"/>
      <c r="K299" s="7">
        <f t="array" ref="K299">IF(AND(LEN(H299)&gt;0,ISNUMBER(J299)),H299*J299,IF(AND(LEN(I299)&gt;0,ISNUMBER(J299)),I299/(1+J299)*J299,0))</f>
        <v>0</v>
      </c>
      <c r="L299" s="7" t="str">
        <f>IF(LEN(G299)&gt;1,VLOOKUP(G299,CategorieBTWTabel,2,FALSE),"Nee")</f>
        <v>Nee</v>
      </c>
      <c r="M299" s="37"/>
      <c r="N299" s="33"/>
      <c r="O299" s="7">
        <f t="shared" si="19"/>
        <v>0</v>
      </c>
      <c r="P299" s="7">
        <f t="shared" si="20"/>
        <v>0</v>
      </c>
      <c r="Q299" s="7">
        <f t="shared" si="21"/>
        <v>0</v>
      </c>
    </row>
    <row r="300" spans="2:17" x14ac:dyDescent="0.2">
      <c r="B300" s="7" t="str">
        <f t="shared" si="22"/>
        <v/>
      </c>
      <c r="C300" s="33"/>
      <c r="D300" s="33"/>
      <c r="E300" s="34"/>
      <c r="F300" s="35"/>
      <c r="G300" s="33"/>
      <c r="H300" s="35"/>
      <c r="I300" s="35"/>
      <c r="J300" s="36"/>
      <c r="K300" s="7">
        <f t="array" ref="K300">IF(AND(LEN(H300)&gt;0,ISNUMBER(J300)),H300*J300,IF(AND(LEN(I300)&gt;0,ISNUMBER(J300)),I300/(1+J300)*J300,0))</f>
        <v>0</v>
      </c>
      <c r="L300" s="7" t="str">
        <f>IF(LEN(G300)&gt;1,VLOOKUP(G300,CategorieBTWTabel,2,FALSE),"Nee")</f>
        <v>Nee</v>
      </c>
      <c r="M300" s="37"/>
      <c r="N300" s="33"/>
      <c r="O300" s="7">
        <f t="shared" si="19"/>
        <v>0</v>
      </c>
      <c r="P300" s="7">
        <f t="shared" si="20"/>
        <v>0</v>
      </c>
      <c r="Q300" s="7">
        <f t="shared" si="21"/>
        <v>0</v>
      </c>
    </row>
    <row r="301" spans="2:17" x14ac:dyDescent="0.2">
      <c r="B301" s="7" t="str">
        <f t="shared" si="22"/>
        <v/>
      </c>
      <c r="C301" s="33"/>
      <c r="D301" s="33"/>
      <c r="E301" s="34"/>
      <c r="F301" s="35"/>
      <c r="G301" s="33"/>
      <c r="H301" s="35"/>
      <c r="I301" s="35"/>
      <c r="J301" s="36"/>
      <c r="K301" s="7">
        <f t="array" ref="K301">IF(AND(LEN(H301)&gt;0,ISNUMBER(J301)),H301*J301,IF(AND(LEN(I301)&gt;0,ISNUMBER(J301)),I301/(1+J301)*J301,0))</f>
        <v>0</v>
      </c>
      <c r="L301" s="7" t="str">
        <f>IF(LEN(G301)&gt;1,VLOOKUP(G301,CategorieBTWTabel,2,FALSE),"Nee")</f>
        <v>Nee</v>
      </c>
      <c r="M301" s="37"/>
      <c r="N301" s="33"/>
      <c r="O301" s="7">
        <f t="shared" si="19"/>
        <v>0</v>
      </c>
      <c r="P301" s="7">
        <f t="shared" si="20"/>
        <v>0</v>
      </c>
      <c r="Q301" s="7">
        <f t="shared" si="21"/>
        <v>0</v>
      </c>
    </row>
    <row r="302" spans="2:17" x14ac:dyDescent="0.2">
      <c r="B302" s="7" t="str">
        <f t="shared" si="22"/>
        <v/>
      </c>
      <c r="C302" s="33"/>
      <c r="D302" s="33"/>
      <c r="E302" s="34"/>
      <c r="F302" s="35"/>
      <c r="G302" s="33"/>
      <c r="H302" s="35"/>
      <c r="I302" s="35"/>
      <c r="J302" s="36"/>
      <c r="K302" s="7">
        <f t="array" ref="K302">IF(AND(LEN(H302)&gt;0,ISNUMBER(J302)),H302*J302,IF(AND(LEN(I302)&gt;0,ISNUMBER(J302)),I302/(1+J302)*J302,0))</f>
        <v>0</v>
      </c>
      <c r="L302" s="7" t="str">
        <f>IF(LEN(G302)&gt;1,VLOOKUP(G302,CategorieBTWTabel,2,FALSE),"Nee")</f>
        <v>Nee</v>
      </c>
      <c r="M302" s="37"/>
      <c r="N302" s="33"/>
      <c r="O302" s="7">
        <f t="shared" si="19"/>
        <v>0</v>
      </c>
      <c r="P302" s="7">
        <f t="shared" si="20"/>
        <v>0</v>
      </c>
      <c r="Q302" s="7">
        <f t="shared" si="21"/>
        <v>0</v>
      </c>
    </row>
    <row r="303" spans="2:17" x14ac:dyDescent="0.2">
      <c r="B303" s="7" t="str">
        <f t="shared" si="22"/>
        <v/>
      </c>
      <c r="C303" s="33"/>
      <c r="D303" s="33"/>
      <c r="E303" s="34"/>
      <c r="F303" s="35"/>
      <c r="G303" s="33"/>
      <c r="H303" s="35"/>
      <c r="I303" s="35"/>
      <c r="J303" s="36"/>
      <c r="K303" s="7">
        <f t="array" ref="K303">IF(AND(LEN(H303)&gt;0,ISNUMBER(J303)),H303*J303,IF(AND(LEN(I303)&gt;0,ISNUMBER(J303)),I303/(1+J303)*J303,0))</f>
        <v>0</v>
      </c>
      <c r="L303" s="7" t="str">
        <f>IF(LEN(G303)&gt;1,VLOOKUP(G303,CategorieBTWTabel,2,FALSE),"Nee")</f>
        <v>Nee</v>
      </c>
      <c r="M303" s="37"/>
      <c r="N303" s="33"/>
      <c r="O303" s="7">
        <f t="shared" si="19"/>
        <v>0</v>
      </c>
      <c r="P303" s="7">
        <f t="shared" si="20"/>
        <v>0</v>
      </c>
      <c r="Q303" s="7">
        <f t="shared" si="21"/>
        <v>0</v>
      </c>
    </row>
    <row r="304" spans="2:17" x14ac:dyDescent="0.2">
      <c r="B304" s="7" t="str">
        <f t="shared" si="22"/>
        <v/>
      </c>
      <c r="C304" s="33"/>
      <c r="D304" s="33"/>
      <c r="E304" s="34"/>
      <c r="F304" s="35"/>
      <c r="G304" s="33"/>
      <c r="H304" s="35"/>
      <c r="I304" s="35"/>
      <c r="J304" s="36"/>
      <c r="K304" s="7">
        <f t="array" ref="K304">IF(AND(LEN(H304)&gt;0,ISNUMBER(J304)),H304*J304,IF(AND(LEN(I304)&gt;0,ISNUMBER(J304)),I304/(1+J304)*J304,0))</f>
        <v>0</v>
      </c>
      <c r="L304" s="7" t="str">
        <f>IF(LEN(G304)&gt;1,VLOOKUP(G304,CategorieBTWTabel,2,FALSE),"Nee")</f>
        <v>Nee</v>
      </c>
      <c r="M304" s="37"/>
      <c r="N304" s="33"/>
      <c r="O304" s="7">
        <f t="shared" si="19"/>
        <v>0</v>
      </c>
      <c r="P304" s="7">
        <f t="shared" si="20"/>
        <v>0</v>
      </c>
      <c r="Q304" s="7">
        <f t="shared" si="21"/>
        <v>0</v>
      </c>
    </row>
    <row r="305" spans="2:17" x14ac:dyDescent="0.2">
      <c r="B305" s="7" t="str">
        <f t="shared" si="22"/>
        <v/>
      </c>
      <c r="C305" s="33"/>
      <c r="D305" s="33"/>
      <c r="E305" s="34"/>
      <c r="F305" s="35"/>
      <c r="G305" s="33"/>
      <c r="H305" s="35"/>
      <c r="I305" s="35"/>
      <c r="J305" s="36"/>
      <c r="K305" s="7">
        <f t="array" ref="K305">IF(AND(LEN(H305)&gt;0,ISNUMBER(J305)),H305*J305,IF(AND(LEN(I305)&gt;0,ISNUMBER(J305)),I305/(1+J305)*J305,0))</f>
        <v>0</v>
      </c>
      <c r="L305" s="7" t="str">
        <f>IF(LEN(G305)&gt;1,VLOOKUP(G305,CategorieBTWTabel,2,FALSE),"Nee")</f>
        <v>Nee</v>
      </c>
      <c r="M305" s="37"/>
      <c r="N305" s="33"/>
      <c r="O305" s="7">
        <f t="shared" si="19"/>
        <v>0</v>
      </c>
      <c r="P305" s="7">
        <f t="shared" si="20"/>
        <v>0</v>
      </c>
      <c r="Q305" s="7">
        <f t="shared" si="21"/>
        <v>0</v>
      </c>
    </row>
    <row r="306" spans="2:17" x14ac:dyDescent="0.2">
      <c r="B306" s="7" t="str">
        <f t="shared" si="22"/>
        <v/>
      </c>
      <c r="C306" s="33"/>
      <c r="D306" s="33"/>
      <c r="E306" s="34"/>
      <c r="F306" s="35"/>
      <c r="G306" s="33"/>
      <c r="H306" s="35"/>
      <c r="I306" s="35"/>
      <c r="J306" s="36"/>
      <c r="K306" s="7">
        <f t="array" ref="K306">IF(AND(LEN(H306)&gt;0,ISNUMBER(J306)),H306*J306,IF(AND(LEN(I306)&gt;0,ISNUMBER(J306)),I306/(1+J306)*J306,0))</f>
        <v>0</v>
      </c>
      <c r="L306" s="7" t="str">
        <f>IF(LEN(G306)&gt;1,VLOOKUP(G306,CategorieBTWTabel,2,FALSE),"Nee")</f>
        <v>Nee</v>
      </c>
      <c r="M306" s="37"/>
      <c r="N306" s="33"/>
      <c r="O306" s="7">
        <f t="shared" si="19"/>
        <v>0</v>
      </c>
      <c r="P306" s="7">
        <f t="shared" si="20"/>
        <v>0</v>
      </c>
      <c r="Q306" s="7">
        <f t="shared" si="21"/>
        <v>0</v>
      </c>
    </row>
    <row r="307" spans="2:17" x14ac:dyDescent="0.2">
      <c r="B307" s="7" t="str">
        <f t="shared" si="22"/>
        <v/>
      </c>
      <c r="C307" s="33"/>
      <c r="D307" s="33"/>
      <c r="E307" s="34"/>
      <c r="F307" s="35"/>
      <c r="G307" s="33"/>
      <c r="H307" s="35"/>
      <c r="I307" s="35"/>
      <c r="J307" s="36"/>
      <c r="K307" s="7">
        <f t="array" ref="K307">IF(AND(LEN(H307)&gt;0,ISNUMBER(J307)),H307*J307,IF(AND(LEN(I307)&gt;0,ISNUMBER(J307)),I307/(1+J307)*J307,0))</f>
        <v>0</v>
      </c>
      <c r="L307" s="7" t="str">
        <f>IF(LEN(G307)&gt;1,VLOOKUP(G307,CategorieBTWTabel,2,FALSE),"Nee")</f>
        <v>Nee</v>
      </c>
      <c r="M307" s="37"/>
      <c r="N307" s="33"/>
      <c r="O307" s="7">
        <f t="shared" si="19"/>
        <v>0</v>
      </c>
      <c r="P307" s="7">
        <f t="shared" si="20"/>
        <v>0</v>
      </c>
      <c r="Q307" s="7">
        <f t="shared" si="21"/>
        <v>0</v>
      </c>
    </row>
    <row r="308" spans="2:17" x14ac:dyDescent="0.2">
      <c r="B308" s="7" t="str">
        <f t="shared" si="22"/>
        <v/>
      </c>
      <c r="C308" s="33"/>
      <c r="D308" s="33"/>
      <c r="E308" s="34"/>
      <c r="F308" s="35"/>
      <c r="G308" s="33"/>
      <c r="H308" s="35"/>
      <c r="I308" s="35"/>
      <c r="J308" s="36"/>
      <c r="K308" s="7">
        <f t="array" ref="K308">IF(AND(LEN(H308)&gt;0,ISNUMBER(J308)),H308*J308,IF(AND(LEN(I308)&gt;0,ISNUMBER(J308)),I308/(1+J308)*J308,0))</f>
        <v>0</v>
      </c>
      <c r="L308" s="7" t="str">
        <f>IF(LEN(G308)&gt;1,VLOOKUP(G308,CategorieBTWTabel,2,FALSE),"Nee")</f>
        <v>Nee</v>
      </c>
      <c r="M308" s="37"/>
      <c r="N308" s="33"/>
      <c r="O308" s="7">
        <f t="shared" si="19"/>
        <v>0</v>
      </c>
      <c r="P308" s="7">
        <f t="shared" si="20"/>
        <v>0</v>
      </c>
      <c r="Q308" s="7">
        <f t="shared" si="21"/>
        <v>0</v>
      </c>
    </row>
    <row r="309" spans="2:17" x14ac:dyDescent="0.2">
      <c r="B309" s="7" t="str">
        <f t="shared" si="22"/>
        <v/>
      </c>
      <c r="C309" s="33"/>
      <c r="D309" s="33"/>
      <c r="E309" s="34"/>
      <c r="F309" s="35"/>
      <c r="G309" s="33"/>
      <c r="H309" s="35"/>
      <c r="I309" s="35"/>
      <c r="J309" s="36"/>
      <c r="K309" s="7">
        <f t="array" ref="K309">IF(AND(LEN(H309)&gt;0,ISNUMBER(J309)),H309*J309,IF(AND(LEN(I309)&gt;0,ISNUMBER(J309)),I309/(1+J309)*J309,0))</f>
        <v>0</v>
      </c>
      <c r="L309" s="7" t="str">
        <f>IF(LEN(G309)&gt;1,VLOOKUP(G309,CategorieBTWTabel,2,FALSE),"Nee")</f>
        <v>Nee</v>
      </c>
      <c r="M309" s="37"/>
      <c r="N309" s="33"/>
      <c r="O309" s="7">
        <f t="shared" si="19"/>
        <v>0</v>
      </c>
      <c r="P309" s="7">
        <f t="shared" si="20"/>
        <v>0</v>
      </c>
      <c r="Q309" s="7">
        <f t="shared" si="21"/>
        <v>0</v>
      </c>
    </row>
    <row r="310" spans="2:17" x14ac:dyDescent="0.2">
      <c r="B310" s="7" t="str">
        <f t="shared" si="22"/>
        <v/>
      </c>
      <c r="C310" s="33"/>
      <c r="D310" s="33"/>
      <c r="E310" s="34"/>
      <c r="F310" s="35"/>
      <c r="G310" s="33"/>
      <c r="H310" s="35"/>
      <c r="I310" s="35"/>
      <c r="J310" s="36"/>
      <c r="K310" s="7">
        <f t="array" ref="K310">IF(AND(LEN(H310)&gt;0,ISNUMBER(J310)),H310*J310,IF(AND(LEN(I310)&gt;0,ISNUMBER(J310)),I310/(1+J310)*J310,0))</f>
        <v>0</v>
      </c>
      <c r="L310" s="7" t="str">
        <f>IF(LEN(G310)&gt;1,VLOOKUP(G310,CategorieBTWTabel,2,FALSE),"Nee")</f>
        <v>Nee</v>
      </c>
      <c r="M310" s="37"/>
      <c r="N310" s="33"/>
      <c r="O310" s="7">
        <f t="shared" si="19"/>
        <v>0</v>
      </c>
      <c r="P310" s="7">
        <f t="shared" si="20"/>
        <v>0</v>
      </c>
      <c r="Q310" s="7">
        <f t="shared" si="21"/>
        <v>0</v>
      </c>
    </row>
    <row r="311" spans="2:17" x14ac:dyDescent="0.2">
      <c r="B311" s="7" t="str">
        <f t="shared" si="22"/>
        <v/>
      </c>
      <c r="C311" s="33"/>
      <c r="D311" s="33"/>
      <c r="E311" s="34"/>
      <c r="F311" s="35"/>
      <c r="G311" s="33"/>
      <c r="H311" s="35"/>
      <c r="I311" s="35"/>
      <c r="J311" s="36"/>
      <c r="K311" s="7">
        <f t="array" ref="K311">IF(AND(LEN(H311)&gt;0,ISNUMBER(J311)),H311*J311,IF(AND(LEN(I311)&gt;0,ISNUMBER(J311)),I311/(1+J311)*J311,0))</f>
        <v>0</v>
      </c>
      <c r="L311" s="7" t="str">
        <f>IF(LEN(G311)&gt;1,VLOOKUP(G311,CategorieBTWTabel,2,FALSE),"Nee")</f>
        <v>Nee</v>
      </c>
      <c r="M311" s="37"/>
      <c r="N311" s="33"/>
      <c r="O311" s="7">
        <f t="shared" si="19"/>
        <v>0</v>
      </c>
      <c r="P311" s="7">
        <f t="shared" si="20"/>
        <v>0</v>
      </c>
      <c r="Q311" s="7">
        <f t="shared" si="21"/>
        <v>0</v>
      </c>
    </row>
    <row r="312" spans="2:17" x14ac:dyDescent="0.2">
      <c r="B312" s="7" t="str">
        <f t="shared" si="22"/>
        <v/>
      </c>
      <c r="C312" s="33"/>
      <c r="D312" s="33"/>
      <c r="E312" s="34"/>
      <c r="F312" s="35"/>
      <c r="G312" s="33"/>
      <c r="H312" s="35"/>
      <c r="I312" s="35"/>
      <c r="J312" s="36"/>
      <c r="K312" s="7">
        <f t="array" ref="K312">IF(AND(LEN(H312)&gt;0,ISNUMBER(J312)),H312*J312,IF(AND(LEN(I312)&gt;0,ISNUMBER(J312)),I312/(1+J312)*J312,0))</f>
        <v>0</v>
      </c>
      <c r="L312" s="7" t="str">
        <f>IF(LEN(G312)&gt;1,VLOOKUP(G312,CategorieBTWTabel,2,FALSE),"Nee")</f>
        <v>Nee</v>
      </c>
      <c r="M312" s="37"/>
      <c r="N312" s="33"/>
      <c r="O312" s="7">
        <f t="shared" si="19"/>
        <v>0</v>
      </c>
      <c r="P312" s="7">
        <f t="shared" si="20"/>
        <v>0</v>
      </c>
      <c r="Q312" s="7">
        <f t="shared" si="21"/>
        <v>0</v>
      </c>
    </row>
    <row r="313" spans="2:17" x14ac:dyDescent="0.2">
      <c r="B313" s="7" t="str">
        <f t="shared" si="22"/>
        <v/>
      </c>
      <c r="C313" s="33"/>
      <c r="D313" s="33"/>
      <c r="E313" s="34"/>
      <c r="F313" s="35"/>
      <c r="G313" s="33"/>
      <c r="H313" s="35"/>
      <c r="I313" s="35"/>
      <c r="J313" s="36"/>
      <c r="K313" s="7">
        <f t="array" ref="K313">IF(AND(LEN(H313)&gt;0,ISNUMBER(J313)),H313*J313,IF(AND(LEN(I313)&gt;0,ISNUMBER(J313)),I313/(1+J313)*J313,0))</f>
        <v>0</v>
      </c>
      <c r="L313" s="7" t="str">
        <f>IF(LEN(G313)&gt;1,VLOOKUP(G313,CategorieBTWTabel,2,FALSE),"Nee")</f>
        <v>Nee</v>
      </c>
      <c r="M313" s="37"/>
      <c r="N313" s="33"/>
      <c r="O313" s="7">
        <f t="shared" si="19"/>
        <v>0</v>
      </c>
      <c r="P313" s="7">
        <f t="shared" si="20"/>
        <v>0</v>
      </c>
      <c r="Q313" s="7">
        <f t="shared" si="21"/>
        <v>0</v>
      </c>
    </row>
    <row r="314" spans="2:17" x14ac:dyDescent="0.2">
      <c r="B314" s="7" t="str">
        <f t="shared" si="22"/>
        <v/>
      </c>
      <c r="C314" s="33"/>
      <c r="D314" s="33"/>
      <c r="E314" s="34"/>
      <c r="F314" s="35"/>
      <c r="G314" s="33"/>
      <c r="H314" s="35"/>
      <c r="I314" s="35"/>
      <c r="J314" s="36"/>
      <c r="K314" s="7">
        <f t="array" ref="K314">IF(AND(LEN(H314)&gt;0,ISNUMBER(J314)),H314*J314,IF(AND(LEN(I314)&gt;0,ISNUMBER(J314)),I314/(1+J314)*J314,0))</f>
        <v>0</v>
      </c>
      <c r="L314" s="7" t="str">
        <f>IF(LEN(G314)&gt;1,VLOOKUP(G314,CategorieBTWTabel,2,FALSE),"Nee")</f>
        <v>Nee</v>
      </c>
      <c r="M314" s="37"/>
      <c r="N314" s="33"/>
      <c r="O314" s="7">
        <f t="shared" si="19"/>
        <v>0</v>
      </c>
      <c r="P314" s="7">
        <f t="shared" si="20"/>
        <v>0</v>
      </c>
      <c r="Q314" s="7">
        <f t="shared" si="21"/>
        <v>0</v>
      </c>
    </row>
    <row r="315" spans="2:17" x14ac:dyDescent="0.2">
      <c r="B315" s="7" t="str">
        <f t="shared" si="22"/>
        <v/>
      </c>
      <c r="C315" s="33"/>
      <c r="D315" s="33"/>
      <c r="E315" s="34"/>
      <c r="F315" s="35"/>
      <c r="G315" s="33"/>
      <c r="H315" s="35"/>
      <c r="I315" s="35"/>
      <c r="J315" s="36"/>
      <c r="K315" s="7">
        <f t="array" ref="K315">IF(AND(LEN(H315)&gt;0,ISNUMBER(J315)),H315*J315,IF(AND(LEN(I315)&gt;0,ISNUMBER(J315)),I315/(1+J315)*J315,0))</f>
        <v>0</v>
      </c>
      <c r="L315" s="7" t="str">
        <f>IF(LEN(G315)&gt;1,VLOOKUP(G315,CategorieBTWTabel,2,FALSE),"Nee")</f>
        <v>Nee</v>
      </c>
      <c r="M315" s="37"/>
      <c r="N315" s="33"/>
      <c r="O315" s="7">
        <f t="shared" si="19"/>
        <v>0</v>
      </c>
      <c r="P315" s="7">
        <f t="shared" si="20"/>
        <v>0</v>
      </c>
      <c r="Q315" s="7">
        <f t="shared" si="21"/>
        <v>0</v>
      </c>
    </row>
    <row r="316" spans="2:17" x14ac:dyDescent="0.2">
      <c r="B316" s="7" t="str">
        <f t="shared" si="22"/>
        <v/>
      </c>
      <c r="C316" s="33"/>
      <c r="D316" s="33"/>
      <c r="E316" s="34"/>
      <c r="F316" s="35"/>
      <c r="G316" s="33"/>
      <c r="H316" s="35"/>
      <c r="I316" s="35"/>
      <c r="J316" s="36"/>
      <c r="K316" s="7">
        <f t="array" ref="K316">IF(AND(LEN(H316)&gt;0,ISNUMBER(J316)),H316*J316,IF(AND(LEN(I316)&gt;0,ISNUMBER(J316)),I316/(1+J316)*J316,0))</f>
        <v>0</v>
      </c>
      <c r="L316" s="7" t="str">
        <f>IF(LEN(G316)&gt;1,VLOOKUP(G316,CategorieBTWTabel,2,FALSE),"Nee")</f>
        <v>Nee</v>
      </c>
      <c r="M316" s="37"/>
      <c r="N316" s="33"/>
      <c r="O316" s="7">
        <f t="shared" si="19"/>
        <v>0</v>
      </c>
      <c r="P316" s="7">
        <f t="shared" si="20"/>
        <v>0</v>
      </c>
      <c r="Q316" s="7">
        <f t="shared" si="21"/>
        <v>0</v>
      </c>
    </row>
    <row r="317" spans="2:17" x14ac:dyDescent="0.2">
      <c r="B317" s="7" t="str">
        <f t="shared" si="22"/>
        <v/>
      </c>
      <c r="C317" s="33"/>
      <c r="D317" s="33"/>
      <c r="E317" s="34"/>
      <c r="F317" s="35"/>
      <c r="G317" s="33"/>
      <c r="H317" s="35"/>
      <c r="I317" s="35"/>
      <c r="J317" s="36"/>
      <c r="K317" s="7">
        <f t="array" ref="K317">IF(AND(LEN(H317)&gt;0,ISNUMBER(J317)),H317*J317,IF(AND(LEN(I317)&gt;0,ISNUMBER(J317)),I317/(1+J317)*J317,0))</f>
        <v>0</v>
      </c>
      <c r="L317" s="7" t="str">
        <f>IF(LEN(G317)&gt;1,VLOOKUP(G317,CategorieBTWTabel,2,FALSE),"Nee")</f>
        <v>Nee</v>
      </c>
      <c r="M317" s="37"/>
      <c r="N317" s="33"/>
      <c r="O317" s="7">
        <f t="shared" si="19"/>
        <v>0</v>
      </c>
      <c r="P317" s="7">
        <f t="shared" si="20"/>
        <v>0</v>
      </c>
      <c r="Q317" s="7">
        <f t="shared" si="21"/>
        <v>0</v>
      </c>
    </row>
    <row r="318" spans="2:17" x14ac:dyDescent="0.2">
      <c r="B318" s="7" t="str">
        <f t="shared" si="22"/>
        <v/>
      </c>
      <c r="C318" s="33"/>
      <c r="D318" s="33"/>
      <c r="E318" s="34"/>
      <c r="F318" s="35"/>
      <c r="G318" s="33"/>
      <c r="H318" s="35"/>
      <c r="I318" s="35"/>
      <c r="J318" s="36"/>
      <c r="K318" s="7">
        <f t="array" ref="K318">IF(AND(LEN(H318)&gt;0,ISNUMBER(J318)),H318*J318,IF(AND(LEN(I318)&gt;0,ISNUMBER(J318)),I318/(1+J318)*J318,0))</f>
        <v>0</v>
      </c>
      <c r="L318" s="7" t="str">
        <f>IF(LEN(G318)&gt;1,VLOOKUP(G318,CategorieBTWTabel,2,FALSE),"Nee")</f>
        <v>Nee</v>
      </c>
      <c r="M318" s="37"/>
      <c r="N318" s="33"/>
      <c r="O318" s="7">
        <f t="shared" si="19"/>
        <v>0</v>
      </c>
      <c r="P318" s="7">
        <f t="shared" si="20"/>
        <v>0</v>
      </c>
      <c r="Q318" s="7">
        <f t="shared" si="21"/>
        <v>0</v>
      </c>
    </row>
    <row r="319" spans="2:17" x14ac:dyDescent="0.2">
      <c r="B319" s="7" t="str">
        <f t="shared" si="22"/>
        <v/>
      </c>
      <c r="C319" s="33"/>
      <c r="D319" s="33"/>
      <c r="E319" s="34"/>
      <c r="F319" s="35"/>
      <c r="G319" s="33"/>
      <c r="H319" s="35"/>
      <c r="I319" s="35"/>
      <c r="J319" s="36"/>
      <c r="K319" s="7">
        <f t="array" ref="K319">IF(AND(LEN(H319)&gt;0,ISNUMBER(J319)),H319*J319,IF(AND(LEN(I319)&gt;0,ISNUMBER(J319)),I319/(1+J319)*J319,0))</f>
        <v>0</v>
      </c>
      <c r="L319" s="7" t="str">
        <f>IF(LEN(G319)&gt;1,VLOOKUP(G319,CategorieBTWTabel,2,FALSE),"Nee")</f>
        <v>Nee</v>
      </c>
      <c r="M319" s="37"/>
      <c r="N319" s="33"/>
      <c r="O319" s="7">
        <f t="shared" ref="O319:O382" si="23">IF(LEN(H319)&lt;1,I319-K319,H319)</f>
        <v>0</v>
      </c>
      <c r="P319" s="7">
        <f t="shared" ref="P319:P382" si="24">IF(LEN(I319)&lt;1,H319+K319,I319)</f>
        <v>0</v>
      </c>
      <c r="Q319" s="7">
        <f t="shared" ref="Q319:Q382" si="25">K319</f>
        <v>0</v>
      </c>
    </row>
    <row r="320" spans="2:17" x14ac:dyDescent="0.2">
      <c r="B320" s="7" t="str">
        <f t="shared" si="22"/>
        <v/>
      </c>
      <c r="C320" s="33"/>
      <c r="D320" s="33"/>
      <c r="E320" s="34"/>
      <c r="F320" s="35"/>
      <c r="G320" s="33"/>
      <c r="H320" s="35"/>
      <c r="I320" s="35"/>
      <c r="J320" s="36"/>
      <c r="K320" s="7">
        <f t="array" ref="K320">IF(AND(LEN(H320)&gt;0,ISNUMBER(J320)),H320*J320,IF(AND(LEN(I320)&gt;0,ISNUMBER(J320)),I320/(1+J320)*J320,0))</f>
        <v>0</v>
      </c>
      <c r="L320" s="7" t="str">
        <f>IF(LEN(G320)&gt;1,VLOOKUP(G320,CategorieBTWTabel,2,FALSE),"Nee")</f>
        <v>Nee</v>
      </c>
      <c r="M320" s="37"/>
      <c r="N320" s="33"/>
      <c r="O320" s="7">
        <f t="shared" si="23"/>
        <v>0</v>
      </c>
      <c r="P320" s="7">
        <f t="shared" si="24"/>
        <v>0</v>
      </c>
      <c r="Q320" s="7">
        <f t="shared" si="25"/>
        <v>0</v>
      </c>
    </row>
    <row r="321" spans="2:17" x14ac:dyDescent="0.2">
      <c r="B321" s="7" t="str">
        <f t="shared" si="22"/>
        <v/>
      </c>
      <c r="C321" s="33"/>
      <c r="D321" s="33"/>
      <c r="E321" s="34"/>
      <c r="F321" s="35"/>
      <c r="G321" s="33"/>
      <c r="H321" s="35"/>
      <c r="I321" s="35"/>
      <c r="J321" s="36"/>
      <c r="K321" s="7">
        <f t="array" ref="K321">IF(AND(LEN(H321)&gt;0,ISNUMBER(J321)),H321*J321,IF(AND(LEN(I321)&gt;0,ISNUMBER(J321)),I321/(1+J321)*J321,0))</f>
        <v>0</v>
      </c>
      <c r="L321" s="7" t="str">
        <f>IF(LEN(G321)&gt;1,VLOOKUP(G321,CategorieBTWTabel,2,FALSE),"Nee")</f>
        <v>Nee</v>
      </c>
      <c r="M321" s="37"/>
      <c r="N321" s="33"/>
      <c r="O321" s="7">
        <f t="shared" si="23"/>
        <v>0</v>
      </c>
      <c r="P321" s="7">
        <f t="shared" si="24"/>
        <v>0</v>
      </c>
      <c r="Q321" s="7">
        <f t="shared" si="25"/>
        <v>0</v>
      </c>
    </row>
    <row r="322" spans="2:17" x14ac:dyDescent="0.2">
      <c r="B322" s="7" t="str">
        <f t="shared" si="22"/>
        <v/>
      </c>
      <c r="C322" s="33"/>
      <c r="D322" s="33"/>
      <c r="E322" s="34"/>
      <c r="F322" s="35"/>
      <c r="G322" s="33"/>
      <c r="H322" s="35"/>
      <c r="I322" s="35"/>
      <c r="J322" s="36"/>
      <c r="K322" s="7">
        <f t="array" ref="K322">IF(AND(LEN(H322)&gt;0,ISNUMBER(J322)),H322*J322,IF(AND(LEN(I322)&gt;0,ISNUMBER(J322)),I322/(1+J322)*J322,0))</f>
        <v>0</v>
      </c>
      <c r="L322" s="7" t="str">
        <f>IF(LEN(G322)&gt;1,VLOOKUP(G322,CategorieBTWTabel,2,FALSE),"Nee")</f>
        <v>Nee</v>
      </c>
      <c r="M322" s="37"/>
      <c r="N322" s="33"/>
      <c r="O322" s="7">
        <f t="shared" si="23"/>
        <v>0</v>
      </c>
      <c r="P322" s="7">
        <f t="shared" si="24"/>
        <v>0</v>
      </c>
      <c r="Q322" s="7">
        <f t="shared" si="25"/>
        <v>0</v>
      </c>
    </row>
    <row r="323" spans="2:17" x14ac:dyDescent="0.2">
      <c r="B323" s="7" t="str">
        <f t="shared" si="22"/>
        <v/>
      </c>
      <c r="C323" s="33"/>
      <c r="D323" s="33"/>
      <c r="E323" s="34"/>
      <c r="F323" s="35"/>
      <c r="G323" s="33"/>
      <c r="H323" s="35"/>
      <c r="I323" s="35"/>
      <c r="J323" s="36"/>
      <c r="K323" s="7">
        <f t="array" ref="K323">IF(AND(LEN(H323)&gt;0,ISNUMBER(J323)),H323*J323,IF(AND(LEN(I323)&gt;0,ISNUMBER(J323)),I323/(1+J323)*J323,0))</f>
        <v>0</v>
      </c>
      <c r="L323" s="7" t="str">
        <f>IF(LEN(G323)&gt;1,VLOOKUP(G323,CategorieBTWTabel,2,FALSE),"Nee")</f>
        <v>Nee</v>
      </c>
      <c r="M323" s="37"/>
      <c r="N323" s="33"/>
      <c r="O323" s="7">
        <f t="shared" si="23"/>
        <v>0</v>
      </c>
      <c r="P323" s="7">
        <f t="shared" si="24"/>
        <v>0</v>
      </c>
      <c r="Q323" s="7">
        <f t="shared" si="25"/>
        <v>0</v>
      </c>
    </row>
    <row r="324" spans="2:17" x14ac:dyDescent="0.2">
      <c r="B324" s="7" t="str">
        <f t="shared" si="22"/>
        <v/>
      </c>
      <c r="C324" s="33"/>
      <c r="D324" s="33"/>
      <c r="E324" s="34"/>
      <c r="F324" s="35"/>
      <c r="G324" s="33"/>
      <c r="H324" s="35"/>
      <c r="I324" s="35"/>
      <c r="J324" s="36"/>
      <c r="K324" s="7">
        <f t="array" ref="K324">IF(AND(LEN(H324)&gt;0,ISNUMBER(J324)),H324*J324,IF(AND(LEN(I324)&gt;0,ISNUMBER(J324)),I324/(1+J324)*J324,0))</f>
        <v>0</v>
      </c>
      <c r="L324" s="7" t="str">
        <f>IF(LEN(G324)&gt;1,VLOOKUP(G324,CategorieBTWTabel,2,FALSE),"Nee")</f>
        <v>Nee</v>
      </c>
      <c r="M324" s="37"/>
      <c r="N324" s="33"/>
      <c r="O324" s="7">
        <f t="shared" si="23"/>
        <v>0</v>
      </c>
      <c r="P324" s="7">
        <f t="shared" si="24"/>
        <v>0</v>
      </c>
      <c r="Q324" s="7">
        <f t="shared" si="25"/>
        <v>0</v>
      </c>
    </row>
    <row r="325" spans="2:17" x14ac:dyDescent="0.2">
      <c r="B325" s="7" t="str">
        <f t="shared" si="22"/>
        <v/>
      </c>
      <c r="C325" s="33"/>
      <c r="D325" s="33"/>
      <c r="E325" s="34"/>
      <c r="F325" s="35"/>
      <c r="G325" s="33"/>
      <c r="H325" s="35"/>
      <c r="I325" s="35"/>
      <c r="J325" s="36"/>
      <c r="K325" s="7">
        <f t="array" ref="K325">IF(AND(LEN(H325)&gt;0,ISNUMBER(J325)),H325*J325,IF(AND(LEN(I325)&gt;0,ISNUMBER(J325)),I325/(1+J325)*J325,0))</f>
        <v>0</v>
      </c>
      <c r="L325" s="7" t="str">
        <f>IF(LEN(G325)&gt;1,VLOOKUP(G325,CategorieBTWTabel,2,FALSE),"Nee")</f>
        <v>Nee</v>
      </c>
      <c r="M325" s="37"/>
      <c r="N325" s="33"/>
      <c r="O325" s="7">
        <f t="shared" si="23"/>
        <v>0</v>
      </c>
      <c r="P325" s="7">
        <f t="shared" si="24"/>
        <v>0</v>
      </c>
      <c r="Q325" s="7">
        <f t="shared" si="25"/>
        <v>0</v>
      </c>
    </row>
    <row r="326" spans="2:17" x14ac:dyDescent="0.2">
      <c r="B326" s="7" t="str">
        <f t="shared" si="22"/>
        <v/>
      </c>
      <c r="C326" s="33"/>
      <c r="D326" s="33"/>
      <c r="E326" s="34"/>
      <c r="F326" s="35"/>
      <c r="G326" s="33"/>
      <c r="H326" s="35"/>
      <c r="I326" s="35"/>
      <c r="J326" s="36"/>
      <c r="K326" s="7">
        <f t="array" ref="K326">IF(AND(LEN(H326)&gt;0,ISNUMBER(J326)),H326*J326,IF(AND(LEN(I326)&gt;0,ISNUMBER(J326)),I326/(1+J326)*J326,0))</f>
        <v>0</v>
      </c>
      <c r="L326" s="7" t="str">
        <f>IF(LEN(G326)&gt;1,VLOOKUP(G326,CategorieBTWTabel,2,FALSE),"Nee")</f>
        <v>Nee</v>
      </c>
      <c r="M326" s="37"/>
      <c r="N326" s="33"/>
      <c r="O326" s="7">
        <f t="shared" si="23"/>
        <v>0</v>
      </c>
      <c r="P326" s="7">
        <f t="shared" si="24"/>
        <v>0</v>
      </c>
      <c r="Q326" s="7">
        <f t="shared" si="25"/>
        <v>0</v>
      </c>
    </row>
    <row r="327" spans="2:17" x14ac:dyDescent="0.2">
      <c r="B327" s="7" t="str">
        <f t="shared" si="22"/>
        <v/>
      </c>
      <c r="C327" s="33"/>
      <c r="D327" s="33"/>
      <c r="E327" s="34"/>
      <c r="F327" s="35"/>
      <c r="G327" s="33"/>
      <c r="H327" s="35"/>
      <c r="I327" s="35"/>
      <c r="J327" s="36"/>
      <c r="K327" s="7">
        <f t="array" ref="K327">IF(AND(LEN(H327)&gt;0,ISNUMBER(J327)),H327*J327,IF(AND(LEN(I327)&gt;0,ISNUMBER(J327)),I327/(1+J327)*J327,0))</f>
        <v>0</v>
      </c>
      <c r="L327" s="7" t="str">
        <f>IF(LEN(G327)&gt;1,VLOOKUP(G327,CategorieBTWTabel,2,FALSE),"Nee")</f>
        <v>Nee</v>
      </c>
      <c r="M327" s="37"/>
      <c r="N327" s="33"/>
      <c r="O327" s="7">
        <f t="shared" si="23"/>
        <v>0</v>
      </c>
      <c r="P327" s="7">
        <f t="shared" si="24"/>
        <v>0</v>
      </c>
      <c r="Q327" s="7">
        <f t="shared" si="25"/>
        <v>0</v>
      </c>
    </row>
    <row r="328" spans="2:17" x14ac:dyDescent="0.2">
      <c r="B328" s="7" t="str">
        <f t="shared" si="22"/>
        <v/>
      </c>
      <c r="C328" s="33"/>
      <c r="D328" s="33"/>
      <c r="E328" s="34"/>
      <c r="F328" s="35"/>
      <c r="G328" s="33"/>
      <c r="H328" s="35"/>
      <c r="I328" s="35"/>
      <c r="J328" s="36"/>
      <c r="K328" s="7">
        <f t="array" ref="K328">IF(AND(LEN(H328)&gt;0,ISNUMBER(J328)),H328*J328,IF(AND(LEN(I328)&gt;0,ISNUMBER(J328)),I328/(1+J328)*J328,0))</f>
        <v>0</v>
      </c>
      <c r="L328" s="7" t="str">
        <f>IF(LEN(G328)&gt;1,VLOOKUP(G328,CategorieBTWTabel,2,FALSE),"Nee")</f>
        <v>Nee</v>
      </c>
      <c r="M328" s="37"/>
      <c r="N328" s="33"/>
      <c r="O328" s="7">
        <f t="shared" si="23"/>
        <v>0</v>
      </c>
      <c r="P328" s="7">
        <f t="shared" si="24"/>
        <v>0</v>
      </c>
      <c r="Q328" s="7">
        <f t="shared" si="25"/>
        <v>0</v>
      </c>
    </row>
    <row r="329" spans="2:17" x14ac:dyDescent="0.2">
      <c r="B329" s="7" t="str">
        <f t="shared" si="22"/>
        <v/>
      </c>
      <c r="C329" s="33"/>
      <c r="D329" s="33"/>
      <c r="E329" s="34"/>
      <c r="F329" s="35"/>
      <c r="G329" s="33"/>
      <c r="H329" s="35"/>
      <c r="I329" s="35"/>
      <c r="J329" s="36"/>
      <c r="K329" s="7">
        <f t="array" ref="K329">IF(AND(LEN(H329)&gt;0,ISNUMBER(J329)),H329*J329,IF(AND(LEN(I329)&gt;0,ISNUMBER(J329)),I329/(1+J329)*J329,0))</f>
        <v>0</v>
      </c>
      <c r="L329" s="7" t="str">
        <f>IF(LEN(G329)&gt;1,VLOOKUP(G329,CategorieBTWTabel,2,FALSE),"Nee")</f>
        <v>Nee</v>
      </c>
      <c r="M329" s="37"/>
      <c r="N329" s="33"/>
      <c r="O329" s="7">
        <f t="shared" si="23"/>
        <v>0</v>
      </c>
      <c r="P329" s="7">
        <f t="shared" si="24"/>
        <v>0</v>
      </c>
      <c r="Q329" s="7">
        <f t="shared" si="25"/>
        <v>0</v>
      </c>
    </row>
    <row r="330" spans="2:17" x14ac:dyDescent="0.2">
      <c r="B330" s="7" t="str">
        <f t="shared" si="22"/>
        <v/>
      </c>
      <c r="C330" s="33"/>
      <c r="D330" s="33"/>
      <c r="E330" s="34"/>
      <c r="F330" s="35"/>
      <c r="G330" s="33"/>
      <c r="H330" s="35"/>
      <c r="I330" s="35"/>
      <c r="J330" s="36"/>
      <c r="K330" s="7">
        <f t="array" ref="K330">IF(AND(LEN(H330)&gt;0,ISNUMBER(J330)),H330*J330,IF(AND(LEN(I330)&gt;0,ISNUMBER(J330)),I330/(1+J330)*J330,0))</f>
        <v>0</v>
      </c>
      <c r="L330" s="7" t="str">
        <f>IF(LEN(G330)&gt;1,VLOOKUP(G330,CategorieBTWTabel,2,FALSE),"Nee")</f>
        <v>Nee</v>
      </c>
      <c r="M330" s="37"/>
      <c r="N330" s="33"/>
      <c r="O330" s="7">
        <f t="shared" si="23"/>
        <v>0</v>
      </c>
      <c r="P330" s="7">
        <f t="shared" si="24"/>
        <v>0</v>
      </c>
      <c r="Q330" s="7">
        <f t="shared" si="25"/>
        <v>0</v>
      </c>
    </row>
    <row r="331" spans="2:17" x14ac:dyDescent="0.2">
      <c r="B331" s="7" t="str">
        <f t="shared" si="22"/>
        <v/>
      </c>
      <c r="C331" s="33"/>
      <c r="D331" s="33"/>
      <c r="E331" s="34"/>
      <c r="F331" s="35"/>
      <c r="G331" s="33"/>
      <c r="H331" s="35"/>
      <c r="I331" s="35"/>
      <c r="J331" s="36"/>
      <c r="K331" s="7">
        <f t="array" ref="K331">IF(AND(LEN(H331)&gt;0,ISNUMBER(J331)),H331*J331,IF(AND(LEN(I331)&gt;0,ISNUMBER(J331)),I331/(1+J331)*J331,0))</f>
        <v>0</v>
      </c>
      <c r="L331" s="7" t="str">
        <f>IF(LEN(G331)&gt;1,VLOOKUP(G331,CategorieBTWTabel,2,FALSE),"Nee")</f>
        <v>Nee</v>
      </c>
      <c r="M331" s="37"/>
      <c r="N331" s="33"/>
      <c r="O331" s="7">
        <f t="shared" si="23"/>
        <v>0</v>
      </c>
      <c r="P331" s="7">
        <f t="shared" si="24"/>
        <v>0</v>
      </c>
      <c r="Q331" s="7">
        <f t="shared" si="25"/>
        <v>0</v>
      </c>
    </row>
    <row r="332" spans="2:17" x14ac:dyDescent="0.2">
      <c r="B332" s="7" t="str">
        <f t="shared" ref="B332:B395" si="26">IF(LEN(D332)&gt;1,INDEX(Periode,MATCH($D332,Maanden,0),1),"")</f>
        <v/>
      </c>
      <c r="C332" s="33"/>
      <c r="D332" s="33"/>
      <c r="E332" s="34"/>
      <c r="F332" s="35"/>
      <c r="G332" s="33"/>
      <c r="H332" s="35"/>
      <c r="I332" s="35"/>
      <c r="J332" s="36"/>
      <c r="K332" s="7">
        <f t="array" ref="K332">IF(AND(LEN(H332)&gt;0,ISNUMBER(J332)),H332*J332,IF(AND(LEN(I332)&gt;0,ISNUMBER(J332)),I332/(1+J332)*J332,0))</f>
        <v>0</v>
      </c>
      <c r="L332" s="7" t="str">
        <f>IF(LEN(G332)&gt;1,VLOOKUP(G332,CategorieBTWTabel,2,FALSE),"Nee")</f>
        <v>Nee</v>
      </c>
      <c r="M332" s="37"/>
      <c r="N332" s="33"/>
      <c r="O332" s="7">
        <f t="shared" si="23"/>
        <v>0</v>
      </c>
      <c r="P332" s="7">
        <f t="shared" si="24"/>
        <v>0</v>
      </c>
      <c r="Q332" s="7">
        <f t="shared" si="25"/>
        <v>0</v>
      </c>
    </row>
    <row r="333" spans="2:17" x14ac:dyDescent="0.2">
      <c r="B333" s="7" t="str">
        <f t="shared" si="26"/>
        <v/>
      </c>
      <c r="C333" s="33"/>
      <c r="D333" s="33"/>
      <c r="E333" s="34"/>
      <c r="F333" s="35"/>
      <c r="G333" s="33"/>
      <c r="H333" s="35"/>
      <c r="I333" s="35"/>
      <c r="J333" s="36"/>
      <c r="K333" s="7">
        <f t="array" ref="K333">IF(AND(LEN(H333)&gt;0,ISNUMBER(J333)),H333*J333,IF(AND(LEN(I333)&gt;0,ISNUMBER(J333)),I333/(1+J333)*J333,0))</f>
        <v>0</v>
      </c>
      <c r="L333" s="7" t="str">
        <f>IF(LEN(G333)&gt;1,VLOOKUP(G333,CategorieBTWTabel,2,FALSE),"Nee")</f>
        <v>Nee</v>
      </c>
      <c r="M333" s="37"/>
      <c r="N333" s="33"/>
      <c r="O333" s="7">
        <f t="shared" si="23"/>
        <v>0</v>
      </c>
      <c r="P333" s="7">
        <f t="shared" si="24"/>
        <v>0</v>
      </c>
      <c r="Q333" s="7">
        <f t="shared" si="25"/>
        <v>0</v>
      </c>
    </row>
    <row r="334" spans="2:17" x14ac:dyDescent="0.2">
      <c r="B334" s="7" t="str">
        <f t="shared" si="26"/>
        <v/>
      </c>
      <c r="C334" s="33"/>
      <c r="D334" s="33"/>
      <c r="E334" s="34"/>
      <c r="F334" s="35"/>
      <c r="G334" s="33"/>
      <c r="H334" s="35"/>
      <c r="I334" s="35"/>
      <c r="J334" s="36"/>
      <c r="K334" s="7">
        <f t="array" ref="K334">IF(AND(LEN(H334)&gt;0,ISNUMBER(J334)),H334*J334,IF(AND(LEN(I334)&gt;0,ISNUMBER(J334)),I334/(1+J334)*J334,0))</f>
        <v>0</v>
      </c>
      <c r="L334" s="7" t="str">
        <f>IF(LEN(G334)&gt;1,VLOOKUP(G334,CategorieBTWTabel,2,FALSE),"Nee")</f>
        <v>Nee</v>
      </c>
      <c r="M334" s="37"/>
      <c r="N334" s="33"/>
      <c r="O334" s="7">
        <f t="shared" si="23"/>
        <v>0</v>
      </c>
      <c r="P334" s="7">
        <f t="shared" si="24"/>
        <v>0</v>
      </c>
      <c r="Q334" s="7">
        <f t="shared" si="25"/>
        <v>0</v>
      </c>
    </row>
    <row r="335" spans="2:17" x14ac:dyDescent="0.2">
      <c r="B335" s="7" t="str">
        <f t="shared" si="26"/>
        <v/>
      </c>
      <c r="C335" s="33"/>
      <c r="D335" s="33"/>
      <c r="E335" s="34"/>
      <c r="F335" s="35"/>
      <c r="G335" s="33"/>
      <c r="H335" s="35"/>
      <c r="I335" s="35"/>
      <c r="J335" s="36"/>
      <c r="K335" s="7">
        <f t="array" ref="K335">IF(AND(LEN(H335)&gt;0,ISNUMBER(J335)),H335*J335,IF(AND(LEN(I335)&gt;0,ISNUMBER(J335)),I335/(1+J335)*J335,0))</f>
        <v>0</v>
      </c>
      <c r="L335" s="7" t="str">
        <f>IF(LEN(G335)&gt;1,VLOOKUP(G335,CategorieBTWTabel,2,FALSE),"Nee")</f>
        <v>Nee</v>
      </c>
      <c r="M335" s="37"/>
      <c r="N335" s="33"/>
      <c r="O335" s="7">
        <f t="shared" si="23"/>
        <v>0</v>
      </c>
      <c r="P335" s="7">
        <f t="shared" si="24"/>
        <v>0</v>
      </c>
      <c r="Q335" s="7">
        <f t="shared" si="25"/>
        <v>0</v>
      </c>
    </row>
    <row r="336" spans="2:17" x14ac:dyDescent="0.2">
      <c r="B336" s="7" t="str">
        <f t="shared" si="26"/>
        <v/>
      </c>
      <c r="C336" s="33"/>
      <c r="D336" s="33"/>
      <c r="E336" s="34"/>
      <c r="F336" s="35"/>
      <c r="G336" s="33"/>
      <c r="H336" s="35"/>
      <c r="I336" s="35"/>
      <c r="J336" s="36"/>
      <c r="K336" s="7">
        <f t="array" ref="K336">IF(AND(LEN(H336)&gt;0,ISNUMBER(J336)),H336*J336,IF(AND(LEN(I336)&gt;0,ISNUMBER(J336)),I336/(1+J336)*J336,0))</f>
        <v>0</v>
      </c>
      <c r="L336" s="7" t="str">
        <f>IF(LEN(G336)&gt;1,VLOOKUP(G336,CategorieBTWTabel,2,FALSE),"Nee")</f>
        <v>Nee</v>
      </c>
      <c r="M336" s="37"/>
      <c r="N336" s="33"/>
      <c r="O336" s="7">
        <f t="shared" si="23"/>
        <v>0</v>
      </c>
      <c r="P336" s="7">
        <f t="shared" si="24"/>
        <v>0</v>
      </c>
      <c r="Q336" s="7">
        <f t="shared" si="25"/>
        <v>0</v>
      </c>
    </row>
    <row r="337" spans="2:17" x14ac:dyDescent="0.2">
      <c r="B337" s="7" t="str">
        <f t="shared" si="26"/>
        <v/>
      </c>
      <c r="C337" s="33"/>
      <c r="D337" s="33"/>
      <c r="E337" s="34"/>
      <c r="F337" s="35"/>
      <c r="G337" s="33"/>
      <c r="H337" s="35"/>
      <c r="I337" s="35"/>
      <c r="J337" s="36"/>
      <c r="K337" s="7">
        <f t="array" ref="K337">IF(AND(LEN(H337)&gt;0,ISNUMBER(J337)),H337*J337,IF(AND(LEN(I337)&gt;0,ISNUMBER(J337)),I337/(1+J337)*J337,0))</f>
        <v>0</v>
      </c>
      <c r="L337" s="7" t="str">
        <f>IF(LEN(G337)&gt;1,VLOOKUP(G337,CategorieBTWTabel,2,FALSE),"Nee")</f>
        <v>Nee</v>
      </c>
      <c r="M337" s="37"/>
      <c r="N337" s="33"/>
      <c r="O337" s="7">
        <f t="shared" si="23"/>
        <v>0</v>
      </c>
      <c r="P337" s="7">
        <f t="shared" si="24"/>
        <v>0</v>
      </c>
      <c r="Q337" s="7">
        <f t="shared" si="25"/>
        <v>0</v>
      </c>
    </row>
    <row r="338" spans="2:17" x14ac:dyDescent="0.2">
      <c r="B338" s="7" t="str">
        <f t="shared" si="26"/>
        <v/>
      </c>
      <c r="C338" s="33"/>
      <c r="D338" s="33"/>
      <c r="E338" s="34"/>
      <c r="F338" s="35"/>
      <c r="G338" s="33"/>
      <c r="H338" s="35"/>
      <c r="I338" s="35"/>
      <c r="J338" s="36"/>
      <c r="K338" s="7">
        <f t="array" ref="K338">IF(AND(LEN(H338)&gt;0,ISNUMBER(J338)),H338*J338,IF(AND(LEN(I338)&gt;0,ISNUMBER(J338)),I338/(1+J338)*J338,0))</f>
        <v>0</v>
      </c>
      <c r="L338" s="7" t="str">
        <f>IF(LEN(G338)&gt;1,VLOOKUP(G338,CategorieBTWTabel,2,FALSE),"Nee")</f>
        <v>Nee</v>
      </c>
      <c r="M338" s="37"/>
      <c r="N338" s="33"/>
      <c r="O338" s="7">
        <f t="shared" si="23"/>
        <v>0</v>
      </c>
      <c r="P338" s="7">
        <f t="shared" si="24"/>
        <v>0</v>
      </c>
      <c r="Q338" s="7">
        <f t="shared" si="25"/>
        <v>0</v>
      </c>
    </row>
    <row r="339" spans="2:17" x14ac:dyDescent="0.2">
      <c r="B339" s="7" t="str">
        <f t="shared" si="26"/>
        <v/>
      </c>
      <c r="C339" s="33"/>
      <c r="D339" s="33"/>
      <c r="E339" s="34"/>
      <c r="F339" s="35"/>
      <c r="G339" s="33"/>
      <c r="H339" s="35"/>
      <c r="I339" s="35"/>
      <c r="J339" s="36"/>
      <c r="K339" s="7">
        <f t="array" ref="K339">IF(AND(LEN(H339)&gt;0,ISNUMBER(J339)),H339*J339,IF(AND(LEN(I339)&gt;0,ISNUMBER(J339)),I339/(1+J339)*J339,0))</f>
        <v>0</v>
      </c>
      <c r="L339" s="7" t="str">
        <f>IF(LEN(G339)&gt;1,VLOOKUP(G339,CategorieBTWTabel,2,FALSE),"Nee")</f>
        <v>Nee</v>
      </c>
      <c r="M339" s="37"/>
      <c r="N339" s="33"/>
      <c r="O339" s="7">
        <f t="shared" si="23"/>
        <v>0</v>
      </c>
      <c r="P339" s="7">
        <f t="shared" si="24"/>
        <v>0</v>
      </c>
      <c r="Q339" s="7">
        <f t="shared" si="25"/>
        <v>0</v>
      </c>
    </row>
    <row r="340" spans="2:17" x14ac:dyDescent="0.2">
      <c r="B340" s="7" t="str">
        <f t="shared" si="26"/>
        <v/>
      </c>
      <c r="C340" s="33"/>
      <c r="D340" s="33"/>
      <c r="E340" s="34"/>
      <c r="F340" s="35"/>
      <c r="G340" s="33"/>
      <c r="H340" s="35"/>
      <c r="I340" s="35"/>
      <c r="J340" s="36"/>
      <c r="K340" s="7">
        <f t="array" ref="K340">IF(AND(LEN(H340)&gt;0,ISNUMBER(J340)),H340*J340,IF(AND(LEN(I340)&gt;0,ISNUMBER(J340)),I340/(1+J340)*J340,0))</f>
        <v>0</v>
      </c>
      <c r="L340" s="7" t="str">
        <f>IF(LEN(G340)&gt;1,VLOOKUP(G340,CategorieBTWTabel,2,FALSE),"Nee")</f>
        <v>Nee</v>
      </c>
      <c r="M340" s="37"/>
      <c r="N340" s="33"/>
      <c r="O340" s="7">
        <f t="shared" si="23"/>
        <v>0</v>
      </c>
      <c r="P340" s="7">
        <f t="shared" si="24"/>
        <v>0</v>
      </c>
      <c r="Q340" s="7">
        <f t="shared" si="25"/>
        <v>0</v>
      </c>
    </row>
    <row r="341" spans="2:17" x14ac:dyDescent="0.2">
      <c r="B341" s="7" t="str">
        <f t="shared" si="26"/>
        <v/>
      </c>
      <c r="C341" s="33"/>
      <c r="D341" s="33"/>
      <c r="E341" s="34"/>
      <c r="F341" s="35"/>
      <c r="G341" s="33"/>
      <c r="H341" s="35"/>
      <c r="I341" s="35"/>
      <c r="J341" s="36"/>
      <c r="K341" s="7">
        <f t="array" ref="K341">IF(AND(LEN(H341)&gt;0,ISNUMBER(J341)),H341*J341,IF(AND(LEN(I341)&gt;0,ISNUMBER(J341)),I341/(1+J341)*J341,0))</f>
        <v>0</v>
      </c>
      <c r="L341" s="7" t="str">
        <f>IF(LEN(G341)&gt;1,VLOOKUP(G341,CategorieBTWTabel,2,FALSE),"Nee")</f>
        <v>Nee</v>
      </c>
      <c r="M341" s="37"/>
      <c r="N341" s="33"/>
      <c r="O341" s="7">
        <f t="shared" si="23"/>
        <v>0</v>
      </c>
      <c r="P341" s="7">
        <f t="shared" si="24"/>
        <v>0</v>
      </c>
      <c r="Q341" s="7">
        <f t="shared" si="25"/>
        <v>0</v>
      </c>
    </row>
    <row r="342" spans="2:17" x14ac:dyDescent="0.2">
      <c r="B342" s="7" t="str">
        <f t="shared" si="26"/>
        <v/>
      </c>
      <c r="C342" s="33"/>
      <c r="D342" s="33"/>
      <c r="E342" s="34"/>
      <c r="F342" s="35"/>
      <c r="G342" s="33"/>
      <c r="H342" s="35"/>
      <c r="I342" s="35"/>
      <c r="J342" s="36"/>
      <c r="K342" s="7">
        <f t="array" ref="K342">IF(AND(LEN(H342)&gt;0,ISNUMBER(J342)),H342*J342,IF(AND(LEN(I342)&gt;0,ISNUMBER(J342)),I342/(1+J342)*J342,0))</f>
        <v>0</v>
      </c>
      <c r="L342" s="7" t="str">
        <f>IF(LEN(G342)&gt;1,VLOOKUP(G342,CategorieBTWTabel,2,FALSE),"Nee")</f>
        <v>Nee</v>
      </c>
      <c r="M342" s="37"/>
      <c r="N342" s="33"/>
      <c r="O342" s="7">
        <f t="shared" si="23"/>
        <v>0</v>
      </c>
      <c r="P342" s="7">
        <f t="shared" si="24"/>
        <v>0</v>
      </c>
      <c r="Q342" s="7">
        <f t="shared" si="25"/>
        <v>0</v>
      </c>
    </row>
    <row r="343" spans="2:17" x14ac:dyDescent="0.2">
      <c r="B343" s="7" t="str">
        <f t="shared" si="26"/>
        <v/>
      </c>
      <c r="C343" s="33"/>
      <c r="D343" s="33"/>
      <c r="E343" s="34"/>
      <c r="F343" s="35"/>
      <c r="G343" s="33"/>
      <c r="H343" s="35"/>
      <c r="I343" s="35"/>
      <c r="J343" s="36"/>
      <c r="K343" s="7">
        <f t="array" ref="K343">IF(AND(LEN(H343)&gt;0,ISNUMBER(J343)),H343*J343,IF(AND(LEN(I343)&gt;0,ISNUMBER(J343)),I343/(1+J343)*J343,0))</f>
        <v>0</v>
      </c>
      <c r="L343" s="7" t="str">
        <f>IF(LEN(G343)&gt;1,VLOOKUP(G343,CategorieBTWTabel,2,FALSE),"Nee")</f>
        <v>Nee</v>
      </c>
      <c r="M343" s="37"/>
      <c r="N343" s="33"/>
      <c r="O343" s="7">
        <f t="shared" si="23"/>
        <v>0</v>
      </c>
      <c r="P343" s="7">
        <f t="shared" si="24"/>
        <v>0</v>
      </c>
      <c r="Q343" s="7">
        <f t="shared" si="25"/>
        <v>0</v>
      </c>
    </row>
    <row r="344" spans="2:17" x14ac:dyDescent="0.2">
      <c r="B344" s="7" t="str">
        <f t="shared" si="26"/>
        <v/>
      </c>
      <c r="C344" s="33"/>
      <c r="D344" s="33"/>
      <c r="E344" s="34"/>
      <c r="F344" s="35"/>
      <c r="G344" s="33"/>
      <c r="H344" s="35"/>
      <c r="I344" s="35"/>
      <c r="J344" s="36"/>
      <c r="K344" s="7">
        <f t="array" ref="K344">IF(AND(LEN(H344)&gt;0,ISNUMBER(J344)),H344*J344,IF(AND(LEN(I344)&gt;0,ISNUMBER(J344)),I344/(1+J344)*J344,0))</f>
        <v>0</v>
      </c>
      <c r="L344" s="7" t="str">
        <f>IF(LEN(G344)&gt;1,VLOOKUP(G344,CategorieBTWTabel,2,FALSE),"Nee")</f>
        <v>Nee</v>
      </c>
      <c r="M344" s="37"/>
      <c r="N344" s="33"/>
      <c r="O344" s="7">
        <f t="shared" si="23"/>
        <v>0</v>
      </c>
      <c r="P344" s="7">
        <f t="shared" si="24"/>
        <v>0</v>
      </c>
      <c r="Q344" s="7">
        <f t="shared" si="25"/>
        <v>0</v>
      </c>
    </row>
    <row r="345" spans="2:17" x14ac:dyDescent="0.2">
      <c r="B345" s="7" t="str">
        <f t="shared" si="26"/>
        <v/>
      </c>
      <c r="C345" s="33"/>
      <c r="D345" s="33"/>
      <c r="E345" s="34"/>
      <c r="F345" s="35"/>
      <c r="G345" s="33"/>
      <c r="H345" s="35"/>
      <c r="I345" s="35"/>
      <c r="J345" s="36"/>
      <c r="K345" s="7">
        <f t="array" ref="K345">IF(AND(LEN(H345)&gt;0,ISNUMBER(J345)),H345*J345,IF(AND(LEN(I345)&gt;0,ISNUMBER(J345)),I345/(1+J345)*J345,0))</f>
        <v>0</v>
      </c>
      <c r="L345" s="7" t="str">
        <f>IF(LEN(G345)&gt;1,VLOOKUP(G345,CategorieBTWTabel,2,FALSE),"Nee")</f>
        <v>Nee</v>
      </c>
      <c r="M345" s="37"/>
      <c r="N345" s="33"/>
      <c r="O345" s="7">
        <f t="shared" si="23"/>
        <v>0</v>
      </c>
      <c r="P345" s="7">
        <f t="shared" si="24"/>
        <v>0</v>
      </c>
      <c r="Q345" s="7">
        <f t="shared" si="25"/>
        <v>0</v>
      </c>
    </row>
    <row r="346" spans="2:17" x14ac:dyDescent="0.2">
      <c r="B346" s="7" t="str">
        <f t="shared" si="26"/>
        <v/>
      </c>
      <c r="C346" s="33"/>
      <c r="D346" s="33"/>
      <c r="E346" s="34"/>
      <c r="F346" s="35"/>
      <c r="G346" s="33"/>
      <c r="H346" s="35"/>
      <c r="I346" s="35"/>
      <c r="J346" s="36"/>
      <c r="K346" s="7">
        <f t="array" ref="K346">IF(AND(LEN(H346)&gt;0,ISNUMBER(J346)),H346*J346,IF(AND(LEN(I346)&gt;0,ISNUMBER(J346)),I346/(1+J346)*J346,0))</f>
        <v>0</v>
      </c>
      <c r="L346" s="7" t="str">
        <f>IF(LEN(G346)&gt;1,VLOOKUP(G346,CategorieBTWTabel,2,FALSE),"Nee")</f>
        <v>Nee</v>
      </c>
      <c r="M346" s="37"/>
      <c r="N346" s="33"/>
      <c r="O346" s="7">
        <f t="shared" si="23"/>
        <v>0</v>
      </c>
      <c r="P346" s="7">
        <f t="shared" si="24"/>
        <v>0</v>
      </c>
      <c r="Q346" s="7">
        <f t="shared" si="25"/>
        <v>0</v>
      </c>
    </row>
    <row r="347" spans="2:17" x14ac:dyDescent="0.2">
      <c r="B347" s="7" t="str">
        <f t="shared" si="26"/>
        <v/>
      </c>
      <c r="C347" s="33"/>
      <c r="D347" s="33"/>
      <c r="E347" s="34"/>
      <c r="F347" s="35"/>
      <c r="G347" s="33"/>
      <c r="H347" s="35"/>
      <c r="I347" s="35"/>
      <c r="J347" s="36"/>
      <c r="K347" s="7">
        <f t="array" ref="K347">IF(AND(LEN(H347)&gt;0,ISNUMBER(J347)),H347*J347,IF(AND(LEN(I347)&gt;0,ISNUMBER(J347)),I347/(1+J347)*J347,0))</f>
        <v>0</v>
      </c>
      <c r="L347" s="7" t="str">
        <f>IF(LEN(G347)&gt;1,VLOOKUP(G347,CategorieBTWTabel,2,FALSE),"Nee")</f>
        <v>Nee</v>
      </c>
      <c r="M347" s="37"/>
      <c r="N347" s="33"/>
      <c r="O347" s="7">
        <f t="shared" si="23"/>
        <v>0</v>
      </c>
      <c r="P347" s="7">
        <f t="shared" si="24"/>
        <v>0</v>
      </c>
      <c r="Q347" s="7">
        <f t="shared" si="25"/>
        <v>0</v>
      </c>
    </row>
    <row r="348" spans="2:17" x14ac:dyDescent="0.2">
      <c r="B348" s="7" t="str">
        <f t="shared" si="26"/>
        <v/>
      </c>
      <c r="C348" s="33"/>
      <c r="D348" s="33"/>
      <c r="E348" s="34"/>
      <c r="F348" s="35"/>
      <c r="G348" s="33"/>
      <c r="H348" s="35"/>
      <c r="I348" s="35"/>
      <c r="J348" s="36"/>
      <c r="K348" s="7">
        <f t="array" ref="K348">IF(AND(LEN(H348)&gt;0,ISNUMBER(J348)),H348*J348,IF(AND(LEN(I348)&gt;0,ISNUMBER(J348)),I348/(1+J348)*J348,0))</f>
        <v>0</v>
      </c>
      <c r="L348" s="7" t="str">
        <f>IF(LEN(G348)&gt;1,VLOOKUP(G348,CategorieBTWTabel,2,FALSE),"Nee")</f>
        <v>Nee</v>
      </c>
      <c r="M348" s="37"/>
      <c r="N348" s="33"/>
      <c r="O348" s="7">
        <f t="shared" si="23"/>
        <v>0</v>
      </c>
      <c r="P348" s="7">
        <f t="shared" si="24"/>
        <v>0</v>
      </c>
      <c r="Q348" s="7">
        <f t="shared" si="25"/>
        <v>0</v>
      </c>
    </row>
    <row r="349" spans="2:17" x14ac:dyDescent="0.2">
      <c r="B349" s="7" t="str">
        <f t="shared" si="26"/>
        <v/>
      </c>
      <c r="C349" s="33"/>
      <c r="D349" s="33"/>
      <c r="E349" s="34"/>
      <c r="F349" s="35"/>
      <c r="G349" s="33"/>
      <c r="H349" s="35"/>
      <c r="I349" s="35"/>
      <c r="J349" s="36"/>
      <c r="K349" s="7">
        <f t="array" ref="K349">IF(AND(LEN(H349)&gt;0,ISNUMBER(J349)),H349*J349,IF(AND(LEN(I349)&gt;0,ISNUMBER(J349)),I349/(1+J349)*J349,0))</f>
        <v>0</v>
      </c>
      <c r="L349" s="7" t="str">
        <f>IF(LEN(G349)&gt;1,VLOOKUP(G349,CategorieBTWTabel,2,FALSE),"Nee")</f>
        <v>Nee</v>
      </c>
      <c r="M349" s="37"/>
      <c r="N349" s="33"/>
      <c r="O349" s="7">
        <f t="shared" si="23"/>
        <v>0</v>
      </c>
      <c r="P349" s="7">
        <f t="shared" si="24"/>
        <v>0</v>
      </c>
      <c r="Q349" s="7">
        <f t="shared" si="25"/>
        <v>0</v>
      </c>
    </row>
    <row r="350" spans="2:17" x14ac:dyDescent="0.2">
      <c r="B350" s="7" t="str">
        <f t="shared" si="26"/>
        <v/>
      </c>
      <c r="C350" s="33"/>
      <c r="D350" s="33"/>
      <c r="E350" s="34"/>
      <c r="F350" s="35"/>
      <c r="G350" s="33"/>
      <c r="H350" s="35"/>
      <c r="I350" s="35"/>
      <c r="J350" s="36"/>
      <c r="K350" s="7">
        <f t="array" ref="K350">IF(AND(LEN(H350)&gt;0,ISNUMBER(J350)),H350*J350,IF(AND(LEN(I350)&gt;0,ISNUMBER(J350)),I350/(1+J350)*J350,0))</f>
        <v>0</v>
      </c>
      <c r="L350" s="7" t="str">
        <f>IF(LEN(G350)&gt;1,VLOOKUP(G350,CategorieBTWTabel,2,FALSE),"Nee")</f>
        <v>Nee</v>
      </c>
      <c r="M350" s="37"/>
      <c r="N350" s="33"/>
      <c r="O350" s="7">
        <f t="shared" si="23"/>
        <v>0</v>
      </c>
      <c r="P350" s="7">
        <f t="shared" si="24"/>
        <v>0</v>
      </c>
      <c r="Q350" s="7">
        <f t="shared" si="25"/>
        <v>0</v>
      </c>
    </row>
    <row r="351" spans="2:17" x14ac:dyDescent="0.2">
      <c r="B351" s="7" t="str">
        <f t="shared" si="26"/>
        <v/>
      </c>
      <c r="C351" s="33"/>
      <c r="D351" s="33"/>
      <c r="E351" s="34"/>
      <c r="F351" s="35"/>
      <c r="G351" s="33"/>
      <c r="H351" s="35"/>
      <c r="I351" s="35"/>
      <c r="J351" s="36"/>
      <c r="K351" s="7">
        <f t="array" ref="K351">IF(AND(LEN(H351)&gt;0,ISNUMBER(J351)),H351*J351,IF(AND(LEN(I351)&gt;0,ISNUMBER(J351)),I351/(1+J351)*J351,0))</f>
        <v>0</v>
      </c>
      <c r="L351" s="7" t="str">
        <f>IF(LEN(G351)&gt;1,VLOOKUP(G351,CategorieBTWTabel,2,FALSE),"Nee")</f>
        <v>Nee</v>
      </c>
      <c r="M351" s="37"/>
      <c r="N351" s="33"/>
      <c r="O351" s="7">
        <f t="shared" si="23"/>
        <v>0</v>
      </c>
      <c r="P351" s="7">
        <f t="shared" si="24"/>
        <v>0</v>
      </c>
      <c r="Q351" s="7">
        <f t="shared" si="25"/>
        <v>0</v>
      </c>
    </row>
    <row r="352" spans="2:17" x14ac:dyDescent="0.2">
      <c r="B352" s="7" t="str">
        <f t="shared" si="26"/>
        <v/>
      </c>
      <c r="C352" s="33"/>
      <c r="D352" s="33"/>
      <c r="E352" s="34"/>
      <c r="F352" s="35"/>
      <c r="G352" s="33"/>
      <c r="H352" s="35"/>
      <c r="I352" s="35"/>
      <c r="J352" s="36"/>
      <c r="K352" s="7">
        <f t="array" ref="K352">IF(AND(LEN(H352)&gt;0,ISNUMBER(J352)),H352*J352,IF(AND(LEN(I352)&gt;0,ISNUMBER(J352)),I352/(1+J352)*J352,0))</f>
        <v>0</v>
      </c>
      <c r="L352" s="7" t="str">
        <f>IF(LEN(G352)&gt;1,VLOOKUP(G352,CategorieBTWTabel,2,FALSE),"Nee")</f>
        <v>Nee</v>
      </c>
      <c r="M352" s="37"/>
      <c r="N352" s="33"/>
      <c r="O352" s="7">
        <f t="shared" si="23"/>
        <v>0</v>
      </c>
      <c r="P352" s="7">
        <f t="shared" si="24"/>
        <v>0</v>
      </c>
      <c r="Q352" s="7">
        <f t="shared" si="25"/>
        <v>0</v>
      </c>
    </row>
    <row r="353" spans="2:17" x14ac:dyDescent="0.2">
      <c r="B353" s="7" t="str">
        <f t="shared" si="26"/>
        <v/>
      </c>
      <c r="C353" s="33"/>
      <c r="D353" s="33"/>
      <c r="E353" s="34"/>
      <c r="F353" s="35"/>
      <c r="G353" s="33"/>
      <c r="H353" s="35"/>
      <c r="I353" s="35"/>
      <c r="J353" s="36"/>
      <c r="K353" s="7">
        <f t="array" ref="K353">IF(AND(LEN(H353)&gt;0,ISNUMBER(J353)),H353*J353,IF(AND(LEN(I353)&gt;0,ISNUMBER(J353)),I353/(1+J353)*J353,0))</f>
        <v>0</v>
      </c>
      <c r="L353" s="7" t="str">
        <f>IF(LEN(G353)&gt;1,VLOOKUP(G353,CategorieBTWTabel,2,FALSE),"Nee")</f>
        <v>Nee</v>
      </c>
      <c r="M353" s="37"/>
      <c r="N353" s="33"/>
      <c r="O353" s="7">
        <f t="shared" si="23"/>
        <v>0</v>
      </c>
      <c r="P353" s="7">
        <f t="shared" si="24"/>
        <v>0</v>
      </c>
      <c r="Q353" s="7">
        <f t="shared" si="25"/>
        <v>0</v>
      </c>
    </row>
    <row r="354" spans="2:17" x14ac:dyDescent="0.2">
      <c r="B354" s="7" t="str">
        <f t="shared" si="26"/>
        <v/>
      </c>
      <c r="C354" s="33"/>
      <c r="D354" s="33"/>
      <c r="E354" s="34"/>
      <c r="F354" s="35"/>
      <c r="G354" s="33"/>
      <c r="H354" s="35"/>
      <c r="I354" s="35"/>
      <c r="J354" s="36"/>
      <c r="K354" s="7">
        <f t="array" ref="K354">IF(AND(LEN(H354)&gt;0,ISNUMBER(J354)),H354*J354,IF(AND(LEN(I354)&gt;0,ISNUMBER(J354)),I354/(1+J354)*J354,0))</f>
        <v>0</v>
      </c>
      <c r="L354" s="7" t="str">
        <f>IF(LEN(G354)&gt;1,VLOOKUP(G354,CategorieBTWTabel,2,FALSE),"Nee")</f>
        <v>Nee</v>
      </c>
      <c r="M354" s="37"/>
      <c r="N354" s="33"/>
      <c r="O354" s="7">
        <f t="shared" si="23"/>
        <v>0</v>
      </c>
      <c r="P354" s="7">
        <f t="shared" si="24"/>
        <v>0</v>
      </c>
      <c r="Q354" s="7">
        <f t="shared" si="25"/>
        <v>0</v>
      </c>
    </row>
    <row r="355" spans="2:17" x14ac:dyDescent="0.2">
      <c r="B355" s="7" t="str">
        <f t="shared" si="26"/>
        <v/>
      </c>
      <c r="C355" s="33"/>
      <c r="D355" s="33"/>
      <c r="E355" s="34"/>
      <c r="F355" s="35"/>
      <c r="G355" s="33"/>
      <c r="H355" s="35"/>
      <c r="I355" s="35"/>
      <c r="J355" s="36"/>
      <c r="K355" s="7">
        <f t="array" ref="K355">IF(AND(LEN(H355)&gt;0,ISNUMBER(J355)),H355*J355,IF(AND(LEN(I355)&gt;0,ISNUMBER(J355)),I355/(1+J355)*J355,0))</f>
        <v>0</v>
      </c>
      <c r="L355" s="7" t="str">
        <f>IF(LEN(G355)&gt;1,VLOOKUP(G355,CategorieBTWTabel,2,FALSE),"Nee")</f>
        <v>Nee</v>
      </c>
      <c r="M355" s="37"/>
      <c r="N355" s="33"/>
      <c r="O355" s="7">
        <f t="shared" si="23"/>
        <v>0</v>
      </c>
      <c r="P355" s="7">
        <f t="shared" si="24"/>
        <v>0</v>
      </c>
      <c r="Q355" s="7">
        <f t="shared" si="25"/>
        <v>0</v>
      </c>
    </row>
    <row r="356" spans="2:17" x14ac:dyDescent="0.2">
      <c r="B356" s="7" t="str">
        <f t="shared" si="26"/>
        <v/>
      </c>
      <c r="C356" s="33"/>
      <c r="D356" s="33"/>
      <c r="E356" s="34"/>
      <c r="F356" s="35"/>
      <c r="G356" s="33"/>
      <c r="H356" s="35"/>
      <c r="I356" s="35"/>
      <c r="J356" s="36"/>
      <c r="K356" s="7">
        <f t="array" ref="K356">IF(AND(LEN(H356)&gt;0,ISNUMBER(J356)),H356*J356,IF(AND(LEN(I356)&gt;0,ISNUMBER(J356)),I356/(1+J356)*J356,0))</f>
        <v>0</v>
      </c>
      <c r="L356" s="7" t="str">
        <f>IF(LEN(G356)&gt;1,VLOOKUP(G356,CategorieBTWTabel,2,FALSE),"Nee")</f>
        <v>Nee</v>
      </c>
      <c r="M356" s="37"/>
      <c r="N356" s="33"/>
      <c r="O356" s="7">
        <f t="shared" si="23"/>
        <v>0</v>
      </c>
      <c r="P356" s="7">
        <f t="shared" si="24"/>
        <v>0</v>
      </c>
      <c r="Q356" s="7">
        <f t="shared" si="25"/>
        <v>0</v>
      </c>
    </row>
    <row r="357" spans="2:17" x14ac:dyDescent="0.2">
      <c r="B357" s="7" t="str">
        <f t="shared" si="26"/>
        <v/>
      </c>
      <c r="C357" s="33"/>
      <c r="D357" s="33"/>
      <c r="E357" s="34"/>
      <c r="F357" s="35"/>
      <c r="G357" s="33"/>
      <c r="H357" s="35"/>
      <c r="I357" s="35"/>
      <c r="J357" s="36"/>
      <c r="K357" s="7">
        <f t="array" ref="K357">IF(AND(LEN(H357)&gt;0,ISNUMBER(J357)),H357*J357,IF(AND(LEN(I357)&gt;0,ISNUMBER(J357)),I357/(1+J357)*J357,0))</f>
        <v>0</v>
      </c>
      <c r="L357" s="7" t="str">
        <f>IF(LEN(G357)&gt;1,VLOOKUP(G357,CategorieBTWTabel,2,FALSE),"Nee")</f>
        <v>Nee</v>
      </c>
      <c r="M357" s="37"/>
      <c r="N357" s="33"/>
      <c r="O357" s="7">
        <f t="shared" si="23"/>
        <v>0</v>
      </c>
      <c r="P357" s="7">
        <f t="shared" si="24"/>
        <v>0</v>
      </c>
      <c r="Q357" s="7">
        <f t="shared" si="25"/>
        <v>0</v>
      </c>
    </row>
    <row r="358" spans="2:17" x14ac:dyDescent="0.2">
      <c r="B358" s="7" t="str">
        <f t="shared" si="26"/>
        <v/>
      </c>
      <c r="C358" s="33"/>
      <c r="D358" s="33"/>
      <c r="E358" s="34"/>
      <c r="F358" s="35"/>
      <c r="G358" s="33"/>
      <c r="H358" s="35"/>
      <c r="I358" s="35"/>
      <c r="J358" s="36"/>
      <c r="K358" s="7">
        <f t="array" ref="K358">IF(AND(LEN(H358)&gt;0,ISNUMBER(J358)),H358*J358,IF(AND(LEN(I358)&gt;0,ISNUMBER(J358)),I358/(1+J358)*J358,0))</f>
        <v>0</v>
      </c>
      <c r="L358" s="7" t="str">
        <f>IF(LEN(G358)&gt;1,VLOOKUP(G358,CategorieBTWTabel,2,FALSE),"Nee")</f>
        <v>Nee</v>
      </c>
      <c r="M358" s="37"/>
      <c r="N358" s="33"/>
      <c r="O358" s="7">
        <f t="shared" si="23"/>
        <v>0</v>
      </c>
      <c r="P358" s="7">
        <f t="shared" si="24"/>
        <v>0</v>
      </c>
      <c r="Q358" s="7">
        <f t="shared" si="25"/>
        <v>0</v>
      </c>
    </row>
    <row r="359" spans="2:17" x14ac:dyDescent="0.2">
      <c r="B359" s="7" t="str">
        <f t="shared" si="26"/>
        <v/>
      </c>
      <c r="C359" s="33"/>
      <c r="D359" s="33"/>
      <c r="E359" s="34"/>
      <c r="F359" s="35"/>
      <c r="G359" s="33"/>
      <c r="H359" s="35"/>
      <c r="I359" s="35"/>
      <c r="J359" s="36"/>
      <c r="K359" s="7">
        <f t="array" ref="K359">IF(AND(LEN(H359)&gt;0,ISNUMBER(J359)),H359*J359,IF(AND(LEN(I359)&gt;0,ISNUMBER(J359)),I359/(1+J359)*J359,0))</f>
        <v>0</v>
      </c>
      <c r="L359" s="7" t="str">
        <f>IF(LEN(G359)&gt;1,VLOOKUP(G359,CategorieBTWTabel,2,FALSE),"Nee")</f>
        <v>Nee</v>
      </c>
      <c r="M359" s="37"/>
      <c r="N359" s="33"/>
      <c r="O359" s="7">
        <f t="shared" si="23"/>
        <v>0</v>
      </c>
      <c r="P359" s="7">
        <f t="shared" si="24"/>
        <v>0</v>
      </c>
      <c r="Q359" s="7">
        <f t="shared" si="25"/>
        <v>0</v>
      </c>
    </row>
    <row r="360" spans="2:17" x14ac:dyDescent="0.2">
      <c r="B360" s="7" t="str">
        <f t="shared" si="26"/>
        <v/>
      </c>
      <c r="C360" s="33"/>
      <c r="D360" s="33"/>
      <c r="E360" s="34"/>
      <c r="F360" s="35"/>
      <c r="G360" s="33"/>
      <c r="H360" s="35"/>
      <c r="I360" s="35"/>
      <c r="J360" s="36"/>
      <c r="K360" s="7">
        <f t="array" ref="K360">IF(AND(LEN(H360)&gt;0,ISNUMBER(J360)),H360*J360,IF(AND(LEN(I360)&gt;0,ISNUMBER(J360)),I360/(1+J360)*J360,0))</f>
        <v>0</v>
      </c>
      <c r="L360" s="7" t="str">
        <f>IF(LEN(G360)&gt;1,VLOOKUP(G360,CategorieBTWTabel,2,FALSE),"Nee")</f>
        <v>Nee</v>
      </c>
      <c r="M360" s="37"/>
      <c r="N360" s="33"/>
      <c r="O360" s="7">
        <f t="shared" si="23"/>
        <v>0</v>
      </c>
      <c r="P360" s="7">
        <f t="shared" si="24"/>
        <v>0</v>
      </c>
      <c r="Q360" s="7">
        <f t="shared" si="25"/>
        <v>0</v>
      </c>
    </row>
    <row r="361" spans="2:17" x14ac:dyDescent="0.2">
      <c r="B361" s="7" t="str">
        <f t="shared" si="26"/>
        <v/>
      </c>
      <c r="C361" s="33"/>
      <c r="D361" s="33"/>
      <c r="E361" s="34"/>
      <c r="F361" s="35"/>
      <c r="G361" s="33"/>
      <c r="H361" s="35"/>
      <c r="I361" s="35"/>
      <c r="J361" s="36"/>
      <c r="K361" s="7">
        <f t="array" ref="K361">IF(AND(LEN(H361)&gt;0,ISNUMBER(J361)),H361*J361,IF(AND(LEN(I361)&gt;0,ISNUMBER(J361)),I361/(1+J361)*J361,0))</f>
        <v>0</v>
      </c>
      <c r="L361" s="7" t="str">
        <f>IF(LEN(G361)&gt;1,VLOOKUP(G361,CategorieBTWTabel,2,FALSE),"Nee")</f>
        <v>Nee</v>
      </c>
      <c r="M361" s="37"/>
      <c r="N361" s="33"/>
      <c r="O361" s="7">
        <f t="shared" si="23"/>
        <v>0</v>
      </c>
      <c r="P361" s="7">
        <f t="shared" si="24"/>
        <v>0</v>
      </c>
      <c r="Q361" s="7">
        <f t="shared" si="25"/>
        <v>0</v>
      </c>
    </row>
    <row r="362" spans="2:17" x14ac:dyDescent="0.2">
      <c r="B362" s="7" t="str">
        <f t="shared" si="26"/>
        <v/>
      </c>
      <c r="C362" s="33"/>
      <c r="D362" s="33"/>
      <c r="E362" s="34"/>
      <c r="F362" s="35"/>
      <c r="G362" s="33"/>
      <c r="H362" s="35"/>
      <c r="I362" s="35"/>
      <c r="J362" s="36"/>
      <c r="K362" s="7">
        <f t="array" ref="K362">IF(AND(LEN(H362)&gt;0,ISNUMBER(J362)),H362*J362,IF(AND(LEN(I362)&gt;0,ISNUMBER(J362)),I362/(1+J362)*J362,0))</f>
        <v>0</v>
      </c>
      <c r="L362" s="7" t="str">
        <f>IF(LEN(G362)&gt;1,VLOOKUP(G362,CategorieBTWTabel,2,FALSE),"Nee")</f>
        <v>Nee</v>
      </c>
      <c r="M362" s="37"/>
      <c r="N362" s="33"/>
      <c r="O362" s="7">
        <f t="shared" si="23"/>
        <v>0</v>
      </c>
      <c r="P362" s="7">
        <f t="shared" si="24"/>
        <v>0</v>
      </c>
      <c r="Q362" s="7">
        <f t="shared" si="25"/>
        <v>0</v>
      </c>
    </row>
    <row r="363" spans="2:17" x14ac:dyDescent="0.2">
      <c r="B363" s="7" t="str">
        <f t="shared" si="26"/>
        <v/>
      </c>
      <c r="C363" s="33"/>
      <c r="D363" s="33"/>
      <c r="E363" s="34"/>
      <c r="F363" s="35"/>
      <c r="G363" s="33"/>
      <c r="H363" s="35"/>
      <c r="I363" s="35"/>
      <c r="J363" s="36"/>
      <c r="K363" s="7">
        <f t="array" ref="K363">IF(AND(LEN(H363)&gt;0,ISNUMBER(J363)),H363*J363,IF(AND(LEN(I363)&gt;0,ISNUMBER(J363)),I363/(1+J363)*J363,0))</f>
        <v>0</v>
      </c>
      <c r="L363" s="7" t="str">
        <f>IF(LEN(G363)&gt;1,VLOOKUP(G363,CategorieBTWTabel,2,FALSE),"Nee")</f>
        <v>Nee</v>
      </c>
      <c r="M363" s="37"/>
      <c r="N363" s="33"/>
      <c r="O363" s="7">
        <f t="shared" si="23"/>
        <v>0</v>
      </c>
      <c r="P363" s="7">
        <f t="shared" si="24"/>
        <v>0</v>
      </c>
      <c r="Q363" s="7">
        <f t="shared" si="25"/>
        <v>0</v>
      </c>
    </row>
    <row r="364" spans="2:17" x14ac:dyDescent="0.2">
      <c r="B364" s="7" t="str">
        <f t="shared" si="26"/>
        <v/>
      </c>
      <c r="C364" s="33"/>
      <c r="D364" s="33"/>
      <c r="E364" s="34"/>
      <c r="F364" s="35"/>
      <c r="G364" s="33"/>
      <c r="H364" s="35"/>
      <c r="I364" s="35"/>
      <c r="J364" s="36"/>
      <c r="K364" s="7">
        <f t="array" ref="K364">IF(AND(LEN(H364)&gt;0,ISNUMBER(J364)),H364*J364,IF(AND(LEN(I364)&gt;0,ISNUMBER(J364)),I364/(1+J364)*J364,0))</f>
        <v>0</v>
      </c>
      <c r="L364" s="7" t="str">
        <f>IF(LEN(G364)&gt;1,VLOOKUP(G364,CategorieBTWTabel,2,FALSE),"Nee")</f>
        <v>Nee</v>
      </c>
      <c r="M364" s="37"/>
      <c r="N364" s="33"/>
      <c r="O364" s="7">
        <f t="shared" si="23"/>
        <v>0</v>
      </c>
      <c r="P364" s="7">
        <f t="shared" si="24"/>
        <v>0</v>
      </c>
      <c r="Q364" s="7">
        <f t="shared" si="25"/>
        <v>0</v>
      </c>
    </row>
    <row r="365" spans="2:17" x14ac:dyDescent="0.2">
      <c r="B365" s="7" t="str">
        <f t="shared" si="26"/>
        <v/>
      </c>
      <c r="C365" s="33"/>
      <c r="D365" s="33"/>
      <c r="E365" s="34"/>
      <c r="F365" s="35"/>
      <c r="G365" s="33"/>
      <c r="H365" s="35"/>
      <c r="I365" s="35"/>
      <c r="J365" s="36"/>
      <c r="K365" s="7">
        <f t="array" ref="K365">IF(AND(LEN(H365)&gt;0,ISNUMBER(J365)),H365*J365,IF(AND(LEN(I365)&gt;0,ISNUMBER(J365)),I365/(1+J365)*J365,0))</f>
        <v>0</v>
      </c>
      <c r="L365" s="7" t="str">
        <f>IF(LEN(G365)&gt;1,VLOOKUP(G365,CategorieBTWTabel,2,FALSE),"Nee")</f>
        <v>Nee</v>
      </c>
      <c r="M365" s="37"/>
      <c r="N365" s="33"/>
      <c r="O365" s="7">
        <f t="shared" si="23"/>
        <v>0</v>
      </c>
      <c r="P365" s="7">
        <f t="shared" si="24"/>
        <v>0</v>
      </c>
      <c r="Q365" s="7">
        <f t="shared" si="25"/>
        <v>0</v>
      </c>
    </row>
    <row r="366" spans="2:17" x14ac:dyDescent="0.2">
      <c r="B366" s="7" t="str">
        <f t="shared" si="26"/>
        <v/>
      </c>
      <c r="C366" s="33"/>
      <c r="D366" s="33"/>
      <c r="E366" s="34"/>
      <c r="F366" s="35"/>
      <c r="G366" s="33"/>
      <c r="H366" s="35"/>
      <c r="I366" s="35"/>
      <c r="J366" s="36"/>
      <c r="K366" s="7">
        <f t="array" ref="K366">IF(AND(LEN(H366)&gt;0,ISNUMBER(J366)),H366*J366,IF(AND(LEN(I366)&gt;0,ISNUMBER(J366)),I366/(1+J366)*J366,0))</f>
        <v>0</v>
      </c>
      <c r="L366" s="7" t="str">
        <f>IF(LEN(G366)&gt;1,VLOOKUP(G366,CategorieBTWTabel,2,FALSE),"Nee")</f>
        <v>Nee</v>
      </c>
      <c r="M366" s="37"/>
      <c r="N366" s="33"/>
      <c r="O366" s="7">
        <f t="shared" si="23"/>
        <v>0</v>
      </c>
      <c r="P366" s="7">
        <f t="shared" si="24"/>
        <v>0</v>
      </c>
      <c r="Q366" s="7">
        <f t="shared" si="25"/>
        <v>0</v>
      </c>
    </row>
    <row r="367" spans="2:17" x14ac:dyDescent="0.2">
      <c r="B367" s="7" t="str">
        <f t="shared" si="26"/>
        <v/>
      </c>
      <c r="C367" s="33"/>
      <c r="D367" s="33"/>
      <c r="E367" s="34"/>
      <c r="F367" s="35"/>
      <c r="G367" s="33"/>
      <c r="H367" s="35"/>
      <c r="I367" s="35"/>
      <c r="J367" s="36"/>
      <c r="K367" s="7">
        <f t="array" ref="K367">IF(AND(LEN(H367)&gt;0,ISNUMBER(J367)),H367*J367,IF(AND(LEN(I367)&gt;0,ISNUMBER(J367)),I367/(1+J367)*J367,0))</f>
        <v>0</v>
      </c>
      <c r="L367" s="7" t="str">
        <f>IF(LEN(G367)&gt;1,VLOOKUP(G367,CategorieBTWTabel,2,FALSE),"Nee")</f>
        <v>Nee</v>
      </c>
      <c r="M367" s="37"/>
      <c r="N367" s="33"/>
      <c r="O367" s="7">
        <f t="shared" si="23"/>
        <v>0</v>
      </c>
      <c r="P367" s="7">
        <f t="shared" si="24"/>
        <v>0</v>
      </c>
      <c r="Q367" s="7">
        <f t="shared" si="25"/>
        <v>0</v>
      </c>
    </row>
    <row r="368" spans="2:17" x14ac:dyDescent="0.2">
      <c r="B368" s="7" t="str">
        <f t="shared" si="26"/>
        <v/>
      </c>
      <c r="C368" s="33"/>
      <c r="D368" s="33"/>
      <c r="E368" s="34"/>
      <c r="F368" s="35"/>
      <c r="G368" s="33"/>
      <c r="H368" s="35"/>
      <c r="I368" s="35"/>
      <c r="J368" s="36"/>
      <c r="K368" s="7">
        <f t="array" ref="K368">IF(AND(LEN(H368)&gt;0,ISNUMBER(J368)),H368*J368,IF(AND(LEN(I368)&gt;0,ISNUMBER(J368)),I368/(1+J368)*J368,0))</f>
        <v>0</v>
      </c>
      <c r="L368" s="7" t="str">
        <f>IF(LEN(G368)&gt;1,VLOOKUP(G368,CategorieBTWTabel,2,FALSE),"Nee")</f>
        <v>Nee</v>
      </c>
      <c r="M368" s="37"/>
      <c r="N368" s="33"/>
      <c r="O368" s="7">
        <f t="shared" si="23"/>
        <v>0</v>
      </c>
      <c r="P368" s="7">
        <f t="shared" si="24"/>
        <v>0</v>
      </c>
      <c r="Q368" s="7">
        <f t="shared" si="25"/>
        <v>0</v>
      </c>
    </row>
    <row r="369" spans="2:17" x14ac:dyDescent="0.2">
      <c r="B369" s="7" t="str">
        <f t="shared" si="26"/>
        <v/>
      </c>
      <c r="C369" s="33"/>
      <c r="D369" s="33"/>
      <c r="E369" s="34"/>
      <c r="F369" s="35"/>
      <c r="G369" s="33"/>
      <c r="H369" s="35"/>
      <c r="I369" s="35"/>
      <c r="J369" s="36"/>
      <c r="K369" s="7">
        <f t="array" ref="K369">IF(AND(LEN(H369)&gt;0,ISNUMBER(J369)),H369*J369,IF(AND(LEN(I369)&gt;0,ISNUMBER(J369)),I369/(1+J369)*J369,0))</f>
        <v>0</v>
      </c>
      <c r="L369" s="7" t="str">
        <f>IF(LEN(G369)&gt;1,VLOOKUP(G369,CategorieBTWTabel,2,FALSE),"Nee")</f>
        <v>Nee</v>
      </c>
      <c r="M369" s="37"/>
      <c r="N369" s="33"/>
      <c r="O369" s="7">
        <f t="shared" si="23"/>
        <v>0</v>
      </c>
      <c r="P369" s="7">
        <f t="shared" si="24"/>
        <v>0</v>
      </c>
      <c r="Q369" s="7">
        <f t="shared" si="25"/>
        <v>0</v>
      </c>
    </row>
    <row r="370" spans="2:17" x14ac:dyDescent="0.2">
      <c r="B370" s="7" t="str">
        <f t="shared" si="26"/>
        <v/>
      </c>
      <c r="C370" s="33"/>
      <c r="D370" s="33"/>
      <c r="E370" s="34"/>
      <c r="F370" s="35"/>
      <c r="G370" s="33"/>
      <c r="H370" s="35"/>
      <c r="I370" s="35"/>
      <c r="J370" s="36"/>
      <c r="K370" s="7">
        <f t="array" ref="K370">IF(AND(LEN(H370)&gt;0,ISNUMBER(J370)),H370*J370,IF(AND(LEN(I370)&gt;0,ISNUMBER(J370)),I370/(1+J370)*J370,0))</f>
        <v>0</v>
      </c>
      <c r="L370" s="7" t="str">
        <f>IF(LEN(G370)&gt;1,VLOOKUP(G370,CategorieBTWTabel,2,FALSE),"Nee")</f>
        <v>Nee</v>
      </c>
      <c r="M370" s="37"/>
      <c r="N370" s="33"/>
      <c r="O370" s="7">
        <f t="shared" si="23"/>
        <v>0</v>
      </c>
      <c r="P370" s="7">
        <f t="shared" si="24"/>
        <v>0</v>
      </c>
      <c r="Q370" s="7">
        <f t="shared" si="25"/>
        <v>0</v>
      </c>
    </row>
    <row r="371" spans="2:17" x14ac:dyDescent="0.2">
      <c r="B371" s="7" t="str">
        <f t="shared" si="26"/>
        <v/>
      </c>
      <c r="C371" s="33"/>
      <c r="D371" s="33"/>
      <c r="E371" s="34"/>
      <c r="F371" s="35"/>
      <c r="G371" s="33"/>
      <c r="H371" s="35"/>
      <c r="I371" s="35"/>
      <c r="J371" s="36"/>
      <c r="K371" s="7">
        <f t="array" ref="K371">IF(AND(LEN(H371)&gt;0,ISNUMBER(J371)),H371*J371,IF(AND(LEN(I371)&gt;0,ISNUMBER(J371)),I371/(1+J371)*J371,0))</f>
        <v>0</v>
      </c>
      <c r="L371" s="7" t="str">
        <f>IF(LEN(G371)&gt;1,VLOOKUP(G371,CategorieBTWTabel,2,FALSE),"Nee")</f>
        <v>Nee</v>
      </c>
      <c r="M371" s="37"/>
      <c r="N371" s="33"/>
      <c r="O371" s="7">
        <f t="shared" si="23"/>
        <v>0</v>
      </c>
      <c r="P371" s="7">
        <f t="shared" si="24"/>
        <v>0</v>
      </c>
      <c r="Q371" s="7">
        <f t="shared" si="25"/>
        <v>0</v>
      </c>
    </row>
    <row r="372" spans="2:17" x14ac:dyDescent="0.2">
      <c r="B372" s="7" t="str">
        <f t="shared" si="26"/>
        <v/>
      </c>
      <c r="C372" s="33"/>
      <c r="D372" s="33"/>
      <c r="E372" s="34"/>
      <c r="F372" s="35"/>
      <c r="G372" s="33"/>
      <c r="H372" s="35"/>
      <c r="I372" s="35"/>
      <c r="J372" s="36"/>
      <c r="K372" s="7">
        <f t="array" ref="K372">IF(AND(LEN(H372)&gt;0,ISNUMBER(J372)),H372*J372,IF(AND(LEN(I372)&gt;0,ISNUMBER(J372)),I372/(1+J372)*J372,0))</f>
        <v>0</v>
      </c>
      <c r="L372" s="7" t="str">
        <f>IF(LEN(G372)&gt;1,VLOOKUP(G372,CategorieBTWTabel,2,FALSE),"Nee")</f>
        <v>Nee</v>
      </c>
      <c r="M372" s="37"/>
      <c r="N372" s="33"/>
      <c r="O372" s="7">
        <f t="shared" si="23"/>
        <v>0</v>
      </c>
      <c r="P372" s="7">
        <f t="shared" si="24"/>
        <v>0</v>
      </c>
      <c r="Q372" s="7">
        <f t="shared" si="25"/>
        <v>0</v>
      </c>
    </row>
    <row r="373" spans="2:17" x14ac:dyDescent="0.2">
      <c r="B373" s="7" t="str">
        <f t="shared" si="26"/>
        <v/>
      </c>
      <c r="C373" s="33"/>
      <c r="D373" s="33"/>
      <c r="E373" s="34"/>
      <c r="F373" s="35"/>
      <c r="G373" s="33"/>
      <c r="H373" s="35"/>
      <c r="I373" s="35"/>
      <c r="J373" s="36"/>
      <c r="K373" s="7">
        <f t="array" ref="K373">IF(AND(LEN(H373)&gt;0,ISNUMBER(J373)),H373*J373,IF(AND(LEN(I373)&gt;0,ISNUMBER(J373)),I373/(1+J373)*J373,0))</f>
        <v>0</v>
      </c>
      <c r="L373" s="7" t="str">
        <f>IF(LEN(G373)&gt;1,VLOOKUP(G373,CategorieBTWTabel,2,FALSE),"Nee")</f>
        <v>Nee</v>
      </c>
      <c r="M373" s="37"/>
      <c r="N373" s="33"/>
      <c r="O373" s="7">
        <f t="shared" si="23"/>
        <v>0</v>
      </c>
      <c r="P373" s="7">
        <f t="shared" si="24"/>
        <v>0</v>
      </c>
      <c r="Q373" s="7">
        <f t="shared" si="25"/>
        <v>0</v>
      </c>
    </row>
    <row r="374" spans="2:17" x14ac:dyDescent="0.2">
      <c r="B374" s="7" t="str">
        <f t="shared" si="26"/>
        <v/>
      </c>
      <c r="C374" s="33"/>
      <c r="D374" s="33"/>
      <c r="E374" s="34"/>
      <c r="F374" s="35"/>
      <c r="G374" s="33"/>
      <c r="H374" s="35"/>
      <c r="I374" s="35"/>
      <c r="J374" s="36"/>
      <c r="K374" s="7">
        <f t="array" ref="K374">IF(AND(LEN(H374)&gt;0,ISNUMBER(J374)),H374*J374,IF(AND(LEN(I374)&gt;0,ISNUMBER(J374)),I374/(1+J374)*J374,0))</f>
        <v>0</v>
      </c>
      <c r="L374" s="7" t="str">
        <f>IF(LEN(G374)&gt;1,VLOOKUP(G374,CategorieBTWTabel,2,FALSE),"Nee")</f>
        <v>Nee</v>
      </c>
      <c r="M374" s="37"/>
      <c r="N374" s="33"/>
      <c r="O374" s="7">
        <f t="shared" si="23"/>
        <v>0</v>
      </c>
      <c r="P374" s="7">
        <f t="shared" si="24"/>
        <v>0</v>
      </c>
      <c r="Q374" s="7">
        <f t="shared" si="25"/>
        <v>0</v>
      </c>
    </row>
    <row r="375" spans="2:17" x14ac:dyDescent="0.2">
      <c r="B375" s="7" t="str">
        <f t="shared" si="26"/>
        <v/>
      </c>
      <c r="C375" s="33"/>
      <c r="D375" s="33"/>
      <c r="E375" s="34"/>
      <c r="F375" s="35"/>
      <c r="G375" s="33"/>
      <c r="H375" s="35"/>
      <c r="I375" s="35"/>
      <c r="J375" s="36"/>
      <c r="K375" s="7">
        <f t="array" ref="K375">IF(AND(LEN(H375)&gt;0,ISNUMBER(J375)),H375*J375,IF(AND(LEN(I375)&gt;0,ISNUMBER(J375)),I375/(1+J375)*J375,0))</f>
        <v>0</v>
      </c>
      <c r="L375" s="7" t="str">
        <f>IF(LEN(G375)&gt;1,VLOOKUP(G375,CategorieBTWTabel,2,FALSE),"Nee")</f>
        <v>Nee</v>
      </c>
      <c r="M375" s="37"/>
      <c r="N375" s="33"/>
      <c r="O375" s="7">
        <f t="shared" si="23"/>
        <v>0</v>
      </c>
      <c r="P375" s="7">
        <f t="shared" si="24"/>
        <v>0</v>
      </c>
      <c r="Q375" s="7">
        <f t="shared" si="25"/>
        <v>0</v>
      </c>
    </row>
    <row r="376" spans="2:17" x14ac:dyDescent="0.2">
      <c r="B376" s="7" t="str">
        <f t="shared" si="26"/>
        <v/>
      </c>
      <c r="C376" s="33"/>
      <c r="D376" s="33"/>
      <c r="E376" s="34"/>
      <c r="F376" s="35"/>
      <c r="G376" s="33"/>
      <c r="H376" s="35"/>
      <c r="I376" s="35"/>
      <c r="J376" s="36"/>
      <c r="K376" s="7">
        <f t="array" ref="K376">IF(AND(LEN(H376)&gt;0,ISNUMBER(J376)),H376*J376,IF(AND(LEN(I376)&gt;0,ISNUMBER(J376)),I376/(1+J376)*J376,0))</f>
        <v>0</v>
      </c>
      <c r="L376" s="7" t="str">
        <f>IF(LEN(G376)&gt;1,VLOOKUP(G376,CategorieBTWTabel,2,FALSE),"Nee")</f>
        <v>Nee</v>
      </c>
      <c r="M376" s="37"/>
      <c r="N376" s="33"/>
      <c r="O376" s="7">
        <f t="shared" si="23"/>
        <v>0</v>
      </c>
      <c r="P376" s="7">
        <f t="shared" si="24"/>
        <v>0</v>
      </c>
      <c r="Q376" s="7">
        <f t="shared" si="25"/>
        <v>0</v>
      </c>
    </row>
    <row r="377" spans="2:17" x14ac:dyDescent="0.2">
      <c r="B377" s="7" t="str">
        <f t="shared" si="26"/>
        <v/>
      </c>
      <c r="C377" s="33"/>
      <c r="D377" s="33"/>
      <c r="E377" s="34"/>
      <c r="F377" s="35"/>
      <c r="G377" s="33"/>
      <c r="H377" s="35"/>
      <c r="I377" s="35"/>
      <c r="J377" s="36"/>
      <c r="K377" s="7">
        <f t="array" ref="K377">IF(AND(LEN(H377)&gt;0,ISNUMBER(J377)),H377*J377,IF(AND(LEN(I377)&gt;0,ISNUMBER(J377)),I377/(1+J377)*J377,0))</f>
        <v>0</v>
      </c>
      <c r="L377" s="7" t="str">
        <f>IF(LEN(G377)&gt;1,VLOOKUP(G377,CategorieBTWTabel,2,FALSE),"Nee")</f>
        <v>Nee</v>
      </c>
      <c r="M377" s="37"/>
      <c r="N377" s="33"/>
      <c r="O377" s="7">
        <f t="shared" si="23"/>
        <v>0</v>
      </c>
      <c r="P377" s="7">
        <f t="shared" si="24"/>
        <v>0</v>
      </c>
      <c r="Q377" s="7">
        <f t="shared" si="25"/>
        <v>0</v>
      </c>
    </row>
    <row r="378" spans="2:17" x14ac:dyDescent="0.2">
      <c r="B378" s="7" t="str">
        <f t="shared" si="26"/>
        <v/>
      </c>
      <c r="C378" s="33"/>
      <c r="D378" s="33"/>
      <c r="E378" s="34"/>
      <c r="F378" s="35"/>
      <c r="G378" s="33"/>
      <c r="H378" s="35"/>
      <c r="I378" s="35"/>
      <c r="J378" s="36"/>
      <c r="K378" s="7">
        <f t="array" ref="K378">IF(AND(LEN(H378)&gt;0,ISNUMBER(J378)),H378*J378,IF(AND(LEN(I378)&gt;0,ISNUMBER(J378)),I378/(1+J378)*J378,0))</f>
        <v>0</v>
      </c>
      <c r="L378" s="7" t="str">
        <f>IF(LEN(G378)&gt;1,VLOOKUP(G378,CategorieBTWTabel,2,FALSE),"Nee")</f>
        <v>Nee</v>
      </c>
      <c r="M378" s="37"/>
      <c r="N378" s="33"/>
      <c r="O378" s="7">
        <f t="shared" si="23"/>
        <v>0</v>
      </c>
      <c r="P378" s="7">
        <f t="shared" si="24"/>
        <v>0</v>
      </c>
      <c r="Q378" s="7">
        <f t="shared" si="25"/>
        <v>0</v>
      </c>
    </row>
    <row r="379" spans="2:17" x14ac:dyDescent="0.2">
      <c r="B379" s="7" t="str">
        <f t="shared" si="26"/>
        <v/>
      </c>
      <c r="C379" s="33"/>
      <c r="D379" s="33"/>
      <c r="E379" s="34"/>
      <c r="F379" s="35"/>
      <c r="G379" s="33"/>
      <c r="H379" s="35"/>
      <c r="I379" s="35"/>
      <c r="J379" s="36"/>
      <c r="K379" s="7">
        <f t="array" ref="K379">IF(AND(LEN(H379)&gt;0,ISNUMBER(J379)),H379*J379,IF(AND(LEN(I379)&gt;0,ISNUMBER(J379)),I379/(1+J379)*J379,0))</f>
        <v>0</v>
      </c>
      <c r="L379" s="7" t="str">
        <f>IF(LEN(G379)&gt;1,VLOOKUP(G379,CategorieBTWTabel,2,FALSE),"Nee")</f>
        <v>Nee</v>
      </c>
      <c r="M379" s="37"/>
      <c r="N379" s="33"/>
      <c r="O379" s="7">
        <f t="shared" si="23"/>
        <v>0</v>
      </c>
      <c r="P379" s="7">
        <f t="shared" si="24"/>
        <v>0</v>
      </c>
      <c r="Q379" s="7">
        <f t="shared" si="25"/>
        <v>0</v>
      </c>
    </row>
    <row r="380" spans="2:17" x14ac:dyDescent="0.2">
      <c r="B380" s="7" t="str">
        <f t="shared" si="26"/>
        <v/>
      </c>
      <c r="C380" s="33"/>
      <c r="D380" s="33"/>
      <c r="E380" s="34"/>
      <c r="F380" s="35"/>
      <c r="G380" s="33"/>
      <c r="H380" s="35"/>
      <c r="I380" s="35"/>
      <c r="J380" s="36"/>
      <c r="K380" s="7">
        <f t="array" ref="K380">IF(AND(LEN(H380)&gt;0,ISNUMBER(J380)),H380*J380,IF(AND(LEN(I380)&gt;0,ISNUMBER(J380)),I380/(1+J380)*J380,0))</f>
        <v>0</v>
      </c>
      <c r="L380" s="7" t="str">
        <f>IF(LEN(G380)&gt;1,VLOOKUP(G380,CategorieBTWTabel,2,FALSE),"Nee")</f>
        <v>Nee</v>
      </c>
      <c r="M380" s="37"/>
      <c r="N380" s="33"/>
      <c r="O380" s="7">
        <f t="shared" si="23"/>
        <v>0</v>
      </c>
      <c r="P380" s="7">
        <f t="shared" si="24"/>
        <v>0</v>
      </c>
      <c r="Q380" s="7">
        <f t="shared" si="25"/>
        <v>0</v>
      </c>
    </row>
    <row r="381" spans="2:17" x14ac:dyDescent="0.2">
      <c r="B381" s="7" t="str">
        <f t="shared" si="26"/>
        <v/>
      </c>
      <c r="C381" s="33"/>
      <c r="D381" s="33"/>
      <c r="E381" s="34"/>
      <c r="F381" s="35"/>
      <c r="G381" s="33"/>
      <c r="H381" s="35"/>
      <c r="I381" s="35"/>
      <c r="J381" s="36"/>
      <c r="K381" s="7">
        <f t="array" ref="K381">IF(AND(LEN(H381)&gt;0,ISNUMBER(J381)),H381*J381,IF(AND(LEN(I381)&gt;0,ISNUMBER(J381)),I381/(1+J381)*J381,0))</f>
        <v>0</v>
      </c>
      <c r="L381" s="7" t="str">
        <f>IF(LEN(G381)&gt;1,VLOOKUP(G381,CategorieBTWTabel,2,FALSE),"Nee")</f>
        <v>Nee</v>
      </c>
      <c r="M381" s="37"/>
      <c r="N381" s="33"/>
      <c r="O381" s="7">
        <f t="shared" si="23"/>
        <v>0</v>
      </c>
      <c r="P381" s="7">
        <f t="shared" si="24"/>
        <v>0</v>
      </c>
      <c r="Q381" s="7">
        <f t="shared" si="25"/>
        <v>0</v>
      </c>
    </row>
    <row r="382" spans="2:17" x14ac:dyDescent="0.2">
      <c r="B382" s="7" t="str">
        <f t="shared" si="26"/>
        <v/>
      </c>
      <c r="C382" s="33"/>
      <c r="D382" s="33"/>
      <c r="E382" s="34"/>
      <c r="F382" s="35"/>
      <c r="G382" s="33"/>
      <c r="H382" s="35"/>
      <c r="I382" s="35"/>
      <c r="J382" s="36"/>
      <c r="K382" s="7">
        <f t="array" ref="K382">IF(AND(LEN(H382)&gt;0,ISNUMBER(J382)),H382*J382,IF(AND(LEN(I382)&gt;0,ISNUMBER(J382)),I382/(1+J382)*J382,0))</f>
        <v>0</v>
      </c>
      <c r="L382" s="7" t="str">
        <f>IF(LEN(G382)&gt;1,VLOOKUP(G382,CategorieBTWTabel,2,FALSE),"Nee")</f>
        <v>Nee</v>
      </c>
      <c r="M382" s="37"/>
      <c r="N382" s="33"/>
      <c r="O382" s="7">
        <f t="shared" si="23"/>
        <v>0</v>
      </c>
      <c r="P382" s="7">
        <f t="shared" si="24"/>
        <v>0</v>
      </c>
      <c r="Q382" s="7">
        <f t="shared" si="25"/>
        <v>0</v>
      </c>
    </row>
    <row r="383" spans="2:17" x14ac:dyDescent="0.2">
      <c r="B383" s="7" t="str">
        <f t="shared" si="26"/>
        <v/>
      </c>
      <c r="C383" s="33"/>
      <c r="D383" s="33"/>
      <c r="E383" s="34"/>
      <c r="F383" s="35"/>
      <c r="G383" s="33"/>
      <c r="H383" s="35"/>
      <c r="I383" s="35"/>
      <c r="J383" s="36"/>
      <c r="K383" s="7">
        <f t="array" ref="K383">IF(AND(LEN(H383)&gt;0,ISNUMBER(J383)),H383*J383,IF(AND(LEN(I383)&gt;0,ISNUMBER(J383)),I383/(1+J383)*J383,0))</f>
        <v>0</v>
      </c>
      <c r="L383" s="7" t="str">
        <f>IF(LEN(G383)&gt;1,VLOOKUP(G383,CategorieBTWTabel,2,FALSE),"Nee")</f>
        <v>Nee</v>
      </c>
      <c r="M383" s="37"/>
      <c r="N383" s="33"/>
      <c r="O383" s="7">
        <f t="shared" ref="O383:O446" si="27">IF(LEN(H383)&lt;1,I383-K383,H383)</f>
        <v>0</v>
      </c>
      <c r="P383" s="7">
        <f t="shared" ref="P383:P446" si="28">IF(LEN(I383)&lt;1,H383+K383,I383)</f>
        <v>0</v>
      </c>
      <c r="Q383" s="7">
        <f t="shared" ref="Q383:Q446" si="29">K383</f>
        <v>0</v>
      </c>
    </row>
    <row r="384" spans="2:17" x14ac:dyDescent="0.2">
      <c r="B384" s="7" t="str">
        <f t="shared" si="26"/>
        <v/>
      </c>
      <c r="C384" s="33"/>
      <c r="D384" s="33"/>
      <c r="E384" s="34"/>
      <c r="F384" s="35"/>
      <c r="G384" s="33"/>
      <c r="H384" s="35"/>
      <c r="I384" s="35"/>
      <c r="J384" s="36"/>
      <c r="K384" s="7">
        <f t="array" ref="K384">IF(AND(LEN(H384)&gt;0,ISNUMBER(J384)),H384*J384,IF(AND(LEN(I384)&gt;0,ISNUMBER(J384)),I384/(1+J384)*J384,0))</f>
        <v>0</v>
      </c>
      <c r="L384" s="7" t="str">
        <f>IF(LEN(G384)&gt;1,VLOOKUP(G384,CategorieBTWTabel,2,FALSE),"Nee")</f>
        <v>Nee</v>
      </c>
      <c r="M384" s="37"/>
      <c r="N384" s="33"/>
      <c r="O384" s="7">
        <f t="shared" si="27"/>
        <v>0</v>
      </c>
      <c r="P384" s="7">
        <f t="shared" si="28"/>
        <v>0</v>
      </c>
      <c r="Q384" s="7">
        <f t="shared" si="29"/>
        <v>0</v>
      </c>
    </row>
    <row r="385" spans="2:17" x14ac:dyDescent="0.2">
      <c r="B385" s="7" t="str">
        <f t="shared" si="26"/>
        <v/>
      </c>
      <c r="C385" s="33"/>
      <c r="D385" s="33"/>
      <c r="E385" s="34"/>
      <c r="F385" s="35"/>
      <c r="G385" s="33"/>
      <c r="H385" s="35"/>
      <c r="I385" s="35"/>
      <c r="J385" s="36"/>
      <c r="K385" s="7">
        <f t="array" ref="K385">IF(AND(LEN(H385)&gt;0,ISNUMBER(J385)),H385*J385,IF(AND(LEN(I385)&gt;0,ISNUMBER(J385)),I385/(1+J385)*J385,0))</f>
        <v>0</v>
      </c>
      <c r="L385" s="7" t="str">
        <f>IF(LEN(G385)&gt;1,VLOOKUP(G385,CategorieBTWTabel,2,FALSE),"Nee")</f>
        <v>Nee</v>
      </c>
      <c r="M385" s="37"/>
      <c r="N385" s="33"/>
      <c r="O385" s="7">
        <f t="shared" si="27"/>
        <v>0</v>
      </c>
      <c r="P385" s="7">
        <f t="shared" si="28"/>
        <v>0</v>
      </c>
      <c r="Q385" s="7">
        <f t="shared" si="29"/>
        <v>0</v>
      </c>
    </row>
    <row r="386" spans="2:17" x14ac:dyDescent="0.2">
      <c r="B386" s="7" t="str">
        <f t="shared" si="26"/>
        <v/>
      </c>
      <c r="C386" s="33"/>
      <c r="D386" s="33"/>
      <c r="E386" s="34"/>
      <c r="F386" s="35"/>
      <c r="G386" s="33"/>
      <c r="H386" s="35"/>
      <c r="I386" s="35"/>
      <c r="J386" s="36"/>
      <c r="K386" s="7">
        <f t="array" ref="K386">IF(AND(LEN(H386)&gt;0,ISNUMBER(J386)),H386*J386,IF(AND(LEN(I386)&gt;0,ISNUMBER(J386)),I386/(1+J386)*J386,0))</f>
        <v>0</v>
      </c>
      <c r="L386" s="7" t="str">
        <f>IF(LEN(G386)&gt;1,VLOOKUP(G386,CategorieBTWTabel,2,FALSE),"Nee")</f>
        <v>Nee</v>
      </c>
      <c r="M386" s="37"/>
      <c r="N386" s="33"/>
      <c r="O386" s="7">
        <f t="shared" si="27"/>
        <v>0</v>
      </c>
      <c r="P386" s="7">
        <f t="shared" si="28"/>
        <v>0</v>
      </c>
      <c r="Q386" s="7">
        <f t="shared" si="29"/>
        <v>0</v>
      </c>
    </row>
    <row r="387" spans="2:17" x14ac:dyDescent="0.2">
      <c r="B387" s="7" t="str">
        <f t="shared" si="26"/>
        <v/>
      </c>
      <c r="C387" s="33"/>
      <c r="D387" s="33"/>
      <c r="E387" s="34"/>
      <c r="F387" s="35"/>
      <c r="G387" s="33"/>
      <c r="H387" s="35"/>
      <c r="I387" s="35"/>
      <c r="J387" s="36"/>
      <c r="K387" s="7">
        <f t="array" ref="K387">IF(AND(LEN(H387)&gt;0,ISNUMBER(J387)),H387*J387,IF(AND(LEN(I387)&gt;0,ISNUMBER(J387)),I387/(1+J387)*J387,0))</f>
        <v>0</v>
      </c>
      <c r="L387" s="7" t="str">
        <f>IF(LEN(G387)&gt;1,VLOOKUP(G387,CategorieBTWTabel,2,FALSE),"Nee")</f>
        <v>Nee</v>
      </c>
      <c r="M387" s="37"/>
      <c r="N387" s="33"/>
      <c r="O387" s="7">
        <f t="shared" si="27"/>
        <v>0</v>
      </c>
      <c r="P387" s="7">
        <f t="shared" si="28"/>
        <v>0</v>
      </c>
      <c r="Q387" s="7">
        <f t="shared" si="29"/>
        <v>0</v>
      </c>
    </row>
    <row r="388" spans="2:17" x14ac:dyDescent="0.2">
      <c r="B388" s="7" t="str">
        <f t="shared" si="26"/>
        <v/>
      </c>
      <c r="C388" s="33"/>
      <c r="D388" s="33"/>
      <c r="E388" s="34"/>
      <c r="F388" s="35"/>
      <c r="G388" s="33"/>
      <c r="H388" s="35"/>
      <c r="I388" s="35"/>
      <c r="J388" s="36"/>
      <c r="K388" s="7">
        <f t="array" ref="K388">IF(AND(LEN(H388)&gt;0,ISNUMBER(J388)),H388*J388,IF(AND(LEN(I388)&gt;0,ISNUMBER(J388)),I388/(1+J388)*J388,0))</f>
        <v>0</v>
      </c>
      <c r="L388" s="7" t="str">
        <f>IF(LEN(G388)&gt;1,VLOOKUP(G388,CategorieBTWTabel,2,FALSE),"Nee")</f>
        <v>Nee</v>
      </c>
      <c r="M388" s="37"/>
      <c r="N388" s="33"/>
      <c r="O388" s="7">
        <f t="shared" si="27"/>
        <v>0</v>
      </c>
      <c r="P388" s="7">
        <f t="shared" si="28"/>
        <v>0</v>
      </c>
      <c r="Q388" s="7">
        <f t="shared" si="29"/>
        <v>0</v>
      </c>
    </row>
    <row r="389" spans="2:17" x14ac:dyDescent="0.2">
      <c r="B389" s="7" t="str">
        <f t="shared" si="26"/>
        <v/>
      </c>
      <c r="C389" s="33"/>
      <c r="D389" s="33"/>
      <c r="E389" s="34"/>
      <c r="F389" s="35"/>
      <c r="G389" s="33"/>
      <c r="H389" s="35"/>
      <c r="I389" s="35"/>
      <c r="J389" s="36"/>
      <c r="K389" s="7">
        <f t="array" ref="K389">IF(AND(LEN(H389)&gt;0,ISNUMBER(J389)),H389*J389,IF(AND(LEN(I389)&gt;0,ISNUMBER(J389)),I389/(1+J389)*J389,0))</f>
        <v>0</v>
      </c>
      <c r="L389" s="7" t="str">
        <f>IF(LEN(G389)&gt;1,VLOOKUP(G389,CategorieBTWTabel,2,FALSE),"Nee")</f>
        <v>Nee</v>
      </c>
      <c r="M389" s="37"/>
      <c r="N389" s="33"/>
      <c r="O389" s="7">
        <f t="shared" si="27"/>
        <v>0</v>
      </c>
      <c r="P389" s="7">
        <f t="shared" si="28"/>
        <v>0</v>
      </c>
      <c r="Q389" s="7">
        <f t="shared" si="29"/>
        <v>0</v>
      </c>
    </row>
    <row r="390" spans="2:17" x14ac:dyDescent="0.2">
      <c r="B390" s="7" t="str">
        <f t="shared" si="26"/>
        <v/>
      </c>
      <c r="C390" s="33"/>
      <c r="D390" s="33"/>
      <c r="E390" s="34"/>
      <c r="F390" s="35"/>
      <c r="G390" s="33"/>
      <c r="H390" s="35"/>
      <c r="I390" s="35"/>
      <c r="J390" s="36"/>
      <c r="K390" s="7">
        <f t="array" ref="K390">IF(AND(LEN(H390)&gt;0,ISNUMBER(J390)),H390*J390,IF(AND(LEN(I390)&gt;0,ISNUMBER(J390)),I390/(1+J390)*J390,0))</f>
        <v>0</v>
      </c>
      <c r="L390" s="7" t="str">
        <f>IF(LEN(G390)&gt;1,VLOOKUP(G390,CategorieBTWTabel,2,FALSE),"Nee")</f>
        <v>Nee</v>
      </c>
      <c r="M390" s="37"/>
      <c r="N390" s="33"/>
      <c r="O390" s="7">
        <f t="shared" si="27"/>
        <v>0</v>
      </c>
      <c r="P390" s="7">
        <f t="shared" si="28"/>
        <v>0</v>
      </c>
      <c r="Q390" s="7">
        <f t="shared" si="29"/>
        <v>0</v>
      </c>
    </row>
    <row r="391" spans="2:17" x14ac:dyDescent="0.2">
      <c r="B391" s="7" t="str">
        <f t="shared" si="26"/>
        <v/>
      </c>
      <c r="C391" s="33"/>
      <c r="D391" s="33"/>
      <c r="E391" s="34"/>
      <c r="F391" s="35"/>
      <c r="G391" s="33"/>
      <c r="H391" s="35"/>
      <c r="I391" s="35"/>
      <c r="J391" s="36"/>
      <c r="K391" s="7">
        <f t="array" ref="K391">IF(AND(LEN(H391)&gt;0,ISNUMBER(J391)),H391*J391,IF(AND(LEN(I391)&gt;0,ISNUMBER(J391)),I391/(1+J391)*J391,0))</f>
        <v>0</v>
      </c>
      <c r="L391" s="7" t="str">
        <f>IF(LEN(G391)&gt;1,VLOOKUP(G391,CategorieBTWTabel,2,FALSE),"Nee")</f>
        <v>Nee</v>
      </c>
      <c r="M391" s="37"/>
      <c r="N391" s="33"/>
      <c r="O391" s="7">
        <f t="shared" si="27"/>
        <v>0</v>
      </c>
      <c r="P391" s="7">
        <f t="shared" si="28"/>
        <v>0</v>
      </c>
      <c r="Q391" s="7">
        <f t="shared" si="29"/>
        <v>0</v>
      </c>
    </row>
    <row r="392" spans="2:17" x14ac:dyDescent="0.2">
      <c r="B392" s="7" t="str">
        <f t="shared" si="26"/>
        <v/>
      </c>
      <c r="C392" s="33"/>
      <c r="D392" s="33"/>
      <c r="E392" s="34"/>
      <c r="F392" s="35"/>
      <c r="G392" s="33"/>
      <c r="H392" s="35"/>
      <c r="I392" s="35"/>
      <c r="J392" s="36"/>
      <c r="K392" s="7">
        <f t="array" ref="K392">IF(AND(LEN(H392)&gt;0,ISNUMBER(J392)),H392*J392,IF(AND(LEN(I392)&gt;0,ISNUMBER(J392)),I392/(1+J392)*J392,0))</f>
        <v>0</v>
      </c>
      <c r="L392" s="7" t="str">
        <f>IF(LEN(G392)&gt;1,VLOOKUP(G392,CategorieBTWTabel,2,FALSE),"Nee")</f>
        <v>Nee</v>
      </c>
      <c r="M392" s="37"/>
      <c r="N392" s="33"/>
      <c r="O392" s="7">
        <f t="shared" si="27"/>
        <v>0</v>
      </c>
      <c r="P392" s="7">
        <f t="shared" si="28"/>
        <v>0</v>
      </c>
      <c r="Q392" s="7">
        <f t="shared" si="29"/>
        <v>0</v>
      </c>
    </row>
    <row r="393" spans="2:17" x14ac:dyDescent="0.2">
      <c r="B393" s="7" t="str">
        <f t="shared" si="26"/>
        <v/>
      </c>
      <c r="C393" s="33"/>
      <c r="D393" s="33"/>
      <c r="E393" s="34"/>
      <c r="F393" s="35"/>
      <c r="G393" s="33"/>
      <c r="H393" s="35"/>
      <c r="I393" s="35"/>
      <c r="J393" s="36"/>
      <c r="K393" s="7">
        <f t="array" ref="K393">IF(AND(LEN(H393)&gt;0,ISNUMBER(J393)),H393*J393,IF(AND(LEN(I393)&gt;0,ISNUMBER(J393)),I393/(1+J393)*J393,0))</f>
        <v>0</v>
      </c>
      <c r="L393" s="7" t="str">
        <f>IF(LEN(G393)&gt;1,VLOOKUP(G393,CategorieBTWTabel,2,FALSE),"Nee")</f>
        <v>Nee</v>
      </c>
      <c r="M393" s="37"/>
      <c r="N393" s="33"/>
      <c r="O393" s="7">
        <f t="shared" si="27"/>
        <v>0</v>
      </c>
      <c r="P393" s="7">
        <f t="shared" si="28"/>
        <v>0</v>
      </c>
      <c r="Q393" s="7">
        <f t="shared" si="29"/>
        <v>0</v>
      </c>
    </row>
    <row r="394" spans="2:17" x14ac:dyDescent="0.2">
      <c r="B394" s="7" t="str">
        <f t="shared" si="26"/>
        <v/>
      </c>
      <c r="C394" s="33"/>
      <c r="D394" s="33"/>
      <c r="E394" s="34"/>
      <c r="F394" s="35"/>
      <c r="G394" s="33"/>
      <c r="H394" s="35"/>
      <c r="I394" s="35"/>
      <c r="J394" s="36"/>
      <c r="K394" s="7">
        <f t="array" ref="K394">IF(AND(LEN(H394)&gt;0,ISNUMBER(J394)),H394*J394,IF(AND(LEN(I394)&gt;0,ISNUMBER(J394)),I394/(1+J394)*J394,0))</f>
        <v>0</v>
      </c>
      <c r="L394" s="7" t="str">
        <f>IF(LEN(G394)&gt;1,VLOOKUP(G394,CategorieBTWTabel,2,FALSE),"Nee")</f>
        <v>Nee</v>
      </c>
      <c r="M394" s="37"/>
      <c r="N394" s="33"/>
      <c r="O394" s="7">
        <f t="shared" si="27"/>
        <v>0</v>
      </c>
      <c r="P394" s="7">
        <f t="shared" si="28"/>
        <v>0</v>
      </c>
      <c r="Q394" s="7">
        <f t="shared" si="29"/>
        <v>0</v>
      </c>
    </row>
    <row r="395" spans="2:17" x14ac:dyDescent="0.2">
      <c r="B395" s="7" t="str">
        <f t="shared" si="26"/>
        <v/>
      </c>
      <c r="C395" s="33"/>
      <c r="D395" s="33"/>
      <c r="E395" s="34"/>
      <c r="F395" s="35"/>
      <c r="G395" s="33"/>
      <c r="H395" s="35"/>
      <c r="I395" s="35"/>
      <c r="J395" s="36"/>
      <c r="K395" s="7">
        <f t="array" ref="K395">IF(AND(LEN(H395)&gt;0,ISNUMBER(J395)),H395*J395,IF(AND(LEN(I395)&gt;0,ISNUMBER(J395)),I395/(1+J395)*J395,0))</f>
        <v>0</v>
      </c>
      <c r="L395" s="7" t="str">
        <f>IF(LEN(G395)&gt;1,VLOOKUP(G395,CategorieBTWTabel,2,FALSE),"Nee")</f>
        <v>Nee</v>
      </c>
      <c r="M395" s="37"/>
      <c r="N395" s="33"/>
      <c r="O395" s="7">
        <f t="shared" si="27"/>
        <v>0</v>
      </c>
      <c r="P395" s="7">
        <f t="shared" si="28"/>
        <v>0</v>
      </c>
      <c r="Q395" s="7">
        <f t="shared" si="29"/>
        <v>0</v>
      </c>
    </row>
    <row r="396" spans="2:17" x14ac:dyDescent="0.2">
      <c r="B396" s="7" t="str">
        <f t="shared" ref="B396:B459" si="30">IF(LEN(D396)&gt;1,INDEX(Periode,MATCH($D396,Maanden,0),1),"")</f>
        <v/>
      </c>
      <c r="C396" s="33"/>
      <c r="D396" s="33"/>
      <c r="E396" s="34"/>
      <c r="F396" s="35"/>
      <c r="G396" s="33"/>
      <c r="H396" s="35"/>
      <c r="I396" s="35"/>
      <c r="J396" s="36"/>
      <c r="K396" s="7">
        <f t="array" ref="K396">IF(AND(LEN(H396)&gt;0,ISNUMBER(J396)),H396*J396,IF(AND(LEN(I396)&gt;0,ISNUMBER(J396)),I396/(1+J396)*J396,0))</f>
        <v>0</v>
      </c>
      <c r="L396" s="7" t="str">
        <f>IF(LEN(G396)&gt;1,VLOOKUP(G396,CategorieBTWTabel,2,FALSE),"Nee")</f>
        <v>Nee</v>
      </c>
      <c r="M396" s="37"/>
      <c r="N396" s="33"/>
      <c r="O396" s="7">
        <f t="shared" si="27"/>
        <v>0</v>
      </c>
      <c r="P396" s="7">
        <f t="shared" si="28"/>
        <v>0</v>
      </c>
      <c r="Q396" s="7">
        <f t="shared" si="29"/>
        <v>0</v>
      </c>
    </row>
    <row r="397" spans="2:17" x14ac:dyDescent="0.2">
      <c r="B397" s="7" t="str">
        <f t="shared" si="30"/>
        <v/>
      </c>
      <c r="C397" s="33"/>
      <c r="D397" s="33"/>
      <c r="E397" s="34"/>
      <c r="F397" s="35"/>
      <c r="G397" s="33"/>
      <c r="H397" s="35"/>
      <c r="I397" s="35"/>
      <c r="J397" s="36"/>
      <c r="K397" s="7">
        <f t="array" ref="K397">IF(AND(LEN(H397)&gt;0,ISNUMBER(J397)),H397*J397,IF(AND(LEN(I397)&gt;0,ISNUMBER(J397)),I397/(1+J397)*J397,0))</f>
        <v>0</v>
      </c>
      <c r="L397" s="7" t="str">
        <f>IF(LEN(G397)&gt;1,VLOOKUP(G397,CategorieBTWTabel,2,FALSE),"Nee")</f>
        <v>Nee</v>
      </c>
      <c r="M397" s="37"/>
      <c r="N397" s="33"/>
      <c r="O397" s="7">
        <f t="shared" si="27"/>
        <v>0</v>
      </c>
      <c r="P397" s="7">
        <f t="shared" si="28"/>
        <v>0</v>
      </c>
      <c r="Q397" s="7">
        <f t="shared" si="29"/>
        <v>0</v>
      </c>
    </row>
    <row r="398" spans="2:17" x14ac:dyDescent="0.2">
      <c r="B398" s="7" t="str">
        <f t="shared" si="30"/>
        <v/>
      </c>
      <c r="C398" s="33"/>
      <c r="D398" s="33"/>
      <c r="E398" s="34"/>
      <c r="F398" s="35"/>
      <c r="G398" s="33"/>
      <c r="H398" s="35"/>
      <c r="I398" s="35"/>
      <c r="J398" s="36"/>
      <c r="K398" s="7">
        <f t="array" ref="K398">IF(AND(LEN(H398)&gt;0,ISNUMBER(J398)),H398*J398,IF(AND(LEN(I398)&gt;0,ISNUMBER(J398)),I398/(1+J398)*J398,0))</f>
        <v>0</v>
      </c>
      <c r="L398" s="7" t="str">
        <f>IF(LEN(G398)&gt;1,VLOOKUP(G398,CategorieBTWTabel,2,FALSE),"Nee")</f>
        <v>Nee</v>
      </c>
      <c r="M398" s="37"/>
      <c r="N398" s="33"/>
      <c r="O398" s="7">
        <f t="shared" si="27"/>
        <v>0</v>
      </c>
      <c r="P398" s="7">
        <f t="shared" si="28"/>
        <v>0</v>
      </c>
      <c r="Q398" s="7">
        <f t="shared" si="29"/>
        <v>0</v>
      </c>
    </row>
    <row r="399" spans="2:17" x14ac:dyDescent="0.2">
      <c r="B399" s="7" t="str">
        <f t="shared" si="30"/>
        <v/>
      </c>
      <c r="C399" s="33"/>
      <c r="D399" s="33"/>
      <c r="E399" s="34"/>
      <c r="F399" s="35"/>
      <c r="G399" s="33"/>
      <c r="H399" s="35"/>
      <c r="I399" s="35"/>
      <c r="J399" s="36"/>
      <c r="K399" s="7">
        <f t="array" ref="K399">IF(AND(LEN(H399)&gt;0,ISNUMBER(J399)),H399*J399,IF(AND(LEN(I399)&gt;0,ISNUMBER(J399)),I399/(1+J399)*J399,0))</f>
        <v>0</v>
      </c>
      <c r="L399" s="7" t="str">
        <f>IF(LEN(G399)&gt;1,VLOOKUP(G399,CategorieBTWTabel,2,FALSE),"Nee")</f>
        <v>Nee</v>
      </c>
      <c r="M399" s="37"/>
      <c r="N399" s="33"/>
      <c r="O399" s="7">
        <f t="shared" si="27"/>
        <v>0</v>
      </c>
      <c r="P399" s="7">
        <f t="shared" si="28"/>
        <v>0</v>
      </c>
      <c r="Q399" s="7">
        <f t="shared" si="29"/>
        <v>0</v>
      </c>
    </row>
    <row r="400" spans="2:17" x14ac:dyDescent="0.2">
      <c r="B400" s="7" t="str">
        <f t="shared" si="30"/>
        <v/>
      </c>
      <c r="C400" s="33"/>
      <c r="D400" s="33"/>
      <c r="E400" s="34"/>
      <c r="F400" s="35"/>
      <c r="G400" s="33"/>
      <c r="H400" s="35"/>
      <c r="I400" s="35"/>
      <c r="J400" s="36"/>
      <c r="K400" s="7">
        <f t="array" ref="K400">IF(AND(LEN(H400)&gt;0,ISNUMBER(J400)),H400*J400,IF(AND(LEN(I400)&gt;0,ISNUMBER(J400)),I400/(1+J400)*J400,0))</f>
        <v>0</v>
      </c>
      <c r="L400" s="7" t="str">
        <f>IF(LEN(G400)&gt;1,VLOOKUP(G400,CategorieBTWTabel,2,FALSE),"Nee")</f>
        <v>Nee</v>
      </c>
      <c r="M400" s="37"/>
      <c r="N400" s="33"/>
      <c r="O400" s="7">
        <f t="shared" si="27"/>
        <v>0</v>
      </c>
      <c r="P400" s="7">
        <f t="shared" si="28"/>
        <v>0</v>
      </c>
      <c r="Q400" s="7">
        <f t="shared" si="29"/>
        <v>0</v>
      </c>
    </row>
    <row r="401" spans="2:17" x14ac:dyDescent="0.2">
      <c r="B401" s="7" t="str">
        <f t="shared" si="30"/>
        <v/>
      </c>
      <c r="C401" s="33"/>
      <c r="D401" s="33"/>
      <c r="E401" s="34"/>
      <c r="F401" s="35"/>
      <c r="G401" s="33"/>
      <c r="H401" s="35"/>
      <c r="I401" s="35"/>
      <c r="J401" s="36"/>
      <c r="K401" s="7">
        <f t="array" ref="K401">IF(AND(LEN(H401)&gt;0,ISNUMBER(J401)),H401*J401,IF(AND(LEN(I401)&gt;0,ISNUMBER(J401)),I401/(1+J401)*J401,0))</f>
        <v>0</v>
      </c>
      <c r="L401" s="7" t="str">
        <f>IF(LEN(G401)&gt;1,VLOOKUP(G401,CategorieBTWTabel,2,FALSE),"Nee")</f>
        <v>Nee</v>
      </c>
      <c r="M401" s="37"/>
      <c r="N401" s="33"/>
      <c r="O401" s="7">
        <f t="shared" si="27"/>
        <v>0</v>
      </c>
      <c r="P401" s="7">
        <f t="shared" si="28"/>
        <v>0</v>
      </c>
      <c r="Q401" s="7">
        <f t="shared" si="29"/>
        <v>0</v>
      </c>
    </row>
    <row r="402" spans="2:17" x14ac:dyDescent="0.2">
      <c r="B402" s="7" t="str">
        <f t="shared" si="30"/>
        <v/>
      </c>
      <c r="C402" s="33"/>
      <c r="D402" s="33"/>
      <c r="E402" s="34"/>
      <c r="F402" s="35"/>
      <c r="G402" s="33"/>
      <c r="H402" s="35"/>
      <c r="I402" s="35"/>
      <c r="J402" s="36"/>
      <c r="K402" s="7">
        <f t="array" ref="K402">IF(AND(LEN(H402)&gt;0,ISNUMBER(J402)),H402*J402,IF(AND(LEN(I402)&gt;0,ISNUMBER(J402)),I402/(1+J402)*J402,0))</f>
        <v>0</v>
      </c>
      <c r="L402" s="7" t="str">
        <f>IF(LEN(G402)&gt;1,VLOOKUP(G402,CategorieBTWTabel,2,FALSE),"Nee")</f>
        <v>Nee</v>
      </c>
      <c r="M402" s="37"/>
      <c r="N402" s="33"/>
      <c r="O402" s="7">
        <f t="shared" si="27"/>
        <v>0</v>
      </c>
      <c r="P402" s="7">
        <f t="shared" si="28"/>
        <v>0</v>
      </c>
      <c r="Q402" s="7">
        <f t="shared" si="29"/>
        <v>0</v>
      </c>
    </row>
    <row r="403" spans="2:17" x14ac:dyDescent="0.2">
      <c r="B403" s="7" t="str">
        <f t="shared" si="30"/>
        <v/>
      </c>
      <c r="C403" s="33"/>
      <c r="D403" s="33"/>
      <c r="E403" s="34"/>
      <c r="F403" s="35"/>
      <c r="G403" s="33"/>
      <c r="H403" s="35"/>
      <c r="I403" s="35"/>
      <c r="J403" s="36"/>
      <c r="K403" s="7">
        <f t="array" ref="K403">IF(AND(LEN(H403)&gt;0,ISNUMBER(J403)),H403*J403,IF(AND(LEN(I403)&gt;0,ISNUMBER(J403)),I403/(1+J403)*J403,0))</f>
        <v>0</v>
      </c>
      <c r="L403" s="7" t="str">
        <f>IF(LEN(G403)&gt;1,VLOOKUP(G403,CategorieBTWTabel,2,FALSE),"Nee")</f>
        <v>Nee</v>
      </c>
      <c r="M403" s="37"/>
      <c r="N403" s="33"/>
      <c r="O403" s="7">
        <f t="shared" si="27"/>
        <v>0</v>
      </c>
      <c r="P403" s="7">
        <f t="shared" si="28"/>
        <v>0</v>
      </c>
      <c r="Q403" s="7">
        <f t="shared" si="29"/>
        <v>0</v>
      </c>
    </row>
    <row r="404" spans="2:17" x14ac:dyDescent="0.2">
      <c r="B404" s="7" t="str">
        <f t="shared" si="30"/>
        <v/>
      </c>
      <c r="C404" s="33"/>
      <c r="D404" s="33"/>
      <c r="E404" s="34"/>
      <c r="F404" s="35"/>
      <c r="G404" s="33"/>
      <c r="H404" s="35"/>
      <c r="I404" s="35"/>
      <c r="J404" s="36"/>
      <c r="K404" s="7">
        <f t="array" ref="K404">IF(AND(LEN(H404)&gt;0,ISNUMBER(J404)),H404*J404,IF(AND(LEN(I404)&gt;0,ISNUMBER(J404)),I404/(1+J404)*J404,0))</f>
        <v>0</v>
      </c>
      <c r="L404" s="7" t="str">
        <f>IF(LEN(G404)&gt;1,VLOOKUP(G404,CategorieBTWTabel,2,FALSE),"Nee")</f>
        <v>Nee</v>
      </c>
      <c r="M404" s="37"/>
      <c r="N404" s="33"/>
      <c r="O404" s="7">
        <f t="shared" si="27"/>
        <v>0</v>
      </c>
      <c r="P404" s="7">
        <f t="shared" si="28"/>
        <v>0</v>
      </c>
      <c r="Q404" s="7">
        <f t="shared" si="29"/>
        <v>0</v>
      </c>
    </row>
    <row r="405" spans="2:17" x14ac:dyDescent="0.2">
      <c r="B405" s="7" t="str">
        <f t="shared" si="30"/>
        <v/>
      </c>
      <c r="C405" s="33"/>
      <c r="D405" s="33"/>
      <c r="E405" s="34"/>
      <c r="F405" s="35"/>
      <c r="G405" s="33"/>
      <c r="H405" s="35"/>
      <c r="I405" s="35"/>
      <c r="J405" s="36"/>
      <c r="K405" s="7">
        <f t="array" ref="K405">IF(AND(LEN(H405)&gt;0,ISNUMBER(J405)),H405*J405,IF(AND(LEN(I405)&gt;0,ISNUMBER(J405)),I405/(1+J405)*J405,0))</f>
        <v>0</v>
      </c>
      <c r="L405" s="7" t="str">
        <f>IF(LEN(G405)&gt;1,VLOOKUP(G405,CategorieBTWTabel,2,FALSE),"Nee")</f>
        <v>Nee</v>
      </c>
      <c r="M405" s="37"/>
      <c r="N405" s="33"/>
      <c r="O405" s="7">
        <f t="shared" si="27"/>
        <v>0</v>
      </c>
      <c r="P405" s="7">
        <f t="shared" si="28"/>
        <v>0</v>
      </c>
      <c r="Q405" s="7">
        <f t="shared" si="29"/>
        <v>0</v>
      </c>
    </row>
    <row r="406" spans="2:17" x14ac:dyDescent="0.2">
      <c r="B406" s="7" t="str">
        <f t="shared" si="30"/>
        <v/>
      </c>
      <c r="C406" s="33"/>
      <c r="D406" s="33"/>
      <c r="E406" s="34"/>
      <c r="F406" s="35"/>
      <c r="G406" s="33"/>
      <c r="H406" s="35"/>
      <c r="I406" s="35"/>
      <c r="J406" s="36"/>
      <c r="K406" s="7">
        <f t="array" ref="K406">IF(AND(LEN(H406)&gt;0,ISNUMBER(J406)),H406*J406,IF(AND(LEN(I406)&gt;0,ISNUMBER(J406)),I406/(1+J406)*J406,0))</f>
        <v>0</v>
      </c>
      <c r="L406" s="7" t="str">
        <f>IF(LEN(G406)&gt;1,VLOOKUP(G406,CategorieBTWTabel,2,FALSE),"Nee")</f>
        <v>Nee</v>
      </c>
      <c r="M406" s="37"/>
      <c r="N406" s="33"/>
      <c r="O406" s="7">
        <f t="shared" si="27"/>
        <v>0</v>
      </c>
      <c r="P406" s="7">
        <f t="shared" si="28"/>
        <v>0</v>
      </c>
      <c r="Q406" s="7">
        <f t="shared" si="29"/>
        <v>0</v>
      </c>
    </row>
    <row r="407" spans="2:17" x14ac:dyDescent="0.2">
      <c r="B407" s="7" t="str">
        <f t="shared" si="30"/>
        <v/>
      </c>
      <c r="C407" s="33"/>
      <c r="D407" s="33"/>
      <c r="E407" s="34"/>
      <c r="F407" s="35"/>
      <c r="G407" s="33"/>
      <c r="H407" s="35"/>
      <c r="I407" s="35"/>
      <c r="J407" s="36"/>
      <c r="K407" s="7">
        <f t="array" ref="K407">IF(AND(LEN(H407)&gt;0,ISNUMBER(J407)),H407*J407,IF(AND(LEN(I407)&gt;0,ISNUMBER(J407)),I407/(1+J407)*J407,0))</f>
        <v>0</v>
      </c>
      <c r="L407" s="7" t="str">
        <f>IF(LEN(G407)&gt;1,VLOOKUP(G407,CategorieBTWTabel,2,FALSE),"Nee")</f>
        <v>Nee</v>
      </c>
      <c r="M407" s="37"/>
      <c r="N407" s="33"/>
      <c r="O407" s="7">
        <f t="shared" si="27"/>
        <v>0</v>
      </c>
      <c r="P407" s="7">
        <f t="shared" si="28"/>
        <v>0</v>
      </c>
      <c r="Q407" s="7">
        <f t="shared" si="29"/>
        <v>0</v>
      </c>
    </row>
    <row r="408" spans="2:17" x14ac:dyDescent="0.2">
      <c r="B408" s="7" t="str">
        <f t="shared" si="30"/>
        <v/>
      </c>
      <c r="C408" s="33"/>
      <c r="D408" s="33"/>
      <c r="E408" s="34"/>
      <c r="F408" s="35"/>
      <c r="G408" s="33"/>
      <c r="H408" s="35"/>
      <c r="I408" s="35"/>
      <c r="J408" s="36"/>
      <c r="K408" s="7">
        <f t="array" ref="K408">IF(AND(LEN(H408)&gt;0,ISNUMBER(J408)),H408*J408,IF(AND(LEN(I408)&gt;0,ISNUMBER(J408)),I408/(1+J408)*J408,0))</f>
        <v>0</v>
      </c>
      <c r="L408" s="7" t="str">
        <f>IF(LEN(G408)&gt;1,VLOOKUP(G408,CategorieBTWTabel,2,FALSE),"Nee")</f>
        <v>Nee</v>
      </c>
      <c r="M408" s="37"/>
      <c r="N408" s="33"/>
      <c r="O408" s="7">
        <f t="shared" si="27"/>
        <v>0</v>
      </c>
      <c r="P408" s="7">
        <f t="shared" si="28"/>
        <v>0</v>
      </c>
      <c r="Q408" s="7">
        <f t="shared" si="29"/>
        <v>0</v>
      </c>
    </row>
    <row r="409" spans="2:17" x14ac:dyDescent="0.2">
      <c r="B409" s="7" t="str">
        <f t="shared" si="30"/>
        <v/>
      </c>
      <c r="C409" s="33"/>
      <c r="D409" s="33"/>
      <c r="E409" s="34"/>
      <c r="F409" s="35"/>
      <c r="G409" s="33"/>
      <c r="H409" s="35"/>
      <c r="I409" s="35"/>
      <c r="J409" s="36"/>
      <c r="K409" s="7">
        <f t="array" ref="K409">IF(AND(LEN(H409)&gt;0,ISNUMBER(J409)),H409*J409,IF(AND(LEN(I409)&gt;0,ISNUMBER(J409)),I409/(1+J409)*J409,0))</f>
        <v>0</v>
      </c>
      <c r="L409" s="7" t="str">
        <f>IF(LEN(G409)&gt;1,VLOOKUP(G409,CategorieBTWTabel,2,FALSE),"Nee")</f>
        <v>Nee</v>
      </c>
      <c r="M409" s="37"/>
      <c r="N409" s="33"/>
      <c r="O409" s="7">
        <f t="shared" si="27"/>
        <v>0</v>
      </c>
      <c r="P409" s="7">
        <f t="shared" si="28"/>
        <v>0</v>
      </c>
      <c r="Q409" s="7">
        <f t="shared" si="29"/>
        <v>0</v>
      </c>
    </row>
    <row r="410" spans="2:17" x14ac:dyDescent="0.2">
      <c r="B410" s="7" t="str">
        <f t="shared" si="30"/>
        <v/>
      </c>
      <c r="C410" s="33"/>
      <c r="D410" s="33"/>
      <c r="E410" s="34"/>
      <c r="F410" s="35"/>
      <c r="G410" s="33"/>
      <c r="H410" s="35"/>
      <c r="I410" s="35"/>
      <c r="J410" s="36"/>
      <c r="K410" s="7">
        <f t="array" ref="K410">IF(AND(LEN(H410)&gt;0,ISNUMBER(J410)),H410*J410,IF(AND(LEN(I410)&gt;0,ISNUMBER(J410)),I410/(1+J410)*J410,0))</f>
        <v>0</v>
      </c>
      <c r="L410" s="7" t="str">
        <f>IF(LEN(G410)&gt;1,VLOOKUP(G410,CategorieBTWTabel,2,FALSE),"Nee")</f>
        <v>Nee</v>
      </c>
      <c r="M410" s="37"/>
      <c r="N410" s="33"/>
      <c r="O410" s="7">
        <f t="shared" si="27"/>
        <v>0</v>
      </c>
      <c r="P410" s="7">
        <f t="shared" si="28"/>
        <v>0</v>
      </c>
      <c r="Q410" s="7">
        <f t="shared" si="29"/>
        <v>0</v>
      </c>
    </row>
    <row r="411" spans="2:17" x14ac:dyDescent="0.2">
      <c r="B411" s="7" t="str">
        <f t="shared" si="30"/>
        <v/>
      </c>
      <c r="C411" s="33"/>
      <c r="D411" s="33"/>
      <c r="E411" s="34"/>
      <c r="F411" s="35"/>
      <c r="G411" s="33"/>
      <c r="H411" s="35"/>
      <c r="I411" s="35"/>
      <c r="J411" s="36"/>
      <c r="K411" s="7">
        <f t="array" ref="K411">IF(AND(LEN(H411)&gt;0,ISNUMBER(J411)),H411*J411,IF(AND(LEN(I411)&gt;0,ISNUMBER(J411)),I411/(1+J411)*J411,0))</f>
        <v>0</v>
      </c>
      <c r="L411" s="7" t="str">
        <f>IF(LEN(G411)&gt;1,VLOOKUP(G411,CategorieBTWTabel,2,FALSE),"Nee")</f>
        <v>Nee</v>
      </c>
      <c r="M411" s="37"/>
      <c r="N411" s="33"/>
      <c r="O411" s="7">
        <f t="shared" si="27"/>
        <v>0</v>
      </c>
      <c r="P411" s="7">
        <f t="shared" si="28"/>
        <v>0</v>
      </c>
      <c r="Q411" s="7">
        <f t="shared" si="29"/>
        <v>0</v>
      </c>
    </row>
    <row r="412" spans="2:17" x14ac:dyDescent="0.2">
      <c r="B412" s="7" t="str">
        <f t="shared" si="30"/>
        <v/>
      </c>
      <c r="C412" s="33"/>
      <c r="D412" s="33"/>
      <c r="E412" s="34"/>
      <c r="F412" s="35"/>
      <c r="G412" s="33"/>
      <c r="H412" s="35"/>
      <c r="I412" s="35"/>
      <c r="J412" s="36"/>
      <c r="K412" s="7">
        <f t="array" ref="K412">IF(AND(LEN(H412)&gt;0,ISNUMBER(J412)),H412*J412,IF(AND(LEN(I412)&gt;0,ISNUMBER(J412)),I412/(1+J412)*J412,0))</f>
        <v>0</v>
      </c>
      <c r="L412" s="7" t="str">
        <f>IF(LEN(G412)&gt;1,VLOOKUP(G412,CategorieBTWTabel,2,FALSE),"Nee")</f>
        <v>Nee</v>
      </c>
      <c r="M412" s="37"/>
      <c r="N412" s="33"/>
      <c r="O412" s="7">
        <f t="shared" si="27"/>
        <v>0</v>
      </c>
      <c r="P412" s="7">
        <f t="shared" si="28"/>
        <v>0</v>
      </c>
      <c r="Q412" s="7">
        <f t="shared" si="29"/>
        <v>0</v>
      </c>
    </row>
    <row r="413" spans="2:17" x14ac:dyDescent="0.2">
      <c r="B413" s="7" t="str">
        <f t="shared" si="30"/>
        <v/>
      </c>
      <c r="C413" s="33"/>
      <c r="D413" s="33"/>
      <c r="E413" s="34"/>
      <c r="F413" s="35"/>
      <c r="G413" s="33"/>
      <c r="H413" s="35"/>
      <c r="I413" s="35"/>
      <c r="J413" s="36"/>
      <c r="K413" s="7">
        <f t="array" ref="K413">IF(AND(LEN(H413)&gt;0,ISNUMBER(J413)),H413*J413,IF(AND(LEN(I413)&gt;0,ISNUMBER(J413)),I413/(1+J413)*J413,0))</f>
        <v>0</v>
      </c>
      <c r="L413" s="7" t="str">
        <f>IF(LEN(G413)&gt;1,VLOOKUP(G413,CategorieBTWTabel,2,FALSE),"Nee")</f>
        <v>Nee</v>
      </c>
      <c r="M413" s="37"/>
      <c r="N413" s="33"/>
      <c r="O413" s="7">
        <f t="shared" si="27"/>
        <v>0</v>
      </c>
      <c r="P413" s="7">
        <f t="shared" si="28"/>
        <v>0</v>
      </c>
      <c r="Q413" s="7">
        <f t="shared" si="29"/>
        <v>0</v>
      </c>
    </row>
    <row r="414" spans="2:17" x14ac:dyDescent="0.2">
      <c r="B414" s="7" t="str">
        <f t="shared" si="30"/>
        <v/>
      </c>
      <c r="C414" s="33"/>
      <c r="D414" s="33"/>
      <c r="E414" s="34"/>
      <c r="F414" s="35"/>
      <c r="G414" s="33"/>
      <c r="H414" s="35"/>
      <c r="I414" s="35"/>
      <c r="J414" s="36"/>
      <c r="K414" s="7">
        <f t="array" ref="K414">IF(AND(LEN(H414)&gt;0,ISNUMBER(J414)),H414*J414,IF(AND(LEN(I414)&gt;0,ISNUMBER(J414)),I414/(1+J414)*J414,0))</f>
        <v>0</v>
      </c>
      <c r="L414" s="7" t="str">
        <f>IF(LEN(G414)&gt;1,VLOOKUP(G414,CategorieBTWTabel,2,FALSE),"Nee")</f>
        <v>Nee</v>
      </c>
      <c r="M414" s="37"/>
      <c r="N414" s="33"/>
      <c r="O414" s="7">
        <f t="shared" si="27"/>
        <v>0</v>
      </c>
      <c r="P414" s="7">
        <f t="shared" si="28"/>
        <v>0</v>
      </c>
      <c r="Q414" s="7">
        <f t="shared" si="29"/>
        <v>0</v>
      </c>
    </row>
    <row r="415" spans="2:17" x14ac:dyDescent="0.2">
      <c r="B415" s="7" t="str">
        <f t="shared" si="30"/>
        <v/>
      </c>
      <c r="C415" s="33"/>
      <c r="D415" s="33"/>
      <c r="E415" s="34"/>
      <c r="F415" s="35"/>
      <c r="G415" s="33"/>
      <c r="H415" s="35"/>
      <c r="I415" s="35"/>
      <c r="J415" s="36"/>
      <c r="K415" s="7">
        <f t="array" ref="K415">IF(AND(LEN(H415)&gt;0,ISNUMBER(J415)),H415*J415,IF(AND(LEN(I415)&gt;0,ISNUMBER(J415)),I415/(1+J415)*J415,0))</f>
        <v>0</v>
      </c>
      <c r="L415" s="7" t="str">
        <f>IF(LEN(G415)&gt;1,VLOOKUP(G415,CategorieBTWTabel,2,FALSE),"Nee")</f>
        <v>Nee</v>
      </c>
      <c r="M415" s="37"/>
      <c r="N415" s="33"/>
      <c r="O415" s="7">
        <f t="shared" si="27"/>
        <v>0</v>
      </c>
      <c r="P415" s="7">
        <f t="shared" si="28"/>
        <v>0</v>
      </c>
      <c r="Q415" s="7">
        <f t="shared" si="29"/>
        <v>0</v>
      </c>
    </row>
    <row r="416" spans="2:17" x14ac:dyDescent="0.2">
      <c r="B416" s="7" t="str">
        <f t="shared" si="30"/>
        <v/>
      </c>
      <c r="C416" s="33"/>
      <c r="D416" s="33"/>
      <c r="E416" s="34"/>
      <c r="F416" s="35"/>
      <c r="G416" s="33"/>
      <c r="H416" s="35"/>
      <c r="I416" s="35"/>
      <c r="J416" s="36"/>
      <c r="K416" s="7">
        <f t="array" ref="K416">IF(AND(LEN(H416)&gt;0,ISNUMBER(J416)),H416*J416,IF(AND(LEN(I416)&gt;0,ISNUMBER(J416)),I416/(1+J416)*J416,0))</f>
        <v>0</v>
      </c>
      <c r="L416" s="7" t="str">
        <f>IF(LEN(G416)&gt;1,VLOOKUP(G416,CategorieBTWTabel,2,FALSE),"Nee")</f>
        <v>Nee</v>
      </c>
      <c r="M416" s="37"/>
      <c r="N416" s="33"/>
      <c r="O416" s="7">
        <f t="shared" si="27"/>
        <v>0</v>
      </c>
      <c r="P416" s="7">
        <f t="shared" si="28"/>
        <v>0</v>
      </c>
      <c r="Q416" s="7">
        <f t="shared" si="29"/>
        <v>0</v>
      </c>
    </row>
    <row r="417" spans="2:17" x14ac:dyDescent="0.2">
      <c r="B417" s="7" t="str">
        <f t="shared" si="30"/>
        <v/>
      </c>
      <c r="C417" s="33"/>
      <c r="D417" s="33"/>
      <c r="E417" s="34"/>
      <c r="F417" s="35"/>
      <c r="G417" s="33"/>
      <c r="H417" s="35"/>
      <c r="I417" s="35"/>
      <c r="J417" s="36"/>
      <c r="K417" s="7">
        <f t="array" ref="K417">IF(AND(LEN(H417)&gt;0,ISNUMBER(J417)),H417*J417,IF(AND(LEN(I417)&gt;0,ISNUMBER(J417)),I417/(1+J417)*J417,0))</f>
        <v>0</v>
      </c>
      <c r="L417" s="7" t="str">
        <f>IF(LEN(G417)&gt;1,VLOOKUP(G417,CategorieBTWTabel,2,FALSE),"Nee")</f>
        <v>Nee</v>
      </c>
      <c r="M417" s="37"/>
      <c r="N417" s="33"/>
      <c r="O417" s="7">
        <f t="shared" si="27"/>
        <v>0</v>
      </c>
      <c r="P417" s="7">
        <f t="shared" si="28"/>
        <v>0</v>
      </c>
      <c r="Q417" s="7">
        <f t="shared" si="29"/>
        <v>0</v>
      </c>
    </row>
    <row r="418" spans="2:17" x14ac:dyDescent="0.2">
      <c r="B418" s="7" t="str">
        <f t="shared" si="30"/>
        <v/>
      </c>
      <c r="C418" s="33"/>
      <c r="D418" s="33"/>
      <c r="E418" s="34"/>
      <c r="F418" s="35"/>
      <c r="G418" s="33"/>
      <c r="H418" s="35"/>
      <c r="I418" s="35"/>
      <c r="J418" s="36"/>
      <c r="K418" s="7">
        <f t="array" ref="K418">IF(AND(LEN(H418)&gt;0,ISNUMBER(J418)),H418*J418,IF(AND(LEN(I418)&gt;0,ISNUMBER(J418)),I418/(1+J418)*J418,0))</f>
        <v>0</v>
      </c>
      <c r="L418" s="7" t="str">
        <f>IF(LEN(G418)&gt;1,VLOOKUP(G418,CategorieBTWTabel,2,FALSE),"Nee")</f>
        <v>Nee</v>
      </c>
      <c r="M418" s="37"/>
      <c r="N418" s="33"/>
      <c r="O418" s="7">
        <f t="shared" si="27"/>
        <v>0</v>
      </c>
      <c r="P418" s="7">
        <f t="shared" si="28"/>
        <v>0</v>
      </c>
      <c r="Q418" s="7">
        <f t="shared" si="29"/>
        <v>0</v>
      </c>
    </row>
    <row r="419" spans="2:17" x14ac:dyDescent="0.2">
      <c r="B419" s="7" t="str">
        <f t="shared" si="30"/>
        <v/>
      </c>
      <c r="C419" s="33"/>
      <c r="D419" s="33"/>
      <c r="E419" s="34"/>
      <c r="F419" s="35"/>
      <c r="G419" s="33"/>
      <c r="H419" s="35"/>
      <c r="I419" s="35"/>
      <c r="J419" s="36"/>
      <c r="K419" s="7">
        <f t="array" ref="K419">IF(AND(LEN(H419)&gt;0,ISNUMBER(J419)),H419*J419,IF(AND(LEN(I419)&gt;0,ISNUMBER(J419)),I419/(1+J419)*J419,0))</f>
        <v>0</v>
      </c>
      <c r="L419" s="7" t="str">
        <f>IF(LEN(G419)&gt;1,VLOOKUP(G419,CategorieBTWTabel,2,FALSE),"Nee")</f>
        <v>Nee</v>
      </c>
      <c r="M419" s="37"/>
      <c r="N419" s="33"/>
      <c r="O419" s="7">
        <f t="shared" si="27"/>
        <v>0</v>
      </c>
      <c r="P419" s="7">
        <f t="shared" si="28"/>
        <v>0</v>
      </c>
      <c r="Q419" s="7">
        <f t="shared" si="29"/>
        <v>0</v>
      </c>
    </row>
    <row r="420" spans="2:17" x14ac:dyDescent="0.2">
      <c r="B420" s="7" t="str">
        <f t="shared" si="30"/>
        <v/>
      </c>
      <c r="C420" s="33"/>
      <c r="D420" s="33"/>
      <c r="E420" s="34"/>
      <c r="F420" s="35"/>
      <c r="G420" s="33"/>
      <c r="H420" s="35"/>
      <c r="I420" s="35"/>
      <c r="J420" s="36"/>
      <c r="K420" s="7">
        <f t="array" ref="K420">IF(AND(LEN(H420)&gt;0,ISNUMBER(J420)),H420*J420,IF(AND(LEN(I420)&gt;0,ISNUMBER(J420)),I420/(1+J420)*J420,0))</f>
        <v>0</v>
      </c>
      <c r="L420" s="7" t="str">
        <f>IF(LEN(G420)&gt;1,VLOOKUP(G420,CategorieBTWTabel,2,FALSE),"Nee")</f>
        <v>Nee</v>
      </c>
      <c r="M420" s="37"/>
      <c r="N420" s="33"/>
      <c r="O420" s="7">
        <f t="shared" si="27"/>
        <v>0</v>
      </c>
      <c r="P420" s="7">
        <f t="shared" si="28"/>
        <v>0</v>
      </c>
      <c r="Q420" s="7">
        <f t="shared" si="29"/>
        <v>0</v>
      </c>
    </row>
    <row r="421" spans="2:17" x14ac:dyDescent="0.2">
      <c r="B421" s="7" t="str">
        <f t="shared" si="30"/>
        <v/>
      </c>
      <c r="C421" s="33"/>
      <c r="D421" s="33"/>
      <c r="E421" s="34"/>
      <c r="F421" s="35"/>
      <c r="G421" s="33"/>
      <c r="H421" s="35"/>
      <c r="I421" s="35"/>
      <c r="J421" s="36"/>
      <c r="K421" s="7">
        <f t="array" ref="K421">IF(AND(LEN(H421)&gt;0,ISNUMBER(J421)),H421*J421,IF(AND(LEN(I421)&gt;0,ISNUMBER(J421)),I421/(1+J421)*J421,0))</f>
        <v>0</v>
      </c>
      <c r="L421" s="7" t="str">
        <f>IF(LEN(G421)&gt;1,VLOOKUP(G421,CategorieBTWTabel,2,FALSE),"Nee")</f>
        <v>Nee</v>
      </c>
      <c r="M421" s="37"/>
      <c r="N421" s="33"/>
      <c r="O421" s="7">
        <f t="shared" si="27"/>
        <v>0</v>
      </c>
      <c r="P421" s="7">
        <f t="shared" si="28"/>
        <v>0</v>
      </c>
      <c r="Q421" s="7">
        <f t="shared" si="29"/>
        <v>0</v>
      </c>
    </row>
    <row r="422" spans="2:17" x14ac:dyDescent="0.2">
      <c r="B422" s="7" t="str">
        <f t="shared" si="30"/>
        <v/>
      </c>
      <c r="C422" s="33"/>
      <c r="D422" s="33"/>
      <c r="E422" s="34"/>
      <c r="F422" s="35"/>
      <c r="G422" s="33"/>
      <c r="H422" s="35"/>
      <c r="I422" s="35"/>
      <c r="J422" s="36"/>
      <c r="K422" s="7">
        <f t="array" ref="K422">IF(AND(LEN(H422)&gt;0,ISNUMBER(J422)),H422*J422,IF(AND(LEN(I422)&gt;0,ISNUMBER(J422)),I422/(1+J422)*J422,0))</f>
        <v>0</v>
      </c>
      <c r="L422" s="7" t="str">
        <f>IF(LEN(G422)&gt;1,VLOOKUP(G422,CategorieBTWTabel,2,FALSE),"Nee")</f>
        <v>Nee</v>
      </c>
      <c r="M422" s="37"/>
      <c r="N422" s="33"/>
      <c r="O422" s="7">
        <f t="shared" si="27"/>
        <v>0</v>
      </c>
      <c r="P422" s="7">
        <f t="shared" si="28"/>
        <v>0</v>
      </c>
      <c r="Q422" s="7">
        <f t="shared" si="29"/>
        <v>0</v>
      </c>
    </row>
    <row r="423" spans="2:17" x14ac:dyDescent="0.2">
      <c r="B423" s="7" t="str">
        <f t="shared" si="30"/>
        <v/>
      </c>
      <c r="C423" s="33"/>
      <c r="D423" s="33"/>
      <c r="E423" s="34"/>
      <c r="F423" s="35"/>
      <c r="G423" s="33"/>
      <c r="H423" s="35"/>
      <c r="I423" s="35"/>
      <c r="J423" s="36"/>
      <c r="K423" s="7">
        <f t="array" ref="K423">IF(AND(LEN(H423)&gt;0,ISNUMBER(J423)),H423*J423,IF(AND(LEN(I423)&gt;0,ISNUMBER(J423)),I423/(1+J423)*J423,0))</f>
        <v>0</v>
      </c>
      <c r="L423" s="7" t="str">
        <f>IF(LEN(G423)&gt;1,VLOOKUP(G423,CategorieBTWTabel,2,FALSE),"Nee")</f>
        <v>Nee</v>
      </c>
      <c r="M423" s="37"/>
      <c r="N423" s="33"/>
      <c r="O423" s="7">
        <f t="shared" si="27"/>
        <v>0</v>
      </c>
      <c r="P423" s="7">
        <f t="shared" si="28"/>
        <v>0</v>
      </c>
      <c r="Q423" s="7">
        <f t="shared" si="29"/>
        <v>0</v>
      </c>
    </row>
    <row r="424" spans="2:17" x14ac:dyDescent="0.2">
      <c r="B424" s="7" t="str">
        <f t="shared" si="30"/>
        <v/>
      </c>
      <c r="C424" s="33"/>
      <c r="D424" s="33"/>
      <c r="E424" s="34"/>
      <c r="F424" s="35"/>
      <c r="G424" s="33"/>
      <c r="H424" s="35"/>
      <c r="I424" s="35"/>
      <c r="J424" s="36"/>
      <c r="K424" s="7">
        <f t="array" ref="K424">IF(AND(LEN(H424)&gt;0,ISNUMBER(J424)),H424*J424,IF(AND(LEN(I424)&gt;0,ISNUMBER(J424)),I424/(1+J424)*J424,0))</f>
        <v>0</v>
      </c>
      <c r="L424" s="7" t="str">
        <f>IF(LEN(G424)&gt;1,VLOOKUP(G424,CategorieBTWTabel,2,FALSE),"Nee")</f>
        <v>Nee</v>
      </c>
      <c r="M424" s="37"/>
      <c r="N424" s="33"/>
      <c r="O424" s="7">
        <f t="shared" si="27"/>
        <v>0</v>
      </c>
      <c r="P424" s="7">
        <f t="shared" si="28"/>
        <v>0</v>
      </c>
      <c r="Q424" s="7">
        <f t="shared" si="29"/>
        <v>0</v>
      </c>
    </row>
    <row r="425" spans="2:17" x14ac:dyDescent="0.2">
      <c r="B425" s="7" t="str">
        <f t="shared" si="30"/>
        <v/>
      </c>
      <c r="C425" s="33"/>
      <c r="D425" s="33"/>
      <c r="E425" s="34"/>
      <c r="F425" s="35"/>
      <c r="G425" s="33"/>
      <c r="H425" s="35"/>
      <c r="I425" s="35"/>
      <c r="J425" s="36"/>
      <c r="K425" s="7">
        <f t="array" ref="K425">IF(AND(LEN(H425)&gt;0,ISNUMBER(J425)),H425*J425,IF(AND(LEN(I425)&gt;0,ISNUMBER(J425)),I425/(1+J425)*J425,0))</f>
        <v>0</v>
      </c>
      <c r="L425" s="7" t="str">
        <f>IF(LEN(G425)&gt;1,VLOOKUP(G425,CategorieBTWTabel,2,FALSE),"Nee")</f>
        <v>Nee</v>
      </c>
      <c r="M425" s="37"/>
      <c r="N425" s="33"/>
      <c r="O425" s="7">
        <f t="shared" si="27"/>
        <v>0</v>
      </c>
      <c r="P425" s="7">
        <f t="shared" si="28"/>
        <v>0</v>
      </c>
      <c r="Q425" s="7">
        <f t="shared" si="29"/>
        <v>0</v>
      </c>
    </row>
    <row r="426" spans="2:17" x14ac:dyDescent="0.2">
      <c r="B426" s="7" t="str">
        <f t="shared" si="30"/>
        <v/>
      </c>
      <c r="C426" s="33"/>
      <c r="D426" s="33"/>
      <c r="E426" s="34"/>
      <c r="F426" s="35"/>
      <c r="G426" s="33"/>
      <c r="H426" s="35"/>
      <c r="I426" s="35"/>
      <c r="J426" s="36"/>
      <c r="K426" s="7">
        <f t="array" ref="K426">IF(AND(LEN(H426)&gt;0,ISNUMBER(J426)),H426*J426,IF(AND(LEN(I426)&gt;0,ISNUMBER(J426)),I426/(1+J426)*J426,0))</f>
        <v>0</v>
      </c>
      <c r="L426" s="7" t="str">
        <f>IF(LEN(G426)&gt;1,VLOOKUP(G426,CategorieBTWTabel,2,FALSE),"Nee")</f>
        <v>Nee</v>
      </c>
      <c r="M426" s="37"/>
      <c r="N426" s="33"/>
      <c r="O426" s="7">
        <f t="shared" si="27"/>
        <v>0</v>
      </c>
      <c r="P426" s="7">
        <f t="shared" si="28"/>
        <v>0</v>
      </c>
      <c r="Q426" s="7">
        <f t="shared" si="29"/>
        <v>0</v>
      </c>
    </row>
    <row r="427" spans="2:17" x14ac:dyDescent="0.2">
      <c r="B427" s="7" t="str">
        <f t="shared" si="30"/>
        <v/>
      </c>
      <c r="C427" s="33"/>
      <c r="D427" s="33"/>
      <c r="E427" s="34"/>
      <c r="F427" s="35"/>
      <c r="G427" s="33"/>
      <c r="H427" s="35"/>
      <c r="I427" s="35"/>
      <c r="J427" s="36"/>
      <c r="K427" s="7">
        <f t="array" ref="K427">IF(AND(LEN(H427)&gt;0,ISNUMBER(J427)),H427*J427,IF(AND(LEN(I427)&gt;0,ISNUMBER(J427)),I427/(1+J427)*J427,0))</f>
        <v>0</v>
      </c>
      <c r="L427" s="7" t="str">
        <f>IF(LEN(G427)&gt;1,VLOOKUP(G427,CategorieBTWTabel,2,FALSE),"Nee")</f>
        <v>Nee</v>
      </c>
      <c r="M427" s="37"/>
      <c r="N427" s="33"/>
      <c r="O427" s="7">
        <f t="shared" si="27"/>
        <v>0</v>
      </c>
      <c r="P427" s="7">
        <f t="shared" si="28"/>
        <v>0</v>
      </c>
      <c r="Q427" s="7">
        <f t="shared" si="29"/>
        <v>0</v>
      </c>
    </row>
    <row r="428" spans="2:17" x14ac:dyDescent="0.2">
      <c r="B428" s="7" t="str">
        <f t="shared" si="30"/>
        <v/>
      </c>
      <c r="C428" s="33"/>
      <c r="D428" s="33"/>
      <c r="E428" s="34"/>
      <c r="F428" s="35"/>
      <c r="G428" s="33"/>
      <c r="H428" s="35"/>
      <c r="I428" s="35"/>
      <c r="J428" s="36"/>
      <c r="K428" s="7">
        <f t="array" ref="K428">IF(AND(LEN(H428)&gt;0,ISNUMBER(J428)),H428*J428,IF(AND(LEN(I428)&gt;0,ISNUMBER(J428)),I428/(1+J428)*J428,0))</f>
        <v>0</v>
      </c>
      <c r="L428" s="7" t="str">
        <f>IF(LEN(G428)&gt;1,VLOOKUP(G428,CategorieBTWTabel,2,FALSE),"Nee")</f>
        <v>Nee</v>
      </c>
      <c r="M428" s="37"/>
      <c r="N428" s="33"/>
      <c r="O428" s="7">
        <f t="shared" si="27"/>
        <v>0</v>
      </c>
      <c r="P428" s="7">
        <f t="shared" si="28"/>
        <v>0</v>
      </c>
      <c r="Q428" s="7">
        <f t="shared" si="29"/>
        <v>0</v>
      </c>
    </row>
    <row r="429" spans="2:17" x14ac:dyDescent="0.2">
      <c r="B429" s="7" t="str">
        <f t="shared" si="30"/>
        <v/>
      </c>
      <c r="C429" s="33"/>
      <c r="D429" s="33"/>
      <c r="E429" s="34"/>
      <c r="F429" s="35"/>
      <c r="G429" s="33"/>
      <c r="H429" s="35"/>
      <c r="I429" s="35"/>
      <c r="J429" s="36"/>
      <c r="K429" s="7">
        <f t="array" ref="K429">IF(AND(LEN(H429)&gt;0,ISNUMBER(J429)),H429*J429,IF(AND(LEN(I429)&gt;0,ISNUMBER(J429)),I429/(1+J429)*J429,0))</f>
        <v>0</v>
      </c>
      <c r="L429" s="7" t="str">
        <f>IF(LEN(G429)&gt;1,VLOOKUP(G429,CategorieBTWTabel,2,FALSE),"Nee")</f>
        <v>Nee</v>
      </c>
      <c r="M429" s="37"/>
      <c r="N429" s="33"/>
      <c r="O429" s="7">
        <f t="shared" si="27"/>
        <v>0</v>
      </c>
      <c r="P429" s="7">
        <f t="shared" si="28"/>
        <v>0</v>
      </c>
      <c r="Q429" s="7">
        <f t="shared" si="29"/>
        <v>0</v>
      </c>
    </row>
    <row r="430" spans="2:17" x14ac:dyDescent="0.2">
      <c r="B430" s="7" t="str">
        <f t="shared" si="30"/>
        <v/>
      </c>
      <c r="C430" s="33"/>
      <c r="D430" s="33"/>
      <c r="E430" s="34"/>
      <c r="F430" s="35"/>
      <c r="G430" s="33"/>
      <c r="H430" s="35"/>
      <c r="I430" s="35"/>
      <c r="J430" s="36"/>
      <c r="K430" s="7">
        <f t="array" ref="K430">IF(AND(LEN(H430)&gt;0,ISNUMBER(J430)),H430*J430,IF(AND(LEN(I430)&gt;0,ISNUMBER(J430)),I430/(1+J430)*J430,0))</f>
        <v>0</v>
      </c>
      <c r="L430" s="7" t="str">
        <f>IF(LEN(G430)&gt;1,VLOOKUP(G430,CategorieBTWTabel,2,FALSE),"Nee")</f>
        <v>Nee</v>
      </c>
      <c r="M430" s="37"/>
      <c r="N430" s="33"/>
      <c r="O430" s="7">
        <f t="shared" si="27"/>
        <v>0</v>
      </c>
      <c r="P430" s="7">
        <f t="shared" si="28"/>
        <v>0</v>
      </c>
      <c r="Q430" s="7">
        <f t="shared" si="29"/>
        <v>0</v>
      </c>
    </row>
    <row r="431" spans="2:17" x14ac:dyDescent="0.2">
      <c r="B431" s="7" t="str">
        <f t="shared" si="30"/>
        <v/>
      </c>
      <c r="C431" s="33"/>
      <c r="D431" s="33"/>
      <c r="E431" s="34"/>
      <c r="F431" s="35"/>
      <c r="G431" s="33"/>
      <c r="H431" s="35"/>
      <c r="I431" s="35"/>
      <c r="J431" s="36"/>
      <c r="K431" s="7">
        <f t="array" ref="K431">IF(AND(LEN(H431)&gt;0,ISNUMBER(J431)),H431*J431,IF(AND(LEN(I431)&gt;0,ISNUMBER(J431)),I431/(1+J431)*J431,0))</f>
        <v>0</v>
      </c>
      <c r="L431" s="7" t="str">
        <f>IF(LEN(G431)&gt;1,VLOOKUP(G431,CategorieBTWTabel,2,FALSE),"Nee")</f>
        <v>Nee</v>
      </c>
      <c r="M431" s="37"/>
      <c r="N431" s="33"/>
      <c r="O431" s="7">
        <f t="shared" si="27"/>
        <v>0</v>
      </c>
      <c r="P431" s="7">
        <f t="shared" si="28"/>
        <v>0</v>
      </c>
      <c r="Q431" s="7">
        <f t="shared" si="29"/>
        <v>0</v>
      </c>
    </row>
    <row r="432" spans="2:17" x14ac:dyDescent="0.2">
      <c r="B432" s="7" t="str">
        <f t="shared" si="30"/>
        <v/>
      </c>
      <c r="C432" s="33"/>
      <c r="D432" s="33"/>
      <c r="E432" s="34"/>
      <c r="F432" s="35"/>
      <c r="G432" s="33"/>
      <c r="H432" s="35"/>
      <c r="I432" s="35"/>
      <c r="J432" s="36"/>
      <c r="K432" s="7">
        <f t="array" ref="K432">IF(AND(LEN(H432)&gt;0,ISNUMBER(J432)),H432*J432,IF(AND(LEN(I432)&gt;0,ISNUMBER(J432)),I432/(1+J432)*J432,0))</f>
        <v>0</v>
      </c>
      <c r="L432" s="7" t="str">
        <f>IF(LEN(G432)&gt;1,VLOOKUP(G432,CategorieBTWTabel,2,FALSE),"Nee")</f>
        <v>Nee</v>
      </c>
      <c r="M432" s="37"/>
      <c r="N432" s="33"/>
      <c r="O432" s="7">
        <f t="shared" si="27"/>
        <v>0</v>
      </c>
      <c r="P432" s="7">
        <f t="shared" si="28"/>
        <v>0</v>
      </c>
      <c r="Q432" s="7">
        <f t="shared" si="29"/>
        <v>0</v>
      </c>
    </row>
    <row r="433" spans="2:17" x14ac:dyDescent="0.2">
      <c r="B433" s="7" t="str">
        <f t="shared" si="30"/>
        <v/>
      </c>
      <c r="C433" s="33"/>
      <c r="D433" s="33"/>
      <c r="E433" s="34"/>
      <c r="F433" s="35"/>
      <c r="G433" s="33"/>
      <c r="H433" s="35"/>
      <c r="I433" s="35"/>
      <c r="J433" s="36"/>
      <c r="K433" s="7">
        <f t="array" ref="K433">IF(AND(LEN(H433)&gt;0,ISNUMBER(J433)),H433*J433,IF(AND(LEN(I433)&gt;0,ISNUMBER(J433)),I433/(1+J433)*J433,0))</f>
        <v>0</v>
      </c>
      <c r="L433" s="7" t="str">
        <f>IF(LEN(G433)&gt;1,VLOOKUP(G433,CategorieBTWTabel,2,FALSE),"Nee")</f>
        <v>Nee</v>
      </c>
      <c r="M433" s="37"/>
      <c r="N433" s="33"/>
      <c r="O433" s="7">
        <f t="shared" si="27"/>
        <v>0</v>
      </c>
      <c r="P433" s="7">
        <f t="shared" si="28"/>
        <v>0</v>
      </c>
      <c r="Q433" s="7">
        <f t="shared" si="29"/>
        <v>0</v>
      </c>
    </row>
    <row r="434" spans="2:17" x14ac:dyDescent="0.2">
      <c r="B434" s="7" t="str">
        <f t="shared" si="30"/>
        <v/>
      </c>
      <c r="C434" s="33"/>
      <c r="D434" s="33"/>
      <c r="E434" s="34"/>
      <c r="F434" s="35"/>
      <c r="G434" s="33"/>
      <c r="H434" s="35"/>
      <c r="I434" s="35"/>
      <c r="J434" s="36"/>
      <c r="K434" s="7">
        <f t="array" ref="K434">IF(AND(LEN(H434)&gt;0,ISNUMBER(J434)),H434*J434,IF(AND(LEN(I434)&gt;0,ISNUMBER(J434)),I434/(1+J434)*J434,0))</f>
        <v>0</v>
      </c>
      <c r="L434" s="7" t="str">
        <f>IF(LEN(G434)&gt;1,VLOOKUP(G434,CategorieBTWTabel,2,FALSE),"Nee")</f>
        <v>Nee</v>
      </c>
      <c r="M434" s="37"/>
      <c r="N434" s="33"/>
      <c r="O434" s="7">
        <f t="shared" si="27"/>
        <v>0</v>
      </c>
      <c r="P434" s="7">
        <f t="shared" si="28"/>
        <v>0</v>
      </c>
      <c r="Q434" s="7">
        <f t="shared" si="29"/>
        <v>0</v>
      </c>
    </row>
    <row r="435" spans="2:17" x14ac:dyDescent="0.2">
      <c r="B435" s="7" t="str">
        <f t="shared" si="30"/>
        <v/>
      </c>
      <c r="C435" s="33"/>
      <c r="D435" s="33"/>
      <c r="E435" s="34"/>
      <c r="F435" s="35"/>
      <c r="G435" s="33"/>
      <c r="H435" s="35"/>
      <c r="I435" s="35"/>
      <c r="J435" s="36"/>
      <c r="K435" s="7">
        <f t="array" ref="K435">IF(AND(LEN(H435)&gt;0,ISNUMBER(J435)),H435*J435,IF(AND(LEN(I435)&gt;0,ISNUMBER(J435)),I435/(1+J435)*J435,0))</f>
        <v>0</v>
      </c>
      <c r="L435" s="7" t="str">
        <f>IF(LEN(G435)&gt;1,VLOOKUP(G435,CategorieBTWTabel,2,FALSE),"Nee")</f>
        <v>Nee</v>
      </c>
      <c r="M435" s="37"/>
      <c r="N435" s="33"/>
      <c r="O435" s="7">
        <f t="shared" si="27"/>
        <v>0</v>
      </c>
      <c r="P435" s="7">
        <f t="shared" si="28"/>
        <v>0</v>
      </c>
      <c r="Q435" s="7">
        <f t="shared" si="29"/>
        <v>0</v>
      </c>
    </row>
    <row r="436" spans="2:17" x14ac:dyDescent="0.2">
      <c r="B436" s="7" t="str">
        <f t="shared" si="30"/>
        <v/>
      </c>
      <c r="C436" s="33"/>
      <c r="D436" s="33"/>
      <c r="E436" s="34"/>
      <c r="F436" s="35"/>
      <c r="G436" s="33"/>
      <c r="H436" s="35"/>
      <c r="I436" s="35"/>
      <c r="J436" s="36"/>
      <c r="K436" s="7">
        <f t="array" ref="K436">IF(AND(LEN(H436)&gt;0,ISNUMBER(J436)),H436*J436,IF(AND(LEN(I436)&gt;0,ISNUMBER(J436)),I436/(1+J436)*J436,0))</f>
        <v>0</v>
      </c>
      <c r="L436" s="7" t="str">
        <f>IF(LEN(G436)&gt;1,VLOOKUP(G436,CategorieBTWTabel,2,FALSE),"Nee")</f>
        <v>Nee</v>
      </c>
      <c r="M436" s="37"/>
      <c r="N436" s="33"/>
      <c r="O436" s="7">
        <f t="shared" si="27"/>
        <v>0</v>
      </c>
      <c r="P436" s="7">
        <f t="shared" si="28"/>
        <v>0</v>
      </c>
      <c r="Q436" s="7">
        <f t="shared" si="29"/>
        <v>0</v>
      </c>
    </row>
    <row r="437" spans="2:17" x14ac:dyDescent="0.2">
      <c r="B437" s="7" t="str">
        <f t="shared" si="30"/>
        <v/>
      </c>
      <c r="C437" s="33"/>
      <c r="D437" s="33"/>
      <c r="E437" s="34"/>
      <c r="F437" s="35"/>
      <c r="G437" s="33"/>
      <c r="H437" s="35"/>
      <c r="I437" s="35"/>
      <c r="J437" s="36"/>
      <c r="K437" s="7">
        <f t="array" ref="K437">IF(AND(LEN(H437)&gt;0,ISNUMBER(J437)),H437*J437,IF(AND(LEN(I437)&gt;0,ISNUMBER(J437)),I437/(1+J437)*J437,0))</f>
        <v>0</v>
      </c>
      <c r="L437" s="7" t="str">
        <f>IF(LEN(G437)&gt;1,VLOOKUP(G437,CategorieBTWTabel,2,FALSE),"Nee")</f>
        <v>Nee</v>
      </c>
      <c r="M437" s="37"/>
      <c r="N437" s="33"/>
      <c r="O437" s="7">
        <f t="shared" si="27"/>
        <v>0</v>
      </c>
      <c r="P437" s="7">
        <f t="shared" si="28"/>
        <v>0</v>
      </c>
      <c r="Q437" s="7">
        <f t="shared" si="29"/>
        <v>0</v>
      </c>
    </row>
    <row r="438" spans="2:17" x14ac:dyDescent="0.2">
      <c r="B438" s="7" t="str">
        <f t="shared" si="30"/>
        <v/>
      </c>
      <c r="C438" s="33"/>
      <c r="D438" s="33"/>
      <c r="E438" s="34"/>
      <c r="F438" s="35"/>
      <c r="G438" s="33"/>
      <c r="H438" s="35"/>
      <c r="I438" s="35"/>
      <c r="J438" s="36"/>
      <c r="K438" s="7">
        <f t="array" ref="K438">IF(AND(LEN(H438)&gt;0,ISNUMBER(J438)),H438*J438,IF(AND(LEN(I438)&gt;0,ISNUMBER(J438)),I438/(1+J438)*J438,0))</f>
        <v>0</v>
      </c>
      <c r="L438" s="7" t="str">
        <f>IF(LEN(G438)&gt;1,VLOOKUP(G438,CategorieBTWTabel,2,FALSE),"Nee")</f>
        <v>Nee</v>
      </c>
      <c r="M438" s="37"/>
      <c r="N438" s="33"/>
      <c r="O438" s="7">
        <f t="shared" si="27"/>
        <v>0</v>
      </c>
      <c r="P438" s="7">
        <f t="shared" si="28"/>
        <v>0</v>
      </c>
      <c r="Q438" s="7">
        <f t="shared" si="29"/>
        <v>0</v>
      </c>
    </row>
    <row r="439" spans="2:17" x14ac:dyDescent="0.2">
      <c r="B439" s="7" t="str">
        <f t="shared" si="30"/>
        <v/>
      </c>
      <c r="C439" s="33"/>
      <c r="D439" s="33"/>
      <c r="E439" s="34"/>
      <c r="F439" s="35"/>
      <c r="G439" s="33"/>
      <c r="H439" s="35"/>
      <c r="I439" s="35"/>
      <c r="J439" s="36"/>
      <c r="K439" s="7">
        <f t="array" ref="K439">IF(AND(LEN(H439)&gt;0,ISNUMBER(J439)),H439*J439,IF(AND(LEN(I439)&gt;0,ISNUMBER(J439)),I439/(1+J439)*J439,0))</f>
        <v>0</v>
      </c>
      <c r="L439" s="7" t="str">
        <f>IF(LEN(G439)&gt;1,VLOOKUP(G439,CategorieBTWTabel,2,FALSE),"Nee")</f>
        <v>Nee</v>
      </c>
      <c r="M439" s="37"/>
      <c r="N439" s="33"/>
      <c r="O439" s="7">
        <f t="shared" si="27"/>
        <v>0</v>
      </c>
      <c r="P439" s="7">
        <f t="shared" si="28"/>
        <v>0</v>
      </c>
      <c r="Q439" s="7">
        <f t="shared" si="29"/>
        <v>0</v>
      </c>
    </row>
    <row r="440" spans="2:17" x14ac:dyDescent="0.2">
      <c r="B440" s="7" t="str">
        <f t="shared" si="30"/>
        <v/>
      </c>
      <c r="C440" s="33"/>
      <c r="D440" s="33"/>
      <c r="E440" s="34"/>
      <c r="F440" s="35"/>
      <c r="G440" s="33"/>
      <c r="H440" s="35"/>
      <c r="I440" s="35"/>
      <c r="J440" s="36"/>
      <c r="K440" s="7">
        <f t="array" ref="K440">IF(AND(LEN(H440)&gt;0,ISNUMBER(J440)),H440*J440,IF(AND(LEN(I440)&gt;0,ISNUMBER(J440)),I440/(1+J440)*J440,0))</f>
        <v>0</v>
      </c>
      <c r="L440" s="7" t="str">
        <f>IF(LEN(G440)&gt;1,VLOOKUP(G440,CategorieBTWTabel,2,FALSE),"Nee")</f>
        <v>Nee</v>
      </c>
      <c r="M440" s="37"/>
      <c r="N440" s="33"/>
      <c r="O440" s="7">
        <f t="shared" si="27"/>
        <v>0</v>
      </c>
      <c r="P440" s="7">
        <f t="shared" si="28"/>
        <v>0</v>
      </c>
      <c r="Q440" s="7">
        <f t="shared" si="29"/>
        <v>0</v>
      </c>
    </row>
    <row r="441" spans="2:17" x14ac:dyDescent="0.2">
      <c r="B441" s="7" t="str">
        <f t="shared" si="30"/>
        <v/>
      </c>
      <c r="C441" s="33"/>
      <c r="D441" s="33"/>
      <c r="E441" s="34"/>
      <c r="F441" s="35"/>
      <c r="G441" s="33"/>
      <c r="H441" s="35"/>
      <c r="I441" s="35"/>
      <c r="J441" s="36"/>
      <c r="K441" s="7">
        <f t="array" ref="K441">IF(AND(LEN(H441)&gt;0,ISNUMBER(J441)),H441*J441,IF(AND(LEN(I441)&gt;0,ISNUMBER(J441)),I441/(1+J441)*J441,0))</f>
        <v>0</v>
      </c>
      <c r="L441" s="7" t="str">
        <f>IF(LEN(G441)&gt;1,VLOOKUP(G441,CategorieBTWTabel,2,FALSE),"Nee")</f>
        <v>Nee</v>
      </c>
      <c r="M441" s="37"/>
      <c r="N441" s="33"/>
      <c r="O441" s="7">
        <f t="shared" si="27"/>
        <v>0</v>
      </c>
      <c r="P441" s="7">
        <f t="shared" si="28"/>
        <v>0</v>
      </c>
      <c r="Q441" s="7">
        <f t="shared" si="29"/>
        <v>0</v>
      </c>
    </row>
    <row r="442" spans="2:17" x14ac:dyDescent="0.2">
      <c r="B442" s="7" t="str">
        <f t="shared" si="30"/>
        <v/>
      </c>
      <c r="C442" s="33"/>
      <c r="D442" s="33"/>
      <c r="E442" s="34"/>
      <c r="F442" s="35"/>
      <c r="G442" s="33"/>
      <c r="H442" s="35"/>
      <c r="I442" s="35"/>
      <c r="J442" s="36"/>
      <c r="K442" s="7">
        <f t="array" ref="K442">IF(AND(LEN(H442)&gt;0,ISNUMBER(J442)),H442*J442,IF(AND(LEN(I442)&gt;0,ISNUMBER(J442)),I442/(1+J442)*J442,0))</f>
        <v>0</v>
      </c>
      <c r="L442" s="7" t="str">
        <f>IF(LEN(G442)&gt;1,VLOOKUP(G442,CategorieBTWTabel,2,FALSE),"Nee")</f>
        <v>Nee</v>
      </c>
      <c r="M442" s="37"/>
      <c r="N442" s="33"/>
      <c r="O442" s="7">
        <f t="shared" si="27"/>
        <v>0</v>
      </c>
      <c r="P442" s="7">
        <f t="shared" si="28"/>
        <v>0</v>
      </c>
      <c r="Q442" s="7">
        <f t="shared" si="29"/>
        <v>0</v>
      </c>
    </row>
    <row r="443" spans="2:17" x14ac:dyDescent="0.2">
      <c r="B443" s="7" t="str">
        <f t="shared" si="30"/>
        <v/>
      </c>
      <c r="C443" s="33"/>
      <c r="D443" s="33"/>
      <c r="E443" s="34"/>
      <c r="F443" s="35"/>
      <c r="G443" s="33"/>
      <c r="H443" s="35"/>
      <c r="I443" s="35"/>
      <c r="J443" s="36"/>
      <c r="K443" s="7">
        <f t="array" ref="K443">IF(AND(LEN(H443)&gt;0,ISNUMBER(J443)),H443*J443,IF(AND(LEN(I443)&gt;0,ISNUMBER(J443)),I443/(1+J443)*J443,0))</f>
        <v>0</v>
      </c>
      <c r="L443" s="7" t="str">
        <f>IF(LEN(G443)&gt;1,VLOOKUP(G443,CategorieBTWTabel,2,FALSE),"Nee")</f>
        <v>Nee</v>
      </c>
      <c r="M443" s="37"/>
      <c r="N443" s="33"/>
      <c r="O443" s="7">
        <f t="shared" si="27"/>
        <v>0</v>
      </c>
      <c r="P443" s="7">
        <f t="shared" si="28"/>
        <v>0</v>
      </c>
      <c r="Q443" s="7">
        <f t="shared" si="29"/>
        <v>0</v>
      </c>
    </row>
    <row r="444" spans="2:17" x14ac:dyDescent="0.2">
      <c r="B444" s="7" t="str">
        <f t="shared" si="30"/>
        <v/>
      </c>
      <c r="C444" s="33"/>
      <c r="D444" s="33"/>
      <c r="E444" s="34"/>
      <c r="F444" s="35"/>
      <c r="G444" s="33"/>
      <c r="H444" s="35"/>
      <c r="I444" s="35"/>
      <c r="J444" s="36"/>
      <c r="K444" s="7">
        <f t="array" ref="K444">IF(AND(LEN(H444)&gt;0,ISNUMBER(J444)),H444*J444,IF(AND(LEN(I444)&gt;0,ISNUMBER(J444)),I444/(1+J444)*J444,0))</f>
        <v>0</v>
      </c>
      <c r="L444" s="7" t="str">
        <f>IF(LEN(G444)&gt;1,VLOOKUP(G444,CategorieBTWTabel,2,FALSE),"Nee")</f>
        <v>Nee</v>
      </c>
      <c r="M444" s="37"/>
      <c r="N444" s="33"/>
      <c r="O444" s="7">
        <f t="shared" si="27"/>
        <v>0</v>
      </c>
      <c r="P444" s="7">
        <f t="shared" si="28"/>
        <v>0</v>
      </c>
      <c r="Q444" s="7">
        <f t="shared" si="29"/>
        <v>0</v>
      </c>
    </row>
    <row r="445" spans="2:17" x14ac:dyDescent="0.2">
      <c r="B445" s="7" t="str">
        <f t="shared" si="30"/>
        <v/>
      </c>
      <c r="C445" s="33"/>
      <c r="D445" s="33"/>
      <c r="E445" s="34"/>
      <c r="F445" s="35"/>
      <c r="G445" s="33"/>
      <c r="H445" s="35"/>
      <c r="I445" s="35"/>
      <c r="J445" s="36"/>
      <c r="K445" s="7">
        <f t="array" ref="K445">IF(AND(LEN(H445)&gt;0,ISNUMBER(J445)),H445*J445,IF(AND(LEN(I445)&gt;0,ISNUMBER(J445)),I445/(1+J445)*J445,0))</f>
        <v>0</v>
      </c>
      <c r="L445" s="7" t="str">
        <f>IF(LEN(G445)&gt;1,VLOOKUP(G445,CategorieBTWTabel,2,FALSE),"Nee")</f>
        <v>Nee</v>
      </c>
      <c r="M445" s="37"/>
      <c r="N445" s="33"/>
      <c r="O445" s="7">
        <f t="shared" si="27"/>
        <v>0</v>
      </c>
      <c r="P445" s="7">
        <f t="shared" si="28"/>
        <v>0</v>
      </c>
      <c r="Q445" s="7">
        <f t="shared" si="29"/>
        <v>0</v>
      </c>
    </row>
    <row r="446" spans="2:17" x14ac:dyDescent="0.2">
      <c r="B446" s="7" t="str">
        <f t="shared" si="30"/>
        <v/>
      </c>
      <c r="C446" s="33"/>
      <c r="D446" s="33"/>
      <c r="E446" s="34"/>
      <c r="F446" s="35"/>
      <c r="G446" s="33"/>
      <c r="H446" s="35"/>
      <c r="I446" s="35"/>
      <c r="J446" s="36"/>
      <c r="K446" s="7">
        <f t="array" ref="K446">IF(AND(LEN(H446)&gt;0,ISNUMBER(J446)),H446*J446,IF(AND(LEN(I446)&gt;0,ISNUMBER(J446)),I446/(1+J446)*J446,0))</f>
        <v>0</v>
      </c>
      <c r="L446" s="7" t="str">
        <f>IF(LEN(G446)&gt;1,VLOOKUP(G446,CategorieBTWTabel,2,FALSE),"Nee")</f>
        <v>Nee</v>
      </c>
      <c r="M446" s="37"/>
      <c r="N446" s="33"/>
      <c r="O446" s="7">
        <f t="shared" si="27"/>
        <v>0</v>
      </c>
      <c r="P446" s="7">
        <f t="shared" si="28"/>
        <v>0</v>
      </c>
      <c r="Q446" s="7">
        <f t="shared" si="29"/>
        <v>0</v>
      </c>
    </row>
    <row r="447" spans="2:17" x14ac:dyDescent="0.2">
      <c r="B447" s="7" t="str">
        <f t="shared" si="30"/>
        <v/>
      </c>
      <c r="C447" s="33"/>
      <c r="D447" s="33"/>
      <c r="E447" s="34"/>
      <c r="F447" s="35"/>
      <c r="G447" s="33"/>
      <c r="H447" s="35"/>
      <c r="I447" s="35"/>
      <c r="J447" s="36"/>
      <c r="K447" s="7">
        <f t="array" ref="K447">IF(AND(LEN(H447)&gt;0,ISNUMBER(J447)),H447*J447,IF(AND(LEN(I447)&gt;0,ISNUMBER(J447)),I447/(1+J447)*J447,0))</f>
        <v>0</v>
      </c>
      <c r="L447" s="7" t="str">
        <f>IF(LEN(G447)&gt;1,VLOOKUP(G447,CategorieBTWTabel,2,FALSE),"Nee")</f>
        <v>Nee</v>
      </c>
      <c r="M447" s="37"/>
      <c r="N447" s="33"/>
      <c r="O447" s="7">
        <f t="shared" ref="O447:O510" si="31">IF(LEN(H447)&lt;1,I447-K447,H447)</f>
        <v>0</v>
      </c>
      <c r="P447" s="7">
        <f t="shared" ref="P447:P510" si="32">IF(LEN(I447)&lt;1,H447+K447,I447)</f>
        <v>0</v>
      </c>
      <c r="Q447" s="7">
        <f t="shared" ref="Q447:Q510" si="33">K447</f>
        <v>0</v>
      </c>
    </row>
    <row r="448" spans="2:17" x14ac:dyDescent="0.2">
      <c r="B448" s="7" t="str">
        <f t="shared" si="30"/>
        <v/>
      </c>
      <c r="C448" s="33"/>
      <c r="D448" s="33"/>
      <c r="E448" s="34"/>
      <c r="F448" s="35"/>
      <c r="G448" s="33"/>
      <c r="H448" s="35"/>
      <c r="I448" s="35"/>
      <c r="J448" s="36"/>
      <c r="K448" s="7">
        <f t="array" ref="K448">IF(AND(LEN(H448)&gt;0,ISNUMBER(J448)),H448*J448,IF(AND(LEN(I448)&gt;0,ISNUMBER(J448)),I448/(1+J448)*J448,0))</f>
        <v>0</v>
      </c>
      <c r="L448" s="7" t="str">
        <f>IF(LEN(G448)&gt;1,VLOOKUP(G448,CategorieBTWTabel,2,FALSE),"Nee")</f>
        <v>Nee</v>
      </c>
      <c r="M448" s="37"/>
      <c r="N448" s="33"/>
      <c r="O448" s="7">
        <f t="shared" si="31"/>
        <v>0</v>
      </c>
      <c r="P448" s="7">
        <f t="shared" si="32"/>
        <v>0</v>
      </c>
      <c r="Q448" s="7">
        <f t="shared" si="33"/>
        <v>0</v>
      </c>
    </row>
    <row r="449" spans="2:17" x14ac:dyDescent="0.2">
      <c r="B449" s="7" t="str">
        <f t="shared" si="30"/>
        <v/>
      </c>
      <c r="C449" s="33"/>
      <c r="D449" s="33"/>
      <c r="E449" s="34"/>
      <c r="F449" s="35"/>
      <c r="G449" s="33"/>
      <c r="H449" s="35"/>
      <c r="I449" s="35"/>
      <c r="J449" s="36"/>
      <c r="K449" s="7">
        <f t="array" ref="K449">IF(AND(LEN(H449)&gt;0,ISNUMBER(J449)),H449*J449,IF(AND(LEN(I449)&gt;0,ISNUMBER(J449)),I449/(1+J449)*J449,0))</f>
        <v>0</v>
      </c>
      <c r="L449" s="7" t="str">
        <f>IF(LEN(G449)&gt;1,VLOOKUP(G449,CategorieBTWTabel,2,FALSE),"Nee")</f>
        <v>Nee</v>
      </c>
      <c r="M449" s="37"/>
      <c r="N449" s="33"/>
      <c r="O449" s="7">
        <f t="shared" si="31"/>
        <v>0</v>
      </c>
      <c r="P449" s="7">
        <f t="shared" si="32"/>
        <v>0</v>
      </c>
      <c r="Q449" s="7">
        <f t="shared" si="33"/>
        <v>0</v>
      </c>
    </row>
    <row r="450" spans="2:17" x14ac:dyDescent="0.2">
      <c r="B450" s="7" t="str">
        <f t="shared" si="30"/>
        <v/>
      </c>
      <c r="C450" s="33"/>
      <c r="D450" s="33"/>
      <c r="E450" s="34"/>
      <c r="F450" s="35"/>
      <c r="G450" s="33"/>
      <c r="H450" s="35"/>
      <c r="I450" s="35"/>
      <c r="J450" s="36"/>
      <c r="K450" s="7">
        <f t="array" ref="K450">IF(AND(LEN(H450)&gt;0,ISNUMBER(J450)),H450*J450,IF(AND(LEN(I450)&gt;0,ISNUMBER(J450)),I450/(1+J450)*J450,0))</f>
        <v>0</v>
      </c>
      <c r="L450" s="7" t="str">
        <f>IF(LEN(G450)&gt;1,VLOOKUP(G450,CategorieBTWTabel,2,FALSE),"Nee")</f>
        <v>Nee</v>
      </c>
      <c r="M450" s="37"/>
      <c r="N450" s="33"/>
      <c r="O450" s="7">
        <f t="shared" si="31"/>
        <v>0</v>
      </c>
      <c r="P450" s="7">
        <f t="shared" si="32"/>
        <v>0</v>
      </c>
      <c r="Q450" s="7">
        <f t="shared" si="33"/>
        <v>0</v>
      </c>
    </row>
    <row r="451" spans="2:17" x14ac:dyDescent="0.2">
      <c r="B451" s="7" t="str">
        <f t="shared" si="30"/>
        <v/>
      </c>
      <c r="C451" s="33"/>
      <c r="D451" s="33"/>
      <c r="E451" s="34"/>
      <c r="F451" s="35"/>
      <c r="G451" s="33"/>
      <c r="H451" s="35"/>
      <c r="I451" s="35"/>
      <c r="J451" s="36"/>
      <c r="K451" s="7">
        <f t="array" ref="K451">IF(AND(LEN(H451)&gt;0,ISNUMBER(J451)),H451*J451,IF(AND(LEN(I451)&gt;0,ISNUMBER(J451)),I451/(1+J451)*J451,0))</f>
        <v>0</v>
      </c>
      <c r="L451" s="7" t="str">
        <f>IF(LEN(G451)&gt;1,VLOOKUP(G451,CategorieBTWTabel,2,FALSE),"Nee")</f>
        <v>Nee</v>
      </c>
      <c r="M451" s="37"/>
      <c r="N451" s="33"/>
      <c r="O451" s="7">
        <f t="shared" si="31"/>
        <v>0</v>
      </c>
      <c r="P451" s="7">
        <f t="shared" si="32"/>
        <v>0</v>
      </c>
      <c r="Q451" s="7">
        <f t="shared" si="33"/>
        <v>0</v>
      </c>
    </row>
    <row r="452" spans="2:17" x14ac:dyDescent="0.2">
      <c r="B452" s="7" t="str">
        <f t="shared" si="30"/>
        <v/>
      </c>
      <c r="C452" s="33"/>
      <c r="D452" s="33"/>
      <c r="E452" s="34"/>
      <c r="F452" s="35"/>
      <c r="G452" s="33"/>
      <c r="H452" s="35"/>
      <c r="I452" s="35"/>
      <c r="J452" s="36"/>
      <c r="K452" s="7">
        <f t="array" ref="K452">IF(AND(LEN(H452)&gt;0,ISNUMBER(J452)),H452*J452,IF(AND(LEN(I452)&gt;0,ISNUMBER(J452)),I452/(1+J452)*J452,0))</f>
        <v>0</v>
      </c>
      <c r="L452" s="7" t="str">
        <f>IF(LEN(G452)&gt;1,VLOOKUP(G452,CategorieBTWTabel,2,FALSE),"Nee")</f>
        <v>Nee</v>
      </c>
      <c r="M452" s="37"/>
      <c r="N452" s="33"/>
      <c r="O452" s="7">
        <f t="shared" si="31"/>
        <v>0</v>
      </c>
      <c r="P452" s="7">
        <f t="shared" si="32"/>
        <v>0</v>
      </c>
      <c r="Q452" s="7">
        <f t="shared" si="33"/>
        <v>0</v>
      </c>
    </row>
    <row r="453" spans="2:17" x14ac:dyDescent="0.2">
      <c r="B453" s="7" t="str">
        <f t="shared" si="30"/>
        <v/>
      </c>
      <c r="C453" s="33"/>
      <c r="D453" s="33"/>
      <c r="E453" s="34"/>
      <c r="F453" s="35"/>
      <c r="G453" s="33"/>
      <c r="H453" s="35"/>
      <c r="I453" s="35"/>
      <c r="J453" s="36"/>
      <c r="K453" s="7">
        <f t="array" ref="K453">IF(AND(LEN(H453)&gt;0,ISNUMBER(J453)),H453*J453,IF(AND(LEN(I453)&gt;0,ISNUMBER(J453)),I453/(1+J453)*J453,0))</f>
        <v>0</v>
      </c>
      <c r="L453" s="7" t="str">
        <f>IF(LEN(G453)&gt;1,VLOOKUP(G453,CategorieBTWTabel,2,FALSE),"Nee")</f>
        <v>Nee</v>
      </c>
      <c r="M453" s="37"/>
      <c r="N453" s="33"/>
      <c r="O453" s="7">
        <f t="shared" si="31"/>
        <v>0</v>
      </c>
      <c r="P453" s="7">
        <f t="shared" si="32"/>
        <v>0</v>
      </c>
      <c r="Q453" s="7">
        <f t="shared" si="33"/>
        <v>0</v>
      </c>
    </row>
    <row r="454" spans="2:17" x14ac:dyDescent="0.2">
      <c r="B454" s="7" t="str">
        <f t="shared" si="30"/>
        <v/>
      </c>
      <c r="C454" s="33"/>
      <c r="D454" s="33"/>
      <c r="E454" s="34"/>
      <c r="F454" s="35"/>
      <c r="G454" s="33"/>
      <c r="H454" s="35"/>
      <c r="I454" s="35"/>
      <c r="J454" s="36"/>
      <c r="K454" s="7">
        <f t="array" ref="K454">IF(AND(LEN(H454)&gt;0,ISNUMBER(J454)),H454*J454,IF(AND(LEN(I454)&gt;0,ISNUMBER(J454)),I454/(1+J454)*J454,0))</f>
        <v>0</v>
      </c>
      <c r="L454" s="7" t="str">
        <f>IF(LEN(G454)&gt;1,VLOOKUP(G454,CategorieBTWTabel,2,FALSE),"Nee")</f>
        <v>Nee</v>
      </c>
      <c r="M454" s="37"/>
      <c r="N454" s="33"/>
      <c r="O454" s="7">
        <f t="shared" si="31"/>
        <v>0</v>
      </c>
      <c r="P454" s="7">
        <f t="shared" si="32"/>
        <v>0</v>
      </c>
      <c r="Q454" s="7">
        <f t="shared" si="33"/>
        <v>0</v>
      </c>
    </row>
    <row r="455" spans="2:17" x14ac:dyDescent="0.2">
      <c r="B455" s="7" t="str">
        <f t="shared" si="30"/>
        <v/>
      </c>
      <c r="C455" s="33"/>
      <c r="D455" s="33"/>
      <c r="E455" s="34"/>
      <c r="F455" s="35"/>
      <c r="G455" s="33"/>
      <c r="H455" s="35"/>
      <c r="I455" s="35"/>
      <c r="J455" s="36"/>
      <c r="K455" s="7">
        <f t="array" ref="K455">IF(AND(LEN(H455)&gt;0,ISNUMBER(J455)),H455*J455,IF(AND(LEN(I455)&gt;0,ISNUMBER(J455)),I455/(1+J455)*J455,0))</f>
        <v>0</v>
      </c>
      <c r="L455" s="7" t="str">
        <f>IF(LEN(G455)&gt;1,VLOOKUP(G455,CategorieBTWTabel,2,FALSE),"Nee")</f>
        <v>Nee</v>
      </c>
      <c r="M455" s="37"/>
      <c r="N455" s="33"/>
      <c r="O455" s="7">
        <f t="shared" si="31"/>
        <v>0</v>
      </c>
      <c r="P455" s="7">
        <f t="shared" si="32"/>
        <v>0</v>
      </c>
      <c r="Q455" s="7">
        <f t="shared" si="33"/>
        <v>0</v>
      </c>
    </row>
    <row r="456" spans="2:17" x14ac:dyDescent="0.2">
      <c r="B456" s="7" t="str">
        <f t="shared" si="30"/>
        <v/>
      </c>
      <c r="C456" s="33"/>
      <c r="D456" s="33"/>
      <c r="E456" s="34"/>
      <c r="F456" s="35"/>
      <c r="G456" s="33"/>
      <c r="H456" s="35"/>
      <c r="I456" s="35"/>
      <c r="J456" s="36"/>
      <c r="K456" s="7">
        <f t="array" ref="K456">IF(AND(LEN(H456)&gt;0,ISNUMBER(J456)),H456*J456,IF(AND(LEN(I456)&gt;0,ISNUMBER(J456)),I456/(1+J456)*J456,0))</f>
        <v>0</v>
      </c>
      <c r="L456" s="7" t="str">
        <f>IF(LEN(G456)&gt;1,VLOOKUP(G456,CategorieBTWTabel,2,FALSE),"Nee")</f>
        <v>Nee</v>
      </c>
      <c r="M456" s="37"/>
      <c r="N456" s="33"/>
      <c r="O456" s="7">
        <f t="shared" si="31"/>
        <v>0</v>
      </c>
      <c r="P456" s="7">
        <f t="shared" si="32"/>
        <v>0</v>
      </c>
      <c r="Q456" s="7">
        <f t="shared" si="33"/>
        <v>0</v>
      </c>
    </row>
    <row r="457" spans="2:17" x14ac:dyDescent="0.2">
      <c r="B457" s="7" t="str">
        <f t="shared" si="30"/>
        <v/>
      </c>
      <c r="C457" s="33"/>
      <c r="D457" s="33"/>
      <c r="E457" s="34"/>
      <c r="F457" s="35"/>
      <c r="G457" s="33"/>
      <c r="H457" s="35"/>
      <c r="I457" s="35"/>
      <c r="J457" s="36"/>
      <c r="K457" s="7">
        <f t="array" ref="K457">IF(AND(LEN(H457)&gt;0,ISNUMBER(J457)),H457*J457,IF(AND(LEN(I457)&gt;0,ISNUMBER(J457)),I457/(1+J457)*J457,0))</f>
        <v>0</v>
      </c>
      <c r="L457" s="7" t="str">
        <f>IF(LEN(G457)&gt;1,VLOOKUP(G457,CategorieBTWTabel,2,FALSE),"Nee")</f>
        <v>Nee</v>
      </c>
      <c r="M457" s="37"/>
      <c r="N457" s="33"/>
      <c r="O457" s="7">
        <f t="shared" si="31"/>
        <v>0</v>
      </c>
      <c r="P457" s="7">
        <f t="shared" si="32"/>
        <v>0</v>
      </c>
      <c r="Q457" s="7">
        <f t="shared" si="33"/>
        <v>0</v>
      </c>
    </row>
    <row r="458" spans="2:17" x14ac:dyDescent="0.2">
      <c r="B458" s="7" t="str">
        <f t="shared" si="30"/>
        <v/>
      </c>
      <c r="C458" s="33"/>
      <c r="D458" s="33"/>
      <c r="E458" s="34"/>
      <c r="F458" s="35"/>
      <c r="G458" s="33"/>
      <c r="H458" s="35"/>
      <c r="I458" s="35"/>
      <c r="J458" s="36"/>
      <c r="K458" s="7">
        <f t="array" ref="K458">IF(AND(LEN(H458)&gt;0,ISNUMBER(J458)),H458*J458,IF(AND(LEN(I458)&gt;0,ISNUMBER(J458)),I458/(1+J458)*J458,0))</f>
        <v>0</v>
      </c>
      <c r="L458" s="7" t="str">
        <f>IF(LEN(G458)&gt;1,VLOOKUP(G458,CategorieBTWTabel,2,FALSE),"Nee")</f>
        <v>Nee</v>
      </c>
      <c r="M458" s="37"/>
      <c r="N458" s="33"/>
      <c r="O458" s="7">
        <f t="shared" si="31"/>
        <v>0</v>
      </c>
      <c r="P458" s="7">
        <f t="shared" si="32"/>
        <v>0</v>
      </c>
      <c r="Q458" s="7">
        <f t="shared" si="33"/>
        <v>0</v>
      </c>
    </row>
    <row r="459" spans="2:17" x14ac:dyDescent="0.2">
      <c r="B459" s="7" t="str">
        <f t="shared" si="30"/>
        <v/>
      </c>
      <c r="C459" s="33"/>
      <c r="D459" s="33"/>
      <c r="E459" s="34"/>
      <c r="F459" s="35"/>
      <c r="G459" s="33"/>
      <c r="H459" s="35"/>
      <c r="I459" s="35"/>
      <c r="J459" s="36"/>
      <c r="K459" s="7">
        <f t="array" ref="K459">IF(AND(LEN(H459)&gt;0,ISNUMBER(J459)),H459*J459,IF(AND(LEN(I459)&gt;0,ISNUMBER(J459)),I459/(1+J459)*J459,0))</f>
        <v>0</v>
      </c>
      <c r="L459" s="7" t="str">
        <f>IF(LEN(G459)&gt;1,VLOOKUP(G459,CategorieBTWTabel,2,FALSE),"Nee")</f>
        <v>Nee</v>
      </c>
      <c r="M459" s="37"/>
      <c r="N459" s="33"/>
      <c r="O459" s="7">
        <f t="shared" si="31"/>
        <v>0</v>
      </c>
      <c r="P459" s="7">
        <f t="shared" si="32"/>
        <v>0</v>
      </c>
      <c r="Q459" s="7">
        <f t="shared" si="33"/>
        <v>0</v>
      </c>
    </row>
    <row r="460" spans="2:17" x14ac:dyDescent="0.2">
      <c r="B460" s="7" t="str">
        <f t="shared" ref="B460:B523" si="34">IF(LEN(D460)&gt;1,INDEX(Periode,MATCH($D460,Maanden,0),1),"")</f>
        <v/>
      </c>
      <c r="C460" s="33"/>
      <c r="D460" s="33"/>
      <c r="E460" s="34"/>
      <c r="F460" s="35"/>
      <c r="G460" s="33"/>
      <c r="H460" s="35"/>
      <c r="I460" s="35"/>
      <c r="J460" s="36"/>
      <c r="K460" s="7">
        <f t="array" ref="K460">IF(AND(LEN(H460)&gt;0,ISNUMBER(J460)),H460*J460,IF(AND(LEN(I460)&gt;0,ISNUMBER(J460)),I460/(1+J460)*J460,0))</f>
        <v>0</v>
      </c>
      <c r="L460" s="7" t="str">
        <f>IF(LEN(G460)&gt;1,VLOOKUP(G460,CategorieBTWTabel,2,FALSE),"Nee")</f>
        <v>Nee</v>
      </c>
      <c r="M460" s="37"/>
      <c r="N460" s="33"/>
      <c r="O460" s="7">
        <f t="shared" si="31"/>
        <v>0</v>
      </c>
      <c r="P460" s="7">
        <f t="shared" si="32"/>
        <v>0</v>
      </c>
      <c r="Q460" s="7">
        <f t="shared" si="33"/>
        <v>0</v>
      </c>
    </row>
    <row r="461" spans="2:17" x14ac:dyDescent="0.2">
      <c r="B461" s="7" t="str">
        <f t="shared" si="34"/>
        <v/>
      </c>
      <c r="C461" s="33"/>
      <c r="D461" s="33"/>
      <c r="E461" s="34"/>
      <c r="F461" s="35"/>
      <c r="G461" s="33"/>
      <c r="H461" s="35"/>
      <c r="I461" s="35"/>
      <c r="J461" s="36"/>
      <c r="K461" s="7">
        <f t="array" ref="K461">IF(AND(LEN(H461)&gt;0,ISNUMBER(J461)),H461*J461,IF(AND(LEN(I461)&gt;0,ISNUMBER(J461)),I461/(1+J461)*J461,0))</f>
        <v>0</v>
      </c>
      <c r="L461" s="7" t="str">
        <f>IF(LEN(G461)&gt;1,VLOOKUP(G461,CategorieBTWTabel,2,FALSE),"Nee")</f>
        <v>Nee</v>
      </c>
      <c r="M461" s="37"/>
      <c r="N461" s="33"/>
      <c r="O461" s="7">
        <f t="shared" si="31"/>
        <v>0</v>
      </c>
      <c r="P461" s="7">
        <f t="shared" si="32"/>
        <v>0</v>
      </c>
      <c r="Q461" s="7">
        <f t="shared" si="33"/>
        <v>0</v>
      </c>
    </row>
    <row r="462" spans="2:17" x14ac:dyDescent="0.2">
      <c r="B462" s="7" t="str">
        <f t="shared" si="34"/>
        <v/>
      </c>
      <c r="C462" s="33"/>
      <c r="D462" s="33"/>
      <c r="E462" s="34"/>
      <c r="F462" s="35"/>
      <c r="G462" s="33"/>
      <c r="H462" s="35"/>
      <c r="I462" s="35"/>
      <c r="J462" s="36"/>
      <c r="K462" s="7">
        <f t="array" ref="K462">IF(AND(LEN(H462)&gt;0,ISNUMBER(J462)),H462*J462,IF(AND(LEN(I462)&gt;0,ISNUMBER(J462)),I462/(1+J462)*J462,0))</f>
        <v>0</v>
      </c>
      <c r="L462" s="7" t="str">
        <f>IF(LEN(G462)&gt;1,VLOOKUP(G462,CategorieBTWTabel,2,FALSE),"Nee")</f>
        <v>Nee</v>
      </c>
      <c r="M462" s="37"/>
      <c r="N462" s="33"/>
      <c r="O462" s="7">
        <f t="shared" si="31"/>
        <v>0</v>
      </c>
      <c r="P462" s="7">
        <f t="shared" si="32"/>
        <v>0</v>
      </c>
      <c r="Q462" s="7">
        <f t="shared" si="33"/>
        <v>0</v>
      </c>
    </row>
    <row r="463" spans="2:17" x14ac:dyDescent="0.2">
      <c r="B463" s="7" t="str">
        <f t="shared" si="34"/>
        <v/>
      </c>
      <c r="C463" s="33"/>
      <c r="D463" s="33"/>
      <c r="E463" s="34"/>
      <c r="F463" s="35"/>
      <c r="G463" s="33"/>
      <c r="H463" s="35"/>
      <c r="I463" s="35"/>
      <c r="J463" s="36"/>
      <c r="K463" s="7">
        <f t="array" ref="K463">IF(AND(LEN(H463)&gt;0,ISNUMBER(J463)),H463*J463,IF(AND(LEN(I463)&gt;0,ISNUMBER(J463)),I463/(1+J463)*J463,0))</f>
        <v>0</v>
      </c>
      <c r="L463" s="7" t="str">
        <f>IF(LEN(G463)&gt;1,VLOOKUP(G463,CategorieBTWTabel,2,FALSE),"Nee")</f>
        <v>Nee</v>
      </c>
      <c r="M463" s="37"/>
      <c r="N463" s="33"/>
      <c r="O463" s="7">
        <f t="shared" si="31"/>
        <v>0</v>
      </c>
      <c r="P463" s="7">
        <f t="shared" si="32"/>
        <v>0</v>
      </c>
      <c r="Q463" s="7">
        <f t="shared" si="33"/>
        <v>0</v>
      </c>
    </row>
    <row r="464" spans="2:17" x14ac:dyDescent="0.2">
      <c r="B464" s="7" t="str">
        <f t="shared" si="34"/>
        <v/>
      </c>
      <c r="C464" s="33"/>
      <c r="D464" s="33"/>
      <c r="E464" s="34"/>
      <c r="F464" s="35"/>
      <c r="G464" s="33"/>
      <c r="H464" s="35"/>
      <c r="I464" s="35"/>
      <c r="J464" s="36"/>
      <c r="K464" s="7">
        <f t="array" ref="K464">IF(AND(LEN(H464)&gt;0,ISNUMBER(J464)),H464*J464,IF(AND(LEN(I464)&gt;0,ISNUMBER(J464)),I464/(1+J464)*J464,0))</f>
        <v>0</v>
      </c>
      <c r="L464" s="7" t="str">
        <f>IF(LEN(G464)&gt;1,VLOOKUP(G464,CategorieBTWTabel,2,FALSE),"Nee")</f>
        <v>Nee</v>
      </c>
      <c r="M464" s="37"/>
      <c r="N464" s="33"/>
      <c r="O464" s="7">
        <f t="shared" si="31"/>
        <v>0</v>
      </c>
      <c r="P464" s="7">
        <f t="shared" si="32"/>
        <v>0</v>
      </c>
      <c r="Q464" s="7">
        <f t="shared" si="33"/>
        <v>0</v>
      </c>
    </row>
    <row r="465" spans="2:17" x14ac:dyDescent="0.2">
      <c r="B465" s="7" t="str">
        <f t="shared" si="34"/>
        <v/>
      </c>
      <c r="C465" s="33"/>
      <c r="D465" s="33"/>
      <c r="E465" s="34"/>
      <c r="F465" s="35"/>
      <c r="G465" s="33"/>
      <c r="H465" s="35"/>
      <c r="I465" s="35"/>
      <c r="J465" s="36"/>
      <c r="K465" s="7">
        <f t="array" ref="K465">IF(AND(LEN(H465)&gt;0,ISNUMBER(J465)),H465*J465,IF(AND(LEN(I465)&gt;0,ISNUMBER(J465)),I465/(1+J465)*J465,0))</f>
        <v>0</v>
      </c>
      <c r="L465" s="7" t="str">
        <f>IF(LEN(G465)&gt;1,VLOOKUP(G465,CategorieBTWTabel,2,FALSE),"Nee")</f>
        <v>Nee</v>
      </c>
      <c r="M465" s="37"/>
      <c r="N465" s="33"/>
      <c r="O465" s="7">
        <f t="shared" si="31"/>
        <v>0</v>
      </c>
      <c r="P465" s="7">
        <f t="shared" si="32"/>
        <v>0</v>
      </c>
      <c r="Q465" s="7">
        <f t="shared" si="33"/>
        <v>0</v>
      </c>
    </row>
    <row r="466" spans="2:17" x14ac:dyDescent="0.2">
      <c r="B466" s="7" t="str">
        <f t="shared" si="34"/>
        <v/>
      </c>
      <c r="C466" s="33"/>
      <c r="D466" s="33"/>
      <c r="E466" s="34"/>
      <c r="F466" s="35"/>
      <c r="G466" s="33"/>
      <c r="H466" s="35"/>
      <c r="I466" s="35"/>
      <c r="J466" s="36"/>
      <c r="K466" s="7">
        <f t="array" ref="K466">IF(AND(LEN(H466)&gt;0,ISNUMBER(J466)),H466*J466,IF(AND(LEN(I466)&gt;0,ISNUMBER(J466)),I466/(1+J466)*J466,0))</f>
        <v>0</v>
      </c>
      <c r="L466" s="7" t="str">
        <f>IF(LEN(G466)&gt;1,VLOOKUP(G466,CategorieBTWTabel,2,FALSE),"Nee")</f>
        <v>Nee</v>
      </c>
      <c r="M466" s="37"/>
      <c r="N466" s="33"/>
      <c r="O466" s="7">
        <f t="shared" si="31"/>
        <v>0</v>
      </c>
      <c r="P466" s="7">
        <f t="shared" si="32"/>
        <v>0</v>
      </c>
      <c r="Q466" s="7">
        <f t="shared" si="33"/>
        <v>0</v>
      </c>
    </row>
    <row r="467" spans="2:17" x14ac:dyDescent="0.2">
      <c r="B467" s="7" t="str">
        <f t="shared" si="34"/>
        <v/>
      </c>
      <c r="C467" s="33"/>
      <c r="D467" s="33"/>
      <c r="E467" s="34"/>
      <c r="F467" s="35"/>
      <c r="G467" s="33"/>
      <c r="H467" s="35"/>
      <c r="I467" s="35"/>
      <c r="J467" s="36"/>
      <c r="K467" s="7">
        <f t="array" ref="K467">IF(AND(LEN(H467)&gt;0,ISNUMBER(J467)),H467*J467,IF(AND(LEN(I467)&gt;0,ISNUMBER(J467)),I467/(1+J467)*J467,0))</f>
        <v>0</v>
      </c>
      <c r="L467" s="7" t="str">
        <f>IF(LEN(G467)&gt;1,VLOOKUP(G467,CategorieBTWTabel,2,FALSE),"Nee")</f>
        <v>Nee</v>
      </c>
      <c r="M467" s="37"/>
      <c r="N467" s="33"/>
      <c r="O467" s="7">
        <f t="shared" si="31"/>
        <v>0</v>
      </c>
      <c r="P467" s="7">
        <f t="shared" si="32"/>
        <v>0</v>
      </c>
      <c r="Q467" s="7">
        <f t="shared" si="33"/>
        <v>0</v>
      </c>
    </row>
    <row r="468" spans="2:17" x14ac:dyDescent="0.2">
      <c r="B468" s="7" t="str">
        <f t="shared" si="34"/>
        <v/>
      </c>
      <c r="C468" s="33"/>
      <c r="D468" s="33"/>
      <c r="E468" s="34"/>
      <c r="F468" s="35"/>
      <c r="G468" s="33"/>
      <c r="H468" s="35"/>
      <c r="I468" s="35"/>
      <c r="J468" s="36"/>
      <c r="K468" s="7">
        <f t="array" ref="K468">IF(AND(LEN(H468)&gt;0,ISNUMBER(J468)),H468*J468,IF(AND(LEN(I468)&gt;0,ISNUMBER(J468)),I468/(1+J468)*J468,0))</f>
        <v>0</v>
      </c>
      <c r="L468" s="7" t="str">
        <f>IF(LEN(G468)&gt;1,VLOOKUP(G468,CategorieBTWTabel,2,FALSE),"Nee")</f>
        <v>Nee</v>
      </c>
      <c r="M468" s="37"/>
      <c r="N468" s="33"/>
      <c r="O468" s="7">
        <f t="shared" si="31"/>
        <v>0</v>
      </c>
      <c r="P468" s="7">
        <f t="shared" si="32"/>
        <v>0</v>
      </c>
      <c r="Q468" s="7">
        <f t="shared" si="33"/>
        <v>0</v>
      </c>
    </row>
    <row r="469" spans="2:17" x14ac:dyDescent="0.2">
      <c r="B469" s="7" t="str">
        <f t="shared" si="34"/>
        <v/>
      </c>
      <c r="C469" s="33"/>
      <c r="D469" s="33"/>
      <c r="E469" s="34"/>
      <c r="F469" s="35"/>
      <c r="G469" s="33"/>
      <c r="H469" s="35"/>
      <c r="I469" s="35"/>
      <c r="J469" s="36"/>
      <c r="K469" s="7">
        <f t="array" ref="K469">IF(AND(LEN(H469)&gt;0,ISNUMBER(J469)),H469*J469,IF(AND(LEN(I469)&gt;0,ISNUMBER(J469)),I469/(1+J469)*J469,0))</f>
        <v>0</v>
      </c>
      <c r="L469" s="7" t="str">
        <f>IF(LEN(G469)&gt;1,VLOOKUP(G469,CategorieBTWTabel,2,FALSE),"Nee")</f>
        <v>Nee</v>
      </c>
      <c r="M469" s="37"/>
      <c r="N469" s="33"/>
      <c r="O469" s="7">
        <f t="shared" si="31"/>
        <v>0</v>
      </c>
      <c r="P469" s="7">
        <f t="shared" si="32"/>
        <v>0</v>
      </c>
      <c r="Q469" s="7">
        <f t="shared" si="33"/>
        <v>0</v>
      </c>
    </row>
    <row r="470" spans="2:17" x14ac:dyDescent="0.2">
      <c r="B470" s="7" t="str">
        <f t="shared" si="34"/>
        <v/>
      </c>
      <c r="C470" s="33"/>
      <c r="D470" s="33"/>
      <c r="E470" s="34"/>
      <c r="F470" s="35"/>
      <c r="G470" s="33"/>
      <c r="H470" s="35"/>
      <c r="I470" s="35"/>
      <c r="J470" s="36"/>
      <c r="K470" s="7">
        <f t="array" ref="K470">IF(AND(LEN(H470)&gt;0,ISNUMBER(J470)),H470*J470,IF(AND(LEN(I470)&gt;0,ISNUMBER(J470)),I470/(1+J470)*J470,0))</f>
        <v>0</v>
      </c>
      <c r="L470" s="7" t="str">
        <f>IF(LEN(G470)&gt;1,VLOOKUP(G470,CategorieBTWTabel,2,FALSE),"Nee")</f>
        <v>Nee</v>
      </c>
      <c r="M470" s="37"/>
      <c r="N470" s="33"/>
      <c r="O470" s="7">
        <f t="shared" si="31"/>
        <v>0</v>
      </c>
      <c r="P470" s="7">
        <f t="shared" si="32"/>
        <v>0</v>
      </c>
      <c r="Q470" s="7">
        <f t="shared" si="33"/>
        <v>0</v>
      </c>
    </row>
    <row r="471" spans="2:17" x14ac:dyDescent="0.2">
      <c r="B471" s="7" t="str">
        <f t="shared" si="34"/>
        <v/>
      </c>
      <c r="C471" s="33"/>
      <c r="D471" s="33"/>
      <c r="E471" s="34"/>
      <c r="F471" s="35"/>
      <c r="G471" s="33"/>
      <c r="H471" s="35"/>
      <c r="I471" s="35"/>
      <c r="J471" s="36"/>
      <c r="K471" s="7">
        <f t="array" ref="K471">IF(AND(LEN(H471)&gt;0,ISNUMBER(J471)),H471*J471,IF(AND(LEN(I471)&gt;0,ISNUMBER(J471)),I471/(1+J471)*J471,0))</f>
        <v>0</v>
      </c>
      <c r="L471" s="7" t="str">
        <f>IF(LEN(G471)&gt;1,VLOOKUP(G471,CategorieBTWTabel,2,FALSE),"Nee")</f>
        <v>Nee</v>
      </c>
      <c r="M471" s="37"/>
      <c r="N471" s="33"/>
      <c r="O471" s="7">
        <f t="shared" si="31"/>
        <v>0</v>
      </c>
      <c r="P471" s="7">
        <f t="shared" si="32"/>
        <v>0</v>
      </c>
      <c r="Q471" s="7">
        <f t="shared" si="33"/>
        <v>0</v>
      </c>
    </row>
    <row r="472" spans="2:17" x14ac:dyDescent="0.2">
      <c r="B472" s="7" t="str">
        <f t="shared" si="34"/>
        <v/>
      </c>
      <c r="C472" s="33"/>
      <c r="D472" s="33"/>
      <c r="E472" s="34"/>
      <c r="F472" s="35"/>
      <c r="G472" s="33"/>
      <c r="H472" s="35"/>
      <c r="I472" s="35"/>
      <c r="J472" s="36"/>
      <c r="K472" s="7">
        <f t="array" ref="K472">IF(AND(LEN(H472)&gt;0,ISNUMBER(J472)),H472*J472,IF(AND(LEN(I472)&gt;0,ISNUMBER(J472)),I472/(1+J472)*J472,0))</f>
        <v>0</v>
      </c>
      <c r="L472" s="7" t="str">
        <f>IF(LEN(G472)&gt;1,VLOOKUP(G472,CategorieBTWTabel,2,FALSE),"Nee")</f>
        <v>Nee</v>
      </c>
      <c r="M472" s="37"/>
      <c r="N472" s="33"/>
      <c r="O472" s="7">
        <f t="shared" si="31"/>
        <v>0</v>
      </c>
      <c r="P472" s="7">
        <f t="shared" si="32"/>
        <v>0</v>
      </c>
      <c r="Q472" s="7">
        <f t="shared" si="33"/>
        <v>0</v>
      </c>
    </row>
    <row r="473" spans="2:17" x14ac:dyDescent="0.2">
      <c r="B473" s="7" t="str">
        <f t="shared" si="34"/>
        <v/>
      </c>
      <c r="C473" s="33"/>
      <c r="D473" s="33"/>
      <c r="E473" s="34"/>
      <c r="F473" s="35"/>
      <c r="G473" s="33"/>
      <c r="H473" s="35"/>
      <c r="I473" s="35"/>
      <c r="J473" s="36"/>
      <c r="K473" s="7">
        <f t="array" ref="K473">IF(AND(LEN(H473)&gt;0,ISNUMBER(J473)),H473*J473,IF(AND(LEN(I473)&gt;0,ISNUMBER(J473)),I473/(1+J473)*J473,0))</f>
        <v>0</v>
      </c>
      <c r="L473" s="7" t="str">
        <f>IF(LEN(G473)&gt;1,VLOOKUP(G473,CategorieBTWTabel,2,FALSE),"Nee")</f>
        <v>Nee</v>
      </c>
      <c r="M473" s="37"/>
      <c r="N473" s="33"/>
      <c r="O473" s="7">
        <f t="shared" si="31"/>
        <v>0</v>
      </c>
      <c r="P473" s="7">
        <f t="shared" si="32"/>
        <v>0</v>
      </c>
      <c r="Q473" s="7">
        <f t="shared" si="33"/>
        <v>0</v>
      </c>
    </row>
    <row r="474" spans="2:17" x14ac:dyDescent="0.2">
      <c r="B474" s="7" t="str">
        <f t="shared" si="34"/>
        <v/>
      </c>
      <c r="C474" s="33"/>
      <c r="D474" s="33"/>
      <c r="E474" s="34"/>
      <c r="F474" s="35"/>
      <c r="G474" s="33"/>
      <c r="H474" s="35"/>
      <c r="I474" s="35"/>
      <c r="J474" s="36"/>
      <c r="K474" s="7">
        <f t="array" ref="K474">IF(AND(LEN(H474)&gt;0,ISNUMBER(J474)),H474*J474,IF(AND(LEN(I474)&gt;0,ISNUMBER(J474)),I474/(1+J474)*J474,0))</f>
        <v>0</v>
      </c>
      <c r="L474" s="7" t="str">
        <f>IF(LEN(G474)&gt;1,VLOOKUP(G474,CategorieBTWTabel,2,FALSE),"Nee")</f>
        <v>Nee</v>
      </c>
      <c r="M474" s="37"/>
      <c r="N474" s="33"/>
      <c r="O474" s="7">
        <f t="shared" si="31"/>
        <v>0</v>
      </c>
      <c r="P474" s="7">
        <f t="shared" si="32"/>
        <v>0</v>
      </c>
      <c r="Q474" s="7">
        <f t="shared" si="33"/>
        <v>0</v>
      </c>
    </row>
    <row r="475" spans="2:17" x14ac:dyDescent="0.2">
      <c r="B475" s="7" t="str">
        <f t="shared" si="34"/>
        <v/>
      </c>
      <c r="C475" s="33"/>
      <c r="D475" s="33"/>
      <c r="E475" s="34"/>
      <c r="F475" s="35"/>
      <c r="G475" s="33"/>
      <c r="H475" s="35"/>
      <c r="I475" s="35"/>
      <c r="J475" s="36"/>
      <c r="K475" s="7">
        <f t="array" ref="K475">IF(AND(LEN(H475)&gt;0,ISNUMBER(J475)),H475*J475,IF(AND(LEN(I475)&gt;0,ISNUMBER(J475)),I475/(1+J475)*J475,0))</f>
        <v>0</v>
      </c>
      <c r="L475" s="7" t="str">
        <f>IF(LEN(G475)&gt;1,VLOOKUP(G475,CategorieBTWTabel,2,FALSE),"Nee")</f>
        <v>Nee</v>
      </c>
      <c r="M475" s="37"/>
      <c r="N475" s="33"/>
      <c r="O475" s="7">
        <f t="shared" si="31"/>
        <v>0</v>
      </c>
      <c r="P475" s="7">
        <f t="shared" si="32"/>
        <v>0</v>
      </c>
      <c r="Q475" s="7">
        <f t="shared" si="33"/>
        <v>0</v>
      </c>
    </row>
    <row r="476" spans="2:17" x14ac:dyDescent="0.2">
      <c r="B476" s="7" t="str">
        <f t="shared" si="34"/>
        <v/>
      </c>
      <c r="C476" s="33"/>
      <c r="D476" s="33"/>
      <c r="E476" s="34"/>
      <c r="F476" s="35"/>
      <c r="G476" s="33"/>
      <c r="H476" s="35"/>
      <c r="I476" s="35"/>
      <c r="J476" s="36"/>
      <c r="K476" s="7">
        <f t="array" ref="K476">IF(AND(LEN(H476)&gt;0,ISNUMBER(J476)),H476*J476,IF(AND(LEN(I476)&gt;0,ISNUMBER(J476)),I476/(1+J476)*J476,0))</f>
        <v>0</v>
      </c>
      <c r="L476" s="7" t="str">
        <f>IF(LEN(G476)&gt;1,VLOOKUP(G476,CategorieBTWTabel,2,FALSE),"Nee")</f>
        <v>Nee</v>
      </c>
      <c r="M476" s="37"/>
      <c r="N476" s="33"/>
      <c r="O476" s="7">
        <f t="shared" si="31"/>
        <v>0</v>
      </c>
      <c r="P476" s="7">
        <f t="shared" si="32"/>
        <v>0</v>
      </c>
      <c r="Q476" s="7">
        <f t="shared" si="33"/>
        <v>0</v>
      </c>
    </row>
    <row r="477" spans="2:17" x14ac:dyDescent="0.2">
      <c r="B477" s="7" t="str">
        <f t="shared" si="34"/>
        <v/>
      </c>
      <c r="C477" s="33"/>
      <c r="D477" s="33"/>
      <c r="E477" s="34"/>
      <c r="F477" s="35"/>
      <c r="G477" s="33"/>
      <c r="H477" s="35"/>
      <c r="I477" s="35"/>
      <c r="J477" s="36"/>
      <c r="K477" s="7">
        <f t="array" ref="K477">IF(AND(LEN(H477)&gt;0,ISNUMBER(J477)),H477*J477,IF(AND(LEN(I477)&gt;0,ISNUMBER(J477)),I477/(1+J477)*J477,0))</f>
        <v>0</v>
      </c>
      <c r="L477" s="7" t="str">
        <f>IF(LEN(G477)&gt;1,VLOOKUP(G477,CategorieBTWTabel,2,FALSE),"Nee")</f>
        <v>Nee</v>
      </c>
      <c r="M477" s="37"/>
      <c r="N477" s="33"/>
      <c r="O477" s="7">
        <f t="shared" si="31"/>
        <v>0</v>
      </c>
      <c r="P477" s="7">
        <f t="shared" si="32"/>
        <v>0</v>
      </c>
      <c r="Q477" s="7">
        <f t="shared" si="33"/>
        <v>0</v>
      </c>
    </row>
    <row r="478" spans="2:17" x14ac:dyDescent="0.2">
      <c r="B478" s="7" t="str">
        <f t="shared" si="34"/>
        <v/>
      </c>
      <c r="C478" s="33"/>
      <c r="D478" s="33"/>
      <c r="E478" s="34"/>
      <c r="F478" s="35"/>
      <c r="G478" s="33"/>
      <c r="H478" s="35"/>
      <c r="I478" s="35"/>
      <c r="J478" s="36"/>
      <c r="K478" s="7">
        <f t="array" ref="K478">IF(AND(LEN(H478)&gt;0,ISNUMBER(J478)),H478*J478,IF(AND(LEN(I478)&gt;0,ISNUMBER(J478)),I478/(1+J478)*J478,0))</f>
        <v>0</v>
      </c>
      <c r="L478" s="7" t="str">
        <f>IF(LEN(G478)&gt;1,VLOOKUP(G478,CategorieBTWTabel,2,FALSE),"Nee")</f>
        <v>Nee</v>
      </c>
      <c r="M478" s="37"/>
      <c r="N478" s="33"/>
      <c r="O478" s="7">
        <f t="shared" si="31"/>
        <v>0</v>
      </c>
      <c r="P478" s="7">
        <f t="shared" si="32"/>
        <v>0</v>
      </c>
      <c r="Q478" s="7">
        <f t="shared" si="33"/>
        <v>0</v>
      </c>
    </row>
    <row r="479" spans="2:17" x14ac:dyDescent="0.2">
      <c r="B479" s="7" t="str">
        <f t="shared" si="34"/>
        <v/>
      </c>
      <c r="C479" s="33"/>
      <c r="D479" s="33"/>
      <c r="E479" s="34"/>
      <c r="F479" s="35"/>
      <c r="G479" s="33"/>
      <c r="H479" s="35"/>
      <c r="I479" s="35"/>
      <c r="J479" s="36"/>
      <c r="K479" s="7">
        <f t="array" ref="K479">IF(AND(LEN(H479)&gt;0,ISNUMBER(J479)),H479*J479,IF(AND(LEN(I479)&gt;0,ISNUMBER(J479)),I479/(1+J479)*J479,0))</f>
        <v>0</v>
      </c>
      <c r="L479" s="7" t="str">
        <f>IF(LEN(G479)&gt;1,VLOOKUP(G479,CategorieBTWTabel,2,FALSE),"Nee")</f>
        <v>Nee</v>
      </c>
      <c r="M479" s="37"/>
      <c r="N479" s="33"/>
      <c r="O479" s="7">
        <f t="shared" si="31"/>
        <v>0</v>
      </c>
      <c r="P479" s="7">
        <f t="shared" si="32"/>
        <v>0</v>
      </c>
      <c r="Q479" s="7">
        <f t="shared" si="33"/>
        <v>0</v>
      </c>
    </row>
    <row r="480" spans="2:17" x14ac:dyDescent="0.2">
      <c r="B480" s="7" t="str">
        <f t="shared" si="34"/>
        <v/>
      </c>
      <c r="C480" s="33"/>
      <c r="D480" s="33"/>
      <c r="E480" s="34"/>
      <c r="F480" s="35"/>
      <c r="G480" s="33"/>
      <c r="H480" s="35"/>
      <c r="I480" s="35"/>
      <c r="J480" s="36"/>
      <c r="K480" s="7">
        <f t="array" ref="K480">IF(AND(LEN(H480)&gt;0,ISNUMBER(J480)),H480*J480,IF(AND(LEN(I480)&gt;0,ISNUMBER(J480)),I480/(1+J480)*J480,0))</f>
        <v>0</v>
      </c>
      <c r="L480" s="7" t="str">
        <f>IF(LEN(G480)&gt;1,VLOOKUP(G480,CategorieBTWTabel,2,FALSE),"Nee")</f>
        <v>Nee</v>
      </c>
      <c r="M480" s="37"/>
      <c r="N480" s="33"/>
      <c r="O480" s="7">
        <f t="shared" si="31"/>
        <v>0</v>
      </c>
      <c r="P480" s="7">
        <f t="shared" si="32"/>
        <v>0</v>
      </c>
      <c r="Q480" s="7">
        <f t="shared" si="33"/>
        <v>0</v>
      </c>
    </row>
    <row r="481" spans="2:17" x14ac:dyDescent="0.2">
      <c r="B481" s="7" t="str">
        <f t="shared" si="34"/>
        <v/>
      </c>
      <c r="C481" s="33"/>
      <c r="D481" s="33"/>
      <c r="E481" s="34"/>
      <c r="F481" s="35"/>
      <c r="G481" s="33"/>
      <c r="H481" s="35"/>
      <c r="I481" s="35"/>
      <c r="J481" s="36"/>
      <c r="K481" s="7">
        <f t="array" ref="K481">IF(AND(LEN(H481)&gt;0,ISNUMBER(J481)),H481*J481,IF(AND(LEN(I481)&gt;0,ISNUMBER(J481)),I481/(1+J481)*J481,0))</f>
        <v>0</v>
      </c>
      <c r="L481" s="7" t="str">
        <f>IF(LEN(G481)&gt;1,VLOOKUP(G481,CategorieBTWTabel,2,FALSE),"Nee")</f>
        <v>Nee</v>
      </c>
      <c r="M481" s="37"/>
      <c r="N481" s="33"/>
      <c r="O481" s="7">
        <f t="shared" si="31"/>
        <v>0</v>
      </c>
      <c r="P481" s="7">
        <f t="shared" si="32"/>
        <v>0</v>
      </c>
      <c r="Q481" s="7">
        <f t="shared" si="33"/>
        <v>0</v>
      </c>
    </row>
    <row r="482" spans="2:17" x14ac:dyDescent="0.2">
      <c r="B482" s="7" t="str">
        <f t="shared" si="34"/>
        <v/>
      </c>
      <c r="C482" s="33"/>
      <c r="D482" s="33"/>
      <c r="E482" s="34"/>
      <c r="F482" s="35"/>
      <c r="G482" s="33"/>
      <c r="H482" s="35"/>
      <c r="I482" s="35"/>
      <c r="J482" s="36"/>
      <c r="K482" s="7">
        <f t="array" ref="K482">IF(AND(LEN(H482)&gt;0,ISNUMBER(J482)),H482*J482,IF(AND(LEN(I482)&gt;0,ISNUMBER(J482)),I482/(1+J482)*J482,0))</f>
        <v>0</v>
      </c>
      <c r="L482" s="7" t="str">
        <f>IF(LEN(G482)&gt;1,VLOOKUP(G482,CategorieBTWTabel,2,FALSE),"Nee")</f>
        <v>Nee</v>
      </c>
      <c r="M482" s="37"/>
      <c r="N482" s="33"/>
      <c r="O482" s="7">
        <f t="shared" si="31"/>
        <v>0</v>
      </c>
      <c r="P482" s="7">
        <f t="shared" si="32"/>
        <v>0</v>
      </c>
      <c r="Q482" s="7">
        <f t="shared" si="33"/>
        <v>0</v>
      </c>
    </row>
    <row r="483" spans="2:17" x14ac:dyDescent="0.2">
      <c r="B483" s="7" t="str">
        <f t="shared" si="34"/>
        <v/>
      </c>
      <c r="C483" s="33"/>
      <c r="D483" s="33"/>
      <c r="E483" s="34"/>
      <c r="F483" s="35"/>
      <c r="G483" s="33"/>
      <c r="H483" s="35"/>
      <c r="I483" s="35"/>
      <c r="J483" s="36"/>
      <c r="K483" s="7">
        <f t="array" ref="K483">IF(AND(LEN(H483)&gt;0,ISNUMBER(J483)),H483*J483,IF(AND(LEN(I483)&gt;0,ISNUMBER(J483)),I483/(1+J483)*J483,0))</f>
        <v>0</v>
      </c>
      <c r="L483" s="7" t="str">
        <f>IF(LEN(G483)&gt;1,VLOOKUP(G483,CategorieBTWTabel,2,FALSE),"Nee")</f>
        <v>Nee</v>
      </c>
      <c r="M483" s="37"/>
      <c r="N483" s="33"/>
      <c r="O483" s="7">
        <f t="shared" si="31"/>
        <v>0</v>
      </c>
      <c r="P483" s="7">
        <f t="shared" si="32"/>
        <v>0</v>
      </c>
      <c r="Q483" s="7">
        <f t="shared" si="33"/>
        <v>0</v>
      </c>
    </row>
    <row r="484" spans="2:17" x14ac:dyDescent="0.2">
      <c r="B484" s="7" t="str">
        <f t="shared" si="34"/>
        <v/>
      </c>
      <c r="C484" s="33"/>
      <c r="D484" s="33"/>
      <c r="E484" s="34"/>
      <c r="F484" s="35"/>
      <c r="G484" s="33"/>
      <c r="H484" s="35"/>
      <c r="I484" s="35"/>
      <c r="J484" s="36"/>
      <c r="K484" s="7">
        <f t="array" ref="K484">IF(AND(LEN(H484)&gt;0,ISNUMBER(J484)),H484*J484,IF(AND(LEN(I484)&gt;0,ISNUMBER(J484)),I484/(1+J484)*J484,0))</f>
        <v>0</v>
      </c>
      <c r="L484" s="7" t="str">
        <f>IF(LEN(G484)&gt;1,VLOOKUP(G484,CategorieBTWTabel,2,FALSE),"Nee")</f>
        <v>Nee</v>
      </c>
      <c r="M484" s="37"/>
      <c r="N484" s="33"/>
      <c r="O484" s="7">
        <f t="shared" si="31"/>
        <v>0</v>
      </c>
      <c r="P484" s="7">
        <f t="shared" si="32"/>
        <v>0</v>
      </c>
      <c r="Q484" s="7">
        <f t="shared" si="33"/>
        <v>0</v>
      </c>
    </row>
    <row r="485" spans="2:17" x14ac:dyDescent="0.2">
      <c r="B485" s="7" t="str">
        <f t="shared" si="34"/>
        <v/>
      </c>
      <c r="C485" s="33"/>
      <c r="D485" s="33"/>
      <c r="E485" s="34"/>
      <c r="F485" s="35"/>
      <c r="G485" s="33"/>
      <c r="H485" s="35"/>
      <c r="I485" s="35"/>
      <c r="J485" s="36"/>
      <c r="K485" s="7">
        <f t="array" ref="K485">IF(AND(LEN(H485)&gt;0,ISNUMBER(J485)),H485*J485,IF(AND(LEN(I485)&gt;0,ISNUMBER(J485)),I485/(1+J485)*J485,0))</f>
        <v>0</v>
      </c>
      <c r="L485" s="7" t="str">
        <f>IF(LEN(G485)&gt;1,VLOOKUP(G485,CategorieBTWTabel,2,FALSE),"Nee")</f>
        <v>Nee</v>
      </c>
      <c r="M485" s="37"/>
      <c r="N485" s="33"/>
      <c r="O485" s="7">
        <f t="shared" si="31"/>
        <v>0</v>
      </c>
      <c r="P485" s="7">
        <f t="shared" si="32"/>
        <v>0</v>
      </c>
      <c r="Q485" s="7">
        <f t="shared" si="33"/>
        <v>0</v>
      </c>
    </row>
    <row r="486" spans="2:17" x14ac:dyDescent="0.2">
      <c r="B486" s="7" t="str">
        <f t="shared" si="34"/>
        <v/>
      </c>
      <c r="C486" s="33"/>
      <c r="D486" s="33"/>
      <c r="E486" s="34"/>
      <c r="F486" s="35"/>
      <c r="G486" s="33"/>
      <c r="H486" s="35"/>
      <c r="I486" s="35"/>
      <c r="J486" s="36"/>
      <c r="K486" s="7">
        <f t="array" ref="K486">IF(AND(LEN(H486)&gt;0,ISNUMBER(J486)),H486*J486,IF(AND(LEN(I486)&gt;0,ISNUMBER(J486)),I486/(1+J486)*J486,0))</f>
        <v>0</v>
      </c>
      <c r="L486" s="7" t="str">
        <f>IF(LEN(G486)&gt;1,VLOOKUP(G486,CategorieBTWTabel,2,FALSE),"Nee")</f>
        <v>Nee</v>
      </c>
      <c r="M486" s="37"/>
      <c r="N486" s="33"/>
      <c r="O486" s="7">
        <f t="shared" si="31"/>
        <v>0</v>
      </c>
      <c r="P486" s="7">
        <f t="shared" si="32"/>
        <v>0</v>
      </c>
      <c r="Q486" s="7">
        <f t="shared" si="33"/>
        <v>0</v>
      </c>
    </row>
    <row r="487" spans="2:17" x14ac:dyDescent="0.2">
      <c r="B487" s="7" t="str">
        <f t="shared" si="34"/>
        <v/>
      </c>
      <c r="C487" s="33"/>
      <c r="D487" s="33"/>
      <c r="E487" s="34"/>
      <c r="F487" s="35"/>
      <c r="G487" s="33"/>
      <c r="H487" s="35"/>
      <c r="I487" s="35"/>
      <c r="J487" s="36"/>
      <c r="K487" s="7">
        <f t="array" ref="K487">IF(AND(LEN(H487)&gt;0,ISNUMBER(J487)),H487*J487,IF(AND(LEN(I487)&gt;0,ISNUMBER(J487)),I487/(1+J487)*J487,0))</f>
        <v>0</v>
      </c>
      <c r="L487" s="7" t="str">
        <f>IF(LEN(G487)&gt;1,VLOOKUP(G487,CategorieBTWTabel,2,FALSE),"Nee")</f>
        <v>Nee</v>
      </c>
      <c r="M487" s="37"/>
      <c r="N487" s="33"/>
      <c r="O487" s="7">
        <f t="shared" si="31"/>
        <v>0</v>
      </c>
      <c r="P487" s="7">
        <f t="shared" si="32"/>
        <v>0</v>
      </c>
      <c r="Q487" s="7">
        <f t="shared" si="33"/>
        <v>0</v>
      </c>
    </row>
    <row r="488" spans="2:17" x14ac:dyDescent="0.2">
      <c r="B488" s="7" t="str">
        <f t="shared" si="34"/>
        <v/>
      </c>
      <c r="C488" s="33"/>
      <c r="D488" s="33"/>
      <c r="E488" s="34"/>
      <c r="F488" s="35"/>
      <c r="G488" s="33"/>
      <c r="H488" s="35"/>
      <c r="I488" s="35"/>
      <c r="J488" s="36"/>
      <c r="K488" s="7">
        <f t="array" ref="K488">IF(AND(LEN(H488)&gt;0,ISNUMBER(J488)),H488*J488,IF(AND(LEN(I488)&gt;0,ISNUMBER(J488)),I488/(1+J488)*J488,0))</f>
        <v>0</v>
      </c>
      <c r="L488" s="7" t="str">
        <f>IF(LEN(G488)&gt;1,VLOOKUP(G488,CategorieBTWTabel,2,FALSE),"Nee")</f>
        <v>Nee</v>
      </c>
      <c r="M488" s="37"/>
      <c r="N488" s="33"/>
      <c r="O488" s="7">
        <f t="shared" si="31"/>
        <v>0</v>
      </c>
      <c r="P488" s="7">
        <f t="shared" si="32"/>
        <v>0</v>
      </c>
      <c r="Q488" s="7">
        <f t="shared" si="33"/>
        <v>0</v>
      </c>
    </row>
    <row r="489" spans="2:17" x14ac:dyDescent="0.2">
      <c r="B489" s="7" t="str">
        <f t="shared" si="34"/>
        <v/>
      </c>
      <c r="C489" s="33"/>
      <c r="D489" s="33"/>
      <c r="E489" s="34"/>
      <c r="F489" s="35"/>
      <c r="G489" s="33"/>
      <c r="H489" s="35"/>
      <c r="I489" s="35"/>
      <c r="J489" s="36"/>
      <c r="K489" s="7">
        <f t="array" ref="K489">IF(AND(LEN(H489)&gt;0,ISNUMBER(J489)),H489*J489,IF(AND(LEN(I489)&gt;0,ISNUMBER(J489)),I489/(1+J489)*J489,0))</f>
        <v>0</v>
      </c>
      <c r="L489" s="7" t="str">
        <f>IF(LEN(G489)&gt;1,VLOOKUP(G489,CategorieBTWTabel,2,FALSE),"Nee")</f>
        <v>Nee</v>
      </c>
      <c r="M489" s="37"/>
      <c r="N489" s="33"/>
      <c r="O489" s="7">
        <f t="shared" si="31"/>
        <v>0</v>
      </c>
      <c r="P489" s="7">
        <f t="shared" si="32"/>
        <v>0</v>
      </c>
      <c r="Q489" s="7">
        <f t="shared" si="33"/>
        <v>0</v>
      </c>
    </row>
    <row r="490" spans="2:17" x14ac:dyDescent="0.2">
      <c r="B490" s="7" t="str">
        <f t="shared" si="34"/>
        <v/>
      </c>
      <c r="C490" s="33"/>
      <c r="D490" s="33"/>
      <c r="E490" s="34"/>
      <c r="F490" s="35"/>
      <c r="G490" s="33"/>
      <c r="H490" s="35"/>
      <c r="I490" s="35"/>
      <c r="J490" s="36"/>
      <c r="K490" s="7">
        <f t="array" ref="K490">IF(AND(LEN(H490)&gt;0,ISNUMBER(J490)),H490*J490,IF(AND(LEN(I490)&gt;0,ISNUMBER(J490)),I490/(1+J490)*J490,0))</f>
        <v>0</v>
      </c>
      <c r="L490" s="7" t="str">
        <f>IF(LEN(G490)&gt;1,VLOOKUP(G490,CategorieBTWTabel,2,FALSE),"Nee")</f>
        <v>Nee</v>
      </c>
      <c r="M490" s="37"/>
      <c r="N490" s="33"/>
      <c r="O490" s="7">
        <f t="shared" si="31"/>
        <v>0</v>
      </c>
      <c r="P490" s="7">
        <f t="shared" si="32"/>
        <v>0</v>
      </c>
      <c r="Q490" s="7">
        <f t="shared" si="33"/>
        <v>0</v>
      </c>
    </row>
    <row r="491" spans="2:17" x14ac:dyDescent="0.2">
      <c r="B491" s="7" t="str">
        <f t="shared" si="34"/>
        <v/>
      </c>
      <c r="C491" s="33"/>
      <c r="D491" s="33"/>
      <c r="E491" s="34"/>
      <c r="F491" s="35"/>
      <c r="G491" s="33"/>
      <c r="H491" s="35"/>
      <c r="I491" s="35"/>
      <c r="J491" s="36"/>
      <c r="K491" s="7">
        <f t="array" ref="K491">IF(AND(LEN(H491)&gt;0,ISNUMBER(J491)),H491*J491,IF(AND(LEN(I491)&gt;0,ISNUMBER(J491)),I491/(1+J491)*J491,0))</f>
        <v>0</v>
      </c>
      <c r="L491" s="7" t="str">
        <f>IF(LEN(G491)&gt;1,VLOOKUP(G491,CategorieBTWTabel,2,FALSE),"Nee")</f>
        <v>Nee</v>
      </c>
      <c r="M491" s="37"/>
      <c r="N491" s="33"/>
      <c r="O491" s="7">
        <f t="shared" si="31"/>
        <v>0</v>
      </c>
      <c r="P491" s="7">
        <f t="shared" si="32"/>
        <v>0</v>
      </c>
      <c r="Q491" s="7">
        <f t="shared" si="33"/>
        <v>0</v>
      </c>
    </row>
    <row r="492" spans="2:17" x14ac:dyDescent="0.2">
      <c r="B492" s="7" t="str">
        <f t="shared" si="34"/>
        <v/>
      </c>
      <c r="C492" s="33"/>
      <c r="D492" s="33"/>
      <c r="E492" s="34"/>
      <c r="F492" s="35"/>
      <c r="G492" s="33"/>
      <c r="H492" s="35"/>
      <c r="I492" s="35"/>
      <c r="J492" s="36"/>
      <c r="K492" s="7">
        <f t="array" ref="K492">IF(AND(LEN(H492)&gt;0,ISNUMBER(J492)),H492*J492,IF(AND(LEN(I492)&gt;0,ISNUMBER(J492)),I492/(1+J492)*J492,0))</f>
        <v>0</v>
      </c>
      <c r="L492" s="7" t="str">
        <f>IF(LEN(G492)&gt;1,VLOOKUP(G492,CategorieBTWTabel,2,FALSE),"Nee")</f>
        <v>Nee</v>
      </c>
      <c r="M492" s="37"/>
      <c r="N492" s="33"/>
      <c r="O492" s="7">
        <f t="shared" si="31"/>
        <v>0</v>
      </c>
      <c r="P492" s="7">
        <f t="shared" si="32"/>
        <v>0</v>
      </c>
      <c r="Q492" s="7">
        <f t="shared" si="33"/>
        <v>0</v>
      </c>
    </row>
    <row r="493" spans="2:17" x14ac:dyDescent="0.2">
      <c r="B493" s="7" t="str">
        <f t="shared" si="34"/>
        <v/>
      </c>
      <c r="C493" s="33"/>
      <c r="D493" s="33"/>
      <c r="E493" s="34"/>
      <c r="F493" s="35"/>
      <c r="G493" s="33"/>
      <c r="H493" s="35"/>
      <c r="I493" s="35"/>
      <c r="J493" s="36"/>
      <c r="K493" s="7">
        <f t="array" ref="K493">IF(AND(LEN(H493)&gt;0,ISNUMBER(J493)),H493*J493,IF(AND(LEN(I493)&gt;0,ISNUMBER(J493)),I493/(1+J493)*J493,0))</f>
        <v>0</v>
      </c>
      <c r="L493" s="7" t="str">
        <f>IF(LEN(G493)&gt;1,VLOOKUP(G493,CategorieBTWTabel,2,FALSE),"Nee")</f>
        <v>Nee</v>
      </c>
      <c r="M493" s="37"/>
      <c r="N493" s="33"/>
      <c r="O493" s="7">
        <f t="shared" si="31"/>
        <v>0</v>
      </c>
      <c r="P493" s="7">
        <f t="shared" si="32"/>
        <v>0</v>
      </c>
      <c r="Q493" s="7">
        <f t="shared" si="33"/>
        <v>0</v>
      </c>
    </row>
    <row r="494" spans="2:17" x14ac:dyDescent="0.2">
      <c r="B494" s="7" t="str">
        <f t="shared" si="34"/>
        <v/>
      </c>
      <c r="C494" s="33"/>
      <c r="D494" s="33"/>
      <c r="E494" s="34"/>
      <c r="F494" s="35"/>
      <c r="G494" s="33"/>
      <c r="H494" s="35"/>
      <c r="I494" s="35"/>
      <c r="J494" s="36"/>
      <c r="K494" s="7">
        <f t="array" ref="K494">IF(AND(LEN(H494)&gt;0,ISNUMBER(J494)),H494*J494,IF(AND(LEN(I494)&gt;0,ISNUMBER(J494)),I494/(1+J494)*J494,0))</f>
        <v>0</v>
      </c>
      <c r="L494" s="7" t="str">
        <f>IF(LEN(G494)&gt;1,VLOOKUP(G494,CategorieBTWTabel,2,FALSE),"Nee")</f>
        <v>Nee</v>
      </c>
      <c r="M494" s="37"/>
      <c r="N494" s="33"/>
      <c r="O494" s="7">
        <f t="shared" si="31"/>
        <v>0</v>
      </c>
      <c r="P494" s="7">
        <f t="shared" si="32"/>
        <v>0</v>
      </c>
      <c r="Q494" s="7">
        <f t="shared" si="33"/>
        <v>0</v>
      </c>
    </row>
    <row r="495" spans="2:17" x14ac:dyDescent="0.2">
      <c r="B495" s="7" t="str">
        <f t="shared" si="34"/>
        <v/>
      </c>
      <c r="C495" s="33"/>
      <c r="D495" s="33"/>
      <c r="E495" s="34"/>
      <c r="F495" s="35"/>
      <c r="G495" s="33"/>
      <c r="H495" s="35"/>
      <c r="I495" s="35"/>
      <c r="J495" s="36"/>
      <c r="K495" s="7">
        <f t="array" ref="K495">IF(AND(LEN(H495)&gt;0,ISNUMBER(J495)),H495*J495,IF(AND(LEN(I495)&gt;0,ISNUMBER(J495)),I495/(1+J495)*J495,0))</f>
        <v>0</v>
      </c>
      <c r="L495" s="7" t="str">
        <f>IF(LEN(G495)&gt;1,VLOOKUP(G495,CategorieBTWTabel,2,FALSE),"Nee")</f>
        <v>Nee</v>
      </c>
      <c r="M495" s="37"/>
      <c r="N495" s="33"/>
      <c r="O495" s="7">
        <f t="shared" si="31"/>
        <v>0</v>
      </c>
      <c r="P495" s="7">
        <f t="shared" si="32"/>
        <v>0</v>
      </c>
      <c r="Q495" s="7">
        <f t="shared" si="33"/>
        <v>0</v>
      </c>
    </row>
    <row r="496" spans="2:17" x14ac:dyDescent="0.2">
      <c r="B496" s="7" t="str">
        <f t="shared" si="34"/>
        <v/>
      </c>
      <c r="C496" s="33"/>
      <c r="D496" s="33"/>
      <c r="E496" s="34"/>
      <c r="F496" s="35"/>
      <c r="G496" s="33"/>
      <c r="H496" s="35"/>
      <c r="I496" s="35"/>
      <c r="J496" s="36"/>
      <c r="K496" s="7">
        <f t="array" ref="K496">IF(AND(LEN(H496)&gt;0,ISNUMBER(J496)),H496*J496,IF(AND(LEN(I496)&gt;0,ISNUMBER(J496)),I496/(1+J496)*J496,0))</f>
        <v>0</v>
      </c>
      <c r="L496" s="7" t="str">
        <f>IF(LEN(G496)&gt;1,VLOOKUP(G496,CategorieBTWTabel,2,FALSE),"Nee")</f>
        <v>Nee</v>
      </c>
      <c r="M496" s="37"/>
      <c r="N496" s="33"/>
      <c r="O496" s="7">
        <f t="shared" si="31"/>
        <v>0</v>
      </c>
      <c r="P496" s="7">
        <f t="shared" si="32"/>
        <v>0</v>
      </c>
      <c r="Q496" s="7">
        <f t="shared" si="33"/>
        <v>0</v>
      </c>
    </row>
    <row r="497" spans="2:17" x14ac:dyDescent="0.2">
      <c r="B497" s="7" t="str">
        <f t="shared" si="34"/>
        <v/>
      </c>
      <c r="C497" s="33"/>
      <c r="D497" s="33"/>
      <c r="E497" s="34"/>
      <c r="F497" s="35"/>
      <c r="G497" s="33"/>
      <c r="H497" s="35"/>
      <c r="I497" s="35"/>
      <c r="J497" s="36"/>
      <c r="K497" s="7">
        <f t="array" ref="K497">IF(AND(LEN(H497)&gt;0,ISNUMBER(J497)),H497*J497,IF(AND(LEN(I497)&gt;0,ISNUMBER(J497)),I497/(1+J497)*J497,0))</f>
        <v>0</v>
      </c>
      <c r="L497" s="7" t="str">
        <f>IF(LEN(G497)&gt;1,VLOOKUP(G497,CategorieBTWTabel,2,FALSE),"Nee")</f>
        <v>Nee</v>
      </c>
      <c r="M497" s="37"/>
      <c r="N497" s="33"/>
      <c r="O497" s="7">
        <f t="shared" si="31"/>
        <v>0</v>
      </c>
      <c r="P497" s="7">
        <f t="shared" si="32"/>
        <v>0</v>
      </c>
      <c r="Q497" s="7">
        <f t="shared" si="33"/>
        <v>0</v>
      </c>
    </row>
    <row r="498" spans="2:17" x14ac:dyDescent="0.2">
      <c r="B498" s="7" t="str">
        <f t="shared" si="34"/>
        <v/>
      </c>
      <c r="C498" s="33"/>
      <c r="D498" s="33"/>
      <c r="E498" s="34"/>
      <c r="F498" s="35"/>
      <c r="G498" s="33"/>
      <c r="H498" s="35"/>
      <c r="I498" s="35"/>
      <c r="J498" s="36"/>
      <c r="K498" s="7">
        <f t="array" ref="K498">IF(AND(LEN(H498)&gt;0,ISNUMBER(J498)),H498*J498,IF(AND(LEN(I498)&gt;0,ISNUMBER(J498)),I498/(1+J498)*J498,0))</f>
        <v>0</v>
      </c>
      <c r="L498" s="7" t="str">
        <f>IF(LEN(G498)&gt;1,VLOOKUP(G498,CategorieBTWTabel,2,FALSE),"Nee")</f>
        <v>Nee</v>
      </c>
      <c r="M498" s="37"/>
      <c r="N498" s="33"/>
      <c r="O498" s="7">
        <f t="shared" si="31"/>
        <v>0</v>
      </c>
      <c r="P498" s="7">
        <f t="shared" si="32"/>
        <v>0</v>
      </c>
      <c r="Q498" s="7">
        <f t="shared" si="33"/>
        <v>0</v>
      </c>
    </row>
    <row r="499" spans="2:17" x14ac:dyDescent="0.2">
      <c r="B499" s="7" t="str">
        <f t="shared" si="34"/>
        <v/>
      </c>
      <c r="C499" s="33"/>
      <c r="D499" s="33"/>
      <c r="E499" s="34"/>
      <c r="F499" s="35"/>
      <c r="G499" s="33"/>
      <c r="H499" s="35"/>
      <c r="I499" s="35"/>
      <c r="J499" s="36"/>
      <c r="K499" s="7">
        <f t="array" ref="K499">IF(AND(LEN(H499)&gt;0,ISNUMBER(J499)),H499*J499,IF(AND(LEN(I499)&gt;0,ISNUMBER(J499)),I499/(1+J499)*J499,0))</f>
        <v>0</v>
      </c>
      <c r="L499" s="7" t="str">
        <f>IF(LEN(G499)&gt;1,VLOOKUP(G499,CategorieBTWTabel,2,FALSE),"Nee")</f>
        <v>Nee</v>
      </c>
      <c r="M499" s="37"/>
      <c r="N499" s="33"/>
      <c r="O499" s="7">
        <f t="shared" si="31"/>
        <v>0</v>
      </c>
      <c r="P499" s="7">
        <f t="shared" si="32"/>
        <v>0</v>
      </c>
      <c r="Q499" s="7">
        <f t="shared" si="33"/>
        <v>0</v>
      </c>
    </row>
    <row r="500" spans="2:17" x14ac:dyDescent="0.2">
      <c r="B500" s="7" t="str">
        <f t="shared" si="34"/>
        <v/>
      </c>
      <c r="C500" s="33"/>
      <c r="D500" s="33"/>
      <c r="E500" s="34"/>
      <c r="F500" s="35"/>
      <c r="G500" s="33"/>
      <c r="H500" s="35"/>
      <c r="I500" s="35"/>
      <c r="J500" s="36"/>
      <c r="K500" s="7">
        <f t="array" ref="K500">IF(AND(LEN(H500)&gt;0,ISNUMBER(J500)),H500*J500,IF(AND(LEN(I500)&gt;0,ISNUMBER(J500)),I500/(1+J500)*J500,0))</f>
        <v>0</v>
      </c>
      <c r="L500" s="7" t="str">
        <f>IF(LEN(G500)&gt;1,VLOOKUP(G500,CategorieBTWTabel,2,FALSE),"Nee")</f>
        <v>Nee</v>
      </c>
      <c r="M500" s="37"/>
      <c r="N500" s="33"/>
      <c r="O500" s="7">
        <f t="shared" si="31"/>
        <v>0</v>
      </c>
      <c r="P500" s="7">
        <f t="shared" si="32"/>
        <v>0</v>
      </c>
      <c r="Q500" s="7">
        <f t="shared" si="33"/>
        <v>0</v>
      </c>
    </row>
    <row r="501" spans="2:17" x14ac:dyDescent="0.2">
      <c r="B501" s="7" t="str">
        <f t="shared" si="34"/>
        <v/>
      </c>
      <c r="C501" s="33"/>
      <c r="D501" s="33"/>
      <c r="E501" s="34"/>
      <c r="F501" s="35"/>
      <c r="G501" s="33"/>
      <c r="H501" s="35"/>
      <c r="I501" s="35"/>
      <c r="J501" s="36"/>
      <c r="K501" s="7">
        <f t="array" ref="K501">IF(AND(LEN(H501)&gt;0,ISNUMBER(J501)),H501*J501,IF(AND(LEN(I501)&gt;0,ISNUMBER(J501)),I501/(1+J501)*J501,0))</f>
        <v>0</v>
      </c>
      <c r="L501" s="7" t="str">
        <f>IF(LEN(G501)&gt;1,VLOOKUP(G501,CategorieBTWTabel,2,FALSE),"Nee")</f>
        <v>Nee</v>
      </c>
      <c r="M501" s="37"/>
      <c r="N501" s="33"/>
      <c r="O501" s="7">
        <f t="shared" si="31"/>
        <v>0</v>
      </c>
      <c r="P501" s="7">
        <f t="shared" si="32"/>
        <v>0</v>
      </c>
      <c r="Q501" s="7">
        <f t="shared" si="33"/>
        <v>0</v>
      </c>
    </row>
    <row r="502" spans="2:17" x14ac:dyDescent="0.2">
      <c r="B502" s="7" t="str">
        <f t="shared" si="34"/>
        <v/>
      </c>
      <c r="C502" s="33"/>
      <c r="D502" s="33"/>
      <c r="E502" s="34"/>
      <c r="F502" s="35"/>
      <c r="G502" s="33"/>
      <c r="H502" s="35"/>
      <c r="I502" s="35"/>
      <c r="J502" s="36"/>
      <c r="K502" s="7">
        <f t="array" ref="K502">IF(AND(LEN(H502)&gt;0,ISNUMBER(J502)),H502*J502,IF(AND(LEN(I502)&gt;0,ISNUMBER(J502)),I502/(1+J502)*J502,0))</f>
        <v>0</v>
      </c>
      <c r="L502" s="7" t="str">
        <f>IF(LEN(G502)&gt;1,VLOOKUP(G502,CategorieBTWTabel,2,FALSE),"Nee")</f>
        <v>Nee</v>
      </c>
      <c r="M502" s="37"/>
      <c r="N502" s="33"/>
      <c r="O502" s="7">
        <f t="shared" si="31"/>
        <v>0</v>
      </c>
      <c r="P502" s="7">
        <f t="shared" si="32"/>
        <v>0</v>
      </c>
      <c r="Q502" s="7">
        <f t="shared" si="33"/>
        <v>0</v>
      </c>
    </row>
    <row r="503" spans="2:17" x14ac:dyDescent="0.2">
      <c r="B503" s="7" t="str">
        <f t="shared" si="34"/>
        <v/>
      </c>
      <c r="C503" s="33"/>
      <c r="D503" s="33"/>
      <c r="E503" s="34"/>
      <c r="F503" s="35"/>
      <c r="G503" s="33"/>
      <c r="H503" s="35"/>
      <c r="I503" s="35"/>
      <c r="J503" s="36"/>
      <c r="K503" s="7">
        <f t="array" ref="K503">IF(AND(LEN(H503)&gt;0,ISNUMBER(J503)),H503*J503,IF(AND(LEN(I503)&gt;0,ISNUMBER(J503)),I503/(1+J503)*J503,0))</f>
        <v>0</v>
      </c>
      <c r="L503" s="7" t="str">
        <f>IF(LEN(G503)&gt;1,VLOOKUP(G503,CategorieBTWTabel,2,FALSE),"Nee")</f>
        <v>Nee</v>
      </c>
      <c r="M503" s="37"/>
      <c r="N503" s="33"/>
      <c r="O503" s="7">
        <f t="shared" si="31"/>
        <v>0</v>
      </c>
      <c r="P503" s="7">
        <f t="shared" si="32"/>
        <v>0</v>
      </c>
      <c r="Q503" s="7">
        <f t="shared" si="33"/>
        <v>0</v>
      </c>
    </row>
    <row r="504" spans="2:17" x14ac:dyDescent="0.2">
      <c r="B504" s="7" t="str">
        <f t="shared" si="34"/>
        <v/>
      </c>
      <c r="C504" s="33"/>
      <c r="D504" s="33"/>
      <c r="E504" s="34"/>
      <c r="F504" s="35"/>
      <c r="G504" s="33"/>
      <c r="H504" s="35"/>
      <c r="I504" s="35"/>
      <c r="J504" s="36"/>
      <c r="K504" s="7">
        <f t="array" ref="K504">IF(AND(LEN(H504)&gt;0,ISNUMBER(J504)),H504*J504,IF(AND(LEN(I504)&gt;0,ISNUMBER(J504)),I504/(1+J504)*J504,0))</f>
        <v>0</v>
      </c>
      <c r="L504" s="7" t="str">
        <f>IF(LEN(G504)&gt;1,VLOOKUP(G504,CategorieBTWTabel,2,FALSE),"Nee")</f>
        <v>Nee</v>
      </c>
      <c r="M504" s="37"/>
      <c r="N504" s="33"/>
      <c r="O504" s="7">
        <f t="shared" si="31"/>
        <v>0</v>
      </c>
      <c r="P504" s="7">
        <f t="shared" si="32"/>
        <v>0</v>
      </c>
      <c r="Q504" s="7">
        <f t="shared" si="33"/>
        <v>0</v>
      </c>
    </row>
    <row r="505" spans="2:17" x14ac:dyDescent="0.2">
      <c r="B505" s="7" t="str">
        <f t="shared" si="34"/>
        <v/>
      </c>
      <c r="C505" s="33"/>
      <c r="D505" s="33"/>
      <c r="E505" s="34"/>
      <c r="F505" s="35"/>
      <c r="G505" s="33"/>
      <c r="H505" s="35"/>
      <c r="I505" s="35"/>
      <c r="J505" s="36"/>
      <c r="K505" s="7">
        <f t="array" ref="K505">IF(AND(LEN(H505)&gt;0,ISNUMBER(J505)),H505*J505,IF(AND(LEN(I505)&gt;0,ISNUMBER(J505)),I505/(1+J505)*J505,0))</f>
        <v>0</v>
      </c>
      <c r="L505" s="7" t="str">
        <f>IF(LEN(G505)&gt;1,VLOOKUP(G505,CategorieBTWTabel,2,FALSE),"Nee")</f>
        <v>Nee</v>
      </c>
      <c r="M505" s="37"/>
      <c r="N505" s="33"/>
      <c r="O505" s="7">
        <f t="shared" si="31"/>
        <v>0</v>
      </c>
      <c r="P505" s="7">
        <f t="shared" si="32"/>
        <v>0</v>
      </c>
      <c r="Q505" s="7">
        <f t="shared" si="33"/>
        <v>0</v>
      </c>
    </row>
    <row r="506" spans="2:17" x14ac:dyDescent="0.2">
      <c r="B506" s="7" t="str">
        <f t="shared" si="34"/>
        <v/>
      </c>
      <c r="C506" s="33"/>
      <c r="D506" s="33"/>
      <c r="E506" s="34"/>
      <c r="F506" s="35"/>
      <c r="G506" s="33"/>
      <c r="H506" s="35"/>
      <c r="I506" s="35"/>
      <c r="J506" s="36"/>
      <c r="K506" s="7">
        <f t="array" ref="K506">IF(AND(LEN(H506)&gt;0,ISNUMBER(J506)),H506*J506,IF(AND(LEN(I506)&gt;0,ISNUMBER(J506)),I506/(1+J506)*J506,0))</f>
        <v>0</v>
      </c>
      <c r="L506" s="7" t="str">
        <f>IF(LEN(G506)&gt;1,VLOOKUP(G506,CategorieBTWTabel,2,FALSE),"Nee")</f>
        <v>Nee</v>
      </c>
      <c r="M506" s="37"/>
      <c r="N506" s="33"/>
      <c r="O506" s="7">
        <f t="shared" si="31"/>
        <v>0</v>
      </c>
      <c r="P506" s="7">
        <f t="shared" si="32"/>
        <v>0</v>
      </c>
      <c r="Q506" s="7">
        <f t="shared" si="33"/>
        <v>0</v>
      </c>
    </row>
    <row r="507" spans="2:17" x14ac:dyDescent="0.2">
      <c r="B507" s="7" t="str">
        <f t="shared" si="34"/>
        <v/>
      </c>
      <c r="C507" s="33"/>
      <c r="D507" s="33"/>
      <c r="E507" s="34"/>
      <c r="F507" s="35"/>
      <c r="G507" s="33"/>
      <c r="H507" s="35"/>
      <c r="I507" s="35"/>
      <c r="J507" s="36"/>
      <c r="K507" s="7">
        <f t="array" ref="K507">IF(AND(LEN(H507)&gt;0,ISNUMBER(J507)),H507*J507,IF(AND(LEN(I507)&gt;0,ISNUMBER(J507)),I507/(1+J507)*J507,0))</f>
        <v>0</v>
      </c>
      <c r="L507" s="7" t="str">
        <f>IF(LEN(G507)&gt;1,VLOOKUP(G507,CategorieBTWTabel,2,FALSE),"Nee")</f>
        <v>Nee</v>
      </c>
      <c r="M507" s="37"/>
      <c r="N507" s="33"/>
      <c r="O507" s="7">
        <f t="shared" si="31"/>
        <v>0</v>
      </c>
      <c r="P507" s="7">
        <f t="shared" si="32"/>
        <v>0</v>
      </c>
      <c r="Q507" s="7">
        <f t="shared" si="33"/>
        <v>0</v>
      </c>
    </row>
    <row r="508" spans="2:17" x14ac:dyDescent="0.2">
      <c r="B508" s="7" t="str">
        <f t="shared" si="34"/>
        <v/>
      </c>
      <c r="C508" s="33"/>
      <c r="D508" s="33"/>
      <c r="E508" s="34"/>
      <c r="F508" s="35"/>
      <c r="G508" s="33"/>
      <c r="H508" s="35"/>
      <c r="I508" s="35"/>
      <c r="J508" s="36"/>
      <c r="K508" s="7">
        <f t="array" ref="K508">IF(AND(LEN(H508)&gt;0,ISNUMBER(J508)),H508*J508,IF(AND(LEN(I508)&gt;0,ISNUMBER(J508)),I508/(1+J508)*J508,0))</f>
        <v>0</v>
      </c>
      <c r="L508" s="7" t="str">
        <f>IF(LEN(G508)&gt;1,VLOOKUP(G508,CategorieBTWTabel,2,FALSE),"Nee")</f>
        <v>Nee</v>
      </c>
      <c r="M508" s="37"/>
      <c r="N508" s="33"/>
      <c r="O508" s="7">
        <f t="shared" si="31"/>
        <v>0</v>
      </c>
      <c r="P508" s="7">
        <f t="shared" si="32"/>
        <v>0</v>
      </c>
      <c r="Q508" s="7">
        <f t="shared" si="33"/>
        <v>0</v>
      </c>
    </row>
    <row r="509" spans="2:17" x14ac:dyDescent="0.2">
      <c r="B509" s="7" t="str">
        <f t="shared" si="34"/>
        <v/>
      </c>
      <c r="C509" s="33"/>
      <c r="D509" s="33"/>
      <c r="E509" s="34"/>
      <c r="F509" s="35"/>
      <c r="G509" s="33"/>
      <c r="H509" s="35"/>
      <c r="I509" s="35"/>
      <c r="J509" s="36"/>
      <c r="K509" s="7">
        <f t="array" ref="K509">IF(AND(LEN(H509)&gt;0,ISNUMBER(J509)),H509*J509,IF(AND(LEN(I509)&gt;0,ISNUMBER(J509)),I509/(1+J509)*J509,0))</f>
        <v>0</v>
      </c>
      <c r="L509" s="7" t="str">
        <f>IF(LEN(G509)&gt;1,VLOOKUP(G509,CategorieBTWTabel,2,FALSE),"Nee")</f>
        <v>Nee</v>
      </c>
      <c r="M509" s="37"/>
      <c r="N509" s="33"/>
      <c r="O509" s="7">
        <f t="shared" si="31"/>
        <v>0</v>
      </c>
      <c r="P509" s="7">
        <f t="shared" si="32"/>
        <v>0</v>
      </c>
      <c r="Q509" s="7">
        <f t="shared" si="33"/>
        <v>0</v>
      </c>
    </row>
    <row r="510" spans="2:17" x14ac:dyDescent="0.2">
      <c r="B510" s="7" t="str">
        <f t="shared" si="34"/>
        <v/>
      </c>
      <c r="C510" s="33"/>
      <c r="D510" s="33"/>
      <c r="E510" s="34"/>
      <c r="F510" s="35"/>
      <c r="G510" s="33"/>
      <c r="H510" s="35"/>
      <c r="I510" s="35"/>
      <c r="J510" s="36"/>
      <c r="K510" s="7">
        <f t="array" ref="K510">IF(AND(LEN(H510)&gt;0,ISNUMBER(J510)),H510*J510,IF(AND(LEN(I510)&gt;0,ISNUMBER(J510)),I510/(1+J510)*J510,0))</f>
        <v>0</v>
      </c>
      <c r="L510" s="7" t="str">
        <f>IF(LEN(G510)&gt;1,VLOOKUP(G510,CategorieBTWTabel,2,FALSE),"Nee")</f>
        <v>Nee</v>
      </c>
      <c r="M510" s="37"/>
      <c r="N510" s="33"/>
      <c r="O510" s="7">
        <f t="shared" si="31"/>
        <v>0</v>
      </c>
      <c r="P510" s="7">
        <f t="shared" si="32"/>
        <v>0</v>
      </c>
      <c r="Q510" s="7">
        <f t="shared" si="33"/>
        <v>0</v>
      </c>
    </row>
    <row r="511" spans="2:17" x14ac:dyDescent="0.2">
      <c r="B511" s="7" t="str">
        <f t="shared" si="34"/>
        <v/>
      </c>
      <c r="C511" s="33"/>
      <c r="D511" s="33"/>
      <c r="E511" s="34"/>
      <c r="F511" s="35"/>
      <c r="G511" s="33"/>
      <c r="H511" s="35"/>
      <c r="I511" s="35"/>
      <c r="J511" s="36"/>
      <c r="K511" s="7">
        <f t="array" ref="K511">IF(AND(LEN(H511)&gt;0,ISNUMBER(J511)),H511*J511,IF(AND(LEN(I511)&gt;0,ISNUMBER(J511)),I511/(1+J511)*J511,0))</f>
        <v>0</v>
      </c>
      <c r="L511" s="7" t="str">
        <f>IF(LEN(G511)&gt;1,VLOOKUP(G511,CategorieBTWTabel,2,FALSE),"Nee")</f>
        <v>Nee</v>
      </c>
      <c r="M511" s="37"/>
      <c r="N511" s="33"/>
      <c r="O511" s="7">
        <f t="shared" ref="O511:O574" si="35">IF(LEN(H511)&lt;1,I511-K511,H511)</f>
        <v>0</v>
      </c>
      <c r="P511" s="7">
        <f t="shared" ref="P511:P574" si="36">IF(LEN(I511)&lt;1,H511+K511,I511)</f>
        <v>0</v>
      </c>
      <c r="Q511" s="7">
        <f t="shared" ref="Q511:Q574" si="37">K511</f>
        <v>0</v>
      </c>
    </row>
    <row r="512" spans="2:17" x14ac:dyDescent="0.2">
      <c r="B512" s="7" t="str">
        <f t="shared" si="34"/>
        <v/>
      </c>
      <c r="C512" s="33"/>
      <c r="D512" s="33"/>
      <c r="E512" s="34"/>
      <c r="F512" s="35"/>
      <c r="G512" s="33"/>
      <c r="H512" s="35"/>
      <c r="I512" s="35"/>
      <c r="J512" s="36"/>
      <c r="K512" s="7">
        <f t="array" ref="K512">IF(AND(LEN(H512)&gt;0,ISNUMBER(J512)),H512*J512,IF(AND(LEN(I512)&gt;0,ISNUMBER(J512)),I512/(1+J512)*J512,0))</f>
        <v>0</v>
      </c>
      <c r="L512" s="7" t="str">
        <f>IF(LEN(G512)&gt;1,VLOOKUP(G512,CategorieBTWTabel,2,FALSE),"Nee")</f>
        <v>Nee</v>
      </c>
      <c r="M512" s="37"/>
      <c r="N512" s="33"/>
      <c r="O512" s="7">
        <f t="shared" si="35"/>
        <v>0</v>
      </c>
      <c r="P512" s="7">
        <f t="shared" si="36"/>
        <v>0</v>
      </c>
      <c r="Q512" s="7">
        <f t="shared" si="37"/>
        <v>0</v>
      </c>
    </row>
    <row r="513" spans="2:17" x14ac:dyDescent="0.2">
      <c r="B513" s="7" t="str">
        <f t="shared" si="34"/>
        <v/>
      </c>
      <c r="C513" s="33"/>
      <c r="D513" s="33"/>
      <c r="E513" s="34"/>
      <c r="F513" s="35"/>
      <c r="G513" s="33"/>
      <c r="H513" s="35"/>
      <c r="I513" s="35"/>
      <c r="J513" s="36"/>
      <c r="K513" s="7">
        <f t="array" ref="K513">IF(AND(LEN(H513)&gt;0,ISNUMBER(J513)),H513*J513,IF(AND(LEN(I513)&gt;0,ISNUMBER(J513)),I513/(1+J513)*J513,0))</f>
        <v>0</v>
      </c>
      <c r="L513" s="7" t="str">
        <f>IF(LEN(G513)&gt;1,VLOOKUP(G513,CategorieBTWTabel,2,FALSE),"Nee")</f>
        <v>Nee</v>
      </c>
      <c r="M513" s="37"/>
      <c r="N513" s="33"/>
      <c r="O513" s="7">
        <f t="shared" si="35"/>
        <v>0</v>
      </c>
      <c r="P513" s="7">
        <f t="shared" si="36"/>
        <v>0</v>
      </c>
      <c r="Q513" s="7">
        <f t="shared" si="37"/>
        <v>0</v>
      </c>
    </row>
    <row r="514" spans="2:17" x14ac:dyDescent="0.2">
      <c r="B514" s="7" t="str">
        <f t="shared" si="34"/>
        <v/>
      </c>
      <c r="C514" s="33"/>
      <c r="D514" s="33"/>
      <c r="E514" s="34"/>
      <c r="F514" s="35"/>
      <c r="G514" s="33"/>
      <c r="H514" s="35"/>
      <c r="I514" s="35"/>
      <c r="J514" s="36"/>
      <c r="K514" s="7">
        <f t="array" ref="K514">IF(AND(LEN(H514)&gt;0,ISNUMBER(J514)),H514*J514,IF(AND(LEN(I514)&gt;0,ISNUMBER(J514)),I514/(1+J514)*J514,0))</f>
        <v>0</v>
      </c>
      <c r="L514" s="7" t="str">
        <f>IF(LEN(G514)&gt;1,VLOOKUP(G514,CategorieBTWTabel,2,FALSE),"Nee")</f>
        <v>Nee</v>
      </c>
      <c r="M514" s="37"/>
      <c r="N514" s="33"/>
      <c r="O514" s="7">
        <f t="shared" si="35"/>
        <v>0</v>
      </c>
      <c r="P514" s="7">
        <f t="shared" si="36"/>
        <v>0</v>
      </c>
      <c r="Q514" s="7">
        <f t="shared" si="37"/>
        <v>0</v>
      </c>
    </row>
    <row r="515" spans="2:17" x14ac:dyDescent="0.2">
      <c r="B515" s="7" t="str">
        <f t="shared" si="34"/>
        <v/>
      </c>
      <c r="C515" s="33"/>
      <c r="D515" s="33"/>
      <c r="E515" s="34"/>
      <c r="F515" s="35"/>
      <c r="G515" s="33"/>
      <c r="H515" s="35"/>
      <c r="I515" s="35"/>
      <c r="J515" s="36"/>
      <c r="K515" s="7">
        <f t="array" ref="K515">IF(AND(LEN(H515)&gt;0,ISNUMBER(J515)),H515*J515,IF(AND(LEN(I515)&gt;0,ISNUMBER(J515)),I515/(1+J515)*J515,0))</f>
        <v>0</v>
      </c>
      <c r="L515" s="7" t="str">
        <f>IF(LEN(G515)&gt;1,VLOOKUP(G515,CategorieBTWTabel,2,FALSE),"Nee")</f>
        <v>Nee</v>
      </c>
      <c r="M515" s="37"/>
      <c r="N515" s="33"/>
      <c r="O515" s="7">
        <f t="shared" si="35"/>
        <v>0</v>
      </c>
      <c r="P515" s="7">
        <f t="shared" si="36"/>
        <v>0</v>
      </c>
      <c r="Q515" s="7">
        <f t="shared" si="37"/>
        <v>0</v>
      </c>
    </row>
    <row r="516" spans="2:17" x14ac:dyDescent="0.2">
      <c r="B516" s="7" t="str">
        <f t="shared" si="34"/>
        <v/>
      </c>
      <c r="C516" s="33"/>
      <c r="D516" s="33"/>
      <c r="E516" s="34"/>
      <c r="F516" s="35"/>
      <c r="G516" s="33"/>
      <c r="H516" s="35"/>
      <c r="I516" s="35"/>
      <c r="J516" s="36"/>
      <c r="K516" s="7">
        <f t="array" ref="K516">IF(AND(LEN(H516)&gt;0,ISNUMBER(J516)),H516*J516,IF(AND(LEN(I516)&gt;0,ISNUMBER(J516)),I516/(1+J516)*J516,0))</f>
        <v>0</v>
      </c>
      <c r="L516" s="7" t="str">
        <f>IF(LEN(G516)&gt;1,VLOOKUP(G516,CategorieBTWTabel,2,FALSE),"Nee")</f>
        <v>Nee</v>
      </c>
      <c r="M516" s="37"/>
      <c r="N516" s="33"/>
      <c r="O516" s="7">
        <f t="shared" si="35"/>
        <v>0</v>
      </c>
      <c r="P516" s="7">
        <f t="shared" si="36"/>
        <v>0</v>
      </c>
      <c r="Q516" s="7">
        <f t="shared" si="37"/>
        <v>0</v>
      </c>
    </row>
    <row r="517" spans="2:17" x14ac:dyDescent="0.2">
      <c r="B517" s="7" t="str">
        <f t="shared" si="34"/>
        <v/>
      </c>
      <c r="C517" s="33"/>
      <c r="D517" s="33"/>
      <c r="E517" s="34"/>
      <c r="F517" s="35"/>
      <c r="G517" s="33"/>
      <c r="H517" s="35"/>
      <c r="I517" s="35"/>
      <c r="J517" s="36"/>
      <c r="K517" s="7">
        <f t="array" ref="K517">IF(AND(LEN(H517)&gt;0,ISNUMBER(J517)),H517*J517,IF(AND(LEN(I517)&gt;0,ISNUMBER(J517)),I517/(1+J517)*J517,0))</f>
        <v>0</v>
      </c>
      <c r="L517" s="7" t="str">
        <f>IF(LEN(G517)&gt;1,VLOOKUP(G517,CategorieBTWTabel,2,FALSE),"Nee")</f>
        <v>Nee</v>
      </c>
      <c r="M517" s="37"/>
      <c r="N517" s="33"/>
      <c r="O517" s="7">
        <f t="shared" si="35"/>
        <v>0</v>
      </c>
      <c r="P517" s="7">
        <f t="shared" si="36"/>
        <v>0</v>
      </c>
      <c r="Q517" s="7">
        <f t="shared" si="37"/>
        <v>0</v>
      </c>
    </row>
    <row r="518" spans="2:17" x14ac:dyDescent="0.2">
      <c r="B518" s="7" t="str">
        <f t="shared" si="34"/>
        <v/>
      </c>
      <c r="C518" s="33"/>
      <c r="D518" s="33"/>
      <c r="E518" s="34"/>
      <c r="F518" s="35"/>
      <c r="G518" s="33"/>
      <c r="H518" s="35"/>
      <c r="I518" s="35"/>
      <c r="J518" s="36"/>
      <c r="K518" s="7">
        <f t="array" ref="K518">IF(AND(LEN(H518)&gt;0,ISNUMBER(J518)),H518*J518,IF(AND(LEN(I518)&gt;0,ISNUMBER(J518)),I518/(1+J518)*J518,0))</f>
        <v>0</v>
      </c>
      <c r="L518" s="7" t="str">
        <f>IF(LEN(G518)&gt;1,VLOOKUP(G518,CategorieBTWTabel,2,FALSE),"Nee")</f>
        <v>Nee</v>
      </c>
      <c r="M518" s="37"/>
      <c r="N518" s="33"/>
      <c r="O518" s="7">
        <f t="shared" si="35"/>
        <v>0</v>
      </c>
      <c r="P518" s="7">
        <f t="shared" si="36"/>
        <v>0</v>
      </c>
      <c r="Q518" s="7">
        <f t="shared" si="37"/>
        <v>0</v>
      </c>
    </row>
    <row r="519" spans="2:17" x14ac:dyDescent="0.2">
      <c r="B519" s="7" t="str">
        <f t="shared" si="34"/>
        <v/>
      </c>
      <c r="C519" s="33"/>
      <c r="D519" s="33"/>
      <c r="E519" s="34"/>
      <c r="F519" s="35"/>
      <c r="G519" s="33"/>
      <c r="H519" s="35"/>
      <c r="I519" s="35"/>
      <c r="J519" s="36"/>
      <c r="K519" s="7">
        <f t="array" ref="K519">IF(AND(LEN(H519)&gt;0,ISNUMBER(J519)),H519*J519,IF(AND(LEN(I519)&gt;0,ISNUMBER(J519)),I519/(1+J519)*J519,0))</f>
        <v>0</v>
      </c>
      <c r="L519" s="7" t="str">
        <f>IF(LEN(G519)&gt;1,VLOOKUP(G519,CategorieBTWTabel,2,FALSE),"Nee")</f>
        <v>Nee</v>
      </c>
      <c r="M519" s="37"/>
      <c r="N519" s="33"/>
      <c r="O519" s="7">
        <f t="shared" si="35"/>
        <v>0</v>
      </c>
      <c r="P519" s="7">
        <f t="shared" si="36"/>
        <v>0</v>
      </c>
      <c r="Q519" s="7">
        <f t="shared" si="37"/>
        <v>0</v>
      </c>
    </row>
    <row r="520" spans="2:17" x14ac:dyDescent="0.2">
      <c r="B520" s="7" t="str">
        <f t="shared" si="34"/>
        <v/>
      </c>
      <c r="C520" s="33"/>
      <c r="D520" s="33"/>
      <c r="E520" s="34"/>
      <c r="F520" s="35"/>
      <c r="G520" s="33"/>
      <c r="H520" s="35"/>
      <c r="I520" s="35"/>
      <c r="J520" s="36"/>
      <c r="K520" s="7">
        <f t="array" ref="K520">IF(AND(LEN(H520)&gt;0,ISNUMBER(J520)),H520*J520,IF(AND(LEN(I520)&gt;0,ISNUMBER(J520)),I520/(1+J520)*J520,0))</f>
        <v>0</v>
      </c>
      <c r="L520" s="7" t="str">
        <f>IF(LEN(G520)&gt;1,VLOOKUP(G520,CategorieBTWTabel,2,FALSE),"Nee")</f>
        <v>Nee</v>
      </c>
      <c r="M520" s="37"/>
      <c r="N520" s="33"/>
      <c r="O520" s="7">
        <f t="shared" si="35"/>
        <v>0</v>
      </c>
      <c r="P520" s="7">
        <f t="shared" si="36"/>
        <v>0</v>
      </c>
      <c r="Q520" s="7">
        <f t="shared" si="37"/>
        <v>0</v>
      </c>
    </row>
    <row r="521" spans="2:17" x14ac:dyDescent="0.2">
      <c r="B521" s="7" t="str">
        <f t="shared" si="34"/>
        <v/>
      </c>
      <c r="C521" s="33"/>
      <c r="D521" s="33"/>
      <c r="E521" s="34"/>
      <c r="F521" s="35"/>
      <c r="G521" s="33"/>
      <c r="H521" s="35"/>
      <c r="I521" s="35"/>
      <c r="J521" s="36"/>
      <c r="K521" s="7">
        <f t="array" ref="K521">IF(AND(LEN(H521)&gt;0,ISNUMBER(J521)),H521*J521,IF(AND(LEN(I521)&gt;0,ISNUMBER(J521)),I521/(1+J521)*J521,0))</f>
        <v>0</v>
      </c>
      <c r="L521" s="7" t="str">
        <f>IF(LEN(G521)&gt;1,VLOOKUP(G521,CategorieBTWTabel,2,FALSE),"Nee")</f>
        <v>Nee</v>
      </c>
      <c r="M521" s="37"/>
      <c r="N521" s="33"/>
      <c r="O521" s="7">
        <f t="shared" si="35"/>
        <v>0</v>
      </c>
      <c r="P521" s="7">
        <f t="shared" si="36"/>
        <v>0</v>
      </c>
      <c r="Q521" s="7">
        <f t="shared" si="37"/>
        <v>0</v>
      </c>
    </row>
    <row r="522" spans="2:17" x14ac:dyDescent="0.2">
      <c r="B522" s="7" t="str">
        <f t="shared" si="34"/>
        <v/>
      </c>
      <c r="C522" s="33"/>
      <c r="D522" s="33"/>
      <c r="E522" s="34"/>
      <c r="F522" s="35"/>
      <c r="G522" s="33"/>
      <c r="H522" s="35"/>
      <c r="I522" s="35"/>
      <c r="J522" s="36"/>
      <c r="K522" s="7">
        <f t="array" ref="K522">IF(AND(LEN(H522)&gt;0,ISNUMBER(J522)),H522*J522,IF(AND(LEN(I522)&gt;0,ISNUMBER(J522)),I522/(1+J522)*J522,0))</f>
        <v>0</v>
      </c>
      <c r="L522" s="7" t="str">
        <f>IF(LEN(G522)&gt;1,VLOOKUP(G522,CategorieBTWTabel,2,FALSE),"Nee")</f>
        <v>Nee</v>
      </c>
      <c r="M522" s="37"/>
      <c r="N522" s="33"/>
      <c r="O522" s="7">
        <f t="shared" si="35"/>
        <v>0</v>
      </c>
      <c r="P522" s="7">
        <f t="shared" si="36"/>
        <v>0</v>
      </c>
      <c r="Q522" s="7">
        <f t="shared" si="37"/>
        <v>0</v>
      </c>
    </row>
    <row r="523" spans="2:17" x14ac:dyDescent="0.2">
      <c r="B523" s="7" t="str">
        <f t="shared" si="34"/>
        <v/>
      </c>
      <c r="C523" s="33"/>
      <c r="D523" s="33"/>
      <c r="E523" s="34"/>
      <c r="F523" s="35"/>
      <c r="G523" s="33"/>
      <c r="H523" s="35"/>
      <c r="I523" s="35"/>
      <c r="J523" s="36"/>
      <c r="K523" s="7">
        <f t="array" ref="K523">IF(AND(LEN(H523)&gt;0,ISNUMBER(J523)),H523*J523,IF(AND(LEN(I523)&gt;0,ISNUMBER(J523)),I523/(1+J523)*J523,0))</f>
        <v>0</v>
      </c>
      <c r="L523" s="7" t="str">
        <f>IF(LEN(G523)&gt;1,VLOOKUP(G523,CategorieBTWTabel,2,FALSE),"Nee")</f>
        <v>Nee</v>
      </c>
      <c r="M523" s="37"/>
      <c r="N523" s="33"/>
      <c r="O523" s="7">
        <f t="shared" si="35"/>
        <v>0</v>
      </c>
      <c r="P523" s="7">
        <f t="shared" si="36"/>
        <v>0</v>
      </c>
      <c r="Q523" s="7">
        <f t="shared" si="37"/>
        <v>0</v>
      </c>
    </row>
    <row r="524" spans="2:17" x14ac:dyDescent="0.2">
      <c r="B524" s="7" t="str">
        <f t="shared" ref="B524:B587" si="38">IF(LEN(D524)&gt;1,INDEX(Periode,MATCH($D524,Maanden,0),1),"")</f>
        <v/>
      </c>
      <c r="C524" s="33"/>
      <c r="D524" s="33"/>
      <c r="E524" s="34"/>
      <c r="F524" s="35"/>
      <c r="G524" s="33"/>
      <c r="H524" s="35"/>
      <c r="I524" s="35"/>
      <c r="J524" s="36"/>
      <c r="K524" s="7">
        <f t="array" ref="K524">IF(AND(LEN(H524)&gt;0,ISNUMBER(J524)),H524*J524,IF(AND(LEN(I524)&gt;0,ISNUMBER(J524)),I524/(1+J524)*J524,0))</f>
        <v>0</v>
      </c>
      <c r="L524" s="7" t="str">
        <f>IF(LEN(G524)&gt;1,VLOOKUP(G524,CategorieBTWTabel,2,FALSE),"Nee")</f>
        <v>Nee</v>
      </c>
      <c r="M524" s="37"/>
      <c r="N524" s="33"/>
      <c r="O524" s="7">
        <f t="shared" si="35"/>
        <v>0</v>
      </c>
      <c r="P524" s="7">
        <f t="shared" si="36"/>
        <v>0</v>
      </c>
      <c r="Q524" s="7">
        <f t="shared" si="37"/>
        <v>0</v>
      </c>
    </row>
    <row r="525" spans="2:17" x14ac:dyDescent="0.2">
      <c r="B525" s="7" t="str">
        <f t="shared" si="38"/>
        <v/>
      </c>
      <c r="C525" s="33"/>
      <c r="D525" s="33"/>
      <c r="E525" s="34"/>
      <c r="F525" s="35"/>
      <c r="G525" s="33"/>
      <c r="H525" s="35"/>
      <c r="I525" s="35"/>
      <c r="J525" s="36"/>
      <c r="K525" s="7">
        <f t="array" ref="K525">IF(AND(LEN(H525)&gt;0,ISNUMBER(J525)),H525*J525,IF(AND(LEN(I525)&gt;0,ISNUMBER(J525)),I525/(1+J525)*J525,0))</f>
        <v>0</v>
      </c>
      <c r="L525" s="7" t="str">
        <f>IF(LEN(G525)&gt;1,VLOOKUP(G525,CategorieBTWTabel,2,FALSE),"Nee")</f>
        <v>Nee</v>
      </c>
      <c r="M525" s="37"/>
      <c r="N525" s="33"/>
      <c r="O525" s="7">
        <f t="shared" si="35"/>
        <v>0</v>
      </c>
      <c r="P525" s="7">
        <f t="shared" si="36"/>
        <v>0</v>
      </c>
      <c r="Q525" s="7">
        <f t="shared" si="37"/>
        <v>0</v>
      </c>
    </row>
    <row r="526" spans="2:17" x14ac:dyDescent="0.2">
      <c r="B526" s="7" t="str">
        <f t="shared" si="38"/>
        <v/>
      </c>
      <c r="C526" s="33"/>
      <c r="D526" s="33"/>
      <c r="E526" s="34"/>
      <c r="F526" s="35"/>
      <c r="G526" s="33"/>
      <c r="H526" s="35"/>
      <c r="I526" s="35"/>
      <c r="J526" s="36"/>
      <c r="K526" s="7">
        <f t="array" ref="K526">IF(AND(LEN(H526)&gt;0,ISNUMBER(J526)),H526*J526,IF(AND(LEN(I526)&gt;0,ISNUMBER(J526)),I526/(1+J526)*J526,0))</f>
        <v>0</v>
      </c>
      <c r="L526" s="7" t="str">
        <f>IF(LEN(G526)&gt;1,VLOOKUP(G526,CategorieBTWTabel,2,FALSE),"Nee")</f>
        <v>Nee</v>
      </c>
      <c r="M526" s="37"/>
      <c r="N526" s="33"/>
      <c r="O526" s="7">
        <f t="shared" si="35"/>
        <v>0</v>
      </c>
      <c r="P526" s="7">
        <f t="shared" si="36"/>
        <v>0</v>
      </c>
      <c r="Q526" s="7">
        <f t="shared" si="37"/>
        <v>0</v>
      </c>
    </row>
    <row r="527" spans="2:17" x14ac:dyDescent="0.2">
      <c r="B527" s="7" t="str">
        <f t="shared" si="38"/>
        <v/>
      </c>
      <c r="C527" s="33"/>
      <c r="D527" s="33"/>
      <c r="E527" s="34"/>
      <c r="F527" s="35"/>
      <c r="G527" s="33"/>
      <c r="H527" s="35"/>
      <c r="I527" s="35"/>
      <c r="J527" s="36"/>
      <c r="K527" s="7">
        <f t="array" ref="K527">IF(AND(LEN(H527)&gt;0,ISNUMBER(J527)),H527*J527,IF(AND(LEN(I527)&gt;0,ISNUMBER(J527)),I527/(1+J527)*J527,0))</f>
        <v>0</v>
      </c>
      <c r="L527" s="7" t="str">
        <f>IF(LEN(G527)&gt;1,VLOOKUP(G527,CategorieBTWTabel,2,FALSE),"Nee")</f>
        <v>Nee</v>
      </c>
      <c r="M527" s="37"/>
      <c r="N527" s="33"/>
      <c r="O527" s="7">
        <f t="shared" si="35"/>
        <v>0</v>
      </c>
      <c r="P527" s="7">
        <f t="shared" si="36"/>
        <v>0</v>
      </c>
      <c r="Q527" s="7">
        <f t="shared" si="37"/>
        <v>0</v>
      </c>
    </row>
    <row r="528" spans="2:17" x14ac:dyDescent="0.2">
      <c r="B528" s="7" t="str">
        <f t="shared" si="38"/>
        <v/>
      </c>
      <c r="C528" s="33"/>
      <c r="D528" s="33"/>
      <c r="E528" s="34"/>
      <c r="F528" s="35"/>
      <c r="G528" s="33"/>
      <c r="H528" s="35"/>
      <c r="I528" s="35"/>
      <c r="J528" s="36"/>
      <c r="K528" s="7">
        <f t="array" ref="K528">IF(AND(LEN(H528)&gt;0,ISNUMBER(J528)),H528*J528,IF(AND(LEN(I528)&gt;0,ISNUMBER(J528)),I528/(1+J528)*J528,0))</f>
        <v>0</v>
      </c>
      <c r="L528" s="7" t="str">
        <f>IF(LEN(G528)&gt;1,VLOOKUP(G528,CategorieBTWTabel,2,FALSE),"Nee")</f>
        <v>Nee</v>
      </c>
      <c r="M528" s="37"/>
      <c r="N528" s="33"/>
      <c r="O528" s="7">
        <f t="shared" si="35"/>
        <v>0</v>
      </c>
      <c r="P528" s="7">
        <f t="shared" si="36"/>
        <v>0</v>
      </c>
      <c r="Q528" s="7">
        <f t="shared" si="37"/>
        <v>0</v>
      </c>
    </row>
    <row r="529" spans="2:17" x14ac:dyDescent="0.2">
      <c r="B529" s="7" t="str">
        <f t="shared" si="38"/>
        <v/>
      </c>
      <c r="C529" s="33"/>
      <c r="D529" s="33"/>
      <c r="E529" s="34"/>
      <c r="F529" s="35"/>
      <c r="G529" s="33"/>
      <c r="H529" s="35"/>
      <c r="I529" s="35"/>
      <c r="J529" s="36"/>
      <c r="K529" s="7">
        <f t="array" ref="K529">IF(AND(LEN(H529)&gt;0,ISNUMBER(J529)),H529*J529,IF(AND(LEN(I529)&gt;0,ISNUMBER(J529)),I529/(1+J529)*J529,0))</f>
        <v>0</v>
      </c>
      <c r="L529" s="7" t="str">
        <f>IF(LEN(G529)&gt;1,VLOOKUP(G529,CategorieBTWTabel,2,FALSE),"Nee")</f>
        <v>Nee</v>
      </c>
      <c r="M529" s="37"/>
      <c r="N529" s="33"/>
      <c r="O529" s="7">
        <f t="shared" si="35"/>
        <v>0</v>
      </c>
      <c r="P529" s="7">
        <f t="shared" si="36"/>
        <v>0</v>
      </c>
      <c r="Q529" s="7">
        <f t="shared" si="37"/>
        <v>0</v>
      </c>
    </row>
    <row r="530" spans="2:17" x14ac:dyDescent="0.2">
      <c r="B530" s="7" t="str">
        <f t="shared" si="38"/>
        <v/>
      </c>
      <c r="C530" s="33"/>
      <c r="D530" s="33"/>
      <c r="E530" s="34"/>
      <c r="F530" s="35"/>
      <c r="G530" s="33"/>
      <c r="H530" s="35"/>
      <c r="I530" s="35"/>
      <c r="J530" s="36"/>
      <c r="K530" s="7">
        <f t="array" ref="K530">IF(AND(LEN(H530)&gt;0,ISNUMBER(J530)),H530*J530,IF(AND(LEN(I530)&gt;0,ISNUMBER(J530)),I530/(1+J530)*J530,0))</f>
        <v>0</v>
      </c>
      <c r="L530" s="7" t="str">
        <f>IF(LEN(G530)&gt;1,VLOOKUP(G530,CategorieBTWTabel,2,FALSE),"Nee")</f>
        <v>Nee</v>
      </c>
      <c r="M530" s="37"/>
      <c r="N530" s="33"/>
      <c r="O530" s="7">
        <f t="shared" si="35"/>
        <v>0</v>
      </c>
      <c r="P530" s="7">
        <f t="shared" si="36"/>
        <v>0</v>
      </c>
      <c r="Q530" s="7">
        <f t="shared" si="37"/>
        <v>0</v>
      </c>
    </row>
    <row r="531" spans="2:17" x14ac:dyDescent="0.2">
      <c r="B531" s="7" t="str">
        <f t="shared" si="38"/>
        <v/>
      </c>
      <c r="C531" s="33"/>
      <c r="D531" s="33"/>
      <c r="E531" s="34"/>
      <c r="F531" s="35"/>
      <c r="G531" s="33"/>
      <c r="H531" s="35"/>
      <c r="I531" s="35"/>
      <c r="J531" s="36"/>
      <c r="K531" s="7">
        <f t="array" ref="K531">IF(AND(LEN(H531)&gt;0,ISNUMBER(J531)),H531*J531,IF(AND(LEN(I531)&gt;0,ISNUMBER(J531)),I531/(1+J531)*J531,0))</f>
        <v>0</v>
      </c>
      <c r="L531" s="7" t="str">
        <f>IF(LEN(G531)&gt;1,VLOOKUP(G531,CategorieBTWTabel,2,FALSE),"Nee")</f>
        <v>Nee</v>
      </c>
      <c r="M531" s="37"/>
      <c r="N531" s="33"/>
      <c r="O531" s="7">
        <f t="shared" si="35"/>
        <v>0</v>
      </c>
      <c r="P531" s="7">
        <f t="shared" si="36"/>
        <v>0</v>
      </c>
      <c r="Q531" s="7">
        <f t="shared" si="37"/>
        <v>0</v>
      </c>
    </row>
    <row r="532" spans="2:17" x14ac:dyDescent="0.2">
      <c r="B532" s="7" t="str">
        <f t="shared" si="38"/>
        <v/>
      </c>
      <c r="C532" s="33"/>
      <c r="D532" s="33"/>
      <c r="E532" s="34"/>
      <c r="F532" s="35"/>
      <c r="G532" s="33"/>
      <c r="H532" s="35"/>
      <c r="I532" s="35"/>
      <c r="J532" s="36"/>
      <c r="K532" s="7">
        <f t="array" ref="K532">IF(AND(LEN(H532)&gt;0,ISNUMBER(J532)),H532*J532,IF(AND(LEN(I532)&gt;0,ISNUMBER(J532)),I532/(1+J532)*J532,0))</f>
        <v>0</v>
      </c>
      <c r="L532" s="7" t="str">
        <f>IF(LEN(G532)&gt;1,VLOOKUP(G532,CategorieBTWTabel,2,FALSE),"Nee")</f>
        <v>Nee</v>
      </c>
      <c r="M532" s="37"/>
      <c r="N532" s="33"/>
      <c r="O532" s="7">
        <f t="shared" si="35"/>
        <v>0</v>
      </c>
      <c r="P532" s="7">
        <f t="shared" si="36"/>
        <v>0</v>
      </c>
      <c r="Q532" s="7">
        <f t="shared" si="37"/>
        <v>0</v>
      </c>
    </row>
    <row r="533" spans="2:17" x14ac:dyDescent="0.2">
      <c r="B533" s="7" t="str">
        <f t="shared" si="38"/>
        <v/>
      </c>
      <c r="C533" s="33"/>
      <c r="D533" s="33"/>
      <c r="E533" s="34"/>
      <c r="F533" s="35"/>
      <c r="G533" s="33"/>
      <c r="H533" s="35"/>
      <c r="I533" s="35"/>
      <c r="J533" s="36"/>
      <c r="K533" s="7">
        <f t="array" ref="K533">IF(AND(LEN(H533)&gt;0,ISNUMBER(J533)),H533*J533,IF(AND(LEN(I533)&gt;0,ISNUMBER(J533)),I533/(1+J533)*J533,0))</f>
        <v>0</v>
      </c>
      <c r="L533" s="7" t="str">
        <f>IF(LEN(G533)&gt;1,VLOOKUP(G533,CategorieBTWTabel,2,FALSE),"Nee")</f>
        <v>Nee</v>
      </c>
      <c r="M533" s="37"/>
      <c r="N533" s="33"/>
      <c r="O533" s="7">
        <f t="shared" si="35"/>
        <v>0</v>
      </c>
      <c r="P533" s="7">
        <f t="shared" si="36"/>
        <v>0</v>
      </c>
      <c r="Q533" s="7">
        <f t="shared" si="37"/>
        <v>0</v>
      </c>
    </row>
    <row r="534" spans="2:17" x14ac:dyDescent="0.2">
      <c r="B534" s="7" t="str">
        <f t="shared" si="38"/>
        <v/>
      </c>
      <c r="C534" s="33"/>
      <c r="D534" s="33"/>
      <c r="E534" s="34"/>
      <c r="F534" s="35"/>
      <c r="G534" s="33"/>
      <c r="H534" s="35"/>
      <c r="I534" s="35"/>
      <c r="J534" s="36"/>
      <c r="K534" s="7">
        <f t="array" ref="K534">IF(AND(LEN(H534)&gt;0,ISNUMBER(J534)),H534*J534,IF(AND(LEN(I534)&gt;0,ISNUMBER(J534)),I534/(1+J534)*J534,0))</f>
        <v>0</v>
      </c>
      <c r="L534" s="7" t="str">
        <f>IF(LEN(G534)&gt;1,VLOOKUP(G534,CategorieBTWTabel,2,FALSE),"Nee")</f>
        <v>Nee</v>
      </c>
      <c r="M534" s="37"/>
      <c r="N534" s="33"/>
      <c r="O534" s="7">
        <f t="shared" si="35"/>
        <v>0</v>
      </c>
      <c r="P534" s="7">
        <f t="shared" si="36"/>
        <v>0</v>
      </c>
      <c r="Q534" s="7">
        <f t="shared" si="37"/>
        <v>0</v>
      </c>
    </row>
    <row r="535" spans="2:17" x14ac:dyDescent="0.2">
      <c r="B535" s="7" t="str">
        <f t="shared" si="38"/>
        <v/>
      </c>
      <c r="C535" s="33"/>
      <c r="D535" s="33"/>
      <c r="E535" s="34"/>
      <c r="F535" s="35"/>
      <c r="G535" s="33"/>
      <c r="H535" s="35"/>
      <c r="I535" s="35"/>
      <c r="J535" s="36"/>
      <c r="K535" s="7">
        <f t="array" ref="K535">IF(AND(LEN(H535)&gt;0,ISNUMBER(J535)),H535*J535,IF(AND(LEN(I535)&gt;0,ISNUMBER(J535)),I535/(1+J535)*J535,0))</f>
        <v>0</v>
      </c>
      <c r="L535" s="7" t="str">
        <f>IF(LEN(G535)&gt;1,VLOOKUP(G535,CategorieBTWTabel,2,FALSE),"Nee")</f>
        <v>Nee</v>
      </c>
      <c r="M535" s="37"/>
      <c r="N535" s="33"/>
      <c r="O535" s="7">
        <f t="shared" si="35"/>
        <v>0</v>
      </c>
      <c r="P535" s="7">
        <f t="shared" si="36"/>
        <v>0</v>
      </c>
      <c r="Q535" s="7">
        <f t="shared" si="37"/>
        <v>0</v>
      </c>
    </row>
    <row r="536" spans="2:17" x14ac:dyDescent="0.2">
      <c r="B536" s="7" t="str">
        <f t="shared" si="38"/>
        <v/>
      </c>
      <c r="C536" s="33"/>
      <c r="D536" s="33"/>
      <c r="E536" s="34"/>
      <c r="F536" s="35"/>
      <c r="G536" s="33"/>
      <c r="H536" s="35"/>
      <c r="I536" s="35"/>
      <c r="J536" s="36"/>
      <c r="K536" s="7">
        <f t="array" ref="K536">IF(AND(LEN(H536)&gt;0,ISNUMBER(J536)),H536*J536,IF(AND(LEN(I536)&gt;0,ISNUMBER(J536)),I536/(1+J536)*J536,0))</f>
        <v>0</v>
      </c>
      <c r="L536" s="7" t="str">
        <f>IF(LEN(G536)&gt;1,VLOOKUP(G536,CategorieBTWTabel,2,FALSE),"Nee")</f>
        <v>Nee</v>
      </c>
      <c r="M536" s="37"/>
      <c r="N536" s="33"/>
      <c r="O536" s="7">
        <f t="shared" si="35"/>
        <v>0</v>
      </c>
      <c r="P536" s="7">
        <f t="shared" si="36"/>
        <v>0</v>
      </c>
      <c r="Q536" s="7">
        <f t="shared" si="37"/>
        <v>0</v>
      </c>
    </row>
    <row r="537" spans="2:17" x14ac:dyDescent="0.2">
      <c r="B537" s="7" t="str">
        <f t="shared" si="38"/>
        <v/>
      </c>
      <c r="C537" s="33"/>
      <c r="D537" s="33"/>
      <c r="E537" s="34"/>
      <c r="F537" s="35"/>
      <c r="G537" s="33"/>
      <c r="H537" s="35"/>
      <c r="I537" s="35"/>
      <c r="J537" s="36"/>
      <c r="K537" s="7">
        <f t="array" ref="K537">IF(AND(LEN(H537)&gt;0,ISNUMBER(J537)),H537*J537,IF(AND(LEN(I537)&gt;0,ISNUMBER(J537)),I537/(1+J537)*J537,0))</f>
        <v>0</v>
      </c>
      <c r="L537" s="7" t="str">
        <f>IF(LEN(G537)&gt;1,VLOOKUP(G537,CategorieBTWTabel,2,FALSE),"Nee")</f>
        <v>Nee</v>
      </c>
      <c r="M537" s="37"/>
      <c r="N537" s="33"/>
      <c r="O537" s="7">
        <f t="shared" si="35"/>
        <v>0</v>
      </c>
      <c r="P537" s="7">
        <f t="shared" si="36"/>
        <v>0</v>
      </c>
      <c r="Q537" s="7">
        <f t="shared" si="37"/>
        <v>0</v>
      </c>
    </row>
    <row r="538" spans="2:17" x14ac:dyDescent="0.2">
      <c r="B538" s="7" t="str">
        <f t="shared" si="38"/>
        <v/>
      </c>
      <c r="C538" s="33"/>
      <c r="D538" s="33"/>
      <c r="E538" s="34"/>
      <c r="F538" s="35"/>
      <c r="G538" s="33"/>
      <c r="H538" s="35"/>
      <c r="I538" s="35"/>
      <c r="J538" s="36"/>
      <c r="K538" s="7">
        <f t="array" ref="K538">IF(AND(LEN(H538)&gt;0,ISNUMBER(J538)),H538*J538,IF(AND(LEN(I538)&gt;0,ISNUMBER(J538)),I538/(1+J538)*J538,0))</f>
        <v>0</v>
      </c>
      <c r="L538" s="7" t="str">
        <f>IF(LEN(G538)&gt;1,VLOOKUP(G538,CategorieBTWTabel,2,FALSE),"Nee")</f>
        <v>Nee</v>
      </c>
      <c r="M538" s="37"/>
      <c r="N538" s="33"/>
      <c r="O538" s="7">
        <f t="shared" si="35"/>
        <v>0</v>
      </c>
      <c r="P538" s="7">
        <f t="shared" si="36"/>
        <v>0</v>
      </c>
      <c r="Q538" s="7">
        <f t="shared" si="37"/>
        <v>0</v>
      </c>
    </row>
    <row r="539" spans="2:17" x14ac:dyDescent="0.2">
      <c r="B539" s="7" t="str">
        <f t="shared" si="38"/>
        <v/>
      </c>
      <c r="C539" s="33"/>
      <c r="D539" s="33"/>
      <c r="E539" s="34"/>
      <c r="F539" s="35"/>
      <c r="G539" s="33"/>
      <c r="H539" s="35"/>
      <c r="I539" s="35"/>
      <c r="J539" s="36"/>
      <c r="K539" s="7">
        <f t="array" ref="K539">IF(AND(LEN(H539)&gt;0,ISNUMBER(J539)),H539*J539,IF(AND(LEN(I539)&gt;0,ISNUMBER(J539)),I539/(1+J539)*J539,0))</f>
        <v>0</v>
      </c>
      <c r="L539" s="7" t="str">
        <f>IF(LEN(G539)&gt;1,VLOOKUP(G539,CategorieBTWTabel,2,FALSE),"Nee")</f>
        <v>Nee</v>
      </c>
      <c r="M539" s="37"/>
      <c r="N539" s="33"/>
      <c r="O539" s="7">
        <f t="shared" si="35"/>
        <v>0</v>
      </c>
      <c r="P539" s="7">
        <f t="shared" si="36"/>
        <v>0</v>
      </c>
      <c r="Q539" s="7">
        <f t="shared" si="37"/>
        <v>0</v>
      </c>
    </row>
    <row r="540" spans="2:17" x14ac:dyDescent="0.2">
      <c r="B540" s="7" t="str">
        <f t="shared" si="38"/>
        <v/>
      </c>
      <c r="C540" s="33"/>
      <c r="D540" s="33"/>
      <c r="E540" s="34"/>
      <c r="F540" s="35"/>
      <c r="G540" s="33"/>
      <c r="H540" s="35"/>
      <c r="I540" s="35"/>
      <c r="J540" s="36"/>
      <c r="K540" s="7">
        <f t="array" ref="K540">IF(AND(LEN(H540)&gt;0,ISNUMBER(J540)),H540*J540,IF(AND(LEN(I540)&gt;0,ISNUMBER(J540)),I540/(1+J540)*J540,0))</f>
        <v>0</v>
      </c>
      <c r="L540" s="7" t="str">
        <f>IF(LEN(G540)&gt;1,VLOOKUP(G540,CategorieBTWTabel,2,FALSE),"Nee")</f>
        <v>Nee</v>
      </c>
      <c r="M540" s="37"/>
      <c r="N540" s="33"/>
      <c r="O540" s="7">
        <f t="shared" si="35"/>
        <v>0</v>
      </c>
      <c r="P540" s="7">
        <f t="shared" si="36"/>
        <v>0</v>
      </c>
      <c r="Q540" s="7">
        <f t="shared" si="37"/>
        <v>0</v>
      </c>
    </row>
    <row r="541" spans="2:17" x14ac:dyDescent="0.2">
      <c r="B541" s="7" t="str">
        <f t="shared" si="38"/>
        <v/>
      </c>
      <c r="C541" s="33"/>
      <c r="D541" s="33"/>
      <c r="E541" s="34"/>
      <c r="F541" s="35"/>
      <c r="G541" s="33"/>
      <c r="H541" s="35"/>
      <c r="I541" s="35"/>
      <c r="J541" s="36"/>
      <c r="K541" s="7">
        <f t="array" ref="K541">IF(AND(LEN(H541)&gt;0,ISNUMBER(J541)),H541*J541,IF(AND(LEN(I541)&gt;0,ISNUMBER(J541)),I541/(1+J541)*J541,0))</f>
        <v>0</v>
      </c>
      <c r="L541" s="7" t="str">
        <f>IF(LEN(G541)&gt;1,VLOOKUP(G541,CategorieBTWTabel,2,FALSE),"Nee")</f>
        <v>Nee</v>
      </c>
      <c r="M541" s="37"/>
      <c r="N541" s="33"/>
      <c r="O541" s="7">
        <f t="shared" si="35"/>
        <v>0</v>
      </c>
      <c r="P541" s="7">
        <f t="shared" si="36"/>
        <v>0</v>
      </c>
      <c r="Q541" s="7">
        <f t="shared" si="37"/>
        <v>0</v>
      </c>
    </row>
    <row r="542" spans="2:17" x14ac:dyDescent="0.2">
      <c r="B542" s="7" t="str">
        <f t="shared" si="38"/>
        <v/>
      </c>
      <c r="C542" s="33"/>
      <c r="D542" s="33"/>
      <c r="E542" s="34"/>
      <c r="F542" s="35"/>
      <c r="G542" s="33"/>
      <c r="H542" s="35"/>
      <c r="I542" s="35"/>
      <c r="J542" s="36"/>
      <c r="K542" s="7">
        <f t="array" ref="K542">IF(AND(LEN(H542)&gt;0,ISNUMBER(J542)),H542*J542,IF(AND(LEN(I542)&gt;0,ISNUMBER(J542)),I542/(1+J542)*J542,0))</f>
        <v>0</v>
      </c>
      <c r="L542" s="7" t="str">
        <f>IF(LEN(G542)&gt;1,VLOOKUP(G542,CategorieBTWTabel,2,FALSE),"Nee")</f>
        <v>Nee</v>
      </c>
      <c r="M542" s="37"/>
      <c r="N542" s="33"/>
      <c r="O542" s="7">
        <f t="shared" si="35"/>
        <v>0</v>
      </c>
      <c r="P542" s="7">
        <f t="shared" si="36"/>
        <v>0</v>
      </c>
      <c r="Q542" s="7">
        <f t="shared" si="37"/>
        <v>0</v>
      </c>
    </row>
    <row r="543" spans="2:17" x14ac:dyDescent="0.2">
      <c r="B543" s="7" t="str">
        <f t="shared" si="38"/>
        <v/>
      </c>
      <c r="C543" s="33"/>
      <c r="D543" s="33"/>
      <c r="E543" s="34"/>
      <c r="F543" s="35"/>
      <c r="G543" s="33"/>
      <c r="H543" s="35"/>
      <c r="I543" s="35"/>
      <c r="J543" s="36"/>
      <c r="K543" s="7">
        <f t="array" ref="K543">IF(AND(LEN(H543)&gt;0,ISNUMBER(J543)),H543*J543,IF(AND(LEN(I543)&gt;0,ISNUMBER(J543)),I543/(1+J543)*J543,0))</f>
        <v>0</v>
      </c>
      <c r="L543" s="7" t="str">
        <f>IF(LEN(G543)&gt;1,VLOOKUP(G543,CategorieBTWTabel,2,FALSE),"Nee")</f>
        <v>Nee</v>
      </c>
      <c r="M543" s="37"/>
      <c r="N543" s="33"/>
      <c r="O543" s="7">
        <f t="shared" si="35"/>
        <v>0</v>
      </c>
      <c r="P543" s="7">
        <f t="shared" si="36"/>
        <v>0</v>
      </c>
      <c r="Q543" s="7">
        <f t="shared" si="37"/>
        <v>0</v>
      </c>
    </row>
    <row r="544" spans="2:17" x14ac:dyDescent="0.2">
      <c r="B544" s="7" t="str">
        <f t="shared" si="38"/>
        <v/>
      </c>
      <c r="C544" s="33"/>
      <c r="D544" s="33"/>
      <c r="E544" s="34"/>
      <c r="F544" s="35"/>
      <c r="G544" s="33"/>
      <c r="H544" s="35"/>
      <c r="I544" s="35"/>
      <c r="J544" s="36"/>
      <c r="K544" s="7">
        <f t="array" ref="K544">IF(AND(LEN(H544)&gt;0,ISNUMBER(J544)),H544*J544,IF(AND(LEN(I544)&gt;0,ISNUMBER(J544)),I544/(1+J544)*J544,0))</f>
        <v>0</v>
      </c>
      <c r="L544" s="7" t="str">
        <f>IF(LEN(G544)&gt;1,VLOOKUP(G544,CategorieBTWTabel,2,FALSE),"Nee")</f>
        <v>Nee</v>
      </c>
      <c r="M544" s="37"/>
      <c r="N544" s="33"/>
      <c r="O544" s="7">
        <f t="shared" si="35"/>
        <v>0</v>
      </c>
      <c r="P544" s="7">
        <f t="shared" si="36"/>
        <v>0</v>
      </c>
      <c r="Q544" s="7">
        <f t="shared" si="37"/>
        <v>0</v>
      </c>
    </row>
    <row r="545" spans="2:17" x14ac:dyDescent="0.2">
      <c r="B545" s="7" t="str">
        <f t="shared" si="38"/>
        <v/>
      </c>
      <c r="C545" s="33"/>
      <c r="D545" s="33"/>
      <c r="E545" s="34"/>
      <c r="F545" s="35"/>
      <c r="G545" s="33"/>
      <c r="H545" s="35"/>
      <c r="I545" s="35"/>
      <c r="J545" s="36"/>
      <c r="K545" s="7">
        <f t="array" ref="K545">IF(AND(LEN(H545)&gt;0,ISNUMBER(J545)),H545*J545,IF(AND(LEN(I545)&gt;0,ISNUMBER(J545)),I545/(1+J545)*J545,0))</f>
        <v>0</v>
      </c>
      <c r="L545" s="7" t="str">
        <f>IF(LEN(G545)&gt;1,VLOOKUP(G545,CategorieBTWTabel,2,FALSE),"Nee")</f>
        <v>Nee</v>
      </c>
      <c r="M545" s="37"/>
      <c r="N545" s="33"/>
      <c r="O545" s="7">
        <f t="shared" si="35"/>
        <v>0</v>
      </c>
      <c r="P545" s="7">
        <f t="shared" si="36"/>
        <v>0</v>
      </c>
      <c r="Q545" s="7">
        <f t="shared" si="37"/>
        <v>0</v>
      </c>
    </row>
    <row r="546" spans="2:17" x14ac:dyDescent="0.2">
      <c r="B546" s="7" t="str">
        <f t="shared" si="38"/>
        <v/>
      </c>
      <c r="C546" s="33"/>
      <c r="D546" s="33"/>
      <c r="E546" s="34"/>
      <c r="F546" s="35"/>
      <c r="G546" s="33"/>
      <c r="H546" s="35"/>
      <c r="I546" s="35"/>
      <c r="J546" s="36"/>
      <c r="K546" s="7">
        <f t="array" ref="K546">IF(AND(LEN(H546)&gt;0,ISNUMBER(J546)),H546*J546,IF(AND(LEN(I546)&gt;0,ISNUMBER(J546)),I546/(1+J546)*J546,0))</f>
        <v>0</v>
      </c>
      <c r="L546" s="7" t="str">
        <f>IF(LEN(G546)&gt;1,VLOOKUP(G546,CategorieBTWTabel,2,FALSE),"Nee")</f>
        <v>Nee</v>
      </c>
      <c r="M546" s="37"/>
      <c r="N546" s="33"/>
      <c r="O546" s="7">
        <f t="shared" si="35"/>
        <v>0</v>
      </c>
      <c r="P546" s="7">
        <f t="shared" si="36"/>
        <v>0</v>
      </c>
      <c r="Q546" s="7">
        <f t="shared" si="37"/>
        <v>0</v>
      </c>
    </row>
    <row r="547" spans="2:17" x14ac:dyDescent="0.2">
      <c r="B547" s="7" t="str">
        <f t="shared" si="38"/>
        <v/>
      </c>
      <c r="C547" s="33"/>
      <c r="D547" s="33"/>
      <c r="E547" s="34"/>
      <c r="F547" s="35"/>
      <c r="G547" s="33"/>
      <c r="H547" s="35"/>
      <c r="I547" s="35"/>
      <c r="J547" s="36"/>
      <c r="K547" s="7">
        <f t="array" ref="K547">IF(AND(LEN(H547)&gt;0,ISNUMBER(J547)),H547*J547,IF(AND(LEN(I547)&gt;0,ISNUMBER(J547)),I547/(1+J547)*J547,0))</f>
        <v>0</v>
      </c>
      <c r="L547" s="7" t="str">
        <f>IF(LEN(G547)&gt;1,VLOOKUP(G547,CategorieBTWTabel,2,FALSE),"Nee")</f>
        <v>Nee</v>
      </c>
      <c r="M547" s="37"/>
      <c r="N547" s="33"/>
      <c r="O547" s="7">
        <f t="shared" si="35"/>
        <v>0</v>
      </c>
      <c r="P547" s="7">
        <f t="shared" si="36"/>
        <v>0</v>
      </c>
      <c r="Q547" s="7">
        <f t="shared" si="37"/>
        <v>0</v>
      </c>
    </row>
    <row r="548" spans="2:17" x14ac:dyDescent="0.2">
      <c r="B548" s="7" t="str">
        <f t="shared" si="38"/>
        <v/>
      </c>
      <c r="C548" s="33"/>
      <c r="D548" s="33"/>
      <c r="E548" s="34"/>
      <c r="F548" s="35"/>
      <c r="G548" s="33"/>
      <c r="H548" s="35"/>
      <c r="I548" s="35"/>
      <c r="J548" s="36"/>
      <c r="K548" s="7">
        <f t="array" ref="K548">IF(AND(LEN(H548)&gt;0,ISNUMBER(J548)),H548*J548,IF(AND(LEN(I548)&gt;0,ISNUMBER(J548)),I548/(1+J548)*J548,0))</f>
        <v>0</v>
      </c>
      <c r="L548" s="7" t="str">
        <f>IF(LEN(G548)&gt;1,VLOOKUP(G548,CategorieBTWTabel,2,FALSE),"Nee")</f>
        <v>Nee</v>
      </c>
      <c r="M548" s="37"/>
      <c r="N548" s="33"/>
      <c r="O548" s="7">
        <f t="shared" si="35"/>
        <v>0</v>
      </c>
      <c r="P548" s="7">
        <f t="shared" si="36"/>
        <v>0</v>
      </c>
      <c r="Q548" s="7">
        <f t="shared" si="37"/>
        <v>0</v>
      </c>
    </row>
    <row r="549" spans="2:17" x14ac:dyDescent="0.2">
      <c r="B549" s="7" t="str">
        <f t="shared" si="38"/>
        <v/>
      </c>
      <c r="C549" s="33"/>
      <c r="D549" s="33"/>
      <c r="E549" s="34"/>
      <c r="F549" s="35"/>
      <c r="G549" s="33"/>
      <c r="H549" s="35"/>
      <c r="I549" s="35"/>
      <c r="J549" s="36"/>
      <c r="K549" s="7">
        <f t="array" ref="K549">IF(AND(LEN(H549)&gt;0,ISNUMBER(J549)),H549*J549,IF(AND(LEN(I549)&gt;0,ISNUMBER(J549)),I549/(1+J549)*J549,0))</f>
        <v>0</v>
      </c>
      <c r="L549" s="7" t="str">
        <f>IF(LEN(G549)&gt;1,VLOOKUP(G549,CategorieBTWTabel,2,FALSE),"Nee")</f>
        <v>Nee</v>
      </c>
      <c r="M549" s="37"/>
      <c r="N549" s="33"/>
      <c r="O549" s="7">
        <f t="shared" si="35"/>
        <v>0</v>
      </c>
      <c r="P549" s="7">
        <f t="shared" si="36"/>
        <v>0</v>
      </c>
      <c r="Q549" s="7">
        <f t="shared" si="37"/>
        <v>0</v>
      </c>
    </row>
    <row r="550" spans="2:17" x14ac:dyDescent="0.2">
      <c r="B550" s="7" t="str">
        <f t="shared" si="38"/>
        <v/>
      </c>
      <c r="C550" s="33"/>
      <c r="D550" s="33"/>
      <c r="E550" s="34"/>
      <c r="F550" s="35"/>
      <c r="G550" s="33"/>
      <c r="H550" s="35"/>
      <c r="I550" s="35"/>
      <c r="J550" s="36"/>
      <c r="K550" s="7">
        <f t="array" ref="K550">IF(AND(LEN(H550)&gt;0,ISNUMBER(J550)),H550*J550,IF(AND(LEN(I550)&gt;0,ISNUMBER(J550)),I550/(1+J550)*J550,0))</f>
        <v>0</v>
      </c>
      <c r="L550" s="7" t="str">
        <f>IF(LEN(G550)&gt;1,VLOOKUP(G550,CategorieBTWTabel,2,FALSE),"Nee")</f>
        <v>Nee</v>
      </c>
      <c r="M550" s="37"/>
      <c r="N550" s="33"/>
      <c r="O550" s="7">
        <f t="shared" si="35"/>
        <v>0</v>
      </c>
      <c r="P550" s="7">
        <f t="shared" si="36"/>
        <v>0</v>
      </c>
      <c r="Q550" s="7">
        <f t="shared" si="37"/>
        <v>0</v>
      </c>
    </row>
    <row r="551" spans="2:17" x14ac:dyDescent="0.2">
      <c r="B551" s="7" t="str">
        <f t="shared" si="38"/>
        <v/>
      </c>
      <c r="C551" s="33"/>
      <c r="D551" s="33"/>
      <c r="E551" s="34"/>
      <c r="F551" s="35"/>
      <c r="G551" s="33"/>
      <c r="H551" s="35"/>
      <c r="I551" s="35"/>
      <c r="J551" s="36"/>
      <c r="K551" s="7">
        <f t="array" ref="K551">IF(AND(LEN(H551)&gt;0,ISNUMBER(J551)),H551*J551,IF(AND(LEN(I551)&gt;0,ISNUMBER(J551)),I551/(1+J551)*J551,0))</f>
        <v>0</v>
      </c>
      <c r="L551" s="7" t="str">
        <f>IF(LEN(G551)&gt;1,VLOOKUP(G551,CategorieBTWTabel,2,FALSE),"Nee")</f>
        <v>Nee</v>
      </c>
      <c r="M551" s="37"/>
      <c r="N551" s="33"/>
      <c r="O551" s="7">
        <f t="shared" si="35"/>
        <v>0</v>
      </c>
      <c r="P551" s="7">
        <f t="shared" si="36"/>
        <v>0</v>
      </c>
      <c r="Q551" s="7">
        <f t="shared" si="37"/>
        <v>0</v>
      </c>
    </row>
    <row r="552" spans="2:17" x14ac:dyDescent="0.2">
      <c r="B552" s="7" t="str">
        <f t="shared" si="38"/>
        <v/>
      </c>
      <c r="C552" s="33"/>
      <c r="D552" s="33"/>
      <c r="E552" s="34"/>
      <c r="F552" s="35"/>
      <c r="G552" s="33"/>
      <c r="H552" s="35"/>
      <c r="I552" s="35"/>
      <c r="J552" s="36"/>
      <c r="K552" s="7">
        <f t="array" ref="K552">IF(AND(LEN(H552)&gt;0,ISNUMBER(J552)),H552*J552,IF(AND(LEN(I552)&gt;0,ISNUMBER(J552)),I552/(1+J552)*J552,0))</f>
        <v>0</v>
      </c>
      <c r="L552" s="7" t="str">
        <f>IF(LEN(G552)&gt;1,VLOOKUP(G552,CategorieBTWTabel,2,FALSE),"Nee")</f>
        <v>Nee</v>
      </c>
      <c r="M552" s="37"/>
      <c r="N552" s="33"/>
      <c r="O552" s="7">
        <f t="shared" si="35"/>
        <v>0</v>
      </c>
      <c r="P552" s="7">
        <f t="shared" si="36"/>
        <v>0</v>
      </c>
      <c r="Q552" s="7">
        <f t="shared" si="37"/>
        <v>0</v>
      </c>
    </row>
    <row r="553" spans="2:17" x14ac:dyDescent="0.2">
      <c r="B553" s="7" t="str">
        <f t="shared" si="38"/>
        <v/>
      </c>
      <c r="C553" s="33"/>
      <c r="D553" s="33"/>
      <c r="E553" s="34"/>
      <c r="F553" s="35"/>
      <c r="G553" s="33"/>
      <c r="H553" s="35"/>
      <c r="I553" s="35"/>
      <c r="J553" s="36"/>
      <c r="K553" s="7">
        <f t="array" ref="K553">IF(AND(LEN(H553)&gt;0,ISNUMBER(J553)),H553*J553,IF(AND(LEN(I553)&gt;0,ISNUMBER(J553)),I553/(1+J553)*J553,0))</f>
        <v>0</v>
      </c>
      <c r="L553" s="7" t="str">
        <f>IF(LEN(G553)&gt;1,VLOOKUP(G553,CategorieBTWTabel,2,FALSE),"Nee")</f>
        <v>Nee</v>
      </c>
      <c r="M553" s="37"/>
      <c r="N553" s="33"/>
      <c r="O553" s="7">
        <f t="shared" si="35"/>
        <v>0</v>
      </c>
      <c r="P553" s="7">
        <f t="shared" si="36"/>
        <v>0</v>
      </c>
      <c r="Q553" s="7">
        <f t="shared" si="37"/>
        <v>0</v>
      </c>
    </row>
    <row r="554" spans="2:17" x14ac:dyDescent="0.2">
      <c r="B554" s="7" t="str">
        <f t="shared" si="38"/>
        <v/>
      </c>
      <c r="C554" s="33"/>
      <c r="D554" s="33"/>
      <c r="E554" s="34"/>
      <c r="F554" s="35"/>
      <c r="G554" s="33"/>
      <c r="H554" s="35"/>
      <c r="I554" s="35"/>
      <c r="J554" s="36"/>
      <c r="K554" s="7">
        <f t="array" ref="K554">IF(AND(LEN(H554)&gt;0,ISNUMBER(J554)),H554*J554,IF(AND(LEN(I554)&gt;0,ISNUMBER(J554)),I554/(1+J554)*J554,0))</f>
        <v>0</v>
      </c>
      <c r="L554" s="7" t="str">
        <f>IF(LEN(G554)&gt;1,VLOOKUP(G554,CategorieBTWTabel,2,FALSE),"Nee")</f>
        <v>Nee</v>
      </c>
      <c r="M554" s="37"/>
      <c r="N554" s="33"/>
      <c r="O554" s="7">
        <f t="shared" si="35"/>
        <v>0</v>
      </c>
      <c r="P554" s="7">
        <f t="shared" si="36"/>
        <v>0</v>
      </c>
      <c r="Q554" s="7">
        <f t="shared" si="37"/>
        <v>0</v>
      </c>
    </row>
    <row r="555" spans="2:17" x14ac:dyDescent="0.2">
      <c r="B555" s="7" t="str">
        <f t="shared" si="38"/>
        <v/>
      </c>
      <c r="C555" s="33"/>
      <c r="D555" s="33"/>
      <c r="E555" s="34"/>
      <c r="F555" s="35"/>
      <c r="G555" s="33"/>
      <c r="H555" s="35"/>
      <c r="I555" s="35"/>
      <c r="J555" s="36"/>
      <c r="K555" s="7">
        <f t="array" ref="K555">IF(AND(LEN(H555)&gt;0,ISNUMBER(J555)),H555*J555,IF(AND(LEN(I555)&gt;0,ISNUMBER(J555)),I555/(1+J555)*J555,0))</f>
        <v>0</v>
      </c>
      <c r="L555" s="7" t="str">
        <f>IF(LEN(G555)&gt;1,VLOOKUP(G555,CategorieBTWTabel,2,FALSE),"Nee")</f>
        <v>Nee</v>
      </c>
      <c r="M555" s="37"/>
      <c r="N555" s="33"/>
      <c r="O555" s="7">
        <f t="shared" si="35"/>
        <v>0</v>
      </c>
      <c r="P555" s="7">
        <f t="shared" si="36"/>
        <v>0</v>
      </c>
      <c r="Q555" s="7">
        <f t="shared" si="37"/>
        <v>0</v>
      </c>
    </row>
    <row r="556" spans="2:17" x14ac:dyDescent="0.2">
      <c r="B556" s="7" t="str">
        <f t="shared" si="38"/>
        <v/>
      </c>
      <c r="C556" s="33"/>
      <c r="D556" s="33"/>
      <c r="E556" s="34"/>
      <c r="F556" s="35"/>
      <c r="G556" s="33"/>
      <c r="H556" s="35"/>
      <c r="I556" s="35"/>
      <c r="J556" s="36"/>
      <c r="K556" s="7">
        <f t="array" ref="K556">IF(AND(LEN(H556)&gt;0,ISNUMBER(J556)),H556*J556,IF(AND(LEN(I556)&gt;0,ISNUMBER(J556)),I556/(1+J556)*J556,0))</f>
        <v>0</v>
      </c>
      <c r="L556" s="7" t="str">
        <f>IF(LEN(G556)&gt;1,VLOOKUP(G556,CategorieBTWTabel,2,FALSE),"Nee")</f>
        <v>Nee</v>
      </c>
      <c r="M556" s="37"/>
      <c r="N556" s="33"/>
      <c r="O556" s="7">
        <f t="shared" si="35"/>
        <v>0</v>
      </c>
      <c r="P556" s="7">
        <f t="shared" si="36"/>
        <v>0</v>
      </c>
      <c r="Q556" s="7">
        <f t="shared" si="37"/>
        <v>0</v>
      </c>
    </row>
    <row r="557" spans="2:17" x14ac:dyDescent="0.2">
      <c r="B557" s="7" t="str">
        <f t="shared" si="38"/>
        <v/>
      </c>
      <c r="C557" s="33"/>
      <c r="D557" s="33"/>
      <c r="E557" s="34"/>
      <c r="F557" s="35"/>
      <c r="G557" s="33"/>
      <c r="H557" s="35"/>
      <c r="I557" s="35"/>
      <c r="J557" s="36"/>
      <c r="K557" s="7">
        <f t="array" ref="K557">IF(AND(LEN(H557)&gt;0,ISNUMBER(J557)),H557*J557,IF(AND(LEN(I557)&gt;0,ISNUMBER(J557)),I557/(1+J557)*J557,0))</f>
        <v>0</v>
      </c>
      <c r="L557" s="7" t="str">
        <f>IF(LEN(G557)&gt;1,VLOOKUP(G557,CategorieBTWTabel,2,FALSE),"Nee")</f>
        <v>Nee</v>
      </c>
      <c r="M557" s="37"/>
      <c r="N557" s="33"/>
      <c r="O557" s="7">
        <f t="shared" si="35"/>
        <v>0</v>
      </c>
      <c r="P557" s="7">
        <f t="shared" si="36"/>
        <v>0</v>
      </c>
      <c r="Q557" s="7">
        <f t="shared" si="37"/>
        <v>0</v>
      </c>
    </row>
    <row r="558" spans="2:17" x14ac:dyDescent="0.2">
      <c r="B558" s="7" t="str">
        <f t="shared" si="38"/>
        <v/>
      </c>
      <c r="C558" s="33"/>
      <c r="D558" s="33"/>
      <c r="E558" s="34"/>
      <c r="F558" s="35"/>
      <c r="G558" s="33"/>
      <c r="H558" s="35"/>
      <c r="I558" s="35"/>
      <c r="J558" s="36"/>
      <c r="K558" s="7">
        <f t="array" ref="K558">IF(AND(LEN(H558)&gt;0,ISNUMBER(J558)),H558*J558,IF(AND(LEN(I558)&gt;0,ISNUMBER(J558)),I558/(1+J558)*J558,0))</f>
        <v>0</v>
      </c>
      <c r="L558" s="7" t="str">
        <f>IF(LEN(G558)&gt;1,VLOOKUP(G558,CategorieBTWTabel,2,FALSE),"Nee")</f>
        <v>Nee</v>
      </c>
      <c r="M558" s="37"/>
      <c r="N558" s="33"/>
      <c r="O558" s="7">
        <f t="shared" si="35"/>
        <v>0</v>
      </c>
      <c r="P558" s="7">
        <f t="shared" si="36"/>
        <v>0</v>
      </c>
      <c r="Q558" s="7">
        <f t="shared" si="37"/>
        <v>0</v>
      </c>
    </row>
    <row r="559" spans="2:17" x14ac:dyDescent="0.2">
      <c r="B559" s="7" t="str">
        <f t="shared" si="38"/>
        <v/>
      </c>
      <c r="C559" s="33"/>
      <c r="D559" s="33"/>
      <c r="E559" s="34"/>
      <c r="F559" s="35"/>
      <c r="G559" s="33"/>
      <c r="H559" s="35"/>
      <c r="I559" s="35"/>
      <c r="J559" s="36"/>
      <c r="K559" s="7">
        <f t="array" ref="K559">IF(AND(LEN(H559)&gt;0,ISNUMBER(J559)),H559*J559,IF(AND(LEN(I559)&gt;0,ISNUMBER(J559)),I559/(1+J559)*J559,0))</f>
        <v>0</v>
      </c>
      <c r="L559" s="7" t="str">
        <f>IF(LEN(G559)&gt;1,VLOOKUP(G559,CategorieBTWTabel,2,FALSE),"Nee")</f>
        <v>Nee</v>
      </c>
      <c r="M559" s="37"/>
      <c r="N559" s="33"/>
      <c r="O559" s="7">
        <f t="shared" si="35"/>
        <v>0</v>
      </c>
      <c r="P559" s="7">
        <f t="shared" si="36"/>
        <v>0</v>
      </c>
      <c r="Q559" s="7">
        <f t="shared" si="37"/>
        <v>0</v>
      </c>
    </row>
    <row r="560" spans="2:17" x14ac:dyDescent="0.2">
      <c r="B560" s="7" t="str">
        <f t="shared" si="38"/>
        <v/>
      </c>
      <c r="C560" s="33"/>
      <c r="D560" s="33"/>
      <c r="E560" s="34"/>
      <c r="F560" s="35"/>
      <c r="G560" s="33"/>
      <c r="H560" s="35"/>
      <c r="I560" s="35"/>
      <c r="J560" s="36"/>
      <c r="K560" s="7">
        <f t="array" ref="K560">IF(AND(LEN(H560)&gt;0,ISNUMBER(J560)),H560*J560,IF(AND(LEN(I560)&gt;0,ISNUMBER(J560)),I560/(1+J560)*J560,0))</f>
        <v>0</v>
      </c>
      <c r="L560" s="7" t="str">
        <f>IF(LEN(G560)&gt;1,VLOOKUP(G560,CategorieBTWTabel,2,FALSE),"Nee")</f>
        <v>Nee</v>
      </c>
      <c r="M560" s="37"/>
      <c r="N560" s="33"/>
      <c r="O560" s="7">
        <f t="shared" si="35"/>
        <v>0</v>
      </c>
      <c r="P560" s="7">
        <f t="shared" si="36"/>
        <v>0</v>
      </c>
      <c r="Q560" s="7">
        <f t="shared" si="37"/>
        <v>0</v>
      </c>
    </row>
    <row r="561" spans="2:17" x14ac:dyDescent="0.2">
      <c r="B561" s="7" t="str">
        <f t="shared" si="38"/>
        <v/>
      </c>
      <c r="C561" s="33"/>
      <c r="D561" s="33"/>
      <c r="E561" s="34"/>
      <c r="F561" s="35"/>
      <c r="G561" s="33"/>
      <c r="H561" s="35"/>
      <c r="I561" s="35"/>
      <c r="J561" s="36"/>
      <c r="K561" s="7">
        <f t="array" ref="K561">IF(AND(LEN(H561)&gt;0,ISNUMBER(J561)),H561*J561,IF(AND(LEN(I561)&gt;0,ISNUMBER(J561)),I561/(1+J561)*J561,0))</f>
        <v>0</v>
      </c>
      <c r="L561" s="7" t="str">
        <f>IF(LEN(G561)&gt;1,VLOOKUP(G561,CategorieBTWTabel,2,FALSE),"Nee")</f>
        <v>Nee</v>
      </c>
      <c r="M561" s="37"/>
      <c r="N561" s="33"/>
      <c r="O561" s="7">
        <f t="shared" si="35"/>
        <v>0</v>
      </c>
      <c r="P561" s="7">
        <f t="shared" si="36"/>
        <v>0</v>
      </c>
      <c r="Q561" s="7">
        <f t="shared" si="37"/>
        <v>0</v>
      </c>
    </row>
    <row r="562" spans="2:17" x14ac:dyDescent="0.2">
      <c r="B562" s="7" t="str">
        <f t="shared" si="38"/>
        <v/>
      </c>
      <c r="C562" s="33"/>
      <c r="D562" s="33"/>
      <c r="E562" s="34"/>
      <c r="F562" s="35"/>
      <c r="G562" s="33"/>
      <c r="H562" s="35"/>
      <c r="I562" s="35"/>
      <c r="J562" s="36"/>
      <c r="K562" s="7">
        <f t="array" ref="K562">IF(AND(LEN(H562)&gt;0,ISNUMBER(J562)),H562*J562,IF(AND(LEN(I562)&gt;0,ISNUMBER(J562)),I562/(1+J562)*J562,0))</f>
        <v>0</v>
      </c>
      <c r="L562" s="7" t="str">
        <f>IF(LEN(G562)&gt;1,VLOOKUP(G562,CategorieBTWTabel,2,FALSE),"Nee")</f>
        <v>Nee</v>
      </c>
      <c r="M562" s="37"/>
      <c r="N562" s="33"/>
      <c r="O562" s="7">
        <f t="shared" si="35"/>
        <v>0</v>
      </c>
      <c r="P562" s="7">
        <f t="shared" si="36"/>
        <v>0</v>
      </c>
      <c r="Q562" s="7">
        <f t="shared" si="37"/>
        <v>0</v>
      </c>
    </row>
    <row r="563" spans="2:17" x14ac:dyDescent="0.2">
      <c r="B563" s="7" t="str">
        <f t="shared" si="38"/>
        <v/>
      </c>
      <c r="C563" s="33"/>
      <c r="D563" s="33"/>
      <c r="E563" s="34"/>
      <c r="F563" s="35"/>
      <c r="G563" s="33"/>
      <c r="H563" s="35"/>
      <c r="I563" s="35"/>
      <c r="J563" s="36"/>
      <c r="K563" s="7">
        <f t="array" ref="K563">IF(AND(LEN(H563)&gt;0,ISNUMBER(J563)),H563*J563,IF(AND(LEN(I563)&gt;0,ISNUMBER(J563)),I563/(1+J563)*J563,0))</f>
        <v>0</v>
      </c>
      <c r="L563" s="7" t="str">
        <f>IF(LEN(G563)&gt;1,VLOOKUP(G563,CategorieBTWTabel,2,FALSE),"Nee")</f>
        <v>Nee</v>
      </c>
      <c r="M563" s="37"/>
      <c r="N563" s="33"/>
      <c r="O563" s="7">
        <f t="shared" si="35"/>
        <v>0</v>
      </c>
      <c r="P563" s="7">
        <f t="shared" si="36"/>
        <v>0</v>
      </c>
      <c r="Q563" s="7">
        <f t="shared" si="37"/>
        <v>0</v>
      </c>
    </row>
    <row r="564" spans="2:17" x14ac:dyDescent="0.2">
      <c r="B564" s="7" t="str">
        <f t="shared" si="38"/>
        <v/>
      </c>
      <c r="C564" s="33"/>
      <c r="D564" s="33"/>
      <c r="E564" s="34"/>
      <c r="F564" s="35"/>
      <c r="G564" s="33"/>
      <c r="H564" s="35"/>
      <c r="I564" s="35"/>
      <c r="J564" s="36"/>
      <c r="K564" s="7">
        <f t="array" ref="K564">IF(AND(LEN(H564)&gt;0,ISNUMBER(J564)),H564*J564,IF(AND(LEN(I564)&gt;0,ISNUMBER(J564)),I564/(1+J564)*J564,0))</f>
        <v>0</v>
      </c>
      <c r="L564" s="7" t="str">
        <f>IF(LEN(G564)&gt;1,VLOOKUP(G564,CategorieBTWTabel,2,FALSE),"Nee")</f>
        <v>Nee</v>
      </c>
      <c r="M564" s="37"/>
      <c r="N564" s="33"/>
      <c r="O564" s="7">
        <f t="shared" si="35"/>
        <v>0</v>
      </c>
      <c r="P564" s="7">
        <f t="shared" si="36"/>
        <v>0</v>
      </c>
      <c r="Q564" s="7">
        <f t="shared" si="37"/>
        <v>0</v>
      </c>
    </row>
    <row r="565" spans="2:17" x14ac:dyDescent="0.2">
      <c r="B565" s="7" t="str">
        <f t="shared" si="38"/>
        <v/>
      </c>
      <c r="C565" s="33"/>
      <c r="D565" s="33"/>
      <c r="E565" s="34"/>
      <c r="F565" s="35"/>
      <c r="G565" s="33"/>
      <c r="H565" s="35"/>
      <c r="I565" s="35"/>
      <c r="J565" s="36"/>
      <c r="K565" s="7">
        <f t="array" ref="K565">IF(AND(LEN(H565)&gt;0,ISNUMBER(J565)),H565*J565,IF(AND(LEN(I565)&gt;0,ISNUMBER(J565)),I565/(1+J565)*J565,0))</f>
        <v>0</v>
      </c>
      <c r="L565" s="7" t="str">
        <f>IF(LEN(G565)&gt;1,VLOOKUP(G565,CategorieBTWTabel,2,FALSE),"Nee")</f>
        <v>Nee</v>
      </c>
      <c r="M565" s="37"/>
      <c r="N565" s="33"/>
      <c r="O565" s="7">
        <f t="shared" si="35"/>
        <v>0</v>
      </c>
      <c r="P565" s="7">
        <f t="shared" si="36"/>
        <v>0</v>
      </c>
      <c r="Q565" s="7">
        <f t="shared" si="37"/>
        <v>0</v>
      </c>
    </row>
    <row r="566" spans="2:17" x14ac:dyDescent="0.2">
      <c r="B566" s="7" t="str">
        <f t="shared" si="38"/>
        <v/>
      </c>
      <c r="C566" s="33"/>
      <c r="D566" s="33"/>
      <c r="E566" s="34"/>
      <c r="F566" s="35"/>
      <c r="G566" s="33"/>
      <c r="H566" s="35"/>
      <c r="I566" s="35"/>
      <c r="J566" s="36"/>
      <c r="K566" s="7">
        <f t="array" ref="K566">IF(AND(LEN(H566)&gt;0,ISNUMBER(J566)),H566*J566,IF(AND(LEN(I566)&gt;0,ISNUMBER(J566)),I566/(1+J566)*J566,0))</f>
        <v>0</v>
      </c>
      <c r="L566" s="7" t="str">
        <f>IF(LEN(G566)&gt;1,VLOOKUP(G566,CategorieBTWTabel,2,FALSE),"Nee")</f>
        <v>Nee</v>
      </c>
      <c r="M566" s="37"/>
      <c r="N566" s="33"/>
      <c r="O566" s="7">
        <f t="shared" si="35"/>
        <v>0</v>
      </c>
      <c r="P566" s="7">
        <f t="shared" si="36"/>
        <v>0</v>
      </c>
      <c r="Q566" s="7">
        <f t="shared" si="37"/>
        <v>0</v>
      </c>
    </row>
    <row r="567" spans="2:17" x14ac:dyDescent="0.2">
      <c r="B567" s="7" t="str">
        <f t="shared" si="38"/>
        <v/>
      </c>
      <c r="C567" s="33"/>
      <c r="D567" s="33"/>
      <c r="E567" s="34"/>
      <c r="F567" s="35"/>
      <c r="G567" s="33"/>
      <c r="H567" s="35"/>
      <c r="I567" s="35"/>
      <c r="J567" s="36"/>
      <c r="K567" s="7">
        <f t="array" ref="K567">IF(AND(LEN(H567)&gt;0,ISNUMBER(J567)),H567*J567,IF(AND(LEN(I567)&gt;0,ISNUMBER(J567)),I567/(1+J567)*J567,0))</f>
        <v>0</v>
      </c>
      <c r="L567" s="7" t="str">
        <f>IF(LEN(G567)&gt;1,VLOOKUP(G567,CategorieBTWTabel,2,FALSE),"Nee")</f>
        <v>Nee</v>
      </c>
      <c r="M567" s="37"/>
      <c r="N567" s="33"/>
      <c r="O567" s="7">
        <f t="shared" si="35"/>
        <v>0</v>
      </c>
      <c r="P567" s="7">
        <f t="shared" si="36"/>
        <v>0</v>
      </c>
      <c r="Q567" s="7">
        <f t="shared" si="37"/>
        <v>0</v>
      </c>
    </row>
    <row r="568" spans="2:17" x14ac:dyDescent="0.2">
      <c r="B568" s="7" t="str">
        <f t="shared" si="38"/>
        <v/>
      </c>
      <c r="C568" s="33"/>
      <c r="D568" s="33"/>
      <c r="E568" s="34"/>
      <c r="F568" s="35"/>
      <c r="G568" s="33"/>
      <c r="H568" s="35"/>
      <c r="I568" s="35"/>
      <c r="J568" s="36"/>
      <c r="K568" s="7">
        <f t="array" ref="K568">IF(AND(LEN(H568)&gt;0,ISNUMBER(J568)),H568*J568,IF(AND(LEN(I568)&gt;0,ISNUMBER(J568)),I568/(1+J568)*J568,0))</f>
        <v>0</v>
      </c>
      <c r="L568" s="7" t="str">
        <f>IF(LEN(G568)&gt;1,VLOOKUP(G568,CategorieBTWTabel,2,FALSE),"Nee")</f>
        <v>Nee</v>
      </c>
      <c r="M568" s="37"/>
      <c r="N568" s="33"/>
      <c r="O568" s="7">
        <f t="shared" si="35"/>
        <v>0</v>
      </c>
      <c r="P568" s="7">
        <f t="shared" si="36"/>
        <v>0</v>
      </c>
      <c r="Q568" s="7">
        <f t="shared" si="37"/>
        <v>0</v>
      </c>
    </row>
    <row r="569" spans="2:17" x14ac:dyDescent="0.2">
      <c r="B569" s="7" t="str">
        <f t="shared" si="38"/>
        <v/>
      </c>
      <c r="C569" s="33"/>
      <c r="D569" s="33"/>
      <c r="E569" s="34"/>
      <c r="F569" s="35"/>
      <c r="G569" s="33"/>
      <c r="H569" s="35"/>
      <c r="I569" s="35"/>
      <c r="J569" s="36"/>
      <c r="K569" s="7">
        <f t="array" ref="K569">IF(AND(LEN(H569)&gt;0,ISNUMBER(J569)),H569*J569,IF(AND(LEN(I569)&gt;0,ISNUMBER(J569)),I569/(1+J569)*J569,0))</f>
        <v>0</v>
      </c>
      <c r="L569" s="7" t="str">
        <f>IF(LEN(G569)&gt;1,VLOOKUP(G569,CategorieBTWTabel,2,FALSE),"Nee")</f>
        <v>Nee</v>
      </c>
      <c r="M569" s="37"/>
      <c r="N569" s="33"/>
      <c r="O569" s="7">
        <f t="shared" si="35"/>
        <v>0</v>
      </c>
      <c r="P569" s="7">
        <f t="shared" si="36"/>
        <v>0</v>
      </c>
      <c r="Q569" s="7">
        <f t="shared" si="37"/>
        <v>0</v>
      </c>
    </row>
    <row r="570" spans="2:17" x14ac:dyDescent="0.2">
      <c r="B570" s="7" t="str">
        <f t="shared" si="38"/>
        <v/>
      </c>
      <c r="C570" s="33"/>
      <c r="D570" s="33"/>
      <c r="E570" s="34"/>
      <c r="F570" s="35"/>
      <c r="G570" s="33"/>
      <c r="H570" s="35"/>
      <c r="I570" s="35"/>
      <c r="J570" s="36"/>
      <c r="K570" s="7">
        <f t="array" ref="K570">IF(AND(LEN(H570)&gt;0,ISNUMBER(J570)),H570*J570,IF(AND(LEN(I570)&gt;0,ISNUMBER(J570)),I570/(1+J570)*J570,0))</f>
        <v>0</v>
      </c>
      <c r="L570" s="7" t="str">
        <f>IF(LEN(G570)&gt;1,VLOOKUP(G570,CategorieBTWTabel,2,FALSE),"Nee")</f>
        <v>Nee</v>
      </c>
      <c r="M570" s="37"/>
      <c r="N570" s="33"/>
      <c r="O570" s="7">
        <f t="shared" si="35"/>
        <v>0</v>
      </c>
      <c r="P570" s="7">
        <f t="shared" si="36"/>
        <v>0</v>
      </c>
      <c r="Q570" s="7">
        <f t="shared" si="37"/>
        <v>0</v>
      </c>
    </row>
    <row r="571" spans="2:17" x14ac:dyDescent="0.2">
      <c r="B571" s="7" t="str">
        <f t="shared" si="38"/>
        <v/>
      </c>
      <c r="C571" s="33"/>
      <c r="D571" s="33"/>
      <c r="E571" s="34"/>
      <c r="F571" s="35"/>
      <c r="G571" s="33"/>
      <c r="H571" s="35"/>
      <c r="I571" s="35"/>
      <c r="J571" s="36"/>
      <c r="K571" s="7">
        <f t="array" ref="K571">IF(AND(LEN(H571)&gt;0,ISNUMBER(J571)),H571*J571,IF(AND(LEN(I571)&gt;0,ISNUMBER(J571)),I571/(1+J571)*J571,0))</f>
        <v>0</v>
      </c>
      <c r="L571" s="7" t="str">
        <f>IF(LEN(G571)&gt;1,VLOOKUP(G571,CategorieBTWTabel,2,FALSE),"Nee")</f>
        <v>Nee</v>
      </c>
      <c r="M571" s="37"/>
      <c r="N571" s="33"/>
      <c r="O571" s="7">
        <f t="shared" si="35"/>
        <v>0</v>
      </c>
      <c r="P571" s="7">
        <f t="shared" si="36"/>
        <v>0</v>
      </c>
      <c r="Q571" s="7">
        <f t="shared" si="37"/>
        <v>0</v>
      </c>
    </row>
    <row r="572" spans="2:17" x14ac:dyDescent="0.2">
      <c r="B572" s="7" t="str">
        <f t="shared" si="38"/>
        <v/>
      </c>
      <c r="C572" s="33"/>
      <c r="D572" s="33"/>
      <c r="E572" s="34"/>
      <c r="F572" s="35"/>
      <c r="G572" s="33"/>
      <c r="H572" s="35"/>
      <c r="I572" s="35"/>
      <c r="J572" s="36"/>
      <c r="K572" s="7">
        <f t="array" ref="K572">IF(AND(LEN(H572)&gt;0,ISNUMBER(J572)),H572*J572,IF(AND(LEN(I572)&gt;0,ISNUMBER(J572)),I572/(1+J572)*J572,0))</f>
        <v>0</v>
      </c>
      <c r="L572" s="7" t="str">
        <f>IF(LEN(G572)&gt;1,VLOOKUP(G572,CategorieBTWTabel,2,FALSE),"Nee")</f>
        <v>Nee</v>
      </c>
      <c r="M572" s="37"/>
      <c r="N572" s="33"/>
      <c r="O572" s="7">
        <f t="shared" si="35"/>
        <v>0</v>
      </c>
      <c r="P572" s="7">
        <f t="shared" si="36"/>
        <v>0</v>
      </c>
      <c r="Q572" s="7">
        <f t="shared" si="37"/>
        <v>0</v>
      </c>
    </row>
    <row r="573" spans="2:17" x14ac:dyDescent="0.2">
      <c r="B573" s="7" t="str">
        <f t="shared" si="38"/>
        <v/>
      </c>
      <c r="C573" s="33"/>
      <c r="D573" s="33"/>
      <c r="E573" s="34"/>
      <c r="F573" s="35"/>
      <c r="G573" s="33"/>
      <c r="H573" s="35"/>
      <c r="I573" s="35"/>
      <c r="J573" s="36"/>
      <c r="K573" s="7">
        <f t="array" ref="K573">IF(AND(LEN(H573)&gt;0,ISNUMBER(J573)),H573*J573,IF(AND(LEN(I573)&gt;0,ISNUMBER(J573)),I573/(1+J573)*J573,0))</f>
        <v>0</v>
      </c>
      <c r="L573" s="7" t="str">
        <f>IF(LEN(G573)&gt;1,VLOOKUP(G573,CategorieBTWTabel,2,FALSE),"Nee")</f>
        <v>Nee</v>
      </c>
      <c r="M573" s="37"/>
      <c r="N573" s="33"/>
      <c r="O573" s="7">
        <f t="shared" si="35"/>
        <v>0</v>
      </c>
      <c r="P573" s="7">
        <f t="shared" si="36"/>
        <v>0</v>
      </c>
      <c r="Q573" s="7">
        <f t="shared" si="37"/>
        <v>0</v>
      </c>
    </row>
    <row r="574" spans="2:17" x14ac:dyDescent="0.2">
      <c r="B574" s="7" t="str">
        <f t="shared" si="38"/>
        <v/>
      </c>
      <c r="C574" s="33"/>
      <c r="D574" s="33"/>
      <c r="E574" s="34"/>
      <c r="F574" s="35"/>
      <c r="G574" s="33"/>
      <c r="H574" s="35"/>
      <c r="I574" s="35"/>
      <c r="J574" s="36"/>
      <c r="K574" s="7">
        <f t="array" ref="K574">IF(AND(LEN(H574)&gt;0,ISNUMBER(J574)),H574*J574,IF(AND(LEN(I574)&gt;0,ISNUMBER(J574)),I574/(1+J574)*J574,0))</f>
        <v>0</v>
      </c>
      <c r="L574" s="7" t="str">
        <f>IF(LEN(G574)&gt;1,VLOOKUP(G574,CategorieBTWTabel,2,FALSE),"Nee")</f>
        <v>Nee</v>
      </c>
      <c r="M574" s="37"/>
      <c r="N574" s="33"/>
      <c r="O574" s="7">
        <f t="shared" si="35"/>
        <v>0</v>
      </c>
      <c r="P574" s="7">
        <f t="shared" si="36"/>
        <v>0</v>
      </c>
      <c r="Q574" s="7">
        <f t="shared" si="37"/>
        <v>0</v>
      </c>
    </row>
    <row r="575" spans="2:17" x14ac:dyDescent="0.2">
      <c r="B575" s="7" t="str">
        <f t="shared" si="38"/>
        <v/>
      </c>
      <c r="C575" s="33"/>
      <c r="D575" s="33"/>
      <c r="E575" s="34"/>
      <c r="F575" s="35"/>
      <c r="G575" s="33"/>
      <c r="H575" s="35"/>
      <c r="I575" s="35"/>
      <c r="J575" s="36"/>
      <c r="K575" s="7">
        <f t="array" ref="K575">IF(AND(LEN(H575)&gt;0,ISNUMBER(J575)),H575*J575,IF(AND(LEN(I575)&gt;0,ISNUMBER(J575)),I575/(1+J575)*J575,0))</f>
        <v>0</v>
      </c>
      <c r="L575" s="7" t="str">
        <f>IF(LEN(G575)&gt;1,VLOOKUP(G575,CategorieBTWTabel,2,FALSE),"Nee")</f>
        <v>Nee</v>
      </c>
      <c r="M575" s="37"/>
      <c r="N575" s="33"/>
      <c r="O575" s="7">
        <f t="shared" ref="O575:O638" si="39">IF(LEN(H575)&lt;1,I575-K575,H575)</f>
        <v>0</v>
      </c>
      <c r="P575" s="7">
        <f t="shared" ref="P575:P638" si="40">IF(LEN(I575)&lt;1,H575+K575,I575)</f>
        <v>0</v>
      </c>
      <c r="Q575" s="7">
        <f t="shared" ref="Q575:Q638" si="41">K575</f>
        <v>0</v>
      </c>
    </row>
    <row r="576" spans="2:17" x14ac:dyDescent="0.2">
      <c r="B576" s="7" t="str">
        <f t="shared" si="38"/>
        <v/>
      </c>
      <c r="C576" s="33"/>
      <c r="D576" s="33"/>
      <c r="E576" s="34"/>
      <c r="F576" s="35"/>
      <c r="G576" s="33"/>
      <c r="H576" s="35"/>
      <c r="I576" s="35"/>
      <c r="J576" s="36"/>
      <c r="K576" s="7">
        <f t="array" ref="K576">IF(AND(LEN(H576)&gt;0,ISNUMBER(J576)),H576*J576,IF(AND(LEN(I576)&gt;0,ISNUMBER(J576)),I576/(1+J576)*J576,0))</f>
        <v>0</v>
      </c>
      <c r="L576" s="7" t="str">
        <f>IF(LEN(G576)&gt;1,VLOOKUP(G576,CategorieBTWTabel,2,FALSE),"Nee")</f>
        <v>Nee</v>
      </c>
      <c r="M576" s="37"/>
      <c r="N576" s="33"/>
      <c r="O576" s="7">
        <f t="shared" si="39"/>
        <v>0</v>
      </c>
      <c r="P576" s="7">
        <f t="shared" si="40"/>
        <v>0</v>
      </c>
      <c r="Q576" s="7">
        <f t="shared" si="41"/>
        <v>0</v>
      </c>
    </row>
    <row r="577" spans="2:17" x14ac:dyDescent="0.2">
      <c r="B577" s="7" t="str">
        <f t="shared" si="38"/>
        <v/>
      </c>
      <c r="C577" s="33"/>
      <c r="D577" s="33"/>
      <c r="E577" s="34"/>
      <c r="F577" s="35"/>
      <c r="G577" s="33"/>
      <c r="H577" s="35"/>
      <c r="I577" s="35"/>
      <c r="J577" s="36"/>
      <c r="K577" s="7">
        <f t="array" ref="K577">IF(AND(LEN(H577)&gt;0,ISNUMBER(J577)),H577*J577,IF(AND(LEN(I577)&gt;0,ISNUMBER(J577)),I577/(1+J577)*J577,0))</f>
        <v>0</v>
      </c>
      <c r="L577" s="7" t="str">
        <f>IF(LEN(G577)&gt;1,VLOOKUP(G577,CategorieBTWTabel,2,FALSE),"Nee")</f>
        <v>Nee</v>
      </c>
      <c r="M577" s="37"/>
      <c r="N577" s="33"/>
      <c r="O577" s="7">
        <f t="shared" si="39"/>
        <v>0</v>
      </c>
      <c r="P577" s="7">
        <f t="shared" si="40"/>
        <v>0</v>
      </c>
      <c r="Q577" s="7">
        <f t="shared" si="41"/>
        <v>0</v>
      </c>
    </row>
    <row r="578" spans="2:17" x14ac:dyDescent="0.2">
      <c r="B578" s="7" t="str">
        <f t="shared" si="38"/>
        <v/>
      </c>
      <c r="C578" s="33"/>
      <c r="D578" s="33"/>
      <c r="E578" s="34"/>
      <c r="F578" s="35"/>
      <c r="G578" s="33"/>
      <c r="H578" s="35"/>
      <c r="I578" s="35"/>
      <c r="J578" s="36"/>
      <c r="K578" s="7">
        <f t="array" ref="K578">IF(AND(LEN(H578)&gt;0,ISNUMBER(J578)),H578*J578,IF(AND(LEN(I578)&gt;0,ISNUMBER(J578)),I578/(1+J578)*J578,0))</f>
        <v>0</v>
      </c>
      <c r="L578" s="7" t="str">
        <f>IF(LEN(G578)&gt;1,VLOOKUP(G578,CategorieBTWTabel,2,FALSE),"Nee")</f>
        <v>Nee</v>
      </c>
      <c r="M578" s="37"/>
      <c r="N578" s="33"/>
      <c r="O578" s="7">
        <f t="shared" si="39"/>
        <v>0</v>
      </c>
      <c r="P578" s="7">
        <f t="shared" si="40"/>
        <v>0</v>
      </c>
      <c r="Q578" s="7">
        <f t="shared" si="41"/>
        <v>0</v>
      </c>
    </row>
    <row r="579" spans="2:17" x14ac:dyDescent="0.2">
      <c r="B579" s="7" t="str">
        <f t="shared" si="38"/>
        <v/>
      </c>
      <c r="C579" s="33"/>
      <c r="D579" s="33"/>
      <c r="E579" s="34"/>
      <c r="F579" s="35"/>
      <c r="G579" s="33"/>
      <c r="H579" s="35"/>
      <c r="I579" s="35"/>
      <c r="J579" s="36"/>
      <c r="K579" s="7">
        <f t="array" ref="K579">IF(AND(LEN(H579)&gt;0,ISNUMBER(J579)),H579*J579,IF(AND(LEN(I579)&gt;0,ISNUMBER(J579)),I579/(1+J579)*J579,0))</f>
        <v>0</v>
      </c>
      <c r="L579" s="7" t="str">
        <f>IF(LEN(G579)&gt;1,VLOOKUP(G579,CategorieBTWTabel,2,FALSE),"Nee")</f>
        <v>Nee</v>
      </c>
      <c r="M579" s="37"/>
      <c r="N579" s="33"/>
      <c r="O579" s="7">
        <f t="shared" si="39"/>
        <v>0</v>
      </c>
      <c r="P579" s="7">
        <f t="shared" si="40"/>
        <v>0</v>
      </c>
      <c r="Q579" s="7">
        <f t="shared" si="41"/>
        <v>0</v>
      </c>
    </row>
    <row r="580" spans="2:17" x14ac:dyDescent="0.2">
      <c r="B580" s="7" t="str">
        <f t="shared" si="38"/>
        <v/>
      </c>
      <c r="C580" s="33"/>
      <c r="D580" s="33"/>
      <c r="E580" s="34"/>
      <c r="F580" s="35"/>
      <c r="G580" s="33"/>
      <c r="H580" s="35"/>
      <c r="I580" s="35"/>
      <c r="J580" s="36"/>
      <c r="K580" s="7">
        <f t="array" ref="K580">IF(AND(LEN(H580)&gt;0,ISNUMBER(J580)),H580*J580,IF(AND(LEN(I580)&gt;0,ISNUMBER(J580)),I580/(1+J580)*J580,0))</f>
        <v>0</v>
      </c>
      <c r="L580" s="7" t="str">
        <f>IF(LEN(G580)&gt;1,VLOOKUP(G580,CategorieBTWTabel,2,FALSE),"Nee")</f>
        <v>Nee</v>
      </c>
      <c r="M580" s="37"/>
      <c r="N580" s="33"/>
      <c r="O580" s="7">
        <f t="shared" si="39"/>
        <v>0</v>
      </c>
      <c r="P580" s="7">
        <f t="shared" si="40"/>
        <v>0</v>
      </c>
      <c r="Q580" s="7">
        <f t="shared" si="41"/>
        <v>0</v>
      </c>
    </row>
    <row r="581" spans="2:17" x14ac:dyDescent="0.2">
      <c r="B581" s="7" t="str">
        <f t="shared" si="38"/>
        <v/>
      </c>
      <c r="C581" s="33"/>
      <c r="D581" s="33"/>
      <c r="E581" s="34"/>
      <c r="F581" s="35"/>
      <c r="G581" s="33"/>
      <c r="H581" s="35"/>
      <c r="I581" s="35"/>
      <c r="J581" s="36"/>
      <c r="K581" s="7">
        <f t="array" ref="K581">IF(AND(LEN(H581)&gt;0,ISNUMBER(J581)),H581*J581,IF(AND(LEN(I581)&gt;0,ISNUMBER(J581)),I581/(1+J581)*J581,0))</f>
        <v>0</v>
      </c>
      <c r="L581" s="7" t="str">
        <f>IF(LEN(G581)&gt;1,VLOOKUP(G581,CategorieBTWTabel,2,FALSE),"Nee")</f>
        <v>Nee</v>
      </c>
      <c r="M581" s="37"/>
      <c r="N581" s="33"/>
      <c r="O581" s="7">
        <f t="shared" si="39"/>
        <v>0</v>
      </c>
      <c r="P581" s="7">
        <f t="shared" si="40"/>
        <v>0</v>
      </c>
      <c r="Q581" s="7">
        <f t="shared" si="41"/>
        <v>0</v>
      </c>
    </row>
    <row r="582" spans="2:17" x14ac:dyDescent="0.2">
      <c r="B582" s="7" t="str">
        <f t="shared" si="38"/>
        <v/>
      </c>
      <c r="C582" s="33"/>
      <c r="D582" s="33"/>
      <c r="E582" s="34"/>
      <c r="F582" s="35"/>
      <c r="G582" s="33"/>
      <c r="H582" s="35"/>
      <c r="I582" s="35"/>
      <c r="J582" s="36"/>
      <c r="K582" s="7">
        <f t="array" ref="K582">IF(AND(LEN(H582)&gt;0,ISNUMBER(J582)),H582*J582,IF(AND(LEN(I582)&gt;0,ISNUMBER(J582)),I582/(1+J582)*J582,0))</f>
        <v>0</v>
      </c>
      <c r="L582" s="7" t="str">
        <f>IF(LEN(G582)&gt;1,VLOOKUP(G582,CategorieBTWTabel,2,FALSE),"Nee")</f>
        <v>Nee</v>
      </c>
      <c r="M582" s="37"/>
      <c r="N582" s="33"/>
      <c r="O582" s="7">
        <f t="shared" si="39"/>
        <v>0</v>
      </c>
      <c r="P582" s="7">
        <f t="shared" si="40"/>
        <v>0</v>
      </c>
      <c r="Q582" s="7">
        <f t="shared" si="41"/>
        <v>0</v>
      </c>
    </row>
    <row r="583" spans="2:17" x14ac:dyDescent="0.2">
      <c r="B583" s="7" t="str">
        <f t="shared" si="38"/>
        <v/>
      </c>
      <c r="C583" s="33"/>
      <c r="D583" s="33"/>
      <c r="E583" s="34"/>
      <c r="F583" s="35"/>
      <c r="G583" s="33"/>
      <c r="H583" s="35"/>
      <c r="I583" s="35"/>
      <c r="J583" s="36"/>
      <c r="K583" s="7">
        <f t="array" ref="K583">IF(AND(LEN(H583)&gt;0,ISNUMBER(J583)),H583*J583,IF(AND(LEN(I583)&gt;0,ISNUMBER(J583)),I583/(1+J583)*J583,0))</f>
        <v>0</v>
      </c>
      <c r="L583" s="7" t="str">
        <f>IF(LEN(G583)&gt;1,VLOOKUP(G583,CategorieBTWTabel,2,FALSE),"Nee")</f>
        <v>Nee</v>
      </c>
      <c r="M583" s="37"/>
      <c r="N583" s="33"/>
      <c r="O583" s="7">
        <f t="shared" si="39"/>
        <v>0</v>
      </c>
      <c r="P583" s="7">
        <f t="shared" si="40"/>
        <v>0</v>
      </c>
      <c r="Q583" s="7">
        <f t="shared" si="41"/>
        <v>0</v>
      </c>
    </row>
    <row r="584" spans="2:17" x14ac:dyDescent="0.2">
      <c r="B584" s="7" t="str">
        <f t="shared" si="38"/>
        <v/>
      </c>
      <c r="C584" s="33"/>
      <c r="D584" s="33"/>
      <c r="E584" s="34"/>
      <c r="F584" s="35"/>
      <c r="G584" s="33"/>
      <c r="H584" s="35"/>
      <c r="I584" s="35"/>
      <c r="J584" s="36"/>
      <c r="K584" s="7">
        <f t="array" ref="K584">IF(AND(LEN(H584)&gt;0,ISNUMBER(J584)),H584*J584,IF(AND(LEN(I584)&gt;0,ISNUMBER(J584)),I584/(1+J584)*J584,0))</f>
        <v>0</v>
      </c>
      <c r="L584" s="7" t="str">
        <f>IF(LEN(G584)&gt;1,VLOOKUP(G584,CategorieBTWTabel,2,FALSE),"Nee")</f>
        <v>Nee</v>
      </c>
      <c r="M584" s="37"/>
      <c r="N584" s="33"/>
      <c r="O584" s="7">
        <f t="shared" si="39"/>
        <v>0</v>
      </c>
      <c r="P584" s="7">
        <f t="shared" si="40"/>
        <v>0</v>
      </c>
      <c r="Q584" s="7">
        <f t="shared" si="41"/>
        <v>0</v>
      </c>
    </row>
    <row r="585" spans="2:17" x14ac:dyDescent="0.2">
      <c r="B585" s="7" t="str">
        <f t="shared" si="38"/>
        <v/>
      </c>
      <c r="C585" s="33"/>
      <c r="D585" s="33"/>
      <c r="E585" s="34"/>
      <c r="F585" s="35"/>
      <c r="G585" s="33"/>
      <c r="H585" s="35"/>
      <c r="I585" s="35"/>
      <c r="J585" s="36"/>
      <c r="K585" s="7">
        <f t="array" ref="K585">IF(AND(LEN(H585)&gt;0,ISNUMBER(J585)),H585*J585,IF(AND(LEN(I585)&gt;0,ISNUMBER(J585)),I585/(1+J585)*J585,0))</f>
        <v>0</v>
      </c>
      <c r="L585" s="7" t="str">
        <f>IF(LEN(G585)&gt;1,VLOOKUP(G585,CategorieBTWTabel,2,FALSE),"Nee")</f>
        <v>Nee</v>
      </c>
      <c r="M585" s="37"/>
      <c r="N585" s="33"/>
      <c r="O585" s="7">
        <f t="shared" si="39"/>
        <v>0</v>
      </c>
      <c r="P585" s="7">
        <f t="shared" si="40"/>
        <v>0</v>
      </c>
      <c r="Q585" s="7">
        <f t="shared" si="41"/>
        <v>0</v>
      </c>
    </row>
    <row r="586" spans="2:17" x14ac:dyDescent="0.2">
      <c r="B586" s="7" t="str">
        <f t="shared" si="38"/>
        <v/>
      </c>
      <c r="C586" s="33"/>
      <c r="D586" s="33"/>
      <c r="E586" s="34"/>
      <c r="F586" s="35"/>
      <c r="G586" s="33"/>
      <c r="H586" s="35"/>
      <c r="I586" s="35"/>
      <c r="J586" s="36"/>
      <c r="K586" s="7">
        <f t="array" ref="K586">IF(AND(LEN(H586)&gt;0,ISNUMBER(J586)),H586*J586,IF(AND(LEN(I586)&gt;0,ISNUMBER(J586)),I586/(1+J586)*J586,0))</f>
        <v>0</v>
      </c>
      <c r="L586" s="7" t="str">
        <f>IF(LEN(G586)&gt;1,VLOOKUP(G586,CategorieBTWTabel,2,FALSE),"Nee")</f>
        <v>Nee</v>
      </c>
      <c r="M586" s="37"/>
      <c r="N586" s="33"/>
      <c r="O586" s="7">
        <f t="shared" si="39"/>
        <v>0</v>
      </c>
      <c r="P586" s="7">
        <f t="shared" si="40"/>
        <v>0</v>
      </c>
      <c r="Q586" s="7">
        <f t="shared" si="41"/>
        <v>0</v>
      </c>
    </row>
    <row r="587" spans="2:17" x14ac:dyDescent="0.2">
      <c r="B587" s="7" t="str">
        <f t="shared" si="38"/>
        <v/>
      </c>
      <c r="C587" s="33"/>
      <c r="D587" s="33"/>
      <c r="E587" s="34"/>
      <c r="F587" s="35"/>
      <c r="G587" s="33"/>
      <c r="H587" s="35"/>
      <c r="I587" s="35"/>
      <c r="J587" s="36"/>
      <c r="K587" s="7">
        <f t="array" ref="K587">IF(AND(LEN(H587)&gt;0,ISNUMBER(J587)),H587*J587,IF(AND(LEN(I587)&gt;0,ISNUMBER(J587)),I587/(1+J587)*J587,0))</f>
        <v>0</v>
      </c>
      <c r="L587" s="7" t="str">
        <f>IF(LEN(G587)&gt;1,VLOOKUP(G587,CategorieBTWTabel,2,FALSE),"Nee")</f>
        <v>Nee</v>
      </c>
      <c r="M587" s="37"/>
      <c r="N587" s="33"/>
      <c r="O587" s="7">
        <f t="shared" si="39"/>
        <v>0</v>
      </c>
      <c r="P587" s="7">
        <f t="shared" si="40"/>
        <v>0</v>
      </c>
      <c r="Q587" s="7">
        <f t="shared" si="41"/>
        <v>0</v>
      </c>
    </row>
    <row r="588" spans="2:17" x14ac:dyDescent="0.2">
      <c r="B588" s="7" t="str">
        <f t="shared" ref="B588:B651" si="42">IF(LEN(D588)&gt;1,INDEX(Periode,MATCH($D588,Maanden,0),1),"")</f>
        <v/>
      </c>
      <c r="C588" s="33"/>
      <c r="D588" s="33"/>
      <c r="E588" s="34"/>
      <c r="F588" s="35"/>
      <c r="G588" s="33"/>
      <c r="H588" s="35"/>
      <c r="I588" s="35"/>
      <c r="J588" s="36"/>
      <c r="K588" s="7">
        <f t="array" ref="K588">IF(AND(LEN(H588)&gt;0,ISNUMBER(J588)),H588*J588,IF(AND(LEN(I588)&gt;0,ISNUMBER(J588)),I588/(1+J588)*J588,0))</f>
        <v>0</v>
      </c>
      <c r="L588" s="7" t="str">
        <f>IF(LEN(G588)&gt;1,VLOOKUP(G588,CategorieBTWTabel,2,FALSE),"Nee")</f>
        <v>Nee</v>
      </c>
      <c r="M588" s="37"/>
      <c r="N588" s="33"/>
      <c r="O588" s="7">
        <f t="shared" si="39"/>
        <v>0</v>
      </c>
      <c r="P588" s="7">
        <f t="shared" si="40"/>
        <v>0</v>
      </c>
      <c r="Q588" s="7">
        <f t="shared" si="41"/>
        <v>0</v>
      </c>
    </row>
    <row r="589" spans="2:17" x14ac:dyDescent="0.2">
      <c r="B589" s="7" t="str">
        <f t="shared" si="42"/>
        <v/>
      </c>
      <c r="C589" s="33"/>
      <c r="D589" s="33"/>
      <c r="E589" s="34"/>
      <c r="F589" s="35"/>
      <c r="G589" s="33"/>
      <c r="H589" s="35"/>
      <c r="I589" s="35"/>
      <c r="J589" s="36"/>
      <c r="K589" s="7">
        <f t="array" ref="K589">IF(AND(LEN(H589)&gt;0,ISNUMBER(J589)),H589*J589,IF(AND(LEN(I589)&gt;0,ISNUMBER(J589)),I589/(1+J589)*J589,0))</f>
        <v>0</v>
      </c>
      <c r="L589" s="7" t="str">
        <f>IF(LEN(G589)&gt;1,VLOOKUP(G589,CategorieBTWTabel,2,FALSE),"Nee")</f>
        <v>Nee</v>
      </c>
      <c r="M589" s="37"/>
      <c r="N589" s="33"/>
      <c r="O589" s="7">
        <f t="shared" si="39"/>
        <v>0</v>
      </c>
      <c r="P589" s="7">
        <f t="shared" si="40"/>
        <v>0</v>
      </c>
      <c r="Q589" s="7">
        <f t="shared" si="41"/>
        <v>0</v>
      </c>
    </row>
    <row r="590" spans="2:17" x14ac:dyDescent="0.2">
      <c r="B590" s="7" t="str">
        <f t="shared" si="42"/>
        <v/>
      </c>
      <c r="C590" s="33"/>
      <c r="D590" s="33"/>
      <c r="E590" s="34"/>
      <c r="F590" s="35"/>
      <c r="G590" s="33"/>
      <c r="H590" s="35"/>
      <c r="I590" s="35"/>
      <c r="J590" s="36"/>
      <c r="K590" s="7">
        <f t="array" ref="K590">IF(AND(LEN(H590)&gt;0,ISNUMBER(J590)),H590*J590,IF(AND(LEN(I590)&gt;0,ISNUMBER(J590)),I590/(1+J590)*J590,0))</f>
        <v>0</v>
      </c>
      <c r="L590" s="7" t="str">
        <f>IF(LEN(G590)&gt;1,VLOOKUP(G590,CategorieBTWTabel,2,FALSE),"Nee")</f>
        <v>Nee</v>
      </c>
      <c r="M590" s="37"/>
      <c r="N590" s="33"/>
      <c r="O590" s="7">
        <f t="shared" si="39"/>
        <v>0</v>
      </c>
      <c r="P590" s="7">
        <f t="shared" si="40"/>
        <v>0</v>
      </c>
      <c r="Q590" s="7">
        <f t="shared" si="41"/>
        <v>0</v>
      </c>
    </row>
    <row r="591" spans="2:17" x14ac:dyDescent="0.2">
      <c r="B591" s="7" t="str">
        <f t="shared" si="42"/>
        <v/>
      </c>
      <c r="C591" s="33"/>
      <c r="D591" s="33"/>
      <c r="E591" s="34"/>
      <c r="F591" s="35"/>
      <c r="G591" s="33"/>
      <c r="H591" s="35"/>
      <c r="I591" s="35"/>
      <c r="J591" s="36"/>
      <c r="K591" s="7">
        <f t="array" ref="K591">IF(AND(LEN(H591)&gt;0,ISNUMBER(J591)),H591*J591,IF(AND(LEN(I591)&gt;0,ISNUMBER(J591)),I591/(1+J591)*J591,0))</f>
        <v>0</v>
      </c>
      <c r="L591" s="7" t="str">
        <f>IF(LEN(G591)&gt;1,VLOOKUP(G591,CategorieBTWTabel,2,FALSE),"Nee")</f>
        <v>Nee</v>
      </c>
      <c r="M591" s="37"/>
      <c r="N591" s="33"/>
      <c r="O591" s="7">
        <f t="shared" si="39"/>
        <v>0</v>
      </c>
      <c r="P591" s="7">
        <f t="shared" si="40"/>
        <v>0</v>
      </c>
      <c r="Q591" s="7">
        <f t="shared" si="41"/>
        <v>0</v>
      </c>
    </row>
    <row r="592" spans="2:17" x14ac:dyDescent="0.2">
      <c r="B592" s="7" t="str">
        <f t="shared" si="42"/>
        <v/>
      </c>
      <c r="C592" s="33"/>
      <c r="D592" s="33"/>
      <c r="E592" s="34"/>
      <c r="F592" s="35"/>
      <c r="G592" s="33"/>
      <c r="H592" s="35"/>
      <c r="I592" s="35"/>
      <c r="J592" s="36"/>
      <c r="K592" s="7">
        <f t="array" ref="K592">IF(AND(LEN(H592)&gt;0,ISNUMBER(J592)),H592*J592,IF(AND(LEN(I592)&gt;0,ISNUMBER(J592)),I592/(1+J592)*J592,0))</f>
        <v>0</v>
      </c>
      <c r="L592" s="7" t="str">
        <f>IF(LEN(G592)&gt;1,VLOOKUP(G592,CategorieBTWTabel,2,FALSE),"Nee")</f>
        <v>Nee</v>
      </c>
      <c r="M592" s="37"/>
      <c r="N592" s="33"/>
      <c r="O592" s="7">
        <f t="shared" si="39"/>
        <v>0</v>
      </c>
      <c r="P592" s="7">
        <f t="shared" si="40"/>
        <v>0</v>
      </c>
      <c r="Q592" s="7">
        <f t="shared" si="41"/>
        <v>0</v>
      </c>
    </row>
    <row r="593" spans="2:17" x14ac:dyDescent="0.2">
      <c r="B593" s="7" t="str">
        <f t="shared" si="42"/>
        <v/>
      </c>
      <c r="C593" s="33"/>
      <c r="D593" s="33"/>
      <c r="E593" s="34"/>
      <c r="F593" s="35"/>
      <c r="G593" s="33"/>
      <c r="H593" s="35"/>
      <c r="I593" s="35"/>
      <c r="J593" s="36"/>
      <c r="K593" s="7">
        <f t="array" ref="K593">IF(AND(LEN(H593)&gt;0,ISNUMBER(J593)),H593*J593,IF(AND(LEN(I593)&gt;0,ISNUMBER(J593)),I593/(1+J593)*J593,0))</f>
        <v>0</v>
      </c>
      <c r="L593" s="7" t="str">
        <f>IF(LEN(G593)&gt;1,VLOOKUP(G593,CategorieBTWTabel,2,FALSE),"Nee")</f>
        <v>Nee</v>
      </c>
      <c r="M593" s="37"/>
      <c r="N593" s="33"/>
      <c r="O593" s="7">
        <f t="shared" si="39"/>
        <v>0</v>
      </c>
      <c r="P593" s="7">
        <f t="shared" si="40"/>
        <v>0</v>
      </c>
      <c r="Q593" s="7">
        <f t="shared" si="41"/>
        <v>0</v>
      </c>
    </row>
    <row r="594" spans="2:17" x14ac:dyDescent="0.2">
      <c r="B594" s="7" t="str">
        <f t="shared" si="42"/>
        <v/>
      </c>
      <c r="C594" s="33"/>
      <c r="D594" s="33"/>
      <c r="E594" s="34"/>
      <c r="F594" s="35"/>
      <c r="G594" s="33"/>
      <c r="H594" s="35"/>
      <c r="I594" s="35"/>
      <c r="J594" s="36"/>
      <c r="K594" s="7">
        <f t="array" ref="K594">IF(AND(LEN(H594)&gt;0,ISNUMBER(J594)),H594*J594,IF(AND(LEN(I594)&gt;0,ISNUMBER(J594)),I594/(1+J594)*J594,0))</f>
        <v>0</v>
      </c>
      <c r="L594" s="7" t="str">
        <f>IF(LEN(G594)&gt;1,VLOOKUP(G594,CategorieBTWTabel,2,FALSE),"Nee")</f>
        <v>Nee</v>
      </c>
      <c r="M594" s="37"/>
      <c r="N594" s="33"/>
      <c r="O594" s="7">
        <f t="shared" si="39"/>
        <v>0</v>
      </c>
      <c r="P594" s="7">
        <f t="shared" si="40"/>
        <v>0</v>
      </c>
      <c r="Q594" s="7">
        <f t="shared" si="41"/>
        <v>0</v>
      </c>
    </row>
    <row r="595" spans="2:17" x14ac:dyDescent="0.2">
      <c r="B595" s="7" t="str">
        <f t="shared" si="42"/>
        <v/>
      </c>
      <c r="C595" s="33"/>
      <c r="D595" s="33"/>
      <c r="E595" s="34"/>
      <c r="F595" s="35"/>
      <c r="G595" s="33"/>
      <c r="H595" s="35"/>
      <c r="I595" s="35"/>
      <c r="J595" s="36"/>
      <c r="K595" s="7">
        <f t="array" ref="K595">IF(AND(LEN(H595)&gt;0,ISNUMBER(J595)),H595*J595,IF(AND(LEN(I595)&gt;0,ISNUMBER(J595)),I595/(1+J595)*J595,0))</f>
        <v>0</v>
      </c>
      <c r="L595" s="7" t="str">
        <f>IF(LEN(G595)&gt;1,VLOOKUP(G595,CategorieBTWTabel,2,FALSE),"Nee")</f>
        <v>Nee</v>
      </c>
      <c r="M595" s="37"/>
      <c r="N595" s="33"/>
      <c r="O595" s="7">
        <f t="shared" si="39"/>
        <v>0</v>
      </c>
      <c r="P595" s="7">
        <f t="shared" si="40"/>
        <v>0</v>
      </c>
      <c r="Q595" s="7">
        <f t="shared" si="41"/>
        <v>0</v>
      </c>
    </row>
    <row r="596" spans="2:17" x14ac:dyDescent="0.2">
      <c r="B596" s="7" t="str">
        <f t="shared" si="42"/>
        <v/>
      </c>
      <c r="C596" s="33"/>
      <c r="D596" s="33"/>
      <c r="E596" s="34"/>
      <c r="F596" s="35"/>
      <c r="G596" s="33"/>
      <c r="H596" s="35"/>
      <c r="I596" s="35"/>
      <c r="J596" s="36"/>
      <c r="K596" s="7">
        <f t="array" ref="K596">IF(AND(LEN(H596)&gt;0,ISNUMBER(J596)),H596*J596,IF(AND(LEN(I596)&gt;0,ISNUMBER(J596)),I596/(1+J596)*J596,0))</f>
        <v>0</v>
      </c>
      <c r="L596" s="7" t="str">
        <f>IF(LEN(G596)&gt;1,VLOOKUP(G596,CategorieBTWTabel,2,FALSE),"Nee")</f>
        <v>Nee</v>
      </c>
      <c r="M596" s="37"/>
      <c r="N596" s="33"/>
      <c r="O596" s="7">
        <f t="shared" si="39"/>
        <v>0</v>
      </c>
      <c r="P596" s="7">
        <f t="shared" si="40"/>
        <v>0</v>
      </c>
      <c r="Q596" s="7">
        <f t="shared" si="41"/>
        <v>0</v>
      </c>
    </row>
    <row r="597" spans="2:17" x14ac:dyDescent="0.2">
      <c r="B597" s="7" t="str">
        <f t="shared" si="42"/>
        <v/>
      </c>
      <c r="C597" s="33"/>
      <c r="D597" s="33"/>
      <c r="E597" s="34"/>
      <c r="F597" s="35"/>
      <c r="G597" s="33"/>
      <c r="H597" s="35"/>
      <c r="I597" s="35"/>
      <c r="J597" s="36"/>
      <c r="K597" s="7">
        <f t="array" ref="K597">IF(AND(LEN(H597)&gt;0,ISNUMBER(J597)),H597*J597,IF(AND(LEN(I597)&gt;0,ISNUMBER(J597)),I597/(1+J597)*J597,0))</f>
        <v>0</v>
      </c>
      <c r="L597" s="7" t="str">
        <f>IF(LEN(G597)&gt;1,VLOOKUP(G597,CategorieBTWTabel,2,FALSE),"Nee")</f>
        <v>Nee</v>
      </c>
      <c r="M597" s="37"/>
      <c r="N597" s="33"/>
      <c r="O597" s="7">
        <f t="shared" si="39"/>
        <v>0</v>
      </c>
      <c r="P597" s="7">
        <f t="shared" si="40"/>
        <v>0</v>
      </c>
      <c r="Q597" s="7">
        <f t="shared" si="41"/>
        <v>0</v>
      </c>
    </row>
    <row r="598" spans="2:17" x14ac:dyDescent="0.2">
      <c r="B598" s="7" t="str">
        <f t="shared" si="42"/>
        <v/>
      </c>
      <c r="C598" s="33"/>
      <c r="D598" s="33"/>
      <c r="E598" s="34"/>
      <c r="F598" s="35"/>
      <c r="G598" s="33"/>
      <c r="H598" s="35"/>
      <c r="I598" s="35"/>
      <c r="J598" s="36"/>
      <c r="K598" s="7">
        <f t="array" ref="K598">IF(AND(LEN(H598)&gt;0,ISNUMBER(J598)),H598*J598,IF(AND(LEN(I598)&gt;0,ISNUMBER(J598)),I598/(1+J598)*J598,0))</f>
        <v>0</v>
      </c>
      <c r="L598" s="7" t="str">
        <f>IF(LEN(G598)&gt;1,VLOOKUP(G598,CategorieBTWTabel,2,FALSE),"Nee")</f>
        <v>Nee</v>
      </c>
      <c r="M598" s="37"/>
      <c r="N598" s="33"/>
      <c r="O598" s="7">
        <f t="shared" si="39"/>
        <v>0</v>
      </c>
      <c r="P598" s="7">
        <f t="shared" si="40"/>
        <v>0</v>
      </c>
      <c r="Q598" s="7">
        <f t="shared" si="41"/>
        <v>0</v>
      </c>
    </row>
    <row r="599" spans="2:17" x14ac:dyDescent="0.2">
      <c r="B599" s="7" t="str">
        <f t="shared" si="42"/>
        <v/>
      </c>
      <c r="C599" s="33"/>
      <c r="D599" s="33"/>
      <c r="E599" s="34"/>
      <c r="F599" s="35"/>
      <c r="G599" s="33"/>
      <c r="H599" s="35"/>
      <c r="I599" s="35"/>
      <c r="J599" s="36"/>
      <c r="K599" s="7">
        <f t="array" ref="K599">IF(AND(LEN(H599)&gt;0,ISNUMBER(J599)),H599*J599,IF(AND(LEN(I599)&gt;0,ISNUMBER(J599)),I599/(1+J599)*J599,0))</f>
        <v>0</v>
      </c>
      <c r="L599" s="7" t="str">
        <f>IF(LEN(G599)&gt;1,VLOOKUP(G599,CategorieBTWTabel,2,FALSE),"Nee")</f>
        <v>Nee</v>
      </c>
      <c r="M599" s="37"/>
      <c r="N599" s="33"/>
      <c r="O599" s="7">
        <f t="shared" si="39"/>
        <v>0</v>
      </c>
      <c r="P599" s="7">
        <f t="shared" si="40"/>
        <v>0</v>
      </c>
      <c r="Q599" s="7">
        <f t="shared" si="41"/>
        <v>0</v>
      </c>
    </row>
    <row r="600" spans="2:17" x14ac:dyDescent="0.2">
      <c r="B600" s="7" t="str">
        <f t="shared" si="42"/>
        <v/>
      </c>
      <c r="C600" s="33"/>
      <c r="D600" s="33"/>
      <c r="E600" s="34"/>
      <c r="F600" s="35"/>
      <c r="G600" s="33"/>
      <c r="H600" s="35"/>
      <c r="I600" s="35"/>
      <c r="J600" s="36"/>
      <c r="K600" s="7">
        <f t="array" ref="K600">IF(AND(LEN(H600)&gt;0,ISNUMBER(J600)),H600*J600,IF(AND(LEN(I600)&gt;0,ISNUMBER(J600)),I600/(1+J600)*J600,0))</f>
        <v>0</v>
      </c>
      <c r="L600" s="7" t="str">
        <f>IF(LEN(G600)&gt;1,VLOOKUP(G600,CategorieBTWTabel,2,FALSE),"Nee")</f>
        <v>Nee</v>
      </c>
      <c r="M600" s="37"/>
      <c r="N600" s="33"/>
      <c r="O600" s="7">
        <f t="shared" si="39"/>
        <v>0</v>
      </c>
      <c r="P600" s="7">
        <f t="shared" si="40"/>
        <v>0</v>
      </c>
      <c r="Q600" s="7">
        <f t="shared" si="41"/>
        <v>0</v>
      </c>
    </row>
    <row r="601" spans="2:17" x14ac:dyDescent="0.2">
      <c r="B601" s="7" t="str">
        <f t="shared" si="42"/>
        <v/>
      </c>
      <c r="C601" s="33"/>
      <c r="D601" s="33"/>
      <c r="E601" s="34"/>
      <c r="F601" s="35"/>
      <c r="G601" s="33"/>
      <c r="H601" s="35"/>
      <c r="I601" s="35"/>
      <c r="J601" s="36"/>
      <c r="K601" s="7">
        <f t="array" ref="K601">IF(AND(LEN(H601)&gt;0,ISNUMBER(J601)),H601*J601,IF(AND(LEN(I601)&gt;0,ISNUMBER(J601)),I601/(1+J601)*J601,0))</f>
        <v>0</v>
      </c>
      <c r="L601" s="7" t="str">
        <f>IF(LEN(G601)&gt;1,VLOOKUP(G601,CategorieBTWTabel,2,FALSE),"Nee")</f>
        <v>Nee</v>
      </c>
      <c r="M601" s="37"/>
      <c r="N601" s="33"/>
      <c r="O601" s="7">
        <f t="shared" si="39"/>
        <v>0</v>
      </c>
      <c r="P601" s="7">
        <f t="shared" si="40"/>
        <v>0</v>
      </c>
      <c r="Q601" s="7">
        <f t="shared" si="41"/>
        <v>0</v>
      </c>
    </row>
    <row r="602" spans="2:17" x14ac:dyDescent="0.2">
      <c r="B602" s="7" t="str">
        <f t="shared" si="42"/>
        <v/>
      </c>
      <c r="C602" s="33"/>
      <c r="D602" s="33"/>
      <c r="E602" s="34"/>
      <c r="F602" s="35"/>
      <c r="G602" s="33"/>
      <c r="H602" s="35"/>
      <c r="I602" s="35"/>
      <c r="J602" s="36"/>
      <c r="K602" s="7">
        <f t="array" ref="K602">IF(AND(LEN(H602)&gt;0,ISNUMBER(J602)),H602*J602,IF(AND(LEN(I602)&gt;0,ISNUMBER(J602)),I602/(1+J602)*J602,0))</f>
        <v>0</v>
      </c>
      <c r="L602" s="7" t="str">
        <f>IF(LEN(G602)&gt;1,VLOOKUP(G602,CategorieBTWTabel,2,FALSE),"Nee")</f>
        <v>Nee</v>
      </c>
      <c r="M602" s="37"/>
      <c r="N602" s="33"/>
      <c r="O602" s="7">
        <f t="shared" si="39"/>
        <v>0</v>
      </c>
      <c r="P602" s="7">
        <f t="shared" si="40"/>
        <v>0</v>
      </c>
      <c r="Q602" s="7">
        <f t="shared" si="41"/>
        <v>0</v>
      </c>
    </row>
    <row r="603" spans="2:17" x14ac:dyDescent="0.2">
      <c r="B603" s="7" t="str">
        <f t="shared" si="42"/>
        <v/>
      </c>
      <c r="C603" s="33"/>
      <c r="D603" s="33"/>
      <c r="E603" s="34"/>
      <c r="F603" s="35"/>
      <c r="G603" s="33"/>
      <c r="H603" s="35"/>
      <c r="I603" s="35"/>
      <c r="J603" s="36"/>
      <c r="K603" s="7">
        <f t="array" ref="K603">IF(AND(LEN(H603)&gt;0,ISNUMBER(J603)),H603*J603,IF(AND(LEN(I603)&gt;0,ISNUMBER(J603)),I603/(1+J603)*J603,0))</f>
        <v>0</v>
      </c>
      <c r="L603" s="7" t="str">
        <f>IF(LEN(G603)&gt;1,VLOOKUP(G603,CategorieBTWTabel,2,FALSE),"Nee")</f>
        <v>Nee</v>
      </c>
      <c r="M603" s="37"/>
      <c r="N603" s="33"/>
      <c r="O603" s="7">
        <f t="shared" si="39"/>
        <v>0</v>
      </c>
      <c r="P603" s="7">
        <f t="shared" si="40"/>
        <v>0</v>
      </c>
      <c r="Q603" s="7">
        <f t="shared" si="41"/>
        <v>0</v>
      </c>
    </row>
    <row r="604" spans="2:17" x14ac:dyDescent="0.2">
      <c r="B604" s="7" t="str">
        <f t="shared" si="42"/>
        <v/>
      </c>
      <c r="C604" s="33"/>
      <c r="D604" s="33"/>
      <c r="E604" s="34"/>
      <c r="F604" s="35"/>
      <c r="G604" s="33"/>
      <c r="H604" s="35"/>
      <c r="I604" s="35"/>
      <c r="J604" s="36"/>
      <c r="K604" s="7">
        <f t="array" ref="K604">IF(AND(LEN(H604)&gt;0,ISNUMBER(J604)),H604*J604,IF(AND(LEN(I604)&gt;0,ISNUMBER(J604)),I604/(1+J604)*J604,0))</f>
        <v>0</v>
      </c>
      <c r="L604" s="7" t="str">
        <f>IF(LEN(G604)&gt;1,VLOOKUP(G604,CategorieBTWTabel,2,FALSE),"Nee")</f>
        <v>Nee</v>
      </c>
      <c r="M604" s="37"/>
      <c r="N604" s="33"/>
      <c r="O604" s="7">
        <f t="shared" si="39"/>
        <v>0</v>
      </c>
      <c r="P604" s="7">
        <f t="shared" si="40"/>
        <v>0</v>
      </c>
      <c r="Q604" s="7">
        <f t="shared" si="41"/>
        <v>0</v>
      </c>
    </row>
    <row r="605" spans="2:17" x14ac:dyDescent="0.2">
      <c r="B605" s="7" t="str">
        <f t="shared" si="42"/>
        <v/>
      </c>
      <c r="C605" s="33"/>
      <c r="D605" s="33"/>
      <c r="E605" s="34"/>
      <c r="F605" s="35"/>
      <c r="G605" s="33"/>
      <c r="H605" s="35"/>
      <c r="I605" s="35"/>
      <c r="J605" s="36"/>
      <c r="K605" s="7">
        <f t="array" ref="K605">IF(AND(LEN(H605)&gt;0,ISNUMBER(J605)),H605*J605,IF(AND(LEN(I605)&gt;0,ISNUMBER(J605)),I605/(1+J605)*J605,0))</f>
        <v>0</v>
      </c>
      <c r="L605" s="7" t="str">
        <f>IF(LEN(G605)&gt;1,VLOOKUP(G605,CategorieBTWTabel,2,FALSE),"Nee")</f>
        <v>Nee</v>
      </c>
      <c r="M605" s="37"/>
      <c r="N605" s="33"/>
      <c r="O605" s="7">
        <f t="shared" si="39"/>
        <v>0</v>
      </c>
      <c r="P605" s="7">
        <f t="shared" si="40"/>
        <v>0</v>
      </c>
      <c r="Q605" s="7">
        <f t="shared" si="41"/>
        <v>0</v>
      </c>
    </row>
    <row r="606" spans="2:17" x14ac:dyDescent="0.2">
      <c r="B606" s="7" t="str">
        <f t="shared" si="42"/>
        <v/>
      </c>
      <c r="C606" s="33"/>
      <c r="D606" s="33"/>
      <c r="E606" s="34"/>
      <c r="F606" s="35"/>
      <c r="G606" s="33"/>
      <c r="H606" s="35"/>
      <c r="I606" s="35"/>
      <c r="J606" s="36"/>
      <c r="K606" s="7">
        <f t="array" ref="K606">IF(AND(LEN(H606)&gt;0,ISNUMBER(J606)),H606*J606,IF(AND(LEN(I606)&gt;0,ISNUMBER(J606)),I606/(1+J606)*J606,0))</f>
        <v>0</v>
      </c>
      <c r="L606" s="7" t="str">
        <f>IF(LEN(G606)&gt;1,VLOOKUP(G606,CategorieBTWTabel,2,FALSE),"Nee")</f>
        <v>Nee</v>
      </c>
      <c r="M606" s="37"/>
      <c r="N606" s="33"/>
      <c r="O606" s="7">
        <f t="shared" si="39"/>
        <v>0</v>
      </c>
      <c r="P606" s="7">
        <f t="shared" si="40"/>
        <v>0</v>
      </c>
      <c r="Q606" s="7">
        <f t="shared" si="41"/>
        <v>0</v>
      </c>
    </row>
    <row r="607" spans="2:17" x14ac:dyDescent="0.2">
      <c r="B607" s="7" t="str">
        <f t="shared" si="42"/>
        <v/>
      </c>
      <c r="C607" s="33"/>
      <c r="D607" s="33"/>
      <c r="E607" s="34"/>
      <c r="F607" s="35"/>
      <c r="G607" s="33"/>
      <c r="H607" s="35"/>
      <c r="I607" s="35"/>
      <c r="J607" s="36"/>
      <c r="K607" s="7">
        <f t="array" ref="K607">IF(AND(LEN(H607)&gt;0,ISNUMBER(J607)),H607*J607,IF(AND(LEN(I607)&gt;0,ISNUMBER(J607)),I607/(1+J607)*J607,0))</f>
        <v>0</v>
      </c>
      <c r="L607" s="7" t="str">
        <f>IF(LEN(G607)&gt;1,VLOOKUP(G607,CategorieBTWTabel,2,FALSE),"Nee")</f>
        <v>Nee</v>
      </c>
      <c r="M607" s="37"/>
      <c r="N607" s="33"/>
      <c r="O607" s="7">
        <f t="shared" si="39"/>
        <v>0</v>
      </c>
      <c r="P607" s="7">
        <f t="shared" si="40"/>
        <v>0</v>
      </c>
      <c r="Q607" s="7">
        <f t="shared" si="41"/>
        <v>0</v>
      </c>
    </row>
    <row r="608" spans="2:17" x14ac:dyDescent="0.2">
      <c r="B608" s="7" t="str">
        <f t="shared" si="42"/>
        <v/>
      </c>
      <c r="C608" s="33"/>
      <c r="D608" s="33"/>
      <c r="E608" s="34"/>
      <c r="F608" s="35"/>
      <c r="G608" s="33"/>
      <c r="H608" s="35"/>
      <c r="I608" s="35"/>
      <c r="J608" s="36"/>
      <c r="K608" s="7">
        <f t="array" ref="K608">IF(AND(LEN(H608)&gt;0,ISNUMBER(J608)),H608*J608,IF(AND(LEN(I608)&gt;0,ISNUMBER(J608)),I608/(1+J608)*J608,0))</f>
        <v>0</v>
      </c>
      <c r="L608" s="7" t="str">
        <f>IF(LEN(G608)&gt;1,VLOOKUP(G608,CategorieBTWTabel,2,FALSE),"Nee")</f>
        <v>Nee</v>
      </c>
      <c r="M608" s="37"/>
      <c r="N608" s="33"/>
      <c r="O608" s="7">
        <f t="shared" si="39"/>
        <v>0</v>
      </c>
      <c r="P608" s="7">
        <f t="shared" si="40"/>
        <v>0</v>
      </c>
      <c r="Q608" s="7">
        <f t="shared" si="41"/>
        <v>0</v>
      </c>
    </row>
    <row r="609" spans="2:17" x14ac:dyDescent="0.2">
      <c r="B609" s="7" t="str">
        <f t="shared" si="42"/>
        <v/>
      </c>
      <c r="C609" s="33"/>
      <c r="D609" s="33"/>
      <c r="E609" s="34"/>
      <c r="F609" s="35"/>
      <c r="G609" s="33"/>
      <c r="H609" s="35"/>
      <c r="I609" s="35"/>
      <c r="J609" s="36"/>
      <c r="K609" s="7">
        <f t="array" ref="K609">IF(AND(LEN(H609)&gt;0,ISNUMBER(J609)),H609*J609,IF(AND(LEN(I609)&gt;0,ISNUMBER(J609)),I609/(1+J609)*J609,0))</f>
        <v>0</v>
      </c>
      <c r="L609" s="7" t="str">
        <f>IF(LEN(G609)&gt;1,VLOOKUP(G609,CategorieBTWTabel,2,FALSE),"Nee")</f>
        <v>Nee</v>
      </c>
      <c r="M609" s="37"/>
      <c r="N609" s="33"/>
      <c r="O609" s="7">
        <f t="shared" si="39"/>
        <v>0</v>
      </c>
      <c r="P609" s="7">
        <f t="shared" si="40"/>
        <v>0</v>
      </c>
      <c r="Q609" s="7">
        <f t="shared" si="41"/>
        <v>0</v>
      </c>
    </row>
    <row r="610" spans="2:17" x14ac:dyDescent="0.2">
      <c r="B610" s="7" t="str">
        <f t="shared" si="42"/>
        <v/>
      </c>
      <c r="C610" s="33"/>
      <c r="D610" s="33"/>
      <c r="E610" s="34"/>
      <c r="F610" s="35"/>
      <c r="G610" s="33"/>
      <c r="H610" s="35"/>
      <c r="I610" s="35"/>
      <c r="J610" s="36"/>
      <c r="K610" s="7">
        <f t="array" ref="K610">IF(AND(LEN(H610)&gt;0,ISNUMBER(J610)),H610*J610,IF(AND(LEN(I610)&gt;0,ISNUMBER(J610)),I610/(1+J610)*J610,0))</f>
        <v>0</v>
      </c>
      <c r="L610" s="7" t="str">
        <f>IF(LEN(G610)&gt;1,VLOOKUP(G610,CategorieBTWTabel,2,FALSE),"Nee")</f>
        <v>Nee</v>
      </c>
      <c r="M610" s="37"/>
      <c r="N610" s="33"/>
      <c r="O610" s="7">
        <f t="shared" si="39"/>
        <v>0</v>
      </c>
      <c r="P610" s="7">
        <f t="shared" si="40"/>
        <v>0</v>
      </c>
      <c r="Q610" s="7">
        <f t="shared" si="41"/>
        <v>0</v>
      </c>
    </row>
    <row r="611" spans="2:17" x14ac:dyDescent="0.2">
      <c r="B611" s="7" t="str">
        <f t="shared" si="42"/>
        <v/>
      </c>
      <c r="C611" s="33"/>
      <c r="D611" s="33"/>
      <c r="E611" s="34"/>
      <c r="F611" s="35"/>
      <c r="G611" s="33"/>
      <c r="H611" s="35"/>
      <c r="I611" s="35"/>
      <c r="J611" s="36"/>
      <c r="K611" s="7">
        <f t="array" ref="K611">IF(AND(LEN(H611)&gt;0,ISNUMBER(J611)),H611*J611,IF(AND(LEN(I611)&gt;0,ISNUMBER(J611)),I611/(1+J611)*J611,0))</f>
        <v>0</v>
      </c>
      <c r="L611" s="7" t="str">
        <f>IF(LEN(G611)&gt;1,VLOOKUP(G611,CategorieBTWTabel,2,FALSE),"Nee")</f>
        <v>Nee</v>
      </c>
      <c r="M611" s="37"/>
      <c r="N611" s="33"/>
      <c r="O611" s="7">
        <f t="shared" si="39"/>
        <v>0</v>
      </c>
      <c r="P611" s="7">
        <f t="shared" si="40"/>
        <v>0</v>
      </c>
      <c r="Q611" s="7">
        <f t="shared" si="41"/>
        <v>0</v>
      </c>
    </row>
    <row r="612" spans="2:17" x14ac:dyDescent="0.2">
      <c r="B612" s="7" t="str">
        <f t="shared" si="42"/>
        <v/>
      </c>
      <c r="C612" s="33"/>
      <c r="D612" s="33"/>
      <c r="E612" s="34"/>
      <c r="F612" s="35"/>
      <c r="G612" s="33"/>
      <c r="H612" s="35"/>
      <c r="I612" s="35"/>
      <c r="J612" s="36"/>
      <c r="K612" s="7">
        <f t="array" ref="K612">IF(AND(LEN(H612)&gt;0,ISNUMBER(J612)),H612*J612,IF(AND(LEN(I612)&gt;0,ISNUMBER(J612)),I612/(1+J612)*J612,0))</f>
        <v>0</v>
      </c>
      <c r="L612" s="7" t="str">
        <f>IF(LEN(G612)&gt;1,VLOOKUP(G612,CategorieBTWTabel,2,FALSE),"Nee")</f>
        <v>Nee</v>
      </c>
      <c r="M612" s="37"/>
      <c r="N612" s="33"/>
      <c r="O612" s="7">
        <f t="shared" si="39"/>
        <v>0</v>
      </c>
      <c r="P612" s="7">
        <f t="shared" si="40"/>
        <v>0</v>
      </c>
      <c r="Q612" s="7">
        <f t="shared" si="41"/>
        <v>0</v>
      </c>
    </row>
    <row r="613" spans="2:17" x14ac:dyDescent="0.2">
      <c r="B613" s="7" t="str">
        <f t="shared" si="42"/>
        <v/>
      </c>
      <c r="C613" s="33"/>
      <c r="D613" s="33"/>
      <c r="E613" s="34"/>
      <c r="F613" s="35"/>
      <c r="G613" s="33"/>
      <c r="H613" s="35"/>
      <c r="I613" s="35"/>
      <c r="J613" s="36"/>
      <c r="K613" s="7">
        <f t="array" ref="K613">IF(AND(LEN(H613)&gt;0,ISNUMBER(J613)),H613*J613,IF(AND(LEN(I613)&gt;0,ISNUMBER(J613)),I613/(1+J613)*J613,0))</f>
        <v>0</v>
      </c>
      <c r="L613" s="7" t="str">
        <f>IF(LEN(G613)&gt;1,VLOOKUP(G613,CategorieBTWTabel,2,FALSE),"Nee")</f>
        <v>Nee</v>
      </c>
      <c r="M613" s="37"/>
      <c r="N613" s="33"/>
      <c r="O613" s="7">
        <f t="shared" si="39"/>
        <v>0</v>
      </c>
      <c r="P613" s="7">
        <f t="shared" si="40"/>
        <v>0</v>
      </c>
      <c r="Q613" s="7">
        <f t="shared" si="41"/>
        <v>0</v>
      </c>
    </row>
    <row r="614" spans="2:17" x14ac:dyDescent="0.2">
      <c r="B614" s="7" t="str">
        <f t="shared" si="42"/>
        <v/>
      </c>
      <c r="C614" s="33"/>
      <c r="D614" s="33"/>
      <c r="E614" s="34"/>
      <c r="F614" s="35"/>
      <c r="G614" s="33"/>
      <c r="H614" s="35"/>
      <c r="I614" s="35"/>
      <c r="J614" s="36"/>
      <c r="K614" s="7">
        <f t="array" ref="K614">IF(AND(LEN(H614)&gt;0,ISNUMBER(J614)),H614*J614,IF(AND(LEN(I614)&gt;0,ISNUMBER(J614)),I614/(1+J614)*J614,0))</f>
        <v>0</v>
      </c>
      <c r="L614" s="7" t="str">
        <f>IF(LEN(G614)&gt;1,VLOOKUP(G614,CategorieBTWTabel,2,FALSE),"Nee")</f>
        <v>Nee</v>
      </c>
      <c r="M614" s="37"/>
      <c r="N614" s="33"/>
      <c r="O614" s="7">
        <f t="shared" si="39"/>
        <v>0</v>
      </c>
      <c r="P614" s="7">
        <f t="shared" si="40"/>
        <v>0</v>
      </c>
      <c r="Q614" s="7">
        <f t="shared" si="41"/>
        <v>0</v>
      </c>
    </row>
    <row r="615" spans="2:17" x14ac:dyDescent="0.2">
      <c r="B615" s="7" t="str">
        <f t="shared" si="42"/>
        <v/>
      </c>
      <c r="C615" s="33"/>
      <c r="D615" s="33"/>
      <c r="E615" s="34"/>
      <c r="F615" s="35"/>
      <c r="G615" s="33"/>
      <c r="H615" s="35"/>
      <c r="I615" s="35"/>
      <c r="J615" s="36"/>
      <c r="K615" s="7">
        <f t="array" ref="K615">IF(AND(LEN(H615)&gt;0,ISNUMBER(J615)),H615*J615,IF(AND(LEN(I615)&gt;0,ISNUMBER(J615)),I615/(1+J615)*J615,0))</f>
        <v>0</v>
      </c>
      <c r="L615" s="7" t="str">
        <f>IF(LEN(G615)&gt;1,VLOOKUP(G615,CategorieBTWTabel,2,FALSE),"Nee")</f>
        <v>Nee</v>
      </c>
      <c r="M615" s="37"/>
      <c r="N615" s="33"/>
      <c r="O615" s="7">
        <f t="shared" si="39"/>
        <v>0</v>
      </c>
      <c r="P615" s="7">
        <f t="shared" si="40"/>
        <v>0</v>
      </c>
      <c r="Q615" s="7">
        <f t="shared" si="41"/>
        <v>0</v>
      </c>
    </row>
    <row r="616" spans="2:17" x14ac:dyDescent="0.2">
      <c r="B616" s="7" t="str">
        <f t="shared" si="42"/>
        <v/>
      </c>
      <c r="C616" s="33"/>
      <c r="D616" s="33"/>
      <c r="E616" s="34"/>
      <c r="F616" s="35"/>
      <c r="G616" s="33"/>
      <c r="H616" s="35"/>
      <c r="I616" s="35"/>
      <c r="J616" s="36"/>
      <c r="K616" s="7">
        <f t="array" ref="K616">IF(AND(LEN(H616)&gt;0,ISNUMBER(J616)),H616*J616,IF(AND(LEN(I616)&gt;0,ISNUMBER(J616)),I616/(1+J616)*J616,0))</f>
        <v>0</v>
      </c>
      <c r="L616" s="7" t="str">
        <f>IF(LEN(G616)&gt;1,VLOOKUP(G616,CategorieBTWTabel,2,FALSE),"Nee")</f>
        <v>Nee</v>
      </c>
      <c r="M616" s="37"/>
      <c r="N616" s="33"/>
      <c r="O616" s="7">
        <f t="shared" si="39"/>
        <v>0</v>
      </c>
      <c r="P616" s="7">
        <f t="shared" si="40"/>
        <v>0</v>
      </c>
      <c r="Q616" s="7">
        <f t="shared" si="41"/>
        <v>0</v>
      </c>
    </row>
    <row r="617" spans="2:17" x14ac:dyDescent="0.2">
      <c r="B617" s="7" t="str">
        <f t="shared" si="42"/>
        <v/>
      </c>
      <c r="C617" s="33"/>
      <c r="D617" s="33"/>
      <c r="E617" s="34"/>
      <c r="F617" s="35"/>
      <c r="G617" s="33"/>
      <c r="H617" s="35"/>
      <c r="I617" s="35"/>
      <c r="J617" s="36"/>
      <c r="K617" s="7">
        <f t="array" ref="K617">IF(AND(LEN(H617)&gt;0,ISNUMBER(J617)),H617*J617,IF(AND(LEN(I617)&gt;0,ISNUMBER(J617)),I617/(1+J617)*J617,0))</f>
        <v>0</v>
      </c>
      <c r="L617" s="7" t="str">
        <f>IF(LEN(G617)&gt;1,VLOOKUP(G617,CategorieBTWTabel,2,FALSE),"Nee")</f>
        <v>Nee</v>
      </c>
      <c r="M617" s="37"/>
      <c r="N617" s="33"/>
      <c r="O617" s="7">
        <f t="shared" si="39"/>
        <v>0</v>
      </c>
      <c r="P617" s="7">
        <f t="shared" si="40"/>
        <v>0</v>
      </c>
      <c r="Q617" s="7">
        <f t="shared" si="41"/>
        <v>0</v>
      </c>
    </row>
    <row r="618" spans="2:17" x14ac:dyDescent="0.2">
      <c r="B618" s="7" t="str">
        <f t="shared" si="42"/>
        <v/>
      </c>
      <c r="C618" s="33"/>
      <c r="D618" s="33"/>
      <c r="E618" s="34"/>
      <c r="F618" s="35"/>
      <c r="G618" s="33"/>
      <c r="H618" s="35"/>
      <c r="I618" s="35"/>
      <c r="J618" s="36"/>
      <c r="K618" s="7">
        <f t="array" ref="K618">IF(AND(LEN(H618)&gt;0,ISNUMBER(J618)),H618*J618,IF(AND(LEN(I618)&gt;0,ISNUMBER(J618)),I618/(1+J618)*J618,0))</f>
        <v>0</v>
      </c>
      <c r="L618" s="7" t="str">
        <f>IF(LEN(G618)&gt;1,VLOOKUP(G618,CategorieBTWTabel,2,FALSE),"Nee")</f>
        <v>Nee</v>
      </c>
      <c r="M618" s="37"/>
      <c r="N618" s="33"/>
      <c r="O618" s="7">
        <f t="shared" si="39"/>
        <v>0</v>
      </c>
      <c r="P618" s="7">
        <f t="shared" si="40"/>
        <v>0</v>
      </c>
      <c r="Q618" s="7">
        <f t="shared" si="41"/>
        <v>0</v>
      </c>
    </row>
    <row r="619" spans="2:17" x14ac:dyDescent="0.2">
      <c r="B619" s="7" t="str">
        <f t="shared" si="42"/>
        <v/>
      </c>
      <c r="C619" s="33"/>
      <c r="D619" s="33"/>
      <c r="E619" s="34"/>
      <c r="F619" s="35"/>
      <c r="G619" s="33"/>
      <c r="H619" s="35"/>
      <c r="I619" s="35"/>
      <c r="J619" s="36"/>
      <c r="K619" s="7">
        <f t="array" ref="K619">IF(AND(LEN(H619)&gt;0,ISNUMBER(J619)),H619*J619,IF(AND(LEN(I619)&gt;0,ISNUMBER(J619)),I619/(1+J619)*J619,0))</f>
        <v>0</v>
      </c>
      <c r="L619" s="7" t="str">
        <f>IF(LEN(G619)&gt;1,VLOOKUP(G619,CategorieBTWTabel,2,FALSE),"Nee")</f>
        <v>Nee</v>
      </c>
      <c r="M619" s="37"/>
      <c r="N619" s="33"/>
      <c r="O619" s="7">
        <f t="shared" si="39"/>
        <v>0</v>
      </c>
      <c r="P619" s="7">
        <f t="shared" si="40"/>
        <v>0</v>
      </c>
      <c r="Q619" s="7">
        <f t="shared" si="41"/>
        <v>0</v>
      </c>
    </row>
    <row r="620" spans="2:17" x14ac:dyDescent="0.2">
      <c r="B620" s="7" t="str">
        <f t="shared" si="42"/>
        <v/>
      </c>
      <c r="C620" s="33"/>
      <c r="D620" s="33"/>
      <c r="E620" s="34"/>
      <c r="F620" s="35"/>
      <c r="G620" s="33"/>
      <c r="H620" s="35"/>
      <c r="I620" s="35"/>
      <c r="J620" s="36"/>
      <c r="K620" s="7">
        <f t="array" ref="K620">IF(AND(LEN(H620)&gt;0,ISNUMBER(J620)),H620*J620,IF(AND(LEN(I620)&gt;0,ISNUMBER(J620)),I620/(1+J620)*J620,0))</f>
        <v>0</v>
      </c>
      <c r="L620" s="7" t="str">
        <f>IF(LEN(G620)&gt;1,VLOOKUP(G620,CategorieBTWTabel,2,FALSE),"Nee")</f>
        <v>Nee</v>
      </c>
      <c r="M620" s="37"/>
      <c r="N620" s="33"/>
      <c r="O620" s="7">
        <f t="shared" si="39"/>
        <v>0</v>
      </c>
      <c r="P620" s="7">
        <f t="shared" si="40"/>
        <v>0</v>
      </c>
      <c r="Q620" s="7">
        <f t="shared" si="41"/>
        <v>0</v>
      </c>
    </row>
    <row r="621" spans="2:17" x14ac:dyDescent="0.2">
      <c r="B621" s="7" t="str">
        <f t="shared" si="42"/>
        <v/>
      </c>
      <c r="C621" s="33"/>
      <c r="D621" s="33"/>
      <c r="E621" s="34"/>
      <c r="F621" s="35"/>
      <c r="G621" s="33"/>
      <c r="H621" s="35"/>
      <c r="I621" s="35"/>
      <c r="J621" s="36"/>
      <c r="K621" s="7">
        <f t="array" ref="K621">IF(AND(LEN(H621)&gt;0,ISNUMBER(J621)),H621*J621,IF(AND(LEN(I621)&gt;0,ISNUMBER(J621)),I621/(1+J621)*J621,0))</f>
        <v>0</v>
      </c>
      <c r="L621" s="7" t="str">
        <f>IF(LEN(G621)&gt;1,VLOOKUP(G621,CategorieBTWTabel,2,FALSE),"Nee")</f>
        <v>Nee</v>
      </c>
      <c r="M621" s="37"/>
      <c r="N621" s="33"/>
      <c r="O621" s="7">
        <f t="shared" si="39"/>
        <v>0</v>
      </c>
      <c r="P621" s="7">
        <f t="shared" si="40"/>
        <v>0</v>
      </c>
      <c r="Q621" s="7">
        <f t="shared" si="41"/>
        <v>0</v>
      </c>
    </row>
    <row r="622" spans="2:17" x14ac:dyDescent="0.2">
      <c r="B622" s="7" t="str">
        <f t="shared" si="42"/>
        <v/>
      </c>
      <c r="C622" s="33"/>
      <c r="D622" s="33"/>
      <c r="E622" s="34"/>
      <c r="F622" s="35"/>
      <c r="G622" s="33"/>
      <c r="H622" s="35"/>
      <c r="I622" s="35"/>
      <c r="J622" s="36"/>
      <c r="K622" s="7">
        <f t="array" ref="K622">IF(AND(LEN(H622)&gt;0,ISNUMBER(J622)),H622*J622,IF(AND(LEN(I622)&gt;0,ISNUMBER(J622)),I622/(1+J622)*J622,0))</f>
        <v>0</v>
      </c>
      <c r="L622" s="7" t="str">
        <f>IF(LEN(G622)&gt;1,VLOOKUP(G622,CategorieBTWTabel,2,FALSE),"Nee")</f>
        <v>Nee</v>
      </c>
      <c r="M622" s="37"/>
      <c r="N622" s="33"/>
      <c r="O622" s="7">
        <f t="shared" si="39"/>
        <v>0</v>
      </c>
      <c r="P622" s="7">
        <f t="shared" si="40"/>
        <v>0</v>
      </c>
      <c r="Q622" s="7">
        <f t="shared" si="41"/>
        <v>0</v>
      </c>
    </row>
    <row r="623" spans="2:17" x14ac:dyDescent="0.2">
      <c r="B623" s="7" t="str">
        <f t="shared" si="42"/>
        <v/>
      </c>
      <c r="C623" s="33"/>
      <c r="D623" s="33"/>
      <c r="E623" s="34"/>
      <c r="F623" s="35"/>
      <c r="G623" s="33"/>
      <c r="H623" s="35"/>
      <c r="I623" s="35"/>
      <c r="J623" s="36"/>
      <c r="K623" s="7">
        <f t="array" ref="K623">IF(AND(LEN(H623)&gt;0,ISNUMBER(J623)),H623*J623,IF(AND(LEN(I623)&gt;0,ISNUMBER(J623)),I623/(1+J623)*J623,0))</f>
        <v>0</v>
      </c>
      <c r="L623" s="7" t="str">
        <f>IF(LEN(G623)&gt;1,VLOOKUP(G623,CategorieBTWTabel,2,FALSE),"Nee")</f>
        <v>Nee</v>
      </c>
      <c r="M623" s="37"/>
      <c r="N623" s="33"/>
      <c r="O623" s="7">
        <f t="shared" si="39"/>
        <v>0</v>
      </c>
      <c r="P623" s="7">
        <f t="shared" si="40"/>
        <v>0</v>
      </c>
      <c r="Q623" s="7">
        <f t="shared" si="41"/>
        <v>0</v>
      </c>
    </row>
    <row r="624" spans="2:17" x14ac:dyDescent="0.2">
      <c r="B624" s="7" t="str">
        <f t="shared" si="42"/>
        <v/>
      </c>
      <c r="C624" s="33"/>
      <c r="D624" s="33"/>
      <c r="E624" s="34"/>
      <c r="F624" s="35"/>
      <c r="G624" s="33"/>
      <c r="H624" s="35"/>
      <c r="I624" s="35"/>
      <c r="J624" s="36"/>
      <c r="K624" s="7">
        <f t="array" ref="K624">IF(AND(LEN(H624)&gt;0,ISNUMBER(J624)),H624*J624,IF(AND(LEN(I624)&gt;0,ISNUMBER(J624)),I624/(1+J624)*J624,0))</f>
        <v>0</v>
      </c>
      <c r="L624" s="7" t="str">
        <f>IF(LEN(G624)&gt;1,VLOOKUP(G624,CategorieBTWTabel,2,FALSE),"Nee")</f>
        <v>Nee</v>
      </c>
      <c r="M624" s="37"/>
      <c r="N624" s="33"/>
      <c r="O624" s="7">
        <f t="shared" si="39"/>
        <v>0</v>
      </c>
      <c r="P624" s="7">
        <f t="shared" si="40"/>
        <v>0</v>
      </c>
      <c r="Q624" s="7">
        <f t="shared" si="41"/>
        <v>0</v>
      </c>
    </row>
    <row r="625" spans="2:17" x14ac:dyDescent="0.2">
      <c r="B625" s="7" t="str">
        <f t="shared" si="42"/>
        <v/>
      </c>
      <c r="C625" s="33"/>
      <c r="D625" s="33"/>
      <c r="E625" s="34"/>
      <c r="F625" s="35"/>
      <c r="G625" s="33"/>
      <c r="H625" s="35"/>
      <c r="I625" s="35"/>
      <c r="J625" s="36"/>
      <c r="K625" s="7">
        <f t="array" ref="K625">IF(AND(LEN(H625)&gt;0,ISNUMBER(J625)),H625*J625,IF(AND(LEN(I625)&gt;0,ISNUMBER(J625)),I625/(1+J625)*J625,0))</f>
        <v>0</v>
      </c>
      <c r="L625" s="7" t="str">
        <f>IF(LEN(G625)&gt;1,VLOOKUP(G625,CategorieBTWTabel,2,FALSE),"Nee")</f>
        <v>Nee</v>
      </c>
      <c r="M625" s="37"/>
      <c r="N625" s="33"/>
      <c r="O625" s="7">
        <f t="shared" si="39"/>
        <v>0</v>
      </c>
      <c r="P625" s="7">
        <f t="shared" si="40"/>
        <v>0</v>
      </c>
      <c r="Q625" s="7">
        <f t="shared" si="41"/>
        <v>0</v>
      </c>
    </row>
    <row r="626" spans="2:17" x14ac:dyDescent="0.2">
      <c r="B626" s="7" t="str">
        <f t="shared" si="42"/>
        <v/>
      </c>
      <c r="C626" s="33"/>
      <c r="D626" s="33"/>
      <c r="E626" s="34"/>
      <c r="F626" s="35"/>
      <c r="G626" s="33"/>
      <c r="H626" s="35"/>
      <c r="I626" s="35"/>
      <c r="J626" s="36"/>
      <c r="K626" s="7">
        <f t="array" ref="K626">IF(AND(LEN(H626)&gt;0,ISNUMBER(J626)),H626*J626,IF(AND(LEN(I626)&gt;0,ISNUMBER(J626)),I626/(1+J626)*J626,0))</f>
        <v>0</v>
      </c>
      <c r="L626" s="7" t="str">
        <f>IF(LEN(G626)&gt;1,VLOOKUP(G626,CategorieBTWTabel,2,FALSE),"Nee")</f>
        <v>Nee</v>
      </c>
      <c r="M626" s="37"/>
      <c r="N626" s="33"/>
      <c r="O626" s="7">
        <f t="shared" si="39"/>
        <v>0</v>
      </c>
      <c r="P626" s="7">
        <f t="shared" si="40"/>
        <v>0</v>
      </c>
      <c r="Q626" s="7">
        <f t="shared" si="41"/>
        <v>0</v>
      </c>
    </row>
    <row r="627" spans="2:17" x14ac:dyDescent="0.2">
      <c r="B627" s="7" t="str">
        <f t="shared" si="42"/>
        <v/>
      </c>
      <c r="C627" s="33"/>
      <c r="D627" s="33"/>
      <c r="E627" s="34"/>
      <c r="F627" s="35"/>
      <c r="G627" s="33"/>
      <c r="H627" s="35"/>
      <c r="I627" s="35"/>
      <c r="J627" s="36"/>
      <c r="K627" s="7">
        <f t="array" ref="K627">IF(AND(LEN(H627)&gt;0,ISNUMBER(J627)),H627*J627,IF(AND(LEN(I627)&gt;0,ISNUMBER(J627)),I627/(1+J627)*J627,0))</f>
        <v>0</v>
      </c>
      <c r="L627" s="7" t="str">
        <f>IF(LEN(G627)&gt;1,VLOOKUP(G627,CategorieBTWTabel,2,FALSE),"Nee")</f>
        <v>Nee</v>
      </c>
      <c r="M627" s="37"/>
      <c r="N627" s="33"/>
      <c r="O627" s="7">
        <f t="shared" si="39"/>
        <v>0</v>
      </c>
      <c r="P627" s="7">
        <f t="shared" si="40"/>
        <v>0</v>
      </c>
      <c r="Q627" s="7">
        <f t="shared" si="41"/>
        <v>0</v>
      </c>
    </row>
    <row r="628" spans="2:17" x14ac:dyDescent="0.2">
      <c r="B628" s="7" t="str">
        <f t="shared" si="42"/>
        <v/>
      </c>
      <c r="C628" s="33"/>
      <c r="D628" s="33"/>
      <c r="E628" s="34"/>
      <c r="F628" s="35"/>
      <c r="G628" s="33"/>
      <c r="H628" s="35"/>
      <c r="I628" s="35"/>
      <c r="J628" s="36"/>
      <c r="K628" s="7">
        <f t="array" ref="K628">IF(AND(LEN(H628)&gt;0,ISNUMBER(J628)),H628*J628,IF(AND(LEN(I628)&gt;0,ISNUMBER(J628)),I628/(1+J628)*J628,0))</f>
        <v>0</v>
      </c>
      <c r="L628" s="7" t="str">
        <f>IF(LEN(G628)&gt;1,VLOOKUP(G628,CategorieBTWTabel,2,FALSE),"Nee")</f>
        <v>Nee</v>
      </c>
      <c r="M628" s="37"/>
      <c r="N628" s="33"/>
      <c r="O628" s="7">
        <f t="shared" si="39"/>
        <v>0</v>
      </c>
      <c r="P628" s="7">
        <f t="shared" si="40"/>
        <v>0</v>
      </c>
      <c r="Q628" s="7">
        <f t="shared" si="41"/>
        <v>0</v>
      </c>
    </row>
    <row r="629" spans="2:17" x14ac:dyDescent="0.2">
      <c r="B629" s="7" t="str">
        <f t="shared" si="42"/>
        <v/>
      </c>
      <c r="C629" s="33"/>
      <c r="D629" s="33"/>
      <c r="E629" s="34"/>
      <c r="F629" s="35"/>
      <c r="G629" s="33"/>
      <c r="H629" s="35"/>
      <c r="I629" s="35"/>
      <c r="J629" s="36"/>
      <c r="K629" s="7">
        <f t="array" ref="K629">IF(AND(LEN(H629)&gt;0,ISNUMBER(J629)),H629*J629,IF(AND(LEN(I629)&gt;0,ISNUMBER(J629)),I629/(1+J629)*J629,0))</f>
        <v>0</v>
      </c>
      <c r="L629" s="7" t="str">
        <f>IF(LEN(G629)&gt;1,VLOOKUP(G629,CategorieBTWTabel,2,FALSE),"Nee")</f>
        <v>Nee</v>
      </c>
      <c r="M629" s="37"/>
      <c r="N629" s="33"/>
      <c r="O629" s="7">
        <f t="shared" si="39"/>
        <v>0</v>
      </c>
      <c r="P629" s="7">
        <f t="shared" si="40"/>
        <v>0</v>
      </c>
      <c r="Q629" s="7">
        <f t="shared" si="41"/>
        <v>0</v>
      </c>
    </row>
    <row r="630" spans="2:17" x14ac:dyDescent="0.2">
      <c r="B630" s="7" t="str">
        <f t="shared" si="42"/>
        <v/>
      </c>
      <c r="C630" s="33"/>
      <c r="D630" s="33"/>
      <c r="E630" s="34"/>
      <c r="F630" s="35"/>
      <c r="G630" s="33"/>
      <c r="H630" s="35"/>
      <c r="I630" s="35"/>
      <c r="J630" s="36"/>
      <c r="K630" s="7">
        <f t="array" ref="K630">IF(AND(LEN(H630)&gt;0,ISNUMBER(J630)),H630*J630,IF(AND(LEN(I630)&gt;0,ISNUMBER(J630)),I630/(1+J630)*J630,0))</f>
        <v>0</v>
      </c>
      <c r="L630" s="7" t="str">
        <f>IF(LEN(G630)&gt;1,VLOOKUP(G630,CategorieBTWTabel,2,FALSE),"Nee")</f>
        <v>Nee</v>
      </c>
      <c r="M630" s="37"/>
      <c r="N630" s="33"/>
      <c r="O630" s="7">
        <f t="shared" si="39"/>
        <v>0</v>
      </c>
      <c r="P630" s="7">
        <f t="shared" si="40"/>
        <v>0</v>
      </c>
      <c r="Q630" s="7">
        <f t="shared" si="41"/>
        <v>0</v>
      </c>
    </row>
    <row r="631" spans="2:17" x14ac:dyDescent="0.2">
      <c r="B631" s="7" t="str">
        <f t="shared" si="42"/>
        <v/>
      </c>
      <c r="C631" s="33"/>
      <c r="D631" s="33"/>
      <c r="E631" s="34"/>
      <c r="F631" s="35"/>
      <c r="G631" s="33"/>
      <c r="H631" s="35"/>
      <c r="I631" s="35"/>
      <c r="J631" s="36"/>
      <c r="K631" s="7">
        <f t="array" ref="K631">IF(AND(LEN(H631)&gt;0,ISNUMBER(J631)),H631*J631,IF(AND(LEN(I631)&gt;0,ISNUMBER(J631)),I631/(1+J631)*J631,0))</f>
        <v>0</v>
      </c>
      <c r="L631" s="7" t="str">
        <f>IF(LEN(G631)&gt;1,VLOOKUP(G631,CategorieBTWTabel,2,FALSE),"Nee")</f>
        <v>Nee</v>
      </c>
      <c r="M631" s="37"/>
      <c r="N631" s="33"/>
      <c r="O631" s="7">
        <f t="shared" si="39"/>
        <v>0</v>
      </c>
      <c r="P631" s="7">
        <f t="shared" si="40"/>
        <v>0</v>
      </c>
      <c r="Q631" s="7">
        <f t="shared" si="41"/>
        <v>0</v>
      </c>
    </row>
    <row r="632" spans="2:17" x14ac:dyDescent="0.2">
      <c r="B632" s="7" t="str">
        <f t="shared" si="42"/>
        <v/>
      </c>
      <c r="C632" s="33"/>
      <c r="D632" s="33"/>
      <c r="E632" s="34"/>
      <c r="F632" s="35"/>
      <c r="G632" s="33"/>
      <c r="H632" s="35"/>
      <c r="I632" s="35"/>
      <c r="J632" s="36"/>
      <c r="K632" s="7">
        <f t="array" ref="K632">IF(AND(LEN(H632)&gt;0,ISNUMBER(J632)),H632*J632,IF(AND(LEN(I632)&gt;0,ISNUMBER(J632)),I632/(1+J632)*J632,0))</f>
        <v>0</v>
      </c>
      <c r="L632" s="7" t="str">
        <f>IF(LEN(G632)&gt;1,VLOOKUP(G632,CategorieBTWTabel,2,FALSE),"Nee")</f>
        <v>Nee</v>
      </c>
      <c r="M632" s="37"/>
      <c r="N632" s="33"/>
      <c r="O632" s="7">
        <f t="shared" si="39"/>
        <v>0</v>
      </c>
      <c r="P632" s="7">
        <f t="shared" si="40"/>
        <v>0</v>
      </c>
      <c r="Q632" s="7">
        <f t="shared" si="41"/>
        <v>0</v>
      </c>
    </row>
    <row r="633" spans="2:17" x14ac:dyDescent="0.2">
      <c r="B633" s="7" t="str">
        <f t="shared" si="42"/>
        <v/>
      </c>
      <c r="C633" s="33"/>
      <c r="D633" s="33"/>
      <c r="E633" s="34"/>
      <c r="F633" s="35"/>
      <c r="G633" s="33"/>
      <c r="H633" s="35"/>
      <c r="I633" s="35"/>
      <c r="J633" s="36"/>
      <c r="K633" s="7">
        <f t="array" ref="K633">IF(AND(LEN(H633)&gt;0,ISNUMBER(J633)),H633*J633,IF(AND(LEN(I633)&gt;0,ISNUMBER(J633)),I633/(1+J633)*J633,0))</f>
        <v>0</v>
      </c>
      <c r="L633" s="7" t="str">
        <f>IF(LEN(G633)&gt;1,VLOOKUP(G633,CategorieBTWTabel,2,FALSE),"Nee")</f>
        <v>Nee</v>
      </c>
      <c r="M633" s="37"/>
      <c r="N633" s="33"/>
      <c r="O633" s="7">
        <f t="shared" si="39"/>
        <v>0</v>
      </c>
      <c r="P633" s="7">
        <f t="shared" si="40"/>
        <v>0</v>
      </c>
      <c r="Q633" s="7">
        <f t="shared" si="41"/>
        <v>0</v>
      </c>
    </row>
    <row r="634" spans="2:17" x14ac:dyDescent="0.2">
      <c r="B634" s="7" t="str">
        <f t="shared" si="42"/>
        <v/>
      </c>
      <c r="C634" s="33"/>
      <c r="D634" s="33"/>
      <c r="E634" s="34"/>
      <c r="F634" s="35"/>
      <c r="G634" s="33"/>
      <c r="H634" s="35"/>
      <c r="I634" s="35"/>
      <c r="J634" s="36"/>
      <c r="K634" s="7">
        <f t="array" ref="K634">IF(AND(LEN(H634)&gt;0,ISNUMBER(J634)),H634*J634,IF(AND(LEN(I634)&gt;0,ISNUMBER(J634)),I634/(1+J634)*J634,0))</f>
        <v>0</v>
      </c>
      <c r="L634" s="7" t="str">
        <f>IF(LEN(G634)&gt;1,VLOOKUP(G634,CategorieBTWTabel,2,FALSE),"Nee")</f>
        <v>Nee</v>
      </c>
      <c r="M634" s="37"/>
      <c r="N634" s="33"/>
      <c r="O634" s="7">
        <f t="shared" si="39"/>
        <v>0</v>
      </c>
      <c r="P634" s="7">
        <f t="shared" si="40"/>
        <v>0</v>
      </c>
      <c r="Q634" s="7">
        <f t="shared" si="41"/>
        <v>0</v>
      </c>
    </row>
    <row r="635" spans="2:17" x14ac:dyDescent="0.2">
      <c r="B635" s="7" t="str">
        <f t="shared" si="42"/>
        <v/>
      </c>
      <c r="C635" s="33"/>
      <c r="D635" s="33"/>
      <c r="E635" s="34"/>
      <c r="F635" s="35"/>
      <c r="G635" s="33"/>
      <c r="H635" s="35"/>
      <c r="I635" s="35"/>
      <c r="J635" s="36"/>
      <c r="K635" s="7">
        <f t="array" ref="K635">IF(AND(LEN(H635)&gt;0,ISNUMBER(J635)),H635*J635,IF(AND(LEN(I635)&gt;0,ISNUMBER(J635)),I635/(1+J635)*J635,0))</f>
        <v>0</v>
      </c>
      <c r="L635" s="7" t="str">
        <f>IF(LEN(G635)&gt;1,VLOOKUP(G635,CategorieBTWTabel,2,FALSE),"Nee")</f>
        <v>Nee</v>
      </c>
      <c r="M635" s="37"/>
      <c r="N635" s="33"/>
      <c r="O635" s="7">
        <f t="shared" si="39"/>
        <v>0</v>
      </c>
      <c r="P635" s="7">
        <f t="shared" si="40"/>
        <v>0</v>
      </c>
      <c r="Q635" s="7">
        <f t="shared" si="41"/>
        <v>0</v>
      </c>
    </row>
    <row r="636" spans="2:17" x14ac:dyDescent="0.2">
      <c r="B636" s="7" t="str">
        <f t="shared" si="42"/>
        <v/>
      </c>
      <c r="C636" s="33"/>
      <c r="D636" s="33"/>
      <c r="E636" s="34"/>
      <c r="F636" s="35"/>
      <c r="G636" s="33"/>
      <c r="H636" s="35"/>
      <c r="I636" s="35"/>
      <c r="J636" s="36"/>
      <c r="K636" s="7">
        <f t="array" ref="K636">IF(AND(LEN(H636)&gt;0,ISNUMBER(J636)),H636*J636,IF(AND(LEN(I636)&gt;0,ISNUMBER(J636)),I636/(1+J636)*J636,0))</f>
        <v>0</v>
      </c>
      <c r="L636" s="7" t="str">
        <f>IF(LEN(G636)&gt;1,VLOOKUP(G636,CategorieBTWTabel,2,FALSE),"Nee")</f>
        <v>Nee</v>
      </c>
      <c r="M636" s="37"/>
      <c r="N636" s="33"/>
      <c r="O636" s="7">
        <f t="shared" si="39"/>
        <v>0</v>
      </c>
      <c r="P636" s="7">
        <f t="shared" si="40"/>
        <v>0</v>
      </c>
      <c r="Q636" s="7">
        <f t="shared" si="41"/>
        <v>0</v>
      </c>
    </row>
    <row r="637" spans="2:17" x14ac:dyDescent="0.2">
      <c r="B637" s="7" t="str">
        <f t="shared" si="42"/>
        <v/>
      </c>
      <c r="C637" s="33"/>
      <c r="D637" s="33"/>
      <c r="E637" s="34"/>
      <c r="F637" s="35"/>
      <c r="G637" s="33"/>
      <c r="H637" s="35"/>
      <c r="I637" s="35"/>
      <c r="J637" s="36"/>
      <c r="K637" s="7">
        <f t="array" ref="K637">IF(AND(LEN(H637)&gt;0,ISNUMBER(J637)),H637*J637,IF(AND(LEN(I637)&gt;0,ISNUMBER(J637)),I637/(1+J637)*J637,0))</f>
        <v>0</v>
      </c>
      <c r="L637" s="7" t="str">
        <f>IF(LEN(G637)&gt;1,VLOOKUP(G637,CategorieBTWTabel,2,FALSE),"Nee")</f>
        <v>Nee</v>
      </c>
      <c r="M637" s="37"/>
      <c r="N637" s="33"/>
      <c r="O637" s="7">
        <f t="shared" si="39"/>
        <v>0</v>
      </c>
      <c r="P637" s="7">
        <f t="shared" si="40"/>
        <v>0</v>
      </c>
      <c r="Q637" s="7">
        <f t="shared" si="41"/>
        <v>0</v>
      </c>
    </row>
    <row r="638" spans="2:17" x14ac:dyDescent="0.2">
      <c r="B638" s="7" t="str">
        <f t="shared" si="42"/>
        <v/>
      </c>
      <c r="C638" s="33"/>
      <c r="D638" s="33"/>
      <c r="E638" s="34"/>
      <c r="F638" s="35"/>
      <c r="G638" s="33"/>
      <c r="H638" s="35"/>
      <c r="I638" s="35"/>
      <c r="J638" s="36"/>
      <c r="K638" s="7">
        <f t="array" ref="K638">IF(AND(LEN(H638)&gt;0,ISNUMBER(J638)),H638*J638,IF(AND(LEN(I638)&gt;0,ISNUMBER(J638)),I638/(1+J638)*J638,0))</f>
        <v>0</v>
      </c>
      <c r="L638" s="7" t="str">
        <f>IF(LEN(G638)&gt;1,VLOOKUP(G638,CategorieBTWTabel,2,FALSE),"Nee")</f>
        <v>Nee</v>
      </c>
      <c r="M638" s="37"/>
      <c r="N638" s="33"/>
      <c r="O638" s="7">
        <f t="shared" si="39"/>
        <v>0</v>
      </c>
      <c r="P638" s="7">
        <f t="shared" si="40"/>
        <v>0</v>
      </c>
      <c r="Q638" s="7">
        <f t="shared" si="41"/>
        <v>0</v>
      </c>
    </row>
    <row r="639" spans="2:17" x14ac:dyDescent="0.2">
      <c r="B639" s="7" t="str">
        <f t="shared" si="42"/>
        <v/>
      </c>
      <c r="C639" s="33"/>
      <c r="D639" s="33"/>
      <c r="E639" s="34"/>
      <c r="F639" s="35"/>
      <c r="G639" s="33"/>
      <c r="H639" s="35"/>
      <c r="I639" s="35"/>
      <c r="J639" s="36"/>
      <c r="K639" s="7">
        <f t="array" ref="K639">IF(AND(LEN(H639)&gt;0,ISNUMBER(J639)),H639*J639,IF(AND(LEN(I639)&gt;0,ISNUMBER(J639)),I639/(1+J639)*J639,0))</f>
        <v>0</v>
      </c>
      <c r="L639" s="7" t="str">
        <f>IF(LEN(G639)&gt;1,VLOOKUP(G639,CategorieBTWTabel,2,FALSE),"Nee")</f>
        <v>Nee</v>
      </c>
      <c r="M639" s="37"/>
      <c r="N639" s="33"/>
      <c r="O639" s="7">
        <f t="shared" ref="O639:O702" si="43">IF(LEN(H639)&lt;1,I639-K639,H639)</f>
        <v>0</v>
      </c>
      <c r="P639" s="7">
        <f t="shared" ref="P639:P702" si="44">IF(LEN(I639)&lt;1,H639+K639,I639)</f>
        <v>0</v>
      </c>
      <c r="Q639" s="7">
        <f t="shared" ref="Q639:Q702" si="45">K639</f>
        <v>0</v>
      </c>
    </row>
    <row r="640" spans="2:17" x14ac:dyDescent="0.2">
      <c r="B640" s="7" t="str">
        <f t="shared" si="42"/>
        <v/>
      </c>
      <c r="C640" s="33"/>
      <c r="D640" s="33"/>
      <c r="E640" s="34"/>
      <c r="F640" s="35"/>
      <c r="G640" s="33"/>
      <c r="H640" s="35"/>
      <c r="I640" s="35"/>
      <c r="J640" s="36"/>
      <c r="K640" s="7">
        <f t="array" ref="K640">IF(AND(LEN(H640)&gt;0,ISNUMBER(J640)),H640*J640,IF(AND(LEN(I640)&gt;0,ISNUMBER(J640)),I640/(1+J640)*J640,0))</f>
        <v>0</v>
      </c>
      <c r="L640" s="7" t="str">
        <f>IF(LEN(G640)&gt;1,VLOOKUP(G640,CategorieBTWTabel,2,FALSE),"Nee")</f>
        <v>Nee</v>
      </c>
      <c r="M640" s="37"/>
      <c r="N640" s="33"/>
      <c r="O640" s="7">
        <f t="shared" si="43"/>
        <v>0</v>
      </c>
      <c r="P640" s="7">
        <f t="shared" si="44"/>
        <v>0</v>
      </c>
      <c r="Q640" s="7">
        <f t="shared" si="45"/>
        <v>0</v>
      </c>
    </row>
    <row r="641" spans="2:17" x14ac:dyDescent="0.2">
      <c r="B641" s="7" t="str">
        <f t="shared" si="42"/>
        <v/>
      </c>
      <c r="C641" s="33"/>
      <c r="D641" s="33"/>
      <c r="E641" s="34"/>
      <c r="F641" s="35"/>
      <c r="G641" s="33"/>
      <c r="H641" s="35"/>
      <c r="I641" s="35"/>
      <c r="J641" s="36"/>
      <c r="K641" s="7">
        <f t="array" ref="K641">IF(AND(LEN(H641)&gt;0,ISNUMBER(J641)),H641*J641,IF(AND(LEN(I641)&gt;0,ISNUMBER(J641)),I641/(1+J641)*J641,0))</f>
        <v>0</v>
      </c>
      <c r="L641" s="7" t="str">
        <f>IF(LEN(G641)&gt;1,VLOOKUP(G641,CategorieBTWTabel,2,FALSE),"Nee")</f>
        <v>Nee</v>
      </c>
      <c r="M641" s="37"/>
      <c r="N641" s="33"/>
      <c r="O641" s="7">
        <f t="shared" si="43"/>
        <v>0</v>
      </c>
      <c r="P641" s="7">
        <f t="shared" si="44"/>
        <v>0</v>
      </c>
      <c r="Q641" s="7">
        <f t="shared" si="45"/>
        <v>0</v>
      </c>
    </row>
    <row r="642" spans="2:17" x14ac:dyDescent="0.2">
      <c r="B642" s="7" t="str">
        <f t="shared" si="42"/>
        <v/>
      </c>
      <c r="C642" s="33"/>
      <c r="D642" s="33"/>
      <c r="E642" s="34"/>
      <c r="F642" s="35"/>
      <c r="G642" s="33"/>
      <c r="H642" s="35"/>
      <c r="I642" s="35"/>
      <c r="J642" s="36"/>
      <c r="K642" s="7">
        <f t="array" ref="K642">IF(AND(LEN(H642)&gt;0,ISNUMBER(J642)),H642*J642,IF(AND(LEN(I642)&gt;0,ISNUMBER(J642)),I642/(1+J642)*J642,0))</f>
        <v>0</v>
      </c>
      <c r="L642" s="7" t="str">
        <f>IF(LEN(G642)&gt;1,VLOOKUP(G642,CategorieBTWTabel,2,FALSE),"Nee")</f>
        <v>Nee</v>
      </c>
      <c r="M642" s="37"/>
      <c r="N642" s="33"/>
      <c r="O642" s="7">
        <f t="shared" si="43"/>
        <v>0</v>
      </c>
      <c r="P642" s="7">
        <f t="shared" si="44"/>
        <v>0</v>
      </c>
      <c r="Q642" s="7">
        <f t="shared" si="45"/>
        <v>0</v>
      </c>
    </row>
    <row r="643" spans="2:17" x14ac:dyDescent="0.2">
      <c r="B643" s="7" t="str">
        <f t="shared" si="42"/>
        <v/>
      </c>
      <c r="C643" s="33"/>
      <c r="D643" s="33"/>
      <c r="E643" s="34"/>
      <c r="F643" s="35"/>
      <c r="G643" s="33"/>
      <c r="H643" s="35"/>
      <c r="I643" s="35"/>
      <c r="J643" s="36"/>
      <c r="K643" s="7">
        <f t="array" ref="K643">IF(AND(LEN(H643)&gt;0,ISNUMBER(J643)),H643*J643,IF(AND(LEN(I643)&gt;0,ISNUMBER(J643)),I643/(1+J643)*J643,0))</f>
        <v>0</v>
      </c>
      <c r="L643" s="7" t="str">
        <f>IF(LEN(G643)&gt;1,VLOOKUP(G643,CategorieBTWTabel,2,FALSE),"Nee")</f>
        <v>Nee</v>
      </c>
      <c r="M643" s="37"/>
      <c r="N643" s="33"/>
      <c r="O643" s="7">
        <f t="shared" si="43"/>
        <v>0</v>
      </c>
      <c r="P643" s="7">
        <f t="shared" si="44"/>
        <v>0</v>
      </c>
      <c r="Q643" s="7">
        <f t="shared" si="45"/>
        <v>0</v>
      </c>
    </row>
    <row r="644" spans="2:17" x14ac:dyDescent="0.2">
      <c r="B644" s="7" t="str">
        <f t="shared" si="42"/>
        <v/>
      </c>
      <c r="C644" s="33"/>
      <c r="D644" s="33"/>
      <c r="E644" s="34"/>
      <c r="F644" s="35"/>
      <c r="G644" s="33"/>
      <c r="H644" s="35"/>
      <c r="I644" s="35"/>
      <c r="J644" s="36"/>
      <c r="K644" s="7">
        <f t="array" ref="K644">IF(AND(LEN(H644)&gt;0,ISNUMBER(J644)),H644*J644,IF(AND(LEN(I644)&gt;0,ISNUMBER(J644)),I644/(1+J644)*J644,0))</f>
        <v>0</v>
      </c>
      <c r="L644" s="7" t="str">
        <f>IF(LEN(G644)&gt;1,VLOOKUP(G644,CategorieBTWTabel,2,FALSE),"Nee")</f>
        <v>Nee</v>
      </c>
      <c r="M644" s="37"/>
      <c r="N644" s="33"/>
      <c r="O644" s="7">
        <f t="shared" si="43"/>
        <v>0</v>
      </c>
      <c r="P644" s="7">
        <f t="shared" si="44"/>
        <v>0</v>
      </c>
      <c r="Q644" s="7">
        <f t="shared" si="45"/>
        <v>0</v>
      </c>
    </row>
    <row r="645" spans="2:17" x14ac:dyDescent="0.2">
      <c r="B645" s="7" t="str">
        <f t="shared" si="42"/>
        <v/>
      </c>
      <c r="C645" s="33"/>
      <c r="D645" s="33"/>
      <c r="E645" s="34"/>
      <c r="F645" s="35"/>
      <c r="G645" s="33"/>
      <c r="H645" s="35"/>
      <c r="I645" s="35"/>
      <c r="J645" s="36"/>
      <c r="K645" s="7">
        <f t="array" ref="K645">IF(AND(LEN(H645)&gt;0,ISNUMBER(J645)),H645*J645,IF(AND(LEN(I645)&gt;0,ISNUMBER(J645)),I645/(1+J645)*J645,0))</f>
        <v>0</v>
      </c>
      <c r="L645" s="7" t="str">
        <f>IF(LEN(G645)&gt;1,VLOOKUP(G645,CategorieBTWTabel,2,FALSE),"Nee")</f>
        <v>Nee</v>
      </c>
      <c r="M645" s="37"/>
      <c r="N645" s="33"/>
      <c r="O645" s="7">
        <f t="shared" si="43"/>
        <v>0</v>
      </c>
      <c r="P645" s="7">
        <f t="shared" si="44"/>
        <v>0</v>
      </c>
      <c r="Q645" s="7">
        <f t="shared" si="45"/>
        <v>0</v>
      </c>
    </row>
    <row r="646" spans="2:17" x14ac:dyDescent="0.2">
      <c r="B646" s="7" t="str">
        <f t="shared" si="42"/>
        <v/>
      </c>
      <c r="C646" s="33"/>
      <c r="D646" s="33"/>
      <c r="E646" s="34"/>
      <c r="F646" s="35"/>
      <c r="G646" s="33"/>
      <c r="H646" s="35"/>
      <c r="I646" s="35"/>
      <c r="J646" s="36"/>
      <c r="K646" s="7">
        <f t="array" ref="K646">IF(AND(LEN(H646)&gt;0,ISNUMBER(J646)),H646*J646,IF(AND(LEN(I646)&gt;0,ISNUMBER(J646)),I646/(1+J646)*J646,0))</f>
        <v>0</v>
      </c>
      <c r="L646" s="7" t="str">
        <f>IF(LEN(G646)&gt;1,VLOOKUP(G646,CategorieBTWTabel,2,FALSE),"Nee")</f>
        <v>Nee</v>
      </c>
      <c r="M646" s="37"/>
      <c r="N646" s="33"/>
      <c r="O646" s="7">
        <f t="shared" si="43"/>
        <v>0</v>
      </c>
      <c r="P646" s="7">
        <f t="shared" si="44"/>
        <v>0</v>
      </c>
      <c r="Q646" s="7">
        <f t="shared" si="45"/>
        <v>0</v>
      </c>
    </row>
    <row r="647" spans="2:17" x14ac:dyDescent="0.2">
      <c r="B647" s="7" t="str">
        <f t="shared" si="42"/>
        <v/>
      </c>
      <c r="C647" s="33"/>
      <c r="D647" s="33"/>
      <c r="E647" s="34"/>
      <c r="F647" s="35"/>
      <c r="G647" s="33"/>
      <c r="H647" s="35"/>
      <c r="I647" s="35"/>
      <c r="J647" s="36"/>
      <c r="K647" s="7">
        <f t="array" ref="K647">IF(AND(LEN(H647)&gt;0,ISNUMBER(J647)),H647*J647,IF(AND(LEN(I647)&gt;0,ISNUMBER(J647)),I647/(1+J647)*J647,0))</f>
        <v>0</v>
      </c>
      <c r="L647" s="7" t="str">
        <f>IF(LEN(G647)&gt;1,VLOOKUP(G647,CategorieBTWTabel,2,FALSE),"Nee")</f>
        <v>Nee</v>
      </c>
      <c r="M647" s="37"/>
      <c r="N647" s="33"/>
      <c r="O647" s="7">
        <f t="shared" si="43"/>
        <v>0</v>
      </c>
      <c r="P647" s="7">
        <f t="shared" si="44"/>
        <v>0</v>
      </c>
      <c r="Q647" s="7">
        <f t="shared" si="45"/>
        <v>0</v>
      </c>
    </row>
    <row r="648" spans="2:17" x14ac:dyDescent="0.2">
      <c r="B648" s="7" t="str">
        <f t="shared" si="42"/>
        <v/>
      </c>
      <c r="C648" s="33"/>
      <c r="D648" s="33"/>
      <c r="E648" s="34"/>
      <c r="F648" s="35"/>
      <c r="G648" s="33"/>
      <c r="H648" s="35"/>
      <c r="I648" s="35"/>
      <c r="J648" s="36"/>
      <c r="K648" s="7">
        <f t="array" ref="K648">IF(AND(LEN(H648)&gt;0,ISNUMBER(J648)),H648*J648,IF(AND(LEN(I648)&gt;0,ISNUMBER(J648)),I648/(1+J648)*J648,0))</f>
        <v>0</v>
      </c>
      <c r="L648" s="7" t="str">
        <f>IF(LEN(G648)&gt;1,VLOOKUP(G648,CategorieBTWTabel,2,FALSE),"Nee")</f>
        <v>Nee</v>
      </c>
      <c r="M648" s="37"/>
      <c r="N648" s="33"/>
      <c r="O648" s="7">
        <f t="shared" si="43"/>
        <v>0</v>
      </c>
      <c r="P648" s="7">
        <f t="shared" si="44"/>
        <v>0</v>
      </c>
      <c r="Q648" s="7">
        <f t="shared" si="45"/>
        <v>0</v>
      </c>
    </row>
    <row r="649" spans="2:17" x14ac:dyDescent="0.2">
      <c r="B649" s="7" t="str">
        <f t="shared" si="42"/>
        <v/>
      </c>
      <c r="C649" s="33"/>
      <c r="D649" s="33"/>
      <c r="E649" s="34"/>
      <c r="F649" s="35"/>
      <c r="G649" s="33"/>
      <c r="H649" s="35"/>
      <c r="I649" s="35"/>
      <c r="J649" s="36"/>
      <c r="K649" s="7">
        <f t="array" ref="K649">IF(AND(LEN(H649)&gt;0,ISNUMBER(J649)),H649*J649,IF(AND(LEN(I649)&gt;0,ISNUMBER(J649)),I649/(1+J649)*J649,0))</f>
        <v>0</v>
      </c>
      <c r="L649" s="7" t="str">
        <f>IF(LEN(G649)&gt;1,VLOOKUP(G649,CategorieBTWTabel,2,FALSE),"Nee")</f>
        <v>Nee</v>
      </c>
      <c r="M649" s="37"/>
      <c r="N649" s="33"/>
      <c r="O649" s="7">
        <f t="shared" si="43"/>
        <v>0</v>
      </c>
      <c r="P649" s="7">
        <f t="shared" si="44"/>
        <v>0</v>
      </c>
      <c r="Q649" s="7">
        <f t="shared" si="45"/>
        <v>0</v>
      </c>
    </row>
    <row r="650" spans="2:17" x14ac:dyDescent="0.2">
      <c r="B650" s="7" t="str">
        <f t="shared" si="42"/>
        <v/>
      </c>
      <c r="C650" s="33"/>
      <c r="D650" s="33"/>
      <c r="E650" s="34"/>
      <c r="F650" s="35"/>
      <c r="G650" s="33"/>
      <c r="H650" s="35"/>
      <c r="I650" s="35"/>
      <c r="J650" s="36"/>
      <c r="K650" s="7">
        <f t="array" ref="K650">IF(AND(LEN(H650)&gt;0,ISNUMBER(J650)),H650*J650,IF(AND(LEN(I650)&gt;0,ISNUMBER(J650)),I650/(1+J650)*J650,0))</f>
        <v>0</v>
      </c>
      <c r="L650" s="7" t="str">
        <f>IF(LEN(G650)&gt;1,VLOOKUP(G650,CategorieBTWTabel,2,FALSE),"Nee")</f>
        <v>Nee</v>
      </c>
      <c r="M650" s="37"/>
      <c r="N650" s="33"/>
      <c r="O650" s="7">
        <f t="shared" si="43"/>
        <v>0</v>
      </c>
      <c r="P650" s="7">
        <f t="shared" si="44"/>
        <v>0</v>
      </c>
      <c r="Q650" s="7">
        <f t="shared" si="45"/>
        <v>0</v>
      </c>
    </row>
    <row r="651" spans="2:17" x14ac:dyDescent="0.2">
      <c r="B651" s="7" t="str">
        <f t="shared" si="42"/>
        <v/>
      </c>
      <c r="C651" s="33"/>
      <c r="D651" s="33"/>
      <c r="E651" s="34"/>
      <c r="F651" s="35"/>
      <c r="G651" s="33"/>
      <c r="H651" s="35"/>
      <c r="I651" s="35"/>
      <c r="J651" s="36"/>
      <c r="K651" s="7">
        <f t="array" ref="K651">IF(AND(LEN(H651)&gt;0,ISNUMBER(J651)),H651*J651,IF(AND(LEN(I651)&gt;0,ISNUMBER(J651)),I651/(1+J651)*J651,0))</f>
        <v>0</v>
      </c>
      <c r="L651" s="7" t="str">
        <f>IF(LEN(G651)&gt;1,VLOOKUP(G651,CategorieBTWTabel,2,FALSE),"Nee")</f>
        <v>Nee</v>
      </c>
      <c r="M651" s="37"/>
      <c r="N651" s="33"/>
      <c r="O651" s="7">
        <f t="shared" si="43"/>
        <v>0</v>
      </c>
      <c r="P651" s="7">
        <f t="shared" si="44"/>
        <v>0</v>
      </c>
      <c r="Q651" s="7">
        <f t="shared" si="45"/>
        <v>0</v>
      </c>
    </row>
    <row r="652" spans="2:17" x14ac:dyDescent="0.2">
      <c r="B652" s="7" t="str">
        <f t="shared" ref="B652:B715" si="46">IF(LEN(D652)&gt;1,INDEX(Periode,MATCH($D652,Maanden,0),1),"")</f>
        <v/>
      </c>
      <c r="C652" s="33"/>
      <c r="D652" s="33"/>
      <c r="E652" s="34"/>
      <c r="F652" s="35"/>
      <c r="G652" s="33"/>
      <c r="H652" s="35"/>
      <c r="I652" s="35"/>
      <c r="J652" s="36"/>
      <c r="K652" s="7">
        <f t="array" ref="K652">IF(AND(LEN(H652)&gt;0,ISNUMBER(J652)),H652*J652,IF(AND(LEN(I652)&gt;0,ISNUMBER(J652)),I652/(1+J652)*J652,0))</f>
        <v>0</v>
      </c>
      <c r="L652" s="7" t="str">
        <f>IF(LEN(G652)&gt;1,VLOOKUP(G652,CategorieBTWTabel,2,FALSE),"Nee")</f>
        <v>Nee</v>
      </c>
      <c r="M652" s="37"/>
      <c r="N652" s="33"/>
      <c r="O652" s="7">
        <f t="shared" si="43"/>
        <v>0</v>
      </c>
      <c r="P652" s="7">
        <f t="shared" si="44"/>
        <v>0</v>
      </c>
      <c r="Q652" s="7">
        <f t="shared" si="45"/>
        <v>0</v>
      </c>
    </row>
    <row r="653" spans="2:17" x14ac:dyDescent="0.2">
      <c r="B653" s="7" t="str">
        <f t="shared" si="46"/>
        <v/>
      </c>
      <c r="C653" s="33"/>
      <c r="D653" s="33"/>
      <c r="E653" s="34"/>
      <c r="F653" s="35"/>
      <c r="G653" s="33"/>
      <c r="H653" s="35"/>
      <c r="I653" s="35"/>
      <c r="J653" s="36"/>
      <c r="K653" s="7">
        <f t="array" ref="K653">IF(AND(LEN(H653)&gt;0,ISNUMBER(J653)),H653*J653,IF(AND(LEN(I653)&gt;0,ISNUMBER(J653)),I653/(1+J653)*J653,0))</f>
        <v>0</v>
      </c>
      <c r="L653" s="7" t="str">
        <f>IF(LEN(G653)&gt;1,VLOOKUP(G653,CategorieBTWTabel,2,FALSE),"Nee")</f>
        <v>Nee</v>
      </c>
      <c r="M653" s="37"/>
      <c r="N653" s="33"/>
      <c r="O653" s="7">
        <f t="shared" si="43"/>
        <v>0</v>
      </c>
      <c r="P653" s="7">
        <f t="shared" si="44"/>
        <v>0</v>
      </c>
      <c r="Q653" s="7">
        <f t="shared" si="45"/>
        <v>0</v>
      </c>
    </row>
    <row r="654" spans="2:17" x14ac:dyDescent="0.2">
      <c r="B654" s="7" t="str">
        <f t="shared" si="46"/>
        <v/>
      </c>
      <c r="C654" s="33"/>
      <c r="D654" s="33"/>
      <c r="E654" s="34"/>
      <c r="F654" s="35"/>
      <c r="G654" s="33"/>
      <c r="H654" s="35"/>
      <c r="I654" s="35"/>
      <c r="J654" s="36"/>
      <c r="K654" s="7">
        <f t="array" ref="K654">IF(AND(LEN(H654)&gt;0,ISNUMBER(J654)),H654*J654,IF(AND(LEN(I654)&gt;0,ISNUMBER(J654)),I654/(1+J654)*J654,0))</f>
        <v>0</v>
      </c>
      <c r="L654" s="7" t="str">
        <f>IF(LEN(G654)&gt;1,VLOOKUP(G654,CategorieBTWTabel,2,FALSE),"Nee")</f>
        <v>Nee</v>
      </c>
      <c r="M654" s="37"/>
      <c r="N654" s="33"/>
      <c r="O654" s="7">
        <f t="shared" si="43"/>
        <v>0</v>
      </c>
      <c r="P654" s="7">
        <f t="shared" si="44"/>
        <v>0</v>
      </c>
      <c r="Q654" s="7">
        <f t="shared" si="45"/>
        <v>0</v>
      </c>
    </row>
    <row r="655" spans="2:17" x14ac:dyDescent="0.2">
      <c r="B655" s="7" t="str">
        <f t="shared" si="46"/>
        <v/>
      </c>
      <c r="C655" s="33"/>
      <c r="D655" s="33"/>
      <c r="E655" s="34"/>
      <c r="F655" s="35"/>
      <c r="G655" s="33"/>
      <c r="H655" s="35"/>
      <c r="I655" s="35"/>
      <c r="J655" s="36"/>
      <c r="K655" s="7">
        <f t="array" ref="K655">IF(AND(LEN(H655)&gt;0,ISNUMBER(J655)),H655*J655,IF(AND(LEN(I655)&gt;0,ISNUMBER(J655)),I655/(1+J655)*J655,0))</f>
        <v>0</v>
      </c>
      <c r="L655" s="7" t="str">
        <f>IF(LEN(G655)&gt;1,VLOOKUP(G655,CategorieBTWTabel,2,FALSE),"Nee")</f>
        <v>Nee</v>
      </c>
      <c r="M655" s="37"/>
      <c r="N655" s="33"/>
      <c r="O655" s="7">
        <f t="shared" si="43"/>
        <v>0</v>
      </c>
      <c r="P655" s="7">
        <f t="shared" si="44"/>
        <v>0</v>
      </c>
      <c r="Q655" s="7">
        <f t="shared" si="45"/>
        <v>0</v>
      </c>
    </row>
    <row r="656" spans="2:17" x14ac:dyDescent="0.2">
      <c r="B656" s="7" t="str">
        <f t="shared" si="46"/>
        <v/>
      </c>
      <c r="C656" s="33"/>
      <c r="D656" s="33"/>
      <c r="E656" s="34"/>
      <c r="F656" s="35"/>
      <c r="G656" s="33"/>
      <c r="H656" s="35"/>
      <c r="I656" s="35"/>
      <c r="J656" s="36"/>
      <c r="K656" s="7">
        <f t="array" ref="K656">IF(AND(LEN(H656)&gt;0,ISNUMBER(J656)),H656*J656,IF(AND(LEN(I656)&gt;0,ISNUMBER(J656)),I656/(1+J656)*J656,0))</f>
        <v>0</v>
      </c>
      <c r="L656" s="7" t="str">
        <f>IF(LEN(G656)&gt;1,VLOOKUP(G656,CategorieBTWTabel,2,FALSE),"Nee")</f>
        <v>Nee</v>
      </c>
      <c r="M656" s="37"/>
      <c r="N656" s="33"/>
      <c r="O656" s="7">
        <f t="shared" si="43"/>
        <v>0</v>
      </c>
      <c r="P656" s="7">
        <f t="shared" si="44"/>
        <v>0</v>
      </c>
      <c r="Q656" s="7">
        <f t="shared" si="45"/>
        <v>0</v>
      </c>
    </row>
    <row r="657" spans="2:17" x14ac:dyDescent="0.2">
      <c r="B657" s="7" t="str">
        <f t="shared" si="46"/>
        <v/>
      </c>
      <c r="C657" s="33"/>
      <c r="D657" s="33"/>
      <c r="E657" s="34"/>
      <c r="F657" s="35"/>
      <c r="G657" s="33"/>
      <c r="H657" s="35"/>
      <c r="I657" s="35"/>
      <c r="J657" s="36"/>
      <c r="K657" s="7">
        <f t="array" ref="K657">IF(AND(LEN(H657)&gt;0,ISNUMBER(J657)),H657*J657,IF(AND(LEN(I657)&gt;0,ISNUMBER(J657)),I657/(1+J657)*J657,0))</f>
        <v>0</v>
      </c>
      <c r="L657" s="7" t="str">
        <f>IF(LEN(G657)&gt;1,VLOOKUP(G657,CategorieBTWTabel,2,FALSE),"Nee")</f>
        <v>Nee</v>
      </c>
      <c r="M657" s="37"/>
      <c r="N657" s="33"/>
      <c r="O657" s="7">
        <f t="shared" si="43"/>
        <v>0</v>
      </c>
      <c r="P657" s="7">
        <f t="shared" si="44"/>
        <v>0</v>
      </c>
      <c r="Q657" s="7">
        <f t="shared" si="45"/>
        <v>0</v>
      </c>
    </row>
    <row r="658" spans="2:17" x14ac:dyDescent="0.2">
      <c r="B658" s="7" t="str">
        <f t="shared" si="46"/>
        <v/>
      </c>
      <c r="C658" s="33"/>
      <c r="D658" s="33"/>
      <c r="E658" s="34"/>
      <c r="F658" s="35"/>
      <c r="G658" s="33"/>
      <c r="H658" s="35"/>
      <c r="I658" s="35"/>
      <c r="J658" s="36"/>
      <c r="K658" s="7">
        <f t="array" ref="K658">IF(AND(LEN(H658)&gt;0,ISNUMBER(J658)),H658*J658,IF(AND(LEN(I658)&gt;0,ISNUMBER(J658)),I658/(1+J658)*J658,0))</f>
        <v>0</v>
      </c>
      <c r="L658" s="7" t="str">
        <f>IF(LEN(G658)&gt;1,VLOOKUP(G658,CategorieBTWTabel,2,FALSE),"Nee")</f>
        <v>Nee</v>
      </c>
      <c r="M658" s="37"/>
      <c r="N658" s="33"/>
      <c r="O658" s="7">
        <f t="shared" si="43"/>
        <v>0</v>
      </c>
      <c r="P658" s="7">
        <f t="shared" si="44"/>
        <v>0</v>
      </c>
      <c r="Q658" s="7">
        <f t="shared" si="45"/>
        <v>0</v>
      </c>
    </row>
    <row r="659" spans="2:17" x14ac:dyDescent="0.2">
      <c r="B659" s="7" t="str">
        <f t="shared" si="46"/>
        <v/>
      </c>
      <c r="C659" s="33"/>
      <c r="D659" s="33"/>
      <c r="E659" s="34"/>
      <c r="F659" s="35"/>
      <c r="G659" s="33"/>
      <c r="H659" s="35"/>
      <c r="I659" s="35"/>
      <c r="J659" s="36"/>
      <c r="K659" s="7">
        <f t="array" ref="K659">IF(AND(LEN(H659)&gt;0,ISNUMBER(J659)),H659*J659,IF(AND(LEN(I659)&gt;0,ISNUMBER(J659)),I659/(1+J659)*J659,0))</f>
        <v>0</v>
      </c>
      <c r="L659" s="7" t="str">
        <f>IF(LEN(G659)&gt;1,VLOOKUP(G659,CategorieBTWTabel,2,FALSE),"Nee")</f>
        <v>Nee</v>
      </c>
      <c r="M659" s="37"/>
      <c r="N659" s="33"/>
      <c r="O659" s="7">
        <f t="shared" si="43"/>
        <v>0</v>
      </c>
      <c r="P659" s="7">
        <f t="shared" si="44"/>
        <v>0</v>
      </c>
      <c r="Q659" s="7">
        <f t="shared" si="45"/>
        <v>0</v>
      </c>
    </row>
    <row r="660" spans="2:17" x14ac:dyDescent="0.2">
      <c r="B660" s="7" t="str">
        <f t="shared" si="46"/>
        <v/>
      </c>
      <c r="C660" s="33"/>
      <c r="D660" s="33"/>
      <c r="E660" s="34"/>
      <c r="F660" s="35"/>
      <c r="G660" s="33"/>
      <c r="H660" s="35"/>
      <c r="I660" s="35"/>
      <c r="J660" s="36"/>
      <c r="K660" s="7">
        <f t="array" ref="K660">IF(AND(LEN(H660)&gt;0,ISNUMBER(J660)),H660*J660,IF(AND(LEN(I660)&gt;0,ISNUMBER(J660)),I660/(1+J660)*J660,0))</f>
        <v>0</v>
      </c>
      <c r="L660" s="7" t="str">
        <f>IF(LEN(G660)&gt;1,VLOOKUP(G660,CategorieBTWTabel,2,FALSE),"Nee")</f>
        <v>Nee</v>
      </c>
      <c r="M660" s="37"/>
      <c r="N660" s="33"/>
      <c r="O660" s="7">
        <f t="shared" si="43"/>
        <v>0</v>
      </c>
      <c r="P660" s="7">
        <f t="shared" si="44"/>
        <v>0</v>
      </c>
      <c r="Q660" s="7">
        <f t="shared" si="45"/>
        <v>0</v>
      </c>
    </row>
    <row r="661" spans="2:17" x14ac:dyDescent="0.2">
      <c r="B661" s="7" t="str">
        <f t="shared" si="46"/>
        <v/>
      </c>
      <c r="C661" s="33"/>
      <c r="D661" s="33"/>
      <c r="E661" s="34"/>
      <c r="F661" s="35"/>
      <c r="G661" s="33"/>
      <c r="H661" s="35"/>
      <c r="I661" s="35"/>
      <c r="J661" s="36"/>
      <c r="K661" s="7">
        <f t="array" ref="K661">IF(AND(LEN(H661)&gt;0,ISNUMBER(J661)),H661*J661,IF(AND(LEN(I661)&gt;0,ISNUMBER(J661)),I661/(1+J661)*J661,0))</f>
        <v>0</v>
      </c>
      <c r="L661" s="7" t="str">
        <f>IF(LEN(G661)&gt;1,VLOOKUP(G661,CategorieBTWTabel,2,FALSE),"Nee")</f>
        <v>Nee</v>
      </c>
      <c r="M661" s="37"/>
      <c r="N661" s="33"/>
      <c r="O661" s="7">
        <f t="shared" si="43"/>
        <v>0</v>
      </c>
      <c r="P661" s="7">
        <f t="shared" si="44"/>
        <v>0</v>
      </c>
      <c r="Q661" s="7">
        <f t="shared" si="45"/>
        <v>0</v>
      </c>
    </row>
    <row r="662" spans="2:17" x14ac:dyDescent="0.2">
      <c r="B662" s="7" t="str">
        <f t="shared" si="46"/>
        <v/>
      </c>
      <c r="C662" s="33"/>
      <c r="D662" s="33"/>
      <c r="E662" s="34"/>
      <c r="F662" s="35"/>
      <c r="G662" s="33"/>
      <c r="H662" s="35"/>
      <c r="I662" s="35"/>
      <c r="J662" s="36"/>
      <c r="K662" s="7">
        <f t="array" ref="K662">IF(AND(LEN(H662)&gt;0,ISNUMBER(J662)),H662*J662,IF(AND(LEN(I662)&gt;0,ISNUMBER(J662)),I662/(1+J662)*J662,0))</f>
        <v>0</v>
      </c>
      <c r="L662" s="7" t="str">
        <f>IF(LEN(G662)&gt;1,VLOOKUP(G662,CategorieBTWTabel,2,FALSE),"Nee")</f>
        <v>Nee</v>
      </c>
      <c r="M662" s="37"/>
      <c r="N662" s="33"/>
      <c r="O662" s="7">
        <f t="shared" si="43"/>
        <v>0</v>
      </c>
      <c r="P662" s="7">
        <f t="shared" si="44"/>
        <v>0</v>
      </c>
      <c r="Q662" s="7">
        <f t="shared" si="45"/>
        <v>0</v>
      </c>
    </row>
    <row r="663" spans="2:17" x14ac:dyDescent="0.2">
      <c r="B663" s="7" t="str">
        <f t="shared" si="46"/>
        <v/>
      </c>
      <c r="C663" s="33"/>
      <c r="D663" s="33"/>
      <c r="E663" s="34"/>
      <c r="F663" s="35"/>
      <c r="G663" s="33"/>
      <c r="H663" s="35"/>
      <c r="I663" s="35"/>
      <c r="J663" s="36"/>
      <c r="K663" s="7">
        <f t="array" ref="K663">IF(AND(LEN(H663)&gt;0,ISNUMBER(J663)),H663*J663,IF(AND(LEN(I663)&gt;0,ISNUMBER(J663)),I663/(1+J663)*J663,0))</f>
        <v>0</v>
      </c>
      <c r="L663" s="7" t="str">
        <f>IF(LEN(G663)&gt;1,VLOOKUP(G663,CategorieBTWTabel,2,FALSE),"Nee")</f>
        <v>Nee</v>
      </c>
      <c r="M663" s="37"/>
      <c r="N663" s="33"/>
      <c r="O663" s="7">
        <f t="shared" si="43"/>
        <v>0</v>
      </c>
      <c r="P663" s="7">
        <f t="shared" si="44"/>
        <v>0</v>
      </c>
      <c r="Q663" s="7">
        <f t="shared" si="45"/>
        <v>0</v>
      </c>
    </row>
    <row r="664" spans="2:17" x14ac:dyDescent="0.2">
      <c r="B664" s="7" t="str">
        <f t="shared" si="46"/>
        <v/>
      </c>
      <c r="C664" s="33"/>
      <c r="D664" s="33"/>
      <c r="E664" s="34"/>
      <c r="F664" s="35"/>
      <c r="G664" s="33"/>
      <c r="H664" s="35"/>
      <c r="I664" s="35"/>
      <c r="J664" s="36"/>
      <c r="K664" s="7">
        <f t="array" ref="K664">IF(AND(LEN(H664)&gt;0,ISNUMBER(J664)),H664*J664,IF(AND(LEN(I664)&gt;0,ISNUMBER(J664)),I664/(1+J664)*J664,0))</f>
        <v>0</v>
      </c>
      <c r="L664" s="7" t="str">
        <f>IF(LEN(G664)&gt;1,VLOOKUP(G664,CategorieBTWTabel,2,FALSE),"Nee")</f>
        <v>Nee</v>
      </c>
      <c r="M664" s="37"/>
      <c r="N664" s="33"/>
      <c r="O664" s="7">
        <f t="shared" si="43"/>
        <v>0</v>
      </c>
      <c r="P664" s="7">
        <f t="shared" si="44"/>
        <v>0</v>
      </c>
      <c r="Q664" s="7">
        <f t="shared" si="45"/>
        <v>0</v>
      </c>
    </row>
    <row r="665" spans="2:17" x14ac:dyDescent="0.2">
      <c r="B665" s="7" t="str">
        <f t="shared" si="46"/>
        <v/>
      </c>
      <c r="C665" s="33"/>
      <c r="D665" s="33"/>
      <c r="E665" s="34"/>
      <c r="F665" s="35"/>
      <c r="G665" s="33"/>
      <c r="H665" s="35"/>
      <c r="I665" s="35"/>
      <c r="J665" s="36"/>
      <c r="K665" s="7">
        <f t="array" ref="K665">IF(AND(LEN(H665)&gt;0,ISNUMBER(J665)),H665*J665,IF(AND(LEN(I665)&gt;0,ISNUMBER(J665)),I665/(1+J665)*J665,0))</f>
        <v>0</v>
      </c>
      <c r="L665" s="7" t="str">
        <f>IF(LEN(G665)&gt;1,VLOOKUP(G665,CategorieBTWTabel,2,FALSE),"Nee")</f>
        <v>Nee</v>
      </c>
      <c r="M665" s="37"/>
      <c r="N665" s="33"/>
      <c r="O665" s="7">
        <f t="shared" si="43"/>
        <v>0</v>
      </c>
      <c r="P665" s="7">
        <f t="shared" si="44"/>
        <v>0</v>
      </c>
      <c r="Q665" s="7">
        <f t="shared" si="45"/>
        <v>0</v>
      </c>
    </row>
    <row r="666" spans="2:17" x14ac:dyDescent="0.2">
      <c r="B666" s="7" t="str">
        <f t="shared" si="46"/>
        <v/>
      </c>
      <c r="C666" s="33"/>
      <c r="D666" s="33"/>
      <c r="E666" s="34"/>
      <c r="F666" s="35"/>
      <c r="G666" s="33"/>
      <c r="H666" s="35"/>
      <c r="I666" s="35"/>
      <c r="J666" s="36"/>
      <c r="K666" s="7">
        <f t="array" ref="K666">IF(AND(LEN(H666)&gt;0,ISNUMBER(J666)),H666*J666,IF(AND(LEN(I666)&gt;0,ISNUMBER(J666)),I666/(1+J666)*J666,0))</f>
        <v>0</v>
      </c>
      <c r="L666" s="7" t="str">
        <f>IF(LEN(G666)&gt;1,VLOOKUP(G666,CategorieBTWTabel,2,FALSE),"Nee")</f>
        <v>Nee</v>
      </c>
      <c r="M666" s="37"/>
      <c r="N666" s="33"/>
      <c r="O666" s="7">
        <f t="shared" si="43"/>
        <v>0</v>
      </c>
      <c r="P666" s="7">
        <f t="shared" si="44"/>
        <v>0</v>
      </c>
      <c r="Q666" s="7">
        <f t="shared" si="45"/>
        <v>0</v>
      </c>
    </row>
    <row r="667" spans="2:17" x14ac:dyDescent="0.2">
      <c r="B667" s="7" t="str">
        <f t="shared" si="46"/>
        <v/>
      </c>
      <c r="C667" s="33"/>
      <c r="D667" s="33"/>
      <c r="E667" s="34"/>
      <c r="F667" s="35"/>
      <c r="G667" s="33"/>
      <c r="H667" s="35"/>
      <c r="I667" s="35"/>
      <c r="J667" s="36"/>
      <c r="K667" s="7">
        <f t="array" ref="K667">IF(AND(LEN(H667)&gt;0,ISNUMBER(J667)),H667*J667,IF(AND(LEN(I667)&gt;0,ISNUMBER(J667)),I667/(1+J667)*J667,0))</f>
        <v>0</v>
      </c>
      <c r="L667" s="7" t="str">
        <f>IF(LEN(G667)&gt;1,VLOOKUP(G667,CategorieBTWTabel,2,FALSE),"Nee")</f>
        <v>Nee</v>
      </c>
      <c r="M667" s="37"/>
      <c r="N667" s="33"/>
      <c r="O667" s="7">
        <f t="shared" si="43"/>
        <v>0</v>
      </c>
      <c r="P667" s="7">
        <f t="shared" si="44"/>
        <v>0</v>
      </c>
      <c r="Q667" s="7">
        <f t="shared" si="45"/>
        <v>0</v>
      </c>
    </row>
    <row r="668" spans="2:17" x14ac:dyDescent="0.2">
      <c r="B668" s="7" t="str">
        <f t="shared" si="46"/>
        <v/>
      </c>
      <c r="C668" s="33"/>
      <c r="D668" s="33"/>
      <c r="E668" s="34"/>
      <c r="F668" s="35"/>
      <c r="G668" s="33"/>
      <c r="H668" s="35"/>
      <c r="I668" s="35"/>
      <c r="J668" s="36"/>
      <c r="K668" s="7">
        <f t="array" ref="K668">IF(AND(LEN(H668)&gt;0,ISNUMBER(J668)),H668*J668,IF(AND(LEN(I668)&gt;0,ISNUMBER(J668)),I668/(1+J668)*J668,0))</f>
        <v>0</v>
      </c>
      <c r="L668" s="7" t="str">
        <f>IF(LEN(G668)&gt;1,VLOOKUP(G668,CategorieBTWTabel,2,FALSE),"Nee")</f>
        <v>Nee</v>
      </c>
      <c r="M668" s="37"/>
      <c r="N668" s="33"/>
      <c r="O668" s="7">
        <f t="shared" si="43"/>
        <v>0</v>
      </c>
      <c r="P668" s="7">
        <f t="shared" si="44"/>
        <v>0</v>
      </c>
      <c r="Q668" s="7">
        <f t="shared" si="45"/>
        <v>0</v>
      </c>
    </row>
    <row r="669" spans="2:17" x14ac:dyDescent="0.2">
      <c r="B669" s="7" t="str">
        <f t="shared" si="46"/>
        <v/>
      </c>
      <c r="C669" s="33"/>
      <c r="D669" s="33"/>
      <c r="E669" s="34"/>
      <c r="F669" s="35"/>
      <c r="G669" s="33"/>
      <c r="H669" s="35"/>
      <c r="I669" s="35"/>
      <c r="J669" s="36"/>
      <c r="K669" s="7">
        <f t="array" ref="K669">IF(AND(LEN(H669)&gt;0,ISNUMBER(J669)),H669*J669,IF(AND(LEN(I669)&gt;0,ISNUMBER(J669)),I669/(1+J669)*J669,0))</f>
        <v>0</v>
      </c>
      <c r="L669" s="7" t="str">
        <f>IF(LEN(G669)&gt;1,VLOOKUP(G669,CategorieBTWTabel,2,FALSE),"Nee")</f>
        <v>Nee</v>
      </c>
      <c r="M669" s="37"/>
      <c r="N669" s="33"/>
      <c r="O669" s="7">
        <f t="shared" si="43"/>
        <v>0</v>
      </c>
      <c r="P669" s="7">
        <f t="shared" si="44"/>
        <v>0</v>
      </c>
      <c r="Q669" s="7">
        <f t="shared" si="45"/>
        <v>0</v>
      </c>
    </row>
    <row r="670" spans="2:17" x14ac:dyDescent="0.2">
      <c r="B670" s="7" t="str">
        <f t="shared" si="46"/>
        <v/>
      </c>
      <c r="C670" s="33"/>
      <c r="D670" s="33"/>
      <c r="E670" s="34"/>
      <c r="F670" s="35"/>
      <c r="G670" s="33"/>
      <c r="H670" s="35"/>
      <c r="I670" s="35"/>
      <c r="J670" s="36"/>
      <c r="K670" s="7">
        <f t="array" ref="K670">IF(AND(LEN(H670)&gt;0,ISNUMBER(J670)),H670*J670,IF(AND(LEN(I670)&gt;0,ISNUMBER(J670)),I670/(1+J670)*J670,0))</f>
        <v>0</v>
      </c>
      <c r="L670" s="7" t="str">
        <f>IF(LEN(G670)&gt;1,VLOOKUP(G670,CategorieBTWTabel,2,FALSE),"Nee")</f>
        <v>Nee</v>
      </c>
      <c r="M670" s="37"/>
      <c r="N670" s="33"/>
      <c r="O670" s="7">
        <f t="shared" si="43"/>
        <v>0</v>
      </c>
      <c r="P670" s="7">
        <f t="shared" si="44"/>
        <v>0</v>
      </c>
      <c r="Q670" s="7">
        <f t="shared" si="45"/>
        <v>0</v>
      </c>
    </row>
    <row r="671" spans="2:17" x14ac:dyDescent="0.2">
      <c r="B671" s="7" t="str">
        <f t="shared" si="46"/>
        <v/>
      </c>
      <c r="C671" s="33"/>
      <c r="D671" s="33"/>
      <c r="E671" s="34"/>
      <c r="F671" s="35"/>
      <c r="G671" s="33"/>
      <c r="H671" s="35"/>
      <c r="I671" s="35"/>
      <c r="J671" s="36"/>
      <c r="K671" s="7">
        <f t="array" ref="K671">IF(AND(LEN(H671)&gt;0,ISNUMBER(J671)),H671*J671,IF(AND(LEN(I671)&gt;0,ISNUMBER(J671)),I671/(1+J671)*J671,0))</f>
        <v>0</v>
      </c>
      <c r="L671" s="7" t="str">
        <f>IF(LEN(G671)&gt;1,VLOOKUP(G671,CategorieBTWTabel,2,FALSE),"Nee")</f>
        <v>Nee</v>
      </c>
      <c r="M671" s="37"/>
      <c r="N671" s="33"/>
      <c r="O671" s="7">
        <f t="shared" si="43"/>
        <v>0</v>
      </c>
      <c r="P671" s="7">
        <f t="shared" si="44"/>
        <v>0</v>
      </c>
      <c r="Q671" s="7">
        <f t="shared" si="45"/>
        <v>0</v>
      </c>
    </row>
    <row r="672" spans="2:17" x14ac:dyDescent="0.2">
      <c r="B672" s="7" t="str">
        <f t="shared" si="46"/>
        <v/>
      </c>
      <c r="C672" s="33"/>
      <c r="D672" s="33"/>
      <c r="E672" s="34"/>
      <c r="F672" s="35"/>
      <c r="G672" s="33"/>
      <c r="H672" s="35"/>
      <c r="I672" s="35"/>
      <c r="J672" s="36"/>
      <c r="K672" s="7">
        <f t="array" ref="K672">IF(AND(LEN(H672)&gt;0,ISNUMBER(J672)),H672*J672,IF(AND(LEN(I672)&gt;0,ISNUMBER(J672)),I672/(1+J672)*J672,0))</f>
        <v>0</v>
      </c>
      <c r="L672" s="7" t="str">
        <f>IF(LEN(G672)&gt;1,VLOOKUP(G672,CategorieBTWTabel,2,FALSE),"Nee")</f>
        <v>Nee</v>
      </c>
      <c r="M672" s="37"/>
      <c r="N672" s="33"/>
      <c r="O672" s="7">
        <f t="shared" si="43"/>
        <v>0</v>
      </c>
      <c r="P672" s="7">
        <f t="shared" si="44"/>
        <v>0</v>
      </c>
      <c r="Q672" s="7">
        <f t="shared" si="45"/>
        <v>0</v>
      </c>
    </row>
    <row r="673" spans="2:17" x14ac:dyDescent="0.2">
      <c r="B673" s="7" t="str">
        <f t="shared" si="46"/>
        <v/>
      </c>
      <c r="C673" s="33"/>
      <c r="D673" s="33"/>
      <c r="E673" s="34"/>
      <c r="F673" s="35"/>
      <c r="G673" s="33"/>
      <c r="H673" s="35"/>
      <c r="I673" s="35"/>
      <c r="J673" s="36"/>
      <c r="K673" s="7">
        <f t="array" ref="K673">IF(AND(LEN(H673)&gt;0,ISNUMBER(J673)),H673*J673,IF(AND(LEN(I673)&gt;0,ISNUMBER(J673)),I673/(1+J673)*J673,0))</f>
        <v>0</v>
      </c>
      <c r="L673" s="7" t="str">
        <f>IF(LEN(G673)&gt;1,VLOOKUP(G673,CategorieBTWTabel,2,FALSE),"Nee")</f>
        <v>Nee</v>
      </c>
      <c r="M673" s="37"/>
      <c r="N673" s="33"/>
      <c r="O673" s="7">
        <f t="shared" si="43"/>
        <v>0</v>
      </c>
      <c r="P673" s="7">
        <f t="shared" si="44"/>
        <v>0</v>
      </c>
      <c r="Q673" s="7">
        <f t="shared" si="45"/>
        <v>0</v>
      </c>
    </row>
    <row r="674" spans="2:17" x14ac:dyDescent="0.2">
      <c r="B674" s="7" t="str">
        <f t="shared" si="46"/>
        <v/>
      </c>
      <c r="C674" s="33"/>
      <c r="D674" s="33"/>
      <c r="E674" s="34"/>
      <c r="F674" s="35"/>
      <c r="G674" s="33"/>
      <c r="H674" s="35"/>
      <c r="I674" s="35"/>
      <c r="J674" s="36"/>
      <c r="K674" s="7">
        <f t="array" ref="K674">IF(AND(LEN(H674)&gt;0,ISNUMBER(J674)),H674*J674,IF(AND(LEN(I674)&gt;0,ISNUMBER(J674)),I674/(1+J674)*J674,0))</f>
        <v>0</v>
      </c>
      <c r="L674" s="7" t="str">
        <f>IF(LEN(G674)&gt;1,VLOOKUP(G674,CategorieBTWTabel,2,FALSE),"Nee")</f>
        <v>Nee</v>
      </c>
      <c r="M674" s="37"/>
      <c r="N674" s="33"/>
      <c r="O674" s="7">
        <f t="shared" si="43"/>
        <v>0</v>
      </c>
      <c r="P674" s="7">
        <f t="shared" si="44"/>
        <v>0</v>
      </c>
      <c r="Q674" s="7">
        <f t="shared" si="45"/>
        <v>0</v>
      </c>
    </row>
    <row r="675" spans="2:17" x14ac:dyDescent="0.2">
      <c r="B675" s="7" t="str">
        <f t="shared" si="46"/>
        <v/>
      </c>
      <c r="C675" s="33"/>
      <c r="D675" s="33"/>
      <c r="E675" s="34"/>
      <c r="F675" s="35"/>
      <c r="G675" s="33"/>
      <c r="H675" s="35"/>
      <c r="I675" s="35"/>
      <c r="J675" s="36"/>
      <c r="K675" s="7">
        <f t="array" ref="K675">IF(AND(LEN(H675)&gt;0,ISNUMBER(J675)),H675*J675,IF(AND(LEN(I675)&gt;0,ISNUMBER(J675)),I675/(1+J675)*J675,0))</f>
        <v>0</v>
      </c>
      <c r="L675" s="7" t="str">
        <f>IF(LEN(G675)&gt;1,VLOOKUP(G675,CategorieBTWTabel,2,FALSE),"Nee")</f>
        <v>Nee</v>
      </c>
      <c r="M675" s="37"/>
      <c r="N675" s="33"/>
      <c r="O675" s="7">
        <f t="shared" si="43"/>
        <v>0</v>
      </c>
      <c r="P675" s="7">
        <f t="shared" si="44"/>
        <v>0</v>
      </c>
      <c r="Q675" s="7">
        <f t="shared" si="45"/>
        <v>0</v>
      </c>
    </row>
    <row r="676" spans="2:17" x14ac:dyDescent="0.2">
      <c r="B676" s="7" t="str">
        <f t="shared" si="46"/>
        <v/>
      </c>
      <c r="C676" s="33"/>
      <c r="D676" s="33"/>
      <c r="E676" s="34"/>
      <c r="F676" s="35"/>
      <c r="G676" s="33"/>
      <c r="H676" s="35"/>
      <c r="I676" s="35"/>
      <c r="J676" s="36"/>
      <c r="K676" s="7">
        <f t="array" ref="K676">IF(AND(LEN(H676)&gt;0,ISNUMBER(J676)),H676*J676,IF(AND(LEN(I676)&gt;0,ISNUMBER(J676)),I676/(1+J676)*J676,0))</f>
        <v>0</v>
      </c>
      <c r="L676" s="7" t="str">
        <f>IF(LEN(G676)&gt;1,VLOOKUP(G676,CategorieBTWTabel,2,FALSE),"Nee")</f>
        <v>Nee</v>
      </c>
      <c r="M676" s="37"/>
      <c r="N676" s="33"/>
      <c r="O676" s="7">
        <f t="shared" si="43"/>
        <v>0</v>
      </c>
      <c r="P676" s="7">
        <f t="shared" si="44"/>
        <v>0</v>
      </c>
      <c r="Q676" s="7">
        <f t="shared" si="45"/>
        <v>0</v>
      </c>
    </row>
    <row r="677" spans="2:17" x14ac:dyDescent="0.2">
      <c r="B677" s="7" t="str">
        <f t="shared" si="46"/>
        <v/>
      </c>
      <c r="C677" s="33"/>
      <c r="D677" s="33"/>
      <c r="E677" s="34"/>
      <c r="F677" s="35"/>
      <c r="G677" s="33"/>
      <c r="H677" s="35"/>
      <c r="I677" s="35"/>
      <c r="J677" s="36"/>
      <c r="K677" s="7">
        <f t="array" ref="K677">IF(AND(LEN(H677)&gt;0,ISNUMBER(J677)),H677*J677,IF(AND(LEN(I677)&gt;0,ISNUMBER(J677)),I677/(1+J677)*J677,0))</f>
        <v>0</v>
      </c>
      <c r="L677" s="7" t="str">
        <f>IF(LEN(G677)&gt;1,VLOOKUP(G677,CategorieBTWTabel,2,FALSE),"Nee")</f>
        <v>Nee</v>
      </c>
      <c r="M677" s="37"/>
      <c r="N677" s="33"/>
      <c r="O677" s="7">
        <f t="shared" si="43"/>
        <v>0</v>
      </c>
      <c r="P677" s="7">
        <f t="shared" si="44"/>
        <v>0</v>
      </c>
      <c r="Q677" s="7">
        <f t="shared" si="45"/>
        <v>0</v>
      </c>
    </row>
    <row r="678" spans="2:17" x14ac:dyDescent="0.2">
      <c r="B678" s="7" t="str">
        <f t="shared" si="46"/>
        <v/>
      </c>
      <c r="C678" s="33"/>
      <c r="D678" s="33"/>
      <c r="E678" s="34"/>
      <c r="F678" s="35"/>
      <c r="G678" s="33"/>
      <c r="H678" s="35"/>
      <c r="I678" s="35"/>
      <c r="J678" s="36"/>
      <c r="K678" s="7">
        <f t="array" ref="K678">IF(AND(LEN(H678)&gt;0,ISNUMBER(J678)),H678*J678,IF(AND(LEN(I678)&gt;0,ISNUMBER(J678)),I678/(1+J678)*J678,0))</f>
        <v>0</v>
      </c>
      <c r="L678" s="7" t="str">
        <f>IF(LEN(G678)&gt;1,VLOOKUP(G678,CategorieBTWTabel,2,FALSE),"Nee")</f>
        <v>Nee</v>
      </c>
      <c r="M678" s="37"/>
      <c r="N678" s="33"/>
      <c r="O678" s="7">
        <f t="shared" si="43"/>
        <v>0</v>
      </c>
      <c r="P678" s="7">
        <f t="shared" si="44"/>
        <v>0</v>
      </c>
      <c r="Q678" s="7">
        <f t="shared" si="45"/>
        <v>0</v>
      </c>
    </row>
    <row r="679" spans="2:17" x14ac:dyDescent="0.2">
      <c r="B679" s="7" t="str">
        <f t="shared" si="46"/>
        <v/>
      </c>
      <c r="C679" s="33"/>
      <c r="D679" s="33"/>
      <c r="E679" s="34"/>
      <c r="F679" s="35"/>
      <c r="G679" s="33"/>
      <c r="H679" s="35"/>
      <c r="I679" s="35"/>
      <c r="J679" s="36"/>
      <c r="K679" s="7">
        <f t="array" ref="K679">IF(AND(LEN(H679)&gt;0,ISNUMBER(J679)),H679*J679,IF(AND(LEN(I679)&gt;0,ISNUMBER(J679)),I679/(1+J679)*J679,0))</f>
        <v>0</v>
      </c>
      <c r="L679" s="7" t="str">
        <f>IF(LEN(G679)&gt;1,VLOOKUP(G679,CategorieBTWTabel,2,FALSE),"Nee")</f>
        <v>Nee</v>
      </c>
      <c r="M679" s="37"/>
      <c r="N679" s="33"/>
      <c r="O679" s="7">
        <f t="shared" si="43"/>
        <v>0</v>
      </c>
      <c r="P679" s="7">
        <f t="shared" si="44"/>
        <v>0</v>
      </c>
      <c r="Q679" s="7">
        <f t="shared" si="45"/>
        <v>0</v>
      </c>
    </row>
    <row r="680" spans="2:17" x14ac:dyDescent="0.2">
      <c r="B680" s="7" t="str">
        <f t="shared" si="46"/>
        <v/>
      </c>
      <c r="C680" s="33"/>
      <c r="D680" s="33"/>
      <c r="E680" s="34"/>
      <c r="F680" s="35"/>
      <c r="G680" s="33"/>
      <c r="H680" s="35"/>
      <c r="I680" s="35"/>
      <c r="J680" s="36"/>
      <c r="K680" s="7">
        <f t="array" ref="K680">IF(AND(LEN(H680)&gt;0,ISNUMBER(J680)),H680*J680,IF(AND(LEN(I680)&gt;0,ISNUMBER(J680)),I680/(1+J680)*J680,0))</f>
        <v>0</v>
      </c>
      <c r="L680" s="7" t="str">
        <f>IF(LEN(G680)&gt;1,VLOOKUP(G680,CategorieBTWTabel,2,FALSE),"Nee")</f>
        <v>Nee</v>
      </c>
      <c r="M680" s="37"/>
      <c r="N680" s="33"/>
      <c r="O680" s="7">
        <f t="shared" si="43"/>
        <v>0</v>
      </c>
      <c r="P680" s="7">
        <f t="shared" si="44"/>
        <v>0</v>
      </c>
      <c r="Q680" s="7">
        <f t="shared" si="45"/>
        <v>0</v>
      </c>
    </row>
    <row r="681" spans="2:17" x14ac:dyDescent="0.2">
      <c r="B681" s="7" t="str">
        <f t="shared" si="46"/>
        <v/>
      </c>
      <c r="C681" s="33"/>
      <c r="D681" s="33"/>
      <c r="E681" s="34"/>
      <c r="F681" s="35"/>
      <c r="G681" s="33"/>
      <c r="H681" s="35"/>
      <c r="I681" s="35"/>
      <c r="J681" s="36"/>
      <c r="K681" s="7">
        <f t="array" ref="K681">IF(AND(LEN(H681)&gt;0,ISNUMBER(J681)),H681*J681,IF(AND(LEN(I681)&gt;0,ISNUMBER(J681)),I681/(1+J681)*J681,0))</f>
        <v>0</v>
      </c>
      <c r="L681" s="7" t="str">
        <f>IF(LEN(G681)&gt;1,VLOOKUP(G681,CategorieBTWTabel,2,FALSE),"Nee")</f>
        <v>Nee</v>
      </c>
      <c r="M681" s="37"/>
      <c r="N681" s="33"/>
      <c r="O681" s="7">
        <f t="shared" si="43"/>
        <v>0</v>
      </c>
      <c r="P681" s="7">
        <f t="shared" si="44"/>
        <v>0</v>
      </c>
      <c r="Q681" s="7">
        <f t="shared" si="45"/>
        <v>0</v>
      </c>
    </row>
    <row r="682" spans="2:17" x14ac:dyDescent="0.2">
      <c r="B682" s="7" t="str">
        <f t="shared" si="46"/>
        <v/>
      </c>
      <c r="C682" s="33"/>
      <c r="D682" s="33"/>
      <c r="E682" s="34"/>
      <c r="F682" s="35"/>
      <c r="G682" s="33"/>
      <c r="H682" s="35"/>
      <c r="I682" s="35"/>
      <c r="J682" s="36"/>
      <c r="K682" s="7">
        <f t="array" ref="K682">IF(AND(LEN(H682)&gt;0,ISNUMBER(J682)),H682*J682,IF(AND(LEN(I682)&gt;0,ISNUMBER(J682)),I682/(1+J682)*J682,0))</f>
        <v>0</v>
      </c>
      <c r="L682" s="7" t="str">
        <f>IF(LEN(G682)&gt;1,VLOOKUP(G682,CategorieBTWTabel,2,FALSE),"Nee")</f>
        <v>Nee</v>
      </c>
      <c r="M682" s="37"/>
      <c r="N682" s="33"/>
      <c r="O682" s="7">
        <f t="shared" si="43"/>
        <v>0</v>
      </c>
      <c r="P682" s="7">
        <f t="shared" si="44"/>
        <v>0</v>
      </c>
      <c r="Q682" s="7">
        <f t="shared" si="45"/>
        <v>0</v>
      </c>
    </row>
    <row r="683" spans="2:17" x14ac:dyDescent="0.2">
      <c r="B683" s="7" t="str">
        <f t="shared" si="46"/>
        <v/>
      </c>
      <c r="C683" s="33"/>
      <c r="D683" s="33"/>
      <c r="E683" s="34"/>
      <c r="F683" s="35"/>
      <c r="G683" s="33"/>
      <c r="H683" s="35"/>
      <c r="I683" s="35"/>
      <c r="J683" s="36"/>
      <c r="K683" s="7">
        <f t="array" ref="K683">IF(AND(LEN(H683)&gt;0,ISNUMBER(J683)),H683*J683,IF(AND(LEN(I683)&gt;0,ISNUMBER(J683)),I683/(1+J683)*J683,0))</f>
        <v>0</v>
      </c>
      <c r="L683" s="7" t="str">
        <f>IF(LEN(G683)&gt;1,VLOOKUP(G683,CategorieBTWTabel,2,FALSE),"Nee")</f>
        <v>Nee</v>
      </c>
      <c r="M683" s="37"/>
      <c r="N683" s="33"/>
      <c r="O683" s="7">
        <f t="shared" si="43"/>
        <v>0</v>
      </c>
      <c r="P683" s="7">
        <f t="shared" si="44"/>
        <v>0</v>
      </c>
      <c r="Q683" s="7">
        <f t="shared" si="45"/>
        <v>0</v>
      </c>
    </row>
    <row r="684" spans="2:17" x14ac:dyDescent="0.2">
      <c r="B684" s="7" t="str">
        <f t="shared" si="46"/>
        <v/>
      </c>
      <c r="C684" s="33"/>
      <c r="D684" s="33"/>
      <c r="E684" s="34"/>
      <c r="F684" s="35"/>
      <c r="G684" s="33"/>
      <c r="H684" s="35"/>
      <c r="I684" s="35"/>
      <c r="J684" s="36"/>
      <c r="K684" s="7">
        <f t="array" ref="K684">IF(AND(LEN(H684)&gt;0,ISNUMBER(J684)),H684*J684,IF(AND(LEN(I684)&gt;0,ISNUMBER(J684)),I684/(1+J684)*J684,0))</f>
        <v>0</v>
      </c>
      <c r="L684" s="7" t="str">
        <f>IF(LEN(G684)&gt;1,VLOOKUP(G684,CategorieBTWTabel,2,FALSE),"Nee")</f>
        <v>Nee</v>
      </c>
      <c r="M684" s="37"/>
      <c r="N684" s="33"/>
      <c r="O684" s="7">
        <f t="shared" si="43"/>
        <v>0</v>
      </c>
      <c r="P684" s="7">
        <f t="shared" si="44"/>
        <v>0</v>
      </c>
      <c r="Q684" s="7">
        <f t="shared" si="45"/>
        <v>0</v>
      </c>
    </row>
    <row r="685" spans="2:17" x14ac:dyDescent="0.2">
      <c r="B685" s="7" t="str">
        <f t="shared" si="46"/>
        <v/>
      </c>
      <c r="C685" s="33"/>
      <c r="D685" s="33"/>
      <c r="E685" s="34"/>
      <c r="F685" s="35"/>
      <c r="G685" s="33"/>
      <c r="H685" s="35"/>
      <c r="I685" s="35"/>
      <c r="J685" s="36"/>
      <c r="K685" s="7">
        <f t="array" ref="K685">IF(AND(LEN(H685)&gt;0,ISNUMBER(J685)),H685*J685,IF(AND(LEN(I685)&gt;0,ISNUMBER(J685)),I685/(1+J685)*J685,0))</f>
        <v>0</v>
      </c>
      <c r="L685" s="7" t="str">
        <f>IF(LEN(G685)&gt;1,VLOOKUP(G685,CategorieBTWTabel,2,FALSE),"Nee")</f>
        <v>Nee</v>
      </c>
      <c r="M685" s="37"/>
      <c r="N685" s="33"/>
      <c r="O685" s="7">
        <f t="shared" si="43"/>
        <v>0</v>
      </c>
      <c r="P685" s="7">
        <f t="shared" si="44"/>
        <v>0</v>
      </c>
      <c r="Q685" s="7">
        <f t="shared" si="45"/>
        <v>0</v>
      </c>
    </row>
    <row r="686" spans="2:17" x14ac:dyDescent="0.2">
      <c r="B686" s="7" t="str">
        <f t="shared" si="46"/>
        <v/>
      </c>
      <c r="C686" s="33"/>
      <c r="D686" s="33"/>
      <c r="E686" s="34"/>
      <c r="F686" s="35"/>
      <c r="G686" s="33"/>
      <c r="H686" s="35"/>
      <c r="I686" s="35"/>
      <c r="J686" s="36"/>
      <c r="K686" s="7">
        <f t="array" ref="K686">IF(AND(LEN(H686)&gt;0,ISNUMBER(J686)),H686*J686,IF(AND(LEN(I686)&gt;0,ISNUMBER(J686)),I686/(1+J686)*J686,0))</f>
        <v>0</v>
      </c>
      <c r="L686" s="7" t="str">
        <f>IF(LEN(G686)&gt;1,VLOOKUP(G686,CategorieBTWTabel,2,FALSE),"Nee")</f>
        <v>Nee</v>
      </c>
      <c r="M686" s="37"/>
      <c r="N686" s="33"/>
      <c r="O686" s="7">
        <f t="shared" si="43"/>
        <v>0</v>
      </c>
      <c r="P686" s="7">
        <f t="shared" si="44"/>
        <v>0</v>
      </c>
      <c r="Q686" s="7">
        <f t="shared" si="45"/>
        <v>0</v>
      </c>
    </row>
    <row r="687" spans="2:17" x14ac:dyDescent="0.2">
      <c r="B687" s="7" t="str">
        <f t="shared" si="46"/>
        <v/>
      </c>
      <c r="C687" s="33"/>
      <c r="D687" s="33"/>
      <c r="E687" s="34"/>
      <c r="F687" s="35"/>
      <c r="G687" s="33"/>
      <c r="H687" s="35"/>
      <c r="I687" s="35"/>
      <c r="J687" s="36"/>
      <c r="K687" s="7">
        <f t="array" ref="K687">IF(AND(LEN(H687)&gt;0,ISNUMBER(J687)),H687*J687,IF(AND(LEN(I687)&gt;0,ISNUMBER(J687)),I687/(1+J687)*J687,0))</f>
        <v>0</v>
      </c>
      <c r="L687" s="7" t="str">
        <f>IF(LEN(G687)&gt;1,VLOOKUP(G687,CategorieBTWTabel,2,FALSE),"Nee")</f>
        <v>Nee</v>
      </c>
      <c r="M687" s="37"/>
      <c r="N687" s="33"/>
      <c r="O687" s="7">
        <f t="shared" si="43"/>
        <v>0</v>
      </c>
      <c r="P687" s="7">
        <f t="shared" si="44"/>
        <v>0</v>
      </c>
      <c r="Q687" s="7">
        <f t="shared" si="45"/>
        <v>0</v>
      </c>
    </row>
    <row r="688" spans="2:17" x14ac:dyDescent="0.2">
      <c r="B688" s="7" t="str">
        <f t="shared" si="46"/>
        <v/>
      </c>
      <c r="C688" s="33"/>
      <c r="D688" s="33"/>
      <c r="E688" s="34"/>
      <c r="F688" s="35"/>
      <c r="G688" s="33"/>
      <c r="H688" s="35"/>
      <c r="I688" s="35"/>
      <c r="J688" s="36"/>
      <c r="K688" s="7">
        <f t="array" ref="K688">IF(AND(LEN(H688)&gt;0,ISNUMBER(J688)),H688*J688,IF(AND(LEN(I688)&gt;0,ISNUMBER(J688)),I688/(1+J688)*J688,0))</f>
        <v>0</v>
      </c>
      <c r="L688" s="7" t="str">
        <f>IF(LEN(G688)&gt;1,VLOOKUP(G688,CategorieBTWTabel,2,FALSE),"Nee")</f>
        <v>Nee</v>
      </c>
      <c r="M688" s="37"/>
      <c r="N688" s="33"/>
      <c r="O688" s="7">
        <f t="shared" si="43"/>
        <v>0</v>
      </c>
      <c r="P688" s="7">
        <f t="shared" si="44"/>
        <v>0</v>
      </c>
      <c r="Q688" s="7">
        <f t="shared" si="45"/>
        <v>0</v>
      </c>
    </row>
    <row r="689" spans="2:17" x14ac:dyDescent="0.2">
      <c r="B689" s="7" t="str">
        <f t="shared" si="46"/>
        <v/>
      </c>
      <c r="C689" s="33"/>
      <c r="D689" s="33"/>
      <c r="E689" s="34"/>
      <c r="F689" s="35"/>
      <c r="G689" s="33"/>
      <c r="H689" s="35"/>
      <c r="I689" s="35"/>
      <c r="J689" s="36"/>
      <c r="K689" s="7">
        <f t="array" ref="K689">IF(AND(LEN(H689)&gt;0,ISNUMBER(J689)),H689*J689,IF(AND(LEN(I689)&gt;0,ISNUMBER(J689)),I689/(1+J689)*J689,0))</f>
        <v>0</v>
      </c>
      <c r="L689" s="7" t="str">
        <f>IF(LEN(G689)&gt;1,VLOOKUP(G689,CategorieBTWTabel,2,FALSE),"Nee")</f>
        <v>Nee</v>
      </c>
      <c r="M689" s="37"/>
      <c r="N689" s="33"/>
      <c r="O689" s="7">
        <f t="shared" si="43"/>
        <v>0</v>
      </c>
      <c r="P689" s="7">
        <f t="shared" si="44"/>
        <v>0</v>
      </c>
      <c r="Q689" s="7">
        <f t="shared" si="45"/>
        <v>0</v>
      </c>
    </row>
    <row r="690" spans="2:17" x14ac:dyDescent="0.2">
      <c r="B690" s="7" t="str">
        <f t="shared" si="46"/>
        <v/>
      </c>
      <c r="C690" s="33"/>
      <c r="D690" s="33"/>
      <c r="E690" s="34"/>
      <c r="F690" s="35"/>
      <c r="G690" s="33"/>
      <c r="H690" s="35"/>
      <c r="I690" s="35"/>
      <c r="J690" s="36"/>
      <c r="K690" s="7">
        <f t="array" ref="K690">IF(AND(LEN(H690)&gt;0,ISNUMBER(J690)),H690*J690,IF(AND(LEN(I690)&gt;0,ISNUMBER(J690)),I690/(1+J690)*J690,0))</f>
        <v>0</v>
      </c>
      <c r="L690" s="7" t="str">
        <f>IF(LEN(G690)&gt;1,VLOOKUP(G690,CategorieBTWTabel,2,FALSE),"Nee")</f>
        <v>Nee</v>
      </c>
      <c r="M690" s="37"/>
      <c r="N690" s="33"/>
      <c r="O690" s="7">
        <f t="shared" si="43"/>
        <v>0</v>
      </c>
      <c r="P690" s="7">
        <f t="shared" si="44"/>
        <v>0</v>
      </c>
      <c r="Q690" s="7">
        <f t="shared" si="45"/>
        <v>0</v>
      </c>
    </row>
    <row r="691" spans="2:17" x14ac:dyDescent="0.2">
      <c r="B691" s="7" t="str">
        <f t="shared" si="46"/>
        <v/>
      </c>
      <c r="C691" s="33"/>
      <c r="D691" s="33"/>
      <c r="E691" s="34"/>
      <c r="F691" s="35"/>
      <c r="G691" s="33"/>
      <c r="H691" s="35"/>
      <c r="I691" s="35"/>
      <c r="J691" s="36"/>
      <c r="K691" s="7">
        <f t="array" ref="K691">IF(AND(LEN(H691)&gt;0,ISNUMBER(J691)),H691*J691,IF(AND(LEN(I691)&gt;0,ISNUMBER(J691)),I691/(1+J691)*J691,0))</f>
        <v>0</v>
      </c>
      <c r="L691" s="7" t="str">
        <f>IF(LEN(G691)&gt;1,VLOOKUP(G691,CategorieBTWTabel,2,FALSE),"Nee")</f>
        <v>Nee</v>
      </c>
      <c r="M691" s="37"/>
      <c r="N691" s="33"/>
      <c r="O691" s="7">
        <f t="shared" si="43"/>
        <v>0</v>
      </c>
      <c r="P691" s="7">
        <f t="shared" si="44"/>
        <v>0</v>
      </c>
      <c r="Q691" s="7">
        <f t="shared" si="45"/>
        <v>0</v>
      </c>
    </row>
    <row r="692" spans="2:17" x14ac:dyDescent="0.2">
      <c r="B692" s="7" t="str">
        <f t="shared" si="46"/>
        <v/>
      </c>
      <c r="C692" s="33"/>
      <c r="D692" s="33"/>
      <c r="E692" s="34"/>
      <c r="F692" s="35"/>
      <c r="G692" s="33"/>
      <c r="H692" s="35"/>
      <c r="I692" s="35"/>
      <c r="J692" s="36"/>
      <c r="K692" s="7">
        <f t="array" ref="K692">IF(AND(LEN(H692)&gt;0,ISNUMBER(J692)),H692*J692,IF(AND(LEN(I692)&gt;0,ISNUMBER(J692)),I692/(1+J692)*J692,0))</f>
        <v>0</v>
      </c>
      <c r="L692" s="7" t="str">
        <f>IF(LEN(G692)&gt;1,VLOOKUP(G692,CategorieBTWTabel,2,FALSE),"Nee")</f>
        <v>Nee</v>
      </c>
      <c r="M692" s="37"/>
      <c r="N692" s="33"/>
      <c r="O692" s="7">
        <f t="shared" si="43"/>
        <v>0</v>
      </c>
      <c r="P692" s="7">
        <f t="shared" si="44"/>
        <v>0</v>
      </c>
      <c r="Q692" s="7">
        <f t="shared" si="45"/>
        <v>0</v>
      </c>
    </row>
    <row r="693" spans="2:17" x14ac:dyDescent="0.2">
      <c r="B693" s="7" t="str">
        <f t="shared" si="46"/>
        <v/>
      </c>
      <c r="C693" s="33"/>
      <c r="D693" s="33"/>
      <c r="E693" s="34"/>
      <c r="F693" s="35"/>
      <c r="G693" s="33"/>
      <c r="H693" s="35"/>
      <c r="I693" s="35"/>
      <c r="J693" s="36"/>
      <c r="K693" s="7">
        <f t="array" ref="K693">IF(AND(LEN(H693)&gt;0,ISNUMBER(J693)),H693*J693,IF(AND(LEN(I693)&gt;0,ISNUMBER(J693)),I693/(1+J693)*J693,0))</f>
        <v>0</v>
      </c>
      <c r="L693" s="7" t="str">
        <f>IF(LEN(G693)&gt;1,VLOOKUP(G693,CategorieBTWTabel,2,FALSE),"Nee")</f>
        <v>Nee</v>
      </c>
      <c r="M693" s="37"/>
      <c r="N693" s="33"/>
      <c r="O693" s="7">
        <f t="shared" si="43"/>
        <v>0</v>
      </c>
      <c r="P693" s="7">
        <f t="shared" si="44"/>
        <v>0</v>
      </c>
      <c r="Q693" s="7">
        <f t="shared" si="45"/>
        <v>0</v>
      </c>
    </row>
    <row r="694" spans="2:17" x14ac:dyDescent="0.2">
      <c r="B694" s="7" t="str">
        <f t="shared" si="46"/>
        <v/>
      </c>
      <c r="C694" s="33"/>
      <c r="D694" s="33"/>
      <c r="E694" s="34"/>
      <c r="F694" s="35"/>
      <c r="G694" s="33"/>
      <c r="H694" s="35"/>
      <c r="I694" s="35"/>
      <c r="J694" s="36"/>
      <c r="K694" s="7">
        <f t="array" ref="K694">IF(AND(LEN(H694)&gt;0,ISNUMBER(J694)),H694*J694,IF(AND(LEN(I694)&gt;0,ISNUMBER(J694)),I694/(1+J694)*J694,0))</f>
        <v>0</v>
      </c>
      <c r="L694" s="7" t="str">
        <f>IF(LEN(G694)&gt;1,VLOOKUP(G694,CategorieBTWTabel,2,FALSE),"Nee")</f>
        <v>Nee</v>
      </c>
      <c r="M694" s="37"/>
      <c r="N694" s="33"/>
      <c r="O694" s="7">
        <f t="shared" si="43"/>
        <v>0</v>
      </c>
      <c r="P694" s="7">
        <f t="shared" si="44"/>
        <v>0</v>
      </c>
      <c r="Q694" s="7">
        <f t="shared" si="45"/>
        <v>0</v>
      </c>
    </row>
    <row r="695" spans="2:17" x14ac:dyDescent="0.2">
      <c r="B695" s="7" t="str">
        <f t="shared" si="46"/>
        <v/>
      </c>
      <c r="C695" s="33"/>
      <c r="D695" s="33"/>
      <c r="E695" s="34"/>
      <c r="F695" s="35"/>
      <c r="G695" s="33"/>
      <c r="H695" s="35"/>
      <c r="I695" s="35"/>
      <c r="J695" s="36"/>
      <c r="K695" s="7">
        <f t="array" ref="K695">IF(AND(LEN(H695)&gt;0,ISNUMBER(J695)),H695*J695,IF(AND(LEN(I695)&gt;0,ISNUMBER(J695)),I695/(1+J695)*J695,0))</f>
        <v>0</v>
      </c>
      <c r="L695" s="7" t="str">
        <f>IF(LEN(G695)&gt;1,VLOOKUP(G695,CategorieBTWTabel,2,FALSE),"Nee")</f>
        <v>Nee</v>
      </c>
      <c r="M695" s="37"/>
      <c r="N695" s="33"/>
      <c r="O695" s="7">
        <f t="shared" si="43"/>
        <v>0</v>
      </c>
      <c r="P695" s="7">
        <f t="shared" si="44"/>
        <v>0</v>
      </c>
      <c r="Q695" s="7">
        <f t="shared" si="45"/>
        <v>0</v>
      </c>
    </row>
    <row r="696" spans="2:17" x14ac:dyDescent="0.2">
      <c r="B696" s="7" t="str">
        <f t="shared" si="46"/>
        <v/>
      </c>
      <c r="C696" s="33"/>
      <c r="D696" s="33"/>
      <c r="E696" s="34"/>
      <c r="F696" s="35"/>
      <c r="G696" s="33"/>
      <c r="H696" s="35"/>
      <c r="I696" s="35"/>
      <c r="J696" s="36"/>
      <c r="K696" s="7">
        <f t="array" ref="K696">IF(AND(LEN(H696)&gt;0,ISNUMBER(J696)),H696*J696,IF(AND(LEN(I696)&gt;0,ISNUMBER(J696)),I696/(1+J696)*J696,0))</f>
        <v>0</v>
      </c>
      <c r="L696" s="7" t="str">
        <f>IF(LEN(G696)&gt;1,VLOOKUP(G696,CategorieBTWTabel,2,FALSE),"Nee")</f>
        <v>Nee</v>
      </c>
      <c r="M696" s="37"/>
      <c r="N696" s="33"/>
      <c r="O696" s="7">
        <f t="shared" si="43"/>
        <v>0</v>
      </c>
      <c r="P696" s="7">
        <f t="shared" si="44"/>
        <v>0</v>
      </c>
      <c r="Q696" s="7">
        <f t="shared" si="45"/>
        <v>0</v>
      </c>
    </row>
    <row r="697" spans="2:17" x14ac:dyDescent="0.2">
      <c r="B697" s="7" t="str">
        <f t="shared" si="46"/>
        <v/>
      </c>
      <c r="C697" s="33"/>
      <c r="D697" s="33"/>
      <c r="E697" s="34"/>
      <c r="F697" s="35"/>
      <c r="G697" s="33"/>
      <c r="H697" s="35"/>
      <c r="I697" s="35"/>
      <c r="J697" s="36"/>
      <c r="K697" s="7">
        <f t="array" ref="K697">IF(AND(LEN(H697)&gt;0,ISNUMBER(J697)),H697*J697,IF(AND(LEN(I697)&gt;0,ISNUMBER(J697)),I697/(1+J697)*J697,0))</f>
        <v>0</v>
      </c>
      <c r="L697" s="7" t="str">
        <f>IF(LEN(G697)&gt;1,VLOOKUP(G697,CategorieBTWTabel,2,FALSE),"Nee")</f>
        <v>Nee</v>
      </c>
      <c r="M697" s="37"/>
      <c r="N697" s="33"/>
      <c r="O697" s="7">
        <f t="shared" si="43"/>
        <v>0</v>
      </c>
      <c r="P697" s="7">
        <f t="shared" si="44"/>
        <v>0</v>
      </c>
      <c r="Q697" s="7">
        <f t="shared" si="45"/>
        <v>0</v>
      </c>
    </row>
    <row r="698" spans="2:17" x14ac:dyDescent="0.2">
      <c r="B698" s="7" t="str">
        <f t="shared" si="46"/>
        <v/>
      </c>
      <c r="C698" s="33"/>
      <c r="D698" s="33"/>
      <c r="E698" s="34"/>
      <c r="F698" s="35"/>
      <c r="G698" s="33"/>
      <c r="H698" s="35"/>
      <c r="I698" s="35"/>
      <c r="J698" s="36"/>
      <c r="K698" s="7">
        <f t="array" ref="K698">IF(AND(LEN(H698)&gt;0,ISNUMBER(J698)),H698*J698,IF(AND(LEN(I698)&gt;0,ISNUMBER(J698)),I698/(1+J698)*J698,0))</f>
        <v>0</v>
      </c>
      <c r="L698" s="7" t="str">
        <f>IF(LEN(G698)&gt;1,VLOOKUP(G698,CategorieBTWTabel,2,FALSE),"Nee")</f>
        <v>Nee</v>
      </c>
      <c r="M698" s="37"/>
      <c r="N698" s="33"/>
      <c r="O698" s="7">
        <f t="shared" si="43"/>
        <v>0</v>
      </c>
      <c r="P698" s="7">
        <f t="shared" si="44"/>
        <v>0</v>
      </c>
      <c r="Q698" s="7">
        <f t="shared" si="45"/>
        <v>0</v>
      </c>
    </row>
    <row r="699" spans="2:17" x14ac:dyDescent="0.2">
      <c r="B699" s="7" t="str">
        <f t="shared" si="46"/>
        <v/>
      </c>
      <c r="C699" s="33"/>
      <c r="D699" s="33"/>
      <c r="E699" s="34"/>
      <c r="F699" s="35"/>
      <c r="G699" s="33"/>
      <c r="H699" s="35"/>
      <c r="I699" s="35"/>
      <c r="J699" s="36"/>
      <c r="K699" s="7">
        <f t="array" ref="K699">IF(AND(LEN(H699)&gt;0,ISNUMBER(J699)),H699*J699,IF(AND(LEN(I699)&gt;0,ISNUMBER(J699)),I699/(1+J699)*J699,0))</f>
        <v>0</v>
      </c>
      <c r="L699" s="7" t="str">
        <f>IF(LEN(G699)&gt;1,VLOOKUP(G699,CategorieBTWTabel,2,FALSE),"Nee")</f>
        <v>Nee</v>
      </c>
      <c r="M699" s="37"/>
      <c r="N699" s="33"/>
      <c r="O699" s="7">
        <f t="shared" si="43"/>
        <v>0</v>
      </c>
      <c r="P699" s="7">
        <f t="shared" si="44"/>
        <v>0</v>
      </c>
      <c r="Q699" s="7">
        <f t="shared" si="45"/>
        <v>0</v>
      </c>
    </row>
    <row r="700" spans="2:17" x14ac:dyDescent="0.2">
      <c r="B700" s="7" t="str">
        <f t="shared" si="46"/>
        <v/>
      </c>
      <c r="C700" s="33"/>
      <c r="D700" s="33"/>
      <c r="E700" s="34"/>
      <c r="F700" s="35"/>
      <c r="G700" s="33"/>
      <c r="H700" s="35"/>
      <c r="I700" s="35"/>
      <c r="J700" s="36"/>
      <c r="K700" s="7">
        <f t="array" ref="K700">IF(AND(LEN(H700)&gt;0,ISNUMBER(J700)),H700*J700,IF(AND(LEN(I700)&gt;0,ISNUMBER(J700)),I700/(1+J700)*J700,0))</f>
        <v>0</v>
      </c>
      <c r="L700" s="7" t="str">
        <f>IF(LEN(G700)&gt;1,VLOOKUP(G700,CategorieBTWTabel,2,FALSE),"Nee")</f>
        <v>Nee</v>
      </c>
      <c r="M700" s="37"/>
      <c r="N700" s="33"/>
      <c r="O700" s="7">
        <f t="shared" si="43"/>
        <v>0</v>
      </c>
      <c r="P700" s="7">
        <f t="shared" si="44"/>
        <v>0</v>
      </c>
      <c r="Q700" s="7">
        <f t="shared" si="45"/>
        <v>0</v>
      </c>
    </row>
    <row r="701" spans="2:17" x14ac:dyDescent="0.2">
      <c r="B701" s="7" t="str">
        <f t="shared" si="46"/>
        <v/>
      </c>
      <c r="C701" s="33"/>
      <c r="D701" s="33"/>
      <c r="E701" s="34"/>
      <c r="F701" s="35"/>
      <c r="G701" s="33"/>
      <c r="H701" s="35"/>
      <c r="I701" s="35"/>
      <c r="J701" s="36"/>
      <c r="K701" s="7">
        <f t="array" ref="K701">IF(AND(LEN(H701)&gt;0,ISNUMBER(J701)),H701*J701,IF(AND(LEN(I701)&gt;0,ISNUMBER(J701)),I701/(1+J701)*J701,0))</f>
        <v>0</v>
      </c>
      <c r="L701" s="7" t="str">
        <f>IF(LEN(G701)&gt;1,VLOOKUP(G701,CategorieBTWTabel,2,FALSE),"Nee")</f>
        <v>Nee</v>
      </c>
      <c r="M701" s="37"/>
      <c r="N701" s="33"/>
      <c r="O701" s="7">
        <f t="shared" si="43"/>
        <v>0</v>
      </c>
      <c r="P701" s="7">
        <f t="shared" si="44"/>
        <v>0</v>
      </c>
      <c r="Q701" s="7">
        <f t="shared" si="45"/>
        <v>0</v>
      </c>
    </row>
    <row r="702" spans="2:17" x14ac:dyDescent="0.2">
      <c r="B702" s="7" t="str">
        <f t="shared" si="46"/>
        <v/>
      </c>
      <c r="C702" s="33"/>
      <c r="D702" s="33"/>
      <c r="E702" s="34"/>
      <c r="F702" s="35"/>
      <c r="G702" s="33"/>
      <c r="H702" s="35"/>
      <c r="I702" s="35"/>
      <c r="J702" s="36"/>
      <c r="K702" s="7">
        <f t="array" ref="K702">IF(AND(LEN(H702)&gt;0,ISNUMBER(J702)),H702*J702,IF(AND(LEN(I702)&gt;0,ISNUMBER(J702)),I702/(1+J702)*J702,0))</f>
        <v>0</v>
      </c>
      <c r="L702" s="7" t="str">
        <f>IF(LEN(G702)&gt;1,VLOOKUP(G702,CategorieBTWTabel,2,FALSE),"Nee")</f>
        <v>Nee</v>
      </c>
      <c r="M702" s="37"/>
      <c r="N702" s="33"/>
      <c r="O702" s="7">
        <f t="shared" si="43"/>
        <v>0</v>
      </c>
      <c r="P702" s="7">
        <f t="shared" si="44"/>
        <v>0</v>
      </c>
      <c r="Q702" s="7">
        <f t="shared" si="45"/>
        <v>0</v>
      </c>
    </row>
    <row r="703" spans="2:17" x14ac:dyDescent="0.2">
      <c r="B703" s="7" t="str">
        <f t="shared" si="46"/>
        <v/>
      </c>
      <c r="C703" s="33"/>
      <c r="D703" s="33"/>
      <c r="E703" s="34"/>
      <c r="F703" s="35"/>
      <c r="G703" s="33"/>
      <c r="H703" s="35"/>
      <c r="I703" s="35"/>
      <c r="J703" s="36"/>
      <c r="K703" s="7">
        <f t="array" ref="K703">IF(AND(LEN(H703)&gt;0,ISNUMBER(J703)),H703*J703,IF(AND(LEN(I703)&gt;0,ISNUMBER(J703)),I703/(1+J703)*J703,0))</f>
        <v>0</v>
      </c>
      <c r="L703" s="7" t="str">
        <f>IF(LEN(G703)&gt;1,VLOOKUP(G703,CategorieBTWTabel,2,FALSE),"Nee")</f>
        <v>Nee</v>
      </c>
      <c r="M703" s="37"/>
      <c r="N703" s="33"/>
      <c r="O703" s="7">
        <f t="shared" ref="O703:O766" si="47">IF(LEN(H703)&lt;1,I703-K703,H703)</f>
        <v>0</v>
      </c>
      <c r="P703" s="7">
        <f t="shared" ref="P703:P766" si="48">IF(LEN(I703)&lt;1,H703+K703,I703)</f>
        <v>0</v>
      </c>
      <c r="Q703" s="7">
        <f t="shared" ref="Q703:Q766" si="49">K703</f>
        <v>0</v>
      </c>
    </row>
    <row r="704" spans="2:17" x14ac:dyDescent="0.2">
      <c r="B704" s="7" t="str">
        <f t="shared" si="46"/>
        <v/>
      </c>
      <c r="C704" s="33"/>
      <c r="D704" s="33"/>
      <c r="E704" s="34"/>
      <c r="F704" s="35"/>
      <c r="G704" s="33"/>
      <c r="H704" s="35"/>
      <c r="I704" s="35"/>
      <c r="J704" s="36"/>
      <c r="K704" s="7">
        <f t="array" ref="K704">IF(AND(LEN(H704)&gt;0,ISNUMBER(J704)),H704*J704,IF(AND(LEN(I704)&gt;0,ISNUMBER(J704)),I704/(1+J704)*J704,0))</f>
        <v>0</v>
      </c>
      <c r="L704" s="7" t="str">
        <f>IF(LEN(G704)&gt;1,VLOOKUP(G704,CategorieBTWTabel,2,FALSE),"Nee")</f>
        <v>Nee</v>
      </c>
      <c r="M704" s="37"/>
      <c r="N704" s="33"/>
      <c r="O704" s="7">
        <f t="shared" si="47"/>
        <v>0</v>
      </c>
      <c r="P704" s="7">
        <f t="shared" si="48"/>
        <v>0</v>
      </c>
      <c r="Q704" s="7">
        <f t="shared" si="49"/>
        <v>0</v>
      </c>
    </row>
    <row r="705" spans="2:17" x14ac:dyDescent="0.2">
      <c r="B705" s="7" t="str">
        <f t="shared" si="46"/>
        <v/>
      </c>
      <c r="C705" s="33"/>
      <c r="D705" s="33"/>
      <c r="E705" s="34"/>
      <c r="F705" s="35"/>
      <c r="G705" s="33"/>
      <c r="H705" s="35"/>
      <c r="I705" s="35"/>
      <c r="J705" s="36"/>
      <c r="K705" s="7">
        <f t="array" ref="K705">IF(AND(LEN(H705)&gt;0,ISNUMBER(J705)),H705*J705,IF(AND(LEN(I705)&gt;0,ISNUMBER(J705)),I705/(1+J705)*J705,0))</f>
        <v>0</v>
      </c>
      <c r="L705" s="7" t="str">
        <f>IF(LEN(G705)&gt;1,VLOOKUP(G705,CategorieBTWTabel,2,FALSE),"Nee")</f>
        <v>Nee</v>
      </c>
      <c r="M705" s="37"/>
      <c r="N705" s="33"/>
      <c r="O705" s="7">
        <f t="shared" si="47"/>
        <v>0</v>
      </c>
      <c r="P705" s="7">
        <f t="shared" si="48"/>
        <v>0</v>
      </c>
      <c r="Q705" s="7">
        <f t="shared" si="49"/>
        <v>0</v>
      </c>
    </row>
    <row r="706" spans="2:17" x14ac:dyDescent="0.2">
      <c r="B706" s="7" t="str">
        <f t="shared" si="46"/>
        <v/>
      </c>
      <c r="C706" s="33"/>
      <c r="D706" s="33"/>
      <c r="E706" s="34"/>
      <c r="F706" s="35"/>
      <c r="G706" s="33"/>
      <c r="H706" s="35"/>
      <c r="I706" s="35"/>
      <c r="J706" s="36"/>
      <c r="K706" s="7">
        <f t="array" ref="K706">IF(AND(LEN(H706)&gt;0,ISNUMBER(J706)),H706*J706,IF(AND(LEN(I706)&gt;0,ISNUMBER(J706)),I706/(1+J706)*J706,0))</f>
        <v>0</v>
      </c>
      <c r="L706" s="7" t="str">
        <f>IF(LEN(G706)&gt;1,VLOOKUP(G706,CategorieBTWTabel,2,FALSE),"Nee")</f>
        <v>Nee</v>
      </c>
      <c r="M706" s="37"/>
      <c r="N706" s="33"/>
      <c r="O706" s="7">
        <f t="shared" si="47"/>
        <v>0</v>
      </c>
      <c r="P706" s="7">
        <f t="shared" si="48"/>
        <v>0</v>
      </c>
      <c r="Q706" s="7">
        <f t="shared" si="49"/>
        <v>0</v>
      </c>
    </row>
    <row r="707" spans="2:17" x14ac:dyDescent="0.2">
      <c r="B707" s="7" t="str">
        <f t="shared" si="46"/>
        <v/>
      </c>
      <c r="C707" s="33"/>
      <c r="D707" s="33"/>
      <c r="E707" s="34"/>
      <c r="F707" s="35"/>
      <c r="G707" s="33"/>
      <c r="H707" s="35"/>
      <c r="I707" s="35"/>
      <c r="J707" s="36"/>
      <c r="K707" s="7">
        <f t="array" ref="K707">IF(AND(LEN(H707)&gt;0,ISNUMBER(J707)),H707*J707,IF(AND(LEN(I707)&gt;0,ISNUMBER(J707)),I707/(1+J707)*J707,0))</f>
        <v>0</v>
      </c>
      <c r="L707" s="7" t="str">
        <f>IF(LEN(G707)&gt;1,VLOOKUP(G707,CategorieBTWTabel,2,FALSE),"Nee")</f>
        <v>Nee</v>
      </c>
      <c r="M707" s="37"/>
      <c r="N707" s="33"/>
      <c r="O707" s="7">
        <f t="shared" si="47"/>
        <v>0</v>
      </c>
      <c r="P707" s="7">
        <f t="shared" si="48"/>
        <v>0</v>
      </c>
      <c r="Q707" s="7">
        <f t="shared" si="49"/>
        <v>0</v>
      </c>
    </row>
    <row r="708" spans="2:17" x14ac:dyDescent="0.2">
      <c r="B708" s="7" t="str">
        <f t="shared" si="46"/>
        <v/>
      </c>
      <c r="C708" s="33"/>
      <c r="D708" s="33"/>
      <c r="E708" s="34"/>
      <c r="F708" s="35"/>
      <c r="G708" s="33"/>
      <c r="H708" s="35"/>
      <c r="I708" s="35"/>
      <c r="J708" s="36"/>
      <c r="K708" s="7">
        <f t="array" ref="K708">IF(AND(LEN(H708)&gt;0,ISNUMBER(J708)),H708*J708,IF(AND(LEN(I708)&gt;0,ISNUMBER(J708)),I708/(1+J708)*J708,0))</f>
        <v>0</v>
      </c>
      <c r="L708" s="7" t="str">
        <f>IF(LEN(G708)&gt;1,VLOOKUP(G708,CategorieBTWTabel,2,FALSE),"Nee")</f>
        <v>Nee</v>
      </c>
      <c r="M708" s="37"/>
      <c r="N708" s="33"/>
      <c r="O708" s="7">
        <f t="shared" si="47"/>
        <v>0</v>
      </c>
      <c r="P708" s="7">
        <f t="shared" si="48"/>
        <v>0</v>
      </c>
      <c r="Q708" s="7">
        <f t="shared" si="49"/>
        <v>0</v>
      </c>
    </row>
    <row r="709" spans="2:17" x14ac:dyDescent="0.2">
      <c r="B709" s="7" t="str">
        <f t="shared" si="46"/>
        <v/>
      </c>
      <c r="C709" s="33"/>
      <c r="D709" s="33"/>
      <c r="E709" s="34"/>
      <c r="F709" s="35"/>
      <c r="G709" s="33"/>
      <c r="H709" s="35"/>
      <c r="I709" s="35"/>
      <c r="J709" s="36"/>
      <c r="K709" s="7">
        <f t="array" ref="K709">IF(AND(LEN(H709)&gt;0,ISNUMBER(J709)),H709*J709,IF(AND(LEN(I709)&gt;0,ISNUMBER(J709)),I709/(1+J709)*J709,0))</f>
        <v>0</v>
      </c>
      <c r="L709" s="7" t="str">
        <f>IF(LEN(G709)&gt;1,VLOOKUP(G709,CategorieBTWTabel,2,FALSE),"Nee")</f>
        <v>Nee</v>
      </c>
      <c r="M709" s="37"/>
      <c r="N709" s="33"/>
      <c r="O709" s="7">
        <f t="shared" si="47"/>
        <v>0</v>
      </c>
      <c r="P709" s="7">
        <f t="shared" si="48"/>
        <v>0</v>
      </c>
      <c r="Q709" s="7">
        <f t="shared" si="49"/>
        <v>0</v>
      </c>
    </row>
    <row r="710" spans="2:17" x14ac:dyDescent="0.2">
      <c r="B710" s="7" t="str">
        <f t="shared" si="46"/>
        <v/>
      </c>
      <c r="C710" s="33"/>
      <c r="D710" s="33"/>
      <c r="E710" s="34"/>
      <c r="F710" s="35"/>
      <c r="G710" s="33"/>
      <c r="H710" s="35"/>
      <c r="I710" s="35"/>
      <c r="J710" s="36"/>
      <c r="K710" s="7">
        <f t="array" ref="K710">IF(AND(LEN(H710)&gt;0,ISNUMBER(J710)),H710*J710,IF(AND(LEN(I710)&gt;0,ISNUMBER(J710)),I710/(1+J710)*J710,0))</f>
        <v>0</v>
      </c>
      <c r="L710" s="7" t="str">
        <f>IF(LEN(G710)&gt;1,VLOOKUP(G710,CategorieBTWTabel,2,FALSE),"Nee")</f>
        <v>Nee</v>
      </c>
      <c r="M710" s="37"/>
      <c r="N710" s="33"/>
      <c r="O710" s="7">
        <f t="shared" si="47"/>
        <v>0</v>
      </c>
      <c r="P710" s="7">
        <f t="shared" si="48"/>
        <v>0</v>
      </c>
      <c r="Q710" s="7">
        <f t="shared" si="49"/>
        <v>0</v>
      </c>
    </row>
    <row r="711" spans="2:17" x14ac:dyDescent="0.2">
      <c r="B711" s="7" t="str">
        <f t="shared" si="46"/>
        <v/>
      </c>
      <c r="C711" s="33"/>
      <c r="D711" s="33"/>
      <c r="E711" s="34"/>
      <c r="F711" s="35"/>
      <c r="G711" s="33"/>
      <c r="H711" s="35"/>
      <c r="I711" s="35"/>
      <c r="J711" s="36"/>
      <c r="K711" s="7">
        <f t="array" ref="K711">IF(AND(LEN(H711)&gt;0,ISNUMBER(J711)),H711*J711,IF(AND(LEN(I711)&gt;0,ISNUMBER(J711)),I711/(1+J711)*J711,0))</f>
        <v>0</v>
      </c>
      <c r="L711" s="7" t="str">
        <f>IF(LEN(G711)&gt;1,VLOOKUP(G711,CategorieBTWTabel,2,FALSE),"Nee")</f>
        <v>Nee</v>
      </c>
      <c r="M711" s="37"/>
      <c r="N711" s="33"/>
      <c r="O711" s="7">
        <f t="shared" si="47"/>
        <v>0</v>
      </c>
      <c r="P711" s="7">
        <f t="shared" si="48"/>
        <v>0</v>
      </c>
      <c r="Q711" s="7">
        <f t="shared" si="49"/>
        <v>0</v>
      </c>
    </row>
    <row r="712" spans="2:17" x14ac:dyDescent="0.2">
      <c r="B712" s="7" t="str">
        <f t="shared" si="46"/>
        <v/>
      </c>
      <c r="C712" s="33"/>
      <c r="D712" s="33"/>
      <c r="E712" s="34"/>
      <c r="F712" s="35"/>
      <c r="G712" s="33"/>
      <c r="H712" s="35"/>
      <c r="I712" s="35"/>
      <c r="J712" s="36"/>
      <c r="K712" s="7">
        <f t="array" ref="K712">IF(AND(LEN(H712)&gt;0,ISNUMBER(J712)),H712*J712,IF(AND(LEN(I712)&gt;0,ISNUMBER(J712)),I712/(1+J712)*J712,0))</f>
        <v>0</v>
      </c>
      <c r="L712" s="7" t="str">
        <f>IF(LEN(G712)&gt;1,VLOOKUP(G712,CategorieBTWTabel,2,FALSE),"Nee")</f>
        <v>Nee</v>
      </c>
      <c r="M712" s="37"/>
      <c r="N712" s="33"/>
      <c r="O712" s="7">
        <f t="shared" si="47"/>
        <v>0</v>
      </c>
      <c r="P712" s="7">
        <f t="shared" si="48"/>
        <v>0</v>
      </c>
      <c r="Q712" s="7">
        <f t="shared" si="49"/>
        <v>0</v>
      </c>
    </row>
    <row r="713" spans="2:17" x14ac:dyDescent="0.2">
      <c r="B713" s="7" t="str">
        <f t="shared" si="46"/>
        <v/>
      </c>
      <c r="C713" s="33"/>
      <c r="D713" s="33"/>
      <c r="E713" s="34"/>
      <c r="F713" s="35"/>
      <c r="G713" s="33"/>
      <c r="H713" s="35"/>
      <c r="I713" s="35"/>
      <c r="J713" s="36"/>
      <c r="K713" s="7">
        <f t="array" ref="K713">IF(AND(LEN(H713)&gt;0,ISNUMBER(J713)),H713*J713,IF(AND(LEN(I713)&gt;0,ISNUMBER(J713)),I713/(1+J713)*J713,0))</f>
        <v>0</v>
      </c>
      <c r="L713" s="7" t="str">
        <f>IF(LEN(G713)&gt;1,VLOOKUP(G713,CategorieBTWTabel,2,FALSE),"Nee")</f>
        <v>Nee</v>
      </c>
      <c r="M713" s="37"/>
      <c r="N713" s="33"/>
      <c r="O713" s="7">
        <f t="shared" si="47"/>
        <v>0</v>
      </c>
      <c r="P713" s="7">
        <f t="shared" si="48"/>
        <v>0</v>
      </c>
      <c r="Q713" s="7">
        <f t="shared" si="49"/>
        <v>0</v>
      </c>
    </row>
    <row r="714" spans="2:17" x14ac:dyDescent="0.2">
      <c r="B714" s="7" t="str">
        <f t="shared" si="46"/>
        <v/>
      </c>
      <c r="C714" s="33"/>
      <c r="D714" s="33"/>
      <c r="E714" s="34"/>
      <c r="F714" s="35"/>
      <c r="G714" s="33"/>
      <c r="H714" s="35"/>
      <c r="I714" s="35"/>
      <c r="J714" s="36"/>
      <c r="K714" s="7">
        <f t="array" ref="K714">IF(AND(LEN(H714)&gt;0,ISNUMBER(J714)),H714*J714,IF(AND(LEN(I714)&gt;0,ISNUMBER(J714)),I714/(1+J714)*J714,0))</f>
        <v>0</v>
      </c>
      <c r="L714" s="7" t="str">
        <f>IF(LEN(G714)&gt;1,VLOOKUP(G714,CategorieBTWTabel,2,FALSE),"Nee")</f>
        <v>Nee</v>
      </c>
      <c r="M714" s="37"/>
      <c r="N714" s="33"/>
      <c r="O714" s="7">
        <f t="shared" si="47"/>
        <v>0</v>
      </c>
      <c r="P714" s="7">
        <f t="shared" si="48"/>
        <v>0</v>
      </c>
      <c r="Q714" s="7">
        <f t="shared" si="49"/>
        <v>0</v>
      </c>
    </row>
    <row r="715" spans="2:17" x14ac:dyDescent="0.2">
      <c r="B715" s="7" t="str">
        <f t="shared" si="46"/>
        <v/>
      </c>
      <c r="C715" s="33"/>
      <c r="D715" s="33"/>
      <c r="E715" s="34"/>
      <c r="F715" s="35"/>
      <c r="G715" s="33"/>
      <c r="H715" s="35"/>
      <c r="I715" s="35"/>
      <c r="J715" s="36"/>
      <c r="K715" s="7">
        <f t="array" ref="K715">IF(AND(LEN(H715)&gt;0,ISNUMBER(J715)),H715*J715,IF(AND(LEN(I715)&gt;0,ISNUMBER(J715)),I715/(1+J715)*J715,0))</f>
        <v>0</v>
      </c>
      <c r="L715" s="7" t="str">
        <f>IF(LEN(G715)&gt;1,VLOOKUP(G715,CategorieBTWTabel,2,FALSE),"Nee")</f>
        <v>Nee</v>
      </c>
      <c r="M715" s="37"/>
      <c r="N715" s="33"/>
      <c r="O715" s="7">
        <f t="shared" si="47"/>
        <v>0</v>
      </c>
      <c r="P715" s="7">
        <f t="shared" si="48"/>
        <v>0</v>
      </c>
      <c r="Q715" s="7">
        <f t="shared" si="49"/>
        <v>0</v>
      </c>
    </row>
    <row r="716" spans="2:17" x14ac:dyDescent="0.2">
      <c r="B716" s="7" t="str">
        <f t="shared" ref="B716:B779" si="50">IF(LEN(D716)&gt;1,INDEX(Periode,MATCH($D716,Maanden,0),1),"")</f>
        <v/>
      </c>
      <c r="C716" s="33"/>
      <c r="D716" s="33"/>
      <c r="E716" s="34"/>
      <c r="F716" s="35"/>
      <c r="G716" s="33"/>
      <c r="H716" s="35"/>
      <c r="I716" s="35"/>
      <c r="J716" s="36"/>
      <c r="K716" s="7">
        <f t="array" ref="K716">IF(AND(LEN(H716)&gt;0,ISNUMBER(J716)),H716*J716,IF(AND(LEN(I716)&gt;0,ISNUMBER(J716)),I716/(1+J716)*J716,0))</f>
        <v>0</v>
      </c>
      <c r="L716" s="7" t="str">
        <f>IF(LEN(G716)&gt;1,VLOOKUP(G716,CategorieBTWTabel,2,FALSE),"Nee")</f>
        <v>Nee</v>
      </c>
      <c r="M716" s="37"/>
      <c r="N716" s="33"/>
      <c r="O716" s="7">
        <f t="shared" si="47"/>
        <v>0</v>
      </c>
      <c r="P716" s="7">
        <f t="shared" si="48"/>
        <v>0</v>
      </c>
      <c r="Q716" s="7">
        <f t="shared" si="49"/>
        <v>0</v>
      </c>
    </row>
    <row r="717" spans="2:17" x14ac:dyDescent="0.2">
      <c r="B717" s="7" t="str">
        <f t="shared" si="50"/>
        <v/>
      </c>
      <c r="C717" s="33"/>
      <c r="D717" s="33"/>
      <c r="E717" s="34"/>
      <c r="F717" s="35"/>
      <c r="G717" s="33"/>
      <c r="H717" s="35"/>
      <c r="I717" s="35"/>
      <c r="J717" s="36"/>
      <c r="K717" s="7">
        <f t="array" ref="K717">IF(AND(LEN(H717)&gt;0,ISNUMBER(J717)),H717*J717,IF(AND(LEN(I717)&gt;0,ISNUMBER(J717)),I717/(1+J717)*J717,0))</f>
        <v>0</v>
      </c>
      <c r="L717" s="7" t="str">
        <f>IF(LEN(G717)&gt;1,VLOOKUP(G717,CategorieBTWTabel,2,FALSE),"Nee")</f>
        <v>Nee</v>
      </c>
      <c r="M717" s="37"/>
      <c r="N717" s="33"/>
      <c r="O717" s="7">
        <f t="shared" si="47"/>
        <v>0</v>
      </c>
      <c r="P717" s="7">
        <f t="shared" si="48"/>
        <v>0</v>
      </c>
      <c r="Q717" s="7">
        <f t="shared" si="49"/>
        <v>0</v>
      </c>
    </row>
    <row r="718" spans="2:17" x14ac:dyDescent="0.2">
      <c r="B718" s="7" t="str">
        <f t="shared" si="50"/>
        <v/>
      </c>
      <c r="C718" s="33"/>
      <c r="D718" s="33"/>
      <c r="E718" s="34"/>
      <c r="F718" s="35"/>
      <c r="G718" s="33"/>
      <c r="H718" s="35"/>
      <c r="I718" s="35"/>
      <c r="J718" s="36"/>
      <c r="K718" s="7">
        <f t="array" ref="K718">IF(AND(LEN(H718)&gt;0,ISNUMBER(J718)),H718*J718,IF(AND(LEN(I718)&gt;0,ISNUMBER(J718)),I718/(1+J718)*J718,0))</f>
        <v>0</v>
      </c>
      <c r="L718" s="7" t="str">
        <f>IF(LEN(G718)&gt;1,VLOOKUP(G718,CategorieBTWTabel,2,FALSE),"Nee")</f>
        <v>Nee</v>
      </c>
      <c r="M718" s="37"/>
      <c r="N718" s="33"/>
      <c r="O718" s="7">
        <f t="shared" si="47"/>
        <v>0</v>
      </c>
      <c r="P718" s="7">
        <f t="shared" si="48"/>
        <v>0</v>
      </c>
      <c r="Q718" s="7">
        <f t="shared" si="49"/>
        <v>0</v>
      </c>
    </row>
    <row r="719" spans="2:17" x14ac:dyDescent="0.2">
      <c r="B719" s="7" t="str">
        <f t="shared" si="50"/>
        <v/>
      </c>
      <c r="C719" s="33"/>
      <c r="D719" s="33"/>
      <c r="E719" s="34"/>
      <c r="F719" s="35"/>
      <c r="G719" s="33"/>
      <c r="H719" s="35"/>
      <c r="I719" s="35"/>
      <c r="J719" s="36"/>
      <c r="K719" s="7">
        <f t="array" ref="K719">IF(AND(LEN(H719)&gt;0,ISNUMBER(J719)),H719*J719,IF(AND(LEN(I719)&gt;0,ISNUMBER(J719)),I719/(1+J719)*J719,0))</f>
        <v>0</v>
      </c>
      <c r="L719" s="7" t="str">
        <f>IF(LEN(G719)&gt;1,VLOOKUP(G719,CategorieBTWTabel,2,FALSE),"Nee")</f>
        <v>Nee</v>
      </c>
      <c r="M719" s="37"/>
      <c r="N719" s="33"/>
      <c r="O719" s="7">
        <f t="shared" si="47"/>
        <v>0</v>
      </c>
      <c r="P719" s="7">
        <f t="shared" si="48"/>
        <v>0</v>
      </c>
      <c r="Q719" s="7">
        <f t="shared" si="49"/>
        <v>0</v>
      </c>
    </row>
    <row r="720" spans="2:17" x14ac:dyDescent="0.2">
      <c r="B720" s="7" t="str">
        <f t="shared" si="50"/>
        <v/>
      </c>
      <c r="C720" s="33"/>
      <c r="D720" s="33"/>
      <c r="E720" s="34"/>
      <c r="F720" s="35"/>
      <c r="G720" s="33"/>
      <c r="H720" s="35"/>
      <c r="I720" s="35"/>
      <c r="J720" s="36"/>
      <c r="K720" s="7">
        <f t="array" ref="K720">IF(AND(LEN(H720)&gt;0,ISNUMBER(J720)),H720*J720,IF(AND(LEN(I720)&gt;0,ISNUMBER(J720)),I720/(1+J720)*J720,0))</f>
        <v>0</v>
      </c>
      <c r="L720" s="7" t="str">
        <f>IF(LEN(G720)&gt;1,VLOOKUP(G720,CategorieBTWTabel,2,FALSE),"Nee")</f>
        <v>Nee</v>
      </c>
      <c r="M720" s="37"/>
      <c r="N720" s="33"/>
      <c r="O720" s="7">
        <f t="shared" si="47"/>
        <v>0</v>
      </c>
      <c r="P720" s="7">
        <f t="shared" si="48"/>
        <v>0</v>
      </c>
      <c r="Q720" s="7">
        <f t="shared" si="49"/>
        <v>0</v>
      </c>
    </row>
    <row r="721" spans="2:17" x14ac:dyDescent="0.2">
      <c r="B721" s="7" t="str">
        <f t="shared" si="50"/>
        <v/>
      </c>
      <c r="C721" s="33"/>
      <c r="D721" s="33"/>
      <c r="E721" s="34"/>
      <c r="F721" s="35"/>
      <c r="G721" s="33"/>
      <c r="H721" s="35"/>
      <c r="I721" s="35"/>
      <c r="J721" s="36"/>
      <c r="K721" s="7">
        <f t="array" ref="K721">IF(AND(LEN(H721)&gt;0,ISNUMBER(J721)),H721*J721,IF(AND(LEN(I721)&gt;0,ISNUMBER(J721)),I721/(1+J721)*J721,0))</f>
        <v>0</v>
      </c>
      <c r="L721" s="7" t="str">
        <f>IF(LEN(G721)&gt;1,VLOOKUP(G721,CategorieBTWTabel,2,FALSE),"Nee")</f>
        <v>Nee</v>
      </c>
      <c r="M721" s="37"/>
      <c r="N721" s="33"/>
      <c r="O721" s="7">
        <f t="shared" si="47"/>
        <v>0</v>
      </c>
      <c r="P721" s="7">
        <f t="shared" si="48"/>
        <v>0</v>
      </c>
      <c r="Q721" s="7">
        <f t="shared" si="49"/>
        <v>0</v>
      </c>
    </row>
    <row r="722" spans="2:17" x14ac:dyDescent="0.2">
      <c r="B722" s="7" t="str">
        <f t="shared" si="50"/>
        <v/>
      </c>
      <c r="C722" s="33"/>
      <c r="D722" s="33"/>
      <c r="E722" s="34"/>
      <c r="F722" s="35"/>
      <c r="G722" s="33"/>
      <c r="H722" s="35"/>
      <c r="I722" s="35"/>
      <c r="J722" s="36"/>
      <c r="K722" s="7">
        <f t="array" ref="K722">IF(AND(LEN(H722)&gt;0,ISNUMBER(J722)),H722*J722,IF(AND(LEN(I722)&gt;0,ISNUMBER(J722)),I722/(1+J722)*J722,0))</f>
        <v>0</v>
      </c>
      <c r="L722" s="7" t="str">
        <f>IF(LEN(G722)&gt;1,VLOOKUP(G722,CategorieBTWTabel,2,FALSE),"Nee")</f>
        <v>Nee</v>
      </c>
      <c r="M722" s="37"/>
      <c r="N722" s="33"/>
      <c r="O722" s="7">
        <f t="shared" si="47"/>
        <v>0</v>
      </c>
      <c r="P722" s="7">
        <f t="shared" si="48"/>
        <v>0</v>
      </c>
      <c r="Q722" s="7">
        <f t="shared" si="49"/>
        <v>0</v>
      </c>
    </row>
    <row r="723" spans="2:17" x14ac:dyDescent="0.2">
      <c r="B723" s="7" t="str">
        <f t="shared" si="50"/>
        <v/>
      </c>
      <c r="C723" s="33"/>
      <c r="D723" s="33"/>
      <c r="E723" s="34"/>
      <c r="F723" s="35"/>
      <c r="G723" s="33"/>
      <c r="H723" s="35"/>
      <c r="I723" s="35"/>
      <c r="J723" s="36"/>
      <c r="K723" s="7">
        <f t="array" ref="K723">IF(AND(LEN(H723)&gt;0,ISNUMBER(J723)),H723*J723,IF(AND(LEN(I723)&gt;0,ISNUMBER(J723)),I723/(1+J723)*J723,0))</f>
        <v>0</v>
      </c>
      <c r="L723" s="7" t="str">
        <f>IF(LEN(G723)&gt;1,VLOOKUP(G723,CategorieBTWTabel,2,FALSE),"Nee")</f>
        <v>Nee</v>
      </c>
      <c r="M723" s="37"/>
      <c r="N723" s="33"/>
      <c r="O723" s="7">
        <f t="shared" si="47"/>
        <v>0</v>
      </c>
      <c r="P723" s="7">
        <f t="shared" si="48"/>
        <v>0</v>
      </c>
      <c r="Q723" s="7">
        <f t="shared" si="49"/>
        <v>0</v>
      </c>
    </row>
    <row r="724" spans="2:17" x14ac:dyDescent="0.2">
      <c r="B724" s="7" t="str">
        <f t="shared" si="50"/>
        <v/>
      </c>
      <c r="C724" s="33"/>
      <c r="D724" s="33"/>
      <c r="E724" s="34"/>
      <c r="F724" s="35"/>
      <c r="G724" s="33"/>
      <c r="H724" s="35"/>
      <c r="I724" s="35"/>
      <c r="J724" s="36"/>
      <c r="K724" s="7">
        <f t="array" ref="K724">IF(AND(LEN(H724)&gt;0,ISNUMBER(J724)),H724*J724,IF(AND(LEN(I724)&gt;0,ISNUMBER(J724)),I724/(1+J724)*J724,0))</f>
        <v>0</v>
      </c>
      <c r="L724" s="7" t="str">
        <f>IF(LEN(G724)&gt;1,VLOOKUP(G724,CategorieBTWTabel,2,FALSE),"Nee")</f>
        <v>Nee</v>
      </c>
      <c r="M724" s="37"/>
      <c r="N724" s="33"/>
      <c r="O724" s="7">
        <f t="shared" si="47"/>
        <v>0</v>
      </c>
      <c r="P724" s="7">
        <f t="shared" si="48"/>
        <v>0</v>
      </c>
      <c r="Q724" s="7">
        <f t="shared" si="49"/>
        <v>0</v>
      </c>
    </row>
    <row r="725" spans="2:17" x14ac:dyDescent="0.2">
      <c r="B725" s="7" t="str">
        <f t="shared" si="50"/>
        <v/>
      </c>
      <c r="C725" s="33"/>
      <c r="D725" s="33"/>
      <c r="E725" s="34"/>
      <c r="F725" s="35"/>
      <c r="G725" s="33"/>
      <c r="H725" s="35"/>
      <c r="I725" s="35"/>
      <c r="J725" s="36"/>
      <c r="K725" s="7">
        <f t="array" ref="K725">IF(AND(LEN(H725)&gt;0,ISNUMBER(J725)),H725*J725,IF(AND(LEN(I725)&gt;0,ISNUMBER(J725)),I725/(1+J725)*J725,0))</f>
        <v>0</v>
      </c>
      <c r="L725" s="7" t="str">
        <f>IF(LEN(G725)&gt;1,VLOOKUP(G725,CategorieBTWTabel,2,FALSE),"Nee")</f>
        <v>Nee</v>
      </c>
      <c r="M725" s="37"/>
      <c r="N725" s="33"/>
      <c r="O725" s="7">
        <f t="shared" si="47"/>
        <v>0</v>
      </c>
      <c r="P725" s="7">
        <f t="shared" si="48"/>
        <v>0</v>
      </c>
      <c r="Q725" s="7">
        <f t="shared" si="49"/>
        <v>0</v>
      </c>
    </row>
    <row r="726" spans="2:17" x14ac:dyDescent="0.2">
      <c r="B726" s="7" t="str">
        <f t="shared" si="50"/>
        <v/>
      </c>
      <c r="C726" s="33"/>
      <c r="D726" s="33"/>
      <c r="E726" s="34"/>
      <c r="F726" s="35"/>
      <c r="G726" s="33"/>
      <c r="H726" s="35"/>
      <c r="I726" s="35"/>
      <c r="J726" s="36"/>
      <c r="K726" s="7">
        <f t="array" ref="K726">IF(AND(LEN(H726)&gt;0,ISNUMBER(J726)),H726*J726,IF(AND(LEN(I726)&gt;0,ISNUMBER(J726)),I726/(1+J726)*J726,0))</f>
        <v>0</v>
      </c>
      <c r="L726" s="7" t="str">
        <f>IF(LEN(G726)&gt;1,VLOOKUP(G726,CategorieBTWTabel,2,FALSE),"Nee")</f>
        <v>Nee</v>
      </c>
      <c r="M726" s="37"/>
      <c r="N726" s="33"/>
      <c r="O726" s="7">
        <f t="shared" si="47"/>
        <v>0</v>
      </c>
      <c r="P726" s="7">
        <f t="shared" si="48"/>
        <v>0</v>
      </c>
      <c r="Q726" s="7">
        <f t="shared" si="49"/>
        <v>0</v>
      </c>
    </row>
    <row r="727" spans="2:17" x14ac:dyDescent="0.2">
      <c r="B727" s="7" t="str">
        <f t="shared" si="50"/>
        <v/>
      </c>
      <c r="C727" s="33"/>
      <c r="D727" s="33"/>
      <c r="E727" s="34"/>
      <c r="F727" s="35"/>
      <c r="G727" s="33"/>
      <c r="H727" s="35"/>
      <c r="I727" s="35"/>
      <c r="J727" s="36"/>
      <c r="K727" s="7">
        <f t="array" ref="K727">IF(AND(LEN(H727)&gt;0,ISNUMBER(J727)),H727*J727,IF(AND(LEN(I727)&gt;0,ISNUMBER(J727)),I727/(1+J727)*J727,0))</f>
        <v>0</v>
      </c>
      <c r="L727" s="7" t="str">
        <f>IF(LEN(G727)&gt;1,VLOOKUP(G727,CategorieBTWTabel,2,FALSE),"Nee")</f>
        <v>Nee</v>
      </c>
      <c r="M727" s="37"/>
      <c r="N727" s="33"/>
      <c r="O727" s="7">
        <f t="shared" si="47"/>
        <v>0</v>
      </c>
      <c r="P727" s="7">
        <f t="shared" si="48"/>
        <v>0</v>
      </c>
      <c r="Q727" s="7">
        <f t="shared" si="49"/>
        <v>0</v>
      </c>
    </row>
    <row r="728" spans="2:17" x14ac:dyDescent="0.2">
      <c r="B728" s="7" t="str">
        <f t="shared" si="50"/>
        <v/>
      </c>
      <c r="C728" s="33"/>
      <c r="D728" s="33"/>
      <c r="E728" s="34"/>
      <c r="F728" s="35"/>
      <c r="G728" s="33"/>
      <c r="H728" s="35"/>
      <c r="I728" s="35"/>
      <c r="J728" s="36"/>
      <c r="K728" s="7">
        <f t="array" ref="K728">IF(AND(LEN(H728)&gt;0,ISNUMBER(J728)),H728*J728,IF(AND(LEN(I728)&gt;0,ISNUMBER(J728)),I728/(1+J728)*J728,0))</f>
        <v>0</v>
      </c>
      <c r="L728" s="7" t="str">
        <f>IF(LEN(G728)&gt;1,VLOOKUP(G728,CategorieBTWTabel,2,FALSE),"Nee")</f>
        <v>Nee</v>
      </c>
      <c r="M728" s="37"/>
      <c r="N728" s="33"/>
      <c r="O728" s="7">
        <f t="shared" si="47"/>
        <v>0</v>
      </c>
      <c r="P728" s="7">
        <f t="shared" si="48"/>
        <v>0</v>
      </c>
      <c r="Q728" s="7">
        <f t="shared" si="49"/>
        <v>0</v>
      </c>
    </row>
    <row r="729" spans="2:17" x14ac:dyDescent="0.2">
      <c r="B729" s="7" t="str">
        <f t="shared" si="50"/>
        <v/>
      </c>
      <c r="C729" s="33"/>
      <c r="D729" s="33"/>
      <c r="E729" s="34"/>
      <c r="F729" s="35"/>
      <c r="G729" s="33"/>
      <c r="H729" s="35"/>
      <c r="I729" s="35"/>
      <c r="J729" s="36"/>
      <c r="K729" s="7">
        <f t="array" ref="K729">IF(AND(LEN(H729)&gt;0,ISNUMBER(J729)),H729*J729,IF(AND(LEN(I729)&gt;0,ISNUMBER(J729)),I729/(1+J729)*J729,0))</f>
        <v>0</v>
      </c>
      <c r="L729" s="7" t="str">
        <f>IF(LEN(G729)&gt;1,VLOOKUP(G729,CategorieBTWTabel,2,FALSE),"Nee")</f>
        <v>Nee</v>
      </c>
      <c r="M729" s="37"/>
      <c r="N729" s="33"/>
      <c r="O729" s="7">
        <f t="shared" si="47"/>
        <v>0</v>
      </c>
      <c r="P729" s="7">
        <f t="shared" si="48"/>
        <v>0</v>
      </c>
      <c r="Q729" s="7">
        <f t="shared" si="49"/>
        <v>0</v>
      </c>
    </row>
    <row r="730" spans="2:17" x14ac:dyDescent="0.2">
      <c r="B730" s="7" t="str">
        <f t="shared" si="50"/>
        <v/>
      </c>
      <c r="C730" s="33"/>
      <c r="D730" s="33"/>
      <c r="E730" s="34"/>
      <c r="F730" s="35"/>
      <c r="G730" s="33"/>
      <c r="H730" s="35"/>
      <c r="I730" s="35"/>
      <c r="J730" s="36"/>
      <c r="K730" s="7">
        <f t="array" ref="K730">IF(AND(LEN(H730)&gt;0,ISNUMBER(J730)),H730*J730,IF(AND(LEN(I730)&gt;0,ISNUMBER(J730)),I730/(1+J730)*J730,0))</f>
        <v>0</v>
      </c>
      <c r="L730" s="7" t="str">
        <f>IF(LEN(G730)&gt;1,VLOOKUP(G730,CategorieBTWTabel,2,FALSE),"Nee")</f>
        <v>Nee</v>
      </c>
      <c r="M730" s="37"/>
      <c r="N730" s="33"/>
      <c r="O730" s="7">
        <f t="shared" si="47"/>
        <v>0</v>
      </c>
      <c r="P730" s="7">
        <f t="shared" si="48"/>
        <v>0</v>
      </c>
      <c r="Q730" s="7">
        <f t="shared" si="49"/>
        <v>0</v>
      </c>
    </row>
    <row r="731" spans="2:17" x14ac:dyDescent="0.2">
      <c r="B731" s="7" t="str">
        <f t="shared" si="50"/>
        <v/>
      </c>
      <c r="C731" s="33"/>
      <c r="D731" s="33"/>
      <c r="E731" s="34"/>
      <c r="F731" s="35"/>
      <c r="G731" s="33"/>
      <c r="H731" s="35"/>
      <c r="I731" s="35"/>
      <c r="J731" s="36"/>
      <c r="K731" s="7">
        <f t="array" ref="K731">IF(AND(LEN(H731)&gt;0,ISNUMBER(J731)),H731*J731,IF(AND(LEN(I731)&gt;0,ISNUMBER(J731)),I731/(1+J731)*J731,0))</f>
        <v>0</v>
      </c>
      <c r="L731" s="7" t="str">
        <f>IF(LEN(G731)&gt;1,VLOOKUP(G731,CategorieBTWTabel,2,FALSE),"Nee")</f>
        <v>Nee</v>
      </c>
      <c r="M731" s="37"/>
      <c r="N731" s="33"/>
      <c r="O731" s="7">
        <f t="shared" si="47"/>
        <v>0</v>
      </c>
      <c r="P731" s="7">
        <f t="shared" si="48"/>
        <v>0</v>
      </c>
      <c r="Q731" s="7">
        <f t="shared" si="49"/>
        <v>0</v>
      </c>
    </row>
    <row r="732" spans="2:17" x14ac:dyDescent="0.2">
      <c r="B732" s="7" t="str">
        <f t="shared" si="50"/>
        <v/>
      </c>
      <c r="C732" s="33"/>
      <c r="D732" s="33"/>
      <c r="E732" s="34"/>
      <c r="F732" s="35"/>
      <c r="G732" s="33"/>
      <c r="H732" s="35"/>
      <c r="I732" s="35"/>
      <c r="J732" s="36"/>
      <c r="K732" s="7">
        <f t="array" ref="K732">IF(AND(LEN(H732)&gt;0,ISNUMBER(J732)),H732*J732,IF(AND(LEN(I732)&gt;0,ISNUMBER(J732)),I732/(1+J732)*J732,0))</f>
        <v>0</v>
      </c>
      <c r="L732" s="7" t="str">
        <f>IF(LEN(G732)&gt;1,VLOOKUP(G732,CategorieBTWTabel,2,FALSE),"Nee")</f>
        <v>Nee</v>
      </c>
      <c r="M732" s="37"/>
      <c r="N732" s="33"/>
      <c r="O732" s="7">
        <f t="shared" si="47"/>
        <v>0</v>
      </c>
      <c r="P732" s="7">
        <f t="shared" si="48"/>
        <v>0</v>
      </c>
      <c r="Q732" s="7">
        <f t="shared" si="49"/>
        <v>0</v>
      </c>
    </row>
    <row r="733" spans="2:17" x14ac:dyDescent="0.2">
      <c r="B733" s="7" t="str">
        <f t="shared" si="50"/>
        <v/>
      </c>
      <c r="C733" s="33"/>
      <c r="D733" s="33"/>
      <c r="E733" s="34"/>
      <c r="F733" s="35"/>
      <c r="G733" s="33"/>
      <c r="H733" s="35"/>
      <c r="I733" s="35"/>
      <c r="J733" s="36"/>
      <c r="K733" s="7">
        <f t="array" ref="K733">IF(AND(LEN(H733)&gt;0,ISNUMBER(J733)),H733*J733,IF(AND(LEN(I733)&gt;0,ISNUMBER(J733)),I733/(1+J733)*J733,0))</f>
        <v>0</v>
      </c>
      <c r="L733" s="7" t="str">
        <f>IF(LEN(G733)&gt;1,VLOOKUP(G733,CategorieBTWTabel,2,FALSE),"Nee")</f>
        <v>Nee</v>
      </c>
      <c r="M733" s="37"/>
      <c r="N733" s="33"/>
      <c r="O733" s="7">
        <f t="shared" si="47"/>
        <v>0</v>
      </c>
      <c r="P733" s="7">
        <f t="shared" si="48"/>
        <v>0</v>
      </c>
      <c r="Q733" s="7">
        <f t="shared" si="49"/>
        <v>0</v>
      </c>
    </row>
    <row r="734" spans="2:17" x14ac:dyDescent="0.2">
      <c r="B734" s="7" t="str">
        <f t="shared" si="50"/>
        <v/>
      </c>
      <c r="C734" s="33"/>
      <c r="D734" s="33"/>
      <c r="E734" s="34"/>
      <c r="F734" s="35"/>
      <c r="G734" s="33"/>
      <c r="H734" s="35"/>
      <c r="I734" s="35"/>
      <c r="J734" s="36"/>
      <c r="K734" s="7">
        <f t="array" ref="K734">IF(AND(LEN(H734)&gt;0,ISNUMBER(J734)),H734*J734,IF(AND(LEN(I734)&gt;0,ISNUMBER(J734)),I734/(1+J734)*J734,0))</f>
        <v>0</v>
      </c>
      <c r="L734" s="7" t="str">
        <f>IF(LEN(G734)&gt;1,VLOOKUP(G734,CategorieBTWTabel,2,FALSE),"Nee")</f>
        <v>Nee</v>
      </c>
      <c r="M734" s="37"/>
      <c r="N734" s="33"/>
      <c r="O734" s="7">
        <f t="shared" si="47"/>
        <v>0</v>
      </c>
      <c r="P734" s="7">
        <f t="shared" si="48"/>
        <v>0</v>
      </c>
      <c r="Q734" s="7">
        <f t="shared" si="49"/>
        <v>0</v>
      </c>
    </row>
    <row r="735" spans="2:17" x14ac:dyDescent="0.2">
      <c r="B735" s="7" t="str">
        <f t="shared" si="50"/>
        <v/>
      </c>
      <c r="C735" s="33"/>
      <c r="D735" s="33"/>
      <c r="E735" s="34"/>
      <c r="F735" s="35"/>
      <c r="G735" s="33"/>
      <c r="H735" s="35"/>
      <c r="I735" s="35"/>
      <c r="J735" s="36"/>
      <c r="K735" s="7">
        <f t="array" ref="K735">IF(AND(LEN(H735)&gt;0,ISNUMBER(J735)),H735*J735,IF(AND(LEN(I735)&gt;0,ISNUMBER(J735)),I735/(1+J735)*J735,0))</f>
        <v>0</v>
      </c>
      <c r="L735" s="7" t="str">
        <f>IF(LEN(G735)&gt;1,VLOOKUP(G735,CategorieBTWTabel,2,FALSE),"Nee")</f>
        <v>Nee</v>
      </c>
      <c r="M735" s="37"/>
      <c r="N735" s="33"/>
      <c r="O735" s="7">
        <f t="shared" si="47"/>
        <v>0</v>
      </c>
      <c r="P735" s="7">
        <f t="shared" si="48"/>
        <v>0</v>
      </c>
      <c r="Q735" s="7">
        <f t="shared" si="49"/>
        <v>0</v>
      </c>
    </row>
    <row r="736" spans="2:17" x14ac:dyDescent="0.2">
      <c r="B736" s="7" t="str">
        <f t="shared" si="50"/>
        <v/>
      </c>
      <c r="C736" s="33"/>
      <c r="D736" s="33"/>
      <c r="E736" s="34"/>
      <c r="F736" s="35"/>
      <c r="G736" s="33"/>
      <c r="H736" s="35"/>
      <c r="I736" s="35"/>
      <c r="J736" s="36"/>
      <c r="K736" s="7">
        <f t="array" ref="K736">IF(AND(LEN(H736)&gt;0,ISNUMBER(J736)),H736*J736,IF(AND(LEN(I736)&gt;0,ISNUMBER(J736)),I736/(1+J736)*J736,0))</f>
        <v>0</v>
      </c>
      <c r="L736" s="7" t="str">
        <f>IF(LEN(G736)&gt;1,VLOOKUP(G736,CategorieBTWTabel,2,FALSE),"Nee")</f>
        <v>Nee</v>
      </c>
      <c r="M736" s="37"/>
      <c r="N736" s="33"/>
      <c r="O736" s="7">
        <f t="shared" si="47"/>
        <v>0</v>
      </c>
      <c r="P736" s="7">
        <f t="shared" si="48"/>
        <v>0</v>
      </c>
      <c r="Q736" s="7">
        <f t="shared" si="49"/>
        <v>0</v>
      </c>
    </row>
    <row r="737" spans="2:17" x14ac:dyDescent="0.2">
      <c r="B737" s="7" t="str">
        <f t="shared" si="50"/>
        <v/>
      </c>
      <c r="C737" s="33"/>
      <c r="D737" s="33"/>
      <c r="E737" s="34"/>
      <c r="F737" s="35"/>
      <c r="G737" s="33"/>
      <c r="H737" s="35"/>
      <c r="I737" s="35"/>
      <c r="J737" s="36"/>
      <c r="K737" s="7">
        <f t="array" ref="K737">IF(AND(LEN(H737)&gt;0,ISNUMBER(J737)),H737*J737,IF(AND(LEN(I737)&gt;0,ISNUMBER(J737)),I737/(1+J737)*J737,0))</f>
        <v>0</v>
      </c>
      <c r="L737" s="7" t="str">
        <f>IF(LEN(G737)&gt;1,VLOOKUP(G737,CategorieBTWTabel,2,FALSE),"Nee")</f>
        <v>Nee</v>
      </c>
      <c r="M737" s="37"/>
      <c r="N737" s="33"/>
      <c r="O737" s="7">
        <f t="shared" si="47"/>
        <v>0</v>
      </c>
      <c r="P737" s="7">
        <f t="shared" si="48"/>
        <v>0</v>
      </c>
      <c r="Q737" s="7">
        <f t="shared" si="49"/>
        <v>0</v>
      </c>
    </row>
    <row r="738" spans="2:17" x14ac:dyDescent="0.2">
      <c r="B738" s="7" t="str">
        <f t="shared" si="50"/>
        <v/>
      </c>
      <c r="C738" s="33"/>
      <c r="D738" s="33"/>
      <c r="E738" s="34"/>
      <c r="F738" s="35"/>
      <c r="G738" s="33"/>
      <c r="H738" s="35"/>
      <c r="I738" s="35"/>
      <c r="J738" s="36"/>
      <c r="K738" s="7">
        <f t="array" ref="K738">IF(AND(LEN(H738)&gt;0,ISNUMBER(J738)),H738*J738,IF(AND(LEN(I738)&gt;0,ISNUMBER(J738)),I738/(1+J738)*J738,0))</f>
        <v>0</v>
      </c>
      <c r="L738" s="7" t="str">
        <f>IF(LEN(G738)&gt;1,VLOOKUP(G738,CategorieBTWTabel,2,FALSE),"Nee")</f>
        <v>Nee</v>
      </c>
      <c r="M738" s="37"/>
      <c r="N738" s="33"/>
      <c r="O738" s="7">
        <f t="shared" si="47"/>
        <v>0</v>
      </c>
      <c r="P738" s="7">
        <f t="shared" si="48"/>
        <v>0</v>
      </c>
      <c r="Q738" s="7">
        <f t="shared" si="49"/>
        <v>0</v>
      </c>
    </row>
    <row r="739" spans="2:17" x14ac:dyDescent="0.2">
      <c r="B739" s="7" t="str">
        <f t="shared" si="50"/>
        <v/>
      </c>
      <c r="C739" s="33"/>
      <c r="D739" s="33"/>
      <c r="E739" s="34"/>
      <c r="F739" s="35"/>
      <c r="G739" s="33"/>
      <c r="H739" s="35"/>
      <c r="I739" s="35"/>
      <c r="J739" s="36"/>
      <c r="K739" s="7">
        <f t="array" ref="K739">IF(AND(LEN(H739)&gt;0,ISNUMBER(J739)),H739*J739,IF(AND(LEN(I739)&gt;0,ISNUMBER(J739)),I739/(1+J739)*J739,0))</f>
        <v>0</v>
      </c>
      <c r="L739" s="7" t="str">
        <f>IF(LEN(G739)&gt;1,VLOOKUP(G739,CategorieBTWTabel,2,FALSE),"Nee")</f>
        <v>Nee</v>
      </c>
      <c r="M739" s="37"/>
      <c r="N739" s="33"/>
      <c r="O739" s="7">
        <f t="shared" si="47"/>
        <v>0</v>
      </c>
      <c r="P739" s="7">
        <f t="shared" si="48"/>
        <v>0</v>
      </c>
      <c r="Q739" s="7">
        <f t="shared" si="49"/>
        <v>0</v>
      </c>
    </row>
    <row r="740" spans="2:17" x14ac:dyDescent="0.2">
      <c r="B740" s="7" t="str">
        <f t="shared" si="50"/>
        <v/>
      </c>
      <c r="C740" s="33"/>
      <c r="D740" s="33"/>
      <c r="E740" s="34"/>
      <c r="F740" s="35"/>
      <c r="G740" s="33"/>
      <c r="H740" s="35"/>
      <c r="I740" s="35"/>
      <c r="J740" s="36"/>
      <c r="K740" s="7">
        <f t="array" ref="K740">IF(AND(LEN(H740)&gt;0,ISNUMBER(J740)),H740*J740,IF(AND(LEN(I740)&gt;0,ISNUMBER(J740)),I740/(1+J740)*J740,0))</f>
        <v>0</v>
      </c>
      <c r="L740" s="7" t="str">
        <f>IF(LEN(G740)&gt;1,VLOOKUP(G740,CategorieBTWTabel,2,FALSE),"Nee")</f>
        <v>Nee</v>
      </c>
      <c r="M740" s="37"/>
      <c r="N740" s="33"/>
      <c r="O740" s="7">
        <f t="shared" si="47"/>
        <v>0</v>
      </c>
      <c r="P740" s="7">
        <f t="shared" si="48"/>
        <v>0</v>
      </c>
      <c r="Q740" s="7">
        <f t="shared" si="49"/>
        <v>0</v>
      </c>
    </row>
    <row r="741" spans="2:17" x14ac:dyDescent="0.2">
      <c r="B741" s="7" t="str">
        <f t="shared" si="50"/>
        <v/>
      </c>
      <c r="C741" s="33"/>
      <c r="D741" s="33"/>
      <c r="E741" s="34"/>
      <c r="F741" s="35"/>
      <c r="G741" s="33"/>
      <c r="H741" s="35"/>
      <c r="I741" s="35"/>
      <c r="J741" s="36"/>
      <c r="K741" s="7">
        <f t="array" ref="K741">IF(AND(LEN(H741)&gt;0,ISNUMBER(J741)),H741*J741,IF(AND(LEN(I741)&gt;0,ISNUMBER(J741)),I741/(1+J741)*J741,0))</f>
        <v>0</v>
      </c>
      <c r="L741" s="7" t="str">
        <f>IF(LEN(G741)&gt;1,VLOOKUP(G741,CategorieBTWTabel,2,FALSE),"Nee")</f>
        <v>Nee</v>
      </c>
      <c r="M741" s="37"/>
      <c r="N741" s="33"/>
      <c r="O741" s="7">
        <f t="shared" si="47"/>
        <v>0</v>
      </c>
      <c r="P741" s="7">
        <f t="shared" si="48"/>
        <v>0</v>
      </c>
      <c r="Q741" s="7">
        <f t="shared" si="49"/>
        <v>0</v>
      </c>
    </row>
    <row r="742" spans="2:17" x14ac:dyDescent="0.2">
      <c r="B742" s="7" t="str">
        <f t="shared" si="50"/>
        <v/>
      </c>
      <c r="C742" s="33"/>
      <c r="D742" s="33"/>
      <c r="E742" s="34"/>
      <c r="F742" s="35"/>
      <c r="G742" s="33"/>
      <c r="H742" s="35"/>
      <c r="I742" s="35"/>
      <c r="J742" s="36"/>
      <c r="K742" s="7">
        <f t="array" ref="K742">IF(AND(LEN(H742)&gt;0,ISNUMBER(J742)),H742*J742,IF(AND(LEN(I742)&gt;0,ISNUMBER(J742)),I742/(1+J742)*J742,0))</f>
        <v>0</v>
      </c>
      <c r="L742" s="7" t="str">
        <f>IF(LEN(G742)&gt;1,VLOOKUP(G742,CategorieBTWTabel,2,FALSE),"Nee")</f>
        <v>Nee</v>
      </c>
      <c r="M742" s="37"/>
      <c r="N742" s="33"/>
      <c r="O742" s="7">
        <f t="shared" si="47"/>
        <v>0</v>
      </c>
      <c r="P742" s="7">
        <f t="shared" si="48"/>
        <v>0</v>
      </c>
      <c r="Q742" s="7">
        <f t="shared" si="49"/>
        <v>0</v>
      </c>
    </row>
    <row r="743" spans="2:17" x14ac:dyDescent="0.2">
      <c r="B743" s="7" t="str">
        <f t="shared" si="50"/>
        <v/>
      </c>
      <c r="C743" s="33"/>
      <c r="D743" s="33"/>
      <c r="E743" s="34"/>
      <c r="F743" s="35"/>
      <c r="G743" s="33"/>
      <c r="H743" s="35"/>
      <c r="I743" s="35"/>
      <c r="J743" s="36"/>
      <c r="K743" s="7">
        <f t="array" ref="K743">IF(AND(LEN(H743)&gt;0,ISNUMBER(J743)),H743*J743,IF(AND(LEN(I743)&gt;0,ISNUMBER(J743)),I743/(1+J743)*J743,0))</f>
        <v>0</v>
      </c>
      <c r="L743" s="7" t="str">
        <f>IF(LEN(G743)&gt;1,VLOOKUP(G743,CategorieBTWTabel,2,FALSE),"Nee")</f>
        <v>Nee</v>
      </c>
      <c r="M743" s="37"/>
      <c r="N743" s="33"/>
      <c r="O743" s="7">
        <f t="shared" si="47"/>
        <v>0</v>
      </c>
      <c r="P743" s="7">
        <f t="shared" si="48"/>
        <v>0</v>
      </c>
      <c r="Q743" s="7">
        <f t="shared" si="49"/>
        <v>0</v>
      </c>
    </row>
    <row r="744" spans="2:17" x14ac:dyDescent="0.2">
      <c r="B744" s="7" t="str">
        <f t="shared" si="50"/>
        <v/>
      </c>
      <c r="C744" s="33"/>
      <c r="D744" s="33"/>
      <c r="E744" s="34"/>
      <c r="F744" s="35"/>
      <c r="G744" s="33"/>
      <c r="H744" s="35"/>
      <c r="I744" s="35"/>
      <c r="J744" s="36"/>
      <c r="K744" s="7">
        <f t="array" ref="K744">IF(AND(LEN(H744)&gt;0,ISNUMBER(J744)),H744*J744,IF(AND(LEN(I744)&gt;0,ISNUMBER(J744)),I744/(1+J744)*J744,0))</f>
        <v>0</v>
      </c>
      <c r="L744" s="7" t="str">
        <f>IF(LEN(G744)&gt;1,VLOOKUP(G744,CategorieBTWTabel,2,FALSE),"Nee")</f>
        <v>Nee</v>
      </c>
      <c r="M744" s="37"/>
      <c r="N744" s="33"/>
      <c r="O744" s="7">
        <f t="shared" si="47"/>
        <v>0</v>
      </c>
      <c r="P744" s="7">
        <f t="shared" si="48"/>
        <v>0</v>
      </c>
      <c r="Q744" s="7">
        <f t="shared" si="49"/>
        <v>0</v>
      </c>
    </row>
    <row r="745" spans="2:17" x14ac:dyDescent="0.2">
      <c r="B745" s="7" t="str">
        <f t="shared" si="50"/>
        <v/>
      </c>
      <c r="C745" s="33"/>
      <c r="D745" s="33"/>
      <c r="E745" s="34"/>
      <c r="F745" s="35"/>
      <c r="G745" s="33"/>
      <c r="H745" s="35"/>
      <c r="I745" s="35"/>
      <c r="J745" s="36"/>
      <c r="K745" s="7">
        <f t="array" ref="K745">IF(AND(LEN(H745)&gt;0,ISNUMBER(J745)),H745*J745,IF(AND(LEN(I745)&gt;0,ISNUMBER(J745)),I745/(1+J745)*J745,0))</f>
        <v>0</v>
      </c>
      <c r="L745" s="7" t="str">
        <f>IF(LEN(G745)&gt;1,VLOOKUP(G745,CategorieBTWTabel,2,FALSE),"Nee")</f>
        <v>Nee</v>
      </c>
      <c r="M745" s="37"/>
      <c r="N745" s="33"/>
      <c r="O745" s="7">
        <f t="shared" si="47"/>
        <v>0</v>
      </c>
      <c r="P745" s="7">
        <f t="shared" si="48"/>
        <v>0</v>
      </c>
      <c r="Q745" s="7">
        <f t="shared" si="49"/>
        <v>0</v>
      </c>
    </row>
    <row r="746" spans="2:17" x14ac:dyDescent="0.2">
      <c r="B746" s="7" t="str">
        <f t="shared" si="50"/>
        <v/>
      </c>
      <c r="C746" s="33"/>
      <c r="D746" s="33"/>
      <c r="E746" s="34"/>
      <c r="F746" s="35"/>
      <c r="G746" s="33"/>
      <c r="H746" s="35"/>
      <c r="I746" s="35"/>
      <c r="J746" s="36"/>
      <c r="K746" s="7">
        <f t="array" ref="K746">IF(AND(LEN(H746)&gt;0,ISNUMBER(J746)),H746*J746,IF(AND(LEN(I746)&gt;0,ISNUMBER(J746)),I746/(1+J746)*J746,0))</f>
        <v>0</v>
      </c>
      <c r="L746" s="7" t="str">
        <f>IF(LEN(G746)&gt;1,VLOOKUP(G746,CategorieBTWTabel,2,FALSE),"Nee")</f>
        <v>Nee</v>
      </c>
      <c r="M746" s="37"/>
      <c r="N746" s="33"/>
      <c r="O746" s="7">
        <f t="shared" si="47"/>
        <v>0</v>
      </c>
      <c r="P746" s="7">
        <f t="shared" si="48"/>
        <v>0</v>
      </c>
      <c r="Q746" s="7">
        <f t="shared" si="49"/>
        <v>0</v>
      </c>
    </row>
    <row r="747" spans="2:17" x14ac:dyDescent="0.2">
      <c r="B747" s="7" t="str">
        <f t="shared" si="50"/>
        <v/>
      </c>
      <c r="C747" s="33"/>
      <c r="D747" s="33"/>
      <c r="E747" s="34"/>
      <c r="F747" s="35"/>
      <c r="G747" s="33"/>
      <c r="H747" s="35"/>
      <c r="I747" s="35"/>
      <c r="J747" s="36"/>
      <c r="K747" s="7">
        <f t="array" ref="K747">IF(AND(LEN(H747)&gt;0,ISNUMBER(J747)),H747*J747,IF(AND(LEN(I747)&gt;0,ISNUMBER(J747)),I747/(1+J747)*J747,0))</f>
        <v>0</v>
      </c>
      <c r="L747" s="7" t="str">
        <f>IF(LEN(G747)&gt;1,VLOOKUP(G747,CategorieBTWTabel,2,FALSE),"Nee")</f>
        <v>Nee</v>
      </c>
      <c r="M747" s="37"/>
      <c r="N747" s="33"/>
      <c r="O747" s="7">
        <f t="shared" si="47"/>
        <v>0</v>
      </c>
      <c r="P747" s="7">
        <f t="shared" si="48"/>
        <v>0</v>
      </c>
      <c r="Q747" s="7">
        <f t="shared" si="49"/>
        <v>0</v>
      </c>
    </row>
    <row r="748" spans="2:17" x14ac:dyDescent="0.2">
      <c r="B748" s="7" t="str">
        <f t="shared" si="50"/>
        <v/>
      </c>
      <c r="C748" s="33"/>
      <c r="D748" s="33"/>
      <c r="E748" s="34"/>
      <c r="F748" s="35"/>
      <c r="G748" s="33"/>
      <c r="H748" s="35"/>
      <c r="I748" s="35"/>
      <c r="J748" s="36"/>
      <c r="K748" s="7">
        <f t="array" ref="K748">IF(AND(LEN(H748)&gt;0,ISNUMBER(J748)),H748*J748,IF(AND(LEN(I748)&gt;0,ISNUMBER(J748)),I748/(1+J748)*J748,0))</f>
        <v>0</v>
      </c>
      <c r="L748" s="7" t="str">
        <f>IF(LEN(G748)&gt;1,VLOOKUP(G748,CategorieBTWTabel,2,FALSE),"Nee")</f>
        <v>Nee</v>
      </c>
      <c r="M748" s="37"/>
      <c r="N748" s="33"/>
      <c r="O748" s="7">
        <f t="shared" si="47"/>
        <v>0</v>
      </c>
      <c r="P748" s="7">
        <f t="shared" si="48"/>
        <v>0</v>
      </c>
      <c r="Q748" s="7">
        <f t="shared" si="49"/>
        <v>0</v>
      </c>
    </row>
    <row r="749" spans="2:17" x14ac:dyDescent="0.2">
      <c r="B749" s="7" t="str">
        <f t="shared" si="50"/>
        <v/>
      </c>
      <c r="C749" s="33"/>
      <c r="D749" s="33"/>
      <c r="E749" s="34"/>
      <c r="F749" s="35"/>
      <c r="G749" s="33"/>
      <c r="H749" s="35"/>
      <c r="I749" s="35"/>
      <c r="J749" s="36"/>
      <c r="K749" s="7">
        <f t="array" ref="K749">IF(AND(LEN(H749)&gt;0,ISNUMBER(J749)),H749*J749,IF(AND(LEN(I749)&gt;0,ISNUMBER(J749)),I749/(1+J749)*J749,0))</f>
        <v>0</v>
      </c>
      <c r="L749" s="7" t="str">
        <f>IF(LEN(G749)&gt;1,VLOOKUP(G749,CategorieBTWTabel,2,FALSE),"Nee")</f>
        <v>Nee</v>
      </c>
      <c r="M749" s="37"/>
      <c r="N749" s="33"/>
      <c r="O749" s="7">
        <f t="shared" si="47"/>
        <v>0</v>
      </c>
      <c r="P749" s="7">
        <f t="shared" si="48"/>
        <v>0</v>
      </c>
      <c r="Q749" s="7">
        <f t="shared" si="49"/>
        <v>0</v>
      </c>
    </row>
    <row r="750" spans="2:17" x14ac:dyDescent="0.2">
      <c r="B750" s="7" t="str">
        <f t="shared" si="50"/>
        <v/>
      </c>
      <c r="C750" s="33"/>
      <c r="D750" s="33"/>
      <c r="E750" s="34"/>
      <c r="F750" s="35"/>
      <c r="G750" s="33"/>
      <c r="H750" s="35"/>
      <c r="I750" s="35"/>
      <c r="J750" s="36"/>
      <c r="K750" s="7">
        <f t="array" ref="K750">IF(AND(LEN(H750)&gt;0,ISNUMBER(J750)),H750*J750,IF(AND(LEN(I750)&gt;0,ISNUMBER(J750)),I750/(1+J750)*J750,0))</f>
        <v>0</v>
      </c>
      <c r="L750" s="7" t="str">
        <f>IF(LEN(G750)&gt;1,VLOOKUP(G750,CategorieBTWTabel,2,FALSE),"Nee")</f>
        <v>Nee</v>
      </c>
      <c r="M750" s="37"/>
      <c r="N750" s="33"/>
      <c r="O750" s="7">
        <f t="shared" si="47"/>
        <v>0</v>
      </c>
      <c r="P750" s="7">
        <f t="shared" si="48"/>
        <v>0</v>
      </c>
      <c r="Q750" s="7">
        <f t="shared" si="49"/>
        <v>0</v>
      </c>
    </row>
    <row r="751" spans="2:17" x14ac:dyDescent="0.2">
      <c r="B751" s="7" t="str">
        <f t="shared" si="50"/>
        <v/>
      </c>
      <c r="C751" s="33"/>
      <c r="D751" s="33"/>
      <c r="E751" s="34"/>
      <c r="F751" s="35"/>
      <c r="G751" s="33"/>
      <c r="H751" s="35"/>
      <c r="I751" s="35"/>
      <c r="J751" s="36"/>
      <c r="K751" s="7">
        <f t="array" ref="K751">IF(AND(LEN(H751)&gt;0,ISNUMBER(J751)),H751*J751,IF(AND(LEN(I751)&gt;0,ISNUMBER(J751)),I751/(1+J751)*J751,0))</f>
        <v>0</v>
      </c>
      <c r="L751" s="7" t="str">
        <f>IF(LEN(G751)&gt;1,VLOOKUP(G751,CategorieBTWTabel,2,FALSE),"Nee")</f>
        <v>Nee</v>
      </c>
      <c r="M751" s="37"/>
      <c r="N751" s="33"/>
      <c r="O751" s="7">
        <f t="shared" si="47"/>
        <v>0</v>
      </c>
      <c r="P751" s="7">
        <f t="shared" si="48"/>
        <v>0</v>
      </c>
      <c r="Q751" s="7">
        <f t="shared" si="49"/>
        <v>0</v>
      </c>
    </row>
    <row r="752" spans="2:17" x14ac:dyDescent="0.2">
      <c r="B752" s="7" t="str">
        <f t="shared" si="50"/>
        <v/>
      </c>
      <c r="C752" s="33"/>
      <c r="D752" s="33"/>
      <c r="E752" s="34"/>
      <c r="F752" s="35"/>
      <c r="G752" s="33"/>
      <c r="H752" s="35"/>
      <c r="I752" s="35"/>
      <c r="J752" s="36"/>
      <c r="K752" s="7">
        <f t="array" ref="K752">IF(AND(LEN(H752)&gt;0,ISNUMBER(J752)),H752*J752,IF(AND(LEN(I752)&gt;0,ISNUMBER(J752)),I752/(1+J752)*J752,0))</f>
        <v>0</v>
      </c>
      <c r="L752" s="7" t="str">
        <f>IF(LEN(G752)&gt;1,VLOOKUP(G752,CategorieBTWTabel,2,FALSE),"Nee")</f>
        <v>Nee</v>
      </c>
      <c r="M752" s="37"/>
      <c r="N752" s="33"/>
      <c r="O752" s="7">
        <f t="shared" si="47"/>
        <v>0</v>
      </c>
      <c r="P752" s="7">
        <f t="shared" si="48"/>
        <v>0</v>
      </c>
      <c r="Q752" s="7">
        <f t="shared" si="49"/>
        <v>0</v>
      </c>
    </row>
    <row r="753" spans="2:17" x14ac:dyDescent="0.2">
      <c r="B753" s="7" t="str">
        <f t="shared" si="50"/>
        <v/>
      </c>
      <c r="C753" s="33"/>
      <c r="D753" s="33"/>
      <c r="E753" s="34"/>
      <c r="F753" s="35"/>
      <c r="G753" s="33"/>
      <c r="H753" s="35"/>
      <c r="I753" s="35"/>
      <c r="J753" s="36"/>
      <c r="K753" s="7">
        <f t="array" ref="K753">IF(AND(LEN(H753)&gt;0,ISNUMBER(J753)),H753*J753,IF(AND(LEN(I753)&gt;0,ISNUMBER(J753)),I753/(1+J753)*J753,0))</f>
        <v>0</v>
      </c>
      <c r="L753" s="7" t="str">
        <f>IF(LEN(G753)&gt;1,VLOOKUP(G753,CategorieBTWTabel,2,FALSE),"Nee")</f>
        <v>Nee</v>
      </c>
      <c r="M753" s="37"/>
      <c r="N753" s="33"/>
      <c r="O753" s="7">
        <f t="shared" si="47"/>
        <v>0</v>
      </c>
      <c r="P753" s="7">
        <f t="shared" si="48"/>
        <v>0</v>
      </c>
      <c r="Q753" s="7">
        <f t="shared" si="49"/>
        <v>0</v>
      </c>
    </row>
    <row r="754" spans="2:17" x14ac:dyDescent="0.2">
      <c r="B754" s="7" t="str">
        <f t="shared" si="50"/>
        <v/>
      </c>
      <c r="C754" s="33"/>
      <c r="D754" s="33"/>
      <c r="E754" s="34"/>
      <c r="F754" s="35"/>
      <c r="G754" s="33"/>
      <c r="H754" s="35"/>
      <c r="I754" s="35"/>
      <c r="J754" s="36"/>
      <c r="K754" s="7">
        <f t="array" ref="K754">IF(AND(LEN(H754)&gt;0,ISNUMBER(J754)),H754*J754,IF(AND(LEN(I754)&gt;0,ISNUMBER(J754)),I754/(1+J754)*J754,0))</f>
        <v>0</v>
      </c>
      <c r="L754" s="7" t="str">
        <f>IF(LEN(G754)&gt;1,VLOOKUP(G754,CategorieBTWTabel,2,FALSE),"Nee")</f>
        <v>Nee</v>
      </c>
      <c r="M754" s="37"/>
      <c r="N754" s="33"/>
      <c r="O754" s="7">
        <f t="shared" si="47"/>
        <v>0</v>
      </c>
      <c r="P754" s="7">
        <f t="shared" si="48"/>
        <v>0</v>
      </c>
      <c r="Q754" s="7">
        <f t="shared" si="49"/>
        <v>0</v>
      </c>
    </row>
    <row r="755" spans="2:17" x14ac:dyDescent="0.2">
      <c r="B755" s="7" t="str">
        <f t="shared" si="50"/>
        <v/>
      </c>
      <c r="C755" s="33"/>
      <c r="D755" s="33"/>
      <c r="E755" s="34"/>
      <c r="F755" s="35"/>
      <c r="G755" s="33"/>
      <c r="H755" s="35"/>
      <c r="I755" s="35"/>
      <c r="J755" s="36"/>
      <c r="K755" s="7">
        <f t="array" ref="K755">IF(AND(LEN(H755)&gt;0,ISNUMBER(J755)),H755*J755,IF(AND(LEN(I755)&gt;0,ISNUMBER(J755)),I755/(1+J755)*J755,0))</f>
        <v>0</v>
      </c>
      <c r="L755" s="7" t="str">
        <f>IF(LEN(G755)&gt;1,VLOOKUP(G755,CategorieBTWTabel,2,FALSE),"Nee")</f>
        <v>Nee</v>
      </c>
      <c r="M755" s="37"/>
      <c r="N755" s="33"/>
      <c r="O755" s="7">
        <f t="shared" si="47"/>
        <v>0</v>
      </c>
      <c r="P755" s="7">
        <f t="shared" si="48"/>
        <v>0</v>
      </c>
      <c r="Q755" s="7">
        <f t="shared" si="49"/>
        <v>0</v>
      </c>
    </row>
    <row r="756" spans="2:17" x14ac:dyDescent="0.2">
      <c r="B756" s="7" t="str">
        <f t="shared" si="50"/>
        <v/>
      </c>
      <c r="C756" s="33"/>
      <c r="D756" s="33"/>
      <c r="E756" s="34"/>
      <c r="F756" s="35"/>
      <c r="G756" s="33"/>
      <c r="H756" s="35"/>
      <c r="I756" s="35"/>
      <c r="J756" s="36"/>
      <c r="K756" s="7">
        <f t="array" ref="K756">IF(AND(LEN(H756)&gt;0,ISNUMBER(J756)),H756*J756,IF(AND(LEN(I756)&gt;0,ISNUMBER(J756)),I756/(1+J756)*J756,0))</f>
        <v>0</v>
      </c>
      <c r="L756" s="7" t="str">
        <f>IF(LEN(G756)&gt;1,VLOOKUP(G756,CategorieBTWTabel,2,FALSE),"Nee")</f>
        <v>Nee</v>
      </c>
      <c r="M756" s="37"/>
      <c r="N756" s="33"/>
      <c r="O756" s="7">
        <f t="shared" si="47"/>
        <v>0</v>
      </c>
      <c r="P756" s="7">
        <f t="shared" si="48"/>
        <v>0</v>
      </c>
      <c r="Q756" s="7">
        <f t="shared" si="49"/>
        <v>0</v>
      </c>
    </row>
    <row r="757" spans="2:17" x14ac:dyDescent="0.2">
      <c r="B757" s="7" t="str">
        <f t="shared" si="50"/>
        <v/>
      </c>
      <c r="C757" s="33"/>
      <c r="D757" s="33"/>
      <c r="E757" s="34"/>
      <c r="F757" s="35"/>
      <c r="G757" s="33"/>
      <c r="H757" s="35"/>
      <c r="I757" s="35"/>
      <c r="J757" s="36"/>
      <c r="K757" s="7">
        <f t="array" ref="K757">IF(AND(LEN(H757)&gt;0,ISNUMBER(J757)),H757*J757,IF(AND(LEN(I757)&gt;0,ISNUMBER(J757)),I757/(1+J757)*J757,0))</f>
        <v>0</v>
      </c>
      <c r="L757" s="7" t="str">
        <f>IF(LEN(G757)&gt;1,VLOOKUP(G757,CategorieBTWTabel,2,FALSE),"Nee")</f>
        <v>Nee</v>
      </c>
      <c r="M757" s="37"/>
      <c r="N757" s="33"/>
      <c r="O757" s="7">
        <f t="shared" si="47"/>
        <v>0</v>
      </c>
      <c r="P757" s="7">
        <f t="shared" si="48"/>
        <v>0</v>
      </c>
      <c r="Q757" s="7">
        <f t="shared" si="49"/>
        <v>0</v>
      </c>
    </row>
    <row r="758" spans="2:17" x14ac:dyDescent="0.2">
      <c r="B758" s="7" t="str">
        <f t="shared" si="50"/>
        <v/>
      </c>
      <c r="C758" s="33"/>
      <c r="D758" s="33"/>
      <c r="E758" s="34"/>
      <c r="F758" s="35"/>
      <c r="G758" s="33"/>
      <c r="H758" s="35"/>
      <c r="I758" s="35"/>
      <c r="J758" s="36"/>
      <c r="K758" s="7">
        <f t="array" ref="K758">IF(AND(LEN(H758)&gt;0,ISNUMBER(J758)),H758*J758,IF(AND(LEN(I758)&gt;0,ISNUMBER(J758)),I758/(1+J758)*J758,0))</f>
        <v>0</v>
      </c>
      <c r="L758" s="7" t="str">
        <f>IF(LEN(G758)&gt;1,VLOOKUP(G758,CategorieBTWTabel,2,FALSE),"Nee")</f>
        <v>Nee</v>
      </c>
      <c r="M758" s="37"/>
      <c r="N758" s="33"/>
      <c r="O758" s="7">
        <f t="shared" si="47"/>
        <v>0</v>
      </c>
      <c r="P758" s="7">
        <f t="shared" si="48"/>
        <v>0</v>
      </c>
      <c r="Q758" s="7">
        <f t="shared" si="49"/>
        <v>0</v>
      </c>
    </row>
    <row r="759" spans="2:17" x14ac:dyDescent="0.2">
      <c r="B759" s="7" t="str">
        <f t="shared" si="50"/>
        <v/>
      </c>
      <c r="C759" s="33"/>
      <c r="D759" s="33"/>
      <c r="E759" s="34"/>
      <c r="F759" s="35"/>
      <c r="G759" s="33"/>
      <c r="H759" s="35"/>
      <c r="I759" s="35"/>
      <c r="J759" s="36"/>
      <c r="K759" s="7">
        <f t="array" ref="K759">IF(AND(LEN(H759)&gt;0,ISNUMBER(J759)),H759*J759,IF(AND(LEN(I759)&gt;0,ISNUMBER(J759)),I759/(1+J759)*J759,0))</f>
        <v>0</v>
      </c>
      <c r="L759" s="7" t="str">
        <f>IF(LEN(G759)&gt;1,VLOOKUP(G759,CategorieBTWTabel,2,FALSE),"Nee")</f>
        <v>Nee</v>
      </c>
      <c r="M759" s="37"/>
      <c r="N759" s="33"/>
      <c r="O759" s="7">
        <f t="shared" si="47"/>
        <v>0</v>
      </c>
      <c r="P759" s="7">
        <f t="shared" si="48"/>
        <v>0</v>
      </c>
      <c r="Q759" s="7">
        <f t="shared" si="49"/>
        <v>0</v>
      </c>
    </row>
    <row r="760" spans="2:17" x14ac:dyDescent="0.2">
      <c r="B760" s="7" t="str">
        <f t="shared" si="50"/>
        <v/>
      </c>
      <c r="C760" s="33"/>
      <c r="D760" s="33"/>
      <c r="E760" s="34"/>
      <c r="F760" s="35"/>
      <c r="G760" s="33"/>
      <c r="H760" s="35"/>
      <c r="I760" s="35"/>
      <c r="J760" s="36"/>
      <c r="K760" s="7">
        <f t="array" ref="K760">IF(AND(LEN(H760)&gt;0,ISNUMBER(J760)),H760*J760,IF(AND(LEN(I760)&gt;0,ISNUMBER(J760)),I760/(1+J760)*J760,0))</f>
        <v>0</v>
      </c>
      <c r="L760" s="7" t="str">
        <f>IF(LEN(G760)&gt;1,VLOOKUP(G760,CategorieBTWTabel,2,FALSE),"Nee")</f>
        <v>Nee</v>
      </c>
      <c r="M760" s="37"/>
      <c r="N760" s="33"/>
      <c r="O760" s="7">
        <f t="shared" si="47"/>
        <v>0</v>
      </c>
      <c r="P760" s="7">
        <f t="shared" si="48"/>
        <v>0</v>
      </c>
      <c r="Q760" s="7">
        <f t="shared" si="49"/>
        <v>0</v>
      </c>
    </row>
    <row r="761" spans="2:17" x14ac:dyDescent="0.2">
      <c r="B761" s="7" t="str">
        <f t="shared" si="50"/>
        <v/>
      </c>
      <c r="C761" s="33"/>
      <c r="D761" s="33"/>
      <c r="E761" s="34"/>
      <c r="F761" s="35"/>
      <c r="G761" s="33"/>
      <c r="H761" s="35"/>
      <c r="I761" s="35"/>
      <c r="J761" s="36"/>
      <c r="K761" s="7">
        <f t="array" ref="K761">IF(AND(LEN(H761)&gt;0,ISNUMBER(J761)),H761*J761,IF(AND(LEN(I761)&gt;0,ISNUMBER(J761)),I761/(1+J761)*J761,0))</f>
        <v>0</v>
      </c>
      <c r="L761" s="7" t="str">
        <f>IF(LEN(G761)&gt;1,VLOOKUP(G761,CategorieBTWTabel,2,FALSE),"Nee")</f>
        <v>Nee</v>
      </c>
      <c r="M761" s="37"/>
      <c r="N761" s="33"/>
      <c r="O761" s="7">
        <f t="shared" si="47"/>
        <v>0</v>
      </c>
      <c r="P761" s="7">
        <f t="shared" si="48"/>
        <v>0</v>
      </c>
      <c r="Q761" s="7">
        <f t="shared" si="49"/>
        <v>0</v>
      </c>
    </row>
    <row r="762" spans="2:17" x14ac:dyDescent="0.2">
      <c r="B762" s="7" t="str">
        <f t="shared" si="50"/>
        <v/>
      </c>
      <c r="C762" s="33"/>
      <c r="D762" s="33"/>
      <c r="E762" s="34"/>
      <c r="F762" s="35"/>
      <c r="G762" s="33"/>
      <c r="H762" s="35"/>
      <c r="I762" s="35"/>
      <c r="J762" s="36"/>
      <c r="K762" s="7">
        <f t="array" ref="K762">IF(AND(LEN(H762)&gt;0,ISNUMBER(J762)),H762*J762,IF(AND(LEN(I762)&gt;0,ISNUMBER(J762)),I762/(1+J762)*J762,0))</f>
        <v>0</v>
      </c>
      <c r="L762" s="7" t="str">
        <f>IF(LEN(G762)&gt;1,VLOOKUP(G762,CategorieBTWTabel,2,FALSE),"Nee")</f>
        <v>Nee</v>
      </c>
      <c r="M762" s="37"/>
      <c r="N762" s="33"/>
      <c r="O762" s="7">
        <f t="shared" si="47"/>
        <v>0</v>
      </c>
      <c r="P762" s="7">
        <f t="shared" si="48"/>
        <v>0</v>
      </c>
      <c r="Q762" s="7">
        <f t="shared" si="49"/>
        <v>0</v>
      </c>
    </row>
    <row r="763" spans="2:17" x14ac:dyDescent="0.2">
      <c r="B763" s="7" t="str">
        <f t="shared" si="50"/>
        <v/>
      </c>
      <c r="C763" s="33"/>
      <c r="D763" s="33"/>
      <c r="E763" s="34"/>
      <c r="F763" s="35"/>
      <c r="G763" s="33"/>
      <c r="H763" s="35"/>
      <c r="I763" s="35"/>
      <c r="J763" s="36"/>
      <c r="K763" s="7">
        <f t="array" ref="K763">IF(AND(LEN(H763)&gt;0,ISNUMBER(J763)),H763*J763,IF(AND(LEN(I763)&gt;0,ISNUMBER(J763)),I763/(1+J763)*J763,0))</f>
        <v>0</v>
      </c>
      <c r="L763" s="7" t="str">
        <f>IF(LEN(G763)&gt;1,VLOOKUP(G763,CategorieBTWTabel,2,FALSE),"Nee")</f>
        <v>Nee</v>
      </c>
      <c r="M763" s="37"/>
      <c r="N763" s="33"/>
      <c r="O763" s="7">
        <f t="shared" si="47"/>
        <v>0</v>
      </c>
      <c r="P763" s="7">
        <f t="shared" si="48"/>
        <v>0</v>
      </c>
      <c r="Q763" s="7">
        <f t="shared" si="49"/>
        <v>0</v>
      </c>
    </row>
    <row r="764" spans="2:17" x14ac:dyDescent="0.2">
      <c r="B764" s="7" t="str">
        <f t="shared" si="50"/>
        <v/>
      </c>
      <c r="C764" s="33"/>
      <c r="D764" s="33"/>
      <c r="E764" s="34"/>
      <c r="F764" s="35"/>
      <c r="G764" s="33"/>
      <c r="H764" s="35"/>
      <c r="I764" s="35"/>
      <c r="J764" s="36"/>
      <c r="K764" s="7">
        <f t="array" ref="K764">IF(AND(LEN(H764)&gt;0,ISNUMBER(J764)),H764*J764,IF(AND(LEN(I764)&gt;0,ISNUMBER(J764)),I764/(1+J764)*J764,0))</f>
        <v>0</v>
      </c>
      <c r="L764" s="7" t="str">
        <f>IF(LEN(G764)&gt;1,VLOOKUP(G764,CategorieBTWTabel,2,FALSE),"Nee")</f>
        <v>Nee</v>
      </c>
      <c r="M764" s="37"/>
      <c r="N764" s="33"/>
      <c r="O764" s="7">
        <f t="shared" si="47"/>
        <v>0</v>
      </c>
      <c r="P764" s="7">
        <f t="shared" si="48"/>
        <v>0</v>
      </c>
      <c r="Q764" s="7">
        <f t="shared" si="49"/>
        <v>0</v>
      </c>
    </row>
    <row r="765" spans="2:17" x14ac:dyDescent="0.2">
      <c r="B765" s="7" t="str">
        <f t="shared" si="50"/>
        <v/>
      </c>
      <c r="C765" s="33"/>
      <c r="D765" s="33"/>
      <c r="E765" s="34"/>
      <c r="F765" s="35"/>
      <c r="G765" s="33"/>
      <c r="H765" s="35"/>
      <c r="I765" s="35"/>
      <c r="J765" s="36"/>
      <c r="K765" s="7">
        <f t="array" ref="K765">IF(AND(LEN(H765)&gt;0,ISNUMBER(J765)),H765*J765,IF(AND(LEN(I765)&gt;0,ISNUMBER(J765)),I765/(1+J765)*J765,0))</f>
        <v>0</v>
      </c>
      <c r="L765" s="7" t="str">
        <f>IF(LEN(G765)&gt;1,VLOOKUP(G765,CategorieBTWTabel,2,FALSE),"Nee")</f>
        <v>Nee</v>
      </c>
      <c r="M765" s="37"/>
      <c r="N765" s="33"/>
      <c r="O765" s="7">
        <f t="shared" si="47"/>
        <v>0</v>
      </c>
      <c r="P765" s="7">
        <f t="shared" si="48"/>
        <v>0</v>
      </c>
      <c r="Q765" s="7">
        <f t="shared" si="49"/>
        <v>0</v>
      </c>
    </row>
    <row r="766" spans="2:17" x14ac:dyDescent="0.2">
      <c r="B766" s="7" t="str">
        <f t="shared" si="50"/>
        <v/>
      </c>
      <c r="C766" s="33"/>
      <c r="D766" s="33"/>
      <c r="E766" s="34"/>
      <c r="F766" s="35"/>
      <c r="G766" s="33"/>
      <c r="H766" s="35"/>
      <c r="I766" s="35"/>
      <c r="J766" s="36"/>
      <c r="K766" s="7">
        <f t="array" ref="K766">IF(AND(LEN(H766)&gt;0,ISNUMBER(J766)),H766*J766,IF(AND(LEN(I766)&gt;0,ISNUMBER(J766)),I766/(1+J766)*J766,0))</f>
        <v>0</v>
      </c>
      <c r="L766" s="7" t="str">
        <f>IF(LEN(G766)&gt;1,VLOOKUP(G766,CategorieBTWTabel,2,FALSE),"Nee")</f>
        <v>Nee</v>
      </c>
      <c r="M766" s="37"/>
      <c r="N766" s="33"/>
      <c r="O766" s="7">
        <f t="shared" si="47"/>
        <v>0</v>
      </c>
      <c r="P766" s="7">
        <f t="shared" si="48"/>
        <v>0</v>
      </c>
      <c r="Q766" s="7">
        <f t="shared" si="49"/>
        <v>0</v>
      </c>
    </row>
    <row r="767" spans="2:17" x14ac:dyDescent="0.2">
      <c r="B767" s="7" t="str">
        <f t="shared" si="50"/>
        <v/>
      </c>
      <c r="C767" s="33"/>
      <c r="D767" s="33"/>
      <c r="E767" s="34"/>
      <c r="F767" s="35"/>
      <c r="G767" s="33"/>
      <c r="H767" s="35"/>
      <c r="I767" s="35"/>
      <c r="J767" s="36"/>
      <c r="K767" s="7">
        <f t="array" ref="K767">IF(AND(LEN(H767)&gt;0,ISNUMBER(J767)),H767*J767,IF(AND(LEN(I767)&gt;0,ISNUMBER(J767)),I767/(1+J767)*J767,0))</f>
        <v>0</v>
      </c>
      <c r="L767" s="7" t="str">
        <f>IF(LEN(G767)&gt;1,VLOOKUP(G767,CategorieBTWTabel,2,FALSE),"Nee")</f>
        <v>Nee</v>
      </c>
      <c r="M767" s="37"/>
      <c r="N767" s="33"/>
      <c r="O767" s="7">
        <f t="shared" ref="O767:O830" si="51">IF(LEN(H767)&lt;1,I767-K767,H767)</f>
        <v>0</v>
      </c>
      <c r="P767" s="7">
        <f t="shared" ref="P767:P830" si="52">IF(LEN(I767)&lt;1,H767+K767,I767)</f>
        <v>0</v>
      </c>
      <c r="Q767" s="7">
        <f t="shared" ref="Q767:Q830" si="53">K767</f>
        <v>0</v>
      </c>
    </row>
    <row r="768" spans="2:17" x14ac:dyDescent="0.2">
      <c r="B768" s="7" t="str">
        <f t="shared" si="50"/>
        <v/>
      </c>
      <c r="C768" s="33"/>
      <c r="D768" s="33"/>
      <c r="E768" s="34"/>
      <c r="F768" s="35"/>
      <c r="G768" s="33"/>
      <c r="H768" s="35"/>
      <c r="I768" s="35"/>
      <c r="J768" s="36"/>
      <c r="K768" s="7">
        <f t="array" ref="K768">IF(AND(LEN(H768)&gt;0,ISNUMBER(J768)),H768*J768,IF(AND(LEN(I768)&gt;0,ISNUMBER(J768)),I768/(1+J768)*J768,0))</f>
        <v>0</v>
      </c>
      <c r="L768" s="7" t="str">
        <f>IF(LEN(G768)&gt;1,VLOOKUP(G768,CategorieBTWTabel,2,FALSE),"Nee")</f>
        <v>Nee</v>
      </c>
      <c r="M768" s="37"/>
      <c r="N768" s="33"/>
      <c r="O768" s="7">
        <f t="shared" si="51"/>
        <v>0</v>
      </c>
      <c r="P768" s="7">
        <f t="shared" si="52"/>
        <v>0</v>
      </c>
      <c r="Q768" s="7">
        <f t="shared" si="53"/>
        <v>0</v>
      </c>
    </row>
    <row r="769" spans="2:17" x14ac:dyDescent="0.2">
      <c r="B769" s="7" t="str">
        <f t="shared" si="50"/>
        <v/>
      </c>
      <c r="C769" s="33"/>
      <c r="D769" s="33"/>
      <c r="E769" s="34"/>
      <c r="F769" s="35"/>
      <c r="G769" s="33"/>
      <c r="H769" s="35"/>
      <c r="I769" s="35"/>
      <c r="J769" s="36"/>
      <c r="K769" s="7">
        <f t="array" ref="K769">IF(AND(LEN(H769)&gt;0,ISNUMBER(J769)),H769*J769,IF(AND(LEN(I769)&gt;0,ISNUMBER(J769)),I769/(1+J769)*J769,0))</f>
        <v>0</v>
      </c>
      <c r="L769" s="7" t="str">
        <f>IF(LEN(G769)&gt;1,VLOOKUP(G769,CategorieBTWTabel,2,FALSE),"Nee")</f>
        <v>Nee</v>
      </c>
      <c r="M769" s="37"/>
      <c r="N769" s="33"/>
      <c r="O769" s="7">
        <f t="shared" si="51"/>
        <v>0</v>
      </c>
      <c r="P769" s="7">
        <f t="shared" si="52"/>
        <v>0</v>
      </c>
      <c r="Q769" s="7">
        <f t="shared" si="53"/>
        <v>0</v>
      </c>
    </row>
    <row r="770" spans="2:17" x14ac:dyDescent="0.2">
      <c r="B770" s="7" t="str">
        <f t="shared" si="50"/>
        <v/>
      </c>
      <c r="C770" s="33"/>
      <c r="D770" s="33"/>
      <c r="E770" s="34"/>
      <c r="F770" s="35"/>
      <c r="G770" s="33"/>
      <c r="H770" s="35"/>
      <c r="I770" s="35"/>
      <c r="J770" s="36"/>
      <c r="K770" s="7">
        <f t="array" ref="K770">IF(AND(LEN(H770)&gt;0,ISNUMBER(J770)),H770*J770,IF(AND(LEN(I770)&gt;0,ISNUMBER(J770)),I770/(1+J770)*J770,0))</f>
        <v>0</v>
      </c>
      <c r="L770" s="7" t="str">
        <f>IF(LEN(G770)&gt;1,VLOOKUP(G770,CategorieBTWTabel,2,FALSE),"Nee")</f>
        <v>Nee</v>
      </c>
      <c r="M770" s="37"/>
      <c r="N770" s="33"/>
      <c r="O770" s="7">
        <f t="shared" si="51"/>
        <v>0</v>
      </c>
      <c r="P770" s="7">
        <f t="shared" si="52"/>
        <v>0</v>
      </c>
      <c r="Q770" s="7">
        <f t="shared" si="53"/>
        <v>0</v>
      </c>
    </row>
    <row r="771" spans="2:17" x14ac:dyDescent="0.2">
      <c r="B771" s="7" t="str">
        <f t="shared" si="50"/>
        <v/>
      </c>
      <c r="C771" s="33"/>
      <c r="D771" s="33"/>
      <c r="E771" s="34"/>
      <c r="F771" s="35"/>
      <c r="G771" s="33"/>
      <c r="H771" s="35"/>
      <c r="I771" s="35"/>
      <c r="J771" s="36"/>
      <c r="K771" s="7">
        <f t="array" ref="K771">IF(AND(LEN(H771)&gt;0,ISNUMBER(J771)),H771*J771,IF(AND(LEN(I771)&gt;0,ISNUMBER(J771)),I771/(1+J771)*J771,0))</f>
        <v>0</v>
      </c>
      <c r="L771" s="7" t="str">
        <f>IF(LEN(G771)&gt;1,VLOOKUP(G771,CategorieBTWTabel,2,FALSE),"Nee")</f>
        <v>Nee</v>
      </c>
      <c r="M771" s="37"/>
      <c r="N771" s="33"/>
      <c r="O771" s="7">
        <f t="shared" si="51"/>
        <v>0</v>
      </c>
      <c r="P771" s="7">
        <f t="shared" si="52"/>
        <v>0</v>
      </c>
      <c r="Q771" s="7">
        <f t="shared" si="53"/>
        <v>0</v>
      </c>
    </row>
    <row r="772" spans="2:17" x14ac:dyDescent="0.2">
      <c r="B772" s="7" t="str">
        <f t="shared" si="50"/>
        <v/>
      </c>
      <c r="C772" s="33"/>
      <c r="D772" s="33"/>
      <c r="E772" s="34"/>
      <c r="F772" s="35"/>
      <c r="G772" s="33"/>
      <c r="H772" s="35"/>
      <c r="I772" s="35"/>
      <c r="J772" s="36"/>
      <c r="K772" s="7">
        <f t="array" ref="K772">IF(AND(LEN(H772)&gt;0,ISNUMBER(J772)),H772*J772,IF(AND(LEN(I772)&gt;0,ISNUMBER(J772)),I772/(1+J772)*J772,0))</f>
        <v>0</v>
      </c>
      <c r="L772" s="7" t="str">
        <f>IF(LEN(G772)&gt;1,VLOOKUP(G772,CategorieBTWTabel,2,FALSE),"Nee")</f>
        <v>Nee</v>
      </c>
      <c r="M772" s="37"/>
      <c r="N772" s="33"/>
      <c r="O772" s="7">
        <f t="shared" si="51"/>
        <v>0</v>
      </c>
      <c r="P772" s="7">
        <f t="shared" si="52"/>
        <v>0</v>
      </c>
      <c r="Q772" s="7">
        <f t="shared" si="53"/>
        <v>0</v>
      </c>
    </row>
    <row r="773" spans="2:17" x14ac:dyDescent="0.2">
      <c r="B773" s="7" t="str">
        <f t="shared" si="50"/>
        <v/>
      </c>
      <c r="C773" s="33"/>
      <c r="D773" s="33"/>
      <c r="E773" s="34"/>
      <c r="F773" s="35"/>
      <c r="G773" s="33"/>
      <c r="H773" s="35"/>
      <c r="I773" s="35"/>
      <c r="J773" s="36"/>
      <c r="K773" s="7">
        <f t="array" ref="K773">IF(AND(LEN(H773)&gt;0,ISNUMBER(J773)),H773*J773,IF(AND(LEN(I773)&gt;0,ISNUMBER(J773)),I773/(1+J773)*J773,0))</f>
        <v>0</v>
      </c>
      <c r="L773" s="7" t="str">
        <f>IF(LEN(G773)&gt;1,VLOOKUP(G773,CategorieBTWTabel,2,FALSE),"Nee")</f>
        <v>Nee</v>
      </c>
      <c r="M773" s="37"/>
      <c r="N773" s="33"/>
      <c r="O773" s="7">
        <f t="shared" si="51"/>
        <v>0</v>
      </c>
      <c r="P773" s="7">
        <f t="shared" si="52"/>
        <v>0</v>
      </c>
      <c r="Q773" s="7">
        <f t="shared" si="53"/>
        <v>0</v>
      </c>
    </row>
    <row r="774" spans="2:17" x14ac:dyDescent="0.2">
      <c r="B774" s="7" t="str">
        <f t="shared" si="50"/>
        <v/>
      </c>
      <c r="C774" s="33"/>
      <c r="D774" s="33"/>
      <c r="E774" s="34"/>
      <c r="F774" s="35"/>
      <c r="G774" s="33"/>
      <c r="H774" s="35"/>
      <c r="I774" s="35"/>
      <c r="J774" s="36"/>
      <c r="K774" s="7">
        <f t="array" ref="K774">IF(AND(LEN(H774)&gt;0,ISNUMBER(J774)),H774*J774,IF(AND(LEN(I774)&gt;0,ISNUMBER(J774)),I774/(1+J774)*J774,0))</f>
        <v>0</v>
      </c>
      <c r="L774" s="7" t="str">
        <f>IF(LEN(G774)&gt;1,VLOOKUP(G774,CategorieBTWTabel,2,FALSE),"Nee")</f>
        <v>Nee</v>
      </c>
      <c r="M774" s="37"/>
      <c r="N774" s="33"/>
      <c r="O774" s="7">
        <f t="shared" si="51"/>
        <v>0</v>
      </c>
      <c r="P774" s="7">
        <f t="shared" si="52"/>
        <v>0</v>
      </c>
      <c r="Q774" s="7">
        <f t="shared" si="53"/>
        <v>0</v>
      </c>
    </row>
    <row r="775" spans="2:17" x14ac:dyDescent="0.2">
      <c r="B775" s="7" t="str">
        <f t="shared" si="50"/>
        <v/>
      </c>
      <c r="C775" s="33"/>
      <c r="D775" s="33"/>
      <c r="E775" s="34"/>
      <c r="F775" s="35"/>
      <c r="G775" s="33"/>
      <c r="H775" s="35"/>
      <c r="I775" s="35"/>
      <c r="J775" s="36"/>
      <c r="K775" s="7">
        <f t="array" ref="K775">IF(AND(LEN(H775)&gt;0,ISNUMBER(J775)),H775*J775,IF(AND(LEN(I775)&gt;0,ISNUMBER(J775)),I775/(1+J775)*J775,0))</f>
        <v>0</v>
      </c>
      <c r="L775" s="7" t="str">
        <f>IF(LEN(G775)&gt;1,VLOOKUP(G775,CategorieBTWTabel,2,FALSE),"Nee")</f>
        <v>Nee</v>
      </c>
      <c r="M775" s="37"/>
      <c r="N775" s="33"/>
      <c r="O775" s="7">
        <f t="shared" si="51"/>
        <v>0</v>
      </c>
      <c r="P775" s="7">
        <f t="shared" si="52"/>
        <v>0</v>
      </c>
      <c r="Q775" s="7">
        <f t="shared" si="53"/>
        <v>0</v>
      </c>
    </row>
    <row r="776" spans="2:17" x14ac:dyDescent="0.2">
      <c r="B776" s="7" t="str">
        <f t="shared" si="50"/>
        <v/>
      </c>
      <c r="C776" s="33"/>
      <c r="D776" s="33"/>
      <c r="E776" s="34"/>
      <c r="F776" s="35"/>
      <c r="G776" s="33"/>
      <c r="H776" s="35"/>
      <c r="I776" s="35"/>
      <c r="J776" s="36"/>
      <c r="K776" s="7">
        <f t="array" ref="K776">IF(AND(LEN(H776)&gt;0,ISNUMBER(J776)),H776*J776,IF(AND(LEN(I776)&gt;0,ISNUMBER(J776)),I776/(1+J776)*J776,0))</f>
        <v>0</v>
      </c>
      <c r="L776" s="7" t="str">
        <f>IF(LEN(G776)&gt;1,VLOOKUP(G776,CategorieBTWTabel,2,FALSE),"Nee")</f>
        <v>Nee</v>
      </c>
      <c r="M776" s="37"/>
      <c r="N776" s="33"/>
      <c r="O776" s="7">
        <f t="shared" si="51"/>
        <v>0</v>
      </c>
      <c r="P776" s="7">
        <f t="shared" si="52"/>
        <v>0</v>
      </c>
      <c r="Q776" s="7">
        <f t="shared" si="53"/>
        <v>0</v>
      </c>
    </row>
    <row r="777" spans="2:17" x14ac:dyDescent="0.2">
      <c r="B777" s="7" t="str">
        <f t="shared" si="50"/>
        <v/>
      </c>
      <c r="C777" s="33"/>
      <c r="D777" s="33"/>
      <c r="E777" s="34"/>
      <c r="F777" s="35"/>
      <c r="G777" s="33"/>
      <c r="H777" s="35"/>
      <c r="I777" s="35"/>
      <c r="J777" s="36"/>
      <c r="K777" s="7">
        <f t="array" ref="K777">IF(AND(LEN(H777)&gt;0,ISNUMBER(J777)),H777*J777,IF(AND(LEN(I777)&gt;0,ISNUMBER(J777)),I777/(1+J777)*J777,0))</f>
        <v>0</v>
      </c>
      <c r="L777" s="7" t="str">
        <f>IF(LEN(G777)&gt;1,VLOOKUP(G777,CategorieBTWTabel,2,FALSE),"Nee")</f>
        <v>Nee</v>
      </c>
      <c r="M777" s="37"/>
      <c r="N777" s="33"/>
      <c r="O777" s="7">
        <f t="shared" si="51"/>
        <v>0</v>
      </c>
      <c r="P777" s="7">
        <f t="shared" si="52"/>
        <v>0</v>
      </c>
      <c r="Q777" s="7">
        <f t="shared" si="53"/>
        <v>0</v>
      </c>
    </row>
    <row r="778" spans="2:17" x14ac:dyDescent="0.2">
      <c r="B778" s="7" t="str">
        <f t="shared" si="50"/>
        <v/>
      </c>
      <c r="C778" s="33"/>
      <c r="D778" s="33"/>
      <c r="E778" s="34"/>
      <c r="F778" s="35"/>
      <c r="G778" s="33"/>
      <c r="H778" s="35"/>
      <c r="I778" s="35"/>
      <c r="J778" s="36"/>
      <c r="K778" s="7">
        <f t="array" ref="K778">IF(AND(LEN(H778)&gt;0,ISNUMBER(J778)),H778*J778,IF(AND(LEN(I778)&gt;0,ISNUMBER(J778)),I778/(1+J778)*J778,0))</f>
        <v>0</v>
      </c>
      <c r="L778" s="7" t="str">
        <f>IF(LEN(G778)&gt;1,VLOOKUP(G778,CategorieBTWTabel,2,FALSE),"Nee")</f>
        <v>Nee</v>
      </c>
      <c r="M778" s="37"/>
      <c r="N778" s="33"/>
      <c r="O778" s="7">
        <f t="shared" si="51"/>
        <v>0</v>
      </c>
      <c r="P778" s="7">
        <f t="shared" si="52"/>
        <v>0</v>
      </c>
      <c r="Q778" s="7">
        <f t="shared" si="53"/>
        <v>0</v>
      </c>
    </row>
    <row r="779" spans="2:17" x14ac:dyDescent="0.2">
      <c r="B779" s="7" t="str">
        <f t="shared" si="50"/>
        <v/>
      </c>
      <c r="C779" s="33"/>
      <c r="D779" s="33"/>
      <c r="E779" s="34"/>
      <c r="F779" s="35"/>
      <c r="G779" s="33"/>
      <c r="H779" s="35"/>
      <c r="I779" s="35"/>
      <c r="J779" s="36"/>
      <c r="K779" s="7">
        <f t="array" ref="K779">IF(AND(LEN(H779)&gt;0,ISNUMBER(J779)),H779*J779,IF(AND(LEN(I779)&gt;0,ISNUMBER(J779)),I779/(1+J779)*J779,0))</f>
        <v>0</v>
      </c>
      <c r="L779" s="7" t="str">
        <f>IF(LEN(G779)&gt;1,VLOOKUP(G779,CategorieBTWTabel,2,FALSE),"Nee")</f>
        <v>Nee</v>
      </c>
      <c r="M779" s="37"/>
      <c r="N779" s="33"/>
      <c r="O779" s="7">
        <f t="shared" si="51"/>
        <v>0</v>
      </c>
      <c r="P779" s="7">
        <f t="shared" si="52"/>
        <v>0</v>
      </c>
      <c r="Q779" s="7">
        <f t="shared" si="53"/>
        <v>0</v>
      </c>
    </row>
    <row r="780" spans="2:17" x14ac:dyDescent="0.2">
      <c r="B780" s="7" t="str">
        <f t="shared" ref="B780:B843" si="54">IF(LEN(D780)&gt;1,INDEX(Periode,MATCH($D780,Maanden,0),1),"")</f>
        <v/>
      </c>
      <c r="C780" s="33"/>
      <c r="D780" s="33"/>
      <c r="E780" s="34"/>
      <c r="F780" s="35"/>
      <c r="G780" s="33"/>
      <c r="H780" s="35"/>
      <c r="I780" s="35"/>
      <c r="J780" s="36"/>
      <c r="K780" s="7">
        <f t="array" ref="K780">IF(AND(LEN(H780)&gt;0,ISNUMBER(J780)),H780*J780,IF(AND(LEN(I780)&gt;0,ISNUMBER(J780)),I780/(1+J780)*J780,0))</f>
        <v>0</v>
      </c>
      <c r="L780" s="7" t="str">
        <f>IF(LEN(G780)&gt;1,VLOOKUP(G780,CategorieBTWTabel,2,FALSE),"Nee")</f>
        <v>Nee</v>
      </c>
      <c r="M780" s="37"/>
      <c r="N780" s="33"/>
      <c r="O780" s="7">
        <f t="shared" si="51"/>
        <v>0</v>
      </c>
      <c r="P780" s="7">
        <f t="shared" si="52"/>
        <v>0</v>
      </c>
      <c r="Q780" s="7">
        <f t="shared" si="53"/>
        <v>0</v>
      </c>
    </row>
    <row r="781" spans="2:17" x14ac:dyDescent="0.2">
      <c r="B781" s="7" t="str">
        <f t="shared" si="54"/>
        <v/>
      </c>
      <c r="C781" s="33"/>
      <c r="D781" s="33"/>
      <c r="E781" s="34"/>
      <c r="F781" s="35"/>
      <c r="G781" s="33"/>
      <c r="H781" s="35"/>
      <c r="I781" s="35"/>
      <c r="J781" s="36"/>
      <c r="K781" s="7">
        <f t="array" ref="K781">IF(AND(LEN(H781)&gt;0,ISNUMBER(J781)),H781*J781,IF(AND(LEN(I781)&gt;0,ISNUMBER(J781)),I781/(1+J781)*J781,0))</f>
        <v>0</v>
      </c>
      <c r="L781" s="7" t="str">
        <f>IF(LEN(G781)&gt;1,VLOOKUP(G781,CategorieBTWTabel,2,FALSE),"Nee")</f>
        <v>Nee</v>
      </c>
      <c r="M781" s="37"/>
      <c r="N781" s="33"/>
      <c r="O781" s="7">
        <f t="shared" si="51"/>
        <v>0</v>
      </c>
      <c r="P781" s="7">
        <f t="shared" si="52"/>
        <v>0</v>
      </c>
      <c r="Q781" s="7">
        <f t="shared" si="53"/>
        <v>0</v>
      </c>
    </row>
    <row r="782" spans="2:17" x14ac:dyDescent="0.2">
      <c r="B782" s="7" t="str">
        <f t="shared" si="54"/>
        <v/>
      </c>
      <c r="C782" s="33"/>
      <c r="D782" s="33"/>
      <c r="E782" s="34"/>
      <c r="F782" s="35"/>
      <c r="G782" s="33"/>
      <c r="H782" s="35"/>
      <c r="I782" s="35"/>
      <c r="J782" s="36"/>
      <c r="K782" s="7">
        <f t="array" ref="K782">IF(AND(LEN(H782)&gt;0,ISNUMBER(J782)),H782*J782,IF(AND(LEN(I782)&gt;0,ISNUMBER(J782)),I782/(1+J782)*J782,0))</f>
        <v>0</v>
      </c>
      <c r="L782" s="7" t="str">
        <f>IF(LEN(G782)&gt;1,VLOOKUP(G782,CategorieBTWTabel,2,FALSE),"Nee")</f>
        <v>Nee</v>
      </c>
      <c r="M782" s="37"/>
      <c r="N782" s="33"/>
      <c r="O782" s="7">
        <f t="shared" si="51"/>
        <v>0</v>
      </c>
      <c r="P782" s="7">
        <f t="shared" si="52"/>
        <v>0</v>
      </c>
      <c r="Q782" s="7">
        <f t="shared" si="53"/>
        <v>0</v>
      </c>
    </row>
    <row r="783" spans="2:17" x14ac:dyDescent="0.2">
      <c r="B783" s="7" t="str">
        <f t="shared" si="54"/>
        <v/>
      </c>
      <c r="C783" s="33"/>
      <c r="D783" s="33"/>
      <c r="E783" s="34"/>
      <c r="F783" s="35"/>
      <c r="G783" s="33"/>
      <c r="H783" s="35"/>
      <c r="I783" s="35"/>
      <c r="J783" s="36"/>
      <c r="K783" s="7">
        <f t="array" ref="K783">IF(AND(LEN(H783)&gt;0,ISNUMBER(J783)),H783*J783,IF(AND(LEN(I783)&gt;0,ISNUMBER(J783)),I783/(1+J783)*J783,0))</f>
        <v>0</v>
      </c>
      <c r="L783" s="7" t="str">
        <f>IF(LEN(G783)&gt;1,VLOOKUP(G783,CategorieBTWTabel,2,FALSE),"Nee")</f>
        <v>Nee</v>
      </c>
      <c r="M783" s="37"/>
      <c r="N783" s="33"/>
      <c r="O783" s="7">
        <f t="shared" si="51"/>
        <v>0</v>
      </c>
      <c r="P783" s="7">
        <f t="shared" si="52"/>
        <v>0</v>
      </c>
      <c r="Q783" s="7">
        <f t="shared" si="53"/>
        <v>0</v>
      </c>
    </row>
    <row r="784" spans="2:17" x14ac:dyDescent="0.2">
      <c r="B784" s="7" t="str">
        <f t="shared" si="54"/>
        <v/>
      </c>
      <c r="C784" s="33"/>
      <c r="D784" s="33"/>
      <c r="E784" s="34"/>
      <c r="F784" s="35"/>
      <c r="G784" s="33"/>
      <c r="H784" s="35"/>
      <c r="I784" s="35"/>
      <c r="J784" s="36"/>
      <c r="K784" s="7">
        <f t="array" ref="K784">IF(AND(LEN(H784)&gt;0,ISNUMBER(J784)),H784*J784,IF(AND(LEN(I784)&gt;0,ISNUMBER(J784)),I784/(1+J784)*J784,0))</f>
        <v>0</v>
      </c>
      <c r="L784" s="7" t="str">
        <f>IF(LEN(G784)&gt;1,VLOOKUP(G784,CategorieBTWTabel,2,FALSE),"Nee")</f>
        <v>Nee</v>
      </c>
      <c r="M784" s="37"/>
      <c r="N784" s="33"/>
      <c r="O784" s="7">
        <f t="shared" si="51"/>
        <v>0</v>
      </c>
      <c r="P784" s="7">
        <f t="shared" si="52"/>
        <v>0</v>
      </c>
      <c r="Q784" s="7">
        <f t="shared" si="53"/>
        <v>0</v>
      </c>
    </row>
    <row r="785" spans="2:17" x14ac:dyDescent="0.2">
      <c r="B785" s="7" t="str">
        <f t="shared" si="54"/>
        <v/>
      </c>
      <c r="C785" s="33"/>
      <c r="D785" s="33"/>
      <c r="E785" s="34"/>
      <c r="F785" s="35"/>
      <c r="G785" s="33"/>
      <c r="H785" s="35"/>
      <c r="I785" s="35"/>
      <c r="J785" s="36"/>
      <c r="K785" s="7">
        <f t="array" ref="K785">IF(AND(LEN(H785)&gt;0,ISNUMBER(J785)),H785*J785,IF(AND(LEN(I785)&gt;0,ISNUMBER(J785)),I785/(1+J785)*J785,0))</f>
        <v>0</v>
      </c>
      <c r="L785" s="7" t="str">
        <f>IF(LEN(G785)&gt;1,VLOOKUP(G785,CategorieBTWTabel,2,FALSE),"Nee")</f>
        <v>Nee</v>
      </c>
      <c r="M785" s="37"/>
      <c r="N785" s="33"/>
      <c r="O785" s="7">
        <f t="shared" si="51"/>
        <v>0</v>
      </c>
      <c r="P785" s="7">
        <f t="shared" si="52"/>
        <v>0</v>
      </c>
      <c r="Q785" s="7">
        <f t="shared" si="53"/>
        <v>0</v>
      </c>
    </row>
    <row r="786" spans="2:17" x14ac:dyDescent="0.2">
      <c r="B786" s="7" t="str">
        <f t="shared" si="54"/>
        <v/>
      </c>
      <c r="C786" s="33"/>
      <c r="D786" s="33"/>
      <c r="E786" s="34"/>
      <c r="F786" s="35"/>
      <c r="G786" s="33"/>
      <c r="H786" s="35"/>
      <c r="I786" s="35"/>
      <c r="J786" s="36"/>
      <c r="K786" s="7">
        <f t="array" ref="K786">IF(AND(LEN(H786)&gt;0,ISNUMBER(J786)),H786*J786,IF(AND(LEN(I786)&gt;0,ISNUMBER(J786)),I786/(1+J786)*J786,0))</f>
        <v>0</v>
      </c>
      <c r="L786" s="7" t="str">
        <f>IF(LEN(G786)&gt;1,VLOOKUP(G786,CategorieBTWTabel,2,FALSE),"Nee")</f>
        <v>Nee</v>
      </c>
      <c r="M786" s="37"/>
      <c r="N786" s="33"/>
      <c r="O786" s="7">
        <f t="shared" si="51"/>
        <v>0</v>
      </c>
      <c r="P786" s="7">
        <f t="shared" si="52"/>
        <v>0</v>
      </c>
      <c r="Q786" s="7">
        <f t="shared" si="53"/>
        <v>0</v>
      </c>
    </row>
    <row r="787" spans="2:17" x14ac:dyDescent="0.2">
      <c r="B787" s="7" t="str">
        <f t="shared" si="54"/>
        <v/>
      </c>
      <c r="C787" s="33"/>
      <c r="D787" s="33"/>
      <c r="E787" s="34"/>
      <c r="F787" s="35"/>
      <c r="G787" s="33"/>
      <c r="H787" s="35"/>
      <c r="I787" s="35"/>
      <c r="J787" s="36"/>
      <c r="K787" s="7">
        <f t="array" ref="K787">IF(AND(LEN(H787)&gt;0,ISNUMBER(J787)),H787*J787,IF(AND(LEN(I787)&gt;0,ISNUMBER(J787)),I787/(1+J787)*J787,0))</f>
        <v>0</v>
      </c>
      <c r="L787" s="7" t="str">
        <f>IF(LEN(G787)&gt;1,VLOOKUP(G787,CategorieBTWTabel,2,FALSE),"Nee")</f>
        <v>Nee</v>
      </c>
      <c r="M787" s="37"/>
      <c r="N787" s="33"/>
      <c r="O787" s="7">
        <f t="shared" si="51"/>
        <v>0</v>
      </c>
      <c r="P787" s="7">
        <f t="shared" si="52"/>
        <v>0</v>
      </c>
      <c r="Q787" s="7">
        <f t="shared" si="53"/>
        <v>0</v>
      </c>
    </row>
    <row r="788" spans="2:17" x14ac:dyDescent="0.2">
      <c r="B788" s="7" t="str">
        <f t="shared" si="54"/>
        <v/>
      </c>
      <c r="C788" s="33"/>
      <c r="D788" s="33"/>
      <c r="E788" s="34"/>
      <c r="F788" s="35"/>
      <c r="G788" s="33"/>
      <c r="H788" s="35"/>
      <c r="I788" s="35"/>
      <c r="J788" s="36"/>
      <c r="K788" s="7">
        <f t="array" ref="K788">IF(AND(LEN(H788)&gt;0,ISNUMBER(J788)),H788*J788,IF(AND(LEN(I788)&gt;0,ISNUMBER(J788)),I788/(1+J788)*J788,0))</f>
        <v>0</v>
      </c>
      <c r="L788" s="7" t="str">
        <f>IF(LEN(G788)&gt;1,VLOOKUP(G788,CategorieBTWTabel,2,FALSE),"Nee")</f>
        <v>Nee</v>
      </c>
      <c r="M788" s="37"/>
      <c r="N788" s="33"/>
      <c r="O788" s="7">
        <f t="shared" si="51"/>
        <v>0</v>
      </c>
      <c r="P788" s="7">
        <f t="shared" si="52"/>
        <v>0</v>
      </c>
      <c r="Q788" s="7">
        <f t="shared" si="53"/>
        <v>0</v>
      </c>
    </row>
    <row r="789" spans="2:17" x14ac:dyDescent="0.2">
      <c r="B789" s="7" t="str">
        <f t="shared" si="54"/>
        <v/>
      </c>
      <c r="C789" s="33"/>
      <c r="D789" s="33"/>
      <c r="E789" s="34"/>
      <c r="F789" s="35"/>
      <c r="G789" s="33"/>
      <c r="H789" s="35"/>
      <c r="I789" s="35"/>
      <c r="J789" s="36"/>
      <c r="K789" s="7">
        <f t="array" ref="K789">IF(AND(LEN(H789)&gt;0,ISNUMBER(J789)),H789*J789,IF(AND(LEN(I789)&gt;0,ISNUMBER(J789)),I789/(1+J789)*J789,0))</f>
        <v>0</v>
      </c>
      <c r="L789" s="7" t="str">
        <f>IF(LEN(G789)&gt;1,VLOOKUP(G789,CategorieBTWTabel,2,FALSE),"Nee")</f>
        <v>Nee</v>
      </c>
      <c r="M789" s="37"/>
      <c r="N789" s="33"/>
      <c r="O789" s="7">
        <f t="shared" si="51"/>
        <v>0</v>
      </c>
      <c r="P789" s="7">
        <f t="shared" si="52"/>
        <v>0</v>
      </c>
      <c r="Q789" s="7">
        <f t="shared" si="53"/>
        <v>0</v>
      </c>
    </row>
    <row r="790" spans="2:17" x14ac:dyDescent="0.2">
      <c r="B790" s="7" t="str">
        <f t="shared" si="54"/>
        <v/>
      </c>
      <c r="C790" s="33"/>
      <c r="D790" s="33"/>
      <c r="E790" s="34"/>
      <c r="F790" s="35"/>
      <c r="G790" s="33"/>
      <c r="H790" s="35"/>
      <c r="I790" s="35"/>
      <c r="J790" s="36"/>
      <c r="K790" s="7">
        <f t="array" ref="K790">IF(AND(LEN(H790)&gt;0,ISNUMBER(J790)),H790*J790,IF(AND(LEN(I790)&gt;0,ISNUMBER(J790)),I790/(1+J790)*J790,0))</f>
        <v>0</v>
      </c>
      <c r="L790" s="7" t="str">
        <f>IF(LEN(G790)&gt;1,VLOOKUP(G790,CategorieBTWTabel,2,FALSE),"Nee")</f>
        <v>Nee</v>
      </c>
      <c r="M790" s="37"/>
      <c r="N790" s="33"/>
      <c r="O790" s="7">
        <f t="shared" si="51"/>
        <v>0</v>
      </c>
      <c r="P790" s="7">
        <f t="shared" si="52"/>
        <v>0</v>
      </c>
      <c r="Q790" s="7">
        <f t="shared" si="53"/>
        <v>0</v>
      </c>
    </row>
    <row r="791" spans="2:17" x14ac:dyDescent="0.2">
      <c r="B791" s="7" t="str">
        <f t="shared" si="54"/>
        <v/>
      </c>
      <c r="C791" s="33"/>
      <c r="D791" s="33"/>
      <c r="E791" s="34"/>
      <c r="F791" s="35"/>
      <c r="G791" s="33"/>
      <c r="H791" s="35"/>
      <c r="I791" s="35"/>
      <c r="J791" s="36"/>
      <c r="K791" s="7">
        <f t="array" ref="K791">IF(AND(LEN(H791)&gt;0,ISNUMBER(J791)),H791*J791,IF(AND(LEN(I791)&gt;0,ISNUMBER(J791)),I791/(1+J791)*J791,0))</f>
        <v>0</v>
      </c>
      <c r="L791" s="7" t="str">
        <f>IF(LEN(G791)&gt;1,VLOOKUP(G791,CategorieBTWTabel,2,FALSE),"Nee")</f>
        <v>Nee</v>
      </c>
      <c r="M791" s="37"/>
      <c r="N791" s="33"/>
      <c r="O791" s="7">
        <f t="shared" si="51"/>
        <v>0</v>
      </c>
      <c r="P791" s="7">
        <f t="shared" si="52"/>
        <v>0</v>
      </c>
      <c r="Q791" s="7">
        <f t="shared" si="53"/>
        <v>0</v>
      </c>
    </row>
    <row r="792" spans="2:17" x14ac:dyDescent="0.2">
      <c r="B792" s="7" t="str">
        <f t="shared" si="54"/>
        <v/>
      </c>
      <c r="C792" s="33"/>
      <c r="D792" s="33"/>
      <c r="E792" s="34"/>
      <c r="F792" s="35"/>
      <c r="G792" s="33"/>
      <c r="H792" s="35"/>
      <c r="I792" s="35"/>
      <c r="J792" s="36"/>
      <c r="K792" s="7">
        <f t="array" ref="K792">IF(AND(LEN(H792)&gt;0,ISNUMBER(J792)),H792*J792,IF(AND(LEN(I792)&gt;0,ISNUMBER(J792)),I792/(1+J792)*J792,0))</f>
        <v>0</v>
      </c>
      <c r="L792" s="7" t="str">
        <f>IF(LEN(G792)&gt;1,VLOOKUP(G792,CategorieBTWTabel,2,FALSE),"Nee")</f>
        <v>Nee</v>
      </c>
      <c r="M792" s="37"/>
      <c r="N792" s="33"/>
      <c r="O792" s="7">
        <f t="shared" si="51"/>
        <v>0</v>
      </c>
      <c r="P792" s="7">
        <f t="shared" si="52"/>
        <v>0</v>
      </c>
      <c r="Q792" s="7">
        <f t="shared" si="53"/>
        <v>0</v>
      </c>
    </row>
    <row r="793" spans="2:17" x14ac:dyDescent="0.2">
      <c r="B793" s="7" t="str">
        <f t="shared" si="54"/>
        <v/>
      </c>
      <c r="C793" s="33"/>
      <c r="D793" s="33"/>
      <c r="E793" s="34"/>
      <c r="F793" s="35"/>
      <c r="G793" s="33"/>
      <c r="H793" s="35"/>
      <c r="I793" s="35"/>
      <c r="J793" s="36"/>
      <c r="K793" s="7">
        <f t="array" ref="K793">IF(AND(LEN(H793)&gt;0,ISNUMBER(J793)),H793*J793,IF(AND(LEN(I793)&gt;0,ISNUMBER(J793)),I793/(1+J793)*J793,0))</f>
        <v>0</v>
      </c>
      <c r="L793" s="7" t="str">
        <f>IF(LEN(G793)&gt;1,VLOOKUP(G793,CategorieBTWTabel,2,FALSE),"Nee")</f>
        <v>Nee</v>
      </c>
      <c r="M793" s="37"/>
      <c r="N793" s="33"/>
      <c r="O793" s="7">
        <f t="shared" si="51"/>
        <v>0</v>
      </c>
      <c r="P793" s="7">
        <f t="shared" si="52"/>
        <v>0</v>
      </c>
      <c r="Q793" s="7">
        <f t="shared" si="53"/>
        <v>0</v>
      </c>
    </row>
    <row r="794" spans="2:17" x14ac:dyDescent="0.2">
      <c r="B794" s="7" t="str">
        <f t="shared" si="54"/>
        <v/>
      </c>
      <c r="C794" s="33"/>
      <c r="D794" s="33"/>
      <c r="E794" s="34"/>
      <c r="F794" s="35"/>
      <c r="G794" s="33"/>
      <c r="H794" s="35"/>
      <c r="I794" s="35"/>
      <c r="J794" s="36"/>
      <c r="K794" s="7">
        <f t="array" ref="K794">IF(AND(LEN(H794)&gt;0,ISNUMBER(J794)),H794*J794,IF(AND(LEN(I794)&gt;0,ISNUMBER(J794)),I794/(1+J794)*J794,0))</f>
        <v>0</v>
      </c>
      <c r="L794" s="7" t="str">
        <f>IF(LEN(G794)&gt;1,VLOOKUP(G794,CategorieBTWTabel,2,FALSE),"Nee")</f>
        <v>Nee</v>
      </c>
      <c r="M794" s="37"/>
      <c r="N794" s="33"/>
      <c r="O794" s="7">
        <f t="shared" si="51"/>
        <v>0</v>
      </c>
      <c r="P794" s="7">
        <f t="shared" si="52"/>
        <v>0</v>
      </c>
      <c r="Q794" s="7">
        <f t="shared" si="53"/>
        <v>0</v>
      </c>
    </row>
    <row r="795" spans="2:17" x14ac:dyDescent="0.2">
      <c r="B795" s="7" t="str">
        <f t="shared" si="54"/>
        <v/>
      </c>
      <c r="C795" s="33"/>
      <c r="D795" s="33"/>
      <c r="E795" s="34"/>
      <c r="F795" s="35"/>
      <c r="G795" s="33"/>
      <c r="H795" s="35"/>
      <c r="I795" s="35"/>
      <c r="J795" s="36"/>
      <c r="K795" s="7">
        <f t="array" ref="K795">IF(AND(LEN(H795)&gt;0,ISNUMBER(J795)),H795*J795,IF(AND(LEN(I795)&gt;0,ISNUMBER(J795)),I795/(1+J795)*J795,0))</f>
        <v>0</v>
      </c>
      <c r="L795" s="7" t="str">
        <f>IF(LEN(G795)&gt;1,VLOOKUP(G795,CategorieBTWTabel,2,FALSE),"Nee")</f>
        <v>Nee</v>
      </c>
      <c r="M795" s="37"/>
      <c r="N795" s="33"/>
      <c r="O795" s="7">
        <f t="shared" si="51"/>
        <v>0</v>
      </c>
      <c r="P795" s="7">
        <f t="shared" si="52"/>
        <v>0</v>
      </c>
      <c r="Q795" s="7">
        <f t="shared" si="53"/>
        <v>0</v>
      </c>
    </row>
    <row r="796" spans="2:17" x14ac:dyDescent="0.2">
      <c r="B796" s="7" t="str">
        <f t="shared" si="54"/>
        <v/>
      </c>
      <c r="C796" s="33"/>
      <c r="D796" s="33"/>
      <c r="E796" s="34"/>
      <c r="F796" s="35"/>
      <c r="G796" s="33"/>
      <c r="H796" s="35"/>
      <c r="I796" s="35"/>
      <c r="J796" s="36"/>
      <c r="K796" s="7">
        <f t="array" ref="K796">IF(AND(LEN(H796)&gt;0,ISNUMBER(J796)),H796*J796,IF(AND(LEN(I796)&gt;0,ISNUMBER(J796)),I796/(1+J796)*J796,0))</f>
        <v>0</v>
      </c>
      <c r="L796" s="7" t="str">
        <f>IF(LEN(G796)&gt;1,VLOOKUP(G796,CategorieBTWTabel,2,FALSE),"Nee")</f>
        <v>Nee</v>
      </c>
      <c r="M796" s="37"/>
      <c r="N796" s="33"/>
      <c r="O796" s="7">
        <f t="shared" si="51"/>
        <v>0</v>
      </c>
      <c r="P796" s="7">
        <f t="shared" si="52"/>
        <v>0</v>
      </c>
      <c r="Q796" s="7">
        <f t="shared" si="53"/>
        <v>0</v>
      </c>
    </row>
    <row r="797" spans="2:17" x14ac:dyDescent="0.2">
      <c r="B797" s="7" t="str">
        <f t="shared" si="54"/>
        <v/>
      </c>
      <c r="C797" s="33"/>
      <c r="D797" s="33"/>
      <c r="E797" s="34"/>
      <c r="F797" s="35"/>
      <c r="G797" s="33"/>
      <c r="H797" s="35"/>
      <c r="I797" s="35"/>
      <c r="J797" s="36"/>
      <c r="K797" s="7">
        <f t="array" ref="K797">IF(AND(LEN(H797)&gt;0,ISNUMBER(J797)),H797*J797,IF(AND(LEN(I797)&gt;0,ISNUMBER(J797)),I797/(1+J797)*J797,0))</f>
        <v>0</v>
      </c>
      <c r="L797" s="7" t="str">
        <f>IF(LEN(G797)&gt;1,VLOOKUP(G797,CategorieBTWTabel,2,FALSE),"Nee")</f>
        <v>Nee</v>
      </c>
      <c r="M797" s="37"/>
      <c r="N797" s="33"/>
      <c r="O797" s="7">
        <f t="shared" si="51"/>
        <v>0</v>
      </c>
      <c r="P797" s="7">
        <f t="shared" si="52"/>
        <v>0</v>
      </c>
      <c r="Q797" s="7">
        <f t="shared" si="53"/>
        <v>0</v>
      </c>
    </row>
    <row r="798" spans="2:17" x14ac:dyDescent="0.2">
      <c r="B798" s="7" t="str">
        <f t="shared" si="54"/>
        <v/>
      </c>
      <c r="C798" s="33"/>
      <c r="D798" s="33"/>
      <c r="E798" s="34"/>
      <c r="F798" s="35"/>
      <c r="G798" s="33"/>
      <c r="H798" s="35"/>
      <c r="I798" s="35"/>
      <c r="J798" s="36"/>
      <c r="K798" s="7">
        <f t="array" ref="K798">IF(AND(LEN(H798)&gt;0,ISNUMBER(J798)),H798*J798,IF(AND(LEN(I798)&gt;0,ISNUMBER(J798)),I798/(1+J798)*J798,0))</f>
        <v>0</v>
      </c>
      <c r="L798" s="7" t="str">
        <f>IF(LEN(G798)&gt;1,VLOOKUP(G798,CategorieBTWTabel,2,FALSE),"Nee")</f>
        <v>Nee</v>
      </c>
      <c r="M798" s="37"/>
      <c r="N798" s="33"/>
      <c r="O798" s="7">
        <f t="shared" si="51"/>
        <v>0</v>
      </c>
      <c r="P798" s="7">
        <f t="shared" si="52"/>
        <v>0</v>
      </c>
      <c r="Q798" s="7">
        <f t="shared" si="53"/>
        <v>0</v>
      </c>
    </row>
    <row r="799" spans="2:17" x14ac:dyDescent="0.2">
      <c r="B799" s="7" t="str">
        <f t="shared" si="54"/>
        <v/>
      </c>
      <c r="C799" s="33"/>
      <c r="D799" s="33"/>
      <c r="E799" s="34"/>
      <c r="F799" s="35"/>
      <c r="G799" s="33"/>
      <c r="H799" s="35"/>
      <c r="I799" s="35"/>
      <c r="J799" s="36"/>
      <c r="K799" s="7">
        <f t="array" ref="K799">IF(AND(LEN(H799)&gt;0,ISNUMBER(J799)),H799*J799,IF(AND(LEN(I799)&gt;0,ISNUMBER(J799)),I799/(1+J799)*J799,0))</f>
        <v>0</v>
      </c>
      <c r="L799" s="7" t="str">
        <f>IF(LEN(G799)&gt;1,VLOOKUP(G799,CategorieBTWTabel,2,FALSE),"Nee")</f>
        <v>Nee</v>
      </c>
      <c r="M799" s="37"/>
      <c r="N799" s="33"/>
      <c r="O799" s="7">
        <f t="shared" si="51"/>
        <v>0</v>
      </c>
      <c r="P799" s="7">
        <f t="shared" si="52"/>
        <v>0</v>
      </c>
      <c r="Q799" s="7">
        <f t="shared" si="53"/>
        <v>0</v>
      </c>
    </row>
    <row r="800" spans="2:17" x14ac:dyDescent="0.2">
      <c r="B800" s="7" t="str">
        <f t="shared" si="54"/>
        <v/>
      </c>
      <c r="C800" s="33"/>
      <c r="D800" s="33"/>
      <c r="E800" s="34"/>
      <c r="F800" s="35"/>
      <c r="G800" s="33"/>
      <c r="H800" s="35"/>
      <c r="I800" s="35"/>
      <c r="J800" s="36"/>
      <c r="K800" s="7">
        <f t="array" ref="K800">IF(AND(LEN(H800)&gt;0,ISNUMBER(J800)),H800*J800,IF(AND(LEN(I800)&gt;0,ISNUMBER(J800)),I800/(1+J800)*J800,0))</f>
        <v>0</v>
      </c>
      <c r="L800" s="7" t="str">
        <f>IF(LEN(G800)&gt;1,VLOOKUP(G800,CategorieBTWTabel,2,FALSE),"Nee")</f>
        <v>Nee</v>
      </c>
      <c r="M800" s="37"/>
      <c r="N800" s="33"/>
      <c r="O800" s="7">
        <f t="shared" si="51"/>
        <v>0</v>
      </c>
      <c r="P800" s="7">
        <f t="shared" si="52"/>
        <v>0</v>
      </c>
      <c r="Q800" s="7">
        <f t="shared" si="53"/>
        <v>0</v>
      </c>
    </row>
    <row r="801" spans="2:17" x14ac:dyDescent="0.2">
      <c r="B801" s="7" t="str">
        <f t="shared" si="54"/>
        <v/>
      </c>
      <c r="C801" s="33"/>
      <c r="D801" s="33"/>
      <c r="E801" s="34"/>
      <c r="F801" s="35"/>
      <c r="G801" s="33"/>
      <c r="H801" s="35"/>
      <c r="I801" s="35"/>
      <c r="J801" s="36"/>
      <c r="K801" s="7">
        <f t="array" ref="K801">IF(AND(LEN(H801)&gt;0,ISNUMBER(J801)),H801*J801,IF(AND(LEN(I801)&gt;0,ISNUMBER(J801)),I801/(1+J801)*J801,0))</f>
        <v>0</v>
      </c>
      <c r="L801" s="7" t="str">
        <f>IF(LEN(G801)&gt;1,VLOOKUP(G801,CategorieBTWTabel,2,FALSE),"Nee")</f>
        <v>Nee</v>
      </c>
      <c r="M801" s="37"/>
      <c r="N801" s="33"/>
      <c r="O801" s="7">
        <f t="shared" si="51"/>
        <v>0</v>
      </c>
      <c r="P801" s="7">
        <f t="shared" si="52"/>
        <v>0</v>
      </c>
      <c r="Q801" s="7">
        <f t="shared" si="53"/>
        <v>0</v>
      </c>
    </row>
    <row r="802" spans="2:17" x14ac:dyDescent="0.2">
      <c r="B802" s="7" t="str">
        <f t="shared" si="54"/>
        <v/>
      </c>
      <c r="C802" s="33"/>
      <c r="D802" s="33"/>
      <c r="E802" s="34"/>
      <c r="F802" s="35"/>
      <c r="G802" s="33"/>
      <c r="H802" s="35"/>
      <c r="I802" s="35"/>
      <c r="J802" s="36"/>
      <c r="K802" s="7">
        <f t="array" ref="K802">IF(AND(LEN(H802)&gt;0,ISNUMBER(J802)),H802*J802,IF(AND(LEN(I802)&gt;0,ISNUMBER(J802)),I802/(1+J802)*J802,0))</f>
        <v>0</v>
      </c>
      <c r="L802" s="7" t="str">
        <f>IF(LEN(G802)&gt;1,VLOOKUP(G802,CategorieBTWTabel,2,FALSE),"Nee")</f>
        <v>Nee</v>
      </c>
      <c r="M802" s="37"/>
      <c r="N802" s="33"/>
      <c r="O802" s="7">
        <f t="shared" si="51"/>
        <v>0</v>
      </c>
      <c r="P802" s="7">
        <f t="shared" si="52"/>
        <v>0</v>
      </c>
      <c r="Q802" s="7">
        <f t="shared" si="53"/>
        <v>0</v>
      </c>
    </row>
    <row r="803" spans="2:17" x14ac:dyDescent="0.2">
      <c r="B803" s="7" t="str">
        <f t="shared" si="54"/>
        <v/>
      </c>
      <c r="C803" s="33"/>
      <c r="D803" s="33"/>
      <c r="E803" s="34"/>
      <c r="F803" s="35"/>
      <c r="G803" s="33"/>
      <c r="H803" s="35"/>
      <c r="I803" s="35"/>
      <c r="J803" s="36"/>
      <c r="K803" s="7">
        <f t="array" ref="K803">IF(AND(LEN(H803)&gt;0,ISNUMBER(J803)),H803*J803,IF(AND(LEN(I803)&gt;0,ISNUMBER(J803)),I803/(1+J803)*J803,0))</f>
        <v>0</v>
      </c>
      <c r="L803" s="7" t="str">
        <f>IF(LEN(G803)&gt;1,VLOOKUP(G803,CategorieBTWTabel,2,FALSE),"Nee")</f>
        <v>Nee</v>
      </c>
      <c r="M803" s="37"/>
      <c r="N803" s="33"/>
      <c r="O803" s="7">
        <f t="shared" si="51"/>
        <v>0</v>
      </c>
      <c r="P803" s="7">
        <f t="shared" si="52"/>
        <v>0</v>
      </c>
      <c r="Q803" s="7">
        <f t="shared" si="53"/>
        <v>0</v>
      </c>
    </row>
    <row r="804" spans="2:17" x14ac:dyDescent="0.2">
      <c r="B804" s="7" t="str">
        <f t="shared" si="54"/>
        <v/>
      </c>
      <c r="C804" s="33"/>
      <c r="D804" s="33"/>
      <c r="E804" s="34"/>
      <c r="F804" s="35"/>
      <c r="G804" s="33"/>
      <c r="H804" s="35"/>
      <c r="I804" s="35"/>
      <c r="J804" s="36"/>
      <c r="K804" s="7">
        <f t="array" ref="K804">IF(AND(LEN(H804)&gt;0,ISNUMBER(J804)),H804*J804,IF(AND(LEN(I804)&gt;0,ISNUMBER(J804)),I804/(1+J804)*J804,0))</f>
        <v>0</v>
      </c>
      <c r="L804" s="7" t="str">
        <f>IF(LEN(G804)&gt;1,VLOOKUP(G804,CategorieBTWTabel,2,FALSE),"Nee")</f>
        <v>Nee</v>
      </c>
      <c r="M804" s="37"/>
      <c r="N804" s="33"/>
      <c r="O804" s="7">
        <f t="shared" si="51"/>
        <v>0</v>
      </c>
      <c r="P804" s="7">
        <f t="shared" si="52"/>
        <v>0</v>
      </c>
      <c r="Q804" s="7">
        <f t="shared" si="53"/>
        <v>0</v>
      </c>
    </row>
    <row r="805" spans="2:17" x14ac:dyDescent="0.2">
      <c r="B805" s="7" t="str">
        <f t="shared" si="54"/>
        <v/>
      </c>
      <c r="C805" s="33"/>
      <c r="D805" s="33"/>
      <c r="E805" s="34"/>
      <c r="F805" s="35"/>
      <c r="G805" s="33"/>
      <c r="H805" s="35"/>
      <c r="I805" s="35"/>
      <c r="J805" s="36"/>
      <c r="K805" s="7">
        <f t="array" ref="K805">IF(AND(LEN(H805)&gt;0,ISNUMBER(J805)),H805*J805,IF(AND(LEN(I805)&gt;0,ISNUMBER(J805)),I805/(1+J805)*J805,0))</f>
        <v>0</v>
      </c>
      <c r="L805" s="7" t="str">
        <f>IF(LEN(G805)&gt;1,VLOOKUP(G805,CategorieBTWTabel,2,FALSE),"Nee")</f>
        <v>Nee</v>
      </c>
      <c r="M805" s="37"/>
      <c r="N805" s="33"/>
      <c r="O805" s="7">
        <f t="shared" si="51"/>
        <v>0</v>
      </c>
      <c r="P805" s="7">
        <f t="shared" si="52"/>
        <v>0</v>
      </c>
      <c r="Q805" s="7">
        <f t="shared" si="53"/>
        <v>0</v>
      </c>
    </row>
    <row r="806" spans="2:17" x14ac:dyDescent="0.2">
      <c r="B806" s="7" t="str">
        <f t="shared" si="54"/>
        <v/>
      </c>
      <c r="C806" s="33"/>
      <c r="D806" s="33"/>
      <c r="E806" s="34"/>
      <c r="F806" s="35"/>
      <c r="G806" s="33"/>
      <c r="H806" s="35"/>
      <c r="I806" s="35"/>
      <c r="J806" s="36"/>
      <c r="K806" s="7">
        <f t="array" ref="K806">IF(AND(LEN(H806)&gt;0,ISNUMBER(J806)),H806*J806,IF(AND(LEN(I806)&gt;0,ISNUMBER(J806)),I806/(1+J806)*J806,0))</f>
        <v>0</v>
      </c>
      <c r="L806" s="7" t="str">
        <f>IF(LEN(G806)&gt;1,VLOOKUP(G806,CategorieBTWTabel,2,FALSE),"Nee")</f>
        <v>Nee</v>
      </c>
      <c r="M806" s="37"/>
      <c r="N806" s="33"/>
      <c r="O806" s="7">
        <f t="shared" si="51"/>
        <v>0</v>
      </c>
      <c r="P806" s="7">
        <f t="shared" si="52"/>
        <v>0</v>
      </c>
      <c r="Q806" s="7">
        <f t="shared" si="53"/>
        <v>0</v>
      </c>
    </row>
    <row r="807" spans="2:17" x14ac:dyDescent="0.2">
      <c r="B807" s="7" t="str">
        <f t="shared" si="54"/>
        <v/>
      </c>
      <c r="C807" s="33"/>
      <c r="D807" s="33"/>
      <c r="E807" s="34"/>
      <c r="F807" s="35"/>
      <c r="G807" s="33"/>
      <c r="H807" s="35"/>
      <c r="I807" s="35"/>
      <c r="J807" s="36"/>
      <c r="K807" s="7">
        <f t="array" ref="K807">IF(AND(LEN(H807)&gt;0,ISNUMBER(J807)),H807*J807,IF(AND(LEN(I807)&gt;0,ISNUMBER(J807)),I807/(1+J807)*J807,0))</f>
        <v>0</v>
      </c>
      <c r="L807" s="7" t="str">
        <f>IF(LEN(G807)&gt;1,VLOOKUP(G807,CategorieBTWTabel,2,FALSE),"Nee")</f>
        <v>Nee</v>
      </c>
      <c r="M807" s="37"/>
      <c r="N807" s="33"/>
      <c r="O807" s="7">
        <f t="shared" si="51"/>
        <v>0</v>
      </c>
      <c r="P807" s="7">
        <f t="shared" si="52"/>
        <v>0</v>
      </c>
      <c r="Q807" s="7">
        <f t="shared" si="53"/>
        <v>0</v>
      </c>
    </row>
    <row r="808" spans="2:17" x14ac:dyDescent="0.2">
      <c r="B808" s="7" t="str">
        <f t="shared" si="54"/>
        <v/>
      </c>
      <c r="C808" s="33"/>
      <c r="D808" s="33"/>
      <c r="E808" s="34"/>
      <c r="F808" s="35"/>
      <c r="G808" s="33"/>
      <c r="H808" s="35"/>
      <c r="I808" s="35"/>
      <c r="J808" s="36"/>
      <c r="K808" s="7">
        <f t="array" ref="K808">IF(AND(LEN(H808)&gt;0,ISNUMBER(J808)),H808*J808,IF(AND(LEN(I808)&gt;0,ISNUMBER(J808)),I808/(1+J808)*J808,0))</f>
        <v>0</v>
      </c>
      <c r="L808" s="7" t="str">
        <f>IF(LEN(G808)&gt;1,VLOOKUP(G808,CategorieBTWTabel,2,FALSE),"Nee")</f>
        <v>Nee</v>
      </c>
      <c r="M808" s="37"/>
      <c r="N808" s="33"/>
      <c r="O808" s="7">
        <f t="shared" si="51"/>
        <v>0</v>
      </c>
      <c r="P808" s="7">
        <f t="shared" si="52"/>
        <v>0</v>
      </c>
      <c r="Q808" s="7">
        <f t="shared" si="53"/>
        <v>0</v>
      </c>
    </row>
    <row r="809" spans="2:17" x14ac:dyDescent="0.2">
      <c r="B809" s="7" t="str">
        <f t="shared" si="54"/>
        <v/>
      </c>
      <c r="C809" s="33"/>
      <c r="D809" s="33"/>
      <c r="E809" s="34"/>
      <c r="F809" s="35"/>
      <c r="G809" s="33"/>
      <c r="H809" s="35"/>
      <c r="I809" s="35"/>
      <c r="J809" s="36"/>
      <c r="K809" s="7">
        <f t="array" ref="K809">IF(AND(LEN(H809)&gt;0,ISNUMBER(J809)),H809*J809,IF(AND(LEN(I809)&gt;0,ISNUMBER(J809)),I809/(1+J809)*J809,0))</f>
        <v>0</v>
      </c>
      <c r="L809" s="7" t="str">
        <f>IF(LEN(G809)&gt;1,VLOOKUP(G809,CategorieBTWTabel,2,FALSE),"Nee")</f>
        <v>Nee</v>
      </c>
      <c r="M809" s="37"/>
      <c r="N809" s="33"/>
      <c r="O809" s="7">
        <f t="shared" si="51"/>
        <v>0</v>
      </c>
      <c r="P809" s="7">
        <f t="shared" si="52"/>
        <v>0</v>
      </c>
      <c r="Q809" s="7">
        <f t="shared" si="53"/>
        <v>0</v>
      </c>
    </row>
    <row r="810" spans="2:17" x14ac:dyDescent="0.2">
      <c r="B810" s="7" t="str">
        <f t="shared" si="54"/>
        <v/>
      </c>
      <c r="C810" s="33"/>
      <c r="D810" s="33"/>
      <c r="E810" s="34"/>
      <c r="F810" s="35"/>
      <c r="G810" s="33"/>
      <c r="H810" s="35"/>
      <c r="I810" s="35"/>
      <c r="J810" s="36"/>
      <c r="K810" s="7">
        <f t="array" ref="K810">IF(AND(LEN(H810)&gt;0,ISNUMBER(J810)),H810*J810,IF(AND(LEN(I810)&gt;0,ISNUMBER(J810)),I810/(1+J810)*J810,0))</f>
        <v>0</v>
      </c>
      <c r="L810" s="7" t="str">
        <f>IF(LEN(G810)&gt;1,VLOOKUP(G810,CategorieBTWTabel,2,FALSE),"Nee")</f>
        <v>Nee</v>
      </c>
      <c r="M810" s="37"/>
      <c r="N810" s="33"/>
      <c r="O810" s="7">
        <f t="shared" si="51"/>
        <v>0</v>
      </c>
      <c r="P810" s="7">
        <f t="shared" si="52"/>
        <v>0</v>
      </c>
      <c r="Q810" s="7">
        <f t="shared" si="53"/>
        <v>0</v>
      </c>
    </row>
    <row r="811" spans="2:17" x14ac:dyDescent="0.2">
      <c r="B811" s="7" t="str">
        <f t="shared" si="54"/>
        <v/>
      </c>
      <c r="C811" s="33"/>
      <c r="D811" s="33"/>
      <c r="E811" s="34"/>
      <c r="F811" s="35"/>
      <c r="G811" s="33"/>
      <c r="H811" s="35"/>
      <c r="I811" s="35"/>
      <c r="J811" s="36"/>
      <c r="K811" s="7">
        <f t="array" ref="K811">IF(AND(LEN(H811)&gt;0,ISNUMBER(J811)),H811*J811,IF(AND(LEN(I811)&gt;0,ISNUMBER(J811)),I811/(1+J811)*J811,0))</f>
        <v>0</v>
      </c>
      <c r="L811" s="7" t="str">
        <f>IF(LEN(G811)&gt;1,VLOOKUP(G811,CategorieBTWTabel,2,FALSE),"Nee")</f>
        <v>Nee</v>
      </c>
      <c r="M811" s="37"/>
      <c r="N811" s="33"/>
      <c r="O811" s="7">
        <f t="shared" si="51"/>
        <v>0</v>
      </c>
      <c r="P811" s="7">
        <f t="shared" si="52"/>
        <v>0</v>
      </c>
      <c r="Q811" s="7">
        <f t="shared" si="53"/>
        <v>0</v>
      </c>
    </row>
    <row r="812" spans="2:17" x14ac:dyDescent="0.2">
      <c r="B812" s="7" t="str">
        <f t="shared" si="54"/>
        <v/>
      </c>
      <c r="C812" s="33"/>
      <c r="D812" s="33"/>
      <c r="E812" s="34"/>
      <c r="F812" s="35"/>
      <c r="G812" s="33"/>
      <c r="H812" s="35"/>
      <c r="I812" s="35"/>
      <c r="J812" s="36"/>
      <c r="K812" s="7">
        <f t="array" ref="K812">IF(AND(LEN(H812)&gt;0,ISNUMBER(J812)),H812*J812,IF(AND(LEN(I812)&gt;0,ISNUMBER(J812)),I812/(1+J812)*J812,0))</f>
        <v>0</v>
      </c>
      <c r="L812" s="7" t="str">
        <f>IF(LEN(G812)&gt;1,VLOOKUP(G812,CategorieBTWTabel,2,FALSE),"Nee")</f>
        <v>Nee</v>
      </c>
      <c r="M812" s="37"/>
      <c r="N812" s="33"/>
      <c r="O812" s="7">
        <f t="shared" si="51"/>
        <v>0</v>
      </c>
      <c r="P812" s="7">
        <f t="shared" si="52"/>
        <v>0</v>
      </c>
      <c r="Q812" s="7">
        <f t="shared" si="53"/>
        <v>0</v>
      </c>
    </row>
    <row r="813" spans="2:17" x14ac:dyDescent="0.2">
      <c r="B813" s="7" t="str">
        <f t="shared" si="54"/>
        <v/>
      </c>
      <c r="C813" s="33"/>
      <c r="D813" s="33"/>
      <c r="E813" s="34"/>
      <c r="F813" s="35"/>
      <c r="G813" s="33"/>
      <c r="H813" s="35"/>
      <c r="I813" s="35"/>
      <c r="J813" s="36"/>
      <c r="K813" s="7">
        <f t="array" ref="K813">IF(AND(LEN(H813)&gt;0,ISNUMBER(J813)),H813*J813,IF(AND(LEN(I813)&gt;0,ISNUMBER(J813)),I813/(1+J813)*J813,0))</f>
        <v>0</v>
      </c>
      <c r="L813" s="7" t="str">
        <f>IF(LEN(G813)&gt;1,VLOOKUP(G813,CategorieBTWTabel,2,FALSE),"Nee")</f>
        <v>Nee</v>
      </c>
      <c r="M813" s="37"/>
      <c r="N813" s="33"/>
      <c r="O813" s="7">
        <f t="shared" si="51"/>
        <v>0</v>
      </c>
      <c r="P813" s="7">
        <f t="shared" si="52"/>
        <v>0</v>
      </c>
      <c r="Q813" s="7">
        <f t="shared" si="53"/>
        <v>0</v>
      </c>
    </row>
    <row r="814" spans="2:17" x14ac:dyDescent="0.2">
      <c r="B814" s="7" t="str">
        <f t="shared" si="54"/>
        <v/>
      </c>
      <c r="C814" s="33"/>
      <c r="D814" s="33"/>
      <c r="E814" s="34"/>
      <c r="F814" s="35"/>
      <c r="G814" s="33"/>
      <c r="H814" s="35"/>
      <c r="I814" s="35"/>
      <c r="J814" s="36"/>
      <c r="K814" s="7">
        <f t="array" ref="K814">IF(AND(LEN(H814)&gt;0,ISNUMBER(J814)),H814*J814,IF(AND(LEN(I814)&gt;0,ISNUMBER(J814)),I814/(1+J814)*J814,0))</f>
        <v>0</v>
      </c>
      <c r="L814" s="7" t="str">
        <f>IF(LEN(G814)&gt;1,VLOOKUP(G814,CategorieBTWTabel,2,FALSE),"Nee")</f>
        <v>Nee</v>
      </c>
      <c r="M814" s="37"/>
      <c r="N814" s="33"/>
      <c r="O814" s="7">
        <f t="shared" si="51"/>
        <v>0</v>
      </c>
      <c r="P814" s="7">
        <f t="shared" si="52"/>
        <v>0</v>
      </c>
      <c r="Q814" s="7">
        <f t="shared" si="53"/>
        <v>0</v>
      </c>
    </row>
    <row r="815" spans="2:17" x14ac:dyDescent="0.2">
      <c r="B815" s="7" t="str">
        <f t="shared" si="54"/>
        <v/>
      </c>
      <c r="C815" s="33"/>
      <c r="D815" s="33"/>
      <c r="E815" s="34"/>
      <c r="F815" s="35"/>
      <c r="G815" s="33"/>
      <c r="H815" s="35"/>
      <c r="I815" s="35"/>
      <c r="J815" s="36"/>
      <c r="K815" s="7">
        <f t="array" ref="K815">IF(AND(LEN(H815)&gt;0,ISNUMBER(J815)),H815*J815,IF(AND(LEN(I815)&gt;0,ISNUMBER(J815)),I815/(1+J815)*J815,0))</f>
        <v>0</v>
      </c>
      <c r="L815" s="7" t="str">
        <f>IF(LEN(G815)&gt;1,VLOOKUP(G815,CategorieBTWTabel,2,FALSE),"Nee")</f>
        <v>Nee</v>
      </c>
      <c r="M815" s="37"/>
      <c r="N815" s="33"/>
      <c r="O815" s="7">
        <f t="shared" si="51"/>
        <v>0</v>
      </c>
      <c r="P815" s="7">
        <f t="shared" si="52"/>
        <v>0</v>
      </c>
      <c r="Q815" s="7">
        <f t="shared" si="53"/>
        <v>0</v>
      </c>
    </row>
    <row r="816" spans="2:17" x14ac:dyDescent="0.2">
      <c r="B816" s="7" t="str">
        <f t="shared" si="54"/>
        <v/>
      </c>
      <c r="C816" s="33"/>
      <c r="D816" s="33"/>
      <c r="E816" s="34"/>
      <c r="F816" s="35"/>
      <c r="G816" s="33"/>
      <c r="H816" s="35"/>
      <c r="I816" s="35"/>
      <c r="J816" s="36"/>
      <c r="K816" s="7">
        <f t="array" ref="K816">IF(AND(LEN(H816)&gt;0,ISNUMBER(J816)),H816*J816,IF(AND(LEN(I816)&gt;0,ISNUMBER(J816)),I816/(1+J816)*J816,0))</f>
        <v>0</v>
      </c>
      <c r="L816" s="7" t="str">
        <f>IF(LEN(G816)&gt;1,VLOOKUP(G816,CategorieBTWTabel,2,FALSE),"Nee")</f>
        <v>Nee</v>
      </c>
      <c r="M816" s="37"/>
      <c r="N816" s="33"/>
      <c r="O816" s="7">
        <f t="shared" si="51"/>
        <v>0</v>
      </c>
      <c r="P816" s="7">
        <f t="shared" si="52"/>
        <v>0</v>
      </c>
      <c r="Q816" s="7">
        <f t="shared" si="53"/>
        <v>0</v>
      </c>
    </row>
    <row r="817" spans="2:17" x14ac:dyDescent="0.2">
      <c r="B817" s="7" t="str">
        <f t="shared" si="54"/>
        <v/>
      </c>
      <c r="C817" s="33"/>
      <c r="D817" s="33"/>
      <c r="E817" s="34"/>
      <c r="F817" s="35"/>
      <c r="G817" s="33"/>
      <c r="H817" s="35"/>
      <c r="I817" s="35"/>
      <c r="J817" s="36"/>
      <c r="K817" s="7">
        <f t="array" ref="K817">IF(AND(LEN(H817)&gt;0,ISNUMBER(J817)),H817*J817,IF(AND(LEN(I817)&gt;0,ISNUMBER(J817)),I817/(1+J817)*J817,0))</f>
        <v>0</v>
      </c>
      <c r="L817" s="7" t="str">
        <f>IF(LEN(G817)&gt;1,VLOOKUP(G817,CategorieBTWTabel,2,FALSE),"Nee")</f>
        <v>Nee</v>
      </c>
      <c r="M817" s="37"/>
      <c r="N817" s="33"/>
      <c r="O817" s="7">
        <f t="shared" si="51"/>
        <v>0</v>
      </c>
      <c r="P817" s="7">
        <f t="shared" si="52"/>
        <v>0</v>
      </c>
      <c r="Q817" s="7">
        <f t="shared" si="53"/>
        <v>0</v>
      </c>
    </row>
    <row r="818" spans="2:17" x14ac:dyDescent="0.2">
      <c r="B818" s="7" t="str">
        <f t="shared" si="54"/>
        <v/>
      </c>
      <c r="C818" s="33"/>
      <c r="D818" s="33"/>
      <c r="E818" s="34"/>
      <c r="F818" s="35"/>
      <c r="G818" s="33"/>
      <c r="H818" s="35"/>
      <c r="I818" s="35"/>
      <c r="J818" s="36"/>
      <c r="K818" s="7">
        <f t="array" ref="K818">IF(AND(LEN(H818)&gt;0,ISNUMBER(J818)),H818*J818,IF(AND(LEN(I818)&gt;0,ISNUMBER(J818)),I818/(1+J818)*J818,0))</f>
        <v>0</v>
      </c>
      <c r="L818" s="7" t="str">
        <f>IF(LEN(G818)&gt;1,VLOOKUP(G818,CategorieBTWTabel,2,FALSE),"Nee")</f>
        <v>Nee</v>
      </c>
      <c r="M818" s="37"/>
      <c r="N818" s="33"/>
      <c r="O818" s="7">
        <f t="shared" si="51"/>
        <v>0</v>
      </c>
      <c r="P818" s="7">
        <f t="shared" si="52"/>
        <v>0</v>
      </c>
      <c r="Q818" s="7">
        <f t="shared" si="53"/>
        <v>0</v>
      </c>
    </row>
    <row r="819" spans="2:17" x14ac:dyDescent="0.2">
      <c r="B819" s="7" t="str">
        <f t="shared" si="54"/>
        <v/>
      </c>
      <c r="C819" s="33"/>
      <c r="D819" s="33"/>
      <c r="E819" s="34"/>
      <c r="F819" s="35"/>
      <c r="G819" s="33"/>
      <c r="H819" s="35"/>
      <c r="I819" s="35"/>
      <c r="J819" s="36"/>
      <c r="K819" s="7">
        <f t="array" ref="K819">IF(AND(LEN(H819)&gt;0,ISNUMBER(J819)),H819*J819,IF(AND(LEN(I819)&gt;0,ISNUMBER(J819)),I819/(1+J819)*J819,0))</f>
        <v>0</v>
      </c>
      <c r="L819" s="7" t="str">
        <f>IF(LEN(G819)&gt;1,VLOOKUP(G819,CategorieBTWTabel,2,FALSE),"Nee")</f>
        <v>Nee</v>
      </c>
      <c r="M819" s="37"/>
      <c r="N819" s="33"/>
      <c r="O819" s="7">
        <f t="shared" si="51"/>
        <v>0</v>
      </c>
      <c r="P819" s="7">
        <f t="shared" si="52"/>
        <v>0</v>
      </c>
      <c r="Q819" s="7">
        <f t="shared" si="53"/>
        <v>0</v>
      </c>
    </row>
    <row r="820" spans="2:17" x14ac:dyDescent="0.2">
      <c r="B820" s="7" t="str">
        <f t="shared" si="54"/>
        <v/>
      </c>
      <c r="C820" s="33"/>
      <c r="D820" s="33"/>
      <c r="E820" s="34"/>
      <c r="F820" s="35"/>
      <c r="G820" s="33"/>
      <c r="H820" s="35"/>
      <c r="I820" s="35"/>
      <c r="J820" s="36"/>
      <c r="K820" s="7">
        <f t="array" ref="K820">IF(AND(LEN(H820)&gt;0,ISNUMBER(J820)),H820*J820,IF(AND(LEN(I820)&gt;0,ISNUMBER(J820)),I820/(1+J820)*J820,0))</f>
        <v>0</v>
      </c>
      <c r="L820" s="7" t="str">
        <f>IF(LEN(G820)&gt;1,VLOOKUP(G820,CategorieBTWTabel,2,FALSE),"Nee")</f>
        <v>Nee</v>
      </c>
      <c r="M820" s="37"/>
      <c r="N820" s="33"/>
      <c r="O820" s="7">
        <f t="shared" si="51"/>
        <v>0</v>
      </c>
      <c r="P820" s="7">
        <f t="shared" si="52"/>
        <v>0</v>
      </c>
      <c r="Q820" s="7">
        <f t="shared" si="53"/>
        <v>0</v>
      </c>
    </row>
    <row r="821" spans="2:17" x14ac:dyDescent="0.2">
      <c r="B821" s="7" t="str">
        <f t="shared" si="54"/>
        <v/>
      </c>
      <c r="C821" s="33"/>
      <c r="D821" s="33"/>
      <c r="E821" s="34"/>
      <c r="F821" s="35"/>
      <c r="G821" s="33"/>
      <c r="H821" s="35"/>
      <c r="I821" s="35"/>
      <c r="J821" s="36"/>
      <c r="K821" s="7">
        <f t="array" ref="K821">IF(AND(LEN(H821)&gt;0,ISNUMBER(J821)),H821*J821,IF(AND(LEN(I821)&gt;0,ISNUMBER(J821)),I821/(1+J821)*J821,0))</f>
        <v>0</v>
      </c>
      <c r="L821" s="7" t="str">
        <f>IF(LEN(G821)&gt;1,VLOOKUP(G821,CategorieBTWTabel,2,FALSE),"Nee")</f>
        <v>Nee</v>
      </c>
      <c r="M821" s="37"/>
      <c r="N821" s="33"/>
      <c r="O821" s="7">
        <f t="shared" si="51"/>
        <v>0</v>
      </c>
      <c r="P821" s="7">
        <f t="shared" si="52"/>
        <v>0</v>
      </c>
      <c r="Q821" s="7">
        <f t="shared" si="53"/>
        <v>0</v>
      </c>
    </row>
    <row r="822" spans="2:17" x14ac:dyDescent="0.2">
      <c r="B822" s="7" t="str">
        <f t="shared" si="54"/>
        <v/>
      </c>
      <c r="C822" s="33"/>
      <c r="D822" s="33"/>
      <c r="E822" s="34"/>
      <c r="F822" s="35"/>
      <c r="G822" s="33"/>
      <c r="H822" s="35"/>
      <c r="I822" s="35"/>
      <c r="J822" s="36"/>
      <c r="K822" s="7">
        <f t="array" ref="K822">IF(AND(LEN(H822)&gt;0,ISNUMBER(J822)),H822*J822,IF(AND(LEN(I822)&gt;0,ISNUMBER(J822)),I822/(1+J822)*J822,0))</f>
        <v>0</v>
      </c>
      <c r="L822" s="7" t="str">
        <f>IF(LEN(G822)&gt;1,VLOOKUP(G822,CategorieBTWTabel,2,FALSE),"Nee")</f>
        <v>Nee</v>
      </c>
      <c r="M822" s="37"/>
      <c r="N822" s="33"/>
      <c r="O822" s="7">
        <f t="shared" si="51"/>
        <v>0</v>
      </c>
      <c r="P822" s="7">
        <f t="shared" si="52"/>
        <v>0</v>
      </c>
      <c r="Q822" s="7">
        <f t="shared" si="53"/>
        <v>0</v>
      </c>
    </row>
    <row r="823" spans="2:17" x14ac:dyDescent="0.2">
      <c r="B823" s="7" t="str">
        <f t="shared" si="54"/>
        <v/>
      </c>
      <c r="C823" s="33"/>
      <c r="D823" s="33"/>
      <c r="E823" s="34"/>
      <c r="F823" s="35"/>
      <c r="G823" s="33"/>
      <c r="H823" s="35"/>
      <c r="I823" s="35"/>
      <c r="J823" s="36"/>
      <c r="K823" s="7">
        <f t="array" ref="K823">IF(AND(LEN(H823)&gt;0,ISNUMBER(J823)),H823*J823,IF(AND(LEN(I823)&gt;0,ISNUMBER(J823)),I823/(1+J823)*J823,0))</f>
        <v>0</v>
      </c>
      <c r="L823" s="7" t="str">
        <f>IF(LEN(G823)&gt;1,VLOOKUP(G823,CategorieBTWTabel,2,FALSE),"Nee")</f>
        <v>Nee</v>
      </c>
      <c r="M823" s="37"/>
      <c r="N823" s="33"/>
      <c r="O823" s="7">
        <f t="shared" si="51"/>
        <v>0</v>
      </c>
      <c r="P823" s="7">
        <f t="shared" si="52"/>
        <v>0</v>
      </c>
      <c r="Q823" s="7">
        <f t="shared" si="53"/>
        <v>0</v>
      </c>
    </row>
    <row r="824" spans="2:17" x14ac:dyDescent="0.2">
      <c r="B824" s="7" t="str">
        <f t="shared" si="54"/>
        <v/>
      </c>
      <c r="C824" s="33"/>
      <c r="D824" s="33"/>
      <c r="E824" s="34"/>
      <c r="F824" s="35"/>
      <c r="G824" s="33"/>
      <c r="H824" s="35"/>
      <c r="I824" s="35"/>
      <c r="J824" s="36"/>
      <c r="K824" s="7">
        <f t="array" ref="K824">IF(AND(LEN(H824)&gt;0,ISNUMBER(J824)),H824*J824,IF(AND(LEN(I824)&gt;0,ISNUMBER(J824)),I824/(1+J824)*J824,0))</f>
        <v>0</v>
      </c>
      <c r="L824" s="7" t="str">
        <f>IF(LEN(G824)&gt;1,VLOOKUP(G824,CategorieBTWTabel,2,FALSE),"Nee")</f>
        <v>Nee</v>
      </c>
      <c r="M824" s="37"/>
      <c r="N824" s="33"/>
      <c r="O824" s="7">
        <f t="shared" si="51"/>
        <v>0</v>
      </c>
      <c r="P824" s="7">
        <f t="shared" si="52"/>
        <v>0</v>
      </c>
      <c r="Q824" s="7">
        <f t="shared" si="53"/>
        <v>0</v>
      </c>
    </row>
    <row r="825" spans="2:17" x14ac:dyDescent="0.2">
      <c r="B825" s="7" t="str">
        <f t="shared" si="54"/>
        <v/>
      </c>
      <c r="C825" s="33"/>
      <c r="D825" s="33"/>
      <c r="E825" s="34"/>
      <c r="F825" s="35"/>
      <c r="G825" s="33"/>
      <c r="H825" s="35"/>
      <c r="I825" s="35"/>
      <c r="J825" s="36"/>
      <c r="K825" s="7">
        <f t="array" ref="K825">IF(AND(LEN(H825)&gt;0,ISNUMBER(J825)),H825*J825,IF(AND(LEN(I825)&gt;0,ISNUMBER(J825)),I825/(1+J825)*J825,0))</f>
        <v>0</v>
      </c>
      <c r="L825" s="7" t="str">
        <f>IF(LEN(G825)&gt;1,VLOOKUP(G825,CategorieBTWTabel,2,FALSE),"Nee")</f>
        <v>Nee</v>
      </c>
      <c r="M825" s="37"/>
      <c r="N825" s="33"/>
      <c r="O825" s="7">
        <f t="shared" si="51"/>
        <v>0</v>
      </c>
      <c r="P825" s="7">
        <f t="shared" si="52"/>
        <v>0</v>
      </c>
      <c r="Q825" s="7">
        <f t="shared" si="53"/>
        <v>0</v>
      </c>
    </row>
    <row r="826" spans="2:17" x14ac:dyDescent="0.2">
      <c r="B826" s="7" t="str">
        <f t="shared" si="54"/>
        <v/>
      </c>
      <c r="C826" s="33"/>
      <c r="D826" s="33"/>
      <c r="E826" s="34"/>
      <c r="F826" s="35"/>
      <c r="G826" s="33"/>
      <c r="H826" s="35"/>
      <c r="I826" s="35"/>
      <c r="J826" s="36"/>
      <c r="K826" s="7">
        <f t="array" ref="K826">IF(AND(LEN(H826)&gt;0,ISNUMBER(J826)),H826*J826,IF(AND(LEN(I826)&gt;0,ISNUMBER(J826)),I826/(1+J826)*J826,0))</f>
        <v>0</v>
      </c>
      <c r="L826" s="7" t="str">
        <f>IF(LEN(G826)&gt;1,VLOOKUP(G826,CategorieBTWTabel,2,FALSE),"Nee")</f>
        <v>Nee</v>
      </c>
      <c r="M826" s="37"/>
      <c r="N826" s="33"/>
      <c r="O826" s="7">
        <f t="shared" si="51"/>
        <v>0</v>
      </c>
      <c r="P826" s="7">
        <f t="shared" si="52"/>
        <v>0</v>
      </c>
      <c r="Q826" s="7">
        <f t="shared" si="53"/>
        <v>0</v>
      </c>
    </row>
    <row r="827" spans="2:17" x14ac:dyDescent="0.2">
      <c r="B827" s="7" t="str">
        <f t="shared" si="54"/>
        <v/>
      </c>
      <c r="C827" s="33"/>
      <c r="D827" s="33"/>
      <c r="E827" s="34"/>
      <c r="F827" s="35"/>
      <c r="G827" s="33"/>
      <c r="H827" s="35"/>
      <c r="I827" s="35"/>
      <c r="J827" s="36"/>
      <c r="K827" s="7">
        <f t="array" ref="K827">IF(AND(LEN(H827)&gt;0,ISNUMBER(J827)),H827*J827,IF(AND(LEN(I827)&gt;0,ISNUMBER(J827)),I827/(1+J827)*J827,0))</f>
        <v>0</v>
      </c>
      <c r="L827" s="7" t="str">
        <f>IF(LEN(G827)&gt;1,VLOOKUP(G827,CategorieBTWTabel,2,FALSE),"Nee")</f>
        <v>Nee</v>
      </c>
      <c r="M827" s="37"/>
      <c r="N827" s="33"/>
      <c r="O827" s="7">
        <f t="shared" si="51"/>
        <v>0</v>
      </c>
      <c r="P827" s="7">
        <f t="shared" si="52"/>
        <v>0</v>
      </c>
      <c r="Q827" s="7">
        <f t="shared" si="53"/>
        <v>0</v>
      </c>
    </row>
    <row r="828" spans="2:17" x14ac:dyDescent="0.2">
      <c r="B828" s="7" t="str">
        <f t="shared" si="54"/>
        <v/>
      </c>
      <c r="C828" s="33"/>
      <c r="D828" s="33"/>
      <c r="E828" s="34"/>
      <c r="F828" s="35"/>
      <c r="G828" s="33"/>
      <c r="H828" s="35"/>
      <c r="I828" s="35"/>
      <c r="J828" s="36"/>
      <c r="K828" s="7">
        <f t="array" ref="K828">IF(AND(LEN(H828)&gt;0,ISNUMBER(J828)),H828*J828,IF(AND(LEN(I828)&gt;0,ISNUMBER(J828)),I828/(1+J828)*J828,0))</f>
        <v>0</v>
      </c>
      <c r="L828" s="7" t="str">
        <f>IF(LEN(G828)&gt;1,VLOOKUP(G828,CategorieBTWTabel,2,FALSE),"Nee")</f>
        <v>Nee</v>
      </c>
      <c r="M828" s="37"/>
      <c r="N828" s="33"/>
      <c r="O828" s="7">
        <f t="shared" si="51"/>
        <v>0</v>
      </c>
      <c r="P828" s="7">
        <f t="shared" si="52"/>
        <v>0</v>
      </c>
      <c r="Q828" s="7">
        <f t="shared" si="53"/>
        <v>0</v>
      </c>
    </row>
    <row r="829" spans="2:17" x14ac:dyDescent="0.2">
      <c r="B829" s="7" t="str">
        <f t="shared" si="54"/>
        <v/>
      </c>
      <c r="C829" s="33"/>
      <c r="D829" s="33"/>
      <c r="E829" s="34"/>
      <c r="F829" s="35"/>
      <c r="G829" s="33"/>
      <c r="H829" s="35"/>
      <c r="I829" s="35"/>
      <c r="J829" s="36"/>
      <c r="K829" s="7">
        <f t="array" ref="K829">IF(AND(LEN(H829)&gt;0,ISNUMBER(J829)),H829*J829,IF(AND(LEN(I829)&gt;0,ISNUMBER(J829)),I829/(1+J829)*J829,0))</f>
        <v>0</v>
      </c>
      <c r="L829" s="7" t="str">
        <f>IF(LEN(G829)&gt;1,VLOOKUP(G829,CategorieBTWTabel,2,FALSE),"Nee")</f>
        <v>Nee</v>
      </c>
      <c r="M829" s="37"/>
      <c r="N829" s="33"/>
      <c r="O829" s="7">
        <f t="shared" si="51"/>
        <v>0</v>
      </c>
      <c r="P829" s="7">
        <f t="shared" si="52"/>
        <v>0</v>
      </c>
      <c r="Q829" s="7">
        <f t="shared" si="53"/>
        <v>0</v>
      </c>
    </row>
    <row r="830" spans="2:17" x14ac:dyDescent="0.2">
      <c r="B830" s="7" t="str">
        <f t="shared" si="54"/>
        <v/>
      </c>
      <c r="C830" s="33"/>
      <c r="D830" s="33"/>
      <c r="E830" s="34"/>
      <c r="F830" s="35"/>
      <c r="G830" s="33"/>
      <c r="H830" s="35"/>
      <c r="I830" s="35"/>
      <c r="J830" s="36"/>
      <c r="K830" s="7">
        <f t="array" ref="K830">IF(AND(LEN(H830)&gt;0,ISNUMBER(J830)),H830*J830,IF(AND(LEN(I830)&gt;0,ISNUMBER(J830)),I830/(1+J830)*J830,0))</f>
        <v>0</v>
      </c>
      <c r="L830" s="7" t="str">
        <f>IF(LEN(G830)&gt;1,VLOOKUP(G830,CategorieBTWTabel,2,FALSE),"Nee")</f>
        <v>Nee</v>
      </c>
      <c r="M830" s="37"/>
      <c r="N830" s="33"/>
      <c r="O830" s="7">
        <f t="shared" si="51"/>
        <v>0</v>
      </c>
      <c r="P830" s="7">
        <f t="shared" si="52"/>
        <v>0</v>
      </c>
      <c r="Q830" s="7">
        <f t="shared" si="53"/>
        <v>0</v>
      </c>
    </row>
    <row r="831" spans="2:17" x14ac:dyDescent="0.2">
      <c r="B831" s="7" t="str">
        <f t="shared" si="54"/>
        <v/>
      </c>
      <c r="C831" s="33"/>
      <c r="D831" s="33"/>
      <c r="E831" s="34"/>
      <c r="F831" s="35"/>
      <c r="G831" s="33"/>
      <c r="H831" s="35"/>
      <c r="I831" s="35"/>
      <c r="J831" s="36"/>
      <c r="K831" s="7">
        <f t="array" ref="K831">IF(AND(LEN(H831)&gt;0,ISNUMBER(J831)),H831*J831,IF(AND(LEN(I831)&gt;0,ISNUMBER(J831)),I831/(1+J831)*J831,0))</f>
        <v>0</v>
      </c>
      <c r="L831" s="7" t="str">
        <f>IF(LEN(G831)&gt;1,VLOOKUP(G831,CategorieBTWTabel,2,FALSE),"Nee")</f>
        <v>Nee</v>
      </c>
      <c r="M831" s="37"/>
      <c r="N831" s="33"/>
      <c r="O831" s="7">
        <f t="shared" ref="O831:O894" si="55">IF(LEN(H831)&lt;1,I831-K831,H831)</f>
        <v>0</v>
      </c>
      <c r="P831" s="7">
        <f t="shared" ref="P831:P894" si="56">IF(LEN(I831)&lt;1,H831+K831,I831)</f>
        <v>0</v>
      </c>
      <c r="Q831" s="7">
        <f t="shared" ref="Q831:Q894" si="57">K831</f>
        <v>0</v>
      </c>
    </row>
    <row r="832" spans="2:17" x14ac:dyDescent="0.2">
      <c r="B832" s="7" t="str">
        <f t="shared" si="54"/>
        <v/>
      </c>
      <c r="C832" s="33"/>
      <c r="D832" s="33"/>
      <c r="E832" s="34"/>
      <c r="F832" s="35"/>
      <c r="G832" s="33"/>
      <c r="H832" s="35"/>
      <c r="I832" s="35"/>
      <c r="J832" s="36"/>
      <c r="K832" s="7">
        <f t="array" ref="K832">IF(AND(LEN(H832)&gt;0,ISNUMBER(J832)),H832*J832,IF(AND(LEN(I832)&gt;0,ISNUMBER(J832)),I832/(1+J832)*J832,0))</f>
        <v>0</v>
      </c>
      <c r="L832" s="7" t="str">
        <f>IF(LEN(G832)&gt;1,VLOOKUP(G832,CategorieBTWTabel,2,FALSE),"Nee")</f>
        <v>Nee</v>
      </c>
      <c r="M832" s="37"/>
      <c r="N832" s="33"/>
      <c r="O832" s="7">
        <f t="shared" si="55"/>
        <v>0</v>
      </c>
      <c r="P832" s="7">
        <f t="shared" si="56"/>
        <v>0</v>
      </c>
      <c r="Q832" s="7">
        <f t="shared" si="57"/>
        <v>0</v>
      </c>
    </row>
    <row r="833" spans="2:17" x14ac:dyDescent="0.2">
      <c r="B833" s="7" t="str">
        <f t="shared" si="54"/>
        <v/>
      </c>
      <c r="C833" s="33"/>
      <c r="D833" s="33"/>
      <c r="E833" s="34"/>
      <c r="F833" s="35"/>
      <c r="G833" s="33"/>
      <c r="H833" s="35"/>
      <c r="I833" s="35"/>
      <c r="J833" s="36"/>
      <c r="K833" s="7">
        <f t="array" ref="K833">IF(AND(LEN(H833)&gt;0,ISNUMBER(J833)),H833*J833,IF(AND(LEN(I833)&gt;0,ISNUMBER(J833)),I833/(1+J833)*J833,0))</f>
        <v>0</v>
      </c>
      <c r="L833" s="7" t="str">
        <f>IF(LEN(G833)&gt;1,VLOOKUP(G833,CategorieBTWTabel,2,FALSE),"Nee")</f>
        <v>Nee</v>
      </c>
      <c r="M833" s="37"/>
      <c r="N833" s="33"/>
      <c r="O833" s="7">
        <f t="shared" si="55"/>
        <v>0</v>
      </c>
      <c r="P833" s="7">
        <f t="shared" si="56"/>
        <v>0</v>
      </c>
      <c r="Q833" s="7">
        <f t="shared" si="57"/>
        <v>0</v>
      </c>
    </row>
    <row r="834" spans="2:17" x14ac:dyDescent="0.2">
      <c r="B834" s="7" t="str">
        <f t="shared" si="54"/>
        <v/>
      </c>
      <c r="C834" s="33"/>
      <c r="D834" s="33"/>
      <c r="E834" s="34"/>
      <c r="F834" s="35"/>
      <c r="G834" s="33"/>
      <c r="H834" s="35"/>
      <c r="I834" s="35"/>
      <c r="J834" s="36"/>
      <c r="K834" s="7">
        <f t="array" ref="K834">IF(AND(LEN(H834)&gt;0,ISNUMBER(J834)),H834*J834,IF(AND(LEN(I834)&gt;0,ISNUMBER(J834)),I834/(1+J834)*J834,0))</f>
        <v>0</v>
      </c>
      <c r="L834" s="7" t="str">
        <f>IF(LEN(G834)&gt;1,VLOOKUP(G834,CategorieBTWTabel,2,FALSE),"Nee")</f>
        <v>Nee</v>
      </c>
      <c r="M834" s="37"/>
      <c r="N834" s="33"/>
      <c r="O834" s="7">
        <f t="shared" si="55"/>
        <v>0</v>
      </c>
      <c r="P834" s="7">
        <f t="shared" si="56"/>
        <v>0</v>
      </c>
      <c r="Q834" s="7">
        <f t="shared" si="57"/>
        <v>0</v>
      </c>
    </row>
    <row r="835" spans="2:17" x14ac:dyDescent="0.2">
      <c r="B835" s="7" t="str">
        <f t="shared" si="54"/>
        <v/>
      </c>
      <c r="C835" s="33"/>
      <c r="D835" s="33"/>
      <c r="E835" s="34"/>
      <c r="F835" s="35"/>
      <c r="G835" s="33"/>
      <c r="H835" s="35"/>
      <c r="I835" s="35"/>
      <c r="J835" s="36"/>
      <c r="K835" s="7">
        <f t="array" ref="K835">IF(AND(LEN(H835)&gt;0,ISNUMBER(J835)),H835*J835,IF(AND(LEN(I835)&gt;0,ISNUMBER(J835)),I835/(1+J835)*J835,0))</f>
        <v>0</v>
      </c>
      <c r="L835" s="7" t="str">
        <f>IF(LEN(G835)&gt;1,VLOOKUP(G835,CategorieBTWTabel,2,FALSE),"Nee")</f>
        <v>Nee</v>
      </c>
      <c r="M835" s="37"/>
      <c r="N835" s="33"/>
      <c r="O835" s="7">
        <f t="shared" si="55"/>
        <v>0</v>
      </c>
      <c r="P835" s="7">
        <f t="shared" si="56"/>
        <v>0</v>
      </c>
      <c r="Q835" s="7">
        <f t="shared" si="57"/>
        <v>0</v>
      </c>
    </row>
    <row r="836" spans="2:17" x14ac:dyDescent="0.2">
      <c r="B836" s="7" t="str">
        <f t="shared" si="54"/>
        <v/>
      </c>
      <c r="C836" s="33"/>
      <c r="D836" s="33"/>
      <c r="E836" s="34"/>
      <c r="F836" s="35"/>
      <c r="G836" s="33"/>
      <c r="H836" s="35"/>
      <c r="I836" s="35"/>
      <c r="J836" s="36"/>
      <c r="K836" s="7">
        <f t="array" ref="K836">IF(AND(LEN(H836)&gt;0,ISNUMBER(J836)),H836*J836,IF(AND(LEN(I836)&gt;0,ISNUMBER(J836)),I836/(1+J836)*J836,0))</f>
        <v>0</v>
      </c>
      <c r="L836" s="7" t="str">
        <f>IF(LEN(G836)&gt;1,VLOOKUP(G836,CategorieBTWTabel,2,FALSE),"Nee")</f>
        <v>Nee</v>
      </c>
      <c r="M836" s="37"/>
      <c r="N836" s="33"/>
      <c r="O836" s="7">
        <f t="shared" si="55"/>
        <v>0</v>
      </c>
      <c r="P836" s="7">
        <f t="shared" si="56"/>
        <v>0</v>
      </c>
      <c r="Q836" s="7">
        <f t="shared" si="57"/>
        <v>0</v>
      </c>
    </row>
    <row r="837" spans="2:17" x14ac:dyDescent="0.2">
      <c r="B837" s="7" t="str">
        <f t="shared" si="54"/>
        <v/>
      </c>
      <c r="C837" s="33"/>
      <c r="D837" s="33"/>
      <c r="E837" s="34"/>
      <c r="F837" s="35"/>
      <c r="G837" s="33"/>
      <c r="H837" s="35"/>
      <c r="I837" s="35"/>
      <c r="J837" s="36"/>
      <c r="K837" s="7">
        <f t="array" ref="K837">IF(AND(LEN(H837)&gt;0,ISNUMBER(J837)),H837*J837,IF(AND(LEN(I837)&gt;0,ISNUMBER(J837)),I837/(1+J837)*J837,0))</f>
        <v>0</v>
      </c>
      <c r="L837" s="7" t="str">
        <f>IF(LEN(G837)&gt;1,VLOOKUP(G837,CategorieBTWTabel,2,FALSE),"Nee")</f>
        <v>Nee</v>
      </c>
      <c r="M837" s="37"/>
      <c r="N837" s="33"/>
      <c r="O837" s="7">
        <f t="shared" si="55"/>
        <v>0</v>
      </c>
      <c r="P837" s="7">
        <f t="shared" si="56"/>
        <v>0</v>
      </c>
      <c r="Q837" s="7">
        <f t="shared" si="57"/>
        <v>0</v>
      </c>
    </row>
    <row r="838" spans="2:17" x14ac:dyDescent="0.2">
      <c r="B838" s="7" t="str">
        <f t="shared" si="54"/>
        <v/>
      </c>
      <c r="C838" s="33"/>
      <c r="D838" s="33"/>
      <c r="E838" s="34"/>
      <c r="F838" s="35"/>
      <c r="G838" s="33"/>
      <c r="H838" s="35"/>
      <c r="I838" s="35"/>
      <c r="J838" s="36"/>
      <c r="K838" s="7">
        <f t="array" ref="K838">IF(AND(LEN(H838)&gt;0,ISNUMBER(J838)),H838*J838,IF(AND(LEN(I838)&gt;0,ISNUMBER(J838)),I838/(1+J838)*J838,0))</f>
        <v>0</v>
      </c>
      <c r="L838" s="7" t="str">
        <f>IF(LEN(G838)&gt;1,VLOOKUP(G838,CategorieBTWTabel,2,FALSE),"Nee")</f>
        <v>Nee</v>
      </c>
      <c r="M838" s="37"/>
      <c r="N838" s="33"/>
      <c r="O838" s="7">
        <f t="shared" si="55"/>
        <v>0</v>
      </c>
      <c r="P838" s="7">
        <f t="shared" si="56"/>
        <v>0</v>
      </c>
      <c r="Q838" s="7">
        <f t="shared" si="57"/>
        <v>0</v>
      </c>
    </row>
    <row r="839" spans="2:17" x14ac:dyDescent="0.2">
      <c r="B839" s="7" t="str">
        <f t="shared" si="54"/>
        <v/>
      </c>
      <c r="C839" s="33"/>
      <c r="D839" s="33"/>
      <c r="E839" s="34"/>
      <c r="F839" s="35"/>
      <c r="G839" s="33"/>
      <c r="H839" s="35"/>
      <c r="I839" s="35"/>
      <c r="J839" s="36"/>
      <c r="K839" s="7">
        <f t="array" ref="K839">IF(AND(LEN(H839)&gt;0,ISNUMBER(J839)),H839*J839,IF(AND(LEN(I839)&gt;0,ISNUMBER(J839)),I839/(1+J839)*J839,0))</f>
        <v>0</v>
      </c>
      <c r="L839" s="7" t="str">
        <f>IF(LEN(G839)&gt;1,VLOOKUP(G839,CategorieBTWTabel,2,FALSE),"Nee")</f>
        <v>Nee</v>
      </c>
      <c r="M839" s="37"/>
      <c r="N839" s="33"/>
      <c r="O839" s="7">
        <f t="shared" si="55"/>
        <v>0</v>
      </c>
      <c r="P839" s="7">
        <f t="shared" si="56"/>
        <v>0</v>
      </c>
      <c r="Q839" s="7">
        <f t="shared" si="57"/>
        <v>0</v>
      </c>
    </row>
    <row r="840" spans="2:17" x14ac:dyDescent="0.2">
      <c r="B840" s="7" t="str">
        <f t="shared" si="54"/>
        <v/>
      </c>
      <c r="C840" s="33"/>
      <c r="D840" s="33"/>
      <c r="E840" s="34"/>
      <c r="F840" s="35"/>
      <c r="G840" s="33"/>
      <c r="H840" s="35"/>
      <c r="I840" s="35"/>
      <c r="J840" s="36"/>
      <c r="K840" s="7">
        <f t="array" ref="K840">IF(AND(LEN(H840)&gt;0,ISNUMBER(J840)),H840*J840,IF(AND(LEN(I840)&gt;0,ISNUMBER(J840)),I840/(1+J840)*J840,0))</f>
        <v>0</v>
      </c>
      <c r="L840" s="7" t="str">
        <f>IF(LEN(G840)&gt;1,VLOOKUP(G840,CategorieBTWTabel,2,FALSE),"Nee")</f>
        <v>Nee</v>
      </c>
      <c r="M840" s="37"/>
      <c r="N840" s="33"/>
      <c r="O840" s="7">
        <f t="shared" si="55"/>
        <v>0</v>
      </c>
      <c r="P840" s="7">
        <f t="shared" si="56"/>
        <v>0</v>
      </c>
      <c r="Q840" s="7">
        <f t="shared" si="57"/>
        <v>0</v>
      </c>
    </row>
    <row r="841" spans="2:17" x14ac:dyDescent="0.2">
      <c r="B841" s="7" t="str">
        <f t="shared" si="54"/>
        <v/>
      </c>
      <c r="C841" s="33"/>
      <c r="D841" s="33"/>
      <c r="E841" s="34"/>
      <c r="F841" s="35"/>
      <c r="G841" s="33"/>
      <c r="H841" s="35"/>
      <c r="I841" s="35"/>
      <c r="J841" s="36"/>
      <c r="K841" s="7">
        <f t="array" ref="K841">IF(AND(LEN(H841)&gt;0,ISNUMBER(J841)),H841*J841,IF(AND(LEN(I841)&gt;0,ISNUMBER(J841)),I841/(1+J841)*J841,0))</f>
        <v>0</v>
      </c>
      <c r="L841" s="7" t="str">
        <f>IF(LEN(G841)&gt;1,VLOOKUP(G841,CategorieBTWTabel,2,FALSE),"Nee")</f>
        <v>Nee</v>
      </c>
      <c r="M841" s="37"/>
      <c r="N841" s="33"/>
      <c r="O841" s="7">
        <f t="shared" si="55"/>
        <v>0</v>
      </c>
      <c r="P841" s="7">
        <f t="shared" si="56"/>
        <v>0</v>
      </c>
      <c r="Q841" s="7">
        <f t="shared" si="57"/>
        <v>0</v>
      </c>
    </row>
    <row r="842" spans="2:17" x14ac:dyDescent="0.2">
      <c r="B842" s="7" t="str">
        <f t="shared" si="54"/>
        <v/>
      </c>
      <c r="C842" s="33"/>
      <c r="D842" s="33"/>
      <c r="E842" s="34"/>
      <c r="F842" s="35"/>
      <c r="G842" s="33"/>
      <c r="H842" s="35"/>
      <c r="I842" s="35"/>
      <c r="J842" s="36"/>
      <c r="K842" s="7">
        <f t="array" ref="K842">IF(AND(LEN(H842)&gt;0,ISNUMBER(J842)),H842*J842,IF(AND(LEN(I842)&gt;0,ISNUMBER(J842)),I842/(1+J842)*J842,0))</f>
        <v>0</v>
      </c>
      <c r="L842" s="7" t="str">
        <f>IF(LEN(G842)&gt;1,VLOOKUP(G842,CategorieBTWTabel,2,FALSE),"Nee")</f>
        <v>Nee</v>
      </c>
      <c r="M842" s="37"/>
      <c r="N842" s="33"/>
      <c r="O842" s="7">
        <f t="shared" si="55"/>
        <v>0</v>
      </c>
      <c r="P842" s="7">
        <f t="shared" si="56"/>
        <v>0</v>
      </c>
      <c r="Q842" s="7">
        <f t="shared" si="57"/>
        <v>0</v>
      </c>
    </row>
    <row r="843" spans="2:17" x14ac:dyDescent="0.2">
      <c r="B843" s="7" t="str">
        <f t="shared" si="54"/>
        <v/>
      </c>
      <c r="C843" s="33"/>
      <c r="D843" s="33"/>
      <c r="E843" s="34"/>
      <c r="F843" s="35"/>
      <c r="G843" s="33"/>
      <c r="H843" s="35"/>
      <c r="I843" s="35"/>
      <c r="J843" s="36"/>
      <c r="K843" s="7">
        <f t="array" ref="K843">IF(AND(LEN(H843)&gt;0,ISNUMBER(J843)),H843*J843,IF(AND(LEN(I843)&gt;0,ISNUMBER(J843)),I843/(1+J843)*J843,0))</f>
        <v>0</v>
      </c>
      <c r="L843" s="7" t="str">
        <f>IF(LEN(G843)&gt;1,VLOOKUP(G843,CategorieBTWTabel,2,FALSE),"Nee")</f>
        <v>Nee</v>
      </c>
      <c r="M843" s="37"/>
      <c r="N843" s="33"/>
      <c r="O843" s="7">
        <f t="shared" si="55"/>
        <v>0</v>
      </c>
      <c r="P843" s="7">
        <f t="shared" si="56"/>
        <v>0</v>
      </c>
      <c r="Q843" s="7">
        <f t="shared" si="57"/>
        <v>0</v>
      </c>
    </row>
    <row r="844" spans="2:17" x14ac:dyDescent="0.2">
      <c r="B844" s="7" t="str">
        <f t="shared" ref="B844:B907" si="58">IF(LEN(D844)&gt;1,INDEX(Periode,MATCH($D844,Maanden,0),1),"")</f>
        <v/>
      </c>
      <c r="C844" s="33"/>
      <c r="D844" s="33"/>
      <c r="E844" s="34"/>
      <c r="F844" s="35"/>
      <c r="G844" s="33"/>
      <c r="H844" s="35"/>
      <c r="I844" s="35"/>
      <c r="J844" s="36"/>
      <c r="K844" s="7">
        <f t="array" ref="K844">IF(AND(LEN(H844)&gt;0,ISNUMBER(J844)),H844*J844,IF(AND(LEN(I844)&gt;0,ISNUMBER(J844)),I844/(1+J844)*J844,0))</f>
        <v>0</v>
      </c>
      <c r="L844" s="7" t="str">
        <f>IF(LEN(G844)&gt;1,VLOOKUP(G844,CategorieBTWTabel,2,FALSE),"Nee")</f>
        <v>Nee</v>
      </c>
      <c r="M844" s="37"/>
      <c r="N844" s="33"/>
      <c r="O844" s="7">
        <f t="shared" si="55"/>
        <v>0</v>
      </c>
      <c r="P844" s="7">
        <f t="shared" si="56"/>
        <v>0</v>
      </c>
      <c r="Q844" s="7">
        <f t="shared" si="57"/>
        <v>0</v>
      </c>
    </row>
    <row r="845" spans="2:17" x14ac:dyDescent="0.2">
      <c r="B845" s="7" t="str">
        <f t="shared" si="58"/>
        <v/>
      </c>
      <c r="C845" s="33"/>
      <c r="D845" s="33"/>
      <c r="E845" s="34"/>
      <c r="F845" s="35"/>
      <c r="G845" s="33"/>
      <c r="H845" s="35"/>
      <c r="I845" s="35"/>
      <c r="J845" s="36"/>
      <c r="K845" s="7">
        <f t="array" ref="K845">IF(AND(LEN(H845)&gt;0,ISNUMBER(J845)),H845*J845,IF(AND(LEN(I845)&gt;0,ISNUMBER(J845)),I845/(1+J845)*J845,0))</f>
        <v>0</v>
      </c>
      <c r="L845" s="7" t="str">
        <f>IF(LEN(G845)&gt;1,VLOOKUP(G845,CategorieBTWTabel,2,FALSE),"Nee")</f>
        <v>Nee</v>
      </c>
      <c r="M845" s="37"/>
      <c r="N845" s="33"/>
      <c r="O845" s="7">
        <f t="shared" si="55"/>
        <v>0</v>
      </c>
      <c r="P845" s="7">
        <f t="shared" si="56"/>
        <v>0</v>
      </c>
      <c r="Q845" s="7">
        <f t="shared" si="57"/>
        <v>0</v>
      </c>
    </row>
    <row r="846" spans="2:17" x14ac:dyDescent="0.2">
      <c r="B846" s="7" t="str">
        <f t="shared" si="58"/>
        <v/>
      </c>
      <c r="C846" s="33"/>
      <c r="D846" s="33"/>
      <c r="E846" s="34"/>
      <c r="F846" s="35"/>
      <c r="G846" s="33"/>
      <c r="H846" s="35"/>
      <c r="I846" s="35"/>
      <c r="J846" s="36"/>
      <c r="K846" s="7">
        <f t="array" ref="K846">IF(AND(LEN(H846)&gt;0,ISNUMBER(J846)),H846*J846,IF(AND(LEN(I846)&gt;0,ISNUMBER(J846)),I846/(1+J846)*J846,0))</f>
        <v>0</v>
      </c>
      <c r="L846" s="7" t="str">
        <f>IF(LEN(G846)&gt;1,VLOOKUP(G846,CategorieBTWTabel,2,FALSE),"Nee")</f>
        <v>Nee</v>
      </c>
      <c r="M846" s="37"/>
      <c r="N846" s="33"/>
      <c r="O846" s="7">
        <f t="shared" si="55"/>
        <v>0</v>
      </c>
      <c r="P846" s="7">
        <f t="shared" si="56"/>
        <v>0</v>
      </c>
      <c r="Q846" s="7">
        <f t="shared" si="57"/>
        <v>0</v>
      </c>
    </row>
    <row r="847" spans="2:17" x14ac:dyDescent="0.2">
      <c r="B847" s="7" t="str">
        <f t="shared" si="58"/>
        <v/>
      </c>
      <c r="C847" s="33"/>
      <c r="D847" s="33"/>
      <c r="E847" s="34"/>
      <c r="F847" s="35"/>
      <c r="G847" s="33"/>
      <c r="H847" s="35"/>
      <c r="I847" s="35"/>
      <c r="J847" s="36"/>
      <c r="K847" s="7">
        <f t="array" ref="K847">IF(AND(LEN(H847)&gt;0,ISNUMBER(J847)),H847*J847,IF(AND(LEN(I847)&gt;0,ISNUMBER(J847)),I847/(1+J847)*J847,0))</f>
        <v>0</v>
      </c>
      <c r="L847" s="7" t="str">
        <f>IF(LEN(G847)&gt;1,VLOOKUP(G847,CategorieBTWTabel,2,FALSE),"Nee")</f>
        <v>Nee</v>
      </c>
      <c r="M847" s="37"/>
      <c r="N847" s="33"/>
      <c r="O847" s="7">
        <f t="shared" si="55"/>
        <v>0</v>
      </c>
      <c r="P847" s="7">
        <f t="shared" si="56"/>
        <v>0</v>
      </c>
      <c r="Q847" s="7">
        <f t="shared" si="57"/>
        <v>0</v>
      </c>
    </row>
    <row r="848" spans="2:17" x14ac:dyDescent="0.2">
      <c r="B848" s="7" t="str">
        <f t="shared" si="58"/>
        <v/>
      </c>
      <c r="C848" s="33"/>
      <c r="D848" s="33"/>
      <c r="E848" s="34"/>
      <c r="F848" s="35"/>
      <c r="G848" s="33"/>
      <c r="H848" s="35"/>
      <c r="I848" s="35"/>
      <c r="J848" s="36"/>
      <c r="K848" s="7">
        <f t="array" ref="K848">IF(AND(LEN(H848)&gt;0,ISNUMBER(J848)),H848*J848,IF(AND(LEN(I848)&gt;0,ISNUMBER(J848)),I848/(1+J848)*J848,0))</f>
        <v>0</v>
      </c>
      <c r="L848" s="7" t="str">
        <f>IF(LEN(G848)&gt;1,VLOOKUP(G848,CategorieBTWTabel,2,FALSE),"Nee")</f>
        <v>Nee</v>
      </c>
      <c r="M848" s="37"/>
      <c r="N848" s="33"/>
      <c r="O848" s="7">
        <f t="shared" si="55"/>
        <v>0</v>
      </c>
      <c r="P848" s="7">
        <f t="shared" si="56"/>
        <v>0</v>
      </c>
      <c r="Q848" s="7">
        <f t="shared" si="57"/>
        <v>0</v>
      </c>
    </row>
    <row r="849" spans="2:17" x14ac:dyDescent="0.2">
      <c r="B849" s="7" t="str">
        <f t="shared" si="58"/>
        <v/>
      </c>
      <c r="C849" s="33"/>
      <c r="D849" s="33"/>
      <c r="E849" s="34"/>
      <c r="F849" s="35"/>
      <c r="G849" s="33"/>
      <c r="H849" s="35"/>
      <c r="I849" s="35"/>
      <c r="J849" s="36"/>
      <c r="K849" s="7">
        <f t="array" ref="K849">IF(AND(LEN(H849)&gt;0,ISNUMBER(J849)),H849*J849,IF(AND(LEN(I849)&gt;0,ISNUMBER(J849)),I849/(1+J849)*J849,0))</f>
        <v>0</v>
      </c>
      <c r="L849" s="7" t="str">
        <f>IF(LEN(G849)&gt;1,VLOOKUP(G849,CategorieBTWTabel,2,FALSE),"Nee")</f>
        <v>Nee</v>
      </c>
      <c r="M849" s="37"/>
      <c r="N849" s="33"/>
      <c r="O849" s="7">
        <f t="shared" si="55"/>
        <v>0</v>
      </c>
      <c r="P849" s="7">
        <f t="shared" si="56"/>
        <v>0</v>
      </c>
      <c r="Q849" s="7">
        <f t="shared" si="57"/>
        <v>0</v>
      </c>
    </row>
    <row r="850" spans="2:17" x14ac:dyDescent="0.2">
      <c r="B850" s="7" t="str">
        <f t="shared" si="58"/>
        <v/>
      </c>
      <c r="C850" s="33"/>
      <c r="D850" s="33"/>
      <c r="E850" s="34"/>
      <c r="F850" s="35"/>
      <c r="G850" s="33"/>
      <c r="H850" s="35"/>
      <c r="I850" s="35"/>
      <c r="J850" s="36"/>
      <c r="K850" s="7">
        <f t="array" ref="K850">IF(AND(LEN(H850)&gt;0,ISNUMBER(J850)),H850*J850,IF(AND(LEN(I850)&gt;0,ISNUMBER(J850)),I850/(1+J850)*J850,0))</f>
        <v>0</v>
      </c>
      <c r="L850" s="7" t="str">
        <f>IF(LEN(G850)&gt;1,VLOOKUP(G850,CategorieBTWTabel,2,FALSE),"Nee")</f>
        <v>Nee</v>
      </c>
      <c r="M850" s="37"/>
      <c r="N850" s="33"/>
      <c r="O850" s="7">
        <f t="shared" si="55"/>
        <v>0</v>
      </c>
      <c r="P850" s="7">
        <f t="shared" si="56"/>
        <v>0</v>
      </c>
      <c r="Q850" s="7">
        <f t="shared" si="57"/>
        <v>0</v>
      </c>
    </row>
    <row r="851" spans="2:17" x14ac:dyDescent="0.2">
      <c r="B851" s="7" t="str">
        <f t="shared" si="58"/>
        <v/>
      </c>
      <c r="C851" s="33"/>
      <c r="D851" s="33"/>
      <c r="E851" s="34"/>
      <c r="F851" s="35"/>
      <c r="G851" s="33"/>
      <c r="H851" s="35"/>
      <c r="I851" s="35"/>
      <c r="J851" s="36"/>
      <c r="K851" s="7">
        <f t="array" ref="K851">IF(AND(LEN(H851)&gt;0,ISNUMBER(J851)),H851*J851,IF(AND(LEN(I851)&gt;0,ISNUMBER(J851)),I851/(1+J851)*J851,0))</f>
        <v>0</v>
      </c>
      <c r="L851" s="7" t="str">
        <f>IF(LEN(G851)&gt;1,VLOOKUP(G851,CategorieBTWTabel,2,FALSE),"Nee")</f>
        <v>Nee</v>
      </c>
      <c r="M851" s="37"/>
      <c r="N851" s="33"/>
      <c r="O851" s="7">
        <f t="shared" si="55"/>
        <v>0</v>
      </c>
      <c r="P851" s="7">
        <f t="shared" si="56"/>
        <v>0</v>
      </c>
      <c r="Q851" s="7">
        <f t="shared" si="57"/>
        <v>0</v>
      </c>
    </row>
    <row r="852" spans="2:17" x14ac:dyDescent="0.2">
      <c r="B852" s="7" t="str">
        <f t="shared" si="58"/>
        <v/>
      </c>
      <c r="C852" s="33"/>
      <c r="D852" s="33"/>
      <c r="E852" s="34"/>
      <c r="F852" s="35"/>
      <c r="G852" s="33"/>
      <c r="H852" s="35"/>
      <c r="I852" s="35"/>
      <c r="J852" s="36"/>
      <c r="K852" s="7">
        <f t="array" ref="K852">IF(AND(LEN(H852)&gt;0,ISNUMBER(J852)),H852*J852,IF(AND(LEN(I852)&gt;0,ISNUMBER(J852)),I852/(1+J852)*J852,0))</f>
        <v>0</v>
      </c>
      <c r="L852" s="7" t="str">
        <f>IF(LEN(G852)&gt;1,VLOOKUP(G852,CategorieBTWTabel,2,FALSE),"Nee")</f>
        <v>Nee</v>
      </c>
      <c r="M852" s="37"/>
      <c r="N852" s="33"/>
      <c r="O852" s="7">
        <f t="shared" si="55"/>
        <v>0</v>
      </c>
      <c r="P852" s="7">
        <f t="shared" si="56"/>
        <v>0</v>
      </c>
      <c r="Q852" s="7">
        <f t="shared" si="57"/>
        <v>0</v>
      </c>
    </row>
    <row r="853" spans="2:17" x14ac:dyDescent="0.2">
      <c r="B853" s="7" t="str">
        <f t="shared" si="58"/>
        <v/>
      </c>
      <c r="C853" s="33"/>
      <c r="D853" s="33"/>
      <c r="E853" s="34"/>
      <c r="F853" s="35"/>
      <c r="G853" s="33"/>
      <c r="H853" s="35"/>
      <c r="I853" s="35"/>
      <c r="J853" s="36"/>
      <c r="K853" s="7">
        <f t="array" ref="K853">IF(AND(LEN(H853)&gt;0,ISNUMBER(J853)),H853*J853,IF(AND(LEN(I853)&gt;0,ISNUMBER(J853)),I853/(1+J853)*J853,0))</f>
        <v>0</v>
      </c>
      <c r="L853" s="7" t="str">
        <f>IF(LEN(G853)&gt;1,VLOOKUP(G853,CategorieBTWTabel,2,FALSE),"Nee")</f>
        <v>Nee</v>
      </c>
      <c r="M853" s="37"/>
      <c r="N853" s="33"/>
      <c r="O853" s="7">
        <f t="shared" si="55"/>
        <v>0</v>
      </c>
      <c r="P853" s="7">
        <f t="shared" si="56"/>
        <v>0</v>
      </c>
      <c r="Q853" s="7">
        <f t="shared" si="57"/>
        <v>0</v>
      </c>
    </row>
    <row r="854" spans="2:17" x14ac:dyDescent="0.2">
      <c r="B854" s="7" t="str">
        <f t="shared" si="58"/>
        <v/>
      </c>
      <c r="C854" s="33"/>
      <c r="D854" s="33"/>
      <c r="E854" s="34"/>
      <c r="F854" s="35"/>
      <c r="G854" s="33"/>
      <c r="H854" s="35"/>
      <c r="I854" s="35"/>
      <c r="J854" s="36"/>
      <c r="K854" s="7">
        <f t="array" ref="K854">IF(AND(LEN(H854)&gt;0,ISNUMBER(J854)),H854*J854,IF(AND(LEN(I854)&gt;0,ISNUMBER(J854)),I854/(1+J854)*J854,0))</f>
        <v>0</v>
      </c>
      <c r="L854" s="7" t="str">
        <f>IF(LEN(G854)&gt;1,VLOOKUP(G854,CategorieBTWTabel,2,FALSE),"Nee")</f>
        <v>Nee</v>
      </c>
      <c r="M854" s="37"/>
      <c r="N854" s="33"/>
      <c r="O854" s="7">
        <f t="shared" si="55"/>
        <v>0</v>
      </c>
      <c r="P854" s="7">
        <f t="shared" si="56"/>
        <v>0</v>
      </c>
      <c r="Q854" s="7">
        <f t="shared" si="57"/>
        <v>0</v>
      </c>
    </row>
    <row r="855" spans="2:17" x14ac:dyDescent="0.2">
      <c r="B855" s="7" t="str">
        <f t="shared" si="58"/>
        <v/>
      </c>
      <c r="C855" s="33"/>
      <c r="D855" s="33"/>
      <c r="E855" s="34"/>
      <c r="F855" s="35"/>
      <c r="G855" s="33"/>
      <c r="H855" s="35"/>
      <c r="I855" s="35"/>
      <c r="J855" s="36"/>
      <c r="K855" s="7">
        <f t="array" ref="K855">IF(AND(LEN(H855)&gt;0,ISNUMBER(J855)),H855*J855,IF(AND(LEN(I855)&gt;0,ISNUMBER(J855)),I855/(1+J855)*J855,0))</f>
        <v>0</v>
      </c>
      <c r="L855" s="7" t="str">
        <f>IF(LEN(G855)&gt;1,VLOOKUP(G855,CategorieBTWTabel,2,FALSE),"Nee")</f>
        <v>Nee</v>
      </c>
      <c r="M855" s="37"/>
      <c r="N855" s="33"/>
      <c r="O855" s="7">
        <f t="shared" si="55"/>
        <v>0</v>
      </c>
      <c r="P855" s="7">
        <f t="shared" si="56"/>
        <v>0</v>
      </c>
      <c r="Q855" s="7">
        <f t="shared" si="57"/>
        <v>0</v>
      </c>
    </row>
    <row r="856" spans="2:17" x14ac:dyDescent="0.2">
      <c r="B856" s="7" t="str">
        <f t="shared" si="58"/>
        <v/>
      </c>
      <c r="C856" s="33"/>
      <c r="D856" s="33"/>
      <c r="E856" s="34"/>
      <c r="F856" s="35"/>
      <c r="G856" s="33"/>
      <c r="H856" s="35"/>
      <c r="I856" s="35"/>
      <c r="J856" s="36"/>
      <c r="K856" s="7">
        <f t="array" ref="K856">IF(AND(LEN(H856)&gt;0,ISNUMBER(J856)),H856*J856,IF(AND(LEN(I856)&gt;0,ISNUMBER(J856)),I856/(1+J856)*J856,0))</f>
        <v>0</v>
      </c>
      <c r="L856" s="7" t="str">
        <f>IF(LEN(G856)&gt;1,VLOOKUP(G856,CategorieBTWTabel,2,FALSE),"Nee")</f>
        <v>Nee</v>
      </c>
      <c r="M856" s="37"/>
      <c r="N856" s="33"/>
      <c r="O856" s="7">
        <f t="shared" si="55"/>
        <v>0</v>
      </c>
      <c r="P856" s="7">
        <f t="shared" si="56"/>
        <v>0</v>
      </c>
      <c r="Q856" s="7">
        <f t="shared" si="57"/>
        <v>0</v>
      </c>
    </row>
    <row r="857" spans="2:17" x14ac:dyDescent="0.2">
      <c r="B857" s="7" t="str">
        <f t="shared" si="58"/>
        <v/>
      </c>
      <c r="C857" s="33"/>
      <c r="D857" s="33"/>
      <c r="E857" s="34"/>
      <c r="F857" s="35"/>
      <c r="G857" s="33"/>
      <c r="H857" s="35"/>
      <c r="I857" s="35"/>
      <c r="J857" s="36"/>
      <c r="K857" s="7">
        <f t="array" ref="K857">IF(AND(LEN(H857)&gt;0,ISNUMBER(J857)),H857*J857,IF(AND(LEN(I857)&gt;0,ISNUMBER(J857)),I857/(1+J857)*J857,0))</f>
        <v>0</v>
      </c>
      <c r="L857" s="7" t="str">
        <f>IF(LEN(G857)&gt;1,VLOOKUP(G857,CategorieBTWTabel,2,FALSE),"Nee")</f>
        <v>Nee</v>
      </c>
      <c r="M857" s="37"/>
      <c r="N857" s="33"/>
      <c r="O857" s="7">
        <f t="shared" si="55"/>
        <v>0</v>
      </c>
      <c r="P857" s="7">
        <f t="shared" si="56"/>
        <v>0</v>
      </c>
      <c r="Q857" s="7">
        <f t="shared" si="57"/>
        <v>0</v>
      </c>
    </row>
    <row r="858" spans="2:17" x14ac:dyDescent="0.2">
      <c r="B858" s="7" t="str">
        <f t="shared" si="58"/>
        <v/>
      </c>
      <c r="C858" s="33"/>
      <c r="D858" s="33"/>
      <c r="E858" s="34"/>
      <c r="F858" s="35"/>
      <c r="G858" s="33"/>
      <c r="H858" s="35"/>
      <c r="I858" s="35"/>
      <c r="J858" s="36"/>
      <c r="K858" s="7">
        <f t="array" ref="K858">IF(AND(LEN(H858)&gt;0,ISNUMBER(J858)),H858*J858,IF(AND(LEN(I858)&gt;0,ISNUMBER(J858)),I858/(1+J858)*J858,0))</f>
        <v>0</v>
      </c>
      <c r="L858" s="7" t="str">
        <f>IF(LEN(G858)&gt;1,VLOOKUP(G858,CategorieBTWTabel,2,FALSE),"Nee")</f>
        <v>Nee</v>
      </c>
      <c r="M858" s="37"/>
      <c r="N858" s="33"/>
      <c r="O858" s="7">
        <f t="shared" si="55"/>
        <v>0</v>
      </c>
      <c r="P858" s="7">
        <f t="shared" si="56"/>
        <v>0</v>
      </c>
      <c r="Q858" s="7">
        <f t="shared" si="57"/>
        <v>0</v>
      </c>
    </row>
    <row r="859" spans="2:17" x14ac:dyDescent="0.2">
      <c r="B859" s="7" t="str">
        <f t="shared" si="58"/>
        <v/>
      </c>
      <c r="C859" s="33"/>
      <c r="D859" s="33"/>
      <c r="E859" s="34"/>
      <c r="F859" s="35"/>
      <c r="G859" s="33"/>
      <c r="H859" s="35"/>
      <c r="I859" s="35"/>
      <c r="J859" s="36"/>
      <c r="K859" s="7">
        <f t="array" ref="K859">IF(AND(LEN(H859)&gt;0,ISNUMBER(J859)),H859*J859,IF(AND(LEN(I859)&gt;0,ISNUMBER(J859)),I859/(1+J859)*J859,0))</f>
        <v>0</v>
      </c>
      <c r="L859" s="7" t="str">
        <f>IF(LEN(G859)&gt;1,VLOOKUP(G859,CategorieBTWTabel,2,FALSE),"Nee")</f>
        <v>Nee</v>
      </c>
      <c r="M859" s="37"/>
      <c r="N859" s="33"/>
      <c r="O859" s="7">
        <f t="shared" si="55"/>
        <v>0</v>
      </c>
      <c r="P859" s="7">
        <f t="shared" si="56"/>
        <v>0</v>
      </c>
      <c r="Q859" s="7">
        <f t="shared" si="57"/>
        <v>0</v>
      </c>
    </row>
    <row r="860" spans="2:17" x14ac:dyDescent="0.2">
      <c r="B860" s="7" t="str">
        <f t="shared" si="58"/>
        <v/>
      </c>
      <c r="C860" s="33"/>
      <c r="D860" s="33"/>
      <c r="E860" s="34"/>
      <c r="F860" s="35"/>
      <c r="G860" s="33"/>
      <c r="H860" s="35"/>
      <c r="I860" s="35"/>
      <c r="J860" s="36"/>
      <c r="K860" s="7">
        <f t="array" ref="K860">IF(AND(LEN(H860)&gt;0,ISNUMBER(J860)),H860*J860,IF(AND(LEN(I860)&gt;0,ISNUMBER(J860)),I860/(1+J860)*J860,0))</f>
        <v>0</v>
      </c>
      <c r="L860" s="7" t="str">
        <f>IF(LEN(G860)&gt;1,VLOOKUP(G860,CategorieBTWTabel,2,FALSE),"Nee")</f>
        <v>Nee</v>
      </c>
      <c r="M860" s="37"/>
      <c r="N860" s="33"/>
      <c r="O860" s="7">
        <f t="shared" si="55"/>
        <v>0</v>
      </c>
      <c r="P860" s="7">
        <f t="shared" si="56"/>
        <v>0</v>
      </c>
      <c r="Q860" s="7">
        <f t="shared" si="57"/>
        <v>0</v>
      </c>
    </row>
    <row r="861" spans="2:17" x14ac:dyDescent="0.2">
      <c r="B861" s="7" t="str">
        <f t="shared" si="58"/>
        <v/>
      </c>
      <c r="C861" s="33"/>
      <c r="D861" s="33"/>
      <c r="E861" s="34"/>
      <c r="F861" s="35"/>
      <c r="G861" s="33"/>
      <c r="H861" s="35"/>
      <c r="I861" s="35"/>
      <c r="J861" s="36"/>
      <c r="K861" s="7">
        <f t="array" ref="K861">IF(AND(LEN(H861)&gt;0,ISNUMBER(J861)),H861*J861,IF(AND(LEN(I861)&gt;0,ISNUMBER(J861)),I861/(1+J861)*J861,0))</f>
        <v>0</v>
      </c>
      <c r="L861" s="7" t="str">
        <f>IF(LEN(G861)&gt;1,VLOOKUP(G861,CategorieBTWTabel,2,FALSE),"Nee")</f>
        <v>Nee</v>
      </c>
      <c r="M861" s="37"/>
      <c r="N861" s="33"/>
      <c r="O861" s="7">
        <f t="shared" si="55"/>
        <v>0</v>
      </c>
      <c r="P861" s="7">
        <f t="shared" si="56"/>
        <v>0</v>
      </c>
      <c r="Q861" s="7">
        <f t="shared" si="57"/>
        <v>0</v>
      </c>
    </row>
    <row r="862" spans="2:17" x14ac:dyDescent="0.2">
      <c r="B862" s="7" t="str">
        <f t="shared" si="58"/>
        <v/>
      </c>
      <c r="C862" s="33"/>
      <c r="D862" s="33"/>
      <c r="E862" s="34"/>
      <c r="F862" s="35"/>
      <c r="G862" s="33"/>
      <c r="H862" s="35"/>
      <c r="I862" s="35"/>
      <c r="J862" s="36"/>
      <c r="K862" s="7">
        <f t="array" ref="K862">IF(AND(LEN(H862)&gt;0,ISNUMBER(J862)),H862*J862,IF(AND(LEN(I862)&gt;0,ISNUMBER(J862)),I862/(1+J862)*J862,0))</f>
        <v>0</v>
      </c>
      <c r="L862" s="7" t="str">
        <f>IF(LEN(G862)&gt;1,VLOOKUP(G862,CategorieBTWTabel,2,FALSE),"Nee")</f>
        <v>Nee</v>
      </c>
      <c r="M862" s="37"/>
      <c r="N862" s="33"/>
      <c r="O862" s="7">
        <f t="shared" si="55"/>
        <v>0</v>
      </c>
      <c r="P862" s="7">
        <f t="shared" si="56"/>
        <v>0</v>
      </c>
      <c r="Q862" s="7">
        <f t="shared" si="57"/>
        <v>0</v>
      </c>
    </row>
    <row r="863" spans="2:17" x14ac:dyDescent="0.2">
      <c r="B863" s="7" t="str">
        <f t="shared" si="58"/>
        <v/>
      </c>
      <c r="C863" s="33"/>
      <c r="D863" s="33"/>
      <c r="E863" s="34"/>
      <c r="F863" s="35"/>
      <c r="G863" s="33"/>
      <c r="H863" s="35"/>
      <c r="I863" s="35"/>
      <c r="J863" s="36"/>
      <c r="K863" s="7">
        <f t="array" ref="K863">IF(AND(LEN(H863)&gt;0,ISNUMBER(J863)),H863*J863,IF(AND(LEN(I863)&gt;0,ISNUMBER(J863)),I863/(1+J863)*J863,0))</f>
        <v>0</v>
      </c>
      <c r="L863" s="7" t="str">
        <f>IF(LEN(G863)&gt;1,VLOOKUP(G863,CategorieBTWTabel,2,FALSE),"Nee")</f>
        <v>Nee</v>
      </c>
      <c r="M863" s="37"/>
      <c r="N863" s="33"/>
      <c r="O863" s="7">
        <f t="shared" si="55"/>
        <v>0</v>
      </c>
      <c r="P863" s="7">
        <f t="shared" si="56"/>
        <v>0</v>
      </c>
      <c r="Q863" s="7">
        <f t="shared" si="57"/>
        <v>0</v>
      </c>
    </row>
    <row r="864" spans="2:17" x14ac:dyDescent="0.2">
      <c r="B864" s="7" t="str">
        <f t="shared" si="58"/>
        <v/>
      </c>
      <c r="C864" s="33"/>
      <c r="D864" s="33"/>
      <c r="E864" s="34"/>
      <c r="F864" s="35"/>
      <c r="G864" s="33"/>
      <c r="H864" s="35"/>
      <c r="I864" s="35"/>
      <c r="J864" s="36"/>
      <c r="K864" s="7">
        <f t="array" ref="K864">IF(AND(LEN(H864)&gt;0,ISNUMBER(J864)),H864*J864,IF(AND(LEN(I864)&gt;0,ISNUMBER(J864)),I864/(1+J864)*J864,0))</f>
        <v>0</v>
      </c>
      <c r="L864" s="7" t="str">
        <f>IF(LEN(G864)&gt;1,VLOOKUP(G864,CategorieBTWTabel,2,FALSE),"Nee")</f>
        <v>Nee</v>
      </c>
      <c r="M864" s="37"/>
      <c r="N864" s="33"/>
      <c r="O864" s="7">
        <f t="shared" si="55"/>
        <v>0</v>
      </c>
      <c r="P864" s="7">
        <f t="shared" si="56"/>
        <v>0</v>
      </c>
      <c r="Q864" s="7">
        <f t="shared" si="57"/>
        <v>0</v>
      </c>
    </row>
    <row r="865" spans="2:17" x14ac:dyDescent="0.2">
      <c r="B865" s="7" t="str">
        <f t="shared" si="58"/>
        <v/>
      </c>
      <c r="C865" s="33"/>
      <c r="D865" s="33"/>
      <c r="E865" s="34"/>
      <c r="F865" s="35"/>
      <c r="G865" s="33"/>
      <c r="H865" s="35"/>
      <c r="I865" s="35"/>
      <c r="J865" s="36"/>
      <c r="K865" s="7">
        <f t="array" ref="K865">IF(AND(LEN(H865)&gt;0,ISNUMBER(J865)),H865*J865,IF(AND(LEN(I865)&gt;0,ISNUMBER(J865)),I865/(1+J865)*J865,0))</f>
        <v>0</v>
      </c>
      <c r="L865" s="7" t="str">
        <f>IF(LEN(G865)&gt;1,VLOOKUP(G865,CategorieBTWTabel,2,FALSE),"Nee")</f>
        <v>Nee</v>
      </c>
      <c r="M865" s="37"/>
      <c r="N865" s="33"/>
      <c r="O865" s="7">
        <f t="shared" si="55"/>
        <v>0</v>
      </c>
      <c r="P865" s="7">
        <f t="shared" si="56"/>
        <v>0</v>
      </c>
      <c r="Q865" s="7">
        <f t="shared" si="57"/>
        <v>0</v>
      </c>
    </row>
    <row r="866" spans="2:17" x14ac:dyDescent="0.2">
      <c r="B866" s="7" t="str">
        <f t="shared" si="58"/>
        <v/>
      </c>
      <c r="C866" s="33"/>
      <c r="D866" s="33"/>
      <c r="E866" s="34"/>
      <c r="F866" s="35"/>
      <c r="G866" s="33"/>
      <c r="H866" s="35"/>
      <c r="I866" s="35"/>
      <c r="J866" s="36"/>
      <c r="K866" s="7">
        <f t="array" ref="K866">IF(AND(LEN(H866)&gt;0,ISNUMBER(J866)),H866*J866,IF(AND(LEN(I866)&gt;0,ISNUMBER(J866)),I866/(1+J866)*J866,0))</f>
        <v>0</v>
      </c>
      <c r="L866" s="7" t="str">
        <f>IF(LEN(G866)&gt;1,VLOOKUP(G866,CategorieBTWTabel,2,FALSE),"Nee")</f>
        <v>Nee</v>
      </c>
      <c r="M866" s="37"/>
      <c r="N866" s="33"/>
      <c r="O866" s="7">
        <f t="shared" si="55"/>
        <v>0</v>
      </c>
      <c r="P866" s="7">
        <f t="shared" si="56"/>
        <v>0</v>
      </c>
      <c r="Q866" s="7">
        <f t="shared" si="57"/>
        <v>0</v>
      </c>
    </row>
    <row r="867" spans="2:17" x14ac:dyDescent="0.2">
      <c r="B867" s="7" t="str">
        <f t="shared" si="58"/>
        <v/>
      </c>
      <c r="C867" s="33"/>
      <c r="D867" s="33"/>
      <c r="E867" s="34"/>
      <c r="F867" s="35"/>
      <c r="G867" s="33"/>
      <c r="H867" s="35"/>
      <c r="I867" s="35"/>
      <c r="J867" s="36"/>
      <c r="K867" s="7">
        <f t="array" ref="K867">IF(AND(LEN(H867)&gt;0,ISNUMBER(J867)),H867*J867,IF(AND(LEN(I867)&gt;0,ISNUMBER(J867)),I867/(1+J867)*J867,0))</f>
        <v>0</v>
      </c>
      <c r="L867" s="7" t="str">
        <f>IF(LEN(G867)&gt;1,VLOOKUP(G867,CategorieBTWTabel,2,FALSE),"Nee")</f>
        <v>Nee</v>
      </c>
      <c r="M867" s="37"/>
      <c r="N867" s="33"/>
      <c r="O867" s="7">
        <f t="shared" si="55"/>
        <v>0</v>
      </c>
      <c r="P867" s="7">
        <f t="shared" si="56"/>
        <v>0</v>
      </c>
      <c r="Q867" s="7">
        <f t="shared" si="57"/>
        <v>0</v>
      </c>
    </row>
    <row r="868" spans="2:17" x14ac:dyDescent="0.2">
      <c r="B868" s="7" t="str">
        <f t="shared" si="58"/>
        <v/>
      </c>
      <c r="C868" s="33"/>
      <c r="D868" s="33"/>
      <c r="E868" s="34"/>
      <c r="F868" s="35"/>
      <c r="G868" s="33"/>
      <c r="H868" s="35"/>
      <c r="I868" s="35"/>
      <c r="J868" s="36"/>
      <c r="K868" s="7">
        <f t="array" ref="K868">IF(AND(LEN(H868)&gt;0,ISNUMBER(J868)),H868*J868,IF(AND(LEN(I868)&gt;0,ISNUMBER(J868)),I868/(1+J868)*J868,0))</f>
        <v>0</v>
      </c>
      <c r="L868" s="7" t="str">
        <f>IF(LEN(G868)&gt;1,VLOOKUP(G868,CategorieBTWTabel,2,FALSE),"Nee")</f>
        <v>Nee</v>
      </c>
      <c r="M868" s="37"/>
      <c r="N868" s="33"/>
      <c r="O868" s="7">
        <f t="shared" si="55"/>
        <v>0</v>
      </c>
      <c r="P868" s="7">
        <f t="shared" si="56"/>
        <v>0</v>
      </c>
      <c r="Q868" s="7">
        <f t="shared" si="57"/>
        <v>0</v>
      </c>
    </row>
    <row r="869" spans="2:17" x14ac:dyDescent="0.2">
      <c r="B869" s="7" t="str">
        <f t="shared" si="58"/>
        <v/>
      </c>
      <c r="C869" s="33"/>
      <c r="D869" s="33"/>
      <c r="E869" s="34"/>
      <c r="F869" s="35"/>
      <c r="G869" s="33"/>
      <c r="H869" s="35"/>
      <c r="I869" s="35"/>
      <c r="J869" s="36"/>
      <c r="K869" s="7">
        <f t="array" ref="K869">IF(AND(LEN(H869)&gt;0,ISNUMBER(J869)),H869*J869,IF(AND(LEN(I869)&gt;0,ISNUMBER(J869)),I869/(1+J869)*J869,0))</f>
        <v>0</v>
      </c>
      <c r="L869" s="7" t="str">
        <f>IF(LEN(G869)&gt;1,VLOOKUP(G869,CategorieBTWTabel,2,FALSE),"Nee")</f>
        <v>Nee</v>
      </c>
      <c r="M869" s="37"/>
      <c r="N869" s="33"/>
      <c r="O869" s="7">
        <f t="shared" si="55"/>
        <v>0</v>
      </c>
      <c r="P869" s="7">
        <f t="shared" si="56"/>
        <v>0</v>
      </c>
      <c r="Q869" s="7">
        <f t="shared" si="57"/>
        <v>0</v>
      </c>
    </row>
    <row r="870" spans="2:17" x14ac:dyDescent="0.2">
      <c r="B870" s="7" t="str">
        <f t="shared" si="58"/>
        <v/>
      </c>
      <c r="C870" s="33"/>
      <c r="D870" s="33"/>
      <c r="E870" s="34"/>
      <c r="F870" s="35"/>
      <c r="G870" s="33"/>
      <c r="H870" s="35"/>
      <c r="I870" s="35"/>
      <c r="J870" s="36"/>
      <c r="K870" s="7">
        <f t="array" ref="K870">IF(AND(LEN(H870)&gt;0,ISNUMBER(J870)),H870*J870,IF(AND(LEN(I870)&gt;0,ISNUMBER(J870)),I870/(1+J870)*J870,0))</f>
        <v>0</v>
      </c>
      <c r="L870" s="7" t="str">
        <f>IF(LEN(G870)&gt;1,VLOOKUP(G870,CategorieBTWTabel,2,FALSE),"Nee")</f>
        <v>Nee</v>
      </c>
      <c r="M870" s="37"/>
      <c r="N870" s="33"/>
      <c r="O870" s="7">
        <f t="shared" si="55"/>
        <v>0</v>
      </c>
      <c r="P870" s="7">
        <f t="shared" si="56"/>
        <v>0</v>
      </c>
      <c r="Q870" s="7">
        <f t="shared" si="57"/>
        <v>0</v>
      </c>
    </row>
    <row r="871" spans="2:17" x14ac:dyDescent="0.2">
      <c r="B871" s="7" t="str">
        <f t="shared" si="58"/>
        <v/>
      </c>
      <c r="C871" s="33"/>
      <c r="D871" s="33"/>
      <c r="E871" s="34"/>
      <c r="F871" s="35"/>
      <c r="G871" s="33"/>
      <c r="H871" s="35"/>
      <c r="I871" s="35"/>
      <c r="J871" s="36"/>
      <c r="K871" s="7">
        <f t="array" ref="K871">IF(AND(LEN(H871)&gt;0,ISNUMBER(J871)),H871*J871,IF(AND(LEN(I871)&gt;0,ISNUMBER(J871)),I871/(1+J871)*J871,0))</f>
        <v>0</v>
      </c>
      <c r="L871" s="7" t="str">
        <f>IF(LEN(G871)&gt;1,VLOOKUP(G871,CategorieBTWTabel,2,FALSE),"Nee")</f>
        <v>Nee</v>
      </c>
      <c r="M871" s="37"/>
      <c r="N871" s="33"/>
      <c r="O871" s="7">
        <f t="shared" si="55"/>
        <v>0</v>
      </c>
      <c r="P871" s="7">
        <f t="shared" si="56"/>
        <v>0</v>
      </c>
      <c r="Q871" s="7">
        <f t="shared" si="57"/>
        <v>0</v>
      </c>
    </row>
    <row r="872" spans="2:17" x14ac:dyDescent="0.2">
      <c r="B872" s="7" t="str">
        <f t="shared" si="58"/>
        <v/>
      </c>
      <c r="C872" s="33"/>
      <c r="D872" s="33"/>
      <c r="E872" s="34"/>
      <c r="F872" s="35"/>
      <c r="G872" s="33"/>
      <c r="H872" s="35"/>
      <c r="I872" s="35"/>
      <c r="J872" s="36"/>
      <c r="K872" s="7">
        <f t="array" ref="K872">IF(AND(LEN(H872)&gt;0,ISNUMBER(J872)),H872*J872,IF(AND(LEN(I872)&gt;0,ISNUMBER(J872)),I872/(1+J872)*J872,0))</f>
        <v>0</v>
      </c>
      <c r="L872" s="7" t="str">
        <f>IF(LEN(G872)&gt;1,VLOOKUP(G872,CategorieBTWTabel,2,FALSE),"Nee")</f>
        <v>Nee</v>
      </c>
      <c r="M872" s="37"/>
      <c r="N872" s="33"/>
      <c r="O872" s="7">
        <f t="shared" si="55"/>
        <v>0</v>
      </c>
      <c r="P872" s="7">
        <f t="shared" si="56"/>
        <v>0</v>
      </c>
      <c r="Q872" s="7">
        <f t="shared" si="57"/>
        <v>0</v>
      </c>
    </row>
    <row r="873" spans="2:17" x14ac:dyDescent="0.2">
      <c r="B873" s="7" t="str">
        <f t="shared" si="58"/>
        <v/>
      </c>
      <c r="C873" s="33"/>
      <c r="D873" s="33"/>
      <c r="E873" s="34"/>
      <c r="F873" s="35"/>
      <c r="G873" s="33"/>
      <c r="H873" s="35"/>
      <c r="I873" s="35"/>
      <c r="J873" s="36"/>
      <c r="K873" s="7">
        <f t="array" ref="K873">IF(AND(LEN(H873)&gt;0,ISNUMBER(J873)),H873*J873,IF(AND(LEN(I873)&gt;0,ISNUMBER(J873)),I873/(1+J873)*J873,0))</f>
        <v>0</v>
      </c>
      <c r="L873" s="7" t="str">
        <f>IF(LEN(G873)&gt;1,VLOOKUP(G873,CategorieBTWTabel,2,FALSE),"Nee")</f>
        <v>Nee</v>
      </c>
      <c r="M873" s="37"/>
      <c r="N873" s="33"/>
      <c r="O873" s="7">
        <f t="shared" si="55"/>
        <v>0</v>
      </c>
      <c r="P873" s="7">
        <f t="shared" si="56"/>
        <v>0</v>
      </c>
      <c r="Q873" s="7">
        <f t="shared" si="57"/>
        <v>0</v>
      </c>
    </row>
    <row r="874" spans="2:17" x14ac:dyDescent="0.2">
      <c r="B874" s="7" t="str">
        <f t="shared" si="58"/>
        <v/>
      </c>
      <c r="C874" s="33"/>
      <c r="D874" s="33"/>
      <c r="E874" s="34"/>
      <c r="F874" s="35"/>
      <c r="G874" s="33"/>
      <c r="H874" s="35"/>
      <c r="I874" s="35"/>
      <c r="J874" s="36"/>
      <c r="K874" s="7">
        <f t="array" ref="K874">IF(AND(LEN(H874)&gt;0,ISNUMBER(J874)),H874*J874,IF(AND(LEN(I874)&gt;0,ISNUMBER(J874)),I874/(1+J874)*J874,0))</f>
        <v>0</v>
      </c>
      <c r="L874" s="7" t="str">
        <f>IF(LEN(G874)&gt;1,VLOOKUP(G874,CategorieBTWTabel,2,FALSE),"Nee")</f>
        <v>Nee</v>
      </c>
      <c r="M874" s="37"/>
      <c r="N874" s="33"/>
      <c r="O874" s="7">
        <f t="shared" si="55"/>
        <v>0</v>
      </c>
      <c r="P874" s="7">
        <f t="shared" si="56"/>
        <v>0</v>
      </c>
      <c r="Q874" s="7">
        <f t="shared" si="57"/>
        <v>0</v>
      </c>
    </row>
    <row r="875" spans="2:17" x14ac:dyDescent="0.2">
      <c r="B875" s="7" t="str">
        <f t="shared" si="58"/>
        <v/>
      </c>
      <c r="C875" s="33"/>
      <c r="D875" s="33"/>
      <c r="E875" s="34"/>
      <c r="F875" s="35"/>
      <c r="G875" s="33"/>
      <c r="H875" s="35"/>
      <c r="I875" s="35"/>
      <c r="J875" s="36"/>
      <c r="K875" s="7">
        <f t="array" ref="K875">IF(AND(LEN(H875)&gt;0,ISNUMBER(J875)),H875*J875,IF(AND(LEN(I875)&gt;0,ISNUMBER(J875)),I875/(1+J875)*J875,0))</f>
        <v>0</v>
      </c>
      <c r="L875" s="7" t="str">
        <f>IF(LEN(G875)&gt;1,VLOOKUP(G875,CategorieBTWTabel,2,FALSE),"Nee")</f>
        <v>Nee</v>
      </c>
      <c r="M875" s="37"/>
      <c r="N875" s="33"/>
      <c r="O875" s="7">
        <f t="shared" si="55"/>
        <v>0</v>
      </c>
      <c r="P875" s="7">
        <f t="shared" si="56"/>
        <v>0</v>
      </c>
      <c r="Q875" s="7">
        <f t="shared" si="57"/>
        <v>0</v>
      </c>
    </row>
    <row r="876" spans="2:17" x14ac:dyDescent="0.2">
      <c r="B876" s="7" t="str">
        <f t="shared" si="58"/>
        <v/>
      </c>
      <c r="C876" s="33"/>
      <c r="D876" s="33"/>
      <c r="E876" s="34"/>
      <c r="F876" s="35"/>
      <c r="G876" s="33"/>
      <c r="H876" s="35"/>
      <c r="I876" s="35"/>
      <c r="J876" s="36"/>
      <c r="K876" s="7">
        <f t="array" ref="K876">IF(AND(LEN(H876)&gt;0,ISNUMBER(J876)),H876*J876,IF(AND(LEN(I876)&gt;0,ISNUMBER(J876)),I876/(1+J876)*J876,0))</f>
        <v>0</v>
      </c>
      <c r="L876" s="7" t="str">
        <f>IF(LEN(G876)&gt;1,VLOOKUP(G876,CategorieBTWTabel,2,FALSE),"Nee")</f>
        <v>Nee</v>
      </c>
      <c r="M876" s="37"/>
      <c r="N876" s="33"/>
      <c r="O876" s="7">
        <f t="shared" si="55"/>
        <v>0</v>
      </c>
      <c r="P876" s="7">
        <f t="shared" si="56"/>
        <v>0</v>
      </c>
      <c r="Q876" s="7">
        <f t="shared" si="57"/>
        <v>0</v>
      </c>
    </row>
    <row r="877" spans="2:17" x14ac:dyDescent="0.2">
      <c r="B877" s="7" t="str">
        <f t="shared" si="58"/>
        <v/>
      </c>
      <c r="C877" s="33"/>
      <c r="D877" s="33"/>
      <c r="E877" s="34"/>
      <c r="F877" s="35"/>
      <c r="G877" s="33"/>
      <c r="H877" s="35"/>
      <c r="I877" s="35"/>
      <c r="J877" s="36"/>
      <c r="K877" s="7">
        <f t="array" ref="K877">IF(AND(LEN(H877)&gt;0,ISNUMBER(J877)),H877*J877,IF(AND(LEN(I877)&gt;0,ISNUMBER(J877)),I877/(1+J877)*J877,0))</f>
        <v>0</v>
      </c>
      <c r="L877" s="7" t="str">
        <f>IF(LEN(G877)&gt;1,VLOOKUP(G877,CategorieBTWTabel,2,FALSE),"Nee")</f>
        <v>Nee</v>
      </c>
      <c r="M877" s="37"/>
      <c r="N877" s="33"/>
      <c r="O877" s="7">
        <f t="shared" si="55"/>
        <v>0</v>
      </c>
      <c r="P877" s="7">
        <f t="shared" si="56"/>
        <v>0</v>
      </c>
      <c r="Q877" s="7">
        <f t="shared" si="57"/>
        <v>0</v>
      </c>
    </row>
    <row r="878" spans="2:17" x14ac:dyDescent="0.2">
      <c r="B878" s="7" t="str">
        <f t="shared" si="58"/>
        <v/>
      </c>
      <c r="C878" s="33"/>
      <c r="D878" s="33"/>
      <c r="E878" s="34"/>
      <c r="F878" s="35"/>
      <c r="G878" s="33"/>
      <c r="H878" s="35"/>
      <c r="I878" s="35"/>
      <c r="J878" s="36"/>
      <c r="K878" s="7">
        <f t="array" ref="K878">IF(AND(LEN(H878)&gt;0,ISNUMBER(J878)),H878*J878,IF(AND(LEN(I878)&gt;0,ISNUMBER(J878)),I878/(1+J878)*J878,0))</f>
        <v>0</v>
      </c>
      <c r="L878" s="7" t="str">
        <f>IF(LEN(G878)&gt;1,VLOOKUP(G878,CategorieBTWTabel,2,FALSE),"Nee")</f>
        <v>Nee</v>
      </c>
      <c r="M878" s="37"/>
      <c r="N878" s="33"/>
      <c r="O878" s="7">
        <f t="shared" si="55"/>
        <v>0</v>
      </c>
      <c r="P878" s="7">
        <f t="shared" si="56"/>
        <v>0</v>
      </c>
      <c r="Q878" s="7">
        <f t="shared" si="57"/>
        <v>0</v>
      </c>
    </row>
    <row r="879" spans="2:17" x14ac:dyDescent="0.2">
      <c r="B879" s="7" t="str">
        <f t="shared" si="58"/>
        <v/>
      </c>
      <c r="C879" s="33"/>
      <c r="D879" s="33"/>
      <c r="E879" s="34"/>
      <c r="F879" s="35"/>
      <c r="G879" s="33"/>
      <c r="H879" s="35"/>
      <c r="I879" s="35"/>
      <c r="J879" s="36"/>
      <c r="K879" s="7">
        <f t="array" ref="K879">IF(AND(LEN(H879)&gt;0,ISNUMBER(J879)),H879*J879,IF(AND(LEN(I879)&gt;0,ISNUMBER(J879)),I879/(1+J879)*J879,0))</f>
        <v>0</v>
      </c>
      <c r="L879" s="7" t="str">
        <f>IF(LEN(G879)&gt;1,VLOOKUP(G879,CategorieBTWTabel,2,FALSE),"Nee")</f>
        <v>Nee</v>
      </c>
      <c r="M879" s="37"/>
      <c r="N879" s="33"/>
      <c r="O879" s="7">
        <f t="shared" si="55"/>
        <v>0</v>
      </c>
      <c r="P879" s="7">
        <f t="shared" si="56"/>
        <v>0</v>
      </c>
      <c r="Q879" s="7">
        <f t="shared" si="57"/>
        <v>0</v>
      </c>
    </row>
    <row r="880" spans="2:17" x14ac:dyDescent="0.2">
      <c r="B880" s="7" t="str">
        <f t="shared" si="58"/>
        <v/>
      </c>
      <c r="C880" s="33"/>
      <c r="D880" s="33"/>
      <c r="E880" s="34"/>
      <c r="F880" s="35"/>
      <c r="G880" s="33"/>
      <c r="H880" s="35"/>
      <c r="I880" s="35"/>
      <c r="J880" s="36"/>
      <c r="K880" s="7">
        <f t="array" ref="K880">IF(AND(LEN(H880)&gt;0,ISNUMBER(J880)),H880*J880,IF(AND(LEN(I880)&gt;0,ISNUMBER(J880)),I880/(1+J880)*J880,0))</f>
        <v>0</v>
      </c>
      <c r="L880" s="7" t="str">
        <f>IF(LEN(G880)&gt;1,VLOOKUP(G880,CategorieBTWTabel,2,FALSE),"Nee")</f>
        <v>Nee</v>
      </c>
      <c r="M880" s="37"/>
      <c r="N880" s="33"/>
      <c r="O880" s="7">
        <f t="shared" si="55"/>
        <v>0</v>
      </c>
      <c r="P880" s="7">
        <f t="shared" si="56"/>
        <v>0</v>
      </c>
      <c r="Q880" s="7">
        <f t="shared" si="57"/>
        <v>0</v>
      </c>
    </row>
    <row r="881" spans="2:17" x14ac:dyDescent="0.2">
      <c r="B881" s="7" t="str">
        <f t="shared" si="58"/>
        <v/>
      </c>
      <c r="C881" s="33"/>
      <c r="D881" s="33"/>
      <c r="E881" s="34"/>
      <c r="F881" s="35"/>
      <c r="G881" s="33"/>
      <c r="H881" s="35"/>
      <c r="I881" s="35"/>
      <c r="J881" s="36"/>
      <c r="K881" s="7">
        <f t="array" ref="K881">IF(AND(LEN(H881)&gt;0,ISNUMBER(J881)),H881*J881,IF(AND(LEN(I881)&gt;0,ISNUMBER(J881)),I881/(1+J881)*J881,0))</f>
        <v>0</v>
      </c>
      <c r="L881" s="7" t="str">
        <f>IF(LEN(G881)&gt;1,VLOOKUP(G881,CategorieBTWTabel,2,FALSE),"Nee")</f>
        <v>Nee</v>
      </c>
      <c r="M881" s="37"/>
      <c r="N881" s="33"/>
      <c r="O881" s="7">
        <f t="shared" si="55"/>
        <v>0</v>
      </c>
      <c r="P881" s="7">
        <f t="shared" si="56"/>
        <v>0</v>
      </c>
      <c r="Q881" s="7">
        <f t="shared" si="57"/>
        <v>0</v>
      </c>
    </row>
    <row r="882" spans="2:17" x14ac:dyDescent="0.2">
      <c r="B882" s="7" t="str">
        <f t="shared" si="58"/>
        <v/>
      </c>
      <c r="C882" s="33"/>
      <c r="D882" s="33"/>
      <c r="E882" s="34"/>
      <c r="F882" s="35"/>
      <c r="G882" s="33"/>
      <c r="H882" s="35"/>
      <c r="I882" s="35"/>
      <c r="J882" s="36"/>
      <c r="K882" s="7">
        <f t="array" ref="K882">IF(AND(LEN(H882)&gt;0,ISNUMBER(J882)),H882*J882,IF(AND(LEN(I882)&gt;0,ISNUMBER(J882)),I882/(1+J882)*J882,0))</f>
        <v>0</v>
      </c>
      <c r="L882" s="7" t="str">
        <f>IF(LEN(G882)&gt;1,VLOOKUP(G882,CategorieBTWTabel,2,FALSE),"Nee")</f>
        <v>Nee</v>
      </c>
      <c r="M882" s="37"/>
      <c r="N882" s="33"/>
      <c r="O882" s="7">
        <f t="shared" si="55"/>
        <v>0</v>
      </c>
      <c r="P882" s="7">
        <f t="shared" si="56"/>
        <v>0</v>
      </c>
      <c r="Q882" s="7">
        <f t="shared" si="57"/>
        <v>0</v>
      </c>
    </row>
    <row r="883" spans="2:17" x14ac:dyDescent="0.2">
      <c r="B883" s="7" t="str">
        <f t="shared" si="58"/>
        <v/>
      </c>
      <c r="C883" s="33"/>
      <c r="D883" s="33"/>
      <c r="E883" s="34"/>
      <c r="F883" s="35"/>
      <c r="G883" s="33"/>
      <c r="H883" s="35"/>
      <c r="I883" s="35"/>
      <c r="J883" s="36"/>
      <c r="K883" s="7">
        <f t="array" ref="K883">IF(AND(LEN(H883)&gt;0,ISNUMBER(J883)),H883*J883,IF(AND(LEN(I883)&gt;0,ISNUMBER(J883)),I883/(1+J883)*J883,0))</f>
        <v>0</v>
      </c>
      <c r="L883" s="7" t="str">
        <f>IF(LEN(G883)&gt;1,VLOOKUP(G883,CategorieBTWTabel,2,FALSE),"Nee")</f>
        <v>Nee</v>
      </c>
      <c r="M883" s="37"/>
      <c r="N883" s="33"/>
      <c r="O883" s="7">
        <f t="shared" si="55"/>
        <v>0</v>
      </c>
      <c r="P883" s="7">
        <f t="shared" si="56"/>
        <v>0</v>
      </c>
      <c r="Q883" s="7">
        <f t="shared" si="57"/>
        <v>0</v>
      </c>
    </row>
    <row r="884" spans="2:17" x14ac:dyDescent="0.2">
      <c r="B884" s="7" t="str">
        <f t="shared" si="58"/>
        <v/>
      </c>
      <c r="C884" s="33"/>
      <c r="D884" s="33"/>
      <c r="E884" s="34"/>
      <c r="F884" s="35"/>
      <c r="G884" s="33"/>
      <c r="H884" s="35"/>
      <c r="I884" s="35"/>
      <c r="J884" s="36"/>
      <c r="K884" s="7">
        <f t="array" ref="K884">IF(AND(LEN(H884)&gt;0,ISNUMBER(J884)),H884*J884,IF(AND(LEN(I884)&gt;0,ISNUMBER(J884)),I884/(1+J884)*J884,0))</f>
        <v>0</v>
      </c>
      <c r="L884" s="7" t="str">
        <f>IF(LEN(G884)&gt;1,VLOOKUP(G884,CategorieBTWTabel,2,FALSE),"Nee")</f>
        <v>Nee</v>
      </c>
      <c r="M884" s="37"/>
      <c r="N884" s="33"/>
      <c r="O884" s="7">
        <f t="shared" si="55"/>
        <v>0</v>
      </c>
      <c r="P884" s="7">
        <f t="shared" si="56"/>
        <v>0</v>
      </c>
      <c r="Q884" s="7">
        <f t="shared" si="57"/>
        <v>0</v>
      </c>
    </row>
    <row r="885" spans="2:17" x14ac:dyDescent="0.2">
      <c r="B885" s="7" t="str">
        <f t="shared" si="58"/>
        <v/>
      </c>
      <c r="C885" s="33"/>
      <c r="D885" s="33"/>
      <c r="E885" s="34"/>
      <c r="F885" s="35"/>
      <c r="G885" s="33"/>
      <c r="H885" s="35"/>
      <c r="I885" s="35"/>
      <c r="J885" s="36"/>
      <c r="K885" s="7">
        <f t="array" ref="K885">IF(AND(LEN(H885)&gt;0,ISNUMBER(J885)),H885*J885,IF(AND(LEN(I885)&gt;0,ISNUMBER(J885)),I885/(1+J885)*J885,0))</f>
        <v>0</v>
      </c>
      <c r="L885" s="7" t="str">
        <f>IF(LEN(G885)&gt;1,VLOOKUP(G885,CategorieBTWTabel,2,FALSE),"Nee")</f>
        <v>Nee</v>
      </c>
      <c r="M885" s="37"/>
      <c r="N885" s="33"/>
      <c r="O885" s="7">
        <f t="shared" si="55"/>
        <v>0</v>
      </c>
      <c r="P885" s="7">
        <f t="shared" si="56"/>
        <v>0</v>
      </c>
      <c r="Q885" s="7">
        <f t="shared" si="57"/>
        <v>0</v>
      </c>
    </row>
    <row r="886" spans="2:17" x14ac:dyDescent="0.2">
      <c r="B886" s="7" t="str">
        <f t="shared" si="58"/>
        <v/>
      </c>
      <c r="C886" s="33"/>
      <c r="D886" s="33"/>
      <c r="E886" s="34"/>
      <c r="F886" s="35"/>
      <c r="G886" s="33"/>
      <c r="H886" s="35"/>
      <c r="I886" s="35"/>
      <c r="J886" s="36"/>
      <c r="K886" s="7">
        <f t="array" ref="K886">IF(AND(LEN(H886)&gt;0,ISNUMBER(J886)),H886*J886,IF(AND(LEN(I886)&gt;0,ISNUMBER(J886)),I886/(1+J886)*J886,0))</f>
        <v>0</v>
      </c>
      <c r="L886" s="7" t="str">
        <f>IF(LEN(G886)&gt;1,VLOOKUP(G886,CategorieBTWTabel,2,FALSE),"Nee")</f>
        <v>Nee</v>
      </c>
      <c r="M886" s="37"/>
      <c r="N886" s="33"/>
      <c r="O886" s="7">
        <f t="shared" si="55"/>
        <v>0</v>
      </c>
      <c r="P886" s="7">
        <f t="shared" si="56"/>
        <v>0</v>
      </c>
      <c r="Q886" s="7">
        <f t="shared" si="57"/>
        <v>0</v>
      </c>
    </row>
    <row r="887" spans="2:17" x14ac:dyDescent="0.2">
      <c r="B887" s="7" t="str">
        <f t="shared" si="58"/>
        <v/>
      </c>
      <c r="C887" s="33"/>
      <c r="D887" s="33"/>
      <c r="E887" s="34"/>
      <c r="F887" s="35"/>
      <c r="G887" s="33"/>
      <c r="H887" s="35"/>
      <c r="I887" s="35"/>
      <c r="J887" s="36"/>
      <c r="K887" s="7">
        <f t="array" ref="K887">IF(AND(LEN(H887)&gt;0,ISNUMBER(J887)),H887*J887,IF(AND(LEN(I887)&gt;0,ISNUMBER(J887)),I887/(1+J887)*J887,0))</f>
        <v>0</v>
      </c>
      <c r="L887" s="7" t="str">
        <f>IF(LEN(G887)&gt;1,VLOOKUP(G887,CategorieBTWTabel,2,FALSE),"Nee")</f>
        <v>Nee</v>
      </c>
      <c r="M887" s="37"/>
      <c r="N887" s="33"/>
      <c r="O887" s="7">
        <f t="shared" si="55"/>
        <v>0</v>
      </c>
      <c r="P887" s="7">
        <f t="shared" si="56"/>
        <v>0</v>
      </c>
      <c r="Q887" s="7">
        <f t="shared" si="57"/>
        <v>0</v>
      </c>
    </row>
    <row r="888" spans="2:17" x14ac:dyDescent="0.2">
      <c r="B888" s="7" t="str">
        <f t="shared" si="58"/>
        <v/>
      </c>
      <c r="C888" s="33"/>
      <c r="D888" s="33"/>
      <c r="E888" s="34"/>
      <c r="F888" s="35"/>
      <c r="G888" s="33"/>
      <c r="H888" s="35"/>
      <c r="I888" s="35"/>
      <c r="J888" s="36"/>
      <c r="K888" s="7">
        <f t="array" ref="K888">IF(AND(LEN(H888)&gt;0,ISNUMBER(J888)),H888*J888,IF(AND(LEN(I888)&gt;0,ISNUMBER(J888)),I888/(1+J888)*J888,0))</f>
        <v>0</v>
      </c>
      <c r="L888" s="7" t="str">
        <f>IF(LEN(G888)&gt;1,VLOOKUP(G888,CategorieBTWTabel,2,FALSE),"Nee")</f>
        <v>Nee</v>
      </c>
      <c r="M888" s="37"/>
      <c r="N888" s="33"/>
      <c r="O888" s="7">
        <f t="shared" si="55"/>
        <v>0</v>
      </c>
      <c r="P888" s="7">
        <f t="shared" si="56"/>
        <v>0</v>
      </c>
      <c r="Q888" s="7">
        <f t="shared" si="57"/>
        <v>0</v>
      </c>
    </row>
    <row r="889" spans="2:17" x14ac:dyDescent="0.2">
      <c r="B889" s="7" t="str">
        <f t="shared" si="58"/>
        <v/>
      </c>
      <c r="C889" s="33"/>
      <c r="D889" s="33"/>
      <c r="E889" s="34"/>
      <c r="F889" s="35"/>
      <c r="G889" s="33"/>
      <c r="H889" s="35"/>
      <c r="I889" s="35"/>
      <c r="J889" s="36"/>
      <c r="K889" s="7">
        <f t="array" ref="K889">IF(AND(LEN(H889)&gt;0,ISNUMBER(J889)),H889*J889,IF(AND(LEN(I889)&gt;0,ISNUMBER(J889)),I889/(1+J889)*J889,0))</f>
        <v>0</v>
      </c>
      <c r="L889" s="7" t="str">
        <f>IF(LEN(G889)&gt;1,VLOOKUP(G889,CategorieBTWTabel,2,FALSE),"Nee")</f>
        <v>Nee</v>
      </c>
      <c r="M889" s="37"/>
      <c r="N889" s="33"/>
      <c r="O889" s="7">
        <f t="shared" si="55"/>
        <v>0</v>
      </c>
      <c r="P889" s="7">
        <f t="shared" si="56"/>
        <v>0</v>
      </c>
      <c r="Q889" s="7">
        <f t="shared" si="57"/>
        <v>0</v>
      </c>
    </row>
    <row r="890" spans="2:17" x14ac:dyDescent="0.2">
      <c r="B890" s="7" t="str">
        <f t="shared" si="58"/>
        <v/>
      </c>
      <c r="C890" s="33"/>
      <c r="D890" s="33"/>
      <c r="E890" s="34"/>
      <c r="F890" s="35"/>
      <c r="G890" s="33"/>
      <c r="H890" s="35"/>
      <c r="I890" s="35"/>
      <c r="J890" s="36"/>
      <c r="K890" s="7">
        <f t="array" ref="K890">IF(AND(LEN(H890)&gt;0,ISNUMBER(J890)),H890*J890,IF(AND(LEN(I890)&gt;0,ISNUMBER(J890)),I890/(1+J890)*J890,0))</f>
        <v>0</v>
      </c>
      <c r="L890" s="7" t="str">
        <f>IF(LEN(G890)&gt;1,VLOOKUP(G890,CategorieBTWTabel,2,FALSE),"Nee")</f>
        <v>Nee</v>
      </c>
      <c r="M890" s="37"/>
      <c r="N890" s="33"/>
      <c r="O890" s="7">
        <f t="shared" si="55"/>
        <v>0</v>
      </c>
      <c r="P890" s="7">
        <f t="shared" si="56"/>
        <v>0</v>
      </c>
      <c r="Q890" s="7">
        <f t="shared" si="57"/>
        <v>0</v>
      </c>
    </row>
    <row r="891" spans="2:17" x14ac:dyDescent="0.2">
      <c r="B891" s="7" t="str">
        <f t="shared" si="58"/>
        <v/>
      </c>
      <c r="C891" s="33"/>
      <c r="D891" s="33"/>
      <c r="E891" s="34"/>
      <c r="F891" s="35"/>
      <c r="G891" s="33"/>
      <c r="H891" s="35"/>
      <c r="I891" s="35"/>
      <c r="J891" s="36"/>
      <c r="K891" s="7">
        <f t="array" ref="K891">IF(AND(LEN(H891)&gt;0,ISNUMBER(J891)),H891*J891,IF(AND(LEN(I891)&gt;0,ISNUMBER(J891)),I891/(1+J891)*J891,0))</f>
        <v>0</v>
      </c>
      <c r="L891" s="7" t="str">
        <f>IF(LEN(G891)&gt;1,VLOOKUP(G891,CategorieBTWTabel,2,FALSE),"Nee")</f>
        <v>Nee</v>
      </c>
      <c r="M891" s="37"/>
      <c r="N891" s="33"/>
      <c r="O891" s="7">
        <f t="shared" si="55"/>
        <v>0</v>
      </c>
      <c r="P891" s="7">
        <f t="shared" si="56"/>
        <v>0</v>
      </c>
      <c r="Q891" s="7">
        <f t="shared" si="57"/>
        <v>0</v>
      </c>
    </row>
    <row r="892" spans="2:17" x14ac:dyDescent="0.2">
      <c r="B892" s="7" t="str">
        <f t="shared" si="58"/>
        <v/>
      </c>
      <c r="C892" s="33"/>
      <c r="D892" s="33"/>
      <c r="E892" s="34"/>
      <c r="F892" s="35"/>
      <c r="G892" s="33"/>
      <c r="H892" s="35"/>
      <c r="I892" s="35"/>
      <c r="J892" s="36"/>
      <c r="K892" s="7">
        <f t="array" ref="K892">IF(AND(LEN(H892)&gt;0,ISNUMBER(J892)),H892*J892,IF(AND(LEN(I892)&gt;0,ISNUMBER(J892)),I892/(1+J892)*J892,0))</f>
        <v>0</v>
      </c>
      <c r="L892" s="7" t="str">
        <f>IF(LEN(G892)&gt;1,VLOOKUP(G892,CategorieBTWTabel,2,FALSE),"Nee")</f>
        <v>Nee</v>
      </c>
      <c r="M892" s="37"/>
      <c r="N892" s="33"/>
      <c r="O892" s="7">
        <f t="shared" si="55"/>
        <v>0</v>
      </c>
      <c r="P892" s="7">
        <f t="shared" si="56"/>
        <v>0</v>
      </c>
      <c r="Q892" s="7">
        <f t="shared" si="57"/>
        <v>0</v>
      </c>
    </row>
    <row r="893" spans="2:17" x14ac:dyDescent="0.2">
      <c r="B893" s="7" t="str">
        <f t="shared" si="58"/>
        <v/>
      </c>
      <c r="C893" s="33"/>
      <c r="D893" s="33"/>
      <c r="E893" s="34"/>
      <c r="F893" s="35"/>
      <c r="G893" s="33"/>
      <c r="H893" s="35"/>
      <c r="I893" s="35"/>
      <c r="J893" s="36"/>
      <c r="K893" s="7">
        <f t="array" ref="K893">IF(AND(LEN(H893)&gt;0,ISNUMBER(J893)),H893*J893,IF(AND(LEN(I893)&gt;0,ISNUMBER(J893)),I893/(1+J893)*J893,0))</f>
        <v>0</v>
      </c>
      <c r="L893" s="7" t="str">
        <f>IF(LEN(G893)&gt;1,VLOOKUP(G893,CategorieBTWTabel,2,FALSE),"Nee")</f>
        <v>Nee</v>
      </c>
      <c r="M893" s="37"/>
      <c r="N893" s="33"/>
      <c r="O893" s="7">
        <f t="shared" si="55"/>
        <v>0</v>
      </c>
      <c r="P893" s="7">
        <f t="shared" si="56"/>
        <v>0</v>
      </c>
      <c r="Q893" s="7">
        <f t="shared" si="57"/>
        <v>0</v>
      </c>
    </row>
    <row r="894" spans="2:17" x14ac:dyDescent="0.2">
      <c r="B894" s="7" t="str">
        <f t="shared" si="58"/>
        <v/>
      </c>
      <c r="C894" s="33"/>
      <c r="D894" s="33"/>
      <c r="E894" s="34"/>
      <c r="F894" s="35"/>
      <c r="G894" s="33"/>
      <c r="H894" s="35"/>
      <c r="I894" s="35"/>
      <c r="J894" s="36"/>
      <c r="K894" s="7">
        <f t="array" ref="K894">IF(AND(LEN(H894)&gt;0,ISNUMBER(J894)),H894*J894,IF(AND(LEN(I894)&gt;0,ISNUMBER(J894)),I894/(1+J894)*J894,0))</f>
        <v>0</v>
      </c>
      <c r="L894" s="7" t="str">
        <f>IF(LEN(G894)&gt;1,VLOOKUP(G894,CategorieBTWTabel,2,FALSE),"Nee")</f>
        <v>Nee</v>
      </c>
      <c r="M894" s="37"/>
      <c r="N894" s="33"/>
      <c r="O894" s="7">
        <f t="shared" si="55"/>
        <v>0</v>
      </c>
      <c r="P894" s="7">
        <f t="shared" si="56"/>
        <v>0</v>
      </c>
      <c r="Q894" s="7">
        <f t="shared" si="57"/>
        <v>0</v>
      </c>
    </row>
    <row r="895" spans="2:17" x14ac:dyDescent="0.2">
      <c r="B895" s="7" t="str">
        <f t="shared" si="58"/>
        <v/>
      </c>
      <c r="C895" s="33"/>
      <c r="D895" s="33"/>
      <c r="E895" s="34"/>
      <c r="F895" s="35"/>
      <c r="G895" s="33"/>
      <c r="H895" s="35"/>
      <c r="I895" s="35"/>
      <c r="J895" s="36"/>
      <c r="K895" s="7">
        <f t="array" ref="K895">IF(AND(LEN(H895)&gt;0,ISNUMBER(J895)),H895*J895,IF(AND(LEN(I895)&gt;0,ISNUMBER(J895)),I895/(1+J895)*J895,0))</f>
        <v>0</v>
      </c>
      <c r="L895" s="7" t="str">
        <f>IF(LEN(G895)&gt;1,VLOOKUP(G895,CategorieBTWTabel,2,FALSE),"Nee")</f>
        <v>Nee</v>
      </c>
      <c r="M895" s="37"/>
      <c r="N895" s="33"/>
      <c r="O895" s="7">
        <f t="shared" ref="O895:O958" si="59">IF(LEN(H895)&lt;1,I895-K895,H895)</f>
        <v>0</v>
      </c>
      <c r="P895" s="7">
        <f t="shared" ref="P895:P958" si="60">IF(LEN(I895)&lt;1,H895+K895,I895)</f>
        <v>0</v>
      </c>
      <c r="Q895" s="7">
        <f t="shared" ref="Q895:Q958" si="61">K895</f>
        <v>0</v>
      </c>
    </row>
    <row r="896" spans="2:17" x14ac:dyDescent="0.2">
      <c r="B896" s="7" t="str">
        <f t="shared" si="58"/>
        <v/>
      </c>
      <c r="C896" s="33"/>
      <c r="D896" s="33"/>
      <c r="E896" s="34"/>
      <c r="F896" s="35"/>
      <c r="G896" s="33"/>
      <c r="H896" s="35"/>
      <c r="I896" s="35"/>
      <c r="J896" s="36"/>
      <c r="K896" s="7">
        <f t="array" ref="K896">IF(AND(LEN(H896)&gt;0,ISNUMBER(J896)),H896*J896,IF(AND(LEN(I896)&gt;0,ISNUMBER(J896)),I896/(1+J896)*J896,0))</f>
        <v>0</v>
      </c>
      <c r="L896" s="7" t="str">
        <f>IF(LEN(G896)&gt;1,VLOOKUP(G896,CategorieBTWTabel,2,FALSE),"Nee")</f>
        <v>Nee</v>
      </c>
      <c r="M896" s="37"/>
      <c r="N896" s="33"/>
      <c r="O896" s="7">
        <f t="shared" si="59"/>
        <v>0</v>
      </c>
      <c r="P896" s="7">
        <f t="shared" si="60"/>
        <v>0</v>
      </c>
      <c r="Q896" s="7">
        <f t="shared" si="61"/>
        <v>0</v>
      </c>
    </row>
    <row r="897" spans="2:17" x14ac:dyDescent="0.2">
      <c r="B897" s="7" t="str">
        <f t="shared" si="58"/>
        <v/>
      </c>
      <c r="C897" s="33"/>
      <c r="D897" s="33"/>
      <c r="E897" s="34"/>
      <c r="F897" s="35"/>
      <c r="G897" s="33"/>
      <c r="H897" s="35"/>
      <c r="I897" s="35"/>
      <c r="J897" s="36"/>
      <c r="K897" s="7">
        <f t="array" ref="K897">IF(AND(LEN(H897)&gt;0,ISNUMBER(J897)),H897*J897,IF(AND(LEN(I897)&gt;0,ISNUMBER(J897)),I897/(1+J897)*J897,0))</f>
        <v>0</v>
      </c>
      <c r="L897" s="7" t="str">
        <f>IF(LEN(G897)&gt;1,VLOOKUP(G897,CategorieBTWTabel,2,FALSE),"Nee")</f>
        <v>Nee</v>
      </c>
      <c r="M897" s="37"/>
      <c r="N897" s="33"/>
      <c r="O897" s="7">
        <f t="shared" si="59"/>
        <v>0</v>
      </c>
      <c r="P897" s="7">
        <f t="shared" si="60"/>
        <v>0</v>
      </c>
      <c r="Q897" s="7">
        <f t="shared" si="61"/>
        <v>0</v>
      </c>
    </row>
    <row r="898" spans="2:17" x14ac:dyDescent="0.2">
      <c r="B898" s="7" t="str">
        <f t="shared" si="58"/>
        <v/>
      </c>
      <c r="C898" s="33"/>
      <c r="D898" s="33"/>
      <c r="E898" s="34"/>
      <c r="F898" s="35"/>
      <c r="G898" s="33"/>
      <c r="H898" s="35"/>
      <c r="I898" s="35"/>
      <c r="J898" s="36"/>
      <c r="K898" s="7">
        <f t="array" ref="K898">IF(AND(LEN(H898)&gt;0,ISNUMBER(J898)),H898*J898,IF(AND(LEN(I898)&gt;0,ISNUMBER(J898)),I898/(1+J898)*J898,0))</f>
        <v>0</v>
      </c>
      <c r="L898" s="7" t="str">
        <f>IF(LEN(G898)&gt;1,VLOOKUP(G898,CategorieBTWTabel,2,FALSE),"Nee")</f>
        <v>Nee</v>
      </c>
      <c r="M898" s="37"/>
      <c r="N898" s="33"/>
      <c r="O898" s="7">
        <f t="shared" si="59"/>
        <v>0</v>
      </c>
      <c r="P898" s="7">
        <f t="shared" si="60"/>
        <v>0</v>
      </c>
      <c r="Q898" s="7">
        <f t="shared" si="61"/>
        <v>0</v>
      </c>
    </row>
    <row r="899" spans="2:17" x14ac:dyDescent="0.2">
      <c r="B899" s="7" t="str">
        <f t="shared" si="58"/>
        <v/>
      </c>
      <c r="C899" s="33"/>
      <c r="D899" s="33"/>
      <c r="E899" s="34"/>
      <c r="F899" s="35"/>
      <c r="G899" s="33"/>
      <c r="H899" s="35"/>
      <c r="I899" s="35"/>
      <c r="J899" s="36"/>
      <c r="K899" s="7">
        <f t="array" ref="K899">IF(AND(LEN(H899)&gt;0,ISNUMBER(J899)),H899*J899,IF(AND(LEN(I899)&gt;0,ISNUMBER(J899)),I899/(1+J899)*J899,0))</f>
        <v>0</v>
      </c>
      <c r="L899" s="7" t="str">
        <f>IF(LEN(G899)&gt;1,VLOOKUP(G899,CategorieBTWTabel,2,FALSE),"Nee")</f>
        <v>Nee</v>
      </c>
      <c r="M899" s="37"/>
      <c r="N899" s="33"/>
      <c r="O899" s="7">
        <f t="shared" si="59"/>
        <v>0</v>
      </c>
      <c r="P899" s="7">
        <f t="shared" si="60"/>
        <v>0</v>
      </c>
      <c r="Q899" s="7">
        <f t="shared" si="61"/>
        <v>0</v>
      </c>
    </row>
    <row r="900" spans="2:17" x14ac:dyDescent="0.2">
      <c r="B900" s="7" t="str">
        <f t="shared" si="58"/>
        <v/>
      </c>
      <c r="C900" s="33"/>
      <c r="D900" s="33"/>
      <c r="E900" s="34"/>
      <c r="F900" s="35"/>
      <c r="G900" s="33"/>
      <c r="H900" s="35"/>
      <c r="I900" s="35"/>
      <c r="J900" s="36"/>
      <c r="K900" s="7">
        <f t="array" ref="K900">IF(AND(LEN(H900)&gt;0,ISNUMBER(J900)),H900*J900,IF(AND(LEN(I900)&gt;0,ISNUMBER(J900)),I900/(1+J900)*J900,0))</f>
        <v>0</v>
      </c>
      <c r="L900" s="7" t="str">
        <f>IF(LEN(G900)&gt;1,VLOOKUP(G900,CategorieBTWTabel,2,FALSE),"Nee")</f>
        <v>Nee</v>
      </c>
      <c r="M900" s="37"/>
      <c r="N900" s="33"/>
      <c r="O900" s="7">
        <f t="shared" si="59"/>
        <v>0</v>
      </c>
      <c r="P900" s="7">
        <f t="shared" si="60"/>
        <v>0</v>
      </c>
      <c r="Q900" s="7">
        <f t="shared" si="61"/>
        <v>0</v>
      </c>
    </row>
    <row r="901" spans="2:17" x14ac:dyDescent="0.2">
      <c r="B901" s="7" t="str">
        <f t="shared" si="58"/>
        <v/>
      </c>
      <c r="C901" s="33"/>
      <c r="D901" s="33"/>
      <c r="E901" s="34"/>
      <c r="F901" s="35"/>
      <c r="G901" s="33"/>
      <c r="H901" s="35"/>
      <c r="I901" s="35"/>
      <c r="J901" s="36"/>
      <c r="K901" s="7">
        <f t="array" ref="K901">IF(AND(LEN(H901)&gt;0,ISNUMBER(J901)),H901*J901,IF(AND(LEN(I901)&gt;0,ISNUMBER(J901)),I901/(1+J901)*J901,0))</f>
        <v>0</v>
      </c>
      <c r="L901" s="7" t="str">
        <f>IF(LEN(G901)&gt;1,VLOOKUP(G901,CategorieBTWTabel,2,FALSE),"Nee")</f>
        <v>Nee</v>
      </c>
      <c r="M901" s="37"/>
      <c r="N901" s="33"/>
      <c r="O901" s="7">
        <f t="shared" si="59"/>
        <v>0</v>
      </c>
      <c r="P901" s="7">
        <f t="shared" si="60"/>
        <v>0</v>
      </c>
      <c r="Q901" s="7">
        <f t="shared" si="61"/>
        <v>0</v>
      </c>
    </row>
    <row r="902" spans="2:17" x14ac:dyDescent="0.2">
      <c r="B902" s="7" t="str">
        <f t="shared" si="58"/>
        <v/>
      </c>
      <c r="C902" s="33"/>
      <c r="D902" s="33"/>
      <c r="E902" s="34"/>
      <c r="F902" s="35"/>
      <c r="G902" s="33"/>
      <c r="H902" s="35"/>
      <c r="I902" s="35"/>
      <c r="J902" s="36"/>
      <c r="K902" s="7">
        <f t="array" ref="K902">IF(AND(LEN(H902)&gt;0,ISNUMBER(J902)),H902*J902,IF(AND(LEN(I902)&gt;0,ISNUMBER(J902)),I902/(1+J902)*J902,0))</f>
        <v>0</v>
      </c>
      <c r="L902" s="7" t="str">
        <f>IF(LEN(G902)&gt;1,VLOOKUP(G902,CategorieBTWTabel,2,FALSE),"Nee")</f>
        <v>Nee</v>
      </c>
      <c r="M902" s="37"/>
      <c r="N902" s="33"/>
      <c r="O902" s="7">
        <f t="shared" si="59"/>
        <v>0</v>
      </c>
      <c r="P902" s="7">
        <f t="shared" si="60"/>
        <v>0</v>
      </c>
      <c r="Q902" s="7">
        <f t="shared" si="61"/>
        <v>0</v>
      </c>
    </row>
    <row r="903" spans="2:17" x14ac:dyDescent="0.2">
      <c r="B903" s="7" t="str">
        <f t="shared" si="58"/>
        <v/>
      </c>
      <c r="C903" s="33"/>
      <c r="D903" s="33"/>
      <c r="E903" s="34"/>
      <c r="F903" s="35"/>
      <c r="G903" s="33"/>
      <c r="H903" s="35"/>
      <c r="I903" s="35"/>
      <c r="J903" s="36"/>
      <c r="K903" s="7">
        <f t="array" ref="K903">IF(AND(LEN(H903)&gt;0,ISNUMBER(J903)),H903*J903,IF(AND(LEN(I903)&gt;0,ISNUMBER(J903)),I903/(1+J903)*J903,0))</f>
        <v>0</v>
      </c>
      <c r="L903" s="7" t="str">
        <f>IF(LEN(G903)&gt;1,VLOOKUP(G903,CategorieBTWTabel,2,FALSE),"Nee")</f>
        <v>Nee</v>
      </c>
      <c r="M903" s="37"/>
      <c r="N903" s="33"/>
      <c r="O903" s="7">
        <f t="shared" si="59"/>
        <v>0</v>
      </c>
      <c r="P903" s="7">
        <f t="shared" si="60"/>
        <v>0</v>
      </c>
      <c r="Q903" s="7">
        <f t="shared" si="61"/>
        <v>0</v>
      </c>
    </row>
    <row r="904" spans="2:17" x14ac:dyDescent="0.2">
      <c r="B904" s="7" t="str">
        <f t="shared" si="58"/>
        <v/>
      </c>
      <c r="C904" s="33"/>
      <c r="D904" s="33"/>
      <c r="E904" s="34"/>
      <c r="F904" s="35"/>
      <c r="G904" s="33"/>
      <c r="H904" s="35"/>
      <c r="I904" s="35"/>
      <c r="J904" s="36"/>
      <c r="K904" s="7">
        <f t="array" ref="K904">IF(AND(LEN(H904)&gt;0,ISNUMBER(J904)),H904*J904,IF(AND(LEN(I904)&gt;0,ISNUMBER(J904)),I904/(1+J904)*J904,0))</f>
        <v>0</v>
      </c>
      <c r="L904" s="7" t="str">
        <f>IF(LEN(G904)&gt;1,VLOOKUP(G904,CategorieBTWTabel,2,FALSE),"Nee")</f>
        <v>Nee</v>
      </c>
      <c r="M904" s="37"/>
      <c r="N904" s="33"/>
      <c r="O904" s="7">
        <f t="shared" si="59"/>
        <v>0</v>
      </c>
      <c r="P904" s="7">
        <f t="shared" si="60"/>
        <v>0</v>
      </c>
      <c r="Q904" s="7">
        <f t="shared" si="61"/>
        <v>0</v>
      </c>
    </row>
    <row r="905" spans="2:17" x14ac:dyDescent="0.2">
      <c r="B905" s="7" t="str">
        <f t="shared" si="58"/>
        <v/>
      </c>
      <c r="C905" s="33"/>
      <c r="D905" s="33"/>
      <c r="E905" s="34"/>
      <c r="F905" s="35"/>
      <c r="G905" s="33"/>
      <c r="H905" s="35"/>
      <c r="I905" s="35"/>
      <c r="J905" s="36"/>
      <c r="K905" s="7">
        <f t="array" ref="K905">IF(AND(LEN(H905)&gt;0,ISNUMBER(J905)),H905*J905,IF(AND(LEN(I905)&gt;0,ISNUMBER(J905)),I905/(1+J905)*J905,0))</f>
        <v>0</v>
      </c>
      <c r="L905" s="7" t="str">
        <f>IF(LEN(G905)&gt;1,VLOOKUP(G905,CategorieBTWTabel,2,FALSE),"Nee")</f>
        <v>Nee</v>
      </c>
      <c r="M905" s="37"/>
      <c r="N905" s="33"/>
      <c r="O905" s="7">
        <f t="shared" si="59"/>
        <v>0</v>
      </c>
      <c r="P905" s="7">
        <f t="shared" si="60"/>
        <v>0</v>
      </c>
      <c r="Q905" s="7">
        <f t="shared" si="61"/>
        <v>0</v>
      </c>
    </row>
    <row r="906" spans="2:17" x14ac:dyDescent="0.2">
      <c r="B906" s="7" t="str">
        <f t="shared" si="58"/>
        <v/>
      </c>
      <c r="C906" s="33"/>
      <c r="D906" s="33"/>
      <c r="E906" s="34"/>
      <c r="F906" s="35"/>
      <c r="G906" s="33"/>
      <c r="H906" s="35"/>
      <c r="I906" s="35"/>
      <c r="J906" s="36"/>
      <c r="K906" s="7">
        <f t="array" ref="K906">IF(AND(LEN(H906)&gt;0,ISNUMBER(J906)),H906*J906,IF(AND(LEN(I906)&gt;0,ISNUMBER(J906)),I906/(1+J906)*J906,0))</f>
        <v>0</v>
      </c>
      <c r="L906" s="7" t="str">
        <f>IF(LEN(G906)&gt;1,VLOOKUP(G906,CategorieBTWTabel,2,FALSE),"Nee")</f>
        <v>Nee</v>
      </c>
      <c r="M906" s="37"/>
      <c r="N906" s="33"/>
      <c r="O906" s="7">
        <f t="shared" si="59"/>
        <v>0</v>
      </c>
      <c r="P906" s="7">
        <f t="shared" si="60"/>
        <v>0</v>
      </c>
      <c r="Q906" s="7">
        <f t="shared" si="61"/>
        <v>0</v>
      </c>
    </row>
    <row r="907" spans="2:17" x14ac:dyDescent="0.2">
      <c r="B907" s="7" t="str">
        <f t="shared" si="58"/>
        <v/>
      </c>
      <c r="C907" s="33"/>
      <c r="D907" s="33"/>
      <c r="E907" s="34"/>
      <c r="F907" s="35"/>
      <c r="G907" s="33"/>
      <c r="H907" s="35"/>
      <c r="I907" s="35"/>
      <c r="J907" s="36"/>
      <c r="K907" s="7">
        <f t="array" ref="K907">IF(AND(LEN(H907)&gt;0,ISNUMBER(J907)),H907*J907,IF(AND(LEN(I907)&gt;0,ISNUMBER(J907)),I907/(1+J907)*J907,0))</f>
        <v>0</v>
      </c>
      <c r="L907" s="7" t="str">
        <f>IF(LEN(G907)&gt;1,VLOOKUP(G907,CategorieBTWTabel,2,FALSE),"Nee")</f>
        <v>Nee</v>
      </c>
      <c r="M907" s="37"/>
      <c r="N907" s="33"/>
      <c r="O907" s="7">
        <f t="shared" si="59"/>
        <v>0</v>
      </c>
      <c r="P907" s="7">
        <f t="shared" si="60"/>
        <v>0</v>
      </c>
      <c r="Q907" s="7">
        <f t="shared" si="61"/>
        <v>0</v>
      </c>
    </row>
    <row r="908" spans="2:17" x14ac:dyDescent="0.2">
      <c r="B908" s="7" t="str">
        <f t="shared" ref="B908:B971" si="62">IF(LEN(D908)&gt;1,INDEX(Periode,MATCH($D908,Maanden,0),1),"")</f>
        <v/>
      </c>
      <c r="C908" s="33"/>
      <c r="D908" s="33"/>
      <c r="E908" s="34"/>
      <c r="F908" s="35"/>
      <c r="G908" s="33"/>
      <c r="H908" s="35"/>
      <c r="I908" s="35"/>
      <c r="J908" s="36"/>
      <c r="K908" s="7">
        <f t="array" ref="K908">IF(AND(LEN(H908)&gt;0,ISNUMBER(J908)),H908*J908,IF(AND(LEN(I908)&gt;0,ISNUMBER(J908)),I908/(1+J908)*J908,0))</f>
        <v>0</v>
      </c>
      <c r="L908" s="7" t="str">
        <f>IF(LEN(G908)&gt;1,VLOOKUP(G908,CategorieBTWTabel,2,FALSE),"Nee")</f>
        <v>Nee</v>
      </c>
      <c r="M908" s="37"/>
      <c r="N908" s="33"/>
      <c r="O908" s="7">
        <f t="shared" si="59"/>
        <v>0</v>
      </c>
      <c r="P908" s="7">
        <f t="shared" si="60"/>
        <v>0</v>
      </c>
      <c r="Q908" s="7">
        <f t="shared" si="61"/>
        <v>0</v>
      </c>
    </row>
    <row r="909" spans="2:17" x14ac:dyDescent="0.2">
      <c r="B909" s="7" t="str">
        <f t="shared" si="62"/>
        <v/>
      </c>
      <c r="C909" s="33"/>
      <c r="D909" s="33"/>
      <c r="E909" s="34"/>
      <c r="F909" s="35"/>
      <c r="G909" s="33"/>
      <c r="H909" s="35"/>
      <c r="I909" s="35"/>
      <c r="J909" s="36"/>
      <c r="K909" s="7">
        <f t="array" ref="K909">IF(AND(LEN(H909)&gt;0,ISNUMBER(J909)),H909*J909,IF(AND(LEN(I909)&gt;0,ISNUMBER(J909)),I909/(1+J909)*J909,0))</f>
        <v>0</v>
      </c>
      <c r="L909" s="7" t="str">
        <f>IF(LEN(G909)&gt;1,VLOOKUP(G909,CategorieBTWTabel,2,FALSE),"Nee")</f>
        <v>Nee</v>
      </c>
      <c r="M909" s="37"/>
      <c r="N909" s="33"/>
      <c r="O909" s="7">
        <f t="shared" si="59"/>
        <v>0</v>
      </c>
      <c r="P909" s="7">
        <f t="shared" si="60"/>
        <v>0</v>
      </c>
      <c r="Q909" s="7">
        <f t="shared" si="61"/>
        <v>0</v>
      </c>
    </row>
    <row r="910" spans="2:17" x14ac:dyDescent="0.2">
      <c r="B910" s="7" t="str">
        <f t="shared" si="62"/>
        <v/>
      </c>
      <c r="C910" s="33"/>
      <c r="D910" s="33"/>
      <c r="E910" s="34"/>
      <c r="F910" s="35"/>
      <c r="G910" s="33"/>
      <c r="H910" s="35"/>
      <c r="I910" s="35"/>
      <c r="J910" s="36"/>
      <c r="K910" s="7">
        <f t="array" ref="K910">IF(AND(LEN(H910)&gt;0,ISNUMBER(J910)),H910*J910,IF(AND(LEN(I910)&gt;0,ISNUMBER(J910)),I910/(1+J910)*J910,0))</f>
        <v>0</v>
      </c>
      <c r="L910" s="7" t="str">
        <f>IF(LEN(G910)&gt;1,VLOOKUP(G910,CategorieBTWTabel,2,FALSE),"Nee")</f>
        <v>Nee</v>
      </c>
      <c r="M910" s="37"/>
      <c r="N910" s="33"/>
      <c r="O910" s="7">
        <f t="shared" si="59"/>
        <v>0</v>
      </c>
      <c r="P910" s="7">
        <f t="shared" si="60"/>
        <v>0</v>
      </c>
      <c r="Q910" s="7">
        <f t="shared" si="61"/>
        <v>0</v>
      </c>
    </row>
    <row r="911" spans="2:17" x14ac:dyDescent="0.2">
      <c r="B911" s="7" t="str">
        <f t="shared" si="62"/>
        <v/>
      </c>
      <c r="C911" s="33"/>
      <c r="D911" s="33"/>
      <c r="E911" s="34"/>
      <c r="F911" s="35"/>
      <c r="G911" s="33"/>
      <c r="H911" s="35"/>
      <c r="I911" s="35"/>
      <c r="J911" s="36"/>
      <c r="K911" s="7">
        <f t="array" ref="K911">IF(AND(LEN(H911)&gt;0,ISNUMBER(J911)),H911*J911,IF(AND(LEN(I911)&gt;0,ISNUMBER(J911)),I911/(1+J911)*J911,0))</f>
        <v>0</v>
      </c>
      <c r="L911" s="7" t="str">
        <f>IF(LEN(G911)&gt;1,VLOOKUP(G911,CategorieBTWTabel,2,FALSE),"Nee")</f>
        <v>Nee</v>
      </c>
      <c r="M911" s="37"/>
      <c r="N911" s="33"/>
      <c r="O911" s="7">
        <f t="shared" si="59"/>
        <v>0</v>
      </c>
      <c r="P911" s="7">
        <f t="shared" si="60"/>
        <v>0</v>
      </c>
      <c r="Q911" s="7">
        <f t="shared" si="61"/>
        <v>0</v>
      </c>
    </row>
    <row r="912" spans="2:17" x14ac:dyDescent="0.2">
      <c r="B912" s="7" t="str">
        <f t="shared" si="62"/>
        <v/>
      </c>
      <c r="C912" s="33"/>
      <c r="D912" s="33"/>
      <c r="E912" s="34"/>
      <c r="F912" s="35"/>
      <c r="G912" s="33"/>
      <c r="H912" s="35"/>
      <c r="I912" s="35"/>
      <c r="J912" s="36"/>
      <c r="K912" s="7">
        <f t="array" ref="K912">IF(AND(LEN(H912)&gt;0,ISNUMBER(J912)),H912*J912,IF(AND(LEN(I912)&gt;0,ISNUMBER(J912)),I912/(1+J912)*J912,0))</f>
        <v>0</v>
      </c>
      <c r="L912" s="7" t="str">
        <f>IF(LEN(G912)&gt;1,VLOOKUP(G912,CategorieBTWTabel,2,FALSE),"Nee")</f>
        <v>Nee</v>
      </c>
      <c r="M912" s="37"/>
      <c r="N912" s="33"/>
      <c r="O912" s="7">
        <f t="shared" si="59"/>
        <v>0</v>
      </c>
      <c r="P912" s="7">
        <f t="shared" si="60"/>
        <v>0</v>
      </c>
      <c r="Q912" s="7">
        <f t="shared" si="61"/>
        <v>0</v>
      </c>
    </row>
    <row r="913" spans="2:17" x14ac:dyDescent="0.2">
      <c r="B913" s="7" t="str">
        <f t="shared" si="62"/>
        <v/>
      </c>
      <c r="C913" s="33"/>
      <c r="D913" s="33"/>
      <c r="E913" s="34"/>
      <c r="F913" s="35"/>
      <c r="G913" s="33"/>
      <c r="H913" s="35"/>
      <c r="I913" s="35"/>
      <c r="J913" s="36"/>
      <c r="K913" s="7">
        <f t="array" ref="K913">IF(AND(LEN(H913)&gt;0,ISNUMBER(J913)),H913*J913,IF(AND(LEN(I913)&gt;0,ISNUMBER(J913)),I913/(1+J913)*J913,0))</f>
        <v>0</v>
      </c>
      <c r="L913" s="7" t="str">
        <f>IF(LEN(G913)&gt;1,VLOOKUP(G913,CategorieBTWTabel,2,FALSE),"Nee")</f>
        <v>Nee</v>
      </c>
      <c r="M913" s="37"/>
      <c r="N913" s="33"/>
      <c r="O913" s="7">
        <f t="shared" si="59"/>
        <v>0</v>
      </c>
      <c r="P913" s="7">
        <f t="shared" si="60"/>
        <v>0</v>
      </c>
      <c r="Q913" s="7">
        <f t="shared" si="61"/>
        <v>0</v>
      </c>
    </row>
    <row r="914" spans="2:17" x14ac:dyDescent="0.2">
      <c r="B914" s="7" t="str">
        <f t="shared" si="62"/>
        <v/>
      </c>
      <c r="C914" s="33"/>
      <c r="D914" s="33"/>
      <c r="E914" s="34"/>
      <c r="F914" s="35"/>
      <c r="G914" s="33"/>
      <c r="H914" s="35"/>
      <c r="I914" s="35"/>
      <c r="J914" s="36"/>
      <c r="K914" s="7">
        <f t="array" ref="K914">IF(AND(LEN(H914)&gt;0,ISNUMBER(J914)),H914*J914,IF(AND(LEN(I914)&gt;0,ISNUMBER(J914)),I914/(1+J914)*J914,0))</f>
        <v>0</v>
      </c>
      <c r="L914" s="7" t="str">
        <f>IF(LEN(G914)&gt;1,VLOOKUP(G914,CategorieBTWTabel,2,FALSE),"Nee")</f>
        <v>Nee</v>
      </c>
      <c r="M914" s="37"/>
      <c r="N914" s="33"/>
      <c r="O914" s="7">
        <f t="shared" si="59"/>
        <v>0</v>
      </c>
      <c r="P914" s="7">
        <f t="shared" si="60"/>
        <v>0</v>
      </c>
      <c r="Q914" s="7">
        <f t="shared" si="61"/>
        <v>0</v>
      </c>
    </row>
    <row r="915" spans="2:17" x14ac:dyDescent="0.2">
      <c r="B915" s="7" t="str">
        <f t="shared" si="62"/>
        <v/>
      </c>
      <c r="C915" s="33"/>
      <c r="D915" s="33"/>
      <c r="E915" s="34"/>
      <c r="F915" s="35"/>
      <c r="G915" s="33"/>
      <c r="H915" s="35"/>
      <c r="I915" s="35"/>
      <c r="J915" s="36"/>
      <c r="K915" s="7">
        <f t="array" ref="K915">IF(AND(LEN(H915)&gt;0,ISNUMBER(J915)),H915*J915,IF(AND(LEN(I915)&gt;0,ISNUMBER(J915)),I915/(1+J915)*J915,0))</f>
        <v>0</v>
      </c>
      <c r="L915" s="7" t="str">
        <f>IF(LEN(G915)&gt;1,VLOOKUP(G915,CategorieBTWTabel,2,FALSE),"Nee")</f>
        <v>Nee</v>
      </c>
      <c r="M915" s="37"/>
      <c r="N915" s="33"/>
      <c r="O915" s="7">
        <f t="shared" si="59"/>
        <v>0</v>
      </c>
      <c r="P915" s="7">
        <f t="shared" si="60"/>
        <v>0</v>
      </c>
      <c r="Q915" s="7">
        <f t="shared" si="61"/>
        <v>0</v>
      </c>
    </row>
    <row r="916" spans="2:17" x14ac:dyDescent="0.2">
      <c r="B916" s="7" t="str">
        <f t="shared" si="62"/>
        <v/>
      </c>
      <c r="C916" s="33"/>
      <c r="D916" s="33"/>
      <c r="E916" s="34"/>
      <c r="F916" s="35"/>
      <c r="G916" s="33"/>
      <c r="H916" s="35"/>
      <c r="I916" s="35"/>
      <c r="J916" s="36"/>
      <c r="K916" s="7">
        <f t="array" ref="K916">IF(AND(LEN(H916)&gt;0,ISNUMBER(J916)),H916*J916,IF(AND(LEN(I916)&gt;0,ISNUMBER(J916)),I916/(1+J916)*J916,0))</f>
        <v>0</v>
      </c>
      <c r="L916" s="7" t="str">
        <f>IF(LEN(G916)&gt;1,VLOOKUP(G916,CategorieBTWTabel,2,FALSE),"Nee")</f>
        <v>Nee</v>
      </c>
      <c r="M916" s="37"/>
      <c r="N916" s="33"/>
      <c r="O916" s="7">
        <f t="shared" si="59"/>
        <v>0</v>
      </c>
      <c r="P916" s="7">
        <f t="shared" si="60"/>
        <v>0</v>
      </c>
      <c r="Q916" s="7">
        <f t="shared" si="61"/>
        <v>0</v>
      </c>
    </row>
    <row r="917" spans="2:17" x14ac:dyDescent="0.2">
      <c r="B917" s="7" t="str">
        <f t="shared" si="62"/>
        <v/>
      </c>
      <c r="C917" s="33"/>
      <c r="D917" s="33"/>
      <c r="E917" s="34"/>
      <c r="F917" s="35"/>
      <c r="G917" s="33"/>
      <c r="H917" s="35"/>
      <c r="I917" s="35"/>
      <c r="J917" s="36"/>
      <c r="K917" s="7">
        <f t="array" ref="K917">IF(AND(LEN(H917)&gt;0,ISNUMBER(J917)),H917*J917,IF(AND(LEN(I917)&gt;0,ISNUMBER(J917)),I917/(1+J917)*J917,0))</f>
        <v>0</v>
      </c>
      <c r="L917" s="7" t="str">
        <f>IF(LEN(G917)&gt;1,VLOOKUP(G917,CategorieBTWTabel,2,FALSE),"Nee")</f>
        <v>Nee</v>
      </c>
      <c r="M917" s="37"/>
      <c r="N917" s="33"/>
      <c r="O917" s="7">
        <f t="shared" si="59"/>
        <v>0</v>
      </c>
      <c r="P917" s="7">
        <f t="shared" si="60"/>
        <v>0</v>
      </c>
      <c r="Q917" s="7">
        <f t="shared" si="61"/>
        <v>0</v>
      </c>
    </row>
    <row r="918" spans="2:17" x14ac:dyDescent="0.2">
      <c r="B918" s="7" t="str">
        <f t="shared" si="62"/>
        <v/>
      </c>
      <c r="C918" s="33"/>
      <c r="D918" s="33"/>
      <c r="E918" s="34"/>
      <c r="F918" s="35"/>
      <c r="G918" s="33"/>
      <c r="H918" s="35"/>
      <c r="I918" s="35"/>
      <c r="J918" s="36"/>
      <c r="K918" s="7">
        <f t="array" ref="K918">IF(AND(LEN(H918)&gt;0,ISNUMBER(J918)),H918*J918,IF(AND(LEN(I918)&gt;0,ISNUMBER(J918)),I918/(1+J918)*J918,0))</f>
        <v>0</v>
      </c>
      <c r="L918" s="7" t="str">
        <f>IF(LEN(G918)&gt;1,VLOOKUP(G918,CategorieBTWTabel,2,FALSE),"Nee")</f>
        <v>Nee</v>
      </c>
      <c r="M918" s="37"/>
      <c r="N918" s="33"/>
      <c r="O918" s="7">
        <f t="shared" si="59"/>
        <v>0</v>
      </c>
      <c r="P918" s="7">
        <f t="shared" si="60"/>
        <v>0</v>
      </c>
      <c r="Q918" s="7">
        <f t="shared" si="61"/>
        <v>0</v>
      </c>
    </row>
    <row r="919" spans="2:17" x14ac:dyDescent="0.2">
      <c r="B919" s="7" t="str">
        <f t="shared" si="62"/>
        <v/>
      </c>
      <c r="C919" s="33"/>
      <c r="D919" s="33"/>
      <c r="E919" s="34"/>
      <c r="F919" s="35"/>
      <c r="G919" s="33"/>
      <c r="H919" s="35"/>
      <c r="I919" s="35"/>
      <c r="J919" s="36"/>
      <c r="K919" s="7">
        <f t="array" ref="K919">IF(AND(LEN(H919)&gt;0,ISNUMBER(J919)),H919*J919,IF(AND(LEN(I919)&gt;0,ISNUMBER(J919)),I919/(1+J919)*J919,0))</f>
        <v>0</v>
      </c>
      <c r="L919" s="7" t="str">
        <f>IF(LEN(G919)&gt;1,VLOOKUP(G919,CategorieBTWTabel,2,FALSE),"Nee")</f>
        <v>Nee</v>
      </c>
      <c r="M919" s="37"/>
      <c r="N919" s="33"/>
      <c r="O919" s="7">
        <f t="shared" si="59"/>
        <v>0</v>
      </c>
      <c r="P919" s="7">
        <f t="shared" si="60"/>
        <v>0</v>
      </c>
      <c r="Q919" s="7">
        <f t="shared" si="61"/>
        <v>0</v>
      </c>
    </row>
    <row r="920" spans="2:17" x14ac:dyDescent="0.2">
      <c r="B920" s="7" t="str">
        <f t="shared" si="62"/>
        <v/>
      </c>
      <c r="C920" s="33"/>
      <c r="D920" s="33"/>
      <c r="E920" s="34"/>
      <c r="F920" s="35"/>
      <c r="G920" s="33"/>
      <c r="H920" s="35"/>
      <c r="I920" s="35"/>
      <c r="J920" s="36"/>
      <c r="K920" s="7">
        <f t="array" ref="K920">IF(AND(LEN(H920)&gt;0,ISNUMBER(J920)),H920*J920,IF(AND(LEN(I920)&gt;0,ISNUMBER(J920)),I920/(1+J920)*J920,0))</f>
        <v>0</v>
      </c>
      <c r="L920" s="7" t="str">
        <f>IF(LEN(G920)&gt;1,VLOOKUP(G920,CategorieBTWTabel,2,FALSE),"Nee")</f>
        <v>Nee</v>
      </c>
      <c r="M920" s="37"/>
      <c r="N920" s="33"/>
      <c r="O920" s="7">
        <f t="shared" si="59"/>
        <v>0</v>
      </c>
      <c r="P920" s="7">
        <f t="shared" si="60"/>
        <v>0</v>
      </c>
      <c r="Q920" s="7">
        <f t="shared" si="61"/>
        <v>0</v>
      </c>
    </row>
    <row r="921" spans="2:17" x14ac:dyDescent="0.2">
      <c r="B921" s="7" t="str">
        <f t="shared" si="62"/>
        <v/>
      </c>
      <c r="C921" s="33"/>
      <c r="D921" s="33"/>
      <c r="E921" s="34"/>
      <c r="F921" s="35"/>
      <c r="G921" s="33"/>
      <c r="H921" s="35"/>
      <c r="I921" s="35"/>
      <c r="J921" s="36"/>
      <c r="K921" s="7">
        <f t="array" ref="K921">IF(AND(LEN(H921)&gt;0,ISNUMBER(J921)),H921*J921,IF(AND(LEN(I921)&gt;0,ISNUMBER(J921)),I921/(1+J921)*J921,0))</f>
        <v>0</v>
      </c>
      <c r="L921" s="7" t="str">
        <f>IF(LEN(G921)&gt;1,VLOOKUP(G921,CategorieBTWTabel,2,FALSE),"Nee")</f>
        <v>Nee</v>
      </c>
      <c r="M921" s="37"/>
      <c r="N921" s="33"/>
      <c r="O921" s="7">
        <f t="shared" si="59"/>
        <v>0</v>
      </c>
      <c r="P921" s="7">
        <f t="shared" si="60"/>
        <v>0</v>
      </c>
      <c r="Q921" s="7">
        <f t="shared" si="61"/>
        <v>0</v>
      </c>
    </row>
    <row r="922" spans="2:17" x14ac:dyDescent="0.2">
      <c r="B922" s="7" t="str">
        <f t="shared" si="62"/>
        <v/>
      </c>
      <c r="C922" s="33"/>
      <c r="D922" s="33"/>
      <c r="E922" s="34"/>
      <c r="F922" s="35"/>
      <c r="G922" s="33"/>
      <c r="H922" s="35"/>
      <c r="I922" s="35"/>
      <c r="J922" s="36"/>
      <c r="K922" s="7">
        <f t="array" ref="K922">IF(AND(LEN(H922)&gt;0,ISNUMBER(J922)),H922*J922,IF(AND(LEN(I922)&gt;0,ISNUMBER(J922)),I922/(1+J922)*J922,0))</f>
        <v>0</v>
      </c>
      <c r="L922" s="7" t="str">
        <f>IF(LEN(G922)&gt;1,VLOOKUP(G922,CategorieBTWTabel,2,FALSE),"Nee")</f>
        <v>Nee</v>
      </c>
      <c r="M922" s="37"/>
      <c r="N922" s="33"/>
      <c r="O922" s="7">
        <f t="shared" si="59"/>
        <v>0</v>
      </c>
      <c r="P922" s="7">
        <f t="shared" si="60"/>
        <v>0</v>
      </c>
      <c r="Q922" s="7">
        <f t="shared" si="61"/>
        <v>0</v>
      </c>
    </row>
    <row r="923" spans="2:17" x14ac:dyDescent="0.2">
      <c r="B923" s="7" t="str">
        <f t="shared" si="62"/>
        <v/>
      </c>
      <c r="C923" s="33"/>
      <c r="D923" s="33"/>
      <c r="E923" s="34"/>
      <c r="F923" s="35"/>
      <c r="G923" s="33"/>
      <c r="H923" s="35"/>
      <c r="I923" s="35"/>
      <c r="J923" s="36"/>
      <c r="K923" s="7">
        <f t="array" ref="K923">IF(AND(LEN(H923)&gt;0,ISNUMBER(J923)),H923*J923,IF(AND(LEN(I923)&gt;0,ISNUMBER(J923)),I923/(1+J923)*J923,0))</f>
        <v>0</v>
      </c>
      <c r="L923" s="7" t="str">
        <f>IF(LEN(G923)&gt;1,VLOOKUP(G923,CategorieBTWTabel,2,FALSE),"Nee")</f>
        <v>Nee</v>
      </c>
      <c r="M923" s="37"/>
      <c r="N923" s="33"/>
      <c r="O923" s="7">
        <f t="shared" si="59"/>
        <v>0</v>
      </c>
      <c r="P923" s="7">
        <f t="shared" si="60"/>
        <v>0</v>
      </c>
      <c r="Q923" s="7">
        <f t="shared" si="61"/>
        <v>0</v>
      </c>
    </row>
    <row r="924" spans="2:17" x14ac:dyDescent="0.2">
      <c r="B924" s="7" t="str">
        <f t="shared" si="62"/>
        <v/>
      </c>
      <c r="C924" s="33"/>
      <c r="D924" s="33"/>
      <c r="E924" s="34"/>
      <c r="F924" s="35"/>
      <c r="G924" s="33"/>
      <c r="H924" s="35"/>
      <c r="I924" s="35"/>
      <c r="J924" s="36"/>
      <c r="K924" s="7">
        <f t="array" ref="K924">IF(AND(LEN(H924)&gt;0,ISNUMBER(J924)),H924*J924,IF(AND(LEN(I924)&gt;0,ISNUMBER(J924)),I924/(1+J924)*J924,0))</f>
        <v>0</v>
      </c>
      <c r="L924" s="7" t="str">
        <f>IF(LEN(G924)&gt;1,VLOOKUP(G924,CategorieBTWTabel,2,FALSE),"Nee")</f>
        <v>Nee</v>
      </c>
      <c r="M924" s="37"/>
      <c r="N924" s="33"/>
      <c r="O924" s="7">
        <f t="shared" si="59"/>
        <v>0</v>
      </c>
      <c r="P924" s="7">
        <f t="shared" si="60"/>
        <v>0</v>
      </c>
      <c r="Q924" s="7">
        <f t="shared" si="61"/>
        <v>0</v>
      </c>
    </row>
    <row r="925" spans="2:17" x14ac:dyDescent="0.2">
      <c r="B925" s="7" t="str">
        <f t="shared" si="62"/>
        <v/>
      </c>
      <c r="C925" s="33"/>
      <c r="D925" s="33"/>
      <c r="E925" s="34"/>
      <c r="F925" s="35"/>
      <c r="G925" s="33"/>
      <c r="H925" s="35"/>
      <c r="I925" s="35"/>
      <c r="J925" s="36"/>
      <c r="K925" s="7">
        <f t="array" ref="K925">IF(AND(LEN(H925)&gt;0,ISNUMBER(J925)),H925*J925,IF(AND(LEN(I925)&gt;0,ISNUMBER(J925)),I925/(1+J925)*J925,0))</f>
        <v>0</v>
      </c>
      <c r="L925" s="7" t="str">
        <f>IF(LEN(G925)&gt;1,VLOOKUP(G925,CategorieBTWTabel,2,FALSE),"Nee")</f>
        <v>Nee</v>
      </c>
      <c r="M925" s="37"/>
      <c r="N925" s="33"/>
      <c r="O925" s="7">
        <f t="shared" si="59"/>
        <v>0</v>
      </c>
      <c r="P925" s="7">
        <f t="shared" si="60"/>
        <v>0</v>
      </c>
      <c r="Q925" s="7">
        <f t="shared" si="61"/>
        <v>0</v>
      </c>
    </row>
    <row r="926" spans="2:17" x14ac:dyDescent="0.2">
      <c r="B926" s="7" t="str">
        <f t="shared" si="62"/>
        <v/>
      </c>
      <c r="C926" s="33"/>
      <c r="D926" s="33"/>
      <c r="E926" s="34"/>
      <c r="F926" s="35"/>
      <c r="G926" s="33"/>
      <c r="H926" s="35"/>
      <c r="I926" s="35"/>
      <c r="J926" s="36"/>
      <c r="K926" s="7">
        <f t="array" ref="K926">IF(AND(LEN(H926)&gt;0,ISNUMBER(J926)),H926*J926,IF(AND(LEN(I926)&gt;0,ISNUMBER(J926)),I926/(1+J926)*J926,0))</f>
        <v>0</v>
      </c>
      <c r="L926" s="7" t="str">
        <f>IF(LEN(G926)&gt;1,VLOOKUP(G926,CategorieBTWTabel,2,FALSE),"Nee")</f>
        <v>Nee</v>
      </c>
      <c r="M926" s="37"/>
      <c r="N926" s="33"/>
      <c r="O926" s="7">
        <f t="shared" si="59"/>
        <v>0</v>
      </c>
      <c r="P926" s="7">
        <f t="shared" si="60"/>
        <v>0</v>
      </c>
      <c r="Q926" s="7">
        <f t="shared" si="61"/>
        <v>0</v>
      </c>
    </row>
    <row r="927" spans="2:17" x14ac:dyDescent="0.2">
      <c r="B927" s="7" t="str">
        <f t="shared" si="62"/>
        <v/>
      </c>
      <c r="C927" s="33"/>
      <c r="D927" s="33"/>
      <c r="E927" s="34"/>
      <c r="F927" s="35"/>
      <c r="G927" s="33"/>
      <c r="H927" s="35"/>
      <c r="I927" s="35"/>
      <c r="J927" s="36"/>
      <c r="K927" s="7">
        <f t="array" ref="K927">IF(AND(LEN(H927)&gt;0,ISNUMBER(J927)),H927*J927,IF(AND(LEN(I927)&gt;0,ISNUMBER(J927)),I927/(1+J927)*J927,0))</f>
        <v>0</v>
      </c>
      <c r="L927" s="7" t="str">
        <f>IF(LEN(G927)&gt;1,VLOOKUP(G927,CategorieBTWTabel,2,FALSE),"Nee")</f>
        <v>Nee</v>
      </c>
      <c r="M927" s="37"/>
      <c r="N927" s="33"/>
      <c r="O927" s="7">
        <f t="shared" si="59"/>
        <v>0</v>
      </c>
      <c r="P927" s="7">
        <f t="shared" si="60"/>
        <v>0</v>
      </c>
      <c r="Q927" s="7">
        <f t="shared" si="61"/>
        <v>0</v>
      </c>
    </row>
    <row r="928" spans="2:17" x14ac:dyDescent="0.2">
      <c r="B928" s="7" t="str">
        <f t="shared" si="62"/>
        <v/>
      </c>
      <c r="C928" s="33"/>
      <c r="D928" s="33"/>
      <c r="E928" s="34"/>
      <c r="F928" s="35"/>
      <c r="G928" s="33"/>
      <c r="H928" s="35"/>
      <c r="I928" s="35"/>
      <c r="J928" s="36"/>
      <c r="K928" s="7">
        <f t="array" ref="K928">IF(AND(LEN(H928)&gt;0,ISNUMBER(J928)),H928*J928,IF(AND(LEN(I928)&gt;0,ISNUMBER(J928)),I928/(1+J928)*J928,0))</f>
        <v>0</v>
      </c>
      <c r="L928" s="7" t="str">
        <f>IF(LEN(G928)&gt;1,VLOOKUP(G928,CategorieBTWTabel,2,FALSE),"Nee")</f>
        <v>Nee</v>
      </c>
      <c r="M928" s="37"/>
      <c r="N928" s="33"/>
      <c r="O928" s="7">
        <f t="shared" si="59"/>
        <v>0</v>
      </c>
      <c r="P928" s="7">
        <f t="shared" si="60"/>
        <v>0</v>
      </c>
      <c r="Q928" s="7">
        <f t="shared" si="61"/>
        <v>0</v>
      </c>
    </row>
    <row r="929" spans="2:17" x14ac:dyDescent="0.2">
      <c r="B929" s="7" t="str">
        <f t="shared" si="62"/>
        <v/>
      </c>
      <c r="C929" s="33"/>
      <c r="D929" s="33"/>
      <c r="E929" s="34"/>
      <c r="F929" s="35"/>
      <c r="G929" s="33"/>
      <c r="H929" s="35"/>
      <c r="I929" s="35"/>
      <c r="J929" s="36"/>
      <c r="K929" s="7">
        <f t="array" ref="K929">IF(AND(LEN(H929)&gt;0,ISNUMBER(J929)),H929*J929,IF(AND(LEN(I929)&gt;0,ISNUMBER(J929)),I929/(1+J929)*J929,0))</f>
        <v>0</v>
      </c>
      <c r="L929" s="7" t="str">
        <f>IF(LEN(G929)&gt;1,VLOOKUP(G929,CategorieBTWTabel,2,FALSE),"Nee")</f>
        <v>Nee</v>
      </c>
      <c r="M929" s="37"/>
      <c r="N929" s="33"/>
      <c r="O929" s="7">
        <f t="shared" si="59"/>
        <v>0</v>
      </c>
      <c r="P929" s="7">
        <f t="shared" si="60"/>
        <v>0</v>
      </c>
      <c r="Q929" s="7">
        <f t="shared" si="61"/>
        <v>0</v>
      </c>
    </row>
    <row r="930" spans="2:17" x14ac:dyDescent="0.2">
      <c r="B930" s="7" t="str">
        <f t="shared" si="62"/>
        <v/>
      </c>
      <c r="C930" s="33"/>
      <c r="D930" s="33"/>
      <c r="E930" s="34"/>
      <c r="F930" s="35"/>
      <c r="G930" s="33"/>
      <c r="H930" s="35"/>
      <c r="I930" s="35"/>
      <c r="J930" s="36"/>
      <c r="K930" s="7">
        <f t="array" ref="K930">IF(AND(LEN(H930)&gt;0,ISNUMBER(J930)),H930*J930,IF(AND(LEN(I930)&gt;0,ISNUMBER(J930)),I930/(1+J930)*J930,0))</f>
        <v>0</v>
      </c>
      <c r="L930" s="7" t="str">
        <f>IF(LEN(G930)&gt;1,VLOOKUP(G930,CategorieBTWTabel,2,FALSE),"Nee")</f>
        <v>Nee</v>
      </c>
      <c r="M930" s="37"/>
      <c r="N930" s="33"/>
      <c r="O930" s="7">
        <f t="shared" si="59"/>
        <v>0</v>
      </c>
      <c r="P930" s="7">
        <f t="shared" si="60"/>
        <v>0</v>
      </c>
      <c r="Q930" s="7">
        <f t="shared" si="61"/>
        <v>0</v>
      </c>
    </row>
    <row r="931" spans="2:17" x14ac:dyDescent="0.2">
      <c r="B931" s="7" t="str">
        <f t="shared" si="62"/>
        <v/>
      </c>
      <c r="C931" s="33"/>
      <c r="D931" s="33"/>
      <c r="E931" s="34"/>
      <c r="F931" s="35"/>
      <c r="G931" s="33"/>
      <c r="H931" s="35"/>
      <c r="I931" s="35"/>
      <c r="J931" s="36"/>
      <c r="K931" s="7">
        <f t="array" ref="K931">IF(AND(LEN(H931)&gt;0,ISNUMBER(J931)),H931*J931,IF(AND(LEN(I931)&gt;0,ISNUMBER(J931)),I931/(1+J931)*J931,0))</f>
        <v>0</v>
      </c>
      <c r="L931" s="7" t="str">
        <f>IF(LEN(G931)&gt;1,VLOOKUP(G931,CategorieBTWTabel,2,FALSE),"Nee")</f>
        <v>Nee</v>
      </c>
      <c r="M931" s="37"/>
      <c r="N931" s="33"/>
      <c r="O931" s="7">
        <f t="shared" si="59"/>
        <v>0</v>
      </c>
      <c r="P931" s="7">
        <f t="shared" si="60"/>
        <v>0</v>
      </c>
      <c r="Q931" s="7">
        <f t="shared" si="61"/>
        <v>0</v>
      </c>
    </row>
    <row r="932" spans="2:17" x14ac:dyDescent="0.2">
      <c r="B932" s="7" t="str">
        <f t="shared" si="62"/>
        <v/>
      </c>
      <c r="C932" s="33"/>
      <c r="D932" s="33"/>
      <c r="E932" s="34"/>
      <c r="F932" s="35"/>
      <c r="G932" s="33"/>
      <c r="H932" s="35"/>
      <c r="I932" s="35"/>
      <c r="J932" s="36"/>
      <c r="K932" s="7">
        <f t="array" ref="K932">IF(AND(LEN(H932)&gt;0,ISNUMBER(J932)),H932*J932,IF(AND(LEN(I932)&gt;0,ISNUMBER(J932)),I932/(1+J932)*J932,0))</f>
        <v>0</v>
      </c>
      <c r="L932" s="7" t="str">
        <f>IF(LEN(G932)&gt;1,VLOOKUP(G932,CategorieBTWTabel,2,FALSE),"Nee")</f>
        <v>Nee</v>
      </c>
      <c r="M932" s="37"/>
      <c r="N932" s="33"/>
      <c r="O932" s="7">
        <f t="shared" si="59"/>
        <v>0</v>
      </c>
      <c r="P932" s="7">
        <f t="shared" si="60"/>
        <v>0</v>
      </c>
      <c r="Q932" s="7">
        <f t="shared" si="61"/>
        <v>0</v>
      </c>
    </row>
    <row r="933" spans="2:17" x14ac:dyDescent="0.2">
      <c r="B933" s="7" t="str">
        <f t="shared" si="62"/>
        <v/>
      </c>
      <c r="C933" s="33"/>
      <c r="D933" s="33"/>
      <c r="E933" s="34"/>
      <c r="F933" s="35"/>
      <c r="G933" s="33"/>
      <c r="H933" s="35"/>
      <c r="I933" s="35"/>
      <c r="J933" s="36"/>
      <c r="K933" s="7">
        <f t="array" ref="K933">IF(AND(LEN(H933)&gt;0,ISNUMBER(J933)),H933*J933,IF(AND(LEN(I933)&gt;0,ISNUMBER(J933)),I933/(1+J933)*J933,0))</f>
        <v>0</v>
      </c>
      <c r="L933" s="7" t="str">
        <f>IF(LEN(G933)&gt;1,VLOOKUP(G933,CategorieBTWTabel,2,FALSE),"Nee")</f>
        <v>Nee</v>
      </c>
      <c r="M933" s="37"/>
      <c r="N933" s="33"/>
      <c r="O933" s="7">
        <f t="shared" si="59"/>
        <v>0</v>
      </c>
      <c r="P933" s="7">
        <f t="shared" si="60"/>
        <v>0</v>
      </c>
      <c r="Q933" s="7">
        <f t="shared" si="61"/>
        <v>0</v>
      </c>
    </row>
    <row r="934" spans="2:17" x14ac:dyDescent="0.2">
      <c r="B934" s="7" t="str">
        <f t="shared" si="62"/>
        <v/>
      </c>
      <c r="C934" s="33"/>
      <c r="D934" s="33"/>
      <c r="E934" s="34"/>
      <c r="F934" s="35"/>
      <c r="G934" s="33"/>
      <c r="H934" s="35"/>
      <c r="I934" s="35"/>
      <c r="J934" s="36"/>
      <c r="K934" s="7">
        <f t="array" ref="K934">IF(AND(LEN(H934)&gt;0,ISNUMBER(J934)),H934*J934,IF(AND(LEN(I934)&gt;0,ISNUMBER(J934)),I934/(1+J934)*J934,0))</f>
        <v>0</v>
      </c>
      <c r="L934" s="7" t="str">
        <f>IF(LEN(G934)&gt;1,VLOOKUP(G934,CategorieBTWTabel,2,FALSE),"Nee")</f>
        <v>Nee</v>
      </c>
      <c r="M934" s="37"/>
      <c r="N934" s="33"/>
      <c r="O934" s="7">
        <f t="shared" si="59"/>
        <v>0</v>
      </c>
      <c r="P934" s="7">
        <f t="shared" si="60"/>
        <v>0</v>
      </c>
      <c r="Q934" s="7">
        <f t="shared" si="61"/>
        <v>0</v>
      </c>
    </row>
    <row r="935" spans="2:17" x14ac:dyDescent="0.2">
      <c r="B935" s="7" t="str">
        <f t="shared" si="62"/>
        <v/>
      </c>
      <c r="C935" s="33"/>
      <c r="D935" s="33"/>
      <c r="E935" s="34"/>
      <c r="F935" s="35"/>
      <c r="G935" s="33"/>
      <c r="H935" s="35"/>
      <c r="I935" s="35"/>
      <c r="J935" s="36"/>
      <c r="K935" s="7">
        <f t="array" ref="K935">IF(AND(LEN(H935)&gt;0,ISNUMBER(J935)),H935*J935,IF(AND(LEN(I935)&gt;0,ISNUMBER(J935)),I935/(1+J935)*J935,0))</f>
        <v>0</v>
      </c>
      <c r="L935" s="7" t="str">
        <f>IF(LEN(G935)&gt;1,VLOOKUP(G935,CategorieBTWTabel,2,FALSE),"Nee")</f>
        <v>Nee</v>
      </c>
      <c r="M935" s="37"/>
      <c r="N935" s="33"/>
      <c r="O935" s="7">
        <f t="shared" si="59"/>
        <v>0</v>
      </c>
      <c r="P935" s="7">
        <f t="shared" si="60"/>
        <v>0</v>
      </c>
      <c r="Q935" s="7">
        <f t="shared" si="61"/>
        <v>0</v>
      </c>
    </row>
    <row r="936" spans="2:17" x14ac:dyDescent="0.2">
      <c r="B936" s="7" t="str">
        <f t="shared" si="62"/>
        <v/>
      </c>
      <c r="C936" s="33"/>
      <c r="D936" s="33"/>
      <c r="E936" s="34"/>
      <c r="F936" s="35"/>
      <c r="G936" s="33"/>
      <c r="H936" s="35"/>
      <c r="I936" s="35"/>
      <c r="J936" s="36"/>
      <c r="K936" s="7">
        <f t="array" ref="K936">IF(AND(LEN(H936)&gt;0,ISNUMBER(J936)),H936*J936,IF(AND(LEN(I936)&gt;0,ISNUMBER(J936)),I936/(1+J936)*J936,0))</f>
        <v>0</v>
      </c>
      <c r="L936" s="7" t="str">
        <f>IF(LEN(G936)&gt;1,VLOOKUP(G936,CategorieBTWTabel,2,FALSE),"Nee")</f>
        <v>Nee</v>
      </c>
      <c r="M936" s="37"/>
      <c r="N936" s="33"/>
      <c r="O936" s="7">
        <f t="shared" si="59"/>
        <v>0</v>
      </c>
      <c r="P936" s="7">
        <f t="shared" si="60"/>
        <v>0</v>
      </c>
      <c r="Q936" s="7">
        <f t="shared" si="61"/>
        <v>0</v>
      </c>
    </row>
    <row r="937" spans="2:17" x14ac:dyDescent="0.2">
      <c r="B937" s="7" t="str">
        <f t="shared" si="62"/>
        <v/>
      </c>
      <c r="C937" s="33"/>
      <c r="D937" s="33"/>
      <c r="E937" s="34"/>
      <c r="F937" s="35"/>
      <c r="G937" s="33"/>
      <c r="H937" s="35"/>
      <c r="I937" s="35"/>
      <c r="J937" s="36"/>
      <c r="K937" s="7">
        <f t="array" ref="K937">IF(AND(LEN(H937)&gt;0,ISNUMBER(J937)),H937*J937,IF(AND(LEN(I937)&gt;0,ISNUMBER(J937)),I937/(1+J937)*J937,0))</f>
        <v>0</v>
      </c>
      <c r="L937" s="7" t="str">
        <f>IF(LEN(G937)&gt;1,VLOOKUP(G937,CategorieBTWTabel,2,FALSE),"Nee")</f>
        <v>Nee</v>
      </c>
      <c r="M937" s="37"/>
      <c r="N937" s="33"/>
      <c r="O937" s="7">
        <f t="shared" si="59"/>
        <v>0</v>
      </c>
      <c r="P937" s="7">
        <f t="shared" si="60"/>
        <v>0</v>
      </c>
      <c r="Q937" s="7">
        <f t="shared" si="61"/>
        <v>0</v>
      </c>
    </row>
    <row r="938" spans="2:17" x14ac:dyDescent="0.2">
      <c r="B938" s="7" t="str">
        <f t="shared" si="62"/>
        <v/>
      </c>
      <c r="C938" s="33"/>
      <c r="D938" s="33"/>
      <c r="E938" s="34"/>
      <c r="F938" s="35"/>
      <c r="G938" s="33"/>
      <c r="H938" s="35"/>
      <c r="I938" s="35"/>
      <c r="J938" s="36"/>
      <c r="K938" s="7">
        <f t="array" ref="K938">IF(AND(LEN(H938)&gt;0,ISNUMBER(J938)),H938*J938,IF(AND(LEN(I938)&gt;0,ISNUMBER(J938)),I938/(1+J938)*J938,0))</f>
        <v>0</v>
      </c>
      <c r="L938" s="7" t="str">
        <f>IF(LEN(G938)&gt;1,VLOOKUP(G938,CategorieBTWTabel,2,FALSE),"Nee")</f>
        <v>Nee</v>
      </c>
      <c r="M938" s="37"/>
      <c r="N938" s="33"/>
      <c r="O938" s="7">
        <f t="shared" si="59"/>
        <v>0</v>
      </c>
      <c r="P938" s="7">
        <f t="shared" si="60"/>
        <v>0</v>
      </c>
      <c r="Q938" s="7">
        <f t="shared" si="61"/>
        <v>0</v>
      </c>
    </row>
    <row r="939" spans="2:17" x14ac:dyDescent="0.2">
      <c r="B939" s="7" t="str">
        <f t="shared" si="62"/>
        <v/>
      </c>
      <c r="C939" s="33"/>
      <c r="D939" s="33"/>
      <c r="E939" s="34"/>
      <c r="F939" s="35"/>
      <c r="G939" s="33"/>
      <c r="H939" s="35"/>
      <c r="I939" s="35"/>
      <c r="J939" s="36"/>
      <c r="K939" s="7">
        <f t="array" ref="K939">IF(AND(LEN(H939)&gt;0,ISNUMBER(J939)),H939*J939,IF(AND(LEN(I939)&gt;0,ISNUMBER(J939)),I939/(1+J939)*J939,0))</f>
        <v>0</v>
      </c>
      <c r="L939" s="7" t="str">
        <f>IF(LEN(G939)&gt;1,VLOOKUP(G939,CategorieBTWTabel,2,FALSE),"Nee")</f>
        <v>Nee</v>
      </c>
      <c r="M939" s="37"/>
      <c r="N939" s="33"/>
      <c r="O939" s="7">
        <f t="shared" si="59"/>
        <v>0</v>
      </c>
      <c r="P939" s="7">
        <f t="shared" si="60"/>
        <v>0</v>
      </c>
      <c r="Q939" s="7">
        <f t="shared" si="61"/>
        <v>0</v>
      </c>
    </row>
    <row r="940" spans="2:17" x14ac:dyDescent="0.2">
      <c r="B940" s="7" t="str">
        <f t="shared" si="62"/>
        <v/>
      </c>
      <c r="C940" s="33"/>
      <c r="D940" s="33"/>
      <c r="E940" s="34"/>
      <c r="F940" s="35"/>
      <c r="G940" s="33"/>
      <c r="H940" s="35"/>
      <c r="I940" s="35"/>
      <c r="J940" s="36"/>
      <c r="K940" s="7">
        <f t="array" ref="K940">IF(AND(LEN(H940)&gt;0,ISNUMBER(J940)),H940*J940,IF(AND(LEN(I940)&gt;0,ISNUMBER(J940)),I940/(1+J940)*J940,0))</f>
        <v>0</v>
      </c>
      <c r="L940" s="7" t="str">
        <f>IF(LEN(G940)&gt;1,VLOOKUP(G940,CategorieBTWTabel,2,FALSE),"Nee")</f>
        <v>Nee</v>
      </c>
      <c r="M940" s="37"/>
      <c r="N940" s="33"/>
      <c r="O940" s="7">
        <f t="shared" si="59"/>
        <v>0</v>
      </c>
      <c r="P940" s="7">
        <f t="shared" si="60"/>
        <v>0</v>
      </c>
      <c r="Q940" s="7">
        <f t="shared" si="61"/>
        <v>0</v>
      </c>
    </row>
    <row r="941" spans="2:17" x14ac:dyDescent="0.2">
      <c r="B941" s="7" t="str">
        <f t="shared" si="62"/>
        <v/>
      </c>
      <c r="C941" s="33"/>
      <c r="D941" s="33"/>
      <c r="E941" s="34"/>
      <c r="F941" s="35"/>
      <c r="G941" s="33"/>
      <c r="H941" s="35"/>
      <c r="I941" s="35"/>
      <c r="J941" s="36"/>
      <c r="K941" s="7">
        <f t="array" ref="K941">IF(AND(LEN(H941)&gt;0,ISNUMBER(J941)),H941*J941,IF(AND(LEN(I941)&gt;0,ISNUMBER(J941)),I941/(1+J941)*J941,0))</f>
        <v>0</v>
      </c>
      <c r="L941" s="7" t="str">
        <f>IF(LEN(G941)&gt;1,VLOOKUP(G941,CategorieBTWTabel,2,FALSE),"Nee")</f>
        <v>Nee</v>
      </c>
      <c r="M941" s="37"/>
      <c r="N941" s="33"/>
      <c r="O941" s="7">
        <f t="shared" si="59"/>
        <v>0</v>
      </c>
      <c r="P941" s="7">
        <f t="shared" si="60"/>
        <v>0</v>
      </c>
      <c r="Q941" s="7">
        <f t="shared" si="61"/>
        <v>0</v>
      </c>
    </row>
    <row r="942" spans="2:17" x14ac:dyDescent="0.2">
      <c r="B942" s="7" t="str">
        <f t="shared" si="62"/>
        <v/>
      </c>
      <c r="C942" s="33"/>
      <c r="D942" s="33"/>
      <c r="E942" s="34"/>
      <c r="F942" s="35"/>
      <c r="G942" s="33"/>
      <c r="H942" s="35"/>
      <c r="I942" s="35"/>
      <c r="J942" s="36"/>
      <c r="K942" s="7">
        <f t="array" ref="K942">IF(AND(LEN(H942)&gt;0,ISNUMBER(J942)),H942*J942,IF(AND(LEN(I942)&gt;0,ISNUMBER(J942)),I942/(1+J942)*J942,0))</f>
        <v>0</v>
      </c>
      <c r="L942" s="7" t="str">
        <f>IF(LEN(G942)&gt;1,VLOOKUP(G942,CategorieBTWTabel,2,FALSE),"Nee")</f>
        <v>Nee</v>
      </c>
      <c r="M942" s="37"/>
      <c r="N942" s="33"/>
      <c r="O942" s="7">
        <f t="shared" si="59"/>
        <v>0</v>
      </c>
      <c r="P942" s="7">
        <f t="shared" si="60"/>
        <v>0</v>
      </c>
      <c r="Q942" s="7">
        <f t="shared" si="61"/>
        <v>0</v>
      </c>
    </row>
    <row r="943" spans="2:17" x14ac:dyDescent="0.2">
      <c r="B943" s="7" t="str">
        <f t="shared" si="62"/>
        <v/>
      </c>
      <c r="C943" s="33"/>
      <c r="D943" s="33"/>
      <c r="E943" s="34"/>
      <c r="F943" s="35"/>
      <c r="G943" s="33"/>
      <c r="H943" s="35"/>
      <c r="I943" s="35"/>
      <c r="J943" s="36"/>
      <c r="K943" s="7">
        <f t="array" ref="K943">IF(AND(LEN(H943)&gt;0,ISNUMBER(J943)),H943*J943,IF(AND(LEN(I943)&gt;0,ISNUMBER(J943)),I943/(1+J943)*J943,0))</f>
        <v>0</v>
      </c>
      <c r="L943" s="7" t="str">
        <f>IF(LEN(G943)&gt;1,VLOOKUP(G943,CategorieBTWTabel,2,FALSE),"Nee")</f>
        <v>Nee</v>
      </c>
      <c r="M943" s="37"/>
      <c r="N943" s="33"/>
      <c r="O943" s="7">
        <f t="shared" si="59"/>
        <v>0</v>
      </c>
      <c r="P943" s="7">
        <f t="shared" si="60"/>
        <v>0</v>
      </c>
      <c r="Q943" s="7">
        <f t="shared" si="61"/>
        <v>0</v>
      </c>
    </row>
    <row r="944" spans="2:17" x14ac:dyDescent="0.2">
      <c r="B944" s="7" t="str">
        <f t="shared" si="62"/>
        <v/>
      </c>
      <c r="C944" s="33"/>
      <c r="D944" s="33"/>
      <c r="E944" s="34"/>
      <c r="F944" s="35"/>
      <c r="G944" s="33"/>
      <c r="H944" s="35"/>
      <c r="I944" s="35"/>
      <c r="J944" s="36"/>
      <c r="K944" s="7">
        <f t="array" ref="K944">IF(AND(LEN(H944)&gt;0,ISNUMBER(J944)),H944*J944,IF(AND(LEN(I944)&gt;0,ISNUMBER(J944)),I944/(1+J944)*J944,0))</f>
        <v>0</v>
      </c>
      <c r="L944" s="7" t="str">
        <f>IF(LEN(G944)&gt;1,VLOOKUP(G944,CategorieBTWTabel,2,FALSE),"Nee")</f>
        <v>Nee</v>
      </c>
      <c r="M944" s="37"/>
      <c r="N944" s="33"/>
      <c r="O944" s="7">
        <f t="shared" si="59"/>
        <v>0</v>
      </c>
      <c r="P944" s="7">
        <f t="shared" si="60"/>
        <v>0</v>
      </c>
      <c r="Q944" s="7">
        <f t="shared" si="61"/>
        <v>0</v>
      </c>
    </row>
    <row r="945" spans="2:17" x14ac:dyDescent="0.2">
      <c r="B945" s="7" t="str">
        <f t="shared" si="62"/>
        <v/>
      </c>
      <c r="C945" s="33"/>
      <c r="D945" s="33"/>
      <c r="E945" s="34"/>
      <c r="F945" s="35"/>
      <c r="G945" s="33"/>
      <c r="H945" s="35"/>
      <c r="I945" s="35"/>
      <c r="J945" s="36"/>
      <c r="K945" s="7">
        <f t="array" ref="K945">IF(AND(LEN(H945)&gt;0,ISNUMBER(J945)),H945*J945,IF(AND(LEN(I945)&gt;0,ISNUMBER(J945)),I945/(1+J945)*J945,0))</f>
        <v>0</v>
      </c>
      <c r="L945" s="7" t="str">
        <f>IF(LEN(G945)&gt;1,VLOOKUP(G945,CategorieBTWTabel,2,FALSE),"Nee")</f>
        <v>Nee</v>
      </c>
      <c r="M945" s="37"/>
      <c r="N945" s="33"/>
      <c r="O945" s="7">
        <f t="shared" si="59"/>
        <v>0</v>
      </c>
      <c r="P945" s="7">
        <f t="shared" si="60"/>
        <v>0</v>
      </c>
      <c r="Q945" s="7">
        <f t="shared" si="61"/>
        <v>0</v>
      </c>
    </row>
    <row r="946" spans="2:17" x14ac:dyDescent="0.2">
      <c r="B946" s="7" t="str">
        <f t="shared" si="62"/>
        <v/>
      </c>
      <c r="C946" s="33"/>
      <c r="D946" s="33"/>
      <c r="E946" s="34"/>
      <c r="F946" s="35"/>
      <c r="G946" s="33"/>
      <c r="H946" s="35"/>
      <c r="I946" s="35"/>
      <c r="J946" s="36"/>
      <c r="K946" s="7">
        <f t="array" ref="K946">IF(AND(LEN(H946)&gt;0,ISNUMBER(J946)),H946*J946,IF(AND(LEN(I946)&gt;0,ISNUMBER(J946)),I946/(1+J946)*J946,0))</f>
        <v>0</v>
      </c>
      <c r="L946" s="7" t="str">
        <f>IF(LEN(G946)&gt;1,VLOOKUP(G946,CategorieBTWTabel,2,FALSE),"Nee")</f>
        <v>Nee</v>
      </c>
      <c r="M946" s="37"/>
      <c r="N946" s="33"/>
      <c r="O946" s="7">
        <f t="shared" si="59"/>
        <v>0</v>
      </c>
      <c r="P946" s="7">
        <f t="shared" si="60"/>
        <v>0</v>
      </c>
      <c r="Q946" s="7">
        <f t="shared" si="61"/>
        <v>0</v>
      </c>
    </row>
    <row r="947" spans="2:17" x14ac:dyDescent="0.2">
      <c r="B947" s="7" t="str">
        <f t="shared" si="62"/>
        <v/>
      </c>
      <c r="C947" s="33"/>
      <c r="D947" s="33"/>
      <c r="E947" s="34"/>
      <c r="F947" s="35"/>
      <c r="G947" s="33"/>
      <c r="H947" s="35"/>
      <c r="I947" s="35"/>
      <c r="J947" s="36"/>
      <c r="K947" s="7">
        <f t="array" ref="K947">IF(AND(LEN(H947)&gt;0,ISNUMBER(J947)),H947*J947,IF(AND(LEN(I947)&gt;0,ISNUMBER(J947)),I947/(1+J947)*J947,0))</f>
        <v>0</v>
      </c>
      <c r="L947" s="7" t="str">
        <f>IF(LEN(G947)&gt;1,VLOOKUP(G947,CategorieBTWTabel,2,FALSE),"Nee")</f>
        <v>Nee</v>
      </c>
      <c r="M947" s="37"/>
      <c r="N947" s="33"/>
      <c r="O947" s="7">
        <f t="shared" si="59"/>
        <v>0</v>
      </c>
      <c r="P947" s="7">
        <f t="shared" si="60"/>
        <v>0</v>
      </c>
      <c r="Q947" s="7">
        <f t="shared" si="61"/>
        <v>0</v>
      </c>
    </row>
    <row r="948" spans="2:17" x14ac:dyDescent="0.2">
      <c r="B948" s="7" t="str">
        <f t="shared" si="62"/>
        <v/>
      </c>
      <c r="C948" s="33"/>
      <c r="D948" s="33"/>
      <c r="E948" s="34"/>
      <c r="F948" s="35"/>
      <c r="G948" s="33"/>
      <c r="H948" s="35"/>
      <c r="I948" s="35"/>
      <c r="J948" s="36"/>
      <c r="K948" s="7">
        <f t="array" ref="K948">IF(AND(LEN(H948)&gt;0,ISNUMBER(J948)),H948*J948,IF(AND(LEN(I948)&gt;0,ISNUMBER(J948)),I948/(1+J948)*J948,0))</f>
        <v>0</v>
      </c>
      <c r="L948" s="7" t="str">
        <f>IF(LEN(G948)&gt;1,VLOOKUP(G948,CategorieBTWTabel,2,FALSE),"Nee")</f>
        <v>Nee</v>
      </c>
      <c r="M948" s="37"/>
      <c r="N948" s="33"/>
      <c r="O948" s="7">
        <f t="shared" si="59"/>
        <v>0</v>
      </c>
      <c r="P948" s="7">
        <f t="shared" si="60"/>
        <v>0</v>
      </c>
      <c r="Q948" s="7">
        <f t="shared" si="61"/>
        <v>0</v>
      </c>
    </row>
    <row r="949" spans="2:17" x14ac:dyDescent="0.2">
      <c r="B949" s="7" t="str">
        <f t="shared" si="62"/>
        <v/>
      </c>
      <c r="C949" s="33"/>
      <c r="D949" s="33"/>
      <c r="E949" s="34"/>
      <c r="F949" s="35"/>
      <c r="G949" s="33"/>
      <c r="H949" s="35"/>
      <c r="I949" s="35"/>
      <c r="J949" s="36"/>
      <c r="K949" s="7">
        <f t="array" ref="K949">IF(AND(LEN(H949)&gt;0,ISNUMBER(J949)),H949*J949,IF(AND(LEN(I949)&gt;0,ISNUMBER(J949)),I949/(1+J949)*J949,0))</f>
        <v>0</v>
      </c>
      <c r="L949" s="7" t="str">
        <f>IF(LEN(G949)&gt;1,VLOOKUP(G949,CategorieBTWTabel,2,FALSE),"Nee")</f>
        <v>Nee</v>
      </c>
      <c r="M949" s="37"/>
      <c r="N949" s="33"/>
      <c r="O949" s="7">
        <f t="shared" si="59"/>
        <v>0</v>
      </c>
      <c r="P949" s="7">
        <f t="shared" si="60"/>
        <v>0</v>
      </c>
      <c r="Q949" s="7">
        <f t="shared" si="61"/>
        <v>0</v>
      </c>
    </row>
    <row r="950" spans="2:17" x14ac:dyDescent="0.2">
      <c r="B950" s="7" t="str">
        <f t="shared" si="62"/>
        <v/>
      </c>
      <c r="C950" s="33"/>
      <c r="D950" s="33"/>
      <c r="E950" s="34"/>
      <c r="F950" s="35"/>
      <c r="G950" s="33"/>
      <c r="H950" s="35"/>
      <c r="I950" s="35"/>
      <c r="J950" s="36"/>
      <c r="K950" s="7">
        <f t="array" ref="K950">IF(AND(LEN(H950)&gt;0,ISNUMBER(J950)),H950*J950,IF(AND(LEN(I950)&gt;0,ISNUMBER(J950)),I950/(1+J950)*J950,0))</f>
        <v>0</v>
      </c>
      <c r="L950" s="7" t="str">
        <f>IF(LEN(G950)&gt;1,VLOOKUP(G950,CategorieBTWTabel,2,FALSE),"Nee")</f>
        <v>Nee</v>
      </c>
      <c r="M950" s="37"/>
      <c r="N950" s="33"/>
      <c r="O950" s="7">
        <f t="shared" si="59"/>
        <v>0</v>
      </c>
      <c r="P950" s="7">
        <f t="shared" si="60"/>
        <v>0</v>
      </c>
      <c r="Q950" s="7">
        <f t="shared" si="61"/>
        <v>0</v>
      </c>
    </row>
    <row r="951" spans="2:17" x14ac:dyDescent="0.2">
      <c r="B951" s="7" t="str">
        <f t="shared" si="62"/>
        <v/>
      </c>
      <c r="C951" s="33"/>
      <c r="D951" s="33"/>
      <c r="E951" s="34"/>
      <c r="F951" s="35"/>
      <c r="G951" s="33"/>
      <c r="H951" s="35"/>
      <c r="I951" s="35"/>
      <c r="J951" s="36"/>
      <c r="K951" s="7">
        <f t="array" ref="K951">IF(AND(LEN(H951)&gt;0,ISNUMBER(J951)),H951*J951,IF(AND(LEN(I951)&gt;0,ISNUMBER(J951)),I951/(1+J951)*J951,0))</f>
        <v>0</v>
      </c>
      <c r="L951" s="7" t="str">
        <f>IF(LEN(G951)&gt;1,VLOOKUP(G951,CategorieBTWTabel,2,FALSE),"Nee")</f>
        <v>Nee</v>
      </c>
      <c r="M951" s="37"/>
      <c r="N951" s="33"/>
      <c r="O951" s="7">
        <f t="shared" si="59"/>
        <v>0</v>
      </c>
      <c r="P951" s="7">
        <f t="shared" si="60"/>
        <v>0</v>
      </c>
      <c r="Q951" s="7">
        <f t="shared" si="61"/>
        <v>0</v>
      </c>
    </row>
    <row r="952" spans="2:17" x14ac:dyDescent="0.2">
      <c r="B952" s="7" t="str">
        <f t="shared" si="62"/>
        <v/>
      </c>
      <c r="C952" s="33"/>
      <c r="D952" s="33"/>
      <c r="E952" s="34"/>
      <c r="F952" s="35"/>
      <c r="G952" s="33"/>
      <c r="H952" s="35"/>
      <c r="I952" s="35"/>
      <c r="J952" s="36"/>
      <c r="K952" s="7">
        <f t="array" ref="K952">IF(AND(LEN(H952)&gt;0,ISNUMBER(J952)),H952*J952,IF(AND(LEN(I952)&gt;0,ISNUMBER(J952)),I952/(1+J952)*J952,0))</f>
        <v>0</v>
      </c>
      <c r="L952" s="7" t="str">
        <f>IF(LEN(G952)&gt;1,VLOOKUP(G952,CategorieBTWTabel,2,FALSE),"Nee")</f>
        <v>Nee</v>
      </c>
      <c r="M952" s="37"/>
      <c r="N952" s="33"/>
      <c r="O952" s="7">
        <f t="shared" si="59"/>
        <v>0</v>
      </c>
      <c r="P952" s="7">
        <f t="shared" si="60"/>
        <v>0</v>
      </c>
      <c r="Q952" s="7">
        <f t="shared" si="61"/>
        <v>0</v>
      </c>
    </row>
    <row r="953" spans="2:17" x14ac:dyDescent="0.2">
      <c r="B953" s="7" t="str">
        <f t="shared" si="62"/>
        <v/>
      </c>
      <c r="C953" s="33"/>
      <c r="D953" s="33"/>
      <c r="E953" s="34"/>
      <c r="F953" s="35"/>
      <c r="G953" s="33"/>
      <c r="H953" s="35"/>
      <c r="I953" s="35"/>
      <c r="J953" s="36"/>
      <c r="K953" s="7">
        <f t="array" ref="K953">IF(AND(LEN(H953)&gt;0,ISNUMBER(J953)),H953*J953,IF(AND(LEN(I953)&gt;0,ISNUMBER(J953)),I953/(1+J953)*J953,0))</f>
        <v>0</v>
      </c>
      <c r="L953" s="7" t="str">
        <f>IF(LEN(G953)&gt;1,VLOOKUP(G953,CategorieBTWTabel,2,FALSE),"Nee")</f>
        <v>Nee</v>
      </c>
      <c r="M953" s="37"/>
      <c r="N953" s="33"/>
      <c r="O953" s="7">
        <f t="shared" si="59"/>
        <v>0</v>
      </c>
      <c r="P953" s="7">
        <f t="shared" si="60"/>
        <v>0</v>
      </c>
      <c r="Q953" s="7">
        <f t="shared" si="61"/>
        <v>0</v>
      </c>
    </row>
    <row r="954" spans="2:17" x14ac:dyDescent="0.2">
      <c r="B954" s="7" t="str">
        <f t="shared" si="62"/>
        <v/>
      </c>
      <c r="C954" s="33"/>
      <c r="D954" s="33"/>
      <c r="E954" s="34"/>
      <c r="F954" s="35"/>
      <c r="G954" s="33"/>
      <c r="H954" s="35"/>
      <c r="I954" s="35"/>
      <c r="J954" s="36"/>
      <c r="K954" s="7">
        <f t="array" ref="K954">IF(AND(LEN(H954)&gt;0,ISNUMBER(J954)),H954*J954,IF(AND(LEN(I954)&gt;0,ISNUMBER(J954)),I954/(1+J954)*J954,0))</f>
        <v>0</v>
      </c>
      <c r="L954" s="7" t="str">
        <f>IF(LEN(G954)&gt;1,VLOOKUP(G954,CategorieBTWTabel,2,FALSE),"Nee")</f>
        <v>Nee</v>
      </c>
      <c r="M954" s="37"/>
      <c r="N954" s="33"/>
      <c r="O954" s="7">
        <f t="shared" si="59"/>
        <v>0</v>
      </c>
      <c r="P954" s="7">
        <f t="shared" si="60"/>
        <v>0</v>
      </c>
      <c r="Q954" s="7">
        <f t="shared" si="61"/>
        <v>0</v>
      </c>
    </row>
    <row r="955" spans="2:17" x14ac:dyDescent="0.2">
      <c r="B955" s="7" t="str">
        <f t="shared" si="62"/>
        <v/>
      </c>
      <c r="C955" s="33"/>
      <c r="D955" s="33"/>
      <c r="E955" s="34"/>
      <c r="F955" s="35"/>
      <c r="G955" s="33"/>
      <c r="H955" s="35"/>
      <c r="I955" s="35"/>
      <c r="J955" s="36"/>
      <c r="K955" s="7">
        <f t="array" ref="K955">IF(AND(LEN(H955)&gt;0,ISNUMBER(J955)),H955*J955,IF(AND(LEN(I955)&gt;0,ISNUMBER(J955)),I955/(1+J955)*J955,0))</f>
        <v>0</v>
      </c>
      <c r="L955" s="7" t="str">
        <f>IF(LEN(G955)&gt;1,VLOOKUP(G955,CategorieBTWTabel,2,FALSE),"Nee")</f>
        <v>Nee</v>
      </c>
      <c r="M955" s="37"/>
      <c r="N955" s="33"/>
      <c r="O955" s="7">
        <f t="shared" si="59"/>
        <v>0</v>
      </c>
      <c r="P955" s="7">
        <f t="shared" si="60"/>
        <v>0</v>
      </c>
      <c r="Q955" s="7">
        <f t="shared" si="61"/>
        <v>0</v>
      </c>
    </row>
    <row r="956" spans="2:17" x14ac:dyDescent="0.2">
      <c r="B956" s="7" t="str">
        <f t="shared" si="62"/>
        <v/>
      </c>
      <c r="C956" s="33"/>
      <c r="D956" s="33"/>
      <c r="E956" s="34"/>
      <c r="F956" s="35"/>
      <c r="G956" s="33"/>
      <c r="H956" s="35"/>
      <c r="I956" s="35"/>
      <c r="J956" s="36"/>
      <c r="K956" s="7">
        <f t="array" ref="K956">IF(AND(LEN(H956)&gt;0,ISNUMBER(J956)),H956*J956,IF(AND(LEN(I956)&gt;0,ISNUMBER(J956)),I956/(1+J956)*J956,0))</f>
        <v>0</v>
      </c>
      <c r="L956" s="7" t="str">
        <f>IF(LEN(G956)&gt;1,VLOOKUP(G956,CategorieBTWTabel,2,FALSE),"Nee")</f>
        <v>Nee</v>
      </c>
      <c r="M956" s="37"/>
      <c r="N956" s="33"/>
      <c r="O956" s="7">
        <f t="shared" si="59"/>
        <v>0</v>
      </c>
      <c r="P956" s="7">
        <f t="shared" si="60"/>
        <v>0</v>
      </c>
      <c r="Q956" s="7">
        <f t="shared" si="61"/>
        <v>0</v>
      </c>
    </row>
    <row r="957" spans="2:17" x14ac:dyDescent="0.2">
      <c r="B957" s="7" t="str">
        <f t="shared" si="62"/>
        <v/>
      </c>
      <c r="C957" s="33"/>
      <c r="D957" s="33"/>
      <c r="E957" s="34"/>
      <c r="F957" s="35"/>
      <c r="G957" s="33"/>
      <c r="H957" s="35"/>
      <c r="I957" s="35"/>
      <c r="J957" s="36"/>
      <c r="K957" s="7">
        <f t="array" ref="K957">IF(AND(LEN(H957)&gt;0,ISNUMBER(J957)),H957*J957,IF(AND(LEN(I957)&gt;0,ISNUMBER(J957)),I957/(1+J957)*J957,0))</f>
        <v>0</v>
      </c>
      <c r="L957" s="7" t="str">
        <f>IF(LEN(G957)&gt;1,VLOOKUP(G957,CategorieBTWTabel,2,FALSE),"Nee")</f>
        <v>Nee</v>
      </c>
      <c r="M957" s="37"/>
      <c r="N957" s="33"/>
      <c r="O957" s="7">
        <f t="shared" si="59"/>
        <v>0</v>
      </c>
      <c r="P957" s="7">
        <f t="shared" si="60"/>
        <v>0</v>
      </c>
      <c r="Q957" s="7">
        <f t="shared" si="61"/>
        <v>0</v>
      </c>
    </row>
    <row r="958" spans="2:17" x14ac:dyDescent="0.2">
      <c r="B958" s="7" t="str">
        <f t="shared" si="62"/>
        <v/>
      </c>
      <c r="C958" s="33"/>
      <c r="D958" s="33"/>
      <c r="E958" s="34"/>
      <c r="F958" s="35"/>
      <c r="G958" s="33"/>
      <c r="H958" s="35"/>
      <c r="I958" s="35"/>
      <c r="J958" s="36"/>
      <c r="K958" s="7">
        <f t="array" ref="K958">IF(AND(LEN(H958)&gt;0,ISNUMBER(J958)),H958*J958,IF(AND(LEN(I958)&gt;0,ISNUMBER(J958)),I958/(1+J958)*J958,0))</f>
        <v>0</v>
      </c>
      <c r="L958" s="7" t="str">
        <f>IF(LEN(G958)&gt;1,VLOOKUP(G958,CategorieBTWTabel,2,FALSE),"Nee")</f>
        <v>Nee</v>
      </c>
      <c r="M958" s="37"/>
      <c r="N958" s="33"/>
      <c r="O958" s="7">
        <f t="shared" si="59"/>
        <v>0</v>
      </c>
      <c r="P958" s="7">
        <f t="shared" si="60"/>
        <v>0</v>
      </c>
      <c r="Q958" s="7">
        <f t="shared" si="61"/>
        <v>0</v>
      </c>
    </row>
    <row r="959" spans="2:17" x14ac:dyDescent="0.2">
      <c r="B959" s="7" t="str">
        <f t="shared" si="62"/>
        <v/>
      </c>
      <c r="C959" s="33"/>
      <c r="D959" s="33"/>
      <c r="E959" s="34"/>
      <c r="F959" s="35"/>
      <c r="G959" s="33"/>
      <c r="H959" s="35"/>
      <c r="I959" s="35"/>
      <c r="J959" s="36"/>
      <c r="K959" s="7">
        <f t="array" ref="K959">IF(AND(LEN(H959)&gt;0,ISNUMBER(J959)),H959*J959,IF(AND(LEN(I959)&gt;0,ISNUMBER(J959)),I959/(1+J959)*J959,0))</f>
        <v>0</v>
      </c>
      <c r="L959" s="7" t="str">
        <f>IF(LEN(G959)&gt;1,VLOOKUP(G959,CategorieBTWTabel,2,FALSE),"Nee")</f>
        <v>Nee</v>
      </c>
      <c r="M959" s="37"/>
      <c r="N959" s="33"/>
      <c r="O959" s="7">
        <f t="shared" ref="O959:O1000" si="63">IF(LEN(H959)&lt;1,I959-K959,H959)</f>
        <v>0</v>
      </c>
      <c r="P959" s="7">
        <f t="shared" ref="P959:P1000" si="64">IF(LEN(I959)&lt;1,H959+K959,I959)</f>
        <v>0</v>
      </c>
      <c r="Q959" s="7">
        <f t="shared" ref="Q959:Q1000" si="65">K959</f>
        <v>0</v>
      </c>
    </row>
    <row r="960" spans="2:17" x14ac:dyDescent="0.2">
      <c r="B960" s="7" t="str">
        <f t="shared" si="62"/>
        <v/>
      </c>
      <c r="C960" s="33"/>
      <c r="D960" s="33"/>
      <c r="E960" s="34"/>
      <c r="F960" s="35"/>
      <c r="G960" s="33"/>
      <c r="H960" s="35"/>
      <c r="I960" s="35"/>
      <c r="J960" s="36"/>
      <c r="K960" s="7">
        <f t="array" ref="K960">IF(AND(LEN(H960)&gt;0,ISNUMBER(J960)),H960*J960,IF(AND(LEN(I960)&gt;0,ISNUMBER(J960)),I960/(1+J960)*J960,0))</f>
        <v>0</v>
      </c>
      <c r="L960" s="7" t="str">
        <f>IF(LEN(G960)&gt;1,VLOOKUP(G960,CategorieBTWTabel,2,FALSE),"Nee")</f>
        <v>Nee</v>
      </c>
      <c r="M960" s="37"/>
      <c r="N960" s="33"/>
      <c r="O960" s="7">
        <f t="shared" si="63"/>
        <v>0</v>
      </c>
      <c r="P960" s="7">
        <f t="shared" si="64"/>
        <v>0</v>
      </c>
      <c r="Q960" s="7">
        <f t="shared" si="65"/>
        <v>0</v>
      </c>
    </row>
    <row r="961" spans="2:17" x14ac:dyDescent="0.2">
      <c r="B961" s="7" t="str">
        <f t="shared" si="62"/>
        <v/>
      </c>
      <c r="C961" s="33"/>
      <c r="D961" s="33"/>
      <c r="E961" s="34"/>
      <c r="F961" s="35"/>
      <c r="G961" s="33"/>
      <c r="H961" s="35"/>
      <c r="I961" s="35"/>
      <c r="J961" s="36"/>
      <c r="K961" s="7">
        <f t="array" ref="K961">IF(AND(LEN(H961)&gt;0,ISNUMBER(J961)),H961*J961,IF(AND(LEN(I961)&gt;0,ISNUMBER(J961)),I961/(1+J961)*J961,0))</f>
        <v>0</v>
      </c>
      <c r="L961" s="7" t="str">
        <f>IF(LEN(G961)&gt;1,VLOOKUP(G961,CategorieBTWTabel,2,FALSE),"Nee")</f>
        <v>Nee</v>
      </c>
      <c r="M961" s="37"/>
      <c r="N961" s="33"/>
      <c r="O961" s="7">
        <f t="shared" si="63"/>
        <v>0</v>
      </c>
      <c r="P961" s="7">
        <f t="shared" si="64"/>
        <v>0</v>
      </c>
      <c r="Q961" s="7">
        <f t="shared" si="65"/>
        <v>0</v>
      </c>
    </row>
    <row r="962" spans="2:17" x14ac:dyDescent="0.2">
      <c r="B962" s="7" t="str">
        <f t="shared" si="62"/>
        <v/>
      </c>
      <c r="C962" s="33"/>
      <c r="D962" s="33"/>
      <c r="E962" s="34"/>
      <c r="F962" s="35"/>
      <c r="G962" s="33"/>
      <c r="H962" s="35"/>
      <c r="I962" s="35"/>
      <c r="J962" s="36"/>
      <c r="K962" s="7">
        <f t="array" ref="K962">IF(AND(LEN(H962)&gt;0,ISNUMBER(J962)),H962*J962,IF(AND(LEN(I962)&gt;0,ISNUMBER(J962)),I962/(1+J962)*J962,0))</f>
        <v>0</v>
      </c>
      <c r="L962" s="7" t="str">
        <f>IF(LEN(G962)&gt;1,VLOOKUP(G962,CategorieBTWTabel,2,FALSE),"Nee")</f>
        <v>Nee</v>
      </c>
      <c r="M962" s="37"/>
      <c r="N962" s="33"/>
      <c r="O962" s="7">
        <f t="shared" si="63"/>
        <v>0</v>
      </c>
      <c r="P962" s="7">
        <f t="shared" si="64"/>
        <v>0</v>
      </c>
      <c r="Q962" s="7">
        <f t="shared" si="65"/>
        <v>0</v>
      </c>
    </row>
    <row r="963" spans="2:17" x14ac:dyDescent="0.2">
      <c r="B963" s="7" t="str">
        <f t="shared" si="62"/>
        <v/>
      </c>
      <c r="C963" s="33"/>
      <c r="D963" s="33"/>
      <c r="E963" s="34"/>
      <c r="F963" s="35"/>
      <c r="G963" s="33"/>
      <c r="H963" s="35"/>
      <c r="I963" s="35"/>
      <c r="J963" s="36"/>
      <c r="K963" s="7">
        <f t="array" ref="K963">IF(AND(LEN(H963)&gt;0,ISNUMBER(J963)),H963*J963,IF(AND(LEN(I963)&gt;0,ISNUMBER(J963)),I963/(1+J963)*J963,0))</f>
        <v>0</v>
      </c>
      <c r="L963" s="7" t="str">
        <f>IF(LEN(G963)&gt;1,VLOOKUP(G963,CategorieBTWTabel,2,FALSE),"Nee")</f>
        <v>Nee</v>
      </c>
      <c r="M963" s="37"/>
      <c r="N963" s="33"/>
      <c r="O963" s="7">
        <f t="shared" si="63"/>
        <v>0</v>
      </c>
      <c r="P963" s="7">
        <f t="shared" si="64"/>
        <v>0</v>
      </c>
      <c r="Q963" s="7">
        <f t="shared" si="65"/>
        <v>0</v>
      </c>
    </row>
    <row r="964" spans="2:17" x14ac:dyDescent="0.2">
      <c r="B964" s="7" t="str">
        <f t="shared" si="62"/>
        <v/>
      </c>
      <c r="C964" s="33"/>
      <c r="D964" s="33"/>
      <c r="E964" s="34"/>
      <c r="F964" s="35"/>
      <c r="G964" s="33"/>
      <c r="H964" s="35"/>
      <c r="I964" s="35"/>
      <c r="J964" s="36"/>
      <c r="K964" s="7">
        <f t="array" ref="K964">IF(AND(LEN(H964)&gt;0,ISNUMBER(J964)),H964*J964,IF(AND(LEN(I964)&gt;0,ISNUMBER(J964)),I964/(1+J964)*J964,0))</f>
        <v>0</v>
      </c>
      <c r="L964" s="7" t="str">
        <f>IF(LEN(G964)&gt;1,VLOOKUP(G964,CategorieBTWTabel,2,FALSE),"Nee")</f>
        <v>Nee</v>
      </c>
      <c r="M964" s="37"/>
      <c r="N964" s="33"/>
      <c r="O964" s="7">
        <f t="shared" si="63"/>
        <v>0</v>
      </c>
      <c r="P964" s="7">
        <f t="shared" si="64"/>
        <v>0</v>
      </c>
      <c r="Q964" s="7">
        <f t="shared" si="65"/>
        <v>0</v>
      </c>
    </row>
    <row r="965" spans="2:17" x14ac:dyDescent="0.2">
      <c r="B965" s="7" t="str">
        <f t="shared" si="62"/>
        <v/>
      </c>
      <c r="C965" s="33"/>
      <c r="D965" s="33"/>
      <c r="E965" s="34"/>
      <c r="F965" s="35"/>
      <c r="G965" s="33"/>
      <c r="H965" s="35"/>
      <c r="I965" s="35"/>
      <c r="J965" s="36"/>
      <c r="K965" s="7">
        <f t="array" ref="K965">IF(AND(LEN(H965)&gt;0,ISNUMBER(J965)),H965*J965,IF(AND(LEN(I965)&gt;0,ISNUMBER(J965)),I965/(1+J965)*J965,0))</f>
        <v>0</v>
      </c>
      <c r="L965" s="7" t="str">
        <f>IF(LEN(G965)&gt;1,VLOOKUP(G965,CategorieBTWTabel,2,FALSE),"Nee")</f>
        <v>Nee</v>
      </c>
      <c r="M965" s="37"/>
      <c r="N965" s="33"/>
      <c r="O965" s="7">
        <f t="shared" si="63"/>
        <v>0</v>
      </c>
      <c r="P965" s="7">
        <f t="shared" si="64"/>
        <v>0</v>
      </c>
      <c r="Q965" s="7">
        <f t="shared" si="65"/>
        <v>0</v>
      </c>
    </row>
    <row r="966" spans="2:17" x14ac:dyDescent="0.2">
      <c r="B966" s="7" t="str">
        <f t="shared" si="62"/>
        <v/>
      </c>
      <c r="C966" s="33"/>
      <c r="D966" s="33"/>
      <c r="E966" s="34"/>
      <c r="F966" s="35"/>
      <c r="G966" s="33"/>
      <c r="H966" s="35"/>
      <c r="I966" s="35"/>
      <c r="J966" s="36"/>
      <c r="K966" s="7">
        <f t="array" ref="K966">IF(AND(LEN(H966)&gt;0,ISNUMBER(J966)),H966*J966,IF(AND(LEN(I966)&gt;0,ISNUMBER(J966)),I966/(1+J966)*J966,0))</f>
        <v>0</v>
      </c>
      <c r="L966" s="7" t="str">
        <f>IF(LEN(G966)&gt;1,VLOOKUP(G966,CategorieBTWTabel,2,FALSE),"Nee")</f>
        <v>Nee</v>
      </c>
      <c r="M966" s="37"/>
      <c r="N966" s="33"/>
      <c r="O966" s="7">
        <f t="shared" si="63"/>
        <v>0</v>
      </c>
      <c r="P966" s="7">
        <f t="shared" si="64"/>
        <v>0</v>
      </c>
      <c r="Q966" s="7">
        <f t="shared" si="65"/>
        <v>0</v>
      </c>
    </row>
    <row r="967" spans="2:17" x14ac:dyDescent="0.2">
      <c r="B967" s="7" t="str">
        <f t="shared" si="62"/>
        <v/>
      </c>
      <c r="C967" s="33"/>
      <c r="D967" s="33"/>
      <c r="E967" s="34"/>
      <c r="F967" s="35"/>
      <c r="G967" s="33"/>
      <c r="H967" s="35"/>
      <c r="I967" s="35"/>
      <c r="J967" s="36"/>
      <c r="K967" s="7">
        <f t="array" ref="K967">IF(AND(LEN(H967)&gt;0,ISNUMBER(J967)),H967*J967,IF(AND(LEN(I967)&gt;0,ISNUMBER(J967)),I967/(1+J967)*J967,0))</f>
        <v>0</v>
      </c>
      <c r="L967" s="7" t="str">
        <f>IF(LEN(G967)&gt;1,VLOOKUP(G967,CategorieBTWTabel,2,FALSE),"Nee")</f>
        <v>Nee</v>
      </c>
      <c r="M967" s="37"/>
      <c r="N967" s="33"/>
      <c r="O967" s="7">
        <f t="shared" si="63"/>
        <v>0</v>
      </c>
      <c r="P967" s="7">
        <f t="shared" si="64"/>
        <v>0</v>
      </c>
      <c r="Q967" s="7">
        <f t="shared" si="65"/>
        <v>0</v>
      </c>
    </row>
    <row r="968" spans="2:17" x14ac:dyDescent="0.2">
      <c r="B968" s="7" t="str">
        <f t="shared" si="62"/>
        <v/>
      </c>
      <c r="C968" s="33"/>
      <c r="D968" s="33"/>
      <c r="E968" s="34"/>
      <c r="F968" s="35"/>
      <c r="G968" s="33"/>
      <c r="H968" s="35"/>
      <c r="I968" s="35"/>
      <c r="J968" s="36"/>
      <c r="K968" s="7">
        <f t="array" ref="K968">IF(AND(LEN(H968)&gt;0,ISNUMBER(J968)),H968*J968,IF(AND(LEN(I968)&gt;0,ISNUMBER(J968)),I968/(1+J968)*J968,0))</f>
        <v>0</v>
      </c>
      <c r="L968" s="7" t="str">
        <f>IF(LEN(G968)&gt;1,VLOOKUP(G968,CategorieBTWTabel,2,FALSE),"Nee")</f>
        <v>Nee</v>
      </c>
      <c r="M968" s="37"/>
      <c r="N968" s="33"/>
      <c r="O968" s="7">
        <f t="shared" si="63"/>
        <v>0</v>
      </c>
      <c r="P968" s="7">
        <f t="shared" si="64"/>
        <v>0</v>
      </c>
      <c r="Q968" s="7">
        <f t="shared" si="65"/>
        <v>0</v>
      </c>
    </row>
    <row r="969" spans="2:17" x14ac:dyDescent="0.2">
      <c r="B969" s="7" t="str">
        <f t="shared" si="62"/>
        <v/>
      </c>
      <c r="C969" s="33"/>
      <c r="D969" s="33"/>
      <c r="E969" s="34"/>
      <c r="F969" s="35"/>
      <c r="G969" s="33"/>
      <c r="H969" s="35"/>
      <c r="I969" s="35"/>
      <c r="J969" s="36"/>
      <c r="K969" s="7">
        <f t="array" ref="K969">IF(AND(LEN(H969)&gt;0,ISNUMBER(J969)),H969*J969,IF(AND(LEN(I969)&gt;0,ISNUMBER(J969)),I969/(1+J969)*J969,0))</f>
        <v>0</v>
      </c>
      <c r="L969" s="7" t="str">
        <f>IF(LEN(G969)&gt;1,VLOOKUP(G969,CategorieBTWTabel,2,FALSE),"Nee")</f>
        <v>Nee</v>
      </c>
      <c r="M969" s="37"/>
      <c r="N969" s="33"/>
      <c r="O969" s="7">
        <f t="shared" si="63"/>
        <v>0</v>
      </c>
      <c r="P969" s="7">
        <f t="shared" si="64"/>
        <v>0</v>
      </c>
      <c r="Q969" s="7">
        <f t="shared" si="65"/>
        <v>0</v>
      </c>
    </row>
    <row r="970" spans="2:17" x14ac:dyDescent="0.2">
      <c r="B970" s="7" t="str">
        <f t="shared" si="62"/>
        <v/>
      </c>
      <c r="C970" s="33"/>
      <c r="D970" s="33"/>
      <c r="E970" s="34"/>
      <c r="F970" s="35"/>
      <c r="G970" s="33"/>
      <c r="H970" s="35"/>
      <c r="I970" s="35"/>
      <c r="J970" s="36"/>
      <c r="K970" s="7">
        <f t="array" ref="K970">IF(AND(LEN(H970)&gt;0,ISNUMBER(J970)),H970*J970,IF(AND(LEN(I970)&gt;0,ISNUMBER(J970)),I970/(1+J970)*J970,0))</f>
        <v>0</v>
      </c>
      <c r="L970" s="7" t="str">
        <f>IF(LEN(G970)&gt;1,VLOOKUP(G970,CategorieBTWTabel,2,FALSE),"Nee")</f>
        <v>Nee</v>
      </c>
      <c r="M970" s="37"/>
      <c r="N970" s="33"/>
      <c r="O970" s="7">
        <f t="shared" si="63"/>
        <v>0</v>
      </c>
      <c r="P970" s="7">
        <f t="shared" si="64"/>
        <v>0</v>
      </c>
      <c r="Q970" s="7">
        <f t="shared" si="65"/>
        <v>0</v>
      </c>
    </row>
    <row r="971" spans="2:17" x14ac:dyDescent="0.2">
      <c r="B971" s="7" t="str">
        <f t="shared" si="62"/>
        <v/>
      </c>
      <c r="C971" s="33"/>
      <c r="D971" s="33"/>
      <c r="E971" s="34"/>
      <c r="F971" s="35"/>
      <c r="G971" s="33"/>
      <c r="H971" s="35"/>
      <c r="I971" s="35"/>
      <c r="J971" s="36"/>
      <c r="K971" s="7">
        <f t="array" ref="K971">IF(AND(LEN(H971)&gt;0,ISNUMBER(J971)),H971*J971,IF(AND(LEN(I971)&gt;0,ISNUMBER(J971)),I971/(1+J971)*J971,0))</f>
        <v>0</v>
      </c>
      <c r="L971" s="7" t="str">
        <f>IF(LEN(G971)&gt;1,VLOOKUP(G971,CategorieBTWTabel,2,FALSE),"Nee")</f>
        <v>Nee</v>
      </c>
      <c r="M971" s="37"/>
      <c r="N971" s="33"/>
      <c r="O971" s="7">
        <f t="shared" si="63"/>
        <v>0</v>
      </c>
      <c r="P971" s="7">
        <f t="shared" si="64"/>
        <v>0</v>
      </c>
      <c r="Q971" s="7">
        <f t="shared" si="65"/>
        <v>0</v>
      </c>
    </row>
    <row r="972" spans="2:17" x14ac:dyDescent="0.2">
      <c r="B972" s="7" t="str">
        <f t="shared" ref="B972:B1000" si="66">IF(LEN(D972)&gt;1,INDEX(Periode,MATCH($D972,Maanden,0),1),"")</f>
        <v/>
      </c>
      <c r="C972" s="33"/>
      <c r="D972" s="33"/>
      <c r="E972" s="34"/>
      <c r="F972" s="35"/>
      <c r="G972" s="33"/>
      <c r="H972" s="35"/>
      <c r="I972" s="35"/>
      <c r="J972" s="36"/>
      <c r="K972" s="7">
        <f t="array" ref="K972">IF(AND(LEN(H972)&gt;0,ISNUMBER(J972)),H972*J972,IF(AND(LEN(I972)&gt;0,ISNUMBER(J972)),I972/(1+J972)*J972,0))</f>
        <v>0</v>
      </c>
      <c r="L972" s="7" t="str">
        <f>IF(LEN(G972)&gt;1,VLOOKUP(G972,CategorieBTWTabel,2,FALSE),"Nee")</f>
        <v>Nee</v>
      </c>
      <c r="M972" s="37"/>
      <c r="N972" s="33"/>
      <c r="O972" s="7">
        <f t="shared" si="63"/>
        <v>0</v>
      </c>
      <c r="P972" s="7">
        <f t="shared" si="64"/>
        <v>0</v>
      </c>
      <c r="Q972" s="7">
        <f t="shared" si="65"/>
        <v>0</v>
      </c>
    </row>
    <row r="973" spans="2:17" x14ac:dyDescent="0.2">
      <c r="B973" s="7" t="str">
        <f t="shared" si="66"/>
        <v/>
      </c>
      <c r="C973" s="33"/>
      <c r="D973" s="33"/>
      <c r="E973" s="34"/>
      <c r="F973" s="35"/>
      <c r="G973" s="33"/>
      <c r="H973" s="35"/>
      <c r="I973" s="35"/>
      <c r="J973" s="36"/>
      <c r="K973" s="7">
        <f t="array" ref="K973">IF(AND(LEN(H973)&gt;0,ISNUMBER(J973)),H973*J973,IF(AND(LEN(I973)&gt;0,ISNUMBER(J973)),I973/(1+J973)*J973,0))</f>
        <v>0</v>
      </c>
      <c r="L973" s="7" t="str">
        <f>IF(LEN(G973)&gt;1,VLOOKUP(G973,CategorieBTWTabel,2,FALSE),"Nee")</f>
        <v>Nee</v>
      </c>
      <c r="M973" s="37"/>
      <c r="N973" s="33"/>
      <c r="O973" s="7">
        <f t="shared" si="63"/>
        <v>0</v>
      </c>
      <c r="P973" s="7">
        <f t="shared" si="64"/>
        <v>0</v>
      </c>
      <c r="Q973" s="7">
        <f t="shared" si="65"/>
        <v>0</v>
      </c>
    </row>
    <row r="974" spans="2:17" x14ac:dyDescent="0.2">
      <c r="B974" s="7" t="str">
        <f t="shared" si="66"/>
        <v/>
      </c>
      <c r="C974" s="33"/>
      <c r="D974" s="33"/>
      <c r="E974" s="34"/>
      <c r="F974" s="35"/>
      <c r="G974" s="33"/>
      <c r="H974" s="35"/>
      <c r="I974" s="35"/>
      <c r="J974" s="36"/>
      <c r="K974" s="7">
        <f t="array" ref="K974">IF(AND(LEN(H974)&gt;0,ISNUMBER(J974)),H974*J974,IF(AND(LEN(I974)&gt;0,ISNUMBER(J974)),I974/(1+J974)*J974,0))</f>
        <v>0</v>
      </c>
      <c r="L974" s="7" t="str">
        <f>IF(LEN(G974)&gt;1,VLOOKUP(G974,CategorieBTWTabel,2,FALSE),"Nee")</f>
        <v>Nee</v>
      </c>
      <c r="M974" s="37"/>
      <c r="N974" s="33"/>
      <c r="O974" s="7">
        <f t="shared" si="63"/>
        <v>0</v>
      </c>
      <c r="P974" s="7">
        <f t="shared" si="64"/>
        <v>0</v>
      </c>
      <c r="Q974" s="7">
        <f t="shared" si="65"/>
        <v>0</v>
      </c>
    </row>
    <row r="975" spans="2:17" x14ac:dyDescent="0.2">
      <c r="B975" s="7" t="str">
        <f t="shared" si="66"/>
        <v/>
      </c>
      <c r="C975" s="33"/>
      <c r="D975" s="33"/>
      <c r="E975" s="34"/>
      <c r="F975" s="35"/>
      <c r="G975" s="33"/>
      <c r="H975" s="35"/>
      <c r="I975" s="35"/>
      <c r="J975" s="36"/>
      <c r="K975" s="7">
        <f t="array" ref="K975">IF(AND(LEN(H975)&gt;0,ISNUMBER(J975)),H975*J975,IF(AND(LEN(I975)&gt;0,ISNUMBER(J975)),I975/(1+J975)*J975,0))</f>
        <v>0</v>
      </c>
      <c r="L975" s="7" t="str">
        <f>IF(LEN(G975)&gt;1,VLOOKUP(G975,CategorieBTWTabel,2,FALSE),"Nee")</f>
        <v>Nee</v>
      </c>
      <c r="M975" s="37"/>
      <c r="N975" s="33"/>
      <c r="O975" s="7">
        <f t="shared" si="63"/>
        <v>0</v>
      </c>
      <c r="P975" s="7">
        <f t="shared" si="64"/>
        <v>0</v>
      </c>
      <c r="Q975" s="7">
        <f t="shared" si="65"/>
        <v>0</v>
      </c>
    </row>
    <row r="976" spans="2:17" x14ac:dyDescent="0.2">
      <c r="B976" s="7" t="str">
        <f t="shared" si="66"/>
        <v/>
      </c>
      <c r="C976" s="33"/>
      <c r="D976" s="33"/>
      <c r="E976" s="34"/>
      <c r="F976" s="35"/>
      <c r="G976" s="33"/>
      <c r="H976" s="35"/>
      <c r="I976" s="35"/>
      <c r="J976" s="36"/>
      <c r="K976" s="7">
        <f t="array" ref="K976">IF(AND(LEN(H976)&gt;0,ISNUMBER(J976)),H976*J976,IF(AND(LEN(I976)&gt;0,ISNUMBER(J976)),I976/(1+J976)*J976,0))</f>
        <v>0</v>
      </c>
      <c r="L976" s="7" t="str">
        <f>IF(LEN(G976)&gt;1,VLOOKUP(G976,CategorieBTWTabel,2,FALSE),"Nee")</f>
        <v>Nee</v>
      </c>
      <c r="M976" s="37"/>
      <c r="N976" s="33"/>
      <c r="O976" s="7">
        <f t="shared" si="63"/>
        <v>0</v>
      </c>
      <c r="P976" s="7">
        <f t="shared" si="64"/>
        <v>0</v>
      </c>
      <c r="Q976" s="7">
        <f t="shared" si="65"/>
        <v>0</v>
      </c>
    </row>
    <row r="977" spans="2:17" x14ac:dyDescent="0.2">
      <c r="B977" s="7" t="str">
        <f t="shared" si="66"/>
        <v/>
      </c>
      <c r="C977" s="33"/>
      <c r="D977" s="33"/>
      <c r="E977" s="34"/>
      <c r="F977" s="35"/>
      <c r="G977" s="33"/>
      <c r="H977" s="35"/>
      <c r="I977" s="35"/>
      <c r="J977" s="36"/>
      <c r="K977" s="7">
        <f t="array" ref="K977">IF(AND(LEN(H977)&gt;0,ISNUMBER(J977)),H977*J977,IF(AND(LEN(I977)&gt;0,ISNUMBER(J977)),I977/(1+J977)*J977,0))</f>
        <v>0</v>
      </c>
      <c r="L977" s="7" t="str">
        <f>IF(LEN(G977)&gt;1,VLOOKUP(G977,CategorieBTWTabel,2,FALSE),"Nee")</f>
        <v>Nee</v>
      </c>
      <c r="M977" s="37"/>
      <c r="N977" s="33"/>
      <c r="O977" s="7">
        <f t="shared" si="63"/>
        <v>0</v>
      </c>
      <c r="P977" s="7">
        <f t="shared" si="64"/>
        <v>0</v>
      </c>
      <c r="Q977" s="7">
        <f t="shared" si="65"/>
        <v>0</v>
      </c>
    </row>
    <row r="978" spans="2:17" x14ac:dyDescent="0.2">
      <c r="B978" s="7" t="str">
        <f t="shared" si="66"/>
        <v/>
      </c>
      <c r="C978" s="33"/>
      <c r="D978" s="33"/>
      <c r="E978" s="34"/>
      <c r="F978" s="35"/>
      <c r="G978" s="33"/>
      <c r="H978" s="35"/>
      <c r="I978" s="35"/>
      <c r="J978" s="36"/>
      <c r="K978" s="7">
        <f t="array" ref="K978">IF(AND(LEN(H978)&gt;0,ISNUMBER(J978)),H978*J978,IF(AND(LEN(I978)&gt;0,ISNUMBER(J978)),I978/(1+J978)*J978,0))</f>
        <v>0</v>
      </c>
      <c r="L978" s="7" t="str">
        <f>IF(LEN(G978)&gt;1,VLOOKUP(G978,CategorieBTWTabel,2,FALSE),"Nee")</f>
        <v>Nee</v>
      </c>
      <c r="M978" s="37"/>
      <c r="N978" s="33"/>
      <c r="O978" s="7">
        <f t="shared" si="63"/>
        <v>0</v>
      </c>
      <c r="P978" s="7">
        <f t="shared" si="64"/>
        <v>0</v>
      </c>
      <c r="Q978" s="7">
        <f t="shared" si="65"/>
        <v>0</v>
      </c>
    </row>
    <row r="979" spans="2:17" x14ac:dyDescent="0.2">
      <c r="B979" s="7" t="str">
        <f t="shared" si="66"/>
        <v/>
      </c>
      <c r="C979" s="33"/>
      <c r="D979" s="33"/>
      <c r="E979" s="34"/>
      <c r="F979" s="35"/>
      <c r="G979" s="33"/>
      <c r="H979" s="35"/>
      <c r="I979" s="35"/>
      <c r="J979" s="36"/>
      <c r="K979" s="7">
        <f t="array" ref="K979">IF(AND(LEN(H979)&gt;0,ISNUMBER(J979)),H979*J979,IF(AND(LEN(I979)&gt;0,ISNUMBER(J979)),I979/(1+J979)*J979,0))</f>
        <v>0</v>
      </c>
      <c r="L979" s="7" t="str">
        <f>IF(LEN(G979)&gt;1,VLOOKUP(G979,CategorieBTWTabel,2,FALSE),"Nee")</f>
        <v>Nee</v>
      </c>
      <c r="M979" s="37"/>
      <c r="N979" s="33"/>
      <c r="O979" s="7">
        <f t="shared" si="63"/>
        <v>0</v>
      </c>
      <c r="P979" s="7">
        <f t="shared" si="64"/>
        <v>0</v>
      </c>
      <c r="Q979" s="7">
        <f t="shared" si="65"/>
        <v>0</v>
      </c>
    </row>
    <row r="980" spans="2:17" x14ac:dyDescent="0.2">
      <c r="B980" s="7" t="str">
        <f t="shared" si="66"/>
        <v/>
      </c>
      <c r="C980" s="33"/>
      <c r="D980" s="33"/>
      <c r="E980" s="34"/>
      <c r="F980" s="35"/>
      <c r="G980" s="33"/>
      <c r="H980" s="35"/>
      <c r="I980" s="35"/>
      <c r="J980" s="36"/>
      <c r="K980" s="7">
        <f t="array" ref="K980">IF(AND(LEN(H980)&gt;0,ISNUMBER(J980)),H980*J980,IF(AND(LEN(I980)&gt;0,ISNUMBER(J980)),I980/(1+J980)*J980,0))</f>
        <v>0</v>
      </c>
      <c r="L980" s="7" t="str">
        <f>IF(LEN(G980)&gt;1,VLOOKUP(G980,CategorieBTWTabel,2,FALSE),"Nee")</f>
        <v>Nee</v>
      </c>
      <c r="M980" s="37"/>
      <c r="N980" s="33"/>
      <c r="O980" s="7">
        <f t="shared" si="63"/>
        <v>0</v>
      </c>
      <c r="P980" s="7">
        <f t="shared" si="64"/>
        <v>0</v>
      </c>
      <c r="Q980" s="7">
        <f t="shared" si="65"/>
        <v>0</v>
      </c>
    </row>
    <row r="981" spans="2:17" x14ac:dyDescent="0.2">
      <c r="B981" s="7" t="str">
        <f t="shared" si="66"/>
        <v/>
      </c>
      <c r="C981" s="33"/>
      <c r="D981" s="33"/>
      <c r="E981" s="34"/>
      <c r="F981" s="35"/>
      <c r="G981" s="33"/>
      <c r="H981" s="35"/>
      <c r="I981" s="35"/>
      <c r="J981" s="36"/>
      <c r="K981" s="7">
        <f t="array" ref="K981">IF(AND(LEN(H981)&gt;0,ISNUMBER(J981)),H981*J981,IF(AND(LEN(I981)&gt;0,ISNUMBER(J981)),I981/(1+J981)*J981,0))</f>
        <v>0</v>
      </c>
      <c r="L981" s="7" t="str">
        <f>IF(LEN(G981)&gt;1,VLOOKUP(G981,CategorieBTWTabel,2,FALSE),"Nee")</f>
        <v>Nee</v>
      </c>
      <c r="M981" s="37"/>
      <c r="N981" s="33"/>
      <c r="O981" s="7">
        <f t="shared" si="63"/>
        <v>0</v>
      </c>
      <c r="P981" s="7">
        <f t="shared" si="64"/>
        <v>0</v>
      </c>
      <c r="Q981" s="7">
        <f t="shared" si="65"/>
        <v>0</v>
      </c>
    </row>
    <row r="982" spans="2:17" x14ac:dyDescent="0.2">
      <c r="B982" s="7" t="str">
        <f t="shared" si="66"/>
        <v/>
      </c>
      <c r="C982" s="33"/>
      <c r="D982" s="33"/>
      <c r="E982" s="34"/>
      <c r="F982" s="35"/>
      <c r="G982" s="33"/>
      <c r="H982" s="35"/>
      <c r="I982" s="35"/>
      <c r="J982" s="36"/>
      <c r="K982" s="7">
        <f t="array" ref="K982">IF(AND(LEN(H982)&gt;0,ISNUMBER(J982)),H982*J982,IF(AND(LEN(I982)&gt;0,ISNUMBER(J982)),I982/(1+J982)*J982,0))</f>
        <v>0</v>
      </c>
      <c r="L982" s="7" t="str">
        <f>IF(LEN(G982)&gt;1,VLOOKUP(G982,CategorieBTWTabel,2,FALSE),"Nee")</f>
        <v>Nee</v>
      </c>
      <c r="M982" s="37"/>
      <c r="N982" s="33"/>
      <c r="O982" s="7">
        <f t="shared" si="63"/>
        <v>0</v>
      </c>
      <c r="P982" s="7">
        <f t="shared" si="64"/>
        <v>0</v>
      </c>
      <c r="Q982" s="7">
        <f t="shared" si="65"/>
        <v>0</v>
      </c>
    </row>
    <row r="983" spans="2:17" x14ac:dyDescent="0.2">
      <c r="B983" s="7" t="str">
        <f t="shared" si="66"/>
        <v/>
      </c>
      <c r="C983" s="33"/>
      <c r="D983" s="33"/>
      <c r="E983" s="34"/>
      <c r="F983" s="35"/>
      <c r="G983" s="33"/>
      <c r="H983" s="35"/>
      <c r="I983" s="35"/>
      <c r="J983" s="36"/>
      <c r="K983" s="7">
        <f t="array" ref="K983">IF(AND(LEN(H983)&gt;0,ISNUMBER(J983)),H983*J983,IF(AND(LEN(I983)&gt;0,ISNUMBER(J983)),I983/(1+J983)*J983,0))</f>
        <v>0</v>
      </c>
      <c r="L983" s="7" t="str">
        <f>IF(LEN(G983)&gt;1,VLOOKUP(G983,CategorieBTWTabel,2,FALSE),"Nee")</f>
        <v>Nee</v>
      </c>
      <c r="M983" s="37"/>
      <c r="N983" s="33"/>
      <c r="O983" s="7">
        <f t="shared" si="63"/>
        <v>0</v>
      </c>
      <c r="P983" s="7">
        <f t="shared" si="64"/>
        <v>0</v>
      </c>
      <c r="Q983" s="7">
        <f t="shared" si="65"/>
        <v>0</v>
      </c>
    </row>
    <row r="984" spans="2:17" x14ac:dyDescent="0.2">
      <c r="B984" s="7" t="str">
        <f t="shared" si="66"/>
        <v/>
      </c>
      <c r="C984" s="33"/>
      <c r="D984" s="33"/>
      <c r="E984" s="34"/>
      <c r="F984" s="35"/>
      <c r="G984" s="33"/>
      <c r="H984" s="35"/>
      <c r="I984" s="35"/>
      <c r="J984" s="36"/>
      <c r="K984" s="7">
        <f t="array" ref="K984">IF(AND(LEN(H984)&gt;0,ISNUMBER(J984)),H984*J984,IF(AND(LEN(I984)&gt;0,ISNUMBER(J984)),I984/(1+J984)*J984,0))</f>
        <v>0</v>
      </c>
      <c r="L984" s="7" t="str">
        <f>IF(LEN(G984)&gt;1,VLOOKUP(G984,CategorieBTWTabel,2,FALSE),"Nee")</f>
        <v>Nee</v>
      </c>
      <c r="M984" s="37"/>
      <c r="N984" s="33"/>
      <c r="O984" s="7">
        <f t="shared" si="63"/>
        <v>0</v>
      </c>
      <c r="P984" s="7">
        <f t="shared" si="64"/>
        <v>0</v>
      </c>
      <c r="Q984" s="7">
        <f t="shared" si="65"/>
        <v>0</v>
      </c>
    </row>
    <row r="985" spans="2:17" x14ac:dyDescent="0.2">
      <c r="B985" s="7" t="str">
        <f t="shared" si="66"/>
        <v/>
      </c>
      <c r="C985" s="33"/>
      <c r="D985" s="33"/>
      <c r="E985" s="34"/>
      <c r="F985" s="35"/>
      <c r="G985" s="33"/>
      <c r="H985" s="35"/>
      <c r="I985" s="35"/>
      <c r="J985" s="36"/>
      <c r="K985" s="7">
        <f t="array" ref="K985">IF(AND(LEN(H985)&gt;0,ISNUMBER(J985)),H985*J985,IF(AND(LEN(I985)&gt;0,ISNUMBER(J985)),I985/(1+J985)*J985,0))</f>
        <v>0</v>
      </c>
      <c r="L985" s="7" t="str">
        <f>IF(LEN(G985)&gt;1,VLOOKUP(G985,CategorieBTWTabel,2,FALSE),"Nee")</f>
        <v>Nee</v>
      </c>
      <c r="M985" s="37"/>
      <c r="N985" s="33"/>
      <c r="O985" s="7">
        <f t="shared" si="63"/>
        <v>0</v>
      </c>
      <c r="P985" s="7">
        <f t="shared" si="64"/>
        <v>0</v>
      </c>
      <c r="Q985" s="7">
        <f t="shared" si="65"/>
        <v>0</v>
      </c>
    </row>
    <row r="986" spans="2:17" x14ac:dyDescent="0.2">
      <c r="B986" s="7" t="str">
        <f t="shared" si="66"/>
        <v/>
      </c>
      <c r="C986" s="33"/>
      <c r="D986" s="33"/>
      <c r="E986" s="34"/>
      <c r="F986" s="35"/>
      <c r="G986" s="33"/>
      <c r="H986" s="35"/>
      <c r="I986" s="35"/>
      <c r="J986" s="36"/>
      <c r="K986" s="7">
        <f t="array" ref="K986">IF(AND(LEN(H986)&gt;0,ISNUMBER(J986)),H986*J986,IF(AND(LEN(I986)&gt;0,ISNUMBER(J986)),I986/(1+J986)*J986,0))</f>
        <v>0</v>
      </c>
      <c r="L986" s="7" t="str">
        <f>IF(LEN(G986)&gt;1,VLOOKUP(G986,CategorieBTWTabel,2,FALSE),"Nee")</f>
        <v>Nee</v>
      </c>
      <c r="M986" s="37"/>
      <c r="N986" s="33"/>
      <c r="O986" s="7">
        <f t="shared" si="63"/>
        <v>0</v>
      </c>
      <c r="P986" s="7">
        <f t="shared" si="64"/>
        <v>0</v>
      </c>
      <c r="Q986" s="7">
        <f t="shared" si="65"/>
        <v>0</v>
      </c>
    </row>
    <row r="987" spans="2:17" x14ac:dyDescent="0.2">
      <c r="B987" s="7" t="str">
        <f t="shared" si="66"/>
        <v/>
      </c>
      <c r="C987" s="33"/>
      <c r="D987" s="33"/>
      <c r="E987" s="34"/>
      <c r="F987" s="35"/>
      <c r="G987" s="33"/>
      <c r="H987" s="35"/>
      <c r="I987" s="35"/>
      <c r="J987" s="36"/>
      <c r="K987" s="7">
        <f t="array" ref="K987">IF(AND(LEN(H987)&gt;0,ISNUMBER(J987)),H987*J987,IF(AND(LEN(I987)&gt;0,ISNUMBER(J987)),I987/(1+J987)*J987,0))</f>
        <v>0</v>
      </c>
      <c r="L987" s="7" t="str">
        <f>IF(LEN(G987)&gt;1,VLOOKUP(G987,CategorieBTWTabel,2,FALSE),"Nee")</f>
        <v>Nee</v>
      </c>
      <c r="M987" s="37"/>
      <c r="N987" s="33"/>
      <c r="O987" s="7">
        <f t="shared" si="63"/>
        <v>0</v>
      </c>
      <c r="P987" s="7">
        <f t="shared" si="64"/>
        <v>0</v>
      </c>
      <c r="Q987" s="7">
        <f t="shared" si="65"/>
        <v>0</v>
      </c>
    </row>
    <row r="988" spans="2:17" x14ac:dyDescent="0.2">
      <c r="B988" s="7" t="str">
        <f t="shared" si="66"/>
        <v/>
      </c>
      <c r="C988" s="33"/>
      <c r="D988" s="33"/>
      <c r="E988" s="34"/>
      <c r="F988" s="35"/>
      <c r="G988" s="33"/>
      <c r="H988" s="35"/>
      <c r="I988" s="35"/>
      <c r="J988" s="36"/>
      <c r="K988" s="7">
        <f t="array" ref="K988">IF(AND(LEN(H988)&gt;0,ISNUMBER(J988)),H988*J988,IF(AND(LEN(I988)&gt;0,ISNUMBER(J988)),I988/(1+J988)*J988,0))</f>
        <v>0</v>
      </c>
      <c r="L988" s="7" t="str">
        <f>IF(LEN(G988)&gt;1,VLOOKUP(G988,CategorieBTWTabel,2,FALSE),"Nee")</f>
        <v>Nee</v>
      </c>
      <c r="M988" s="37"/>
      <c r="N988" s="33"/>
      <c r="O988" s="7">
        <f t="shared" si="63"/>
        <v>0</v>
      </c>
      <c r="P988" s="7">
        <f t="shared" si="64"/>
        <v>0</v>
      </c>
      <c r="Q988" s="7">
        <f t="shared" si="65"/>
        <v>0</v>
      </c>
    </row>
    <row r="989" spans="2:17" x14ac:dyDescent="0.2">
      <c r="B989" s="7" t="str">
        <f t="shared" si="66"/>
        <v/>
      </c>
      <c r="C989" s="33"/>
      <c r="D989" s="33"/>
      <c r="E989" s="34"/>
      <c r="F989" s="35"/>
      <c r="G989" s="33"/>
      <c r="H989" s="35"/>
      <c r="I989" s="35"/>
      <c r="J989" s="36"/>
      <c r="K989" s="7">
        <f t="array" ref="K989">IF(AND(LEN(H989)&gt;0,ISNUMBER(J989)),H989*J989,IF(AND(LEN(I989)&gt;0,ISNUMBER(J989)),I989/(1+J989)*J989,0))</f>
        <v>0</v>
      </c>
      <c r="L989" s="7" t="str">
        <f>IF(LEN(G989)&gt;1,VLOOKUP(G989,CategorieBTWTabel,2,FALSE),"Nee")</f>
        <v>Nee</v>
      </c>
      <c r="M989" s="37"/>
      <c r="N989" s="33"/>
      <c r="O989" s="7">
        <f t="shared" si="63"/>
        <v>0</v>
      </c>
      <c r="P989" s="7">
        <f t="shared" si="64"/>
        <v>0</v>
      </c>
      <c r="Q989" s="7">
        <f t="shared" si="65"/>
        <v>0</v>
      </c>
    </row>
    <row r="990" spans="2:17" x14ac:dyDescent="0.2">
      <c r="B990" s="7" t="str">
        <f t="shared" si="66"/>
        <v/>
      </c>
      <c r="C990" s="33"/>
      <c r="D990" s="33"/>
      <c r="E990" s="34"/>
      <c r="F990" s="35"/>
      <c r="G990" s="33"/>
      <c r="H990" s="35"/>
      <c r="I990" s="35"/>
      <c r="J990" s="36"/>
      <c r="K990" s="7">
        <f t="array" ref="K990">IF(AND(LEN(H990)&gt;0,ISNUMBER(J990)),H990*J990,IF(AND(LEN(I990)&gt;0,ISNUMBER(J990)),I990/(1+J990)*J990,0))</f>
        <v>0</v>
      </c>
      <c r="L990" s="7" t="str">
        <f>IF(LEN(G990)&gt;1,VLOOKUP(G990,CategorieBTWTabel,2,FALSE),"Nee")</f>
        <v>Nee</v>
      </c>
      <c r="M990" s="37"/>
      <c r="N990" s="33"/>
      <c r="O990" s="7">
        <f t="shared" si="63"/>
        <v>0</v>
      </c>
      <c r="P990" s="7">
        <f t="shared" si="64"/>
        <v>0</v>
      </c>
      <c r="Q990" s="7">
        <f t="shared" si="65"/>
        <v>0</v>
      </c>
    </row>
    <row r="991" spans="2:17" x14ac:dyDescent="0.2">
      <c r="B991" s="7" t="str">
        <f t="shared" si="66"/>
        <v/>
      </c>
      <c r="C991" s="33"/>
      <c r="D991" s="33"/>
      <c r="E991" s="34"/>
      <c r="F991" s="35"/>
      <c r="G991" s="33"/>
      <c r="H991" s="35"/>
      <c r="I991" s="35"/>
      <c r="J991" s="36"/>
      <c r="K991" s="7">
        <f t="array" ref="K991">IF(AND(LEN(H991)&gt;0,ISNUMBER(J991)),H991*J991,IF(AND(LEN(I991)&gt;0,ISNUMBER(J991)),I991/(1+J991)*J991,0))</f>
        <v>0</v>
      </c>
      <c r="L991" s="7" t="str">
        <f>IF(LEN(G991)&gt;1,VLOOKUP(G991,CategorieBTWTabel,2,FALSE),"Nee")</f>
        <v>Nee</v>
      </c>
      <c r="M991" s="37"/>
      <c r="N991" s="33"/>
      <c r="O991" s="7">
        <f t="shared" si="63"/>
        <v>0</v>
      </c>
      <c r="P991" s="7">
        <f t="shared" si="64"/>
        <v>0</v>
      </c>
      <c r="Q991" s="7">
        <f t="shared" si="65"/>
        <v>0</v>
      </c>
    </row>
    <row r="992" spans="2:17" x14ac:dyDescent="0.2">
      <c r="B992" s="7" t="str">
        <f t="shared" si="66"/>
        <v/>
      </c>
      <c r="C992" s="33"/>
      <c r="D992" s="33"/>
      <c r="E992" s="34"/>
      <c r="F992" s="35"/>
      <c r="G992" s="33"/>
      <c r="H992" s="35"/>
      <c r="I992" s="35"/>
      <c r="J992" s="36"/>
      <c r="K992" s="7">
        <f t="array" ref="K992">IF(AND(LEN(H992)&gt;0,ISNUMBER(J992)),H992*J992,IF(AND(LEN(I992)&gt;0,ISNUMBER(J992)),I992/(1+J992)*J992,0))</f>
        <v>0</v>
      </c>
      <c r="L992" s="7" t="str">
        <f>IF(LEN(G992)&gt;1,VLOOKUP(G992,CategorieBTWTabel,2,FALSE),"Nee")</f>
        <v>Nee</v>
      </c>
      <c r="M992" s="37"/>
      <c r="N992" s="33"/>
      <c r="O992" s="7">
        <f t="shared" si="63"/>
        <v>0</v>
      </c>
      <c r="P992" s="7">
        <f t="shared" si="64"/>
        <v>0</v>
      </c>
      <c r="Q992" s="7">
        <f t="shared" si="65"/>
        <v>0</v>
      </c>
    </row>
    <row r="993" spans="2:17" x14ac:dyDescent="0.2">
      <c r="B993" s="7" t="str">
        <f t="shared" si="66"/>
        <v/>
      </c>
      <c r="C993" s="33"/>
      <c r="D993" s="33"/>
      <c r="E993" s="34"/>
      <c r="F993" s="35"/>
      <c r="G993" s="33"/>
      <c r="H993" s="35"/>
      <c r="I993" s="35"/>
      <c r="J993" s="36"/>
      <c r="K993" s="7">
        <f t="array" ref="K993">IF(AND(LEN(H993)&gt;0,ISNUMBER(J993)),H993*J993,IF(AND(LEN(I993)&gt;0,ISNUMBER(J993)),I993/(1+J993)*J993,0))</f>
        <v>0</v>
      </c>
      <c r="L993" s="7" t="str">
        <f>IF(LEN(G993)&gt;1,VLOOKUP(G993,CategorieBTWTabel,2,FALSE),"Nee")</f>
        <v>Nee</v>
      </c>
      <c r="M993" s="37"/>
      <c r="N993" s="33"/>
      <c r="O993" s="7">
        <f t="shared" si="63"/>
        <v>0</v>
      </c>
      <c r="P993" s="7">
        <f t="shared" si="64"/>
        <v>0</v>
      </c>
      <c r="Q993" s="7">
        <f t="shared" si="65"/>
        <v>0</v>
      </c>
    </row>
    <row r="994" spans="2:17" x14ac:dyDescent="0.2">
      <c r="B994" s="7" t="str">
        <f t="shared" si="66"/>
        <v/>
      </c>
      <c r="C994" s="33"/>
      <c r="D994" s="33"/>
      <c r="E994" s="34"/>
      <c r="F994" s="35"/>
      <c r="G994" s="33"/>
      <c r="H994" s="35"/>
      <c r="I994" s="35"/>
      <c r="J994" s="36"/>
      <c r="K994" s="7">
        <f t="array" ref="K994">IF(AND(LEN(H994)&gt;0,ISNUMBER(J994)),H994*J994,IF(AND(LEN(I994)&gt;0,ISNUMBER(J994)),I994/(1+J994)*J994,0))</f>
        <v>0</v>
      </c>
      <c r="L994" s="7" t="str">
        <f>IF(LEN(G994)&gt;1,VLOOKUP(G994,CategorieBTWTabel,2,FALSE),"Nee")</f>
        <v>Nee</v>
      </c>
      <c r="M994" s="37"/>
      <c r="N994" s="33"/>
      <c r="O994" s="7">
        <f t="shared" si="63"/>
        <v>0</v>
      </c>
      <c r="P994" s="7">
        <f t="shared" si="64"/>
        <v>0</v>
      </c>
      <c r="Q994" s="7">
        <f t="shared" si="65"/>
        <v>0</v>
      </c>
    </row>
    <row r="995" spans="2:17" x14ac:dyDescent="0.2">
      <c r="B995" s="7" t="str">
        <f t="shared" si="66"/>
        <v/>
      </c>
      <c r="C995" s="33"/>
      <c r="D995" s="33"/>
      <c r="E995" s="34"/>
      <c r="F995" s="35"/>
      <c r="G995" s="33"/>
      <c r="H995" s="35"/>
      <c r="I995" s="35"/>
      <c r="J995" s="36"/>
      <c r="K995" s="7">
        <f t="array" ref="K995">IF(AND(LEN(H995)&gt;0,ISNUMBER(J995)),H995*J995,IF(AND(LEN(I995)&gt;0,ISNUMBER(J995)),I995/(1+J995)*J995,0))</f>
        <v>0</v>
      </c>
      <c r="L995" s="7" t="str">
        <f>IF(LEN(G995)&gt;1,VLOOKUP(G995,CategorieBTWTabel,2,FALSE),"Nee")</f>
        <v>Nee</v>
      </c>
      <c r="M995" s="37"/>
      <c r="N995" s="33"/>
      <c r="O995" s="7">
        <f t="shared" si="63"/>
        <v>0</v>
      </c>
      <c r="P995" s="7">
        <f t="shared" si="64"/>
        <v>0</v>
      </c>
      <c r="Q995" s="7">
        <f t="shared" si="65"/>
        <v>0</v>
      </c>
    </row>
    <row r="996" spans="2:17" x14ac:dyDescent="0.2">
      <c r="B996" s="7" t="str">
        <f t="shared" si="66"/>
        <v/>
      </c>
      <c r="C996" s="33"/>
      <c r="D996" s="33"/>
      <c r="E996" s="34"/>
      <c r="F996" s="35"/>
      <c r="G996" s="33"/>
      <c r="H996" s="35"/>
      <c r="I996" s="35"/>
      <c r="J996" s="36"/>
      <c r="K996" s="7">
        <f t="array" ref="K996">IF(AND(LEN(H996)&gt;0,ISNUMBER(J996)),H996*J996,IF(AND(LEN(I996)&gt;0,ISNUMBER(J996)),I996/(1+J996)*J996,0))</f>
        <v>0</v>
      </c>
      <c r="L996" s="7" t="str">
        <f>IF(LEN(G996)&gt;1,VLOOKUP(G996,CategorieBTWTabel,2,FALSE),"Nee")</f>
        <v>Nee</v>
      </c>
      <c r="M996" s="37"/>
      <c r="N996" s="33"/>
      <c r="O996" s="7">
        <f t="shared" si="63"/>
        <v>0</v>
      </c>
      <c r="P996" s="7">
        <f t="shared" si="64"/>
        <v>0</v>
      </c>
      <c r="Q996" s="7">
        <f t="shared" si="65"/>
        <v>0</v>
      </c>
    </row>
    <row r="997" spans="2:17" x14ac:dyDescent="0.2">
      <c r="B997" s="7" t="str">
        <f t="shared" si="66"/>
        <v/>
      </c>
      <c r="C997" s="33"/>
      <c r="D997" s="33"/>
      <c r="E997" s="34"/>
      <c r="F997" s="35"/>
      <c r="G997" s="33"/>
      <c r="H997" s="35"/>
      <c r="I997" s="35"/>
      <c r="J997" s="36"/>
      <c r="K997" s="7">
        <f t="array" ref="K997">IF(AND(LEN(H997)&gt;0,ISNUMBER(J997)),H997*J997,IF(AND(LEN(I997)&gt;0,ISNUMBER(J997)),I997/(1+J997)*J997,0))</f>
        <v>0</v>
      </c>
      <c r="L997" s="7" t="str">
        <f>IF(LEN(G997)&gt;1,VLOOKUP(G997,CategorieBTWTabel,2,FALSE),"Nee")</f>
        <v>Nee</v>
      </c>
      <c r="M997" s="37"/>
      <c r="N997" s="33"/>
      <c r="O997" s="7">
        <f t="shared" si="63"/>
        <v>0</v>
      </c>
      <c r="P997" s="7">
        <f t="shared" si="64"/>
        <v>0</v>
      </c>
      <c r="Q997" s="7">
        <f t="shared" si="65"/>
        <v>0</v>
      </c>
    </row>
    <row r="998" spans="2:17" x14ac:dyDescent="0.2">
      <c r="B998" s="7" t="str">
        <f t="shared" si="66"/>
        <v/>
      </c>
      <c r="C998" s="33"/>
      <c r="D998" s="33"/>
      <c r="E998" s="34"/>
      <c r="F998" s="35"/>
      <c r="G998" s="33"/>
      <c r="H998" s="35"/>
      <c r="I998" s="35"/>
      <c r="J998" s="36"/>
      <c r="K998" s="7">
        <f t="array" ref="K998">IF(AND(LEN(H998)&gt;0,ISNUMBER(J998)),H998*J998,IF(AND(LEN(I998)&gt;0,ISNUMBER(J998)),I998/(1+J998)*J998,0))</f>
        <v>0</v>
      </c>
      <c r="L998" s="7" t="str">
        <f>IF(LEN(G998)&gt;1,VLOOKUP(G998,CategorieBTWTabel,2,FALSE),"Nee")</f>
        <v>Nee</v>
      </c>
      <c r="M998" s="37"/>
      <c r="N998" s="33"/>
      <c r="O998" s="7">
        <f t="shared" si="63"/>
        <v>0</v>
      </c>
      <c r="P998" s="7">
        <f t="shared" si="64"/>
        <v>0</v>
      </c>
      <c r="Q998" s="7">
        <f t="shared" si="65"/>
        <v>0</v>
      </c>
    </row>
    <row r="999" spans="2:17" x14ac:dyDescent="0.2">
      <c r="B999" s="7" t="str">
        <f t="shared" si="66"/>
        <v/>
      </c>
      <c r="C999" s="33"/>
      <c r="D999" s="33"/>
      <c r="E999" s="34"/>
      <c r="F999" s="35"/>
      <c r="G999" s="33"/>
      <c r="H999" s="35"/>
      <c r="I999" s="35"/>
      <c r="J999" s="36"/>
      <c r="K999" s="7">
        <f t="array" ref="K999">IF(AND(LEN(H999)&gt;0,ISNUMBER(J999)),H999*J999,IF(AND(LEN(I999)&gt;0,ISNUMBER(J999)),I999/(1+J999)*J999,0))</f>
        <v>0</v>
      </c>
      <c r="L999" s="7" t="str">
        <f>IF(LEN(G999)&gt;1,VLOOKUP(G999,CategorieBTWTabel,2,FALSE),"Nee")</f>
        <v>Nee</v>
      </c>
      <c r="M999" s="37"/>
      <c r="N999" s="33"/>
      <c r="O999" s="7">
        <f t="shared" si="63"/>
        <v>0</v>
      </c>
      <c r="P999" s="7">
        <f t="shared" si="64"/>
        <v>0</v>
      </c>
      <c r="Q999" s="7">
        <f t="shared" si="65"/>
        <v>0</v>
      </c>
    </row>
    <row r="1000" spans="2:17" x14ac:dyDescent="0.2">
      <c r="B1000" s="7" t="str">
        <f t="shared" si="66"/>
        <v/>
      </c>
      <c r="C1000" s="33"/>
      <c r="D1000" s="33"/>
      <c r="E1000" s="34"/>
      <c r="F1000" s="35"/>
      <c r="G1000" s="33"/>
      <c r="H1000" s="35"/>
      <c r="I1000" s="35"/>
      <c r="J1000" s="36"/>
      <c r="K1000" s="7">
        <f t="array" ref="K1000">IF(AND(LEN(H1000)&gt;0,ISNUMBER(J1000)),H1000*J1000,IF(AND(LEN(I1000)&gt;0,ISNUMBER(J1000)),I1000/(1+J1000)*J1000,0))</f>
        <v>0</v>
      </c>
      <c r="L1000" s="7" t="str">
        <f>IF(LEN(G1000)&gt;1,VLOOKUP(G1000,CategorieBTWTabel,2,FALSE),"Nee")</f>
        <v>Nee</v>
      </c>
      <c r="M1000" s="37"/>
      <c r="N1000" s="33"/>
      <c r="O1000" s="7">
        <f t="shared" si="63"/>
        <v>0</v>
      </c>
      <c r="P1000" s="7">
        <f t="shared" si="64"/>
        <v>0</v>
      </c>
      <c r="Q1000" s="7">
        <f t="shared" si="65"/>
        <v>0</v>
      </c>
    </row>
  </sheetData>
  <sheetProtection sheet="1" objects="1" scenarios="1"/>
  <autoFilter ref="B11:T253"/>
  <phoneticPr fontId="1" type="noConversion"/>
  <dataValidations count="8">
    <dataValidation type="list" allowBlank="1" showInputMessage="1" showErrorMessage="1" sqref="E6 C12:C1000">
      <formula1>Jaren</formula1>
    </dataValidation>
    <dataValidation type="list" allowBlank="1" showInputMessage="1" showErrorMessage="1" sqref="N12:N1000">
      <formula1>JaNee</formula1>
    </dataValidation>
    <dataValidation type="list" allowBlank="1" showInputMessage="1" showErrorMessage="1" sqref="J12:J1000">
      <formula1>BTWklasse</formula1>
    </dataValidation>
    <dataValidation type="list" allowBlank="1" showInputMessage="1" showErrorMessage="1" sqref="D12:D1000">
      <formula1>Maanden</formula1>
    </dataValidation>
    <dataValidation type="whole" allowBlank="1" showInputMessage="1" showErrorMessage="1" sqref="E12:E1000">
      <formula1>1</formula1>
      <formula2>31</formula2>
    </dataValidation>
    <dataValidation type="list" allowBlank="1" showInputMessage="1" showErrorMessage="1" sqref="G12:G1000 K7:K8">
      <formula1>Categorieen</formula1>
    </dataValidation>
    <dataValidation type="list" allowBlank="1" showInputMessage="1" showErrorMessage="1" sqref="E4">
      <formula1>"maand, kwartaal"</formula1>
    </dataValidation>
    <dataValidation type="list" allowBlank="1" showInputMessage="1" showErrorMessage="1" sqref="G7:G8">
      <formula1>Periods</formula1>
    </dataValidation>
  </dataValidations>
  <pageMargins left="0.75" right="0.75" top="1" bottom="1" header="0.5" footer="0.5"/>
  <pageSetup orientation="portrait"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000"/>
  <sheetViews>
    <sheetView zoomScaleNormal="100" workbookViewId="0">
      <selection activeCell="E17" sqref="E17"/>
    </sheetView>
  </sheetViews>
  <sheetFormatPr defaultColWidth="10.75" defaultRowHeight="11.25" x14ac:dyDescent="0.2"/>
  <cols>
    <col min="1" max="2" width="4.25" style="3" customWidth="1"/>
    <col min="3" max="3" width="12.375" style="3" customWidth="1"/>
    <col min="4" max="4" width="11.25" style="3" customWidth="1"/>
    <col min="5" max="5" width="10.75" style="3"/>
    <col min="6" max="6" width="9.625" style="3" customWidth="1"/>
    <col min="7" max="7" width="23" style="3" customWidth="1"/>
    <col min="8" max="8" width="22.625" style="3" customWidth="1"/>
    <col min="9" max="9" width="18.125" style="3" customWidth="1"/>
    <col min="10" max="10" width="10" style="8" customWidth="1"/>
    <col min="11" max="11" width="8.125" style="3" customWidth="1"/>
    <col min="12" max="12" width="8.5" style="3" customWidth="1"/>
    <col min="13" max="13" width="9" style="3" customWidth="1"/>
    <col min="14" max="14" width="7" style="3" customWidth="1"/>
    <col min="15" max="15" width="10.125" style="3" customWidth="1"/>
    <col min="16" max="17" width="8.75" style="3" customWidth="1"/>
    <col min="18" max="16384" width="10.75" style="3"/>
  </cols>
  <sheetData>
    <row r="2" spans="2:23" ht="18" thickBot="1" x14ac:dyDescent="0.35">
      <c r="B2" s="29" t="s">
        <v>70</v>
      </c>
      <c r="C2" s="29"/>
      <c r="D2" s="29"/>
      <c r="E2" s="29"/>
      <c r="F2" s="29"/>
      <c r="G2" s="29"/>
      <c r="H2" s="29"/>
      <c r="I2" s="29"/>
      <c r="J2" s="29"/>
      <c r="K2" s="29"/>
      <c r="L2" s="29"/>
      <c r="M2" s="29"/>
      <c r="N2" s="29"/>
      <c r="O2" s="30"/>
      <c r="P2" s="29"/>
      <c r="Q2" s="29"/>
      <c r="R2" s="29"/>
    </row>
    <row r="3" spans="2:23" ht="12" thickTop="1" x14ac:dyDescent="0.2">
      <c r="J3" s="3"/>
      <c r="W3" s="11"/>
    </row>
    <row r="4" spans="2:23" x14ac:dyDescent="0.2">
      <c r="C4" s="2" t="s">
        <v>63</v>
      </c>
      <c r="D4" s="41">
        <v>2012</v>
      </c>
      <c r="E4" s="2" t="s">
        <v>22</v>
      </c>
      <c r="F4" s="12" t="s">
        <v>41</v>
      </c>
      <c r="I4" s="13"/>
      <c r="J4" s="3"/>
      <c r="O4" s="14"/>
      <c r="V4" s="14"/>
    </row>
    <row r="5" spans="2:23" x14ac:dyDescent="0.2">
      <c r="C5" s="4" t="s">
        <v>10</v>
      </c>
      <c r="D5" s="5"/>
      <c r="E5" s="33" t="s">
        <v>89</v>
      </c>
      <c r="F5" s="7">
        <f t="array" ref="F5">IF($E5=ReadMe!$C$64,SUM(IF(($C$15:$C$5000=$D$4),$P$15:$P$5000)),SUM(IF(($C$15:$C$5000=$D$4)*($B$15:$B$5000=$E5),P$15:P$5000)))</f>
        <v>0</v>
      </c>
      <c r="I5" s="14"/>
      <c r="J5" s="3"/>
      <c r="O5" s="14"/>
      <c r="V5" s="14"/>
    </row>
    <row r="6" spans="2:23" x14ac:dyDescent="0.2">
      <c r="C6" s="4" t="s">
        <v>33</v>
      </c>
      <c r="D6" s="5"/>
      <c r="E6" s="7" t="str">
        <f>E5</f>
        <v>Q1</v>
      </c>
      <c r="F6" s="7">
        <f t="array" ref="F6">IF($E6=ReadMe!$C$64,SUM(IF(($C$15:$C$5000=$D$4),$O$15:$O$5000)),SUM(IF(($C$15:$C$5000=$D$4)*($B$15:$B$5000=$E6),O$15:O$5000)))</f>
        <v>0</v>
      </c>
      <c r="I6" s="14"/>
      <c r="J6" s="3"/>
      <c r="O6" s="14"/>
      <c r="V6" s="14"/>
    </row>
    <row r="7" spans="2:23" x14ac:dyDescent="0.2">
      <c r="C7" s="4" t="s">
        <v>21</v>
      </c>
      <c r="D7" s="5"/>
      <c r="E7" s="7" t="str">
        <f t="shared" ref="E7:E9" si="0">E6</f>
        <v>Q1</v>
      </c>
      <c r="F7" s="7">
        <f t="array" ref="F7">IF($E7=ReadMe!$C$64,SUM(IF(($C$15:$C$5000=$D$4),$Q$15:$Q$5000)),SUM(IF(($C$15:$C$5000=$D$4)*($B$15:$B$5000=$E7),Q$15:Q$5000)))</f>
        <v>0</v>
      </c>
      <c r="I7" s="14"/>
      <c r="J7" s="3"/>
      <c r="O7" s="14"/>
      <c r="V7" s="14"/>
    </row>
    <row r="8" spans="2:23" x14ac:dyDescent="0.2">
      <c r="C8" s="4" t="s">
        <v>29</v>
      </c>
      <c r="D8" s="5"/>
      <c r="E8" s="7" t="str">
        <f t="shared" si="0"/>
        <v>Q1</v>
      </c>
      <c r="F8" s="7">
        <f t="array" ref="F8">IF($E8=ReadMe!$C$64,SUM(IF(($C$15:$C$5000=$D$4),$M$15:$M$5000)),SUM(IF(($C$15:$C$5000=$D$4)*($B$15:$B$5000=$E8),M$15:M$5000)))</f>
        <v>0</v>
      </c>
      <c r="I8" s="14"/>
      <c r="J8" s="3"/>
      <c r="O8" s="14"/>
      <c r="V8" s="14"/>
    </row>
    <row r="9" spans="2:23" x14ac:dyDescent="0.2">
      <c r="C9" s="4" t="s">
        <v>68</v>
      </c>
      <c r="D9" s="5"/>
      <c r="E9" s="7" t="str">
        <f t="shared" si="0"/>
        <v>Q1</v>
      </c>
      <c r="F9" s="7">
        <f t="array" ref="F9">IF($E9=ReadMe!$C$64,SUM(IF(($C$15:$C$5000=$D$4),$N$15:$N$5000)),SUM(IF(($C$15:$C$5000=$D$4)*($B$15:$B$5000=$E9),N$15:N$5000)))</f>
        <v>0</v>
      </c>
      <c r="I9" s="14"/>
      <c r="J9" s="3"/>
      <c r="O9" s="14"/>
      <c r="V9" s="14"/>
    </row>
    <row r="10" spans="2:23" x14ac:dyDescent="0.2">
      <c r="C10" s="4" t="s">
        <v>40</v>
      </c>
      <c r="D10" s="5"/>
      <c r="E10" s="33" t="s">
        <v>43</v>
      </c>
      <c r="F10" s="7">
        <f t="array" ref="F10">IF($E10=ReadMe!$C$64,SUMIF(R15:R5000,"Nee",P15:P5000),SUM(IF(($E$15:$E$5000=E10)*(R15:R5000="Nee"),P$15:P$5000)))</f>
        <v>0</v>
      </c>
      <c r="G10" s="19" t="s">
        <v>129</v>
      </c>
      <c r="I10" s="14"/>
      <c r="J10" s="3"/>
      <c r="O10" s="14"/>
      <c r="V10" s="14"/>
    </row>
    <row r="11" spans="2:23" x14ac:dyDescent="0.2">
      <c r="C11" s="4" t="s">
        <v>39</v>
      </c>
      <c r="D11" s="5"/>
      <c r="E11" s="7" t="str">
        <f>E10</f>
        <v>Totaal</v>
      </c>
      <c r="F11" s="7">
        <f t="array" ref="F11">IF($E11=ReadMe!$C$64,SUM(IF((R15:R5000="Ja")*($C$15:$C$5000=$D$4),P15:P5000)),SUM(IF(($C$15:$C$5000=$D$4)*($B$15:$B$5000=E11)*(R15:R5000="Ja"),P$15:P$5000)))</f>
        <v>0</v>
      </c>
      <c r="I11" s="14"/>
      <c r="J11" s="3"/>
      <c r="O11" s="14"/>
      <c r="V11" s="14"/>
    </row>
    <row r="12" spans="2:23" x14ac:dyDescent="0.2">
      <c r="G12" s="13"/>
      <c r="H12" s="13"/>
      <c r="I12" s="13"/>
      <c r="J12" s="19" t="s">
        <v>126</v>
      </c>
      <c r="W12" s="14"/>
    </row>
    <row r="13" spans="2:23" x14ac:dyDescent="0.2">
      <c r="J13" s="19" t="s">
        <v>102</v>
      </c>
      <c r="K13" s="19" t="s">
        <v>125</v>
      </c>
      <c r="L13" s="19" t="s">
        <v>125</v>
      </c>
      <c r="W13" s="14"/>
    </row>
    <row r="14" spans="2:23" s="15" customFormat="1" ht="22.5" x14ac:dyDescent="0.2">
      <c r="B14" s="43" t="s">
        <v>99</v>
      </c>
      <c r="C14" s="47" t="s">
        <v>59</v>
      </c>
      <c r="D14" s="47" t="s">
        <v>6</v>
      </c>
      <c r="E14" s="9" t="s">
        <v>64</v>
      </c>
      <c r="F14" s="9" t="s">
        <v>128</v>
      </c>
      <c r="G14" s="9" t="s">
        <v>5</v>
      </c>
      <c r="H14" s="9" t="s">
        <v>50</v>
      </c>
      <c r="I14" s="9" t="s">
        <v>32</v>
      </c>
      <c r="J14" s="47" t="s">
        <v>28</v>
      </c>
      <c r="K14" s="47" t="s">
        <v>67</v>
      </c>
      <c r="L14" s="47" t="str">
        <f t="array" ref="L14">"Prijs excl BTW - vrij"</f>
        <v>Prijs excl BTW - vrij</v>
      </c>
      <c r="M14" s="9" t="s">
        <v>30</v>
      </c>
      <c r="N14" s="9" t="s">
        <v>66</v>
      </c>
      <c r="O14" s="9" t="s">
        <v>48</v>
      </c>
      <c r="P14" s="9" t="s">
        <v>38</v>
      </c>
      <c r="Q14" s="9" t="s">
        <v>65</v>
      </c>
      <c r="R14" s="9" t="s">
        <v>18</v>
      </c>
      <c r="S14" s="10"/>
      <c r="T14" s="10"/>
      <c r="U14" s="10"/>
      <c r="V14" s="10"/>
    </row>
    <row r="15" spans="2:23" x14ac:dyDescent="0.2">
      <c r="B15" s="7" t="str">
        <f>IF(LEN(D15)&gt;1,INDEX(Periode,MATCH($D15,Maanden,0),1),"")</f>
        <v/>
      </c>
      <c r="C15" s="33"/>
      <c r="D15" s="37"/>
      <c r="E15" s="37"/>
      <c r="F15" s="37"/>
      <c r="G15" s="39"/>
      <c r="H15" s="39"/>
      <c r="I15" s="39"/>
      <c r="J15" s="40"/>
      <c r="K15" s="40"/>
      <c r="L15" s="40"/>
      <c r="M15" s="7">
        <f>J15*ReadMe!$I$55</f>
        <v>0</v>
      </c>
      <c r="N15" s="7">
        <f>K15*ReadMe!$I$54</f>
        <v>0</v>
      </c>
      <c r="O15" s="7">
        <f>SUM(J15:N15)</f>
        <v>0</v>
      </c>
      <c r="P15" s="7">
        <f>SUM(J15:L15)</f>
        <v>0</v>
      </c>
      <c r="Q15" s="27">
        <f>SUM(M15:N15)</f>
        <v>0</v>
      </c>
      <c r="R15" s="41"/>
      <c r="U15" s="14"/>
      <c r="V15" s="14"/>
      <c r="W15" s="14"/>
    </row>
    <row r="16" spans="2:23" x14ac:dyDescent="0.2">
      <c r="B16" s="7" t="str">
        <f>IF(LEN(D16)&gt;1,INDEX(Periode,MATCH($D16,Maanden,0),1),"")</f>
        <v/>
      </c>
      <c r="C16" s="33"/>
      <c r="D16" s="37"/>
      <c r="E16" s="37"/>
      <c r="F16" s="37"/>
      <c r="G16" s="39"/>
      <c r="H16" s="39"/>
      <c r="I16" s="39"/>
      <c r="J16" s="40"/>
      <c r="K16" s="40"/>
      <c r="L16" s="40"/>
      <c r="M16" s="7">
        <f>J16*ReadMe!$I$55</f>
        <v>0</v>
      </c>
      <c r="N16" s="7">
        <f>K16*ReadMe!$I$54</f>
        <v>0</v>
      </c>
      <c r="O16" s="7">
        <f t="shared" ref="O16:O79" si="1">SUM(J16:N16)</f>
        <v>0</v>
      </c>
      <c r="P16" s="7">
        <f t="shared" ref="P16:P79" si="2">SUM(J16:L16)</f>
        <v>0</v>
      </c>
      <c r="Q16" s="27">
        <f t="shared" ref="Q16:Q79" si="3">SUM(M16:N16)</f>
        <v>0</v>
      </c>
      <c r="R16" s="41"/>
      <c r="U16" s="14"/>
      <c r="V16" s="14"/>
      <c r="W16" s="14"/>
    </row>
    <row r="17" spans="2:23" x14ac:dyDescent="0.2">
      <c r="B17" s="7" t="str">
        <f>IF(LEN(D17)&gt;1,INDEX(Periode,MATCH($D17,Maanden,0),1),"")</f>
        <v/>
      </c>
      <c r="C17" s="33"/>
      <c r="D17" s="37"/>
      <c r="E17" s="37"/>
      <c r="F17" s="37"/>
      <c r="G17" s="39"/>
      <c r="H17" s="39"/>
      <c r="I17" s="39"/>
      <c r="J17" s="40"/>
      <c r="K17" s="40"/>
      <c r="L17" s="40"/>
      <c r="M17" s="7">
        <f>J17*ReadMe!$I$55</f>
        <v>0</v>
      </c>
      <c r="N17" s="7">
        <f>K17*ReadMe!$I$54</f>
        <v>0</v>
      </c>
      <c r="O17" s="7">
        <f t="shared" si="1"/>
        <v>0</v>
      </c>
      <c r="P17" s="7">
        <f t="shared" si="2"/>
        <v>0</v>
      </c>
      <c r="Q17" s="27">
        <f t="shared" si="3"/>
        <v>0</v>
      </c>
      <c r="R17" s="41"/>
      <c r="U17" s="14"/>
      <c r="V17" s="14"/>
      <c r="W17" s="14"/>
    </row>
    <row r="18" spans="2:23" x14ac:dyDescent="0.2">
      <c r="B18" s="7" t="str">
        <f>IF(LEN(D18)&gt;1,INDEX(Periode,MATCH($D18,Maanden,0),1),"")</f>
        <v/>
      </c>
      <c r="C18" s="33"/>
      <c r="D18" s="37"/>
      <c r="E18" s="37"/>
      <c r="F18" s="37"/>
      <c r="G18" s="39"/>
      <c r="H18" s="39"/>
      <c r="I18" s="39"/>
      <c r="J18" s="40"/>
      <c r="K18" s="40"/>
      <c r="L18" s="40"/>
      <c r="M18" s="7">
        <f>J18*ReadMe!$I$55</f>
        <v>0</v>
      </c>
      <c r="N18" s="7">
        <f>K18*ReadMe!$I$54</f>
        <v>0</v>
      </c>
      <c r="O18" s="7">
        <f t="shared" si="1"/>
        <v>0</v>
      </c>
      <c r="P18" s="7">
        <f t="shared" si="2"/>
        <v>0</v>
      </c>
      <c r="Q18" s="27">
        <f t="shared" si="3"/>
        <v>0</v>
      </c>
      <c r="R18" s="41"/>
      <c r="U18" s="14"/>
      <c r="V18" s="14"/>
      <c r="W18" s="14"/>
    </row>
    <row r="19" spans="2:23" x14ac:dyDescent="0.2">
      <c r="B19" s="7" t="str">
        <f>IF(LEN(D19)&gt;1,INDEX(Periode,MATCH($D19,Maanden,0),1),"")</f>
        <v/>
      </c>
      <c r="C19" s="33"/>
      <c r="D19" s="37"/>
      <c r="E19" s="37"/>
      <c r="F19" s="37"/>
      <c r="G19" s="39"/>
      <c r="H19" s="39"/>
      <c r="I19" s="39"/>
      <c r="J19" s="40"/>
      <c r="K19" s="40"/>
      <c r="L19" s="40"/>
      <c r="M19" s="7">
        <f>J19*ReadMe!$I$55</f>
        <v>0</v>
      </c>
      <c r="N19" s="7">
        <f>K19*ReadMe!$I$54</f>
        <v>0</v>
      </c>
      <c r="O19" s="7">
        <f t="shared" si="1"/>
        <v>0</v>
      </c>
      <c r="P19" s="7">
        <f t="shared" si="2"/>
        <v>0</v>
      </c>
      <c r="Q19" s="27">
        <f t="shared" si="3"/>
        <v>0</v>
      </c>
      <c r="R19" s="41"/>
      <c r="U19" s="14"/>
      <c r="V19" s="14"/>
    </row>
    <row r="20" spans="2:23" x14ac:dyDescent="0.2">
      <c r="B20" s="7" t="str">
        <f>IF(LEN(D20)&gt;1,INDEX(Periode,MATCH($D20,Maanden,0),1),"")</f>
        <v/>
      </c>
      <c r="C20" s="33"/>
      <c r="D20" s="37"/>
      <c r="E20" s="37"/>
      <c r="F20" s="37"/>
      <c r="G20" s="39"/>
      <c r="H20" s="39"/>
      <c r="I20" s="39"/>
      <c r="J20" s="40"/>
      <c r="K20" s="40"/>
      <c r="L20" s="40"/>
      <c r="M20" s="7">
        <f>J20*ReadMe!$I$55</f>
        <v>0</v>
      </c>
      <c r="N20" s="7">
        <f>K20*ReadMe!$I$54</f>
        <v>0</v>
      </c>
      <c r="O20" s="7">
        <f t="shared" si="1"/>
        <v>0</v>
      </c>
      <c r="P20" s="7">
        <f t="shared" si="2"/>
        <v>0</v>
      </c>
      <c r="Q20" s="27">
        <f t="shared" si="3"/>
        <v>0</v>
      </c>
      <c r="R20" s="41"/>
      <c r="U20" s="14"/>
      <c r="V20" s="14"/>
    </row>
    <row r="21" spans="2:23" x14ac:dyDescent="0.2">
      <c r="B21" s="7" t="str">
        <f>IF(LEN(D21)&gt;1,INDEX(Periode,MATCH($D21,Maanden,0),1),"")</f>
        <v/>
      </c>
      <c r="C21" s="33"/>
      <c r="D21" s="37"/>
      <c r="E21" s="37"/>
      <c r="F21" s="37"/>
      <c r="G21" s="39"/>
      <c r="H21" s="39"/>
      <c r="I21" s="39"/>
      <c r="J21" s="40"/>
      <c r="K21" s="40"/>
      <c r="L21" s="40"/>
      <c r="M21" s="7">
        <f>J21*ReadMe!$I$55</f>
        <v>0</v>
      </c>
      <c r="N21" s="7">
        <f>K21*ReadMe!$I$54</f>
        <v>0</v>
      </c>
      <c r="O21" s="7">
        <f t="shared" si="1"/>
        <v>0</v>
      </c>
      <c r="P21" s="7">
        <f t="shared" si="2"/>
        <v>0</v>
      </c>
      <c r="Q21" s="27">
        <f t="shared" si="3"/>
        <v>0</v>
      </c>
      <c r="R21" s="41"/>
      <c r="U21" s="14"/>
      <c r="V21" s="14"/>
    </row>
    <row r="22" spans="2:23" x14ac:dyDescent="0.2">
      <c r="B22" s="7" t="str">
        <f>IF(LEN(D22)&gt;1,INDEX(Periode,MATCH($D22,Maanden,0),1),"")</f>
        <v/>
      </c>
      <c r="C22" s="33"/>
      <c r="D22" s="37"/>
      <c r="E22" s="37"/>
      <c r="F22" s="37"/>
      <c r="G22" s="39"/>
      <c r="H22" s="39"/>
      <c r="I22" s="39"/>
      <c r="J22" s="40"/>
      <c r="K22" s="40"/>
      <c r="L22" s="40"/>
      <c r="M22" s="7">
        <f>J22*ReadMe!$I$55</f>
        <v>0</v>
      </c>
      <c r="N22" s="7">
        <f>K22*ReadMe!$I$54</f>
        <v>0</v>
      </c>
      <c r="O22" s="7">
        <f t="shared" si="1"/>
        <v>0</v>
      </c>
      <c r="P22" s="7">
        <f t="shared" si="2"/>
        <v>0</v>
      </c>
      <c r="Q22" s="27">
        <f t="shared" si="3"/>
        <v>0</v>
      </c>
      <c r="R22" s="41"/>
      <c r="U22" s="14"/>
      <c r="V22" s="14"/>
    </row>
    <row r="23" spans="2:23" x14ac:dyDescent="0.2">
      <c r="B23" s="7" t="str">
        <f>IF(LEN(D23)&gt;1,INDEX(Periode,MATCH($D23,Maanden,0),1),"")</f>
        <v/>
      </c>
      <c r="C23" s="33"/>
      <c r="D23" s="37"/>
      <c r="E23" s="37"/>
      <c r="F23" s="37"/>
      <c r="G23" s="39"/>
      <c r="H23" s="39"/>
      <c r="I23" s="39"/>
      <c r="J23" s="40"/>
      <c r="K23" s="40"/>
      <c r="L23" s="40"/>
      <c r="M23" s="7">
        <f>J23*ReadMe!$I$55</f>
        <v>0</v>
      </c>
      <c r="N23" s="7">
        <f>K23*ReadMe!$I$54</f>
        <v>0</v>
      </c>
      <c r="O23" s="7">
        <f t="shared" si="1"/>
        <v>0</v>
      </c>
      <c r="P23" s="7">
        <f t="shared" si="2"/>
        <v>0</v>
      </c>
      <c r="Q23" s="27">
        <f t="shared" si="3"/>
        <v>0</v>
      </c>
      <c r="R23" s="41"/>
      <c r="U23" s="14"/>
      <c r="V23" s="14"/>
    </row>
    <row r="24" spans="2:23" x14ac:dyDescent="0.2">
      <c r="B24" s="7" t="str">
        <f>IF(LEN(D24)&gt;1,INDEX(Periode,MATCH($D24,Maanden,0),1),"")</f>
        <v/>
      </c>
      <c r="C24" s="33"/>
      <c r="D24" s="37"/>
      <c r="E24" s="37"/>
      <c r="F24" s="37"/>
      <c r="G24" s="39"/>
      <c r="H24" s="39"/>
      <c r="I24" s="39"/>
      <c r="J24" s="40"/>
      <c r="K24" s="40"/>
      <c r="L24" s="40"/>
      <c r="M24" s="7">
        <f>J24*ReadMe!$I$55</f>
        <v>0</v>
      </c>
      <c r="N24" s="7">
        <f>K24*ReadMe!$I$54</f>
        <v>0</v>
      </c>
      <c r="O24" s="7">
        <f t="shared" si="1"/>
        <v>0</v>
      </c>
      <c r="P24" s="7">
        <f t="shared" si="2"/>
        <v>0</v>
      </c>
      <c r="Q24" s="27">
        <f t="shared" si="3"/>
        <v>0</v>
      </c>
      <c r="R24" s="41"/>
      <c r="U24" s="14"/>
      <c r="V24" s="14"/>
    </row>
    <row r="25" spans="2:23" x14ac:dyDescent="0.2">
      <c r="B25" s="7" t="str">
        <f>IF(LEN(D25)&gt;1,INDEX(Periode,MATCH($D25,Maanden,0),1),"")</f>
        <v/>
      </c>
      <c r="C25" s="33"/>
      <c r="D25" s="37"/>
      <c r="E25" s="37"/>
      <c r="F25" s="37"/>
      <c r="G25" s="39"/>
      <c r="H25" s="39"/>
      <c r="I25" s="39"/>
      <c r="J25" s="40"/>
      <c r="K25" s="40"/>
      <c r="L25" s="40"/>
      <c r="M25" s="7">
        <f>J25*ReadMe!$I$55</f>
        <v>0</v>
      </c>
      <c r="N25" s="7">
        <f>K25*ReadMe!$I$54</f>
        <v>0</v>
      </c>
      <c r="O25" s="7">
        <f t="shared" si="1"/>
        <v>0</v>
      </c>
      <c r="P25" s="7">
        <f t="shared" si="2"/>
        <v>0</v>
      </c>
      <c r="Q25" s="27">
        <f t="shared" si="3"/>
        <v>0</v>
      </c>
      <c r="R25" s="41"/>
      <c r="U25" s="14"/>
      <c r="V25" s="14"/>
    </row>
    <row r="26" spans="2:23" x14ac:dyDescent="0.2">
      <c r="B26" s="7" t="str">
        <f>IF(LEN(D26)&gt;1,INDEX(Periode,MATCH($D26,Maanden,0),1),"")</f>
        <v/>
      </c>
      <c r="C26" s="33"/>
      <c r="D26" s="37"/>
      <c r="E26" s="37"/>
      <c r="F26" s="37"/>
      <c r="G26" s="39"/>
      <c r="H26" s="39"/>
      <c r="I26" s="39"/>
      <c r="J26" s="40"/>
      <c r="K26" s="40"/>
      <c r="L26" s="40"/>
      <c r="M26" s="7">
        <f>J26*ReadMe!$I$55</f>
        <v>0</v>
      </c>
      <c r="N26" s="7">
        <f>K26*ReadMe!$I$54</f>
        <v>0</v>
      </c>
      <c r="O26" s="7">
        <f t="shared" si="1"/>
        <v>0</v>
      </c>
      <c r="P26" s="7">
        <f t="shared" si="2"/>
        <v>0</v>
      </c>
      <c r="Q26" s="27">
        <f t="shared" si="3"/>
        <v>0</v>
      </c>
      <c r="R26" s="41"/>
      <c r="U26" s="14"/>
      <c r="V26" s="14"/>
    </row>
    <row r="27" spans="2:23" x14ac:dyDescent="0.2">
      <c r="B27" s="7" t="str">
        <f>IF(LEN(D27)&gt;1,INDEX(Periode,MATCH($D27,Maanden,0),1),"")</f>
        <v/>
      </c>
      <c r="C27" s="33"/>
      <c r="D27" s="37"/>
      <c r="E27" s="37"/>
      <c r="F27" s="37"/>
      <c r="G27" s="39"/>
      <c r="H27" s="39"/>
      <c r="I27" s="39"/>
      <c r="J27" s="40"/>
      <c r="K27" s="40"/>
      <c r="L27" s="40"/>
      <c r="M27" s="7">
        <f>J27*ReadMe!$I$55</f>
        <v>0</v>
      </c>
      <c r="N27" s="7">
        <f>K27*ReadMe!$I$54</f>
        <v>0</v>
      </c>
      <c r="O27" s="7">
        <f t="shared" si="1"/>
        <v>0</v>
      </c>
      <c r="P27" s="7">
        <f t="shared" si="2"/>
        <v>0</v>
      </c>
      <c r="Q27" s="27">
        <f t="shared" si="3"/>
        <v>0</v>
      </c>
      <c r="R27" s="41"/>
      <c r="U27" s="14"/>
      <c r="V27" s="14"/>
    </row>
    <row r="28" spans="2:23" x14ac:dyDescent="0.2">
      <c r="B28" s="7" t="str">
        <f>IF(LEN(D28)&gt;1,INDEX(Periode,MATCH($D28,Maanden,0),1),"")</f>
        <v/>
      </c>
      <c r="C28" s="33"/>
      <c r="D28" s="37"/>
      <c r="E28" s="37"/>
      <c r="F28" s="37"/>
      <c r="G28" s="39"/>
      <c r="H28" s="39"/>
      <c r="I28" s="39"/>
      <c r="J28" s="40"/>
      <c r="K28" s="40"/>
      <c r="L28" s="40"/>
      <c r="M28" s="7">
        <f>J28*ReadMe!$I$55</f>
        <v>0</v>
      </c>
      <c r="N28" s="7">
        <f>K28*ReadMe!$I$54</f>
        <v>0</v>
      </c>
      <c r="O28" s="7">
        <f t="shared" si="1"/>
        <v>0</v>
      </c>
      <c r="P28" s="7">
        <f t="shared" si="2"/>
        <v>0</v>
      </c>
      <c r="Q28" s="27">
        <f t="shared" si="3"/>
        <v>0</v>
      </c>
      <c r="R28" s="41"/>
      <c r="U28" s="14"/>
      <c r="V28" s="14"/>
    </row>
    <row r="29" spans="2:23" x14ac:dyDescent="0.2">
      <c r="B29" s="7" t="str">
        <f>IF(LEN(D29)&gt;1,INDEX(Periode,MATCH($D29,Maanden,0),1),"")</f>
        <v/>
      </c>
      <c r="C29" s="33"/>
      <c r="D29" s="37"/>
      <c r="E29" s="37"/>
      <c r="F29" s="37"/>
      <c r="G29" s="39"/>
      <c r="H29" s="39"/>
      <c r="I29" s="39"/>
      <c r="J29" s="40"/>
      <c r="K29" s="40"/>
      <c r="L29" s="40"/>
      <c r="M29" s="7">
        <f>J29*ReadMe!$I$55</f>
        <v>0</v>
      </c>
      <c r="N29" s="7">
        <f>K29*ReadMe!$I$54</f>
        <v>0</v>
      </c>
      <c r="O29" s="7">
        <f t="shared" si="1"/>
        <v>0</v>
      </c>
      <c r="P29" s="7">
        <f t="shared" si="2"/>
        <v>0</v>
      </c>
      <c r="Q29" s="27">
        <f t="shared" si="3"/>
        <v>0</v>
      </c>
      <c r="R29" s="41"/>
      <c r="U29" s="14"/>
      <c r="V29" s="14"/>
    </row>
    <row r="30" spans="2:23" x14ac:dyDescent="0.2">
      <c r="B30" s="7" t="str">
        <f>IF(LEN(D30)&gt;1,INDEX(Periode,MATCH($D30,Maanden,0),1),"")</f>
        <v/>
      </c>
      <c r="C30" s="33"/>
      <c r="D30" s="37"/>
      <c r="E30" s="37"/>
      <c r="F30" s="37"/>
      <c r="G30" s="39"/>
      <c r="H30" s="39"/>
      <c r="I30" s="39"/>
      <c r="J30" s="40"/>
      <c r="K30" s="40"/>
      <c r="L30" s="40"/>
      <c r="M30" s="7">
        <f>J30*ReadMe!$I$55</f>
        <v>0</v>
      </c>
      <c r="N30" s="7">
        <f>K30*ReadMe!$I$54</f>
        <v>0</v>
      </c>
      <c r="O30" s="7">
        <f t="shared" si="1"/>
        <v>0</v>
      </c>
      <c r="P30" s="7">
        <f t="shared" si="2"/>
        <v>0</v>
      </c>
      <c r="Q30" s="27">
        <f t="shared" si="3"/>
        <v>0</v>
      </c>
      <c r="R30" s="41"/>
      <c r="U30" s="14"/>
      <c r="V30" s="14"/>
    </row>
    <row r="31" spans="2:23" x14ac:dyDescent="0.2">
      <c r="B31" s="7" t="str">
        <f>IF(LEN(D31)&gt;1,INDEX(Periode,MATCH($D31,Maanden,0),1),"")</f>
        <v/>
      </c>
      <c r="C31" s="33"/>
      <c r="D31" s="37"/>
      <c r="E31" s="37"/>
      <c r="F31" s="37"/>
      <c r="G31" s="39"/>
      <c r="H31" s="39"/>
      <c r="I31" s="39"/>
      <c r="J31" s="40"/>
      <c r="K31" s="40"/>
      <c r="L31" s="40"/>
      <c r="M31" s="7">
        <f>J31*ReadMe!$I$55</f>
        <v>0</v>
      </c>
      <c r="N31" s="7">
        <f>K31*ReadMe!$I$54</f>
        <v>0</v>
      </c>
      <c r="O31" s="7">
        <f t="shared" si="1"/>
        <v>0</v>
      </c>
      <c r="P31" s="7">
        <f t="shared" si="2"/>
        <v>0</v>
      </c>
      <c r="Q31" s="27">
        <f t="shared" si="3"/>
        <v>0</v>
      </c>
      <c r="R31" s="41"/>
      <c r="U31" s="14"/>
      <c r="V31" s="14"/>
    </row>
    <row r="32" spans="2:23" x14ac:dyDescent="0.2">
      <c r="B32" s="7" t="str">
        <f>IF(LEN(D32)&gt;1,INDEX(Periode,MATCH($D32,Maanden,0),1),"")</f>
        <v/>
      </c>
      <c r="C32" s="33"/>
      <c r="D32" s="37"/>
      <c r="E32" s="37"/>
      <c r="F32" s="37"/>
      <c r="G32" s="39"/>
      <c r="H32" s="39"/>
      <c r="I32" s="39"/>
      <c r="J32" s="40"/>
      <c r="K32" s="40"/>
      <c r="L32" s="40"/>
      <c r="M32" s="7">
        <f>J32*ReadMe!$I$55</f>
        <v>0</v>
      </c>
      <c r="N32" s="7">
        <f>K32*ReadMe!$I$54</f>
        <v>0</v>
      </c>
      <c r="O32" s="7">
        <f t="shared" si="1"/>
        <v>0</v>
      </c>
      <c r="P32" s="7">
        <f t="shared" si="2"/>
        <v>0</v>
      </c>
      <c r="Q32" s="27">
        <f t="shared" si="3"/>
        <v>0</v>
      </c>
      <c r="R32" s="41"/>
      <c r="U32" s="14"/>
      <c r="V32" s="14"/>
    </row>
    <row r="33" spans="2:22" x14ac:dyDescent="0.2">
      <c r="B33" s="7" t="str">
        <f>IF(LEN(D33)&gt;1,INDEX(Periode,MATCH($D33,Maanden,0),1),"")</f>
        <v/>
      </c>
      <c r="C33" s="33"/>
      <c r="D33" s="37"/>
      <c r="E33" s="37"/>
      <c r="F33" s="37"/>
      <c r="G33" s="39"/>
      <c r="H33" s="39"/>
      <c r="I33" s="39"/>
      <c r="J33" s="40"/>
      <c r="K33" s="40"/>
      <c r="L33" s="40"/>
      <c r="M33" s="7">
        <f>J33*ReadMe!$I$55</f>
        <v>0</v>
      </c>
      <c r="N33" s="7">
        <f>K33*ReadMe!$I$54</f>
        <v>0</v>
      </c>
      <c r="O33" s="7">
        <f t="shared" si="1"/>
        <v>0</v>
      </c>
      <c r="P33" s="7">
        <f t="shared" si="2"/>
        <v>0</v>
      </c>
      <c r="Q33" s="27">
        <f t="shared" si="3"/>
        <v>0</v>
      </c>
      <c r="R33" s="41"/>
      <c r="U33" s="14"/>
      <c r="V33" s="14"/>
    </row>
    <row r="34" spans="2:22" x14ac:dyDescent="0.2">
      <c r="B34" s="7" t="str">
        <f>IF(LEN(D34)&gt;1,INDEX(Periode,MATCH($D34,Maanden,0),1),"")</f>
        <v/>
      </c>
      <c r="C34" s="33"/>
      <c r="D34" s="37"/>
      <c r="E34" s="37"/>
      <c r="F34" s="37"/>
      <c r="G34" s="39"/>
      <c r="H34" s="39"/>
      <c r="I34" s="39"/>
      <c r="J34" s="40"/>
      <c r="K34" s="40"/>
      <c r="L34" s="35"/>
      <c r="M34" s="7">
        <f>J34*ReadMe!$I$55</f>
        <v>0</v>
      </c>
      <c r="N34" s="7">
        <f>K34*ReadMe!$I$54</f>
        <v>0</v>
      </c>
      <c r="O34" s="7">
        <f t="shared" si="1"/>
        <v>0</v>
      </c>
      <c r="P34" s="7">
        <f t="shared" si="2"/>
        <v>0</v>
      </c>
      <c r="Q34" s="27">
        <f t="shared" si="3"/>
        <v>0</v>
      </c>
      <c r="R34" s="41"/>
      <c r="U34" s="14"/>
      <c r="V34" s="14"/>
    </row>
    <row r="35" spans="2:22" x14ac:dyDescent="0.2">
      <c r="B35" s="7" t="str">
        <f>IF(LEN(D35)&gt;1,INDEX(Periode,MATCH($D35,Maanden,0),1),"")</f>
        <v/>
      </c>
      <c r="C35" s="33"/>
      <c r="D35" s="37"/>
      <c r="E35" s="37"/>
      <c r="F35" s="37"/>
      <c r="G35" s="39"/>
      <c r="H35" s="39"/>
      <c r="I35" s="39"/>
      <c r="J35" s="40"/>
      <c r="K35" s="40"/>
      <c r="L35" s="35"/>
      <c r="M35" s="7">
        <f>J35*ReadMe!$I$55</f>
        <v>0</v>
      </c>
      <c r="N35" s="7">
        <f>K35*ReadMe!$I$54</f>
        <v>0</v>
      </c>
      <c r="O35" s="7">
        <f t="shared" si="1"/>
        <v>0</v>
      </c>
      <c r="P35" s="7">
        <f t="shared" si="2"/>
        <v>0</v>
      </c>
      <c r="Q35" s="27">
        <f t="shared" si="3"/>
        <v>0</v>
      </c>
      <c r="R35" s="41"/>
      <c r="U35" s="14"/>
      <c r="V35" s="14"/>
    </row>
    <row r="36" spans="2:22" x14ac:dyDescent="0.2">
      <c r="B36" s="7" t="str">
        <f>IF(LEN(D36)&gt;1,INDEX(Periode,MATCH($D36,Maanden,0),1),"")</f>
        <v/>
      </c>
      <c r="C36" s="33"/>
      <c r="D36" s="37"/>
      <c r="E36" s="37"/>
      <c r="F36" s="37"/>
      <c r="G36" s="39"/>
      <c r="H36" s="39"/>
      <c r="I36" s="39"/>
      <c r="J36" s="40"/>
      <c r="K36" s="40"/>
      <c r="L36" s="35"/>
      <c r="M36" s="7">
        <f>J36*ReadMe!$I$55</f>
        <v>0</v>
      </c>
      <c r="N36" s="7">
        <f>K36*ReadMe!$I$54</f>
        <v>0</v>
      </c>
      <c r="O36" s="7">
        <f t="shared" si="1"/>
        <v>0</v>
      </c>
      <c r="P36" s="7">
        <f t="shared" si="2"/>
        <v>0</v>
      </c>
      <c r="Q36" s="27">
        <f t="shared" si="3"/>
        <v>0</v>
      </c>
      <c r="R36" s="41"/>
      <c r="U36" s="14"/>
      <c r="V36" s="14"/>
    </row>
    <row r="37" spans="2:22" x14ac:dyDescent="0.2">
      <c r="B37" s="7" t="str">
        <f>IF(LEN(D37)&gt;1,INDEX(Periode,MATCH($D37,Maanden,0),1),"")</f>
        <v/>
      </c>
      <c r="C37" s="33"/>
      <c r="D37" s="37"/>
      <c r="E37" s="37"/>
      <c r="F37" s="37"/>
      <c r="G37" s="39"/>
      <c r="H37" s="39"/>
      <c r="I37" s="39"/>
      <c r="J37" s="40"/>
      <c r="K37" s="40"/>
      <c r="L37" s="35"/>
      <c r="M37" s="7">
        <f>J37*ReadMe!$I$55</f>
        <v>0</v>
      </c>
      <c r="N37" s="7">
        <f>K37*ReadMe!$I$54</f>
        <v>0</v>
      </c>
      <c r="O37" s="7">
        <f t="shared" si="1"/>
        <v>0</v>
      </c>
      <c r="P37" s="7">
        <f t="shared" si="2"/>
        <v>0</v>
      </c>
      <c r="Q37" s="27">
        <f t="shared" si="3"/>
        <v>0</v>
      </c>
      <c r="R37" s="41"/>
      <c r="U37" s="14"/>
      <c r="V37" s="14"/>
    </row>
    <row r="38" spans="2:22" x14ac:dyDescent="0.2">
      <c r="B38" s="7" t="str">
        <f>IF(LEN(D38)&gt;1,INDEX(Periode,MATCH($D38,Maanden,0),1),"")</f>
        <v/>
      </c>
      <c r="C38" s="33"/>
      <c r="D38" s="37"/>
      <c r="E38" s="37"/>
      <c r="F38" s="37"/>
      <c r="G38" s="39"/>
      <c r="H38" s="39"/>
      <c r="I38" s="39"/>
      <c r="J38" s="40"/>
      <c r="K38" s="40"/>
      <c r="L38" s="35"/>
      <c r="M38" s="7">
        <f>J38*ReadMe!$I$55</f>
        <v>0</v>
      </c>
      <c r="N38" s="7">
        <f>K38*ReadMe!$I$54</f>
        <v>0</v>
      </c>
      <c r="O38" s="7">
        <f t="shared" si="1"/>
        <v>0</v>
      </c>
      <c r="P38" s="7">
        <f t="shared" si="2"/>
        <v>0</v>
      </c>
      <c r="Q38" s="27">
        <f t="shared" si="3"/>
        <v>0</v>
      </c>
      <c r="R38" s="41"/>
      <c r="U38" s="14"/>
      <c r="V38" s="14"/>
    </row>
    <row r="39" spans="2:22" x14ac:dyDescent="0.2">
      <c r="B39" s="7" t="str">
        <f>IF(LEN(D39)&gt;1,INDEX(Periode,MATCH($D39,Maanden,0),1),"")</f>
        <v/>
      </c>
      <c r="C39" s="33"/>
      <c r="D39" s="37"/>
      <c r="E39" s="37"/>
      <c r="F39" s="37"/>
      <c r="G39" s="39"/>
      <c r="H39" s="39"/>
      <c r="I39" s="39"/>
      <c r="J39" s="40"/>
      <c r="K39" s="40"/>
      <c r="L39" s="35"/>
      <c r="M39" s="7">
        <f>J39*ReadMe!$I$55</f>
        <v>0</v>
      </c>
      <c r="N39" s="7">
        <f>K39*ReadMe!$I$54</f>
        <v>0</v>
      </c>
      <c r="O39" s="7">
        <f t="shared" si="1"/>
        <v>0</v>
      </c>
      <c r="P39" s="7">
        <f t="shared" si="2"/>
        <v>0</v>
      </c>
      <c r="Q39" s="27">
        <f t="shared" si="3"/>
        <v>0</v>
      </c>
      <c r="R39" s="41"/>
      <c r="U39" s="14"/>
      <c r="V39" s="14"/>
    </row>
    <row r="40" spans="2:22" x14ac:dyDescent="0.2">
      <c r="B40" s="7" t="str">
        <f>IF(LEN(D40)&gt;1,INDEX(Periode,MATCH($D40,Maanden,0),1),"")</f>
        <v/>
      </c>
      <c r="C40" s="33"/>
      <c r="D40" s="37"/>
      <c r="E40" s="37"/>
      <c r="F40" s="37"/>
      <c r="G40" s="39"/>
      <c r="H40" s="39"/>
      <c r="I40" s="39"/>
      <c r="J40" s="40"/>
      <c r="K40" s="40"/>
      <c r="L40" s="35"/>
      <c r="M40" s="7">
        <f>J40*ReadMe!$I$55</f>
        <v>0</v>
      </c>
      <c r="N40" s="7">
        <f>K40*ReadMe!$I$54</f>
        <v>0</v>
      </c>
      <c r="O40" s="7">
        <f t="shared" si="1"/>
        <v>0</v>
      </c>
      <c r="P40" s="7">
        <f t="shared" si="2"/>
        <v>0</v>
      </c>
      <c r="Q40" s="27">
        <f t="shared" si="3"/>
        <v>0</v>
      </c>
      <c r="R40" s="41"/>
      <c r="U40" s="14"/>
      <c r="V40" s="14"/>
    </row>
    <row r="41" spans="2:22" x14ac:dyDescent="0.2">
      <c r="B41" s="7" t="str">
        <f>IF(LEN(D41)&gt;1,INDEX(Periode,MATCH($D41,Maanden,0),1),"")</f>
        <v/>
      </c>
      <c r="C41" s="33"/>
      <c r="D41" s="37"/>
      <c r="E41" s="37"/>
      <c r="F41" s="37"/>
      <c r="G41" s="39"/>
      <c r="H41" s="39"/>
      <c r="I41" s="39"/>
      <c r="J41" s="40"/>
      <c r="K41" s="40"/>
      <c r="L41" s="35"/>
      <c r="M41" s="7">
        <f>J41*ReadMe!$I$55</f>
        <v>0</v>
      </c>
      <c r="N41" s="7">
        <f>K41*ReadMe!$I$54</f>
        <v>0</v>
      </c>
      <c r="O41" s="7">
        <f t="shared" si="1"/>
        <v>0</v>
      </c>
      <c r="P41" s="7">
        <f t="shared" si="2"/>
        <v>0</v>
      </c>
      <c r="Q41" s="27">
        <f t="shared" si="3"/>
        <v>0</v>
      </c>
      <c r="R41" s="41"/>
      <c r="U41" s="14"/>
      <c r="V41" s="14"/>
    </row>
    <row r="42" spans="2:22" x14ac:dyDescent="0.2">
      <c r="B42" s="7" t="str">
        <f>IF(LEN(D42)&gt;1,INDEX(Periode,MATCH($D42,Maanden,0),1),"")</f>
        <v/>
      </c>
      <c r="C42" s="33"/>
      <c r="D42" s="37"/>
      <c r="E42" s="37"/>
      <c r="F42" s="37"/>
      <c r="G42" s="39"/>
      <c r="H42" s="39"/>
      <c r="I42" s="39"/>
      <c r="J42" s="40"/>
      <c r="K42" s="40"/>
      <c r="L42" s="35"/>
      <c r="M42" s="7">
        <f>J42*ReadMe!$I$55</f>
        <v>0</v>
      </c>
      <c r="N42" s="7">
        <f>K42*ReadMe!$I$54</f>
        <v>0</v>
      </c>
      <c r="O42" s="7">
        <f t="shared" si="1"/>
        <v>0</v>
      </c>
      <c r="P42" s="7">
        <f t="shared" si="2"/>
        <v>0</v>
      </c>
      <c r="Q42" s="27">
        <f t="shared" si="3"/>
        <v>0</v>
      </c>
      <c r="R42" s="41"/>
      <c r="U42" s="14"/>
      <c r="V42" s="14"/>
    </row>
    <row r="43" spans="2:22" x14ac:dyDescent="0.2">
      <c r="B43" s="7" t="str">
        <f>IF(LEN(D43)&gt;1,INDEX(Periode,MATCH($D43,Maanden,0),1),"")</f>
        <v/>
      </c>
      <c r="C43" s="33"/>
      <c r="D43" s="37"/>
      <c r="E43" s="37"/>
      <c r="F43" s="37"/>
      <c r="G43" s="39"/>
      <c r="H43" s="39"/>
      <c r="I43" s="39"/>
      <c r="J43" s="40"/>
      <c r="K43" s="40"/>
      <c r="L43" s="35"/>
      <c r="M43" s="7">
        <f>J43*ReadMe!$I$55</f>
        <v>0</v>
      </c>
      <c r="N43" s="7">
        <f>K43*ReadMe!$I$54</f>
        <v>0</v>
      </c>
      <c r="O43" s="7">
        <f t="shared" si="1"/>
        <v>0</v>
      </c>
      <c r="P43" s="7">
        <f t="shared" si="2"/>
        <v>0</v>
      </c>
      <c r="Q43" s="27">
        <f t="shared" si="3"/>
        <v>0</v>
      </c>
      <c r="R43" s="41"/>
      <c r="U43" s="14"/>
      <c r="V43" s="14"/>
    </row>
    <row r="44" spans="2:22" x14ac:dyDescent="0.2">
      <c r="B44" s="7" t="str">
        <f>IF(LEN(D44)&gt;1,INDEX(Periode,MATCH($D44,Maanden,0),1),"")</f>
        <v/>
      </c>
      <c r="C44" s="33"/>
      <c r="D44" s="37"/>
      <c r="E44" s="37"/>
      <c r="F44" s="37"/>
      <c r="G44" s="39"/>
      <c r="H44" s="39"/>
      <c r="I44" s="39"/>
      <c r="J44" s="40"/>
      <c r="K44" s="40"/>
      <c r="L44" s="35"/>
      <c r="M44" s="7">
        <f>J44*ReadMe!$I$55</f>
        <v>0</v>
      </c>
      <c r="N44" s="7">
        <f>K44*ReadMe!$I$54</f>
        <v>0</v>
      </c>
      <c r="O44" s="7">
        <f t="shared" si="1"/>
        <v>0</v>
      </c>
      <c r="P44" s="7">
        <f t="shared" si="2"/>
        <v>0</v>
      </c>
      <c r="Q44" s="27">
        <f t="shared" si="3"/>
        <v>0</v>
      </c>
      <c r="R44" s="41"/>
      <c r="U44" s="14"/>
      <c r="V44" s="14"/>
    </row>
    <row r="45" spans="2:22" x14ac:dyDescent="0.2">
      <c r="B45" s="7" t="str">
        <f>IF(LEN(D45)&gt;1,INDEX(Periode,MATCH($D45,Maanden,0),1),"")</f>
        <v/>
      </c>
      <c r="C45" s="33"/>
      <c r="D45" s="37"/>
      <c r="E45" s="37"/>
      <c r="F45" s="37"/>
      <c r="G45" s="39"/>
      <c r="H45" s="39"/>
      <c r="I45" s="39"/>
      <c r="J45" s="40"/>
      <c r="K45" s="40"/>
      <c r="L45" s="35"/>
      <c r="M45" s="7">
        <f>J45*ReadMe!$I$55</f>
        <v>0</v>
      </c>
      <c r="N45" s="7">
        <f>K45*ReadMe!$I$54</f>
        <v>0</v>
      </c>
      <c r="O45" s="7">
        <f t="shared" si="1"/>
        <v>0</v>
      </c>
      <c r="P45" s="7">
        <f t="shared" si="2"/>
        <v>0</v>
      </c>
      <c r="Q45" s="27">
        <f t="shared" si="3"/>
        <v>0</v>
      </c>
      <c r="R45" s="41"/>
      <c r="U45" s="14"/>
      <c r="V45" s="14"/>
    </row>
    <row r="46" spans="2:22" x14ac:dyDescent="0.2">
      <c r="B46" s="7" t="str">
        <f>IF(LEN(D46)&gt;1,INDEX(Periode,MATCH($D46,Maanden,0),1),"")</f>
        <v/>
      </c>
      <c r="C46" s="33"/>
      <c r="D46" s="37"/>
      <c r="E46" s="37"/>
      <c r="F46" s="37"/>
      <c r="G46" s="39"/>
      <c r="H46" s="39"/>
      <c r="I46" s="39"/>
      <c r="J46" s="40"/>
      <c r="K46" s="40"/>
      <c r="L46" s="35"/>
      <c r="M46" s="7">
        <f>J46*ReadMe!$I$55</f>
        <v>0</v>
      </c>
      <c r="N46" s="7">
        <f>K46*ReadMe!$I$54</f>
        <v>0</v>
      </c>
      <c r="O46" s="7">
        <f t="shared" si="1"/>
        <v>0</v>
      </c>
      <c r="P46" s="7">
        <f t="shared" si="2"/>
        <v>0</v>
      </c>
      <c r="Q46" s="27">
        <f t="shared" si="3"/>
        <v>0</v>
      </c>
      <c r="R46" s="41"/>
      <c r="U46" s="14"/>
      <c r="V46" s="14"/>
    </row>
    <row r="47" spans="2:22" x14ac:dyDescent="0.2">
      <c r="B47" s="7" t="str">
        <f>IF(LEN(D47)&gt;1,INDEX(Periode,MATCH($D47,Maanden,0),1),"")</f>
        <v/>
      </c>
      <c r="C47" s="33"/>
      <c r="D47" s="37"/>
      <c r="E47" s="37"/>
      <c r="F47" s="37"/>
      <c r="G47" s="39"/>
      <c r="H47" s="39"/>
      <c r="I47" s="39"/>
      <c r="J47" s="40"/>
      <c r="K47" s="40"/>
      <c r="L47" s="35"/>
      <c r="M47" s="7">
        <f>J47*ReadMe!$I$55</f>
        <v>0</v>
      </c>
      <c r="N47" s="7">
        <f>K47*ReadMe!$I$54</f>
        <v>0</v>
      </c>
      <c r="O47" s="7">
        <f t="shared" si="1"/>
        <v>0</v>
      </c>
      <c r="P47" s="7">
        <f t="shared" si="2"/>
        <v>0</v>
      </c>
      <c r="Q47" s="27">
        <f t="shared" si="3"/>
        <v>0</v>
      </c>
      <c r="R47" s="41"/>
      <c r="U47" s="14"/>
      <c r="V47" s="14"/>
    </row>
    <row r="48" spans="2:22" x14ac:dyDescent="0.2">
      <c r="B48" s="7" t="str">
        <f>IF(LEN(D48)&gt;1,INDEX(Periode,MATCH($D48,Maanden,0),1),"")</f>
        <v/>
      </c>
      <c r="C48" s="33"/>
      <c r="D48" s="37"/>
      <c r="E48" s="37"/>
      <c r="F48" s="37"/>
      <c r="G48" s="39"/>
      <c r="H48" s="39"/>
      <c r="I48" s="39"/>
      <c r="J48" s="40"/>
      <c r="K48" s="40"/>
      <c r="L48" s="35"/>
      <c r="M48" s="7">
        <f>J48*ReadMe!$I$55</f>
        <v>0</v>
      </c>
      <c r="N48" s="7">
        <f>K48*ReadMe!$I$54</f>
        <v>0</v>
      </c>
      <c r="O48" s="7">
        <f t="shared" si="1"/>
        <v>0</v>
      </c>
      <c r="P48" s="7">
        <f t="shared" si="2"/>
        <v>0</v>
      </c>
      <c r="Q48" s="27">
        <f t="shared" si="3"/>
        <v>0</v>
      </c>
      <c r="R48" s="41"/>
      <c r="U48" s="14"/>
      <c r="V48" s="14"/>
    </row>
    <row r="49" spans="2:23" x14ac:dyDescent="0.2">
      <c r="B49" s="7" t="str">
        <f>IF(LEN(D49)&gt;1,INDEX(Periode,MATCH($D49,Maanden,0),1),"")</f>
        <v/>
      </c>
      <c r="C49" s="33"/>
      <c r="D49" s="37"/>
      <c r="E49" s="37"/>
      <c r="F49" s="37"/>
      <c r="G49" s="39"/>
      <c r="H49" s="39"/>
      <c r="I49" s="39"/>
      <c r="J49" s="40"/>
      <c r="K49" s="40"/>
      <c r="L49" s="35"/>
      <c r="M49" s="7">
        <f>J49*ReadMe!$I$55</f>
        <v>0</v>
      </c>
      <c r="N49" s="7">
        <f>K49*ReadMe!$I$54</f>
        <v>0</v>
      </c>
      <c r="O49" s="7">
        <f t="shared" si="1"/>
        <v>0</v>
      </c>
      <c r="P49" s="7">
        <f t="shared" si="2"/>
        <v>0</v>
      </c>
      <c r="Q49" s="27">
        <f t="shared" si="3"/>
        <v>0</v>
      </c>
      <c r="R49" s="41"/>
      <c r="U49" s="14"/>
      <c r="V49" s="14"/>
    </row>
    <row r="50" spans="2:23" x14ac:dyDescent="0.2">
      <c r="B50" s="7" t="str">
        <f>IF(LEN(D50)&gt;1,INDEX(Periode,MATCH($D50,Maanden,0),1),"")</f>
        <v/>
      </c>
      <c r="C50" s="33"/>
      <c r="D50" s="37"/>
      <c r="E50" s="37"/>
      <c r="F50" s="37"/>
      <c r="G50" s="39"/>
      <c r="H50" s="39"/>
      <c r="I50" s="39"/>
      <c r="J50" s="40"/>
      <c r="K50" s="40"/>
      <c r="L50" s="35"/>
      <c r="M50" s="7">
        <f>J50*ReadMe!$I$55</f>
        <v>0</v>
      </c>
      <c r="N50" s="7">
        <f>K50*ReadMe!$I$54</f>
        <v>0</v>
      </c>
      <c r="O50" s="7">
        <f t="shared" si="1"/>
        <v>0</v>
      </c>
      <c r="P50" s="7">
        <f t="shared" si="2"/>
        <v>0</v>
      </c>
      <c r="Q50" s="27">
        <f t="shared" si="3"/>
        <v>0</v>
      </c>
      <c r="R50" s="41"/>
      <c r="U50" s="14"/>
      <c r="V50" s="14"/>
      <c r="W50" s="14"/>
    </row>
    <row r="51" spans="2:23" x14ac:dyDescent="0.2">
      <c r="B51" s="7" t="str">
        <f>IF(LEN(D51)&gt;1,INDEX(Periode,MATCH($D51,Maanden,0),1),"")</f>
        <v/>
      </c>
      <c r="C51" s="33"/>
      <c r="D51" s="37"/>
      <c r="E51" s="37"/>
      <c r="F51" s="37"/>
      <c r="G51" s="39"/>
      <c r="H51" s="39"/>
      <c r="I51" s="39"/>
      <c r="J51" s="40"/>
      <c r="K51" s="40"/>
      <c r="L51" s="35"/>
      <c r="M51" s="7">
        <f>J51*ReadMe!$I$55</f>
        <v>0</v>
      </c>
      <c r="N51" s="7">
        <f>K51*ReadMe!$I$54</f>
        <v>0</v>
      </c>
      <c r="O51" s="7">
        <f t="shared" si="1"/>
        <v>0</v>
      </c>
      <c r="P51" s="7">
        <f t="shared" si="2"/>
        <v>0</v>
      </c>
      <c r="Q51" s="27">
        <f t="shared" si="3"/>
        <v>0</v>
      </c>
      <c r="R51" s="41"/>
      <c r="U51" s="14"/>
      <c r="V51" s="14"/>
      <c r="W51" s="14"/>
    </row>
    <row r="52" spans="2:23" x14ac:dyDescent="0.2">
      <c r="B52" s="7" t="str">
        <f>IF(LEN(D52)&gt;1,INDEX(Periode,MATCH($D52,Maanden,0),1),"")</f>
        <v/>
      </c>
      <c r="C52" s="33"/>
      <c r="D52" s="37"/>
      <c r="E52" s="37"/>
      <c r="F52" s="37"/>
      <c r="G52" s="39"/>
      <c r="H52" s="39"/>
      <c r="I52" s="39"/>
      <c r="J52" s="40"/>
      <c r="K52" s="40"/>
      <c r="L52" s="35"/>
      <c r="M52" s="7">
        <f>J52*ReadMe!$I$55</f>
        <v>0</v>
      </c>
      <c r="N52" s="7">
        <f>K52*ReadMe!$I$54</f>
        <v>0</v>
      </c>
      <c r="O52" s="7">
        <f t="shared" si="1"/>
        <v>0</v>
      </c>
      <c r="P52" s="7">
        <f t="shared" si="2"/>
        <v>0</v>
      </c>
      <c r="Q52" s="27">
        <f t="shared" si="3"/>
        <v>0</v>
      </c>
      <c r="R52" s="41"/>
      <c r="U52" s="14"/>
      <c r="V52" s="14"/>
      <c r="W52" s="14"/>
    </row>
    <row r="53" spans="2:23" x14ac:dyDescent="0.2">
      <c r="B53" s="7" t="str">
        <f>IF(LEN(D53)&gt;1,INDEX(Periode,MATCH($D53,Maanden,0),1),"")</f>
        <v/>
      </c>
      <c r="C53" s="33"/>
      <c r="D53" s="37"/>
      <c r="E53" s="37"/>
      <c r="F53" s="37"/>
      <c r="G53" s="39"/>
      <c r="H53" s="39"/>
      <c r="I53" s="39"/>
      <c r="J53" s="40"/>
      <c r="K53" s="40"/>
      <c r="L53" s="35"/>
      <c r="M53" s="7">
        <f>J53*ReadMe!$I$55</f>
        <v>0</v>
      </c>
      <c r="N53" s="7">
        <f>K53*ReadMe!$I$54</f>
        <v>0</v>
      </c>
      <c r="O53" s="7">
        <f t="shared" si="1"/>
        <v>0</v>
      </c>
      <c r="P53" s="7">
        <f t="shared" si="2"/>
        <v>0</v>
      </c>
      <c r="Q53" s="27">
        <f t="shared" si="3"/>
        <v>0</v>
      </c>
      <c r="R53" s="41"/>
      <c r="U53" s="14"/>
      <c r="V53" s="14"/>
      <c r="W53" s="14"/>
    </row>
    <row r="54" spans="2:23" x14ac:dyDescent="0.2">
      <c r="B54" s="7" t="str">
        <f>IF(LEN(D54)&gt;1,INDEX(Periode,MATCH($D54,Maanden,0),1),"")</f>
        <v/>
      </c>
      <c r="C54" s="33"/>
      <c r="D54" s="37"/>
      <c r="E54" s="37"/>
      <c r="F54" s="37"/>
      <c r="G54" s="39"/>
      <c r="H54" s="39"/>
      <c r="I54" s="39"/>
      <c r="J54" s="40"/>
      <c r="K54" s="40"/>
      <c r="L54" s="35"/>
      <c r="M54" s="7">
        <f>J54*ReadMe!$I$55</f>
        <v>0</v>
      </c>
      <c r="N54" s="7">
        <f>K54*ReadMe!$I$54</f>
        <v>0</v>
      </c>
      <c r="O54" s="7">
        <f t="shared" si="1"/>
        <v>0</v>
      </c>
      <c r="P54" s="7">
        <f t="shared" si="2"/>
        <v>0</v>
      </c>
      <c r="Q54" s="27">
        <f t="shared" si="3"/>
        <v>0</v>
      </c>
      <c r="R54" s="41"/>
      <c r="U54" s="14"/>
      <c r="V54" s="14"/>
      <c r="W54" s="14"/>
    </row>
    <row r="55" spans="2:23" x14ac:dyDescent="0.2">
      <c r="B55" s="7" t="str">
        <f>IF(LEN(D55)&gt;1,INDEX(Periode,MATCH($D55,Maanden,0),1),"")</f>
        <v/>
      </c>
      <c r="C55" s="33"/>
      <c r="D55" s="37"/>
      <c r="E55" s="37"/>
      <c r="F55" s="37"/>
      <c r="G55" s="39"/>
      <c r="H55" s="39"/>
      <c r="I55" s="39"/>
      <c r="J55" s="40"/>
      <c r="K55" s="40"/>
      <c r="L55" s="35"/>
      <c r="M55" s="7">
        <f>J55*ReadMe!$I$55</f>
        <v>0</v>
      </c>
      <c r="N55" s="7">
        <f>K55*ReadMe!$I$54</f>
        <v>0</v>
      </c>
      <c r="O55" s="7">
        <f t="shared" si="1"/>
        <v>0</v>
      </c>
      <c r="P55" s="7">
        <f t="shared" si="2"/>
        <v>0</v>
      </c>
      <c r="Q55" s="27">
        <f t="shared" si="3"/>
        <v>0</v>
      </c>
      <c r="R55" s="41"/>
      <c r="U55" s="14"/>
      <c r="V55" s="14"/>
      <c r="W55" s="14"/>
    </row>
    <row r="56" spans="2:23" x14ac:dyDescent="0.2">
      <c r="B56" s="7" t="str">
        <f>IF(LEN(D56)&gt;1,INDEX(Periode,MATCH($D56,Maanden,0),1),"")</f>
        <v/>
      </c>
      <c r="C56" s="33"/>
      <c r="D56" s="37"/>
      <c r="E56" s="37"/>
      <c r="F56" s="37"/>
      <c r="G56" s="39"/>
      <c r="H56" s="39"/>
      <c r="I56" s="39"/>
      <c r="J56" s="40"/>
      <c r="K56" s="40"/>
      <c r="L56" s="35"/>
      <c r="M56" s="7">
        <f>J56*ReadMe!$I$55</f>
        <v>0</v>
      </c>
      <c r="N56" s="7">
        <f>K56*ReadMe!$I$54</f>
        <v>0</v>
      </c>
      <c r="O56" s="7">
        <f t="shared" si="1"/>
        <v>0</v>
      </c>
      <c r="P56" s="7">
        <f t="shared" si="2"/>
        <v>0</v>
      </c>
      <c r="Q56" s="27">
        <f t="shared" si="3"/>
        <v>0</v>
      </c>
      <c r="R56" s="41"/>
      <c r="U56" s="14"/>
      <c r="V56" s="14"/>
      <c r="W56" s="14"/>
    </row>
    <row r="57" spans="2:23" x14ac:dyDescent="0.2">
      <c r="B57" s="7" t="str">
        <f>IF(LEN(D57)&gt;1,INDEX(Periode,MATCH($D57,Maanden,0),1),"")</f>
        <v/>
      </c>
      <c r="C57" s="33"/>
      <c r="D57" s="37"/>
      <c r="E57" s="37"/>
      <c r="F57" s="37"/>
      <c r="G57" s="39"/>
      <c r="H57" s="39"/>
      <c r="I57" s="39"/>
      <c r="J57" s="40"/>
      <c r="K57" s="40"/>
      <c r="L57" s="35"/>
      <c r="M57" s="7">
        <f>J57*ReadMe!$I$55</f>
        <v>0</v>
      </c>
      <c r="N57" s="7">
        <f>K57*ReadMe!$I$54</f>
        <v>0</v>
      </c>
      <c r="O57" s="7">
        <f t="shared" si="1"/>
        <v>0</v>
      </c>
      <c r="P57" s="7">
        <f t="shared" si="2"/>
        <v>0</v>
      </c>
      <c r="Q57" s="27">
        <f t="shared" si="3"/>
        <v>0</v>
      </c>
      <c r="R57" s="41"/>
      <c r="U57" s="14"/>
      <c r="V57" s="14"/>
      <c r="W57" s="14"/>
    </row>
    <row r="58" spans="2:23" x14ac:dyDescent="0.2">
      <c r="B58" s="7" t="str">
        <f>IF(LEN(D58)&gt;1,INDEX(Periode,MATCH($D58,Maanden,0),1),"")</f>
        <v/>
      </c>
      <c r="C58" s="33"/>
      <c r="D58" s="37"/>
      <c r="E58" s="37"/>
      <c r="F58" s="37"/>
      <c r="G58" s="39"/>
      <c r="H58" s="39"/>
      <c r="I58" s="39"/>
      <c r="J58" s="40"/>
      <c r="K58" s="40"/>
      <c r="L58" s="35"/>
      <c r="M58" s="7">
        <f>J58*ReadMe!$I$55</f>
        <v>0</v>
      </c>
      <c r="N58" s="7">
        <f>K58*ReadMe!$I$54</f>
        <v>0</v>
      </c>
      <c r="O58" s="7">
        <f t="shared" si="1"/>
        <v>0</v>
      </c>
      <c r="P58" s="7">
        <f t="shared" si="2"/>
        <v>0</v>
      </c>
      <c r="Q58" s="27">
        <f t="shared" si="3"/>
        <v>0</v>
      </c>
      <c r="R58" s="41"/>
      <c r="U58" s="14"/>
      <c r="V58" s="14"/>
      <c r="W58" s="14"/>
    </row>
    <row r="59" spans="2:23" x14ac:dyDescent="0.2">
      <c r="B59" s="7" t="str">
        <f>IF(LEN(D59)&gt;1,INDEX(Periode,MATCH($D59,Maanden,0),1),"")</f>
        <v/>
      </c>
      <c r="C59" s="33"/>
      <c r="D59" s="37"/>
      <c r="E59" s="37"/>
      <c r="F59" s="37"/>
      <c r="G59" s="39"/>
      <c r="H59" s="39"/>
      <c r="I59" s="39"/>
      <c r="J59" s="40"/>
      <c r="K59" s="40"/>
      <c r="L59" s="35"/>
      <c r="M59" s="7">
        <f>J59*ReadMe!$I$55</f>
        <v>0</v>
      </c>
      <c r="N59" s="7">
        <f>K59*ReadMe!$I$54</f>
        <v>0</v>
      </c>
      <c r="O59" s="7">
        <f t="shared" si="1"/>
        <v>0</v>
      </c>
      <c r="P59" s="7">
        <f t="shared" si="2"/>
        <v>0</v>
      </c>
      <c r="Q59" s="27">
        <f t="shared" si="3"/>
        <v>0</v>
      </c>
      <c r="R59" s="41"/>
      <c r="U59" s="14"/>
      <c r="V59" s="14"/>
      <c r="W59" s="14"/>
    </row>
    <row r="60" spans="2:23" x14ac:dyDescent="0.2">
      <c r="B60" s="7" t="str">
        <f>IF(LEN(D60)&gt;1,INDEX(Periode,MATCH($D60,Maanden,0),1),"")</f>
        <v/>
      </c>
      <c r="C60" s="33"/>
      <c r="D60" s="37"/>
      <c r="E60" s="37"/>
      <c r="F60" s="37"/>
      <c r="G60" s="39"/>
      <c r="H60" s="39"/>
      <c r="I60" s="39"/>
      <c r="J60" s="40"/>
      <c r="K60" s="40"/>
      <c r="L60" s="35"/>
      <c r="M60" s="7">
        <f>J60*ReadMe!$I$55</f>
        <v>0</v>
      </c>
      <c r="N60" s="7">
        <f>K60*ReadMe!$I$54</f>
        <v>0</v>
      </c>
      <c r="O60" s="7">
        <f t="shared" si="1"/>
        <v>0</v>
      </c>
      <c r="P60" s="7">
        <f t="shared" si="2"/>
        <v>0</v>
      </c>
      <c r="Q60" s="27">
        <f t="shared" si="3"/>
        <v>0</v>
      </c>
      <c r="R60" s="41"/>
      <c r="S60" s="14"/>
      <c r="T60" s="14"/>
    </row>
    <row r="61" spans="2:23" x14ac:dyDescent="0.2">
      <c r="B61" s="7" t="str">
        <f>IF(LEN(D61)&gt;1,INDEX(Periode,MATCH($D61,Maanden,0),1),"")</f>
        <v/>
      </c>
      <c r="C61" s="33"/>
      <c r="D61" s="37"/>
      <c r="E61" s="37"/>
      <c r="F61" s="37"/>
      <c r="G61" s="39"/>
      <c r="H61" s="39"/>
      <c r="I61" s="39"/>
      <c r="J61" s="40"/>
      <c r="K61" s="40"/>
      <c r="L61" s="35"/>
      <c r="M61" s="7">
        <f>J61*ReadMe!$I$55</f>
        <v>0</v>
      </c>
      <c r="N61" s="7">
        <f>K61*ReadMe!$I$54</f>
        <v>0</v>
      </c>
      <c r="O61" s="7">
        <f t="shared" si="1"/>
        <v>0</v>
      </c>
      <c r="P61" s="7">
        <f t="shared" si="2"/>
        <v>0</v>
      </c>
      <c r="Q61" s="27">
        <f t="shared" si="3"/>
        <v>0</v>
      </c>
      <c r="R61" s="41"/>
      <c r="S61" s="14"/>
      <c r="T61" s="14"/>
    </row>
    <row r="62" spans="2:23" x14ac:dyDescent="0.2">
      <c r="B62" s="7" t="str">
        <f>IF(LEN(D62)&gt;1,INDEX(Periode,MATCH($D62,Maanden,0),1),"")</f>
        <v/>
      </c>
      <c r="C62" s="33"/>
      <c r="D62" s="37"/>
      <c r="E62" s="37"/>
      <c r="F62" s="37"/>
      <c r="G62" s="39"/>
      <c r="H62" s="39"/>
      <c r="I62" s="39"/>
      <c r="J62" s="40"/>
      <c r="K62" s="40"/>
      <c r="L62" s="35"/>
      <c r="M62" s="7">
        <f>J62*ReadMe!$I$55</f>
        <v>0</v>
      </c>
      <c r="N62" s="7">
        <f>K62*ReadMe!$I$54</f>
        <v>0</v>
      </c>
      <c r="O62" s="7">
        <f t="shared" si="1"/>
        <v>0</v>
      </c>
      <c r="P62" s="7">
        <f t="shared" si="2"/>
        <v>0</v>
      </c>
      <c r="Q62" s="27">
        <f t="shared" si="3"/>
        <v>0</v>
      </c>
      <c r="R62" s="41"/>
      <c r="S62" s="14"/>
      <c r="T62" s="14"/>
    </row>
    <row r="63" spans="2:23" x14ac:dyDescent="0.2">
      <c r="B63" s="7" t="str">
        <f>IF(LEN(D63)&gt;1,INDEX(Periode,MATCH($D63,Maanden,0),1),"")</f>
        <v/>
      </c>
      <c r="C63" s="33"/>
      <c r="D63" s="37"/>
      <c r="E63" s="37"/>
      <c r="F63" s="37"/>
      <c r="G63" s="39"/>
      <c r="H63" s="39"/>
      <c r="I63" s="39"/>
      <c r="J63" s="40"/>
      <c r="K63" s="40"/>
      <c r="L63" s="35"/>
      <c r="M63" s="7">
        <f>J63*ReadMe!$I$55</f>
        <v>0</v>
      </c>
      <c r="N63" s="7">
        <f>K63*ReadMe!$I$54</f>
        <v>0</v>
      </c>
      <c r="O63" s="7">
        <f t="shared" si="1"/>
        <v>0</v>
      </c>
      <c r="P63" s="7">
        <f t="shared" si="2"/>
        <v>0</v>
      </c>
      <c r="Q63" s="27">
        <f t="shared" si="3"/>
        <v>0</v>
      </c>
      <c r="R63" s="41"/>
      <c r="S63" s="14"/>
      <c r="T63" s="14"/>
    </row>
    <row r="64" spans="2:23" x14ac:dyDescent="0.2">
      <c r="B64" s="7" t="str">
        <f>IF(LEN(D64)&gt;1,INDEX(Periode,MATCH($D64,Maanden,0),1),"")</f>
        <v/>
      </c>
      <c r="C64" s="33"/>
      <c r="D64" s="37"/>
      <c r="E64" s="37"/>
      <c r="F64" s="37"/>
      <c r="G64" s="39"/>
      <c r="H64" s="39"/>
      <c r="I64" s="39"/>
      <c r="J64" s="40"/>
      <c r="K64" s="40"/>
      <c r="L64" s="35"/>
      <c r="M64" s="7">
        <f>J64*ReadMe!$I$55</f>
        <v>0</v>
      </c>
      <c r="N64" s="7">
        <f>K64*ReadMe!$I$54</f>
        <v>0</v>
      </c>
      <c r="O64" s="7">
        <f t="shared" si="1"/>
        <v>0</v>
      </c>
      <c r="P64" s="7">
        <f t="shared" si="2"/>
        <v>0</v>
      </c>
      <c r="Q64" s="27">
        <f t="shared" si="3"/>
        <v>0</v>
      </c>
      <c r="R64" s="41"/>
      <c r="S64" s="14"/>
      <c r="T64" s="14"/>
    </row>
    <row r="65" spans="2:20" x14ac:dyDescent="0.2">
      <c r="B65" s="7" t="str">
        <f>IF(LEN(D65)&gt;1,INDEX(Periode,MATCH($D65,Maanden,0),1),"")</f>
        <v/>
      </c>
      <c r="C65" s="33"/>
      <c r="D65" s="37"/>
      <c r="E65" s="37"/>
      <c r="F65" s="37"/>
      <c r="G65" s="39"/>
      <c r="H65" s="39"/>
      <c r="I65" s="39"/>
      <c r="J65" s="40"/>
      <c r="K65" s="40"/>
      <c r="L65" s="35"/>
      <c r="M65" s="7">
        <f>J65*ReadMe!$I$55</f>
        <v>0</v>
      </c>
      <c r="N65" s="7">
        <f>K65*ReadMe!$I$54</f>
        <v>0</v>
      </c>
      <c r="O65" s="7">
        <f t="shared" si="1"/>
        <v>0</v>
      </c>
      <c r="P65" s="7">
        <f t="shared" si="2"/>
        <v>0</v>
      </c>
      <c r="Q65" s="27">
        <f t="shared" si="3"/>
        <v>0</v>
      </c>
      <c r="R65" s="41"/>
      <c r="S65" s="14"/>
      <c r="T65" s="14"/>
    </row>
    <row r="66" spans="2:20" x14ac:dyDescent="0.2">
      <c r="B66" s="7" t="str">
        <f>IF(LEN(D66)&gt;1,INDEX(Periode,MATCH($D66,Maanden,0),1),"")</f>
        <v/>
      </c>
      <c r="C66" s="33"/>
      <c r="D66" s="37"/>
      <c r="E66" s="37"/>
      <c r="F66" s="37"/>
      <c r="G66" s="39"/>
      <c r="H66" s="39"/>
      <c r="I66" s="39"/>
      <c r="J66" s="40"/>
      <c r="K66" s="40"/>
      <c r="L66" s="35"/>
      <c r="M66" s="7">
        <f>J66*ReadMe!$I$55</f>
        <v>0</v>
      </c>
      <c r="N66" s="7">
        <f>K66*ReadMe!$I$54</f>
        <v>0</v>
      </c>
      <c r="O66" s="7">
        <f t="shared" si="1"/>
        <v>0</v>
      </c>
      <c r="P66" s="7">
        <f t="shared" si="2"/>
        <v>0</v>
      </c>
      <c r="Q66" s="27">
        <f t="shared" si="3"/>
        <v>0</v>
      </c>
      <c r="R66" s="41"/>
      <c r="S66" s="14"/>
      <c r="T66" s="14"/>
    </row>
    <row r="67" spans="2:20" x14ac:dyDescent="0.2">
      <c r="B67" s="7" t="str">
        <f>IF(LEN(D67)&gt;1,INDEX(Periode,MATCH($D67,Maanden,0),1),"")</f>
        <v/>
      </c>
      <c r="C67" s="33"/>
      <c r="D67" s="37"/>
      <c r="E67" s="37"/>
      <c r="F67" s="37"/>
      <c r="G67" s="39"/>
      <c r="H67" s="39"/>
      <c r="I67" s="39"/>
      <c r="J67" s="40"/>
      <c r="K67" s="40"/>
      <c r="L67" s="35"/>
      <c r="M67" s="7">
        <f>J67*ReadMe!$I$55</f>
        <v>0</v>
      </c>
      <c r="N67" s="7">
        <f>K67*ReadMe!$I$54</f>
        <v>0</v>
      </c>
      <c r="O67" s="7">
        <f t="shared" si="1"/>
        <v>0</v>
      </c>
      <c r="P67" s="7">
        <f t="shared" si="2"/>
        <v>0</v>
      </c>
      <c r="Q67" s="27">
        <f t="shared" si="3"/>
        <v>0</v>
      </c>
      <c r="R67" s="41"/>
      <c r="S67" s="14"/>
      <c r="T67" s="14"/>
    </row>
    <row r="68" spans="2:20" x14ac:dyDescent="0.2">
      <c r="B68" s="7" t="str">
        <f>IF(LEN(D68)&gt;1,INDEX(Periode,MATCH($D68,Maanden,0),1),"")</f>
        <v/>
      </c>
      <c r="C68" s="33"/>
      <c r="D68" s="37"/>
      <c r="E68" s="37"/>
      <c r="F68" s="37"/>
      <c r="G68" s="39"/>
      <c r="H68" s="39"/>
      <c r="I68" s="39"/>
      <c r="J68" s="40"/>
      <c r="K68" s="40"/>
      <c r="L68" s="35"/>
      <c r="M68" s="7">
        <f>J68*ReadMe!$I$55</f>
        <v>0</v>
      </c>
      <c r="N68" s="7">
        <f>K68*ReadMe!$I$54</f>
        <v>0</v>
      </c>
      <c r="O68" s="7">
        <f t="shared" si="1"/>
        <v>0</v>
      </c>
      <c r="P68" s="7">
        <f t="shared" si="2"/>
        <v>0</v>
      </c>
      <c r="Q68" s="27">
        <f t="shared" si="3"/>
        <v>0</v>
      </c>
      <c r="R68" s="41"/>
      <c r="S68" s="14"/>
      <c r="T68" s="14"/>
    </row>
    <row r="69" spans="2:20" x14ac:dyDescent="0.2">
      <c r="B69" s="7" t="str">
        <f>IF(LEN(D69)&gt;1,INDEX(Periode,MATCH($D69,Maanden,0),1),"")</f>
        <v/>
      </c>
      <c r="C69" s="33"/>
      <c r="D69" s="37"/>
      <c r="E69" s="37"/>
      <c r="F69" s="37"/>
      <c r="G69" s="39"/>
      <c r="H69" s="39"/>
      <c r="I69" s="39"/>
      <c r="J69" s="40"/>
      <c r="K69" s="40"/>
      <c r="L69" s="35"/>
      <c r="M69" s="7">
        <f>J69*ReadMe!$I$55</f>
        <v>0</v>
      </c>
      <c r="N69" s="7">
        <f>K69*ReadMe!$I$54</f>
        <v>0</v>
      </c>
      <c r="O69" s="7">
        <f t="shared" si="1"/>
        <v>0</v>
      </c>
      <c r="P69" s="7">
        <f t="shared" si="2"/>
        <v>0</v>
      </c>
      <c r="Q69" s="27">
        <f t="shared" si="3"/>
        <v>0</v>
      </c>
      <c r="R69" s="41"/>
      <c r="S69" s="14"/>
      <c r="T69" s="14"/>
    </row>
    <row r="70" spans="2:20" x14ac:dyDescent="0.2">
      <c r="B70" s="7" t="str">
        <f>IF(LEN(D70)&gt;1,INDEX(Periode,MATCH($D70,Maanden,0),1),"")</f>
        <v/>
      </c>
      <c r="C70" s="33"/>
      <c r="D70" s="37"/>
      <c r="E70" s="37"/>
      <c r="F70" s="37"/>
      <c r="G70" s="39"/>
      <c r="H70" s="39"/>
      <c r="I70" s="39"/>
      <c r="J70" s="40"/>
      <c r="K70" s="40"/>
      <c r="L70" s="35"/>
      <c r="M70" s="7">
        <f>J70*ReadMe!$I$55</f>
        <v>0</v>
      </c>
      <c r="N70" s="7">
        <f>K70*ReadMe!$I$54</f>
        <v>0</v>
      </c>
      <c r="O70" s="7">
        <f t="shared" si="1"/>
        <v>0</v>
      </c>
      <c r="P70" s="7">
        <f t="shared" si="2"/>
        <v>0</v>
      </c>
      <c r="Q70" s="27">
        <f t="shared" si="3"/>
        <v>0</v>
      </c>
      <c r="R70" s="41"/>
      <c r="S70" s="14"/>
      <c r="T70" s="14"/>
    </row>
    <row r="71" spans="2:20" x14ac:dyDescent="0.2">
      <c r="B71" s="7" t="str">
        <f>IF(LEN(D71)&gt;1,INDEX(Periode,MATCH($D71,Maanden,0),1),"")</f>
        <v/>
      </c>
      <c r="C71" s="33"/>
      <c r="D71" s="37"/>
      <c r="E71" s="37"/>
      <c r="F71" s="37"/>
      <c r="G71" s="39"/>
      <c r="H71" s="39"/>
      <c r="I71" s="39"/>
      <c r="J71" s="40"/>
      <c r="K71" s="40"/>
      <c r="L71" s="35"/>
      <c r="M71" s="7">
        <f>J71*ReadMe!$I$55</f>
        <v>0</v>
      </c>
      <c r="N71" s="7">
        <f>K71*ReadMe!$I$54</f>
        <v>0</v>
      </c>
      <c r="O71" s="7">
        <f t="shared" si="1"/>
        <v>0</v>
      </c>
      <c r="P71" s="7">
        <f t="shared" si="2"/>
        <v>0</v>
      </c>
      <c r="Q71" s="27">
        <f t="shared" si="3"/>
        <v>0</v>
      </c>
      <c r="R71" s="41"/>
      <c r="S71" s="14"/>
      <c r="T71" s="14"/>
    </row>
    <row r="72" spans="2:20" x14ac:dyDescent="0.2">
      <c r="B72" s="7" t="str">
        <f>IF(LEN(D72)&gt;1,INDEX(Periode,MATCH($D72,Maanden,0),1),"")</f>
        <v/>
      </c>
      <c r="C72" s="33"/>
      <c r="D72" s="37"/>
      <c r="E72" s="37"/>
      <c r="F72" s="37"/>
      <c r="G72" s="39"/>
      <c r="H72" s="39"/>
      <c r="I72" s="39"/>
      <c r="J72" s="40"/>
      <c r="K72" s="40"/>
      <c r="L72" s="35"/>
      <c r="M72" s="7">
        <f>J72*ReadMe!$I$55</f>
        <v>0</v>
      </c>
      <c r="N72" s="7">
        <f>K72*ReadMe!$I$54</f>
        <v>0</v>
      </c>
      <c r="O72" s="7">
        <f t="shared" si="1"/>
        <v>0</v>
      </c>
      <c r="P72" s="7">
        <f t="shared" si="2"/>
        <v>0</v>
      </c>
      <c r="Q72" s="27">
        <f t="shared" si="3"/>
        <v>0</v>
      </c>
      <c r="R72" s="41"/>
      <c r="S72" s="14"/>
      <c r="T72" s="14"/>
    </row>
    <row r="73" spans="2:20" x14ac:dyDescent="0.2">
      <c r="B73" s="7" t="str">
        <f>IF(LEN(D73)&gt;1,INDEX(Periode,MATCH($D73,Maanden,0),1),"")</f>
        <v/>
      </c>
      <c r="C73" s="33"/>
      <c r="D73" s="37"/>
      <c r="E73" s="37"/>
      <c r="F73" s="37"/>
      <c r="G73" s="39"/>
      <c r="H73" s="39"/>
      <c r="I73" s="39"/>
      <c r="J73" s="40"/>
      <c r="K73" s="40"/>
      <c r="L73" s="35"/>
      <c r="M73" s="7">
        <f>J73*ReadMe!$I$55</f>
        <v>0</v>
      </c>
      <c r="N73" s="7">
        <f>K73*ReadMe!$I$54</f>
        <v>0</v>
      </c>
      <c r="O73" s="7">
        <f t="shared" si="1"/>
        <v>0</v>
      </c>
      <c r="P73" s="7">
        <f t="shared" si="2"/>
        <v>0</v>
      </c>
      <c r="Q73" s="27">
        <f t="shared" si="3"/>
        <v>0</v>
      </c>
      <c r="R73" s="41"/>
      <c r="S73" s="14"/>
      <c r="T73" s="14"/>
    </row>
    <row r="74" spans="2:20" x14ac:dyDescent="0.2">
      <c r="B74" s="7" t="str">
        <f>IF(LEN(D74)&gt;1,INDEX(Periode,MATCH($D74,Maanden,0),1),"")</f>
        <v/>
      </c>
      <c r="C74" s="33"/>
      <c r="D74" s="37"/>
      <c r="E74" s="37"/>
      <c r="F74" s="37"/>
      <c r="G74" s="39"/>
      <c r="H74" s="39"/>
      <c r="I74" s="39"/>
      <c r="J74" s="40"/>
      <c r="K74" s="40"/>
      <c r="L74" s="35"/>
      <c r="M74" s="7">
        <f>J74*ReadMe!$I$55</f>
        <v>0</v>
      </c>
      <c r="N74" s="7">
        <f>K74*ReadMe!$I$54</f>
        <v>0</v>
      </c>
      <c r="O74" s="7">
        <f t="shared" si="1"/>
        <v>0</v>
      </c>
      <c r="P74" s="7">
        <f t="shared" si="2"/>
        <v>0</v>
      </c>
      <c r="Q74" s="27">
        <f t="shared" si="3"/>
        <v>0</v>
      </c>
      <c r="R74" s="41"/>
      <c r="S74" s="14"/>
      <c r="T74" s="14"/>
    </row>
    <row r="75" spans="2:20" x14ac:dyDescent="0.2">
      <c r="B75" s="7" t="str">
        <f>IF(LEN(D75)&gt;1,INDEX(Periode,MATCH($D75,Maanden,0),1),"")</f>
        <v/>
      </c>
      <c r="C75" s="33"/>
      <c r="D75" s="37"/>
      <c r="E75" s="37"/>
      <c r="F75" s="37"/>
      <c r="G75" s="39"/>
      <c r="H75" s="39"/>
      <c r="I75" s="39"/>
      <c r="J75" s="40"/>
      <c r="K75" s="40"/>
      <c r="L75" s="35"/>
      <c r="M75" s="7">
        <f>J75*ReadMe!$I$55</f>
        <v>0</v>
      </c>
      <c r="N75" s="7">
        <f>K75*ReadMe!$I$54</f>
        <v>0</v>
      </c>
      <c r="O75" s="7">
        <f t="shared" si="1"/>
        <v>0</v>
      </c>
      <c r="P75" s="7">
        <f t="shared" si="2"/>
        <v>0</v>
      </c>
      <c r="Q75" s="27">
        <f t="shared" si="3"/>
        <v>0</v>
      </c>
      <c r="R75" s="41"/>
      <c r="S75" s="14"/>
      <c r="T75" s="14"/>
    </row>
    <row r="76" spans="2:20" x14ac:dyDescent="0.2">
      <c r="B76" s="7" t="str">
        <f>IF(LEN(D76)&gt;1,INDEX(Periode,MATCH($D76,Maanden,0),1),"")</f>
        <v/>
      </c>
      <c r="C76" s="33"/>
      <c r="D76" s="37"/>
      <c r="E76" s="37"/>
      <c r="F76" s="37"/>
      <c r="G76" s="39"/>
      <c r="H76" s="39"/>
      <c r="I76" s="39"/>
      <c r="J76" s="40"/>
      <c r="K76" s="40"/>
      <c r="L76" s="35"/>
      <c r="M76" s="7">
        <f>J76*ReadMe!$I$55</f>
        <v>0</v>
      </c>
      <c r="N76" s="7">
        <f>K76*ReadMe!$I$54</f>
        <v>0</v>
      </c>
      <c r="O76" s="7">
        <f t="shared" si="1"/>
        <v>0</v>
      </c>
      <c r="P76" s="7">
        <f t="shared" si="2"/>
        <v>0</v>
      </c>
      <c r="Q76" s="27">
        <f t="shared" si="3"/>
        <v>0</v>
      </c>
      <c r="R76" s="41"/>
      <c r="S76" s="14"/>
      <c r="T76" s="14"/>
    </row>
    <row r="77" spans="2:20" x14ac:dyDescent="0.2">
      <c r="B77" s="7" t="str">
        <f>IF(LEN(D77)&gt;1,INDEX(Periode,MATCH($D77,Maanden,0),1),"")</f>
        <v/>
      </c>
      <c r="C77" s="33"/>
      <c r="D77" s="37"/>
      <c r="E77" s="37"/>
      <c r="F77" s="37"/>
      <c r="G77" s="39"/>
      <c r="H77" s="39"/>
      <c r="I77" s="39"/>
      <c r="J77" s="40"/>
      <c r="K77" s="40"/>
      <c r="L77" s="35"/>
      <c r="M77" s="7">
        <f>J77*ReadMe!$I$55</f>
        <v>0</v>
      </c>
      <c r="N77" s="7">
        <f>K77*ReadMe!$I$54</f>
        <v>0</v>
      </c>
      <c r="O77" s="7">
        <f t="shared" si="1"/>
        <v>0</v>
      </c>
      <c r="P77" s="7">
        <f t="shared" si="2"/>
        <v>0</v>
      </c>
      <c r="Q77" s="27">
        <f t="shared" si="3"/>
        <v>0</v>
      </c>
      <c r="R77" s="41"/>
      <c r="S77" s="14"/>
      <c r="T77" s="14"/>
    </row>
    <row r="78" spans="2:20" x14ac:dyDescent="0.2">
      <c r="B78" s="7" t="str">
        <f>IF(LEN(D78)&gt;1,INDEX(Periode,MATCH($D78,Maanden,0),1),"")</f>
        <v/>
      </c>
      <c r="C78" s="33"/>
      <c r="D78" s="37"/>
      <c r="E78" s="37"/>
      <c r="F78" s="37"/>
      <c r="G78" s="39"/>
      <c r="H78" s="39"/>
      <c r="I78" s="39"/>
      <c r="J78" s="40"/>
      <c r="K78" s="40"/>
      <c r="L78" s="35"/>
      <c r="M78" s="7">
        <f>J78*ReadMe!$I$55</f>
        <v>0</v>
      </c>
      <c r="N78" s="7">
        <f>K78*ReadMe!$I$54</f>
        <v>0</v>
      </c>
      <c r="O78" s="7">
        <f t="shared" si="1"/>
        <v>0</v>
      </c>
      <c r="P78" s="7">
        <f t="shared" si="2"/>
        <v>0</v>
      </c>
      <c r="Q78" s="27">
        <f t="shared" si="3"/>
        <v>0</v>
      </c>
      <c r="R78" s="41"/>
      <c r="S78" s="14"/>
      <c r="T78" s="14"/>
    </row>
    <row r="79" spans="2:20" x14ac:dyDescent="0.2">
      <c r="B79" s="7" t="str">
        <f>IF(LEN(D79)&gt;1,INDEX(Periode,MATCH($D79,Maanden,0),1),"")</f>
        <v/>
      </c>
      <c r="C79" s="33"/>
      <c r="D79" s="37"/>
      <c r="E79" s="37"/>
      <c r="F79" s="37"/>
      <c r="G79" s="39"/>
      <c r="H79" s="39"/>
      <c r="I79" s="39"/>
      <c r="J79" s="40"/>
      <c r="K79" s="40"/>
      <c r="L79" s="35"/>
      <c r="M79" s="7">
        <f>J79*ReadMe!$I$55</f>
        <v>0</v>
      </c>
      <c r="N79" s="7">
        <f>K79*ReadMe!$I$54</f>
        <v>0</v>
      </c>
      <c r="O79" s="7">
        <f t="shared" si="1"/>
        <v>0</v>
      </c>
      <c r="P79" s="7">
        <f t="shared" si="2"/>
        <v>0</v>
      </c>
      <c r="Q79" s="27">
        <f t="shared" si="3"/>
        <v>0</v>
      </c>
      <c r="R79" s="41"/>
      <c r="S79" s="14"/>
      <c r="T79" s="14"/>
    </row>
    <row r="80" spans="2:20" x14ac:dyDescent="0.2">
      <c r="B80" s="7" t="str">
        <f>IF(LEN(D80)&gt;1,INDEX(Periode,MATCH($D80,Maanden,0),1),"")</f>
        <v/>
      </c>
      <c r="C80" s="33"/>
      <c r="D80" s="37"/>
      <c r="E80" s="37"/>
      <c r="F80" s="37"/>
      <c r="G80" s="39"/>
      <c r="H80" s="39"/>
      <c r="I80" s="39"/>
      <c r="J80" s="40"/>
      <c r="K80" s="40"/>
      <c r="L80" s="35"/>
      <c r="M80" s="7">
        <f>J80*ReadMe!$I$55</f>
        <v>0</v>
      </c>
      <c r="N80" s="7">
        <f>K80*ReadMe!$I$54</f>
        <v>0</v>
      </c>
      <c r="O80" s="7">
        <f t="shared" ref="O80:O143" si="4">SUM(J80:N80)</f>
        <v>0</v>
      </c>
      <c r="P80" s="7">
        <f t="shared" ref="P80:P143" si="5">SUM(J80:L80)</f>
        <v>0</v>
      </c>
      <c r="Q80" s="27">
        <f t="shared" ref="Q80:Q143" si="6">SUM(M80:N80)</f>
        <v>0</v>
      </c>
      <c r="R80" s="41"/>
      <c r="S80" s="14"/>
      <c r="T80" s="14"/>
    </row>
    <row r="81" spans="2:20" x14ac:dyDescent="0.2">
      <c r="B81" s="7" t="str">
        <f>IF(LEN(D81)&gt;1,INDEX(Periode,MATCH($D81,Maanden,0),1),"")</f>
        <v/>
      </c>
      <c r="C81" s="33"/>
      <c r="D81" s="37"/>
      <c r="E81" s="37"/>
      <c r="F81" s="37"/>
      <c r="G81" s="39"/>
      <c r="H81" s="39"/>
      <c r="I81" s="39"/>
      <c r="J81" s="40"/>
      <c r="K81" s="40"/>
      <c r="L81" s="35"/>
      <c r="M81" s="7">
        <f>J81*ReadMe!$I$55</f>
        <v>0</v>
      </c>
      <c r="N81" s="7">
        <f>K81*ReadMe!$I$54</f>
        <v>0</v>
      </c>
      <c r="O81" s="7">
        <f t="shared" si="4"/>
        <v>0</v>
      </c>
      <c r="P81" s="7">
        <f t="shared" si="5"/>
        <v>0</v>
      </c>
      <c r="Q81" s="27">
        <f t="shared" si="6"/>
        <v>0</v>
      </c>
      <c r="R81" s="41"/>
      <c r="S81" s="14"/>
      <c r="T81" s="14"/>
    </row>
    <row r="82" spans="2:20" x14ac:dyDescent="0.2">
      <c r="B82" s="7" t="str">
        <f>IF(LEN(D82)&gt;1,INDEX(Periode,MATCH($D82,Maanden,0),1),"")</f>
        <v/>
      </c>
      <c r="C82" s="33"/>
      <c r="D82" s="37"/>
      <c r="E82" s="37"/>
      <c r="F82" s="37"/>
      <c r="G82" s="39"/>
      <c r="H82" s="39"/>
      <c r="I82" s="39"/>
      <c r="J82" s="40"/>
      <c r="K82" s="40"/>
      <c r="L82" s="35"/>
      <c r="M82" s="7">
        <f>J82*ReadMe!$I$55</f>
        <v>0</v>
      </c>
      <c r="N82" s="7">
        <f>K82*ReadMe!$I$54</f>
        <v>0</v>
      </c>
      <c r="O82" s="7">
        <f t="shared" si="4"/>
        <v>0</v>
      </c>
      <c r="P82" s="7">
        <f t="shared" si="5"/>
        <v>0</v>
      </c>
      <c r="Q82" s="27">
        <f t="shared" si="6"/>
        <v>0</v>
      </c>
      <c r="R82" s="41"/>
      <c r="S82" s="14"/>
      <c r="T82" s="14"/>
    </row>
    <row r="83" spans="2:20" x14ac:dyDescent="0.2">
      <c r="B83" s="7" t="str">
        <f>IF(LEN(D83)&gt;1,INDEX(Periode,MATCH($D83,Maanden,0),1),"")</f>
        <v/>
      </c>
      <c r="C83" s="33"/>
      <c r="D83" s="37"/>
      <c r="E83" s="37"/>
      <c r="F83" s="37"/>
      <c r="G83" s="39"/>
      <c r="H83" s="39"/>
      <c r="I83" s="39"/>
      <c r="J83" s="40"/>
      <c r="K83" s="40"/>
      <c r="L83" s="35"/>
      <c r="M83" s="7">
        <f>J83*ReadMe!$I$55</f>
        <v>0</v>
      </c>
      <c r="N83" s="7">
        <f>K83*ReadMe!$I$54</f>
        <v>0</v>
      </c>
      <c r="O83" s="7">
        <f t="shared" si="4"/>
        <v>0</v>
      </c>
      <c r="P83" s="7">
        <f t="shared" si="5"/>
        <v>0</v>
      </c>
      <c r="Q83" s="27">
        <f t="shared" si="6"/>
        <v>0</v>
      </c>
      <c r="R83" s="41"/>
      <c r="S83" s="14"/>
      <c r="T83" s="14"/>
    </row>
    <row r="84" spans="2:20" x14ac:dyDescent="0.2">
      <c r="B84" s="7" t="str">
        <f>IF(LEN(D84)&gt;1,INDEX(Periode,MATCH($D84,Maanden,0),1),"")</f>
        <v/>
      </c>
      <c r="C84" s="33"/>
      <c r="D84" s="37"/>
      <c r="E84" s="37"/>
      <c r="F84" s="37"/>
      <c r="G84" s="39"/>
      <c r="H84" s="39"/>
      <c r="I84" s="39"/>
      <c r="J84" s="40"/>
      <c r="K84" s="40"/>
      <c r="L84" s="35"/>
      <c r="M84" s="7">
        <f>J84*ReadMe!$I$55</f>
        <v>0</v>
      </c>
      <c r="N84" s="7">
        <f>K84*ReadMe!$I$54</f>
        <v>0</v>
      </c>
      <c r="O84" s="7">
        <f t="shared" si="4"/>
        <v>0</v>
      </c>
      <c r="P84" s="7">
        <f t="shared" si="5"/>
        <v>0</v>
      </c>
      <c r="Q84" s="27">
        <f t="shared" si="6"/>
        <v>0</v>
      </c>
      <c r="R84" s="41"/>
      <c r="S84" s="14"/>
      <c r="T84" s="14"/>
    </row>
    <row r="85" spans="2:20" x14ac:dyDescent="0.2">
      <c r="B85" s="7" t="str">
        <f>IF(LEN(D85)&gt;1,INDEX(Periode,MATCH($D85,Maanden,0),1),"")</f>
        <v/>
      </c>
      <c r="C85" s="33"/>
      <c r="D85" s="37"/>
      <c r="E85" s="37"/>
      <c r="F85" s="37"/>
      <c r="G85" s="39"/>
      <c r="H85" s="39"/>
      <c r="I85" s="39"/>
      <c r="J85" s="40"/>
      <c r="K85" s="40"/>
      <c r="L85" s="35"/>
      <c r="M85" s="7">
        <f>J85*ReadMe!$I$55</f>
        <v>0</v>
      </c>
      <c r="N85" s="7">
        <f>K85*ReadMe!$I$54</f>
        <v>0</v>
      </c>
      <c r="O85" s="7">
        <f t="shared" si="4"/>
        <v>0</v>
      </c>
      <c r="P85" s="7">
        <f t="shared" si="5"/>
        <v>0</v>
      </c>
      <c r="Q85" s="27">
        <f t="shared" si="6"/>
        <v>0</v>
      </c>
      <c r="R85" s="41"/>
      <c r="S85" s="14"/>
      <c r="T85" s="14"/>
    </row>
    <row r="86" spans="2:20" x14ac:dyDescent="0.2">
      <c r="B86" s="7" t="str">
        <f>IF(LEN(D86)&gt;1,INDEX(Periode,MATCH($D86,Maanden,0),1),"")</f>
        <v/>
      </c>
      <c r="C86" s="33"/>
      <c r="D86" s="37"/>
      <c r="E86" s="37"/>
      <c r="F86" s="37"/>
      <c r="G86" s="39"/>
      <c r="H86" s="39"/>
      <c r="I86" s="39"/>
      <c r="J86" s="40"/>
      <c r="K86" s="40"/>
      <c r="L86" s="35"/>
      <c r="M86" s="7">
        <f>J86*ReadMe!$I$55</f>
        <v>0</v>
      </c>
      <c r="N86" s="7">
        <f>K86*ReadMe!$I$54</f>
        <v>0</v>
      </c>
      <c r="O86" s="7">
        <f t="shared" si="4"/>
        <v>0</v>
      </c>
      <c r="P86" s="7">
        <f t="shared" si="5"/>
        <v>0</v>
      </c>
      <c r="Q86" s="27">
        <f t="shared" si="6"/>
        <v>0</v>
      </c>
      <c r="R86" s="41"/>
      <c r="S86" s="14"/>
      <c r="T86" s="14"/>
    </row>
    <row r="87" spans="2:20" x14ac:dyDescent="0.2">
      <c r="B87" s="7" t="str">
        <f>IF(LEN(D87)&gt;1,INDEX(Periode,MATCH($D87,Maanden,0),1),"")</f>
        <v/>
      </c>
      <c r="C87" s="33"/>
      <c r="D87" s="37"/>
      <c r="E87" s="37"/>
      <c r="F87" s="37"/>
      <c r="G87" s="39"/>
      <c r="H87" s="39"/>
      <c r="I87" s="39"/>
      <c r="J87" s="40"/>
      <c r="K87" s="40"/>
      <c r="L87" s="35"/>
      <c r="M87" s="7">
        <f>J87*ReadMe!$I$55</f>
        <v>0</v>
      </c>
      <c r="N87" s="7">
        <f>K87*ReadMe!$I$54</f>
        <v>0</v>
      </c>
      <c r="O87" s="7">
        <f t="shared" si="4"/>
        <v>0</v>
      </c>
      <c r="P87" s="7">
        <f t="shared" si="5"/>
        <v>0</v>
      </c>
      <c r="Q87" s="27">
        <f t="shared" si="6"/>
        <v>0</v>
      </c>
      <c r="R87" s="41"/>
      <c r="S87" s="14"/>
      <c r="T87" s="14"/>
    </row>
    <row r="88" spans="2:20" x14ac:dyDescent="0.2">
      <c r="B88" s="7" t="str">
        <f>IF(LEN(D88)&gt;1,INDEX(Periode,MATCH($D88,Maanden,0),1),"")</f>
        <v/>
      </c>
      <c r="C88" s="33"/>
      <c r="D88" s="37"/>
      <c r="E88" s="37"/>
      <c r="F88" s="37"/>
      <c r="G88" s="39"/>
      <c r="H88" s="39"/>
      <c r="I88" s="39"/>
      <c r="J88" s="40"/>
      <c r="K88" s="40"/>
      <c r="L88" s="35"/>
      <c r="M88" s="7">
        <f>J88*ReadMe!$I$55</f>
        <v>0</v>
      </c>
      <c r="N88" s="7">
        <f>K88*ReadMe!$I$54</f>
        <v>0</v>
      </c>
      <c r="O88" s="7">
        <f t="shared" si="4"/>
        <v>0</v>
      </c>
      <c r="P88" s="7">
        <f t="shared" si="5"/>
        <v>0</v>
      </c>
      <c r="Q88" s="27">
        <f t="shared" si="6"/>
        <v>0</v>
      </c>
      <c r="R88" s="41"/>
      <c r="S88" s="14"/>
      <c r="T88" s="14"/>
    </row>
    <row r="89" spans="2:20" x14ac:dyDescent="0.2">
      <c r="B89" s="7" t="str">
        <f>IF(LEN(D89)&gt;1,INDEX(Periode,MATCH($D89,Maanden,0),1),"")</f>
        <v/>
      </c>
      <c r="C89" s="33"/>
      <c r="D89" s="37"/>
      <c r="E89" s="37"/>
      <c r="F89" s="37"/>
      <c r="G89" s="39"/>
      <c r="H89" s="39"/>
      <c r="I89" s="39"/>
      <c r="J89" s="40"/>
      <c r="K89" s="40"/>
      <c r="L89" s="35"/>
      <c r="M89" s="7">
        <f>J89*ReadMe!$I$55</f>
        <v>0</v>
      </c>
      <c r="N89" s="7">
        <f>K89*ReadMe!$I$54</f>
        <v>0</v>
      </c>
      <c r="O89" s="7">
        <f t="shared" si="4"/>
        <v>0</v>
      </c>
      <c r="P89" s="7">
        <f t="shared" si="5"/>
        <v>0</v>
      </c>
      <c r="Q89" s="27">
        <f t="shared" si="6"/>
        <v>0</v>
      </c>
      <c r="R89" s="41"/>
      <c r="S89" s="14"/>
      <c r="T89" s="14"/>
    </row>
    <row r="90" spans="2:20" x14ac:dyDescent="0.2">
      <c r="B90" s="7" t="str">
        <f>IF(LEN(D90)&gt;1,INDEX(Periode,MATCH($D90,Maanden,0),1),"")</f>
        <v/>
      </c>
      <c r="C90" s="33"/>
      <c r="D90" s="37"/>
      <c r="E90" s="37"/>
      <c r="F90" s="37"/>
      <c r="G90" s="39"/>
      <c r="H90" s="39"/>
      <c r="I90" s="39"/>
      <c r="J90" s="40"/>
      <c r="K90" s="40"/>
      <c r="L90" s="35"/>
      <c r="M90" s="7">
        <f>J90*ReadMe!$I$55</f>
        <v>0</v>
      </c>
      <c r="N90" s="7">
        <f>K90*ReadMe!$I$54</f>
        <v>0</v>
      </c>
      <c r="O90" s="7">
        <f t="shared" si="4"/>
        <v>0</v>
      </c>
      <c r="P90" s="7">
        <f t="shared" si="5"/>
        <v>0</v>
      </c>
      <c r="Q90" s="27">
        <f t="shared" si="6"/>
        <v>0</v>
      </c>
      <c r="R90" s="41"/>
      <c r="S90" s="14"/>
      <c r="T90" s="14"/>
    </row>
    <row r="91" spans="2:20" x14ac:dyDescent="0.2">
      <c r="B91" s="7" t="str">
        <f>IF(LEN(D91)&gt;1,INDEX(Periode,MATCH($D91,Maanden,0),1),"")</f>
        <v/>
      </c>
      <c r="C91" s="33"/>
      <c r="D91" s="37"/>
      <c r="E91" s="37"/>
      <c r="F91" s="37"/>
      <c r="G91" s="39"/>
      <c r="H91" s="39"/>
      <c r="I91" s="39"/>
      <c r="J91" s="40"/>
      <c r="K91" s="40"/>
      <c r="L91" s="35"/>
      <c r="M91" s="7">
        <f>J91*ReadMe!$I$55</f>
        <v>0</v>
      </c>
      <c r="N91" s="7">
        <f>K91*ReadMe!$I$54</f>
        <v>0</v>
      </c>
      <c r="O91" s="7">
        <f t="shared" si="4"/>
        <v>0</v>
      </c>
      <c r="P91" s="7">
        <f t="shared" si="5"/>
        <v>0</v>
      </c>
      <c r="Q91" s="27">
        <f t="shared" si="6"/>
        <v>0</v>
      </c>
      <c r="R91" s="41"/>
      <c r="S91" s="14"/>
      <c r="T91" s="14"/>
    </row>
    <row r="92" spans="2:20" x14ac:dyDescent="0.2">
      <c r="B92" s="7" t="str">
        <f>IF(LEN(D92)&gt;1,INDEX(Periode,MATCH($D92,Maanden,0),1),"")</f>
        <v/>
      </c>
      <c r="C92" s="33"/>
      <c r="D92" s="37"/>
      <c r="E92" s="37"/>
      <c r="F92" s="37"/>
      <c r="G92" s="39"/>
      <c r="H92" s="39"/>
      <c r="I92" s="39"/>
      <c r="J92" s="40"/>
      <c r="K92" s="40"/>
      <c r="L92" s="35"/>
      <c r="M92" s="7">
        <f>J92*ReadMe!$I$55</f>
        <v>0</v>
      </c>
      <c r="N92" s="7">
        <f>K92*ReadMe!$I$54</f>
        <v>0</v>
      </c>
      <c r="O92" s="7">
        <f t="shared" si="4"/>
        <v>0</v>
      </c>
      <c r="P92" s="7">
        <f t="shared" si="5"/>
        <v>0</v>
      </c>
      <c r="Q92" s="27">
        <f t="shared" si="6"/>
        <v>0</v>
      </c>
      <c r="R92" s="41"/>
      <c r="S92" s="14"/>
      <c r="T92" s="14"/>
    </row>
    <row r="93" spans="2:20" x14ac:dyDescent="0.2">
      <c r="B93" s="7" t="str">
        <f>IF(LEN(D93)&gt;1,INDEX(Periode,MATCH($D93,Maanden,0),1),"")</f>
        <v/>
      </c>
      <c r="C93" s="33"/>
      <c r="D93" s="37"/>
      <c r="E93" s="37"/>
      <c r="F93" s="37"/>
      <c r="G93" s="39"/>
      <c r="H93" s="39"/>
      <c r="I93" s="39"/>
      <c r="J93" s="40"/>
      <c r="K93" s="40"/>
      <c r="L93" s="35"/>
      <c r="M93" s="7">
        <f>J93*ReadMe!$I$55</f>
        <v>0</v>
      </c>
      <c r="N93" s="7">
        <f>K93*ReadMe!$I$54</f>
        <v>0</v>
      </c>
      <c r="O93" s="7">
        <f t="shared" si="4"/>
        <v>0</v>
      </c>
      <c r="P93" s="7">
        <f t="shared" si="5"/>
        <v>0</v>
      </c>
      <c r="Q93" s="27">
        <f t="shared" si="6"/>
        <v>0</v>
      </c>
      <c r="R93" s="41"/>
      <c r="S93" s="14"/>
      <c r="T93" s="14"/>
    </row>
    <row r="94" spans="2:20" x14ac:dyDescent="0.2">
      <c r="B94" s="7" t="str">
        <f>IF(LEN(D94)&gt;1,INDEX(Periode,MATCH($D94,Maanden,0),1),"")</f>
        <v/>
      </c>
      <c r="C94" s="33"/>
      <c r="D94" s="37"/>
      <c r="E94" s="37"/>
      <c r="F94" s="37"/>
      <c r="G94" s="39"/>
      <c r="H94" s="39"/>
      <c r="I94" s="39"/>
      <c r="J94" s="40"/>
      <c r="K94" s="40"/>
      <c r="L94" s="35"/>
      <c r="M94" s="7">
        <f>J94*ReadMe!$I$55</f>
        <v>0</v>
      </c>
      <c r="N94" s="7">
        <f>K94*ReadMe!$I$54</f>
        <v>0</v>
      </c>
      <c r="O94" s="7">
        <f t="shared" si="4"/>
        <v>0</v>
      </c>
      <c r="P94" s="7">
        <f t="shared" si="5"/>
        <v>0</v>
      </c>
      <c r="Q94" s="27">
        <f t="shared" si="6"/>
        <v>0</v>
      </c>
      <c r="R94" s="41"/>
    </row>
    <row r="95" spans="2:20" x14ac:dyDescent="0.2">
      <c r="B95" s="7" t="str">
        <f>IF(LEN(D95)&gt;1,INDEX(Periode,MATCH($D95,Maanden,0),1),"")</f>
        <v/>
      </c>
      <c r="C95" s="33"/>
      <c r="D95" s="37"/>
      <c r="E95" s="37"/>
      <c r="F95" s="37"/>
      <c r="G95" s="39"/>
      <c r="H95" s="39"/>
      <c r="I95" s="39"/>
      <c r="J95" s="40"/>
      <c r="K95" s="40"/>
      <c r="L95" s="35"/>
      <c r="M95" s="7">
        <f>J95*ReadMe!$I$55</f>
        <v>0</v>
      </c>
      <c r="N95" s="7">
        <f>K95*ReadMe!$I$54</f>
        <v>0</v>
      </c>
      <c r="O95" s="7">
        <f t="shared" si="4"/>
        <v>0</v>
      </c>
      <c r="P95" s="7">
        <f t="shared" si="5"/>
        <v>0</v>
      </c>
      <c r="Q95" s="27">
        <f t="shared" si="6"/>
        <v>0</v>
      </c>
      <c r="R95" s="41"/>
    </row>
    <row r="96" spans="2:20" x14ac:dyDescent="0.2">
      <c r="B96" s="7" t="str">
        <f>IF(LEN(D96)&gt;1,INDEX(Periode,MATCH($D96,Maanden,0),1),"")</f>
        <v/>
      </c>
      <c r="C96" s="33"/>
      <c r="D96" s="37"/>
      <c r="E96" s="37"/>
      <c r="F96" s="37"/>
      <c r="G96" s="39"/>
      <c r="H96" s="39"/>
      <c r="I96" s="39"/>
      <c r="J96" s="40"/>
      <c r="K96" s="40"/>
      <c r="L96" s="35"/>
      <c r="M96" s="7">
        <f>J96*ReadMe!$I$55</f>
        <v>0</v>
      </c>
      <c r="N96" s="7">
        <f>K96*ReadMe!$I$54</f>
        <v>0</v>
      </c>
      <c r="O96" s="7">
        <f t="shared" si="4"/>
        <v>0</v>
      </c>
      <c r="P96" s="7">
        <f t="shared" si="5"/>
        <v>0</v>
      </c>
      <c r="Q96" s="27">
        <f t="shared" si="6"/>
        <v>0</v>
      </c>
      <c r="R96" s="41"/>
    </row>
    <row r="97" spans="2:18" x14ac:dyDescent="0.2">
      <c r="B97" s="7" t="str">
        <f>IF(LEN(D97)&gt;1,INDEX(Periode,MATCH($D97,Maanden,0),1),"")</f>
        <v/>
      </c>
      <c r="C97" s="33"/>
      <c r="D97" s="37"/>
      <c r="E97" s="37"/>
      <c r="F97" s="37"/>
      <c r="G97" s="39"/>
      <c r="H97" s="39"/>
      <c r="I97" s="39"/>
      <c r="J97" s="40"/>
      <c r="K97" s="40"/>
      <c r="L97" s="35"/>
      <c r="M97" s="7">
        <f>J97*ReadMe!$I$55</f>
        <v>0</v>
      </c>
      <c r="N97" s="7">
        <f>K97*ReadMe!$I$54</f>
        <v>0</v>
      </c>
      <c r="O97" s="7">
        <f t="shared" si="4"/>
        <v>0</v>
      </c>
      <c r="P97" s="7">
        <f t="shared" si="5"/>
        <v>0</v>
      </c>
      <c r="Q97" s="27">
        <f t="shared" si="6"/>
        <v>0</v>
      </c>
      <c r="R97" s="41"/>
    </row>
    <row r="98" spans="2:18" x14ac:dyDescent="0.2">
      <c r="B98" s="7" t="str">
        <f>IF(LEN(D98)&gt;1,INDEX(Periode,MATCH($D98,Maanden,0),1),"")</f>
        <v/>
      </c>
      <c r="C98" s="33"/>
      <c r="D98" s="37"/>
      <c r="E98" s="37"/>
      <c r="F98" s="37"/>
      <c r="G98" s="39"/>
      <c r="H98" s="39"/>
      <c r="I98" s="39"/>
      <c r="J98" s="40"/>
      <c r="K98" s="40"/>
      <c r="L98" s="35"/>
      <c r="M98" s="7">
        <f>J98*ReadMe!$I$55</f>
        <v>0</v>
      </c>
      <c r="N98" s="7">
        <f>K98*ReadMe!$I$54</f>
        <v>0</v>
      </c>
      <c r="O98" s="7">
        <f t="shared" si="4"/>
        <v>0</v>
      </c>
      <c r="P98" s="7">
        <f t="shared" si="5"/>
        <v>0</v>
      </c>
      <c r="Q98" s="27">
        <f t="shared" si="6"/>
        <v>0</v>
      </c>
      <c r="R98" s="41"/>
    </row>
    <row r="99" spans="2:18" x14ac:dyDescent="0.2">
      <c r="B99" s="7" t="str">
        <f>IF(LEN(D99)&gt;1,INDEX(Periode,MATCH($D99,Maanden,0),1),"")</f>
        <v/>
      </c>
      <c r="C99" s="33"/>
      <c r="D99" s="37"/>
      <c r="E99" s="37"/>
      <c r="F99" s="37"/>
      <c r="G99" s="39"/>
      <c r="H99" s="39"/>
      <c r="I99" s="39"/>
      <c r="J99" s="40"/>
      <c r="K99" s="40"/>
      <c r="L99" s="35"/>
      <c r="M99" s="7">
        <f>J99*ReadMe!$I$55</f>
        <v>0</v>
      </c>
      <c r="N99" s="7">
        <f>K99*ReadMe!$I$54</f>
        <v>0</v>
      </c>
      <c r="O99" s="7">
        <f t="shared" si="4"/>
        <v>0</v>
      </c>
      <c r="P99" s="7">
        <f t="shared" si="5"/>
        <v>0</v>
      </c>
      <c r="Q99" s="27">
        <f t="shared" si="6"/>
        <v>0</v>
      </c>
      <c r="R99" s="41"/>
    </row>
    <row r="100" spans="2:18" x14ac:dyDescent="0.2">
      <c r="B100" s="7" t="str">
        <f>IF(LEN(D100)&gt;1,INDEX(Periode,MATCH($D100,Maanden,0),1),"")</f>
        <v/>
      </c>
      <c r="C100" s="33"/>
      <c r="D100" s="37"/>
      <c r="E100" s="37"/>
      <c r="F100" s="37"/>
      <c r="G100" s="39"/>
      <c r="H100" s="39"/>
      <c r="I100" s="39"/>
      <c r="J100" s="40"/>
      <c r="K100" s="40"/>
      <c r="L100" s="35"/>
      <c r="M100" s="7">
        <f>J100*ReadMe!$I$55</f>
        <v>0</v>
      </c>
      <c r="N100" s="7">
        <f>K100*ReadMe!$I$54</f>
        <v>0</v>
      </c>
      <c r="O100" s="7">
        <f t="shared" si="4"/>
        <v>0</v>
      </c>
      <c r="P100" s="7">
        <f t="shared" si="5"/>
        <v>0</v>
      </c>
      <c r="Q100" s="27">
        <f t="shared" si="6"/>
        <v>0</v>
      </c>
      <c r="R100" s="41"/>
    </row>
    <row r="101" spans="2:18" x14ac:dyDescent="0.2">
      <c r="B101" s="7" t="str">
        <f>IF(LEN(D101)&gt;1,INDEX(Periode,MATCH($D101,Maanden,0),1),"")</f>
        <v/>
      </c>
      <c r="C101" s="33"/>
      <c r="D101" s="37"/>
      <c r="E101" s="37"/>
      <c r="F101" s="37"/>
      <c r="G101" s="39"/>
      <c r="H101" s="39"/>
      <c r="I101" s="39"/>
      <c r="J101" s="40"/>
      <c r="K101" s="40"/>
      <c r="L101" s="35"/>
      <c r="M101" s="7">
        <f>J101*ReadMe!$I$55</f>
        <v>0</v>
      </c>
      <c r="N101" s="7">
        <f>K101*ReadMe!$I$54</f>
        <v>0</v>
      </c>
      <c r="O101" s="7">
        <f t="shared" si="4"/>
        <v>0</v>
      </c>
      <c r="P101" s="7">
        <f t="shared" si="5"/>
        <v>0</v>
      </c>
      <c r="Q101" s="27">
        <f t="shared" si="6"/>
        <v>0</v>
      </c>
      <c r="R101" s="41"/>
    </row>
    <row r="102" spans="2:18" x14ac:dyDescent="0.2">
      <c r="B102" s="7" t="str">
        <f>IF(LEN(D102)&gt;1,INDEX(Periode,MATCH($D102,Maanden,0),1),"")</f>
        <v/>
      </c>
      <c r="C102" s="33"/>
      <c r="D102" s="37"/>
      <c r="E102" s="37"/>
      <c r="F102" s="37"/>
      <c r="G102" s="39"/>
      <c r="H102" s="39"/>
      <c r="I102" s="39"/>
      <c r="J102" s="40"/>
      <c r="K102" s="40"/>
      <c r="L102" s="35"/>
      <c r="M102" s="7">
        <f>J102*ReadMe!$I$55</f>
        <v>0</v>
      </c>
      <c r="N102" s="7">
        <f>K102*ReadMe!$I$54</f>
        <v>0</v>
      </c>
      <c r="O102" s="7">
        <f t="shared" si="4"/>
        <v>0</v>
      </c>
      <c r="P102" s="7">
        <f t="shared" si="5"/>
        <v>0</v>
      </c>
      <c r="Q102" s="27">
        <f t="shared" si="6"/>
        <v>0</v>
      </c>
      <c r="R102" s="41"/>
    </row>
    <row r="103" spans="2:18" x14ac:dyDescent="0.2">
      <c r="B103" s="7" t="str">
        <f>IF(LEN(D103)&gt;1,INDEX(Periode,MATCH($D103,Maanden,0),1),"")</f>
        <v/>
      </c>
      <c r="C103" s="33"/>
      <c r="D103" s="37"/>
      <c r="E103" s="37"/>
      <c r="F103" s="37"/>
      <c r="G103" s="39"/>
      <c r="H103" s="39"/>
      <c r="I103" s="39"/>
      <c r="J103" s="40"/>
      <c r="K103" s="40"/>
      <c r="L103" s="35"/>
      <c r="M103" s="7">
        <f>J103*ReadMe!$I$55</f>
        <v>0</v>
      </c>
      <c r="N103" s="7">
        <f>K103*ReadMe!$I$54</f>
        <v>0</v>
      </c>
      <c r="O103" s="7">
        <f t="shared" si="4"/>
        <v>0</v>
      </c>
      <c r="P103" s="7">
        <f t="shared" si="5"/>
        <v>0</v>
      </c>
      <c r="Q103" s="27">
        <f t="shared" si="6"/>
        <v>0</v>
      </c>
      <c r="R103" s="41"/>
    </row>
    <row r="104" spans="2:18" x14ac:dyDescent="0.2">
      <c r="B104" s="7" t="str">
        <f>IF(LEN(D104)&gt;1,INDEX(Periode,MATCH($D104,Maanden,0),1),"")</f>
        <v/>
      </c>
      <c r="C104" s="33"/>
      <c r="D104" s="37"/>
      <c r="E104" s="37"/>
      <c r="F104" s="37"/>
      <c r="G104" s="39"/>
      <c r="H104" s="39"/>
      <c r="I104" s="39"/>
      <c r="J104" s="40"/>
      <c r="K104" s="40"/>
      <c r="L104" s="35"/>
      <c r="M104" s="7">
        <f>J104*ReadMe!$I$55</f>
        <v>0</v>
      </c>
      <c r="N104" s="7">
        <f>K104*ReadMe!$I$54</f>
        <v>0</v>
      </c>
      <c r="O104" s="7">
        <f t="shared" si="4"/>
        <v>0</v>
      </c>
      <c r="P104" s="7">
        <f t="shared" si="5"/>
        <v>0</v>
      </c>
      <c r="Q104" s="27">
        <f t="shared" si="6"/>
        <v>0</v>
      </c>
      <c r="R104" s="41"/>
    </row>
    <row r="105" spans="2:18" x14ac:dyDescent="0.2">
      <c r="B105" s="7" t="str">
        <f>IF(LEN(D105)&gt;1,INDEX(Periode,MATCH($D105,Maanden,0),1),"")</f>
        <v/>
      </c>
      <c r="C105" s="33"/>
      <c r="D105" s="37"/>
      <c r="E105" s="37"/>
      <c r="F105" s="37"/>
      <c r="G105" s="39"/>
      <c r="H105" s="39"/>
      <c r="I105" s="39"/>
      <c r="J105" s="40"/>
      <c r="K105" s="40"/>
      <c r="L105" s="35"/>
      <c r="M105" s="7">
        <f>J105*ReadMe!$I$55</f>
        <v>0</v>
      </c>
      <c r="N105" s="7">
        <f>K105*ReadMe!$I$54</f>
        <v>0</v>
      </c>
      <c r="O105" s="7">
        <f t="shared" si="4"/>
        <v>0</v>
      </c>
      <c r="P105" s="7">
        <f t="shared" si="5"/>
        <v>0</v>
      </c>
      <c r="Q105" s="27">
        <f t="shared" si="6"/>
        <v>0</v>
      </c>
      <c r="R105" s="41"/>
    </row>
    <row r="106" spans="2:18" x14ac:dyDescent="0.2">
      <c r="B106" s="7" t="str">
        <f>IF(LEN(D106)&gt;1,INDEX(Periode,MATCH($D106,Maanden,0),1),"")</f>
        <v/>
      </c>
      <c r="C106" s="33"/>
      <c r="D106" s="37"/>
      <c r="E106" s="37"/>
      <c r="F106" s="37"/>
      <c r="G106" s="39"/>
      <c r="H106" s="39"/>
      <c r="I106" s="39"/>
      <c r="J106" s="40"/>
      <c r="K106" s="40"/>
      <c r="L106" s="35"/>
      <c r="M106" s="7">
        <f>J106*ReadMe!$I$55</f>
        <v>0</v>
      </c>
      <c r="N106" s="7">
        <f>K106*ReadMe!$I$54</f>
        <v>0</v>
      </c>
      <c r="O106" s="7">
        <f t="shared" si="4"/>
        <v>0</v>
      </c>
      <c r="P106" s="7">
        <f t="shared" si="5"/>
        <v>0</v>
      </c>
      <c r="Q106" s="27">
        <f t="shared" si="6"/>
        <v>0</v>
      </c>
      <c r="R106" s="41"/>
    </row>
    <row r="107" spans="2:18" x14ac:dyDescent="0.2">
      <c r="B107" s="7" t="str">
        <f>IF(LEN(D107)&gt;1,INDEX(Periode,MATCH($D107,Maanden,0),1),"")</f>
        <v/>
      </c>
      <c r="C107" s="33"/>
      <c r="D107" s="37"/>
      <c r="E107" s="37"/>
      <c r="F107" s="37"/>
      <c r="G107" s="39"/>
      <c r="H107" s="39"/>
      <c r="I107" s="39"/>
      <c r="J107" s="40"/>
      <c r="K107" s="40"/>
      <c r="L107" s="35"/>
      <c r="M107" s="7">
        <f>J107*ReadMe!$I$55</f>
        <v>0</v>
      </c>
      <c r="N107" s="7">
        <f>K107*ReadMe!$I$54</f>
        <v>0</v>
      </c>
      <c r="O107" s="7">
        <f t="shared" si="4"/>
        <v>0</v>
      </c>
      <c r="P107" s="7">
        <f t="shared" si="5"/>
        <v>0</v>
      </c>
      <c r="Q107" s="27">
        <f t="shared" si="6"/>
        <v>0</v>
      </c>
      <c r="R107" s="41"/>
    </row>
    <row r="108" spans="2:18" x14ac:dyDescent="0.2">
      <c r="B108" s="7" t="str">
        <f>IF(LEN(D108)&gt;1,INDEX(Periode,MATCH($D108,Maanden,0),1),"")</f>
        <v/>
      </c>
      <c r="C108" s="33"/>
      <c r="D108" s="37"/>
      <c r="E108" s="37"/>
      <c r="F108" s="37"/>
      <c r="G108" s="39"/>
      <c r="H108" s="39"/>
      <c r="I108" s="39"/>
      <c r="J108" s="40"/>
      <c r="K108" s="40"/>
      <c r="L108" s="35"/>
      <c r="M108" s="7">
        <f>J108*ReadMe!$I$55</f>
        <v>0</v>
      </c>
      <c r="N108" s="7">
        <f>K108*ReadMe!$I$54</f>
        <v>0</v>
      </c>
      <c r="O108" s="7">
        <f t="shared" si="4"/>
        <v>0</v>
      </c>
      <c r="P108" s="7">
        <f t="shared" si="5"/>
        <v>0</v>
      </c>
      <c r="Q108" s="27">
        <f t="shared" si="6"/>
        <v>0</v>
      </c>
      <c r="R108" s="41"/>
    </row>
    <row r="109" spans="2:18" x14ac:dyDescent="0.2">
      <c r="B109" s="7" t="str">
        <f>IF(LEN(D109)&gt;1,INDEX(Periode,MATCH($D109,Maanden,0),1),"")</f>
        <v/>
      </c>
      <c r="C109" s="33"/>
      <c r="D109" s="37"/>
      <c r="E109" s="37"/>
      <c r="F109" s="37"/>
      <c r="G109" s="39"/>
      <c r="H109" s="39"/>
      <c r="I109" s="39"/>
      <c r="J109" s="40"/>
      <c r="K109" s="40"/>
      <c r="L109" s="35"/>
      <c r="M109" s="7">
        <f>J109*ReadMe!$I$55</f>
        <v>0</v>
      </c>
      <c r="N109" s="7">
        <f>K109*ReadMe!$I$54</f>
        <v>0</v>
      </c>
      <c r="O109" s="7">
        <f t="shared" si="4"/>
        <v>0</v>
      </c>
      <c r="P109" s="7">
        <f t="shared" si="5"/>
        <v>0</v>
      </c>
      <c r="Q109" s="27">
        <f t="shared" si="6"/>
        <v>0</v>
      </c>
      <c r="R109" s="41"/>
    </row>
    <row r="110" spans="2:18" x14ac:dyDescent="0.2">
      <c r="B110" s="7" t="str">
        <f>IF(LEN(D110)&gt;1,INDEX(Periode,MATCH($D110,Maanden,0),1),"")</f>
        <v/>
      </c>
      <c r="C110" s="33"/>
      <c r="D110" s="37"/>
      <c r="E110" s="37"/>
      <c r="F110" s="37"/>
      <c r="G110" s="39"/>
      <c r="H110" s="39"/>
      <c r="I110" s="39"/>
      <c r="J110" s="40"/>
      <c r="K110" s="40"/>
      <c r="L110" s="35"/>
      <c r="M110" s="7">
        <f>J110*ReadMe!$I$55</f>
        <v>0</v>
      </c>
      <c r="N110" s="7">
        <f>K110*ReadMe!$I$54</f>
        <v>0</v>
      </c>
      <c r="O110" s="7">
        <f t="shared" si="4"/>
        <v>0</v>
      </c>
      <c r="P110" s="7">
        <f t="shared" si="5"/>
        <v>0</v>
      </c>
      <c r="Q110" s="27">
        <f t="shared" si="6"/>
        <v>0</v>
      </c>
      <c r="R110" s="41"/>
    </row>
    <row r="111" spans="2:18" x14ac:dyDescent="0.2">
      <c r="B111" s="7" t="str">
        <f>IF(LEN(D111)&gt;1,INDEX(Periode,MATCH($D111,Maanden,0),1),"")</f>
        <v/>
      </c>
      <c r="C111" s="33"/>
      <c r="D111" s="37"/>
      <c r="E111" s="37"/>
      <c r="F111" s="37"/>
      <c r="G111" s="39"/>
      <c r="H111" s="39"/>
      <c r="I111" s="39"/>
      <c r="J111" s="40"/>
      <c r="K111" s="40"/>
      <c r="L111" s="35"/>
      <c r="M111" s="7">
        <f>J111*ReadMe!$I$55</f>
        <v>0</v>
      </c>
      <c r="N111" s="7">
        <f>K111*ReadMe!$I$54</f>
        <v>0</v>
      </c>
      <c r="O111" s="7">
        <f t="shared" si="4"/>
        <v>0</v>
      </c>
      <c r="P111" s="7">
        <f t="shared" si="5"/>
        <v>0</v>
      </c>
      <c r="Q111" s="27">
        <f t="shared" si="6"/>
        <v>0</v>
      </c>
      <c r="R111" s="41"/>
    </row>
    <row r="112" spans="2:18" x14ac:dyDescent="0.2">
      <c r="B112" s="7" t="str">
        <f>IF(LEN(D112)&gt;1,INDEX(Periode,MATCH($D112,Maanden,0),1),"")</f>
        <v/>
      </c>
      <c r="C112" s="33"/>
      <c r="D112" s="37"/>
      <c r="E112" s="37"/>
      <c r="F112" s="37"/>
      <c r="G112" s="39"/>
      <c r="H112" s="39"/>
      <c r="I112" s="39"/>
      <c r="J112" s="40"/>
      <c r="K112" s="40"/>
      <c r="L112" s="35"/>
      <c r="M112" s="7">
        <f>J112*ReadMe!$I$55</f>
        <v>0</v>
      </c>
      <c r="N112" s="7">
        <f>K112*ReadMe!$I$54</f>
        <v>0</v>
      </c>
      <c r="O112" s="7">
        <f t="shared" si="4"/>
        <v>0</v>
      </c>
      <c r="P112" s="7">
        <f t="shared" si="5"/>
        <v>0</v>
      </c>
      <c r="Q112" s="27">
        <f t="shared" si="6"/>
        <v>0</v>
      </c>
      <c r="R112" s="41"/>
    </row>
    <row r="113" spans="2:18" x14ac:dyDescent="0.2">
      <c r="B113" s="7" t="str">
        <f>IF(LEN(D113)&gt;1,INDEX(Periode,MATCH($D113,Maanden,0),1),"")</f>
        <v/>
      </c>
      <c r="C113" s="33"/>
      <c r="D113" s="37"/>
      <c r="E113" s="37"/>
      <c r="F113" s="37"/>
      <c r="G113" s="39"/>
      <c r="H113" s="39"/>
      <c r="I113" s="39"/>
      <c r="J113" s="40"/>
      <c r="K113" s="40"/>
      <c r="L113" s="35"/>
      <c r="M113" s="7">
        <f>J113*ReadMe!$I$55</f>
        <v>0</v>
      </c>
      <c r="N113" s="7">
        <f>K113*ReadMe!$I$54</f>
        <v>0</v>
      </c>
      <c r="O113" s="7">
        <f t="shared" si="4"/>
        <v>0</v>
      </c>
      <c r="P113" s="7">
        <f t="shared" si="5"/>
        <v>0</v>
      </c>
      <c r="Q113" s="27">
        <f t="shared" si="6"/>
        <v>0</v>
      </c>
      <c r="R113" s="41"/>
    </row>
    <row r="114" spans="2:18" x14ac:dyDescent="0.2">
      <c r="B114" s="7" t="str">
        <f>IF(LEN(D114)&gt;1,INDEX(Periode,MATCH($D114,Maanden,0),1),"")</f>
        <v/>
      </c>
      <c r="C114" s="33"/>
      <c r="D114" s="37"/>
      <c r="E114" s="37"/>
      <c r="F114" s="37"/>
      <c r="G114" s="39"/>
      <c r="H114" s="39"/>
      <c r="I114" s="39"/>
      <c r="J114" s="40"/>
      <c r="K114" s="40"/>
      <c r="L114" s="35"/>
      <c r="M114" s="7">
        <f>J114*ReadMe!$I$55</f>
        <v>0</v>
      </c>
      <c r="N114" s="7">
        <f>K114*ReadMe!$I$54</f>
        <v>0</v>
      </c>
      <c r="O114" s="7">
        <f t="shared" si="4"/>
        <v>0</v>
      </c>
      <c r="P114" s="7">
        <f t="shared" si="5"/>
        <v>0</v>
      </c>
      <c r="Q114" s="27">
        <f t="shared" si="6"/>
        <v>0</v>
      </c>
      <c r="R114" s="41"/>
    </row>
    <row r="115" spans="2:18" x14ac:dyDescent="0.2">
      <c r="B115" s="7" t="str">
        <f>IF(LEN(D115)&gt;1,INDEX(Periode,MATCH($D115,Maanden,0),1),"")</f>
        <v/>
      </c>
      <c r="C115" s="33"/>
      <c r="D115" s="37"/>
      <c r="E115" s="37"/>
      <c r="F115" s="37"/>
      <c r="G115" s="39"/>
      <c r="H115" s="39"/>
      <c r="I115" s="39"/>
      <c r="J115" s="40"/>
      <c r="K115" s="40"/>
      <c r="L115" s="35"/>
      <c r="M115" s="7">
        <f>J115*ReadMe!$I$55</f>
        <v>0</v>
      </c>
      <c r="N115" s="7">
        <f>K115*ReadMe!$I$54</f>
        <v>0</v>
      </c>
      <c r="O115" s="7">
        <f t="shared" si="4"/>
        <v>0</v>
      </c>
      <c r="P115" s="7">
        <f t="shared" si="5"/>
        <v>0</v>
      </c>
      <c r="Q115" s="27">
        <f t="shared" si="6"/>
        <v>0</v>
      </c>
      <c r="R115" s="41"/>
    </row>
    <row r="116" spans="2:18" x14ac:dyDescent="0.2">
      <c r="B116" s="7" t="str">
        <f>IF(LEN(D116)&gt;1,INDEX(Periode,MATCH($D116,Maanden,0),1),"")</f>
        <v/>
      </c>
      <c r="C116" s="33"/>
      <c r="D116" s="37"/>
      <c r="E116" s="37"/>
      <c r="F116" s="37"/>
      <c r="G116" s="39"/>
      <c r="H116" s="39"/>
      <c r="I116" s="39"/>
      <c r="J116" s="40"/>
      <c r="K116" s="40"/>
      <c r="L116" s="35"/>
      <c r="M116" s="7">
        <f>J116*ReadMe!$I$55</f>
        <v>0</v>
      </c>
      <c r="N116" s="7">
        <f>K116*ReadMe!$I$54</f>
        <v>0</v>
      </c>
      <c r="O116" s="7">
        <f t="shared" si="4"/>
        <v>0</v>
      </c>
      <c r="P116" s="7">
        <f t="shared" si="5"/>
        <v>0</v>
      </c>
      <c r="Q116" s="27">
        <f t="shared" si="6"/>
        <v>0</v>
      </c>
      <c r="R116" s="41"/>
    </row>
    <row r="117" spans="2:18" x14ac:dyDescent="0.2">
      <c r="B117" s="7" t="str">
        <f>IF(LEN(D117)&gt;1,INDEX(Periode,MATCH($D117,Maanden,0),1),"")</f>
        <v/>
      </c>
      <c r="C117" s="33"/>
      <c r="D117" s="37"/>
      <c r="E117" s="37"/>
      <c r="F117" s="37"/>
      <c r="G117" s="39"/>
      <c r="H117" s="39"/>
      <c r="I117" s="39"/>
      <c r="J117" s="40"/>
      <c r="K117" s="40"/>
      <c r="L117" s="35"/>
      <c r="M117" s="7">
        <f>J117*ReadMe!$I$55</f>
        <v>0</v>
      </c>
      <c r="N117" s="7">
        <f>K117*ReadMe!$I$54</f>
        <v>0</v>
      </c>
      <c r="O117" s="7">
        <f t="shared" si="4"/>
        <v>0</v>
      </c>
      <c r="P117" s="7">
        <f t="shared" si="5"/>
        <v>0</v>
      </c>
      <c r="Q117" s="27">
        <f t="shared" si="6"/>
        <v>0</v>
      </c>
      <c r="R117" s="41"/>
    </row>
    <row r="118" spans="2:18" x14ac:dyDescent="0.2">
      <c r="B118" s="7" t="str">
        <f>IF(LEN(D118)&gt;1,INDEX(Periode,MATCH($D118,Maanden,0),1),"")</f>
        <v/>
      </c>
      <c r="C118" s="33"/>
      <c r="D118" s="37"/>
      <c r="E118" s="37"/>
      <c r="F118" s="37"/>
      <c r="G118" s="39"/>
      <c r="H118" s="39"/>
      <c r="I118" s="39"/>
      <c r="J118" s="40"/>
      <c r="K118" s="40"/>
      <c r="L118" s="35"/>
      <c r="M118" s="7">
        <f>J118*ReadMe!$I$55</f>
        <v>0</v>
      </c>
      <c r="N118" s="7">
        <f>K118*ReadMe!$I$54</f>
        <v>0</v>
      </c>
      <c r="O118" s="7">
        <f t="shared" si="4"/>
        <v>0</v>
      </c>
      <c r="P118" s="7">
        <f t="shared" si="5"/>
        <v>0</v>
      </c>
      <c r="Q118" s="27">
        <f t="shared" si="6"/>
        <v>0</v>
      </c>
      <c r="R118" s="41"/>
    </row>
    <row r="119" spans="2:18" x14ac:dyDescent="0.2">
      <c r="B119" s="7" t="str">
        <f>IF(LEN(D119)&gt;1,INDEX(Periode,MATCH($D119,Maanden,0),1),"")</f>
        <v/>
      </c>
      <c r="C119" s="33"/>
      <c r="D119" s="37"/>
      <c r="E119" s="37"/>
      <c r="F119" s="37"/>
      <c r="G119" s="39"/>
      <c r="H119" s="39"/>
      <c r="I119" s="39"/>
      <c r="J119" s="40"/>
      <c r="K119" s="40"/>
      <c r="L119" s="35"/>
      <c r="M119" s="7">
        <f>J119*ReadMe!$I$55</f>
        <v>0</v>
      </c>
      <c r="N119" s="7">
        <f>K119*ReadMe!$I$54</f>
        <v>0</v>
      </c>
      <c r="O119" s="7">
        <f t="shared" si="4"/>
        <v>0</v>
      </c>
      <c r="P119" s="7">
        <f t="shared" si="5"/>
        <v>0</v>
      </c>
      <c r="Q119" s="27">
        <f t="shared" si="6"/>
        <v>0</v>
      </c>
      <c r="R119" s="41"/>
    </row>
    <row r="120" spans="2:18" x14ac:dyDescent="0.2">
      <c r="B120" s="7" t="str">
        <f>IF(LEN(D120)&gt;1,INDEX(Periode,MATCH($D120,Maanden,0),1),"")</f>
        <v/>
      </c>
      <c r="C120" s="33"/>
      <c r="D120" s="37"/>
      <c r="E120" s="37"/>
      <c r="F120" s="37"/>
      <c r="G120" s="39"/>
      <c r="H120" s="39"/>
      <c r="I120" s="39"/>
      <c r="J120" s="40"/>
      <c r="K120" s="40"/>
      <c r="L120" s="35"/>
      <c r="M120" s="7">
        <f>J120*ReadMe!$I$55</f>
        <v>0</v>
      </c>
      <c r="N120" s="7">
        <f>K120*ReadMe!$I$54</f>
        <v>0</v>
      </c>
      <c r="O120" s="7">
        <f t="shared" si="4"/>
        <v>0</v>
      </c>
      <c r="P120" s="7">
        <f t="shared" si="5"/>
        <v>0</v>
      </c>
      <c r="Q120" s="27">
        <f t="shared" si="6"/>
        <v>0</v>
      </c>
      <c r="R120" s="41"/>
    </row>
    <row r="121" spans="2:18" x14ac:dyDescent="0.2">
      <c r="B121" s="7" t="str">
        <f>IF(LEN(D121)&gt;1,INDEX(Periode,MATCH($D121,Maanden,0),1),"")</f>
        <v/>
      </c>
      <c r="C121" s="33"/>
      <c r="D121" s="37"/>
      <c r="E121" s="37"/>
      <c r="F121" s="37"/>
      <c r="G121" s="39"/>
      <c r="H121" s="39"/>
      <c r="I121" s="39"/>
      <c r="J121" s="40"/>
      <c r="K121" s="40"/>
      <c r="L121" s="35"/>
      <c r="M121" s="7">
        <f>J121*ReadMe!$I$55</f>
        <v>0</v>
      </c>
      <c r="N121" s="7">
        <f>K121*ReadMe!$I$54</f>
        <v>0</v>
      </c>
      <c r="O121" s="7">
        <f t="shared" si="4"/>
        <v>0</v>
      </c>
      <c r="P121" s="7">
        <f t="shared" si="5"/>
        <v>0</v>
      </c>
      <c r="Q121" s="27">
        <f t="shared" si="6"/>
        <v>0</v>
      </c>
      <c r="R121" s="41"/>
    </row>
    <row r="122" spans="2:18" x14ac:dyDescent="0.2">
      <c r="B122" s="7" t="str">
        <f>IF(LEN(D122)&gt;1,INDEX(Periode,MATCH($D122,Maanden,0),1),"")</f>
        <v/>
      </c>
      <c r="C122" s="33"/>
      <c r="D122" s="37"/>
      <c r="E122" s="37"/>
      <c r="F122" s="37"/>
      <c r="G122" s="39"/>
      <c r="H122" s="39"/>
      <c r="I122" s="39"/>
      <c r="J122" s="40"/>
      <c r="K122" s="40"/>
      <c r="L122" s="35"/>
      <c r="M122" s="7">
        <f>J122*ReadMe!$I$55</f>
        <v>0</v>
      </c>
      <c r="N122" s="7">
        <f>K122*ReadMe!$I$54</f>
        <v>0</v>
      </c>
      <c r="O122" s="7">
        <f t="shared" si="4"/>
        <v>0</v>
      </c>
      <c r="P122" s="7">
        <f t="shared" si="5"/>
        <v>0</v>
      </c>
      <c r="Q122" s="27">
        <f t="shared" si="6"/>
        <v>0</v>
      </c>
      <c r="R122" s="41"/>
    </row>
    <row r="123" spans="2:18" x14ac:dyDescent="0.2">
      <c r="B123" s="7" t="str">
        <f>IF(LEN(D123)&gt;1,INDEX(Periode,MATCH($D123,Maanden,0),1),"")</f>
        <v/>
      </c>
      <c r="C123" s="33"/>
      <c r="D123" s="37"/>
      <c r="E123" s="37"/>
      <c r="F123" s="37"/>
      <c r="G123" s="39"/>
      <c r="H123" s="39"/>
      <c r="I123" s="39"/>
      <c r="J123" s="40"/>
      <c r="K123" s="40"/>
      <c r="L123" s="35"/>
      <c r="M123" s="7">
        <f>J123*ReadMe!$I$55</f>
        <v>0</v>
      </c>
      <c r="N123" s="7">
        <f>K123*ReadMe!$I$54</f>
        <v>0</v>
      </c>
      <c r="O123" s="7">
        <f t="shared" si="4"/>
        <v>0</v>
      </c>
      <c r="P123" s="7">
        <f t="shared" si="5"/>
        <v>0</v>
      </c>
      <c r="Q123" s="27">
        <f t="shared" si="6"/>
        <v>0</v>
      </c>
      <c r="R123" s="41"/>
    </row>
    <row r="124" spans="2:18" x14ac:dyDescent="0.2">
      <c r="B124" s="7" t="str">
        <f>IF(LEN(D124)&gt;1,INDEX(Periode,MATCH($D124,Maanden,0),1),"")</f>
        <v/>
      </c>
      <c r="C124" s="33"/>
      <c r="D124" s="37"/>
      <c r="E124" s="37"/>
      <c r="F124" s="37"/>
      <c r="G124" s="39"/>
      <c r="H124" s="39"/>
      <c r="I124" s="39"/>
      <c r="J124" s="40"/>
      <c r="K124" s="40"/>
      <c r="L124" s="35"/>
      <c r="M124" s="7">
        <f>J124*ReadMe!$I$55</f>
        <v>0</v>
      </c>
      <c r="N124" s="7">
        <f>K124*ReadMe!$I$54</f>
        <v>0</v>
      </c>
      <c r="O124" s="7">
        <f t="shared" si="4"/>
        <v>0</v>
      </c>
      <c r="P124" s="7">
        <f t="shared" si="5"/>
        <v>0</v>
      </c>
      <c r="Q124" s="27">
        <f t="shared" si="6"/>
        <v>0</v>
      </c>
      <c r="R124" s="41"/>
    </row>
    <row r="125" spans="2:18" x14ac:dyDescent="0.2">
      <c r="B125" s="7" t="str">
        <f>IF(LEN(D125)&gt;1,INDEX(Periode,MATCH($D125,Maanden,0),1),"")</f>
        <v/>
      </c>
      <c r="C125" s="33"/>
      <c r="D125" s="37"/>
      <c r="E125" s="37"/>
      <c r="F125" s="37"/>
      <c r="G125" s="39"/>
      <c r="H125" s="39"/>
      <c r="I125" s="39"/>
      <c r="J125" s="40"/>
      <c r="K125" s="40"/>
      <c r="L125" s="35"/>
      <c r="M125" s="7">
        <f>J125*ReadMe!$I$55</f>
        <v>0</v>
      </c>
      <c r="N125" s="7">
        <f>K125*ReadMe!$I$54</f>
        <v>0</v>
      </c>
      <c r="O125" s="7">
        <f t="shared" si="4"/>
        <v>0</v>
      </c>
      <c r="P125" s="7">
        <f t="shared" si="5"/>
        <v>0</v>
      </c>
      <c r="Q125" s="27">
        <f t="shared" si="6"/>
        <v>0</v>
      </c>
      <c r="R125" s="41"/>
    </row>
    <row r="126" spans="2:18" x14ac:dyDescent="0.2">
      <c r="B126" s="7" t="str">
        <f>IF(LEN(D126)&gt;1,INDEX(Periode,MATCH($D126,Maanden,0),1),"")</f>
        <v/>
      </c>
      <c r="C126" s="33"/>
      <c r="D126" s="37"/>
      <c r="E126" s="37"/>
      <c r="F126" s="37"/>
      <c r="G126" s="39"/>
      <c r="H126" s="39"/>
      <c r="I126" s="39"/>
      <c r="J126" s="40"/>
      <c r="K126" s="40"/>
      <c r="L126" s="35"/>
      <c r="M126" s="7">
        <f>J126*ReadMe!$I$55</f>
        <v>0</v>
      </c>
      <c r="N126" s="7">
        <f>K126*ReadMe!$I$54</f>
        <v>0</v>
      </c>
      <c r="O126" s="7">
        <f t="shared" si="4"/>
        <v>0</v>
      </c>
      <c r="P126" s="7">
        <f t="shared" si="5"/>
        <v>0</v>
      </c>
      <c r="Q126" s="27">
        <f t="shared" si="6"/>
        <v>0</v>
      </c>
      <c r="R126" s="41"/>
    </row>
    <row r="127" spans="2:18" x14ac:dyDescent="0.2">
      <c r="B127" s="7" t="str">
        <f>IF(LEN(D127)&gt;1,INDEX(Periode,MATCH($D127,Maanden,0),1),"")</f>
        <v/>
      </c>
      <c r="C127" s="33"/>
      <c r="D127" s="37"/>
      <c r="E127" s="37"/>
      <c r="F127" s="37"/>
      <c r="G127" s="39"/>
      <c r="H127" s="39"/>
      <c r="I127" s="39"/>
      <c r="J127" s="40"/>
      <c r="K127" s="40"/>
      <c r="L127" s="35"/>
      <c r="M127" s="7">
        <f>J127*ReadMe!$I$55</f>
        <v>0</v>
      </c>
      <c r="N127" s="7">
        <f>K127*ReadMe!$I$54</f>
        <v>0</v>
      </c>
      <c r="O127" s="7">
        <f t="shared" si="4"/>
        <v>0</v>
      </c>
      <c r="P127" s="7">
        <f t="shared" si="5"/>
        <v>0</v>
      </c>
      <c r="Q127" s="27">
        <f t="shared" si="6"/>
        <v>0</v>
      </c>
      <c r="R127" s="41"/>
    </row>
    <row r="128" spans="2:18" x14ac:dyDescent="0.2">
      <c r="B128" s="7" t="str">
        <f>IF(LEN(D128)&gt;1,INDEX(Periode,MATCH($D128,Maanden,0),1),"")</f>
        <v/>
      </c>
      <c r="C128" s="33"/>
      <c r="D128" s="37"/>
      <c r="E128" s="37"/>
      <c r="F128" s="37"/>
      <c r="G128" s="39"/>
      <c r="H128" s="39"/>
      <c r="I128" s="39"/>
      <c r="J128" s="40"/>
      <c r="K128" s="40"/>
      <c r="L128" s="35"/>
      <c r="M128" s="7">
        <f>J128*ReadMe!$I$55</f>
        <v>0</v>
      </c>
      <c r="N128" s="7">
        <f>K128*ReadMe!$I$54</f>
        <v>0</v>
      </c>
      <c r="O128" s="7">
        <f t="shared" si="4"/>
        <v>0</v>
      </c>
      <c r="P128" s="7">
        <f t="shared" si="5"/>
        <v>0</v>
      </c>
      <c r="Q128" s="27">
        <f t="shared" si="6"/>
        <v>0</v>
      </c>
      <c r="R128" s="41"/>
    </row>
    <row r="129" spans="2:18" x14ac:dyDescent="0.2">
      <c r="B129" s="7" t="str">
        <f>IF(LEN(D129)&gt;1,INDEX(Periode,MATCH($D129,Maanden,0),1),"")</f>
        <v/>
      </c>
      <c r="C129" s="33"/>
      <c r="D129" s="37"/>
      <c r="E129" s="37"/>
      <c r="F129" s="37"/>
      <c r="G129" s="39"/>
      <c r="H129" s="39"/>
      <c r="I129" s="39"/>
      <c r="J129" s="40"/>
      <c r="K129" s="40"/>
      <c r="L129" s="35"/>
      <c r="M129" s="7">
        <f>J129*ReadMe!$I$55</f>
        <v>0</v>
      </c>
      <c r="N129" s="7">
        <f>K129*ReadMe!$I$54</f>
        <v>0</v>
      </c>
      <c r="O129" s="7">
        <f t="shared" si="4"/>
        <v>0</v>
      </c>
      <c r="P129" s="7">
        <f t="shared" si="5"/>
        <v>0</v>
      </c>
      <c r="Q129" s="27">
        <f t="shared" si="6"/>
        <v>0</v>
      </c>
      <c r="R129" s="41"/>
    </row>
    <row r="130" spans="2:18" x14ac:dyDescent="0.2">
      <c r="B130" s="7" t="str">
        <f>IF(LEN(D130)&gt;1,INDEX(Periode,MATCH($D130,Maanden,0),1),"")</f>
        <v/>
      </c>
      <c r="C130" s="33"/>
      <c r="D130" s="37"/>
      <c r="E130" s="37"/>
      <c r="F130" s="37"/>
      <c r="G130" s="39"/>
      <c r="H130" s="39"/>
      <c r="I130" s="39"/>
      <c r="J130" s="40"/>
      <c r="K130" s="40"/>
      <c r="L130" s="35"/>
      <c r="M130" s="7">
        <f>J130*ReadMe!$I$55</f>
        <v>0</v>
      </c>
      <c r="N130" s="7">
        <f>K130*ReadMe!$I$54</f>
        <v>0</v>
      </c>
      <c r="O130" s="7">
        <f t="shared" si="4"/>
        <v>0</v>
      </c>
      <c r="P130" s="7">
        <f t="shared" si="5"/>
        <v>0</v>
      </c>
      <c r="Q130" s="27">
        <f t="shared" si="6"/>
        <v>0</v>
      </c>
      <c r="R130" s="41"/>
    </row>
    <row r="131" spans="2:18" x14ac:dyDescent="0.2">
      <c r="B131" s="7" t="str">
        <f>IF(LEN(D131)&gt;1,INDEX(Periode,MATCH($D131,Maanden,0),1),"")</f>
        <v/>
      </c>
      <c r="C131" s="33"/>
      <c r="D131" s="37"/>
      <c r="E131" s="37"/>
      <c r="F131" s="37"/>
      <c r="G131" s="39"/>
      <c r="H131" s="39"/>
      <c r="I131" s="39"/>
      <c r="J131" s="40"/>
      <c r="K131" s="40"/>
      <c r="L131" s="35"/>
      <c r="M131" s="7">
        <f>J131*ReadMe!$I$55</f>
        <v>0</v>
      </c>
      <c r="N131" s="7">
        <f>K131*ReadMe!$I$54</f>
        <v>0</v>
      </c>
      <c r="O131" s="7">
        <f t="shared" si="4"/>
        <v>0</v>
      </c>
      <c r="P131" s="7">
        <f t="shared" si="5"/>
        <v>0</v>
      </c>
      <c r="Q131" s="27">
        <f t="shared" si="6"/>
        <v>0</v>
      </c>
      <c r="R131" s="41"/>
    </row>
    <row r="132" spans="2:18" x14ac:dyDescent="0.2">
      <c r="B132" s="7" t="str">
        <f>IF(LEN(D132)&gt;1,INDEX(Periode,MATCH($D132,Maanden,0),1),"")</f>
        <v/>
      </c>
      <c r="C132" s="33"/>
      <c r="D132" s="37"/>
      <c r="E132" s="37"/>
      <c r="F132" s="37"/>
      <c r="G132" s="39"/>
      <c r="H132" s="39"/>
      <c r="I132" s="39"/>
      <c r="J132" s="40"/>
      <c r="K132" s="40"/>
      <c r="L132" s="35"/>
      <c r="M132" s="7">
        <f>J132*ReadMe!$I$55</f>
        <v>0</v>
      </c>
      <c r="N132" s="7">
        <f>K132*ReadMe!$I$54</f>
        <v>0</v>
      </c>
      <c r="O132" s="7">
        <f t="shared" si="4"/>
        <v>0</v>
      </c>
      <c r="P132" s="7">
        <f t="shared" si="5"/>
        <v>0</v>
      </c>
      <c r="Q132" s="27">
        <f t="shared" si="6"/>
        <v>0</v>
      </c>
      <c r="R132" s="41"/>
    </row>
    <row r="133" spans="2:18" x14ac:dyDescent="0.2">
      <c r="B133" s="7" t="str">
        <f>IF(LEN(D133)&gt;1,INDEX(Periode,MATCH($D133,Maanden,0),1),"")</f>
        <v/>
      </c>
      <c r="C133" s="33"/>
      <c r="D133" s="37"/>
      <c r="E133" s="37"/>
      <c r="F133" s="37"/>
      <c r="G133" s="39"/>
      <c r="H133" s="39"/>
      <c r="I133" s="39"/>
      <c r="J133" s="40"/>
      <c r="K133" s="40"/>
      <c r="L133" s="35"/>
      <c r="M133" s="7">
        <f>J133*ReadMe!$I$55</f>
        <v>0</v>
      </c>
      <c r="N133" s="7">
        <f>K133*ReadMe!$I$54</f>
        <v>0</v>
      </c>
      <c r="O133" s="7">
        <f t="shared" si="4"/>
        <v>0</v>
      </c>
      <c r="P133" s="7">
        <f t="shared" si="5"/>
        <v>0</v>
      </c>
      <c r="Q133" s="27">
        <f t="shared" si="6"/>
        <v>0</v>
      </c>
      <c r="R133" s="41"/>
    </row>
    <row r="134" spans="2:18" x14ac:dyDescent="0.2">
      <c r="B134" s="7" t="str">
        <f>IF(LEN(D134)&gt;1,INDEX(Periode,MATCH($D134,Maanden,0),1),"")</f>
        <v/>
      </c>
      <c r="C134" s="33"/>
      <c r="D134" s="37"/>
      <c r="E134" s="37"/>
      <c r="F134" s="37"/>
      <c r="G134" s="39"/>
      <c r="H134" s="39"/>
      <c r="I134" s="39"/>
      <c r="J134" s="40"/>
      <c r="K134" s="40"/>
      <c r="L134" s="35"/>
      <c r="M134" s="7">
        <f>J134*ReadMe!$I$55</f>
        <v>0</v>
      </c>
      <c r="N134" s="7">
        <f>K134*ReadMe!$I$54</f>
        <v>0</v>
      </c>
      <c r="O134" s="7">
        <f t="shared" si="4"/>
        <v>0</v>
      </c>
      <c r="P134" s="7">
        <f t="shared" si="5"/>
        <v>0</v>
      </c>
      <c r="Q134" s="27">
        <f t="shared" si="6"/>
        <v>0</v>
      </c>
      <c r="R134" s="41"/>
    </row>
    <row r="135" spans="2:18" x14ac:dyDescent="0.2">
      <c r="B135" s="7" t="str">
        <f>IF(LEN(D135)&gt;1,INDEX(Periode,MATCH($D135,Maanden,0),1),"")</f>
        <v/>
      </c>
      <c r="C135" s="33"/>
      <c r="D135" s="37"/>
      <c r="E135" s="37"/>
      <c r="F135" s="37"/>
      <c r="G135" s="39"/>
      <c r="H135" s="39"/>
      <c r="I135" s="39"/>
      <c r="J135" s="40"/>
      <c r="K135" s="40"/>
      <c r="L135" s="35"/>
      <c r="M135" s="7">
        <f>J135*ReadMe!$I$55</f>
        <v>0</v>
      </c>
      <c r="N135" s="7">
        <f>K135*ReadMe!$I$54</f>
        <v>0</v>
      </c>
      <c r="O135" s="7">
        <f t="shared" si="4"/>
        <v>0</v>
      </c>
      <c r="P135" s="7">
        <f t="shared" si="5"/>
        <v>0</v>
      </c>
      <c r="Q135" s="27">
        <f t="shared" si="6"/>
        <v>0</v>
      </c>
      <c r="R135" s="41"/>
    </row>
    <row r="136" spans="2:18" x14ac:dyDescent="0.2">
      <c r="B136" s="7" t="str">
        <f>IF(LEN(D136)&gt;1,INDEX(Periode,MATCH($D136,Maanden,0),1),"")</f>
        <v/>
      </c>
      <c r="C136" s="33"/>
      <c r="D136" s="37"/>
      <c r="E136" s="37"/>
      <c r="F136" s="37"/>
      <c r="G136" s="39"/>
      <c r="H136" s="39"/>
      <c r="I136" s="39"/>
      <c r="J136" s="40"/>
      <c r="K136" s="40"/>
      <c r="L136" s="35"/>
      <c r="M136" s="7">
        <f>J136*ReadMe!$I$55</f>
        <v>0</v>
      </c>
      <c r="N136" s="7">
        <f>K136*ReadMe!$I$54</f>
        <v>0</v>
      </c>
      <c r="O136" s="7">
        <f t="shared" si="4"/>
        <v>0</v>
      </c>
      <c r="P136" s="7">
        <f t="shared" si="5"/>
        <v>0</v>
      </c>
      <c r="Q136" s="27">
        <f t="shared" si="6"/>
        <v>0</v>
      </c>
      <c r="R136" s="41"/>
    </row>
    <row r="137" spans="2:18" x14ac:dyDescent="0.2">
      <c r="B137" s="7" t="str">
        <f>IF(LEN(D137)&gt;1,INDEX(Periode,MATCH($D137,Maanden,0),1),"")</f>
        <v/>
      </c>
      <c r="C137" s="33"/>
      <c r="D137" s="37"/>
      <c r="E137" s="37"/>
      <c r="F137" s="37"/>
      <c r="G137" s="39"/>
      <c r="H137" s="39"/>
      <c r="I137" s="39"/>
      <c r="J137" s="40"/>
      <c r="K137" s="40"/>
      <c r="L137" s="35"/>
      <c r="M137" s="7">
        <f>J137*ReadMe!$I$55</f>
        <v>0</v>
      </c>
      <c r="N137" s="7">
        <f>K137*ReadMe!$I$54</f>
        <v>0</v>
      </c>
      <c r="O137" s="7">
        <f t="shared" si="4"/>
        <v>0</v>
      </c>
      <c r="P137" s="7">
        <f t="shared" si="5"/>
        <v>0</v>
      </c>
      <c r="Q137" s="27">
        <f t="shared" si="6"/>
        <v>0</v>
      </c>
      <c r="R137" s="41"/>
    </row>
    <row r="138" spans="2:18" x14ac:dyDescent="0.2">
      <c r="B138" s="7" t="str">
        <f>IF(LEN(D138)&gt;1,INDEX(Periode,MATCH($D138,Maanden,0),1),"")</f>
        <v/>
      </c>
      <c r="C138" s="33"/>
      <c r="D138" s="37"/>
      <c r="E138" s="37"/>
      <c r="F138" s="37"/>
      <c r="G138" s="39"/>
      <c r="H138" s="39"/>
      <c r="I138" s="39"/>
      <c r="J138" s="40"/>
      <c r="K138" s="40"/>
      <c r="L138" s="35"/>
      <c r="M138" s="7">
        <f>J138*ReadMe!$I$55</f>
        <v>0</v>
      </c>
      <c r="N138" s="7">
        <f>K138*ReadMe!$I$54</f>
        <v>0</v>
      </c>
      <c r="O138" s="7">
        <f t="shared" si="4"/>
        <v>0</v>
      </c>
      <c r="P138" s="7">
        <f t="shared" si="5"/>
        <v>0</v>
      </c>
      <c r="Q138" s="27">
        <f t="shared" si="6"/>
        <v>0</v>
      </c>
      <c r="R138" s="41"/>
    </row>
    <row r="139" spans="2:18" x14ac:dyDescent="0.2">
      <c r="B139" s="7" t="str">
        <f>IF(LEN(D139)&gt;1,INDEX(Periode,MATCH($D139,Maanden,0),1),"")</f>
        <v/>
      </c>
      <c r="C139" s="33"/>
      <c r="D139" s="37"/>
      <c r="E139" s="37"/>
      <c r="F139" s="37"/>
      <c r="G139" s="39"/>
      <c r="H139" s="39"/>
      <c r="I139" s="39"/>
      <c r="J139" s="40"/>
      <c r="K139" s="40"/>
      <c r="L139" s="35"/>
      <c r="M139" s="7">
        <f>J139*ReadMe!$I$55</f>
        <v>0</v>
      </c>
      <c r="N139" s="7">
        <f>K139*ReadMe!$I$54</f>
        <v>0</v>
      </c>
      <c r="O139" s="7">
        <f t="shared" si="4"/>
        <v>0</v>
      </c>
      <c r="P139" s="7">
        <f t="shared" si="5"/>
        <v>0</v>
      </c>
      <c r="Q139" s="27">
        <f t="shared" si="6"/>
        <v>0</v>
      </c>
      <c r="R139" s="41"/>
    </row>
    <row r="140" spans="2:18" x14ac:dyDescent="0.2">
      <c r="B140" s="7" t="str">
        <f>IF(LEN(D140)&gt;1,INDEX(Periode,MATCH($D140,Maanden,0),1),"")</f>
        <v/>
      </c>
      <c r="C140" s="33"/>
      <c r="D140" s="37"/>
      <c r="E140" s="37"/>
      <c r="F140" s="37"/>
      <c r="G140" s="39"/>
      <c r="H140" s="39"/>
      <c r="I140" s="39"/>
      <c r="J140" s="40"/>
      <c r="K140" s="40"/>
      <c r="L140" s="35"/>
      <c r="M140" s="7">
        <f>J140*ReadMe!$I$55</f>
        <v>0</v>
      </c>
      <c r="N140" s="7">
        <f>K140*ReadMe!$I$54</f>
        <v>0</v>
      </c>
      <c r="O140" s="7">
        <f t="shared" si="4"/>
        <v>0</v>
      </c>
      <c r="P140" s="7">
        <f t="shared" si="5"/>
        <v>0</v>
      </c>
      <c r="Q140" s="27">
        <f t="shared" si="6"/>
        <v>0</v>
      </c>
      <c r="R140" s="41"/>
    </row>
    <row r="141" spans="2:18" x14ac:dyDescent="0.2">
      <c r="B141" s="7" t="str">
        <f>IF(LEN(D141)&gt;1,INDEX(Periode,MATCH($D141,Maanden,0),1),"")</f>
        <v/>
      </c>
      <c r="C141" s="33"/>
      <c r="D141" s="37"/>
      <c r="E141" s="37"/>
      <c r="F141" s="37"/>
      <c r="G141" s="39"/>
      <c r="H141" s="39"/>
      <c r="I141" s="39"/>
      <c r="J141" s="40"/>
      <c r="K141" s="40"/>
      <c r="L141" s="35"/>
      <c r="M141" s="7">
        <f>J141*ReadMe!$I$55</f>
        <v>0</v>
      </c>
      <c r="N141" s="7">
        <f>K141*ReadMe!$I$54</f>
        <v>0</v>
      </c>
      <c r="O141" s="7">
        <f t="shared" si="4"/>
        <v>0</v>
      </c>
      <c r="P141" s="7">
        <f t="shared" si="5"/>
        <v>0</v>
      </c>
      <c r="Q141" s="27">
        <f t="shared" si="6"/>
        <v>0</v>
      </c>
      <c r="R141" s="41"/>
    </row>
    <row r="142" spans="2:18" x14ac:dyDescent="0.2">
      <c r="B142" s="7" t="str">
        <f>IF(LEN(D142)&gt;1,INDEX(Periode,MATCH($D142,Maanden,0),1),"")</f>
        <v/>
      </c>
      <c r="C142" s="33"/>
      <c r="D142" s="37"/>
      <c r="E142" s="37"/>
      <c r="F142" s="37"/>
      <c r="G142" s="39"/>
      <c r="H142" s="39"/>
      <c r="I142" s="39"/>
      <c r="J142" s="40"/>
      <c r="K142" s="40"/>
      <c r="L142" s="35"/>
      <c r="M142" s="7">
        <f>J142*ReadMe!$I$55</f>
        <v>0</v>
      </c>
      <c r="N142" s="7">
        <f>K142*ReadMe!$I$54</f>
        <v>0</v>
      </c>
      <c r="O142" s="7">
        <f t="shared" si="4"/>
        <v>0</v>
      </c>
      <c r="P142" s="7">
        <f t="shared" si="5"/>
        <v>0</v>
      </c>
      <c r="Q142" s="27">
        <f t="shared" si="6"/>
        <v>0</v>
      </c>
      <c r="R142" s="41"/>
    </row>
    <row r="143" spans="2:18" x14ac:dyDescent="0.2">
      <c r="B143" s="7" t="str">
        <f>IF(LEN(D143)&gt;1,INDEX(Periode,MATCH($D143,Maanden,0),1),"")</f>
        <v/>
      </c>
      <c r="C143" s="33"/>
      <c r="D143" s="37"/>
      <c r="E143" s="37"/>
      <c r="F143" s="37"/>
      <c r="G143" s="39"/>
      <c r="H143" s="39"/>
      <c r="I143" s="39"/>
      <c r="J143" s="40"/>
      <c r="K143" s="40"/>
      <c r="L143" s="35"/>
      <c r="M143" s="7">
        <f>J143*ReadMe!$I$55</f>
        <v>0</v>
      </c>
      <c r="N143" s="7">
        <f>K143*ReadMe!$I$54</f>
        <v>0</v>
      </c>
      <c r="O143" s="7">
        <f t="shared" si="4"/>
        <v>0</v>
      </c>
      <c r="P143" s="7">
        <f t="shared" si="5"/>
        <v>0</v>
      </c>
      <c r="Q143" s="27">
        <f t="shared" si="6"/>
        <v>0</v>
      </c>
      <c r="R143" s="41"/>
    </row>
    <row r="144" spans="2:18" x14ac:dyDescent="0.2">
      <c r="B144" s="7" t="str">
        <f>IF(LEN(D144)&gt;1,INDEX(Periode,MATCH($D144,Maanden,0),1),"")</f>
        <v/>
      </c>
      <c r="C144" s="33"/>
      <c r="D144" s="37"/>
      <c r="E144" s="37"/>
      <c r="F144" s="37"/>
      <c r="G144" s="39"/>
      <c r="H144" s="39"/>
      <c r="I144" s="39"/>
      <c r="J144" s="40"/>
      <c r="K144" s="40"/>
      <c r="L144" s="35"/>
      <c r="M144" s="7">
        <f>J144*ReadMe!$I$55</f>
        <v>0</v>
      </c>
      <c r="N144" s="7">
        <f>K144*ReadMe!$I$54</f>
        <v>0</v>
      </c>
      <c r="O144" s="7">
        <f t="shared" ref="O144:O207" si="7">SUM(J144:N144)</f>
        <v>0</v>
      </c>
      <c r="P144" s="7">
        <f t="shared" ref="P144:P207" si="8">SUM(J144:L144)</f>
        <v>0</v>
      </c>
      <c r="Q144" s="27">
        <f t="shared" ref="Q144:Q207" si="9">SUM(M144:N144)</f>
        <v>0</v>
      </c>
      <c r="R144" s="41"/>
    </row>
    <row r="145" spans="2:18" x14ac:dyDescent="0.2">
      <c r="B145" s="7" t="str">
        <f>IF(LEN(D145)&gt;1,INDEX(Periode,MATCH($D145,Maanden,0),1),"")</f>
        <v/>
      </c>
      <c r="C145" s="33"/>
      <c r="D145" s="37"/>
      <c r="E145" s="37"/>
      <c r="F145" s="37"/>
      <c r="G145" s="39"/>
      <c r="H145" s="39"/>
      <c r="I145" s="39"/>
      <c r="J145" s="40"/>
      <c r="K145" s="40"/>
      <c r="L145" s="35"/>
      <c r="M145" s="7">
        <f>J145*ReadMe!$I$55</f>
        <v>0</v>
      </c>
      <c r="N145" s="7">
        <f>K145*ReadMe!$I$54</f>
        <v>0</v>
      </c>
      <c r="O145" s="7">
        <f t="shared" si="7"/>
        <v>0</v>
      </c>
      <c r="P145" s="7">
        <f t="shared" si="8"/>
        <v>0</v>
      </c>
      <c r="Q145" s="27">
        <f t="shared" si="9"/>
        <v>0</v>
      </c>
      <c r="R145" s="41"/>
    </row>
    <row r="146" spans="2:18" x14ac:dyDescent="0.2">
      <c r="B146" s="7" t="str">
        <f>IF(LEN(D146)&gt;1,INDEX(Periode,MATCH($D146,Maanden,0),1),"")</f>
        <v/>
      </c>
      <c r="C146" s="33"/>
      <c r="D146" s="37"/>
      <c r="E146" s="37"/>
      <c r="F146" s="37"/>
      <c r="G146" s="39"/>
      <c r="H146" s="39"/>
      <c r="I146" s="39"/>
      <c r="J146" s="40"/>
      <c r="K146" s="40"/>
      <c r="L146" s="35"/>
      <c r="M146" s="7">
        <f>J146*ReadMe!$I$55</f>
        <v>0</v>
      </c>
      <c r="N146" s="7">
        <f>K146*ReadMe!$I$54</f>
        <v>0</v>
      </c>
      <c r="O146" s="7">
        <f t="shared" si="7"/>
        <v>0</v>
      </c>
      <c r="P146" s="7">
        <f t="shared" si="8"/>
        <v>0</v>
      </c>
      <c r="Q146" s="27">
        <f t="shared" si="9"/>
        <v>0</v>
      </c>
      <c r="R146" s="41"/>
    </row>
    <row r="147" spans="2:18" x14ac:dyDescent="0.2">
      <c r="B147" s="7" t="str">
        <f>IF(LEN(D147)&gt;1,INDEX(Periode,MATCH($D147,Maanden,0),1),"")</f>
        <v/>
      </c>
      <c r="C147" s="33"/>
      <c r="D147" s="37"/>
      <c r="E147" s="37"/>
      <c r="F147" s="37"/>
      <c r="G147" s="39"/>
      <c r="H147" s="39"/>
      <c r="I147" s="39"/>
      <c r="J147" s="40"/>
      <c r="K147" s="40"/>
      <c r="L147" s="35"/>
      <c r="M147" s="7">
        <f>J147*ReadMe!$I$55</f>
        <v>0</v>
      </c>
      <c r="N147" s="7">
        <f>K147*ReadMe!$I$54</f>
        <v>0</v>
      </c>
      <c r="O147" s="7">
        <f t="shared" si="7"/>
        <v>0</v>
      </c>
      <c r="P147" s="7">
        <f t="shared" si="8"/>
        <v>0</v>
      </c>
      <c r="Q147" s="27">
        <f t="shared" si="9"/>
        <v>0</v>
      </c>
      <c r="R147" s="41"/>
    </row>
    <row r="148" spans="2:18" x14ac:dyDescent="0.2">
      <c r="B148" s="7" t="str">
        <f>IF(LEN(D148)&gt;1,INDEX(Periode,MATCH($D148,Maanden,0),1),"")</f>
        <v/>
      </c>
      <c r="C148" s="33"/>
      <c r="D148" s="37"/>
      <c r="E148" s="37"/>
      <c r="F148" s="37"/>
      <c r="G148" s="39"/>
      <c r="H148" s="39"/>
      <c r="I148" s="39"/>
      <c r="J148" s="40"/>
      <c r="K148" s="40"/>
      <c r="L148" s="35"/>
      <c r="M148" s="7">
        <f>J148*ReadMe!$I$55</f>
        <v>0</v>
      </c>
      <c r="N148" s="7">
        <f>K148*ReadMe!$I$54</f>
        <v>0</v>
      </c>
      <c r="O148" s="7">
        <f t="shared" si="7"/>
        <v>0</v>
      </c>
      <c r="P148" s="7">
        <f t="shared" si="8"/>
        <v>0</v>
      </c>
      <c r="Q148" s="27">
        <f t="shared" si="9"/>
        <v>0</v>
      </c>
      <c r="R148" s="41"/>
    </row>
    <row r="149" spans="2:18" x14ac:dyDescent="0.2">
      <c r="B149" s="7" t="str">
        <f>IF(LEN(D149)&gt;1,INDEX(Periode,MATCH($D149,Maanden,0),1),"")</f>
        <v/>
      </c>
      <c r="C149" s="33"/>
      <c r="D149" s="37"/>
      <c r="E149" s="37"/>
      <c r="F149" s="37"/>
      <c r="G149" s="39"/>
      <c r="H149" s="39"/>
      <c r="I149" s="39"/>
      <c r="J149" s="40"/>
      <c r="K149" s="40"/>
      <c r="L149" s="35"/>
      <c r="M149" s="7">
        <f>J149*ReadMe!$I$55</f>
        <v>0</v>
      </c>
      <c r="N149" s="7">
        <f>K149*ReadMe!$I$54</f>
        <v>0</v>
      </c>
      <c r="O149" s="7">
        <f t="shared" si="7"/>
        <v>0</v>
      </c>
      <c r="P149" s="7">
        <f t="shared" si="8"/>
        <v>0</v>
      </c>
      <c r="Q149" s="27">
        <f t="shared" si="9"/>
        <v>0</v>
      </c>
      <c r="R149" s="41"/>
    </row>
    <row r="150" spans="2:18" x14ac:dyDescent="0.2">
      <c r="B150" s="7" t="str">
        <f>IF(LEN(D150)&gt;1,INDEX(Periode,MATCH($D150,Maanden,0),1),"")</f>
        <v/>
      </c>
      <c r="C150" s="33"/>
      <c r="D150" s="37"/>
      <c r="E150" s="37"/>
      <c r="F150" s="37"/>
      <c r="G150" s="39"/>
      <c r="H150" s="39"/>
      <c r="I150" s="39"/>
      <c r="J150" s="40"/>
      <c r="K150" s="40"/>
      <c r="L150" s="35"/>
      <c r="M150" s="7">
        <f>J150*ReadMe!$I$55</f>
        <v>0</v>
      </c>
      <c r="N150" s="7">
        <f>K150*ReadMe!$I$54</f>
        <v>0</v>
      </c>
      <c r="O150" s="7">
        <f t="shared" si="7"/>
        <v>0</v>
      </c>
      <c r="P150" s="7">
        <f t="shared" si="8"/>
        <v>0</v>
      </c>
      <c r="Q150" s="27">
        <f t="shared" si="9"/>
        <v>0</v>
      </c>
      <c r="R150" s="41"/>
    </row>
    <row r="151" spans="2:18" x14ac:dyDescent="0.2">
      <c r="B151" s="7" t="str">
        <f>IF(LEN(D151)&gt;1,INDEX(Periode,MATCH($D151,Maanden,0),1),"")</f>
        <v/>
      </c>
      <c r="C151" s="33"/>
      <c r="D151" s="37"/>
      <c r="E151" s="37"/>
      <c r="F151" s="37"/>
      <c r="G151" s="39"/>
      <c r="H151" s="39"/>
      <c r="I151" s="39"/>
      <c r="J151" s="40"/>
      <c r="K151" s="40"/>
      <c r="L151" s="35"/>
      <c r="M151" s="7">
        <f>J151*ReadMe!$I$55</f>
        <v>0</v>
      </c>
      <c r="N151" s="7">
        <f>K151*ReadMe!$I$54</f>
        <v>0</v>
      </c>
      <c r="O151" s="7">
        <f t="shared" si="7"/>
        <v>0</v>
      </c>
      <c r="P151" s="7">
        <f t="shared" si="8"/>
        <v>0</v>
      </c>
      <c r="Q151" s="27">
        <f t="shared" si="9"/>
        <v>0</v>
      </c>
      <c r="R151" s="41"/>
    </row>
    <row r="152" spans="2:18" x14ac:dyDescent="0.2">
      <c r="B152" s="7" t="str">
        <f>IF(LEN(D152)&gt;1,INDEX(Periode,MATCH($D152,Maanden,0),1),"")</f>
        <v/>
      </c>
      <c r="C152" s="33"/>
      <c r="D152" s="37"/>
      <c r="E152" s="37"/>
      <c r="F152" s="37"/>
      <c r="G152" s="39"/>
      <c r="H152" s="39"/>
      <c r="I152" s="39"/>
      <c r="J152" s="40"/>
      <c r="K152" s="40"/>
      <c r="L152" s="35"/>
      <c r="M152" s="7">
        <f>J152*ReadMe!$I$55</f>
        <v>0</v>
      </c>
      <c r="N152" s="7">
        <f>K152*ReadMe!$I$54</f>
        <v>0</v>
      </c>
      <c r="O152" s="7">
        <f t="shared" si="7"/>
        <v>0</v>
      </c>
      <c r="P152" s="7">
        <f t="shared" si="8"/>
        <v>0</v>
      </c>
      <c r="Q152" s="27">
        <f t="shared" si="9"/>
        <v>0</v>
      </c>
      <c r="R152" s="41"/>
    </row>
    <row r="153" spans="2:18" x14ac:dyDescent="0.2">
      <c r="B153" s="7" t="str">
        <f>IF(LEN(D153)&gt;1,INDEX(Periode,MATCH($D153,Maanden,0),1),"")</f>
        <v/>
      </c>
      <c r="C153" s="33"/>
      <c r="D153" s="37"/>
      <c r="E153" s="37"/>
      <c r="F153" s="37"/>
      <c r="G153" s="39"/>
      <c r="H153" s="39"/>
      <c r="I153" s="39"/>
      <c r="J153" s="40"/>
      <c r="K153" s="40"/>
      <c r="L153" s="35"/>
      <c r="M153" s="7">
        <f>J153*ReadMe!$I$55</f>
        <v>0</v>
      </c>
      <c r="N153" s="7">
        <f>K153*ReadMe!$I$54</f>
        <v>0</v>
      </c>
      <c r="O153" s="7">
        <f t="shared" si="7"/>
        <v>0</v>
      </c>
      <c r="P153" s="7">
        <f t="shared" si="8"/>
        <v>0</v>
      </c>
      <c r="Q153" s="27">
        <f t="shared" si="9"/>
        <v>0</v>
      </c>
      <c r="R153" s="41"/>
    </row>
    <row r="154" spans="2:18" x14ac:dyDescent="0.2">
      <c r="B154" s="7" t="str">
        <f>IF(LEN(D154)&gt;1,INDEX(Periode,MATCH($D154,Maanden,0),1),"")</f>
        <v/>
      </c>
      <c r="C154" s="33"/>
      <c r="D154" s="37"/>
      <c r="E154" s="37"/>
      <c r="F154" s="37"/>
      <c r="G154" s="39"/>
      <c r="H154" s="39"/>
      <c r="I154" s="39"/>
      <c r="J154" s="40"/>
      <c r="K154" s="40"/>
      <c r="L154" s="35"/>
      <c r="M154" s="7">
        <f>J154*ReadMe!$I$55</f>
        <v>0</v>
      </c>
      <c r="N154" s="7">
        <f>K154*ReadMe!$I$54</f>
        <v>0</v>
      </c>
      <c r="O154" s="7">
        <f t="shared" si="7"/>
        <v>0</v>
      </c>
      <c r="P154" s="7">
        <f t="shared" si="8"/>
        <v>0</v>
      </c>
      <c r="Q154" s="27">
        <f t="shared" si="9"/>
        <v>0</v>
      </c>
      <c r="R154" s="41"/>
    </row>
    <row r="155" spans="2:18" x14ac:dyDescent="0.2">
      <c r="B155" s="7" t="str">
        <f>IF(LEN(D155)&gt;1,INDEX(Periode,MATCH($D155,Maanden,0),1),"")</f>
        <v/>
      </c>
      <c r="C155" s="33"/>
      <c r="D155" s="37"/>
      <c r="E155" s="37"/>
      <c r="F155" s="37"/>
      <c r="G155" s="39"/>
      <c r="H155" s="39"/>
      <c r="I155" s="39"/>
      <c r="J155" s="40"/>
      <c r="K155" s="40"/>
      <c r="L155" s="35"/>
      <c r="M155" s="7">
        <f>J155*ReadMe!$I$55</f>
        <v>0</v>
      </c>
      <c r="N155" s="7">
        <f>K155*ReadMe!$I$54</f>
        <v>0</v>
      </c>
      <c r="O155" s="7">
        <f t="shared" si="7"/>
        <v>0</v>
      </c>
      <c r="P155" s="7">
        <f t="shared" si="8"/>
        <v>0</v>
      </c>
      <c r="Q155" s="27">
        <f t="shared" si="9"/>
        <v>0</v>
      </c>
      <c r="R155" s="41"/>
    </row>
    <row r="156" spans="2:18" x14ac:dyDescent="0.2">
      <c r="B156" s="7" t="str">
        <f>IF(LEN(D156)&gt;1,INDEX(Periode,MATCH($D156,Maanden,0),1),"")</f>
        <v/>
      </c>
      <c r="C156" s="33"/>
      <c r="D156" s="37"/>
      <c r="E156" s="37"/>
      <c r="F156" s="37"/>
      <c r="G156" s="39"/>
      <c r="H156" s="39"/>
      <c r="I156" s="39"/>
      <c r="J156" s="40"/>
      <c r="K156" s="40"/>
      <c r="L156" s="35"/>
      <c r="M156" s="7">
        <f>J156*ReadMe!$I$55</f>
        <v>0</v>
      </c>
      <c r="N156" s="7">
        <f>K156*ReadMe!$I$54</f>
        <v>0</v>
      </c>
      <c r="O156" s="7">
        <f t="shared" si="7"/>
        <v>0</v>
      </c>
      <c r="P156" s="7">
        <f t="shared" si="8"/>
        <v>0</v>
      </c>
      <c r="Q156" s="27">
        <f t="shared" si="9"/>
        <v>0</v>
      </c>
      <c r="R156" s="41"/>
    </row>
    <row r="157" spans="2:18" x14ac:dyDescent="0.2">
      <c r="B157" s="7" t="str">
        <f>IF(LEN(D157)&gt;1,INDEX(Periode,MATCH($D157,Maanden,0),1),"")</f>
        <v/>
      </c>
      <c r="C157" s="33"/>
      <c r="D157" s="37"/>
      <c r="E157" s="37"/>
      <c r="F157" s="37"/>
      <c r="G157" s="39"/>
      <c r="H157" s="39"/>
      <c r="I157" s="39"/>
      <c r="J157" s="40"/>
      <c r="K157" s="40"/>
      <c r="L157" s="35"/>
      <c r="M157" s="7">
        <f>J157*ReadMe!$I$55</f>
        <v>0</v>
      </c>
      <c r="N157" s="7">
        <f>K157*ReadMe!$I$54</f>
        <v>0</v>
      </c>
      <c r="O157" s="7">
        <f t="shared" si="7"/>
        <v>0</v>
      </c>
      <c r="P157" s="7">
        <f t="shared" si="8"/>
        <v>0</v>
      </c>
      <c r="Q157" s="27">
        <f t="shared" si="9"/>
        <v>0</v>
      </c>
      <c r="R157" s="41"/>
    </row>
    <row r="158" spans="2:18" x14ac:dyDescent="0.2">
      <c r="B158" s="7" t="str">
        <f>IF(LEN(D158)&gt;1,INDEX(Periode,MATCH($D158,Maanden,0),1),"")</f>
        <v/>
      </c>
      <c r="C158" s="33"/>
      <c r="D158" s="37"/>
      <c r="E158" s="37"/>
      <c r="F158" s="37"/>
      <c r="G158" s="39"/>
      <c r="H158" s="39"/>
      <c r="I158" s="39"/>
      <c r="J158" s="40"/>
      <c r="K158" s="40"/>
      <c r="L158" s="35"/>
      <c r="M158" s="7">
        <f>J158*ReadMe!$I$55</f>
        <v>0</v>
      </c>
      <c r="N158" s="7">
        <f>K158*ReadMe!$I$54</f>
        <v>0</v>
      </c>
      <c r="O158" s="7">
        <f t="shared" si="7"/>
        <v>0</v>
      </c>
      <c r="P158" s="7">
        <f t="shared" si="8"/>
        <v>0</v>
      </c>
      <c r="Q158" s="27">
        <f t="shared" si="9"/>
        <v>0</v>
      </c>
      <c r="R158" s="41"/>
    </row>
    <row r="159" spans="2:18" x14ac:dyDescent="0.2">
      <c r="B159" s="7" t="str">
        <f>IF(LEN(D159)&gt;1,INDEX(Periode,MATCH($D159,Maanden,0),1),"")</f>
        <v/>
      </c>
      <c r="C159" s="33"/>
      <c r="D159" s="37"/>
      <c r="E159" s="37"/>
      <c r="F159" s="37"/>
      <c r="G159" s="39"/>
      <c r="H159" s="39"/>
      <c r="I159" s="39"/>
      <c r="J159" s="40"/>
      <c r="K159" s="40"/>
      <c r="L159" s="35"/>
      <c r="M159" s="7">
        <f>J159*ReadMe!$I$55</f>
        <v>0</v>
      </c>
      <c r="N159" s="7">
        <f>K159*ReadMe!$I$54</f>
        <v>0</v>
      </c>
      <c r="O159" s="7">
        <f t="shared" si="7"/>
        <v>0</v>
      </c>
      <c r="P159" s="7">
        <f t="shared" si="8"/>
        <v>0</v>
      </c>
      <c r="Q159" s="27">
        <f t="shared" si="9"/>
        <v>0</v>
      </c>
      <c r="R159" s="41"/>
    </row>
    <row r="160" spans="2:18" x14ac:dyDescent="0.2">
      <c r="B160" s="7" t="str">
        <f>IF(LEN(D160)&gt;1,INDEX(Periode,MATCH($D160,Maanden,0),1),"")</f>
        <v/>
      </c>
      <c r="C160" s="33"/>
      <c r="D160" s="37"/>
      <c r="E160" s="37"/>
      <c r="F160" s="37"/>
      <c r="G160" s="39"/>
      <c r="H160" s="39"/>
      <c r="I160" s="39"/>
      <c r="J160" s="40"/>
      <c r="K160" s="40"/>
      <c r="L160" s="35"/>
      <c r="M160" s="7">
        <f>J160*ReadMe!$I$55</f>
        <v>0</v>
      </c>
      <c r="N160" s="7">
        <f>K160*ReadMe!$I$54</f>
        <v>0</v>
      </c>
      <c r="O160" s="7">
        <f t="shared" si="7"/>
        <v>0</v>
      </c>
      <c r="P160" s="7">
        <f t="shared" si="8"/>
        <v>0</v>
      </c>
      <c r="Q160" s="27">
        <f t="shared" si="9"/>
        <v>0</v>
      </c>
      <c r="R160" s="41"/>
    </row>
    <row r="161" spans="2:18" x14ac:dyDescent="0.2">
      <c r="B161" s="7" t="str">
        <f>IF(LEN(D161)&gt;1,INDEX(Periode,MATCH($D161,Maanden,0),1),"")</f>
        <v/>
      </c>
      <c r="C161" s="33"/>
      <c r="D161" s="37"/>
      <c r="E161" s="37"/>
      <c r="F161" s="37"/>
      <c r="G161" s="39"/>
      <c r="H161" s="39"/>
      <c r="I161" s="39"/>
      <c r="J161" s="40"/>
      <c r="K161" s="40"/>
      <c r="L161" s="35"/>
      <c r="M161" s="7">
        <f>J161*ReadMe!$I$55</f>
        <v>0</v>
      </c>
      <c r="N161" s="7">
        <f>K161*ReadMe!$I$54</f>
        <v>0</v>
      </c>
      <c r="O161" s="7">
        <f t="shared" si="7"/>
        <v>0</v>
      </c>
      <c r="P161" s="7">
        <f t="shared" si="8"/>
        <v>0</v>
      </c>
      <c r="Q161" s="27">
        <f t="shared" si="9"/>
        <v>0</v>
      </c>
      <c r="R161" s="41"/>
    </row>
    <row r="162" spans="2:18" x14ac:dyDescent="0.2">
      <c r="B162" s="7" t="str">
        <f>IF(LEN(D162)&gt;1,INDEX(Periode,MATCH($D162,Maanden,0),1),"")</f>
        <v/>
      </c>
      <c r="C162" s="33"/>
      <c r="D162" s="37"/>
      <c r="E162" s="37"/>
      <c r="F162" s="37"/>
      <c r="G162" s="39"/>
      <c r="H162" s="39"/>
      <c r="I162" s="39"/>
      <c r="J162" s="40"/>
      <c r="K162" s="40"/>
      <c r="L162" s="35"/>
      <c r="M162" s="7">
        <f>J162*ReadMe!$I$55</f>
        <v>0</v>
      </c>
      <c r="N162" s="7">
        <f>K162*ReadMe!$I$54</f>
        <v>0</v>
      </c>
      <c r="O162" s="7">
        <f t="shared" si="7"/>
        <v>0</v>
      </c>
      <c r="P162" s="7">
        <f t="shared" si="8"/>
        <v>0</v>
      </c>
      <c r="Q162" s="27">
        <f t="shared" si="9"/>
        <v>0</v>
      </c>
      <c r="R162" s="41"/>
    </row>
    <row r="163" spans="2:18" x14ac:dyDescent="0.2">
      <c r="B163" s="7" t="str">
        <f>IF(LEN(D163)&gt;1,INDEX(Periode,MATCH($D163,Maanden,0),1),"")</f>
        <v/>
      </c>
      <c r="C163" s="33"/>
      <c r="D163" s="37"/>
      <c r="E163" s="37"/>
      <c r="F163" s="37"/>
      <c r="G163" s="39"/>
      <c r="H163" s="39"/>
      <c r="I163" s="39"/>
      <c r="J163" s="40"/>
      <c r="K163" s="40"/>
      <c r="L163" s="35"/>
      <c r="M163" s="7">
        <f>J163*ReadMe!$I$55</f>
        <v>0</v>
      </c>
      <c r="N163" s="7">
        <f>K163*ReadMe!$I$54</f>
        <v>0</v>
      </c>
      <c r="O163" s="7">
        <f t="shared" si="7"/>
        <v>0</v>
      </c>
      <c r="P163" s="7">
        <f t="shared" si="8"/>
        <v>0</v>
      </c>
      <c r="Q163" s="27">
        <f t="shared" si="9"/>
        <v>0</v>
      </c>
      <c r="R163" s="41"/>
    </row>
    <row r="164" spans="2:18" x14ac:dyDescent="0.2">
      <c r="B164" s="7" t="str">
        <f>IF(LEN(D164)&gt;1,INDEX(Periode,MATCH($D164,Maanden,0),1),"")</f>
        <v/>
      </c>
      <c r="C164" s="33"/>
      <c r="D164" s="37"/>
      <c r="E164" s="37"/>
      <c r="F164" s="37"/>
      <c r="G164" s="39"/>
      <c r="H164" s="39"/>
      <c r="I164" s="39"/>
      <c r="J164" s="40"/>
      <c r="K164" s="40"/>
      <c r="L164" s="35"/>
      <c r="M164" s="7">
        <f>J164*ReadMe!$I$55</f>
        <v>0</v>
      </c>
      <c r="N164" s="7">
        <f>K164*ReadMe!$I$54</f>
        <v>0</v>
      </c>
      <c r="O164" s="7">
        <f t="shared" si="7"/>
        <v>0</v>
      </c>
      <c r="P164" s="7">
        <f t="shared" si="8"/>
        <v>0</v>
      </c>
      <c r="Q164" s="27">
        <f t="shared" si="9"/>
        <v>0</v>
      </c>
      <c r="R164" s="41"/>
    </row>
    <row r="165" spans="2:18" x14ac:dyDescent="0.2">
      <c r="B165" s="7" t="str">
        <f>IF(LEN(D165)&gt;1,INDEX(Periode,MATCH($D165,Maanden,0),1),"")</f>
        <v/>
      </c>
      <c r="C165" s="33"/>
      <c r="D165" s="37"/>
      <c r="E165" s="37"/>
      <c r="F165" s="37"/>
      <c r="G165" s="39"/>
      <c r="H165" s="39"/>
      <c r="I165" s="39"/>
      <c r="J165" s="40"/>
      <c r="K165" s="40"/>
      <c r="L165" s="35"/>
      <c r="M165" s="7">
        <f>J165*ReadMe!$I$55</f>
        <v>0</v>
      </c>
      <c r="N165" s="7">
        <f>K165*ReadMe!$I$54</f>
        <v>0</v>
      </c>
      <c r="O165" s="7">
        <f t="shared" si="7"/>
        <v>0</v>
      </c>
      <c r="P165" s="7">
        <f t="shared" si="8"/>
        <v>0</v>
      </c>
      <c r="Q165" s="27">
        <f t="shared" si="9"/>
        <v>0</v>
      </c>
      <c r="R165" s="41"/>
    </row>
    <row r="166" spans="2:18" x14ac:dyDescent="0.2">
      <c r="B166" s="7" t="str">
        <f>IF(LEN(D166)&gt;1,INDEX(Periode,MATCH($D166,Maanden,0),1),"")</f>
        <v/>
      </c>
      <c r="C166" s="33"/>
      <c r="D166" s="37"/>
      <c r="E166" s="37"/>
      <c r="F166" s="37"/>
      <c r="G166" s="39"/>
      <c r="H166" s="39"/>
      <c r="I166" s="39"/>
      <c r="J166" s="40"/>
      <c r="K166" s="40"/>
      <c r="L166" s="35"/>
      <c r="M166" s="7">
        <f>J166*ReadMe!$I$55</f>
        <v>0</v>
      </c>
      <c r="N166" s="7">
        <f>K166*ReadMe!$I$54</f>
        <v>0</v>
      </c>
      <c r="O166" s="7">
        <f t="shared" si="7"/>
        <v>0</v>
      </c>
      <c r="P166" s="7">
        <f t="shared" si="8"/>
        <v>0</v>
      </c>
      <c r="Q166" s="27">
        <f t="shared" si="9"/>
        <v>0</v>
      </c>
      <c r="R166" s="41"/>
    </row>
    <row r="167" spans="2:18" x14ac:dyDescent="0.2">
      <c r="B167" s="7" t="str">
        <f>IF(LEN(D167)&gt;1,INDEX(Periode,MATCH($D167,Maanden,0),1),"")</f>
        <v/>
      </c>
      <c r="C167" s="33"/>
      <c r="D167" s="37"/>
      <c r="E167" s="37"/>
      <c r="F167" s="37"/>
      <c r="G167" s="39"/>
      <c r="H167" s="39"/>
      <c r="I167" s="39"/>
      <c r="J167" s="40"/>
      <c r="K167" s="40"/>
      <c r="L167" s="35"/>
      <c r="M167" s="7">
        <f>J167*ReadMe!$I$55</f>
        <v>0</v>
      </c>
      <c r="N167" s="7">
        <f>K167*ReadMe!$I$54</f>
        <v>0</v>
      </c>
      <c r="O167" s="7">
        <f t="shared" si="7"/>
        <v>0</v>
      </c>
      <c r="P167" s="7">
        <f t="shared" si="8"/>
        <v>0</v>
      </c>
      <c r="Q167" s="27">
        <f t="shared" si="9"/>
        <v>0</v>
      </c>
      <c r="R167" s="41"/>
    </row>
    <row r="168" spans="2:18" x14ac:dyDescent="0.2">
      <c r="B168" s="7" t="str">
        <f>IF(LEN(D168)&gt;1,INDEX(Periode,MATCH($D168,Maanden,0),1),"")</f>
        <v/>
      </c>
      <c r="C168" s="33"/>
      <c r="D168" s="37"/>
      <c r="E168" s="37"/>
      <c r="F168" s="37"/>
      <c r="G168" s="39"/>
      <c r="H168" s="39"/>
      <c r="I168" s="39"/>
      <c r="J168" s="40"/>
      <c r="K168" s="40"/>
      <c r="L168" s="35"/>
      <c r="M168" s="7">
        <f>J168*ReadMe!$I$55</f>
        <v>0</v>
      </c>
      <c r="N168" s="7">
        <f>K168*ReadMe!$I$54</f>
        <v>0</v>
      </c>
      <c r="O168" s="7">
        <f t="shared" si="7"/>
        <v>0</v>
      </c>
      <c r="P168" s="7">
        <f t="shared" si="8"/>
        <v>0</v>
      </c>
      <c r="Q168" s="27">
        <f t="shared" si="9"/>
        <v>0</v>
      </c>
      <c r="R168" s="41"/>
    </row>
    <row r="169" spans="2:18" x14ac:dyDescent="0.2">
      <c r="B169" s="7" t="str">
        <f>IF(LEN(D169)&gt;1,INDEX(Periode,MATCH($D169,Maanden,0),1),"")</f>
        <v/>
      </c>
      <c r="C169" s="33"/>
      <c r="D169" s="37"/>
      <c r="E169" s="37"/>
      <c r="F169" s="37"/>
      <c r="G169" s="39"/>
      <c r="H169" s="39"/>
      <c r="I169" s="39"/>
      <c r="J169" s="40"/>
      <c r="K169" s="40"/>
      <c r="L169" s="35"/>
      <c r="M169" s="7">
        <f>J169*ReadMe!$I$55</f>
        <v>0</v>
      </c>
      <c r="N169" s="7">
        <f>K169*ReadMe!$I$54</f>
        <v>0</v>
      </c>
      <c r="O169" s="7">
        <f t="shared" si="7"/>
        <v>0</v>
      </c>
      <c r="P169" s="7">
        <f t="shared" si="8"/>
        <v>0</v>
      </c>
      <c r="Q169" s="27">
        <f t="shared" si="9"/>
        <v>0</v>
      </c>
      <c r="R169" s="41"/>
    </row>
    <row r="170" spans="2:18" x14ac:dyDescent="0.2">
      <c r="B170" s="7" t="str">
        <f>IF(LEN(D170)&gt;1,INDEX(Periode,MATCH($D170,Maanden,0),1),"")</f>
        <v/>
      </c>
      <c r="C170" s="33"/>
      <c r="D170" s="37"/>
      <c r="E170" s="37"/>
      <c r="F170" s="37"/>
      <c r="G170" s="39"/>
      <c r="H170" s="39"/>
      <c r="I170" s="39"/>
      <c r="J170" s="40"/>
      <c r="K170" s="40"/>
      <c r="L170" s="35"/>
      <c r="M170" s="7">
        <f>J170*ReadMe!$I$55</f>
        <v>0</v>
      </c>
      <c r="N170" s="7">
        <f>K170*ReadMe!$I$54</f>
        <v>0</v>
      </c>
      <c r="O170" s="7">
        <f t="shared" si="7"/>
        <v>0</v>
      </c>
      <c r="P170" s="7">
        <f t="shared" si="8"/>
        <v>0</v>
      </c>
      <c r="Q170" s="27">
        <f t="shared" si="9"/>
        <v>0</v>
      </c>
      <c r="R170" s="41"/>
    </row>
    <row r="171" spans="2:18" x14ac:dyDescent="0.2">
      <c r="B171" s="7" t="str">
        <f>IF(LEN(D171)&gt;1,INDEX(Periode,MATCH($D171,Maanden,0),1),"")</f>
        <v/>
      </c>
      <c r="C171" s="33"/>
      <c r="D171" s="37"/>
      <c r="E171" s="37"/>
      <c r="F171" s="37"/>
      <c r="G171" s="39"/>
      <c r="H171" s="39"/>
      <c r="I171" s="39"/>
      <c r="J171" s="40"/>
      <c r="K171" s="40"/>
      <c r="L171" s="35"/>
      <c r="M171" s="7">
        <f>J171*ReadMe!$I$55</f>
        <v>0</v>
      </c>
      <c r="N171" s="7">
        <f>K171*ReadMe!$I$54</f>
        <v>0</v>
      </c>
      <c r="O171" s="7">
        <f t="shared" si="7"/>
        <v>0</v>
      </c>
      <c r="P171" s="7">
        <f t="shared" si="8"/>
        <v>0</v>
      </c>
      <c r="Q171" s="27">
        <f t="shared" si="9"/>
        <v>0</v>
      </c>
      <c r="R171" s="41"/>
    </row>
    <row r="172" spans="2:18" x14ac:dyDescent="0.2">
      <c r="B172" s="7" t="str">
        <f>IF(LEN(D172)&gt;1,INDEX(Periode,MATCH($D172,Maanden,0),1),"")</f>
        <v/>
      </c>
      <c r="C172" s="33"/>
      <c r="D172" s="37"/>
      <c r="E172" s="37"/>
      <c r="F172" s="37"/>
      <c r="G172" s="39"/>
      <c r="H172" s="39"/>
      <c r="I172" s="39"/>
      <c r="J172" s="40"/>
      <c r="K172" s="40"/>
      <c r="L172" s="35"/>
      <c r="M172" s="7">
        <f>J172*ReadMe!$I$55</f>
        <v>0</v>
      </c>
      <c r="N172" s="7">
        <f>K172*ReadMe!$I$54</f>
        <v>0</v>
      </c>
      <c r="O172" s="7">
        <f t="shared" si="7"/>
        <v>0</v>
      </c>
      <c r="P172" s="7">
        <f t="shared" si="8"/>
        <v>0</v>
      </c>
      <c r="Q172" s="27">
        <f t="shared" si="9"/>
        <v>0</v>
      </c>
      <c r="R172" s="41"/>
    </row>
    <row r="173" spans="2:18" x14ac:dyDescent="0.2">
      <c r="B173" s="7" t="str">
        <f>IF(LEN(D173)&gt;1,INDEX(Periode,MATCH($D173,Maanden,0),1),"")</f>
        <v/>
      </c>
      <c r="C173" s="33"/>
      <c r="D173" s="37"/>
      <c r="E173" s="37"/>
      <c r="F173" s="37"/>
      <c r="G173" s="39"/>
      <c r="H173" s="39"/>
      <c r="I173" s="39"/>
      <c r="J173" s="40"/>
      <c r="K173" s="40"/>
      <c r="L173" s="35"/>
      <c r="M173" s="7">
        <f>J173*ReadMe!$I$55</f>
        <v>0</v>
      </c>
      <c r="N173" s="7">
        <f>K173*ReadMe!$I$54</f>
        <v>0</v>
      </c>
      <c r="O173" s="7">
        <f t="shared" si="7"/>
        <v>0</v>
      </c>
      <c r="P173" s="7">
        <f t="shared" si="8"/>
        <v>0</v>
      </c>
      <c r="Q173" s="27">
        <f t="shared" si="9"/>
        <v>0</v>
      </c>
      <c r="R173" s="41"/>
    </row>
    <row r="174" spans="2:18" x14ac:dyDescent="0.2">
      <c r="B174" s="7" t="str">
        <f>IF(LEN(D174)&gt;1,INDEX(Periode,MATCH($D174,Maanden,0),1),"")</f>
        <v/>
      </c>
      <c r="C174" s="33"/>
      <c r="D174" s="37"/>
      <c r="E174" s="37"/>
      <c r="F174" s="37"/>
      <c r="G174" s="39"/>
      <c r="H174" s="39"/>
      <c r="I174" s="39"/>
      <c r="J174" s="40"/>
      <c r="K174" s="40"/>
      <c r="L174" s="35"/>
      <c r="M174" s="7">
        <f>J174*ReadMe!$I$55</f>
        <v>0</v>
      </c>
      <c r="N174" s="7">
        <f>K174*ReadMe!$I$54</f>
        <v>0</v>
      </c>
      <c r="O174" s="7">
        <f t="shared" si="7"/>
        <v>0</v>
      </c>
      <c r="P174" s="7">
        <f t="shared" si="8"/>
        <v>0</v>
      </c>
      <c r="Q174" s="27">
        <f t="shared" si="9"/>
        <v>0</v>
      </c>
      <c r="R174" s="41"/>
    </row>
    <row r="175" spans="2:18" x14ac:dyDescent="0.2">
      <c r="B175" s="7" t="str">
        <f>IF(LEN(D175)&gt;1,INDEX(Periode,MATCH($D175,Maanden,0),1),"")</f>
        <v/>
      </c>
      <c r="C175" s="33"/>
      <c r="D175" s="37"/>
      <c r="E175" s="37"/>
      <c r="F175" s="37"/>
      <c r="G175" s="39"/>
      <c r="H175" s="39"/>
      <c r="I175" s="39"/>
      <c r="J175" s="40"/>
      <c r="K175" s="40"/>
      <c r="L175" s="35"/>
      <c r="M175" s="7">
        <f>J175*ReadMe!$I$55</f>
        <v>0</v>
      </c>
      <c r="N175" s="7">
        <f>K175*ReadMe!$I$54</f>
        <v>0</v>
      </c>
      <c r="O175" s="7">
        <f t="shared" si="7"/>
        <v>0</v>
      </c>
      <c r="P175" s="7">
        <f t="shared" si="8"/>
        <v>0</v>
      </c>
      <c r="Q175" s="27">
        <f t="shared" si="9"/>
        <v>0</v>
      </c>
      <c r="R175" s="41"/>
    </row>
    <row r="176" spans="2:18" x14ac:dyDescent="0.2">
      <c r="B176" s="7" t="str">
        <f>IF(LEN(D176)&gt;1,INDEX(Periode,MATCH($D176,Maanden,0),1),"")</f>
        <v/>
      </c>
      <c r="C176" s="33"/>
      <c r="D176" s="37"/>
      <c r="E176" s="37"/>
      <c r="F176" s="37"/>
      <c r="G176" s="39"/>
      <c r="H176" s="39"/>
      <c r="I176" s="39"/>
      <c r="J176" s="40"/>
      <c r="K176" s="40"/>
      <c r="L176" s="35"/>
      <c r="M176" s="7">
        <f>J176*ReadMe!$I$55</f>
        <v>0</v>
      </c>
      <c r="N176" s="7">
        <f>K176*ReadMe!$I$54</f>
        <v>0</v>
      </c>
      <c r="O176" s="7">
        <f t="shared" si="7"/>
        <v>0</v>
      </c>
      <c r="P176" s="7">
        <f t="shared" si="8"/>
        <v>0</v>
      </c>
      <c r="Q176" s="27">
        <f t="shared" si="9"/>
        <v>0</v>
      </c>
      <c r="R176" s="41"/>
    </row>
    <row r="177" spans="2:18" x14ac:dyDescent="0.2">
      <c r="B177" s="7" t="str">
        <f>IF(LEN(D177)&gt;1,INDEX(Periode,MATCH($D177,Maanden,0),1),"")</f>
        <v/>
      </c>
      <c r="C177" s="33"/>
      <c r="D177" s="37"/>
      <c r="E177" s="37"/>
      <c r="F177" s="37"/>
      <c r="G177" s="39"/>
      <c r="H177" s="39"/>
      <c r="I177" s="39"/>
      <c r="J177" s="40"/>
      <c r="K177" s="40"/>
      <c r="L177" s="35"/>
      <c r="M177" s="7">
        <f>J177*ReadMe!$I$55</f>
        <v>0</v>
      </c>
      <c r="N177" s="7">
        <f>K177*ReadMe!$I$54</f>
        <v>0</v>
      </c>
      <c r="O177" s="7">
        <f t="shared" si="7"/>
        <v>0</v>
      </c>
      <c r="P177" s="7">
        <f t="shared" si="8"/>
        <v>0</v>
      </c>
      <c r="Q177" s="27">
        <f t="shared" si="9"/>
        <v>0</v>
      </c>
      <c r="R177" s="41"/>
    </row>
    <row r="178" spans="2:18" x14ac:dyDescent="0.2">
      <c r="B178" s="7" t="str">
        <f>IF(LEN(D178)&gt;1,INDEX(Periode,MATCH($D178,Maanden,0),1),"")</f>
        <v/>
      </c>
      <c r="C178" s="33"/>
      <c r="D178" s="37"/>
      <c r="E178" s="37"/>
      <c r="F178" s="37"/>
      <c r="G178" s="39"/>
      <c r="H178" s="39"/>
      <c r="I178" s="39"/>
      <c r="J178" s="40"/>
      <c r="K178" s="40"/>
      <c r="L178" s="35"/>
      <c r="M178" s="7">
        <f>J178*ReadMe!$I$55</f>
        <v>0</v>
      </c>
      <c r="N178" s="7">
        <f>K178*ReadMe!$I$54</f>
        <v>0</v>
      </c>
      <c r="O178" s="7">
        <f t="shared" si="7"/>
        <v>0</v>
      </c>
      <c r="P178" s="7">
        <f t="shared" si="8"/>
        <v>0</v>
      </c>
      <c r="Q178" s="27">
        <f t="shared" si="9"/>
        <v>0</v>
      </c>
      <c r="R178" s="41"/>
    </row>
    <row r="179" spans="2:18" x14ac:dyDescent="0.2">
      <c r="B179" s="7" t="str">
        <f>IF(LEN(D179)&gt;1,INDEX(Periode,MATCH($D179,Maanden,0),1),"")</f>
        <v/>
      </c>
      <c r="C179" s="33"/>
      <c r="D179" s="37"/>
      <c r="E179" s="37"/>
      <c r="F179" s="37"/>
      <c r="G179" s="39"/>
      <c r="H179" s="39"/>
      <c r="I179" s="39"/>
      <c r="J179" s="40"/>
      <c r="K179" s="40"/>
      <c r="L179" s="35"/>
      <c r="M179" s="7">
        <f>J179*ReadMe!$I$55</f>
        <v>0</v>
      </c>
      <c r="N179" s="7">
        <f>K179*ReadMe!$I$54</f>
        <v>0</v>
      </c>
      <c r="O179" s="7">
        <f t="shared" si="7"/>
        <v>0</v>
      </c>
      <c r="P179" s="7">
        <f t="shared" si="8"/>
        <v>0</v>
      </c>
      <c r="Q179" s="27">
        <f t="shared" si="9"/>
        <v>0</v>
      </c>
      <c r="R179" s="41"/>
    </row>
    <row r="180" spans="2:18" x14ac:dyDescent="0.2">
      <c r="B180" s="7" t="str">
        <f>IF(LEN(D180)&gt;1,INDEX(Periode,MATCH($D180,Maanden,0),1),"")</f>
        <v/>
      </c>
      <c r="C180" s="33"/>
      <c r="D180" s="37"/>
      <c r="E180" s="37"/>
      <c r="F180" s="37"/>
      <c r="G180" s="39"/>
      <c r="H180" s="39"/>
      <c r="I180" s="39"/>
      <c r="J180" s="40"/>
      <c r="K180" s="40"/>
      <c r="L180" s="35"/>
      <c r="M180" s="7">
        <f>J180*ReadMe!$I$55</f>
        <v>0</v>
      </c>
      <c r="N180" s="7">
        <f>K180*ReadMe!$I$54</f>
        <v>0</v>
      </c>
      <c r="O180" s="7">
        <f t="shared" si="7"/>
        <v>0</v>
      </c>
      <c r="P180" s="7">
        <f t="shared" si="8"/>
        <v>0</v>
      </c>
      <c r="Q180" s="27">
        <f t="shared" si="9"/>
        <v>0</v>
      </c>
      <c r="R180" s="41"/>
    </row>
    <row r="181" spans="2:18" x14ac:dyDescent="0.2">
      <c r="B181" s="7" t="str">
        <f>IF(LEN(D181)&gt;1,INDEX(Periode,MATCH($D181,Maanden,0),1),"")</f>
        <v/>
      </c>
      <c r="C181" s="33"/>
      <c r="D181" s="37"/>
      <c r="E181" s="37"/>
      <c r="F181" s="37"/>
      <c r="G181" s="39"/>
      <c r="H181" s="39"/>
      <c r="I181" s="39"/>
      <c r="J181" s="40"/>
      <c r="K181" s="40"/>
      <c r="L181" s="35"/>
      <c r="M181" s="7">
        <f>J181*ReadMe!$I$55</f>
        <v>0</v>
      </c>
      <c r="N181" s="7">
        <f>K181*ReadMe!$I$54</f>
        <v>0</v>
      </c>
      <c r="O181" s="7">
        <f t="shared" si="7"/>
        <v>0</v>
      </c>
      <c r="P181" s="7">
        <f t="shared" si="8"/>
        <v>0</v>
      </c>
      <c r="Q181" s="27">
        <f t="shared" si="9"/>
        <v>0</v>
      </c>
      <c r="R181" s="41"/>
    </row>
    <row r="182" spans="2:18" x14ac:dyDescent="0.2">
      <c r="B182" s="7" t="str">
        <f>IF(LEN(D182)&gt;1,INDEX(Periode,MATCH($D182,Maanden,0),1),"")</f>
        <v/>
      </c>
      <c r="C182" s="33"/>
      <c r="D182" s="37"/>
      <c r="E182" s="37"/>
      <c r="F182" s="37"/>
      <c r="G182" s="39"/>
      <c r="H182" s="39"/>
      <c r="I182" s="39"/>
      <c r="J182" s="40"/>
      <c r="K182" s="40"/>
      <c r="L182" s="35"/>
      <c r="M182" s="7">
        <f>J182*ReadMe!$I$55</f>
        <v>0</v>
      </c>
      <c r="N182" s="7">
        <f>K182*ReadMe!$I$54</f>
        <v>0</v>
      </c>
      <c r="O182" s="7">
        <f t="shared" si="7"/>
        <v>0</v>
      </c>
      <c r="P182" s="7">
        <f t="shared" si="8"/>
        <v>0</v>
      </c>
      <c r="Q182" s="27">
        <f t="shared" si="9"/>
        <v>0</v>
      </c>
      <c r="R182" s="41"/>
    </row>
    <row r="183" spans="2:18" x14ac:dyDescent="0.2">
      <c r="B183" s="7" t="str">
        <f>IF(LEN(D183)&gt;1,INDEX(Periode,MATCH($D183,Maanden,0),1),"")</f>
        <v/>
      </c>
      <c r="C183" s="33"/>
      <c r="D183" s="37"/>
      <c r="E183" s="37"/>
      <c r="F183" s="37"/>
      <c r="G183" s="39"/>
      <c r="H183" s="39"/>
      <c r="I183" s="39"/>
      <c r="J183" s="40"/>
      <c r="K183" s="40"/>
      <c r="L183" s="35"/>
      <c r="M183" s="7">
        <f>J183*ReadMe!$I$55</f>
        <v>0</v>
      </c>
      <c r="N183" s="7">
        <f>K183*ReadMe!$I$54</f>
        <v>0</v>
      </c>
      <c r="O183" s="7">
        <f t="shared" si="7"/>
        <v>0</v>
      </c>
      <c r="P183" s="7">
        <f t="shared" si="8"/>
        <v>0</v>
      </c>
      <c r="Q183" s="27">
        <f t="shared" si="9"/>
        <v>0</v>
      </c>
      <c r="R183" s="41"/>
    </row>
    <row r="184" spans="2:18" x14ac:dyDescent="0.2">
      <c r="B184" s="7" t="str">
        <f>IF(LEN(D184)&gt;1,INDEX(Periode,MATCH($D184,Maanden,0),1),"")</f>
        <v/>
      </c>
      <c r="C184" s="33"/>
      <c r="D184" s="37"/>
      <c r="E184" s="37"/>
      <c r="F184" s="37"/>
      <c r="G184" s="39"/>
      <c r="H184" s="39"/>
      <c r="I184" s="39"/>
      <c r="J184" s="40"/>
      <c r="K184" s="40"/>
      <c r="L184" s="35"/>
      <c r="M184" s="7">
        <f>J184*ReadMe!$I$55</f>
        <v>0</v>
      </c>
      <c r="N184" s="7">
        <f>K184*ReadMe!$I$54</f>
        <v>0</v>
      </c>
      <c r="O184" s="7">
        <f t="shared" si="7"/>
        <v>0</v>
      </c>
      <c r="P184" s="7">
        <f t="shared" si="8"/>
        <v>0</v>
      </c>
      <c r="Q184" s="27">
        <f t="shared" si="9"/>
        <v>0</v>
      </c>
      <c r="R184" s="41"/>
    </row>
    <row r="185" spans="2:18" x14ac:dyDescent="0.2">
      <c r="B185" s="7" t="str">
        <f>IF(LEN(D185)&gt;1,INDEX(Periode,MATCH($D185,Maanden,0),1),"")</f>
        <v/>
      </c>
      <c r="C185" s="33"/>
      <c r="D185" s="37"/>
      <c r="E185" s="37"/>
      <c r="F185" s="37"/>
      <c r="G185" s="39"/>
      <c r="H185" s="39"/>
      <c r="I185" s="39"/>
      <c r="J185" s="40"/>
      <c r="K185" s="40"/>
      <c r="L185" s="35"/>
      <c r="M185" s="7">
        <f>J185*ReadMe!$I$55</f>
        <v>0</v>
      </c>
      <c r="N185" s="7">
        <f>K185*ReadMe!$I$54</f>
        <v>0</v>
      </c>
      <c r="O185" s="7">
        <f t="shared" si="7"/>
        <v>0</v>
      </c>
      <c r="P185" s="7">
        <f t="shared" si="8"/>
        <v>0</v>
      </c>
      <c r="Q185" s="27">
        <f t="shared" si="9"/>
        <v>0</v>
      </c>
      <c r="R185" s="41"/>
    </row>
    <row r="186" spans="2:18" x14ac:dyDescent="0.2">
      <c r="B186" s="7" t="str">
        <f>IF(LEN(D186)&gt;1,INDEX(Periode,MATCH($D186,Maanden,0),1),"")</f>
        <v/>
      </c>
      <c r="C186" s="33"/>
      <c r="D186" s="37"/>
      <c r="E186" s="37"/>
      <c r="F186" s="37"/>
      <c r="G186" s="39"/>
      <c r="H186" s="39"/>
      <c r="I186" s="39"/>
      <c r="J186" s="40"/>
      <c r="K186" s="40"/>
      <c r="L186" s="35"/>
      <c r="M186" s="7">
        <f>J186*ReadMe!$I$55</f>
        <v>0</v>
      </c>
      <c r="N186" s="7">
        <f>K186*ReadMe!$I$54</f>
        <v>0</v>
      </c>
      <c r="O186" s="7">
        <f t="shared" si="7"/>
        <v>0</v>
      </c>
      <c r="P186" s="7">
        <f t="shared" si="8"/>
        <v>0</v>
      </c>
      <c r="Q186" s="27">
        <f t="shared" si="9"/>
        <v>0</v>
      </c>
      <c r="R186" s="41"/>
    </row>
    <row r="187" spans="2:18" x14ac:dyDescent="0.2">
      <c r="B187" s="7" t="str">
        <f>IF(LEN(D187)&gt;1,INDEX(Periode,MATCH($D187,Maanden,0),1),"")</f>
        <v/>
      </c>
      <c r="C187" s="33"/>
      <c r="D187" s="37"/>
      <c r="E187" s="37"/>
      <c r="F187" s="37"/>
      <c r="G187" s="39"/>
      <c r="H187" s="39"/>
      <c r="I187" s="39"/>
      <c r="J187" s="40"/>
      <c r="K187" s="40"/>
      <c r="L187" s="35"/>
      <c r="M187" s="7">
        <f>J187*ReadMe!$I$55</f>
        <v>0</v>
      </c>
      <c r="N187" s="7">
        <f>K187*ReadMe!$I$54</f>
        <v>0</v>
      </c>
      <c r="O187" s="7">
        <f t="shared" si="7"/>
        <v>0</v>
      </c>
      <c r="P187" s="7">
        <f t="shared" si="8"/>
        <v>0</v>
      </c>
      <c r="Q187" s="27">
        <f t="shared" si="9"/>
        <v>0</v>
      </c>
      <c r="R187" s="41"/>
    </row>
    <row r="188" spans="2:18" x14ac:dyDescent="0.2">
      <c r="B188" s="7" t="str">
        <f>IF(LEN(D188)&gt;1,INDEX(Periode,MATCH($D188,Maanden,0),1),"")</f>
        <v/>
      </c>
      <c r="C188" s="33"/>
      <c r="D188" s="37"/>
      <c r="E188" s="37"/>
      <c r="F188" s="37"/>
      <c r="G188" s="39"/>
      <c r="H188" s="39"/>
      <c r="I188" s="39"/>
      <c r="J188" s="40"/>
      <c r="K188" s="40"/>
      <c r="L188" s="35"/>
      <c r="M188" s="7">
        <f>J188*ReadMe!$I$55</f>
        <v>0</v>
      </c>
      <c r="N188" s="7">
        <f>K188*ReadMe!$I$54</f>
        <v>0</v>
      </c>
      <c r="O188" s="7">
        <f t="shared" si="7"/>
        <v>0</v>
      </c>
      <c r="P188" s="7">
        <f t="shared" si="8"/>
        <v>0</v>
      </c>
      <c r="Q188" s="27">
        <f t="shared" si="9"/>
        <v>0</v>
      </c>
      <c r="R188" s="41"/>
    </row>
    <row r="189" spans="2:18" x14ac:dyDescent="0.2">
      <c r="B189" s="7" t="str">
        <f>IF(LEN(D189)&gt;1,INDEX(Periode,MATCH($D189,Maanden,0),1),"")</f>
        <v/>
      </c>
      <c r="C189" s="33"/>
      <c r="D189" s="37"/>
      <c r="E189" s="37"/>
      <c r="F189" s="37"/>
      <c r="G189" s="39"/>
      <c r="H189" s="39"/>
      <c r="I189" s="39"/>
      <c r="J189" s="40"/>
      <c r="K189" s="40"/>
      <c r="L189" s="35"/>
      <c r="M189" s="7">
        <f>J189*ReadMe!$I$55</f>
        <v>0</v>
      </c>
      <c r="N189" s="7">
        <f>K189*ReadMe!$I$54</f>
        <v>0</v>
      </c>
      <c r="O189" s="7">
        <f t="shared" si="7"/>
        <v>0</v>
      </c>
      <c r="P189" s="7">
        <f t="shared" si="8"/>
        <v>0</v>
      </c>
      <c r="Q189" s="27">
        <f t="shared" si="9"/>
        <v>0</v>
      </c>
      <c r="R189" s="41"/>
    </row>
    <row r="190" spans="2:18" x14ac:dyDescent="0.2">
      <c r="B190" s="7" t="str">
        <f>IF(LEN(D190)&gt;1,INDEX(Periode,MATCH($D190,Maanden,0),1),"")</f>
        <v/>
      </c>
      <c r="C190" s="33"/>
      <c r="D190" s="37"/>
      <c r="E190" s="37"/>
      <c r="F190" s="37"/>
      <c r="G190" s="39"/>
      <c r="H190" s="39"/>
      <c r="I190" s="39"/>
      <c r="J190" s="40"/>
      <c r="K190" s="40"/>
      <c r="L190" s="35"/>
      <c r="M190" s="7">
        <f>J190*ReadMe!$I$55</f>
        <v>0</v>
      </c>
      <c r="N190" s="7">
        <f>K190*ReadMe!$I$54</f>
        <v>0</v>
      </c>
      <c r="O190" s="7">
        <f t="shared" si="7"/>
        <v>0</v>
      </c>
      <c r="P190" s="7">
        <f t="shared" si="8"/>
        <v>0</v>
      </c>
      <c r="Q190" s="27">
        <f t="shared" si="9"/>
        <v>0</v>
      </c>
      <c r="R190" s="41"/>
    </row>
    <row r="191" spans="2:18" x14ac:dyDescent="0.2">
      <c r="B191" s="7" t="str">
        <f>IF(LEN(D191)&gt;1,INDEX(Periode,MATCH($D191,Maanden,0),1),"")</f>
        <v/>
      </c>
      <c r="C191" s="33"/>
      <c r="D191" s="37"/>
      <c r="E191" s="37"/>
      <c r="F191" s="37"/>
      <c r="G191" s="39"/>
      <c r="H191" s="39"/>
      <c r="I191" s="39"/>
      <c r="J191" s="40"/>
      <c r="K191" s="40"/>
      <c r="L191" s="35"/>
      <c r="M191" s="7">
        <f>J191*ReadMe!$I$55</f>
        <v>0</v>
      </c>
      <c r="N191" s="7">
        <f>K191*ReadMe!$I$54</f>
        <v>0</v>
      </c>
      <c r="O191" s="7">
        <f t="shared" si="7"/>
        <v>0</v>
      </c>
      <c r="P191" s="7">
        <f t="shared" si="8"/>
        <v>0</v>
      </c>
      <c r="Q191" s="27">
        <f t="shared" si="9"/>
        <v>0</v>
      </c>
      <c r="R191" s="41"/>
    </row>
    <row r="192" spans="2:18" x14ac:dyDescent="0.2">
      <c r="B192" s="7" t="str">
        <f>IF(LEN(D192)&gt;1,INDEX(Periode,MATCH($D192,Maanden,0),1),"")</f>
        <v/>
      </c>
      <c r="C192" s="33"/>
      <c r="D192" s="37"/>
      <c r="E192" s="37"/>
      <c r="F192" s="37"/>
      <c r="G192" s="39"/>
      <c r="H192" s="39"/>
      <c r="I192" s="39"/>
      <c r="J192" s="40"/>
      <c r="K192" s="40"/>
      <c r="L192" s="35"/>
      <c r="M192" s="7">
        <f>J192*ReadMe!$I$55</f>
        <v>0</v>
      </c>
      <c r="N192" s="7">
        <f>K192*ReadMe!$I$54</f>
        <v>0</v>
      </c>
      <c r="O192" s="7">
        <f t="shared" si="7"/>
        <v>0</v>
      </c>
      <c r="P192" s="7">
        <f t="shared" si="8"/>
        <v>0</v>
      </c>
      <c r="Q192" s="27">
        <f t="shared" si="9"/>
        <v>0</v>
      </c>
      <c r="R192" s="41"/>
    </row>
    <row r="193" spans="2:18" x14ac:dyDescent="0.2">
      <c r="B193" s="7" t="str">
        <f>IF(LEN(D193)&gt;1,INDEX(Periode,MATCH($D193,Maanden,0),1),"")</f>
        <v/>
      </c>
      <c r="C193" s="33"/>
      <c r="D193" s="37"/>
      <c r="E193" s="37"/>
      <c r="F193" s="37"/>
      <c r="G193" s="39"/>
      <c r="H193" s="39"/>
      <c r="I193" s="39"/>
      <c r="J193" s="40"/>
      <c r="K193" s="40"/>
      <c r="L193" s="35"/>
      <c r="M193" s="7">
        <f>J193*ReadMe!$I$55</f>
        <v>0</v>
      </c>
      <c r="N193" s="7">
        <f>K193*ReadMe!$I$54</f>
        <v>0</v>
      </c>
      <c r="O193" s="7">
        <f t="shared" si="7"/>
        <v>0</v>
      </c>
      <c r="P193" s="7">
        <f t="shared" si="8"/>
        <v>0</v>
      </c>
      <c r="Q193" s="27">
        <f t="shared" si="9"/>
        <v>0</v>
      </c>
      <c r="R193" s="41"/>
    </row>
    <row r="194" spans="2:18" x14ac:dyDescent="0.2">
      <c r="B194" s="7" t="str">
        <f>IF(LEN(D194)&gt;1,INDEX(Periode,MATCH($D194,Maanden,0),1),"")</f>
        <v/>
      </c>
      <c r="C194" s="33"/>
      <c r="D194" s="37"/>
      <c r="E194" s="37"/>
      <c r="F194" s="37"/>
      <c r="G194" s="39"/>
      <c r="H194" s="39"/>
      <c r="I194" s="39"/>
      <c r="J194" s="40"/>
      <c r="K194" s="40"/>
      <c r="L194" s="35"/>
      <c r="M194" s="7">
        <f>J194*ReadMe!$I$55</f>
        <v>0</v>
      </c>
      <c r="N194" s="7">
        <f>K194*ReadMe!$I$54</f>
        <v>0</v>
      </c>
      <c r="O194" s="7">
        <f t="shared" si="7"/>
        <v>0</v>
      </c>
      <c r="P194" s="7">
        <f t="shared" si="8"/>
        <v>0</v>
      </c>
      <c r="Q194" s="27">
        <f t="shared" si="9"/>
        <v>0</v>
      </c>
      <c r="R194" s="41"/>
    </row>
    <row r="195" spans="2:18" x14ac:dyDescent="0.2">
      <c r="B195" s="7" t="str">
        <f>IF(LEN(D195)&gt;1,INDEX(Periode,MATCH($D195,Maanden,0),1),"")</f>
        <v/>
      </c>
      <c r="C195" s="33"/>
      <c r="D195" s="37"/>
      <c r="E195" s="37"/>
      <c r="F195" s="37"/>
      <c r="G195" s="39"/>
      <c r="H195" s="39"/>
      <c r="I195" s="39"/>
      <c r="J195" s="40"/>
      <c r="K195" s="40"/>
      <c r="L195" s="35"/>
      <c r="M195" s="7">
        <f>J195*ReadMe!$I$55</f>
        <v>0</v>
      </c>
      <c r="N195" s="7">
        <f>K195*ReadMe!$I$54</f>
        <v>0</v>
      </c>
      <c r="O195" s="7">
        <f t="shared" si="7"/>
        <v>0</v>
      </c>
      <c r="P195" s="7">
        <f t="shared" si="8"/>
        <v>0</v>
      </c>
      <c r="Q195" s="27">
        <f t="shared" si="9"/>
        <v>0</v>
      </c>
      <c r="R195" s="41"/>
    </row>
    <row r="196" spans="2:18" x14ac:dyDescent="0.2">
      <c r="B196" s="7" t="str">
        <f>IF(LEN(D196)&gt;1,INDEX(Periode,MATCH($D196,Maanden,0),1),"")</f>
        <v/>
      </c>
      <c r="C196" s="33"/>
      <c r="D196" s="37"/>
      <c r="E196" s="37"/>
      <c r="F196" s="37"/>
      <c r="G196" s="39"/>
      <c r="H196" s="39"/>
      <c r="I196" s="39"/>
      <c r="J196" s="40"/>
      <c r="K196" s="40"/>
      <c r="L196" s="35"/>
      <c r="M196" s="7">
        <f>J196*ReadMe!$I$55</f>
        <v>0</v>
      </c>
      <c r="N196" s="7">
        <f>K196*ReadMe!$I$54</f>
        <v>0</v>
      </c>
      <c r="O196" s="7">
        <f t="shared" si="7"/>
        <v>0</v>
      </c>
      <c r="P196" s="7">
        <f t="shared" si="8"/>
        <v>0</v>
      </c>
      <c r="Q196" s="27">
        <f t="shared" si="9"/>
        <v>0</v>
      </c>
      <c r="R196" s="41"/>
    </row>
    <row r="197" spans="2:18" x14ac:dyDescent="0.2">
      <c r="B197" s="7" t="str">
        <f>IF(LEN(D197)&gt;1,INDEX(Periode,MATCH($D197,Maanden,0),1),"")</f>
        <v/>
      </c>
      <c r="C197" s="33"/>
      <c r="D197" s="37"/>
      <c r="E197" s="37"/>
      <c r="F197" s="37"/>
      <c r="G197" s="39"/>
      <c r="H197" s="39"/>
      <c r="I197" s="39"/>
      <c r="J197" s="40"/>
      <c r="K197" s="40"/>
      <c r="L197" s="35"/>
      <c r="M197" s="7">
        <f>J197*ReadMe!$I$55</f>
        <v>0</v>
      </c>
      <c r="N197" s="7">
        <f>K197*ReadMe!$I$54</f>
        <v>0</v>
      </c>
      <c r="O197" s="7">
        <f t="shared" si="7"/>
        <v>0</v>
      </c>
      <c r="P197" s="7">
        <f t="shared" si="8"/>
        <v>0</v>
      </c>
      <c r="Q197" s="27">
        <f t="shared" si="9"/>
        <v>0</v>
      </c>
      <c r="R197" s="41"/>
    </row>
    <row r="198" spans="2:18" x14ac:dyDescent="0.2">
      <c r="B198" s="7" t="str">
        <f>IF(LEN(D198)&gt;1,INDEX(Periode,MATCH($D198,Maanden,0),1),"")</f>
        <v/>
      </c>
      <c r="C198" s="33"/>
      <c r="D198" s="37"/>
      <c r="E198" s="37"/>
      <c r="F198" s="37"/>
      <c r="G198" s="39"/>
      <c r="H198" s="39"/>
      <c r="I198" s="39"/>
      <c r="J198" s="40"/>
      <c r="K198" s="40"/>
      <c r="L198" s="35"/>
      <c r="M198" s="7">
        <f>J198*ReadMe!$I$55</f>
        <v>0</v>
      </c>
      <c r="N198" s="7">
        <f>K198*ReadMe!$I$54</f>
        <v>0</v>
      </c>
      <c r="O198" s="7">
        <f t="shared" si="7"/>
        <v>0</v>
      </c>
      <c r="P198" s="7">
        <f t="shared" si="8"/>
        <v>0</v>
      </c>
      <c r="Q198" s="27">
        <f t="shared" si="9"/>
        <v>0</v>
      </c>
      <c r="R198" s="41"/>
    </row>
    <row r="199" spans="2:18" x14ac:dyDescent="0.2">
      <c r="B199" s="7" t="str">
        <f>IF(LEN(D199)&gt;1,INDEX(Periode,MATCH($D199,Maanden,0),1),"")</f>
        <v/>
      </c>
      <c r="C199" s="33"/>
      <c r="D199" s="37"/>
      <c r="E199" s="37"/>
      <c r="F199" s="37"/>
      <c r="G199" s="39"/>
      <c r="H199" s="39"/>
      <c r="I199" s="39"/>
      <c r="J199" s="40"/>
      <c r="K199" s="40"/>
      <c r="L199" s="35"/>
      <c r="M199" s="7">
        <f>J199*ReadMe!$I$55</f>
        <v>0</v>
      </c>
      <c r="N199" s="7">
        <f>K199*ReadMe!$I$54</f>
        <v>0</v>
      </c>
      <c r="O199" s="7">
        <f t="shared" si="7"/>
        <v>0</v>
      </c>
      <c r="P199" s="7">
        <f t="shared" si="8"/>
        <v>0</v>
      </c>
      <c r="Q199" s="27">
        <f t="shared" si="9"/>
        <v>0</v>
      </c>
      <c r="R199" s="41"/>
    </row>
    <row r="200" spans="2:18" x14ac:dyDescent="0.2">
      <c r="B200" s="7" t="str">
        <f>IF(LEN(D200)&gt;1,INDEX(Periode,MATCH($D200,Maanden,0),1),"")</f>
        <v/>
      </c>
      <c r="C200" s="33"/>
      <c r="D200" s="37"/>
      <c r="E200" s="37"/>
      <c r="F200" s="37"/>
      <c r="G200" s="39"/>
      <c r="H200" s="39"/>
      <c r="I200" s="39"/>
      <c r="J200" s="40"/>
      <c r="K200" s="40"/>
      <c r="L200" s="35"/>
      <c r="M200" s="7">
        <f>J200*ReadMe!$I$55</f>
        <v>0</v>
      </c>
      <c r="N200" s="7">
        <f>K200*ReadMe!$I$54</f>
        <v>0</v>
      </c>
      <c r="O200" s="7">
        <f t="shared" si="7"/>
        <v>0</v>
      </c>
      <c r="P200" s="7">
        <f t="shared" si="8"/>
        <v>0</v>
      </c>
      <c r="Q200" s="27">
        <f t="shared" si="9"/>
        <v>0</v>
      </c>
      <c r="R200" s="41"/>
    </row>
    <row r="201" spans="2:18" x14ac:dyDescent="0.2">
      <c r="B201" s="7" t="str">
        <f>IF(LEN(D201)&gt;1,INDEX(Periode,MATCH($D201,Maanden,0),1),"")</f>
        <v/>
      </c>
      <c r="C201" s="33"/>
      <c r="D201" s="37"/>
      <c r="E201" s="37"/>
      <c r="F201" s="37"/>
      <c r="G201" s="39"/>
      <c r="H201" s="39"/>
      <c r="I201" s="39"/>
      <c r="J201" s="40"/>
      <c r="K201" s="40"/>
      <c r="L201" s="35"/>
      <c r="M201" s="7">
        <f>J201*ReadMe!$I$55</f>
        <v>0</v>
      </c>
      <c r="N201" s="7">
        <f>K201*ReadMe!$I$54</f>
        <v>0</v>
      </c>
      <c r="O201" s="7">
        <f t="shared" si="7"/>
        <v>0</v>
      </c>
      <c r="P201" s="7">
        <f t="shared" si="8"/>
        <v>0</v>
      </c>
      <c r="Q201" s="27">
        <f t="shared" si="9"/>
        <v>0</v>
      </c>
      <c r="R201" s="41"/>
    </row>
    <row r="202" spans="2:18" x14ac:dyDescent="0.2">
      <c r="B202" s="7" t="str">
        <f>IF(LEN(D202)&gt;1,INDEX(Periode,MATCH($D202,Maanden,0),1),"")</f>
        <v/>
      </c>
      <c r="C202" s="33"/>
      <c r="D202" s="37"/>
      <c r="E202" s="37"/>
      <c r="F202" s="37"/>
      <c r="G202" s="39"/>
      <c r="H202" s="39"/>
      <c r="I202" s="39"/>
      <c r="J202" s="40"/>
      <c r="K202" s="40"/>
      <c r="L202" s="35"/>
      <c r="M202" s="7">
        <f>J202*ReadMe!$I$55</f>
        <v>0</v>
      </c>
      <c r="N202" s="7">
        <f>K202*ReadMe!$I$54</f>
        <v>0</v>
      </c>
      <c r="O202" s="7">
        <f t="shared" si="7"/>
        <v>0</v>
      </c>
      <c r="P202" s="7">
        <f t="shared" si="8"/>
        <v>0</v>
      </c>
      <c r="Q202" s="27">
        <f t="shared" si="9"/>
        <v>0</v>
      </c>
      <c r="R202" s="41"/>
    </row>
    <row r="203" spans="2:18" x14ac:dyDescent="0.2">
      <c r="B203" s="7" t="str">
        <f>IF(LEN(D203)&gt;1,INDEX(Periode,MATCH($D203,Maanden,0),1),"")</f>
        <v/>
      </c>
      <c r="C203" s="33"/>
      <c r="D203" s="37"/>
      <c r="E203" s="37"/>
      <c r="F203" s="37"/>
      <c r="G203" s="39"/>
      <c r="H203" s="39"/>
      <c r="I203" s="39"/>
      <c r="J203" s="40"/>
      <c r="K203" s="40"/>
      <c r="L203" s="35"/>
      <c r="M203" s="7">
        <f>J203*ReadMe!$I$55</f>
        <v>0</v>
      </c>
      <c r="N203" s="7">
        <f>K203*ReadMe!$I$54</f>
        <v>0</v>
      </c>
      <c r="O203" s="7">
        <f t="shared" si="7"/>
        <v>0</v>
      </c>
      <c r="P203" s="7">
        <f t="shared" si="8"/>
        <v>0</v>
      </c>
      <c r="Q203" s="27">
        <f t="shared" si="9"/>
        <v>0</v>
      </c>
      <c r="R203" s="41"/>
    </row>
    <row r="204" spans="2:18" x14ac:dyDescent="0.2">
      <c r="B204" s="7" t="str">
        <f>IF(LEN(D204)&gt;1,INDEX(Periode,MATCH($D204,Maanden,0),1),"")</f>
        <v/>
      </c>
      <c r="C204" s="33"/>
      <c r="D204" s="37"/>
      <c r="E204" s="37"/>
      <c r="F204" s="37"/>
      <c r="G204" s="39"/>
      <c r="H204" s="39"/>
      <c r="I204" s="39"/>
      <c r="J204" s="40"/>
      <c r="K204" s="40"/>
      <c r="L204" s="35"/>
      <c r="M204" s="7">
        <f>J204*ReadMe!$I$55</f>
        <v>0</v>
      </c>
      <c r="N204" s="7">
        <f>K204*ReadMe!$I$54</f>
        <v>0</v>
      </c>
      <c r="O204" s="7">
        <f t="shared" si="7"/>
        <v>0</v>
      </c>
      <c r="P204" s="7">
        <f t="shared" si="8"/>
        <v>0</v>
      </c>
      <c r="Q204" s="27">
        <f t="shared" si="9"/>
        <v>0</v>
      </c>
      <c r="R204" s="41"/>
    </row>
    <row r="205" spans="2:18" x14ac:dyDescent="0.2">
      <c r="B205" s="7" t="str">
        <f>IF(LEN(D205)&gt;1,INDEX(Periode,MATCH($D205,Maanden,0),1),"")</f>
        <v/>
      </c>
      <c r="C205" s="33"/>
      <c r="D205" s="37"/>
      <c r="E205" s="37"/>
      <c r="F205" s="37"/>
      <c r="G205" s="39"/>
      <c r="H205" s="39"/>
      <c r="I205" s="39"/>
      <c r="J205" s="40"/>
      <c r="K205" s="40"/>
      <c r="L205" s="35"/>
      <c r="M205" s="7">
        <f>J205*ReadMe!$I$55</f>
        <v>0</v>
      </c>
      <c r="N205" s="7">
        <f>K205*ReadMe!$I$54</f>
        <v>0</v>
      </c>
      <c r="O205" s="7">
        <f t="shared" si="7"/>
        <v>0</v>
      </c>
      <c r="P205" s="7">
        <f t="shared" si="8"/>
        <v>0</v>
      </c>
      <c r="Q205" s="27">
        <f t="shared" si="9"/>
        <v>0</v>
      </c>
      <c r="R205" s="41"/>
    </row>
    <row r="206" spans="2:18" x14ac:dyDescent="0.2">
      <c r="B206" s="7" t="str">
        <f>IF(LEN(D206)&gt;1,INDEX(Periode,MATCH($D206,Maanden,0),1),"")</f>
        <v/>
      </c>
      <c r="C206" s="33"/>
      <c r="D206" s="37"/>
      <c r="E206" s="37"/>
      <c r="F206" s="37"/>
      <c r="G206" s="39"/>
      <c r="H206" s="39"/>
      <c r="I206" s="39"/>
      <c r="J206" s="40"/>
      <c r="K206" s="40"/>
      <c r="L206" s="35"/>
      <c r="M206" s="7">
        <f>J206*ReadMe!$I$55</f>
        <v>0</v>
      </c>
      <c r="N206" s="7">
        <f>K206*ReadMe!$I$54</f>
        <v>0</v>
      </c>
      <c r="O206" s="7">
        <f t="shared" si="7"/>
        <v>0</v>
      </c>
      <c r="P206" s="7">
        <f t="shared" si="8"/>
        <v>0</v>
      </c>
      <c r="Q206" s="27">
        <f t="shared" si="9"/>
        <v>0</v>
      </c>
      <c r="R206" s="41"/>
    </row>
    <row r="207" spans="2:18" x14ac:dyDescent="0.2">
      <c r="B207" s="7" t="str">
        <f>IF(LEN(D207)&gt;1,INDEX(Periode,MATCH($D207,Maanden,0),1),"")</f>
        <v/>
      </c>
      <c r="C207" s="33"/>
      <c r="D207" s="37"/>
      <c r="E207" s="37"/>
      <c r="F207" s="37"/>
      <c r="G207" s="39"/>
      <c r="H207" s="39"/>
      <c r="I207" s="39"/>
      <c r="J207" s="40"/>
      <c r="K207" s="40"/>
      <c r="L207" s="35"/>
      <c r="M207" s="7">
        <f>J207*ReadMe!$I$55</f>
        <v>0</v>
      </c>
      <c r="N207" s="7">
        <f>K207*ReadMe!$I$54</f>
        <v>0</v>
      </c>
      <c r="O207" s="7">
        <f t="shared" si="7"/>
        <v>0</v>
      </c>
      <c r="P207" s="7">
        <f t="shared" si="8"/>
        <v>0</v>
      </c>
      <c r="Q207" s="27">
        <f t="shared" si="9"/>
        <v>0</v>
      </c>
      <c r="R207" s="41"/>
    </row>
    <row r="208" spans="2:18" x14ac:dyDescent="0.2">
      <c r="B208" s="7" t="str">
        <f>IF(LEN(D208)&gt;1,INDEX(Periode,MATCH($D208,Maanden,0),1),"")</f>
        <v/>
      </c>
      <c r="C208" s="33"/>
      <c r="D208" s="37"/>
      <c r="E208" s="37"/>
      <c r="F208" s="37"/>
      <c r="G208" s="39"/>
      <c r="H208" s="39"/>
      <c r="I208" s="39"/>
      <c r="J208" s="40"/>
      <c r="K208" s="40"/>
      <c r="L208" s="35"/>
      <c r="M208" s="7">
        <f>J208*ReadMe!$I$55</f>
        <v>0</v>
      </c>
      <c r="N208" s="7">
        <f>K208*ReadMe!$I$54</f>
        <v>0</v>
      </c>
      <c r="O208" s="7">
        <f t="shared" ref="O208:O271" si="10">SUM(J208:N208)</f>
        <v>0</v>
      </c>
      <c r="P208" s="7">
        <f t="shared" ref="P208:P271" si="11">SUM(J208:L208)</f>
        <v>0</v>
      </c>
      <c r="Q208" s="27">
        <f t="shared" ref="Q208:Q271" si="12">SUM(M208:N208)</f>
        <v>0</v>
      </c>
      <c r="R208" s="41"/>
    </row>
    <row r="209" spans="2:18" x14ac:dyDescent="0.2">
      <c r="B209" s="7" t="str">
        <f>IF(LEN(D209)&gt;1,INDEX(Periode,MATCH($D209,Maanden,0),1),"")</f>
        <v/>
      </c>
      <c r="C209" s="33"/>
      <c r="D209" s="37"/>
      <c r="E209" s="37"/>
      <c r="F209" s="37"/>
      <c r="G209" s="39"/>
      <c r="H209" s="39"/>
      <c r="I209" s="39"/>
      <c r="J209" s="40"/>
      <c r="K209" s="40"/>
      <c r="L209" s="35"/>
      <c r="M209" s="7">
        <f>J209*ReadMe!$I$55</f>
        <v>0</v>
      </c>
      <c r="N209" s="7">
        <f>K209*ReadMe!$I$54</f>
        <v>0</v>
      </c>
      <c r="O209" s="7">
        <f t="shared" si="10"/>
        <v>0</v>
      </c>
      <c r="P209" s="7">
        <f t="shared" si="11"/>
        <v>0</v>
      </c>
      <c r="Q209" s="27">
        <f t="shared" si="12"/>
        <v>0</v>
      </c>
      <c r="R209" s="41"/>
    </row>
    <row r="210" spans="2:18" x14ac:dyDescent="0.2">
      <c r="B210" s="7" t="str">
        <f>IF(LEN(D210)&gt;1,INDEX(Periode,MATCH($D210,Maanden,0),1),"")</f>
        <v/>
      </c>
      <c r="C210" s="33"/>
      <c r="D210" s="37"/>
      <c r="E210" s="37"/>
      <c r="F210" s="37"/>
      <c r="G210" s="39"/>
      <c r="H210" s="39"/>
      <c r="I210" s="39"/>
      <c r="J210" s="40"/>
      <c r="K210" s="40"/>
      <c r="L210" s="35"/>
      <c r="M210" s="7">
        <f>J210*ReadMe!$I$55</f>
        <v>0</v>
      </c>
      <c r="N210" s="7">
        <f>K210*ReadMe!$I$54</f>
        <v>0</v>
      </c>
      <c r="O210" s="7">
        <f t="shared" si="10"/>
        <v>0</v>
      </c>
      <c r="P210" s="7">
        <f t="shared" si="11"/>
        <v>0</v>
      </c>
      <c r="Q210" s="27">
        <f t="shared" si="12"/>
        <v>0</v>
      </c>
      <c r="R210" s="41"/>
    </row>
    <row r="211" spans="2:18" x14ac:dyDescent="0.2">
      <c r="B211" s="7" t="str">
        <f>IF(LEN(D211)&gt;1,INDEX(Periode,MATCH($D211,Maanden,0),1),"")</f>
        <v/>
      </c>
      <c r="C211" s="33"/>
      <c r="D211" s="37"/>
      <c r="E211" s="37"/>
      <c r="F211" s="37"/>
      <c r="G211" s="39"/>
      <c r="H211" s="39"/>
      <c r="I211" s="39"/>
      <c r="J211" s="40"/>
      <c r="K211" s="40"/>
      <c r="L211" s="35"/>
      <c r="M211" s="7">
        <f>J211*ReadMe!$I$55</f>
        <v>0</v>
      </c>
      <c r="N211" s="7">
        <f>K211*ReadMe!$I$54</f>
        <v>0</v>
      </c>
      <c r="O211" s="7">
        <f t="shared" si="10"/>
        <v>0</v>
      </c>
      <c r="P211" s="7">
        <f t="shared" si="11"/>
        <v>0</v>
      </c>
      <c r="Q211" s="27">
        <f t="shared" si="12"/>
        <v>0</v>
      </c>
      <c r="R211" s="41"/>
    </row>
    <row r="212" spans="2:18" x14ac:dyDescent="0.2">
      <c r="B212" s="7" t="str">
        <f>IF(LEN(D212)&gt;1,INDEX(Periode,MATCH($D212,Maanden,0),1),"")</f>
        <v/>
      </c>
      <c r="C212" s="33"/>
      <c r="D212" s="37"/>
      <c r="E212" s="37"/>
      <c r="F212" s="37"/>
      <c r="G212" s="39"/>
      <c r="H212" s="39"/>
      <c r="I212" s="39"/>
      <c r="J212" s="40"/>
      <c r="K212" s="40"/>
      <c r="L212" s="35"/>
      <c r="M212" s="7">
        <f>J212*ReadMe!$I$55</f>
        <v>0</v>
      </c>
      <c r="N212" s="7">
        <f>K212*ReadMe!$I$54</f>
        <v>0</v>
      </c>
      <c r="O212" s="7">
        <f t="shared" si="10"/>
        <v>0</v>
      </c>
      <c r="P212" s="7">
        <f t="shared" si="11"/>
        <v>0</v>
      </c>
      <c r="Q212" s="27">
        <f t="shared" si="12"/>
        <v>0</v>
      </c>
      <c r="R212" s="41"/>
    </row>
    <row r="213" spans="2:18" x14ac:dyDescent="0.2">
      <c r="B213" s="7" t="str">
        <f>IF(LEN(D213)&gt;1,INDEX(Periode,MATCH($D213,Maanden,0),1),"")</f>
        <v/>
      </c>
      <c r="C213" s="33"/>
      <c r="D213" s="37"/>
      <c r="E213" s="37"/>
      <c r="F213" s="37"/>
      <c r="G213" s="39"/>
      <c r="H213" s="39"/>
      <c r="I213" s="39"/>
      <c r="J213" s="40"/>
      <c r="K213" s="40"/>
      <c r="L213" s="35"/>
      <c r="M213" s="7">
        <f>J213*ReadMe!$I$55</f>
        <v>0</v>
      </c>
      <c r="N213" s="7">
        <f>K213*ReadMe!$I$54</f>
        <v>0</v>
      </c>
      <c r="O213" s="7">
        <f t="shared" si="10"/>
        <v>0</v>
      </c>
      <c r="P213" s="7">
        <f t="shared" si="11"/>
        <v>0</v>
      </c>
      <c r="Q213" s="27">
        <f t="shared" si="12"/>
        <v>0</v>
      </c>
      <c r="R213" s="41"/>
    </row>
    <row r="214" spans="2:18" x14ac:dyDescent="0.2">
      <c r="B214" s="7" t="str">
        <f>IF(LEN(D214)&gt;1,INDEX(Periode,MATCH($D214,Maanden,0),1),"")</f>
        <v/>
      </c>
      <c r="C214" s="33"/>
      <c r="D214" s="37"/>
      <c r="E214" s="37"/>
      <c r="F214" s="37"/>
      <c r="G214" s="39"/>
      <c r="H214" s="39"/>
      <c r="I214" s="39"/>
      <c r="J214" s="40"/>
      <c r="K214" s="40"/>
      <c r="L214" s="35"/>
      <c r="M214" s="7">
        <f>J214*ReadMe!$I$55</f>
        <v>0</v>
      </c>
      <c r="N214" s="7">
        <f>K214*ReadMe!$I$54</f>
        <v>0</v>
      </c>
      <c r="O214" s="7">
        <f t="shared" si="10"/>
        <v>0</v>
      </c>
      <c r="P214" s="7">
        <f t="shared" si="11"/>
        <v>0</v>
      </c>
      <c r="Q214" s="27">
        <f t="shared" si="12"/>
        <v>0</v>
      </c>
      <c r="R214" s="41"/>
    </row>
    <row r="215" spans="2:18" x14ac:dyDescent="0.2">
      <c r="B215" s="7" t="str">
        <f>IF(LEN(D215)&gt;1,INDEX(Periode,MATCH($D215,Maanden,0),1),"")</f>
        <v/>
      </c>
      <c r="C215" s="33"/>
      <c r="D215" s="37"/>
      <c r="E215" s="37"/>
      <c r="F215" s="37"/>
      <c r="G215" s="39"/>
      <c r="H215" s="39"/>
      <c r="I215" s="39"/>
      <c r="J215" s="40"/>
      <c r="K215" s="40"/>
      <c r="L215" s="35"/>
      <c r="M215" s="7">
        <f>J215*ReadMe!$I$55</f>
        <v>0</v>
      </c>
      <c r="N215" s="7">
        <f>K215*ReadMe!$I$54</f>
        <v>0</v>
      </c>
      <c r="O215" s="7">
        <f t="shared" si="10"/>
        <v>0</v>
      </c>
      <c r="P215" s="7">
        <f t="shared" si="11"/>
        <v>0</v>
      </c>
      <c r="Q215" s="27">
        <f t="shared" si="12"/>
        <v>0</v>
      </c>
      <c r="R215" s="41"/>
    </row>
    <row r="216" spans="2:18" x14ac:dyDescent="0.2">
      <c r="B216" s="7" t="str">
        <f>IF(LEN(D216)&gt;1,INDEX(Periode,MATCH($D216,Maanden,0),1),"")</f>
        <v/>
      </c>
      <c r="C216" s="33"/>
      <c r="D216" s="37"/>
      <c r="E216" s="37"/>
      <c r="F216" s="37"/>
      <c r="G216" s="39"/>
      <c r="H216" s="39"/>
      <c r="I216" s="39"/>
      <c r="J216" s="40"/>
      <c r="K216" s="40"/>
      <c r="L216" s="35"/>
      <c r="M216" s="7">
        <f>J216*ReadMe!$I$55</f>
        <v>0</v>
      </c>
      <c r="N216" s="7">
        <f>K216*ReadMe!$I$54</f>
        <v>0</v>
      </c>
      <c r="O216" s="7">
        <f t="shared" si="10"/>
        <v>0</v>
      </c>
      <c r="P216" s="7">
        <f t="shared" si="11"/>
        <v>0</v>
      </c>
      <c r="Q216" s="27">
        <f t="shared" si="12"/>
        <v>0</v>
      </c>
      <c r="R216" s="41"/>
    </row>
    <row r="217" spans="2:18" x14ac:dyDescent="0.2">
      <c r="B217" s="7" t="str">
        <f>IF(LEN(D217)&gt;1,INDEX(Periode,MATCH($D217,Maanden,0),1),"")</f>
        <v/>
      </c>
      <c r="C217" s="33"/>
      <c r="D217" s="37"/>
      <c r="E217" s="37"/>
      <c r="F217" s="37"/>
      <c r="G217" s="39"/>
      <c r="H217" s="39"/>
      <c r="I217" s="39"/>
      <c r="J217" s="40"/>
      <c r="K217" s="40"/>
      <c r="L217" s="35"/>
      <c r="M217" s="7">
        <f>J217*ReadMe!$I$55</f>
        <v>0</v>
      </c>
      <c r="N217" s="7">
        <f>K217*ReadMe!$I$54</f>
        <v>0</v>
      </c>
      <c r="O217" s="7">
        <f t="shared" si="10"/>
        <v>0</v>
      </c>
      <c r="P217" s="7">
        <f t="shared" si="11"/>
        <v>0</v>
      </c>
      <c r="Q217" s="27">
        <f t="shared" si="12"/>
        <v>0</v>
      </c>
      <c r="R217" s="41"/>
    </row>
    <row r="218" spans="2:18" x14ac:dyDescent="0.2">
      <c r="B218" s="7" t="str">
        <f>IF(LEN(D218)&gt;1,INDEX(Periode,MATCH($D218,Maanden,0),1),"")</f>
        <v/>
      </c>
      <c r="C218" s="33"/>
      <c r="D218" s="37"/>
      <c r="E218" s="37"/>
      <c r="F218" s="37"/>
      <c r="G218" s="39"/>
      <c r="H218" s="39"/>
      <c r="I218" s="39"/>
      <c r="J218" s="40"/>
      <c r="K218" s="40"/>
      <c r="L218" s="35"/>
      <c r="M218" s="7">
        <f>J218*ReadMe!$I$55</f>
        <v>0</v>
      </c>
      <c r="N218" s="7">
        <f>K218*ReadMe!$I$54</f>
        <v>0</v>
      </c>
      <c r="O218" s="7">
        <f t="shared" si="10"/>
        <v>0</v>
      </c>
      <c r="P218" s="7">
        <f t="shared" si="11"/>
        <v>0</v>
      </c>
      <c r="Q218" s="27">
        <f t="shared" si="12"/>
        <v>0</v>
      </c>
      <c r="R218" s="41"/>
    </row>
    <row r="219" spans="2:18" x14ac:dyDescent="0.2">
      <c r="B219" s="7" t="str">
        <f>IF(LEN(D219)&gt;1,INDEX(Periode,MATCH($D219,Maanden,0),1),"")</f>
        <v/>
      </c>
      <c r="C219" s="33"/>
      <c r="D219" s="37"/>
      <c r="E219" s="37"/>
      <c r="F219" s="37"/>
      <c r="G219" s="39"/>
      <c r="H219" s="39"/>
      <c r="I219" s="39"/>
      <c r="J219" s="40"/>
      <c r="K219" s="40"/>
      <c r="L219" s="35"/>
      <c r="M219" s="7">
        <f>J219*ReadMe!$I$55</f>
        <v>0</v>
      </c>
      <c r="N219" s="7">
        <f>K219*ReadMe!$I$54</f>
        <v>0</v>
      </c>
      <c r="O219" s="7">
        <f t="shared" si="10"/>
        <v>0</v>
      </c>
      <c r="P219" s="7">
        <f t="shared" si="11"/>
        <v>0</v>
      </c>
      <c r="Q219" s="27">
        <f t="shared" si="12"/>
        <v>0</v>
      </c>
      <c r="R219" s="41"/>
    </row>
    <row r="220" spans="2:18" x14ac:dyDescent="0.2">
      <c r="B220" s="7" t="str">
        <f>IF(LEN(D220)&gt;1,INDEX(Periode,MATCH($D220,Maanden,0),1),"")</f>
        <v/>
      </c>
      <c r="C220" s="33"/>
      <c r="D220" s="37"/>
      <c r="E220" s="37"/>
      <c r="F220" s="37"/>
      <c r="G220" s="39"/>
      <c r="H220" s="39"/>
      <c r="I220" s="39"/>
      <c r="J220" s="40"/>
      <c r="K220" s="40"/>
      <c r="L220" s="35"/>
      <c r="M220" s="7">
        <f>J220*ReadMe!$I$55</f>
        <v>0</v>
      </c>
      <c r="N220" s="7">
        <f>K220*ReadMe!$I$54</f>
        <v>0</v>
      </c>
      <c r="O220" s="7">
        <f t="shared" si="10"/>
        <v>0</v>
      </c>
      <c r="P220" s="7">
        <f t="shared" si="11"/>
        <v>0</v>
      </c>
      <c r="Q220" s="27">
        <f t="shared" si="12"/>
        <v>0</v>
      </c>
      <c r="R220" s="41"/>
    </row>
    <row r="221" spans="2:18" x14ac:dyDescent="0.2">
      <c r="B221" s="7" t="str">
        <f>IF(LEN(D221)&gt;1,INDEX(Periode,MATCH($D221,Maanden,0),1),"")</f>
        <v/>
      </c>
      <c r="C221" s="33"/>
      <c r="D221" s="37"/>
      <c r="E221" s="37"/>
      <c r="F221" s="37"/>
      <c r="G221" s="39"/>
      <c r="H221" s="39"/>
      <c r="I221" s="39"/>
      <c r="J221" s="40"/>
      <c r="K221" s="40"/>
      <c r="L221" s="35"/>
      <c r="M221" s="7">
        <f>J221*ReadMe!$I$55</f>
        <v>0</v>
      </c>
      <c r="N221" s="7">
        <f>K221*ReadMe!$I$54</f>
        <v>0</v>
      </c>
      <c r="O221" s="7">
        <f t="shared" si="10"/>
        <v>0</v>
      </c>
      <c r="P221" s="7">
        <f t="shared" si="11"/>
        <v>0</v>
      </c>
      <c r="Q221" s="27">
        <f t="shared" si="12"/>
        <v>0</v>
      </c>
      <c r="R221" s="41"/>
    </row>
    <row r="222" spans="2:18" x14ac:dyDescent="0.2">
      <c r="B222" s="7" t="str">
        <f>IF(LEN(D222)&gt;1,INDEX(Periode,MATCH($D222,Maanden,0),1),"")</f>
        <v/>
      </c>
      <c r="C222" s="33"/>
      <c r="D222" s="37"/>
      <c r="E222" s="37"/>
      <c r="F222" s="37"/>
      <c r="G222" s="39"/>
      <c r="H222" s="39"/>
      <c r="I222" s="39"/>
      <c r="J222" s="40"/>
      <c r="K222" s="40"/>
      <c r="L222" s="35"/>
      <c r="M222" s="7">
        <f>J222*ReadMe!$I$55</f>
        <v>0</v>
      </c>
      <c r="N222" s="7">
        <f>K222*ReadMe!$I$54</f>
        <v>0</v>
      </c>
      <c r="O222" s="7">
        <f t="shared" si="10"/>
        <v>0</v>
      </c>
      <c r="P222" s="7">
        <f t="shared" si="11"/>
        <v>0</v>
      </c>
      <c r="Q222" s="27">
        <f t="shared" si="12"/>
        <v>0</v>
      </c>
      <c r="R222" s="41"/>
    </row>
    <row r="223" spans="2:18" x14ac:dyDescent="0.2">
      <c r="B223" s="7" t="str">
        <f>IF(LEN(D223)&gt;1,INDEX(Periode,MATCH($D223,Maanden,0),1),"")</f>
        <v/>
      </c>
      <c r="C223" s="33"/>
      <c r="D223" s="37"/>
      <c r="E223" s="37"/>
      <c r="F223" s="37"/>
      <c r="G223" s="39"/>
      <c r="H223" s="39"/>
      <c r="I223" s="39"/>
      <c r="J223" s="40"/>
      <c r="K223" s="40"/>
      <c r="L223" s="35"/>
      <c r="M223" s="7">
        <f>J223*ReadMe!$I$55</f>
        <v>0</v>
      </c>
      <c r="N223" s="7">
        <f>K223*ReadMe!$I$54</f>
        <v>0</v>
      </c>
      <c r="O223" s="7">
        <f t="shared" si="10"/>
        <v>0</v>
      </c>
      <c r="P223" s="7">
        <f t="shared" si="11"/>
        <v>0</v>
      </c>
      <c r="Q223" s="27">
        <f t="shared" si="12"/>
        <v>0</v>
      </c>
      <c r="R223" s="41"/>
    </row>
    <row r="224" spans="2:18" x14ac:dyDescent="0.2">
      <c r="B224" s="7" t="str">
        <f>IF(LEN(D224)&gt;1,INDEX(Periode,MATCH($D224,Maanden,0),1),"")</f>
        <v/>
      </c>
      <c r="C224" s="33"/>
      <c r="D224" s="37"/>
      <c r="E224" s="37"/>
      <c r="F224" s="37"/>
      <c r="G224" s="39"/>
      <c r="H224" s="39"/>
      <c r="I224" s="39"/>
      <c r="J224" s="40"/>
      <c r="K224" s="40"/>
      <c r="L224" s="35"/>
      <c r="M224" s="7">
        <f>J224*ReadMe!$I$55</f>
        <v>0</v>
      </c>
      <c r="N224" s="7">
        <f>K224*ReadMe!$I$54</f>
        <v>0</v>
      </c>
      <c r="O224" s="7">
        <f t="shared" si="10"/>
        <v>0</v>
      </c>
      <c r="P224" s="7">
        <f t="shared" si="11"/>
        <v>0</v>
      </c>
      <c r="Q224" s="27">
        <f t="shared" si="12"/>
        <v>0</v>
      </c>
      <c r="R224" s="41"/>
    </row>
    <row r="225" spans="2:18" x14ac:dyDescent="0.2">
      <c r="B225" s="7" t="str">
        <f>IF(LEN(D225)&gt;1,INDEX(Periode,MATCH($D225,Maanden,0),1),"")</f>
        <v/>
      </c>
      <c r="C225" s="33"/>
      <c r="D225" s="37"/>
      <c r="E225" s="37"/>
      <c r="F225" s="37"/>
      <c r="G225" s="39"/>
      <c r="H225" s="39"/>
      <c r="I225" s="39"/>
      <c r="J225" s="40"/>
      <c r="K225" s="40"/>
      <c r="L225" s="35"/>
      <c r="M225" s="7">
        <f>J225*ReadMe!$I$55</f>
        <v>0</v>
      </c>
      <c r="N225" s="7">
        <f>K225*ReadMe!$I$54</f>
        <v>0</v>
      </c>
      <c r="O225" s="7">
        <f t="shared" si="10"/>
        <v>0</v>
      </c>
      <c r="P225" s="7">
        <f t="shared" si="11"/>
        <v>0</v>
      </c>
      <c r="Q225" s="27">
        <f t="shared" si="12"/>
        <v>0</v>
      </c>
      <c r="R225" s="41"/>
    </row>
    <row r="226" spans="2:18" x14ac:dyDescent="0.2">
      <c r="B226" s="7" t="str">
        <f>IF(LEN(D226)&gt;1,INDEX(Periode,MATCH($D226,Maanden,0),1),"")</f>
        <v/>
      </c>
      <c r="C226" s="33"/>
      <c r="D226" s="37"/>
      <c r="E226" s="37"/>
      <c r="F226" s="37"/>
      <c r="G226" s="39"/>
      <c r="H226" s="39"/>
      <c r="I226" s="39"/>
      <c r="J226" s="40"/>
      <c r="K226" s="40"/>
      <c r="L226" s="35"/>
      <c r="M226" s="7">
        <f>J226*ReadMe!$I$55</f>
        <v>0</v>
      </c>
      <c r="N226" s="7">
        <f>K226*ReadMe!$I$54</f>
        <v>0</v>
      </c>
      <c r="O226" s="7">
        <f t="shared" si="10"/>
        <v>0</v>
      </c>
      <c r="P226" s="7">
        <f t="shared" si="11"/>
        <v>0</v>
      </c>
      <c r="Q226" s="27">
        <f t="shared" si="12"/>
        <v>0</v>
      </c>
      <c r="R226" s="41"/>
    </row>
    <row r="227" spans="2:18" x14ac:dyDescent="0.2">
      <c r="B227" s="7" t="str">
        <f>IF(LEN(D227)&gt;1,INDEX(Periode,MATCH($D227,Maanden,0),1),"")</f>
        <v/>
      </c>
      <c r="C227" s="33"/>
      <c r="D227" s="37"/>
      <c r="E227" s="37"/>
      <c r="F227" s="37"/>
      <c r="G227" s="39"/>
      <c r="H227" s="39"/>
      <c r="I227" s="39"/>
      <c r="J227" s="40"/>
      <c r="K227" s="40"/>
      <c r="L227" s="35"/>
      <c r="M227" s="7">
        <f>J227*ReadMe!$I$55</f>
        <v>0</v>
      </c>
      <c r="N227" s="7">
        <f>K227*ReadMe!$I$54</f>
        <v>0</v>
      </c>
      <c r="O227" s="7">
        <f t="shared" si="10"/>
        <v>0</v>
      </c>
      <c r="P227" s="7">
        <f t="shared" si="11"/>
        <v>0</v>
      </c>
      <c r="Q227" s="27">
        <f t="shared" si="12"/>
        <v>0</v>
      </c>
      <c r="R227" s="41"/>
    </row>
    <row r="228" spans="2:18" x14ac:dyDescent="0.2">
      <c r="B228" s="7" t="str">
        <f>IF(LEN(D228)&gt;1,INDEX(Periode,MATCH($D228,Maanden,0),1),"")</f>
        <v/>
      </c>
      <c r="C228" s="33"/>
      <c r="D228" s="37"/>
      <c r="E228" s="37"/>
      <c r="F228" s="37"/>
      <c r="G228" s="39"/>
      <c r="H228" s="39"/>
      <c r="I228" s="39"/>
      <c r="J228" s="40"/>
      <c r="K228" s="40"/>
      <c r="L228" s="35"/>
      <c r="M228" s="7">
        <f>J228*ReadMe!$I$55</f>
        <v>0</v>
      </c>
      <c r="N228" s="7">
        <f>K228*ReadMe!$I$54</f>
        <v>0</v>
      </c>
      <c r="O228" s="7">
        <f t="shared" si="10"/>
        <v>0</v>
      </c>
      <c r="P228" s="7">
        <f t="shared" si="11"/>
        <v>0</v>
      </c>
      <c r="Q228" s="27">
        <f t="shared" si="12"/>
        <v>0</v>
      </c>
      <c r="R228" s="41"/>
    </row>
    <row r="229" spans="2:18" x14ac:dyDescent="0.2">
      <c r="B229" s="7" t="str">
        <f>IF(LEN(D229)&gt;1,INDEX(Periode,MATCH($D229,Maanden,0),1),"")</f>
        <v/>
      </c>
      <c r="C229" s="33"/>
      <c r="D229" s="37"/>
      <c r="E229" s="37"/>
      <c r="F229" s="37"/>
      <c r="G229" s="39"/>
      <c r="H229" s="39"/>
      <c r="I229" s="39"/>
      <c r="J229" s="40"/>
      <c r="K229" s="40"/>
      <c r="L229" s="35"/>
      <c r="M229" s="7">
        <f>J229*ReadMe!$I$55</f>
        <v>0</v>
      </c>
      <c r="N229" s="7">
        <f>K229*ReadMe!$I$54</f>
        <v>0</v>
      </c>
      <c r="O229" s="7">
        <f t="shared" si="10"/>
        <v>0</v>
      </c>
      <c r="P229" s="7">
        <f t="shared" si="11"/>
        <v>0</v>
      </c>
      <c r="Q229" s="27">
        <f t="shared" si="12"/>
        <v>0</v>
      </c>
      <c r="R229" s="41"/>
    </row>
    <row r="230" spans="2:18" x14ac:dyDescent="0.2">
      <c r="B230" s="7" t="str">
        <f>IF(LEN(D230)&gt;1,INDEX(Periode,MATCH($D230,Maanden,0),1),"")</f>
        <v/>
      </c>
      <c r="C230" s="33"/>
      <c r="D230" s="37"/>
      <c r="E230" s="37"/>
      <c r="F230" s="37"/>
      <c r="G230" s="39"/>
      <c r="H230" s="39"/>
      <c r="I230" s="39"/>
      <c r="J230" s="40"/>
      <c r="K230" s="40"/>
      <c r="L230" s="35"/>
      <c r="M230" s="7">
        <f>J230*ReadMe!$I$55</f>
        <v>0</v>
      </c>
      <c r="N230" s="7">
        <f>K230*ReadMe!$I$54</f>
        <v>0</v>
      </c>
      <c r="O230" s="7">
        <f t="shared" si="10"/>
        <v>0</v>
      </c>
      <c r="P230" s="7">
        <f t="shared" si="11"/>
        <v>0</v>
      </c>
      <c r="Q230" s="27">
        <f t="shared" si="12"/>
        <v>0</v>
      </c>
      <c r="R230" s="41"/>
    </row>
    <row r="231" spans="2:18" x14ac:dyDescent="0.2">
      <c r="B231" s="7" t="str">
        <f>IF(LEN(D231)&gt;1,INDEX(Periode,MATCH($D231,Maanden,0),1),"")</f>
        <v/>
      </c>
      <c r="C231" s="33"/>
      <c r="D231" s="37"/>
      <c r="E231" s="37"/>
      <c r="F231" s="37"/>
      <c r="G231" s="39"/>
      <c r="H231" s="39"/>
      <c r="I231" s="39"/>
      <c r="J231" s="40"/>
      <c r="K231" s="40"/>
      <c r="L231" s="35"/>
      <c r="M231" s="7">
        <f>J231*ReadMe!$I$55</f>
        <v>0</v>
      </c>
      <c r="N231" s="7">
        <f>K231*ReadMe!$I$54</f>
        <v>0</v>
      </c>
      <c r="O231" s="7">
        <f t="shared" si="10"/>
        <v>0</v>
      </c>
      <c r="P231" s="7">
        <f t="shared" si="11"/>
        <v>0</v>
      </c>
      <c r="Q231" s="27">
        <f t="shared" si="12"/>
        <v>0</v>
      </c>
      <c r="R231" s="41"/>
    </row>
    <row r="232" spans="2:18" x14ac:dyDescent="0.2">
      <c r="B232" s="7" t="str">
        <f>IF(LEN(D232)&gt;1,INDEX(Periode,MATCH($D232,Maanden,0),1),"")</f>
        <v/>
      </c>
      <c r="C232" s="33"/>
      <c r="D232" s="37"/>
      <c r="E232" s="37"/>
      <c r="F232" s="37"/>
      <c r="G232" s="39"/>
      <c r="H232" s="39"/>
      <c r="I232" s="39"/>
      <c r="J232" s="40"/>
      <c r="K232" s="40"/>
      <c r="L232" s="35"/>
      <c r="M232" s="7">
        <f>J232*ReadMe!$I$55</f>
        <v>0</v>
      </c>
      <c r="N232" s="7">
        <f>K232*ReadMe!$I$54</f>
        <v>0</v>
      </c>
      <c r="O232" s="7">
        <f t="shared" si="10"/>
        <v>0</v>
      </c>
      <c r="P232" s="7">
        <f t="shared" si="11"/>
        <v>0</v>
      </c>
      <c r="Q232" s="27">
        <f t="shared" si="12"/>
        <v>0</v>
      </c>
      <c r="R232" s="41"/>
    </row>
    <row r="233" spans="2:18" x14ac:dyDescent="0.2">
      <c r="B233" s="7" t="str">
        <f>IF(LEN(D233)&gt;1,INDEX(Periode,MATCH($D233,Maanden,0),1),"")</f>
        <v/>
      </c>
      <c r="C233" s="33"/>
      <c r="D233" s="37"/>
      <c r="E233" s="37"/>
      <c r="F233" s="37"/>
      <c r="G233" s="39"/>
      <c r="H233" s="39"/>
      <c r="I233" s="39"/>
      <c r="J233" s="40"/>
      <c r="K233" s="40"/>
      <c r="L233" s="35"/>
      <c r="M233" s="7">
        <f>J233*ReadMe!$I$55</f>
        <v>0</v>
      </c>
      <c r="N233" s="7">
        <f>K233*ReadMe!$I$54</f>
        <v>0</v>
      </c>
      <c r="O233" s="7">
        <f t="shared" si="10"/>
        <v>0</v>
      </c>
      <c r="P233" s="7">
        <f t="shared" si="11"/>
        <v>0</v>
      </c>
      <c r="Q233" s="27">
        <f t="shared" si="12"/>
        <v>0</v>
      </c>
      <c r="R233" s="41"/>
    </row>
    <row r="234" spans="2:18" x14ac:dyDescent="0.2">
      <c r="B234" s="7" t="str">
        <f>IF(LEN(D234)&gt;1,INDEX(Periode,MATCH($D234,Maanden,0),1),"")</f>
        <v/>
      </c>
      <c r="C234" s="33"/>
      <c r="D234" s="37"/>
      <c r="E234" s="37"/>
      <c r="F234" s="37"/>
      <c r="G234" s="39"/>
      <c r="H234" s="39"/>
      <c r="I234" s="39"/>
      <c r="J234" s="40"/>
      <c r="K234" s="40"/>
      <c r="L234" s="35"/>
      <c r="M234" s="7">
        <f>J234*ReadMe!$I$55</f>
        <v>0</v>
      </c>
      <c r="N234" s="7">
        <f>K234*ReadMe!$I$54</f>
        <v>0</v>
      </c>
      <c r="O234" s="7">
        <f t="shared" si="10"/>
        <v>0</v>
      </c>
      <c r="P234" s="7">
        <f t="shared" si="11"/>
        <v>0</v>
      </c>
      <c r="Q234" s="27">
        <f t="shared" si="12"/>
        <v>0</v>
      </c>
      <c r="R234" s="41"/>
    </row>
    <row r="235" spans="2:18" x14ac:dyDescent="0.2">
      <c r="B235" s="7" t="str">
        <f>IF(LEN(D235)&gt;1,INDEX(Periode,MATCH($D235,Maanden,0),1),"")</f>
        <v/>
      </c>
      <c r="C235" s="33"/>
      <c r="D235" s="37"/>
      <c r="E235" s="37"/>
      <c r="F235" s="37"/>
      <c r="G235" s="39"/>
      <c r="H235" s="39"/>
      <c r="I235" s="39"/>
      <c r="J235" s="40"/>
      <c r="K235" s="40"/>
      <c r="L235" s="35"/>
      <c r="M235" s="7">
        <f>J235*ReadMe!$I$55</f>
        <v>0</v>
      </c>
      <c r="N235" s="7">
        <f>K235*ReadMe!$I$54</f>
        <v>0</v>
      </c>
      <c r="O235" s="7">
        <f t="shared" si="10"/>
        <v>0</v>
      </c>
      <c r="P235" s="7">
        <f t="shared" si="11"/>
        <v>0</v>
      </c>
      <c r="Q235" s="27">
        <f t="shared" si="12"/>
        <v>0</v>
      </c>
      <c r="R235" s="41"/>
    </row>
    <row r="236" spans="2:18" x14ac:dyDescent="0.2">
      <c r="B236" s="7" t="str">
        <f>IF(LEN(D236)&gt;1,INDEX(Periode,MATCH($D236,Maanden,0),1),"")</f>
        <v/>
      </c>
      <c r="C236" s="33"/>
      <c r="D236" s="37"/>
      <c r="E236" s="37"/>
      <c r="F236" s="37"/>
      <c r="G236" s="39"/>
      <c r="H236" s="39"/>
      <c r="I236" s="39"/>
      <c r="J236" s="40"/>
      <c r="K236" s="40"/>
      <c r="L236" s="35"/>
      <c r="M236" s="7">
        <f>J236*ReadMe!$I$55</f>
        <v>0</v>
      </c>
      <c r="N236" s="7">
        <f>K236*ReadMe!$I$54</f>
        <v>0</v>
      </c>
      <c r="O236" s="7">
        <f t="shared" si="10"/>
        <v>0</v>
      </c>
      <c r="P236" s="7">
        <f t="shared" si="11"/>
        <v>0</v>
      </c>
      <c r="Q236" s="27">
        <f t="shared" si="12"/>
        <v>0</v>
      </c>
      <c r="R236" s="41"/>
    </row>
    <row r="237" spans="2:18" x14ac:dyDescent="0.2">
      <c r="B237" s="7" t="str">
        <f>IF(LEN(D237)&gt;1,INDEX(Periode,MATCH($D237,Maanden,0),1),"")</f>
        <v/>
      </c>
      <c r="C237" s="33"/>
      <c r="D237" s="37"/>
      <c r="E237" s="37"/>
      <c r="F237" s="37"/>
      <c r="G237" s="39"/>
      <c r="H237" s="39"/>
      <c r="I237" s="39"/>
      <c r="J237" s="40"/>
      <c r="K237" s="40"/>
      <c r="L237" s="35"/>
      <c r="M237" s="7">
        <f>J237*ReadMe!$I$55</f>
        <v>0</v>
      </c>
      <c r="N237" s="7">
        <f>K237*ReadMe!$I$54</f>
        <v>0</v>
      </c>
      <c r="O237" s="7">
        <f t="shared" si="10"/>
        <v>0</v>
      </c>
      <c r="P237" s="7">
        <f t="shared" si="11"/>
        <v>0</v>
      </c>
      <c r="Q237" s="27">
        <f t="shared" si="12"/>
        <v>0</v>
      </c>
      <c r="R237" s="41"/>
    </row>
    <row r="238" spans="2:18" x14ac:dyDescent="0.2">
      <c r="B238" s="7" t="str">
        <f>IF(LEN(D238)&gt;1,INDEX(Periode,MATCH($D238,Maanden,0),1),"")</f>
        <v/>
      </c>
      <c r="C238" s="33"/>
      <c r="D238" s="37"/>
      <c r="E238" s="37"/>
      <c r="F238" s="37"/>
      <c r="G238" s="39"/>
      <c r="H238" s="39"/>
      <c r="I238" s="39"/>
      <c r="J238" s="40"/>
      <c r="K238" s="40"/>
      <c r="L238" s="35"/>
      <c r="M238" s="7">
        <f>J238*ReadMe!$I$55</f>
        <v>0</v>
      </c>
      <c r="N238" s="7">
        <f>K238*ReadMe!$I$54</f>
        <v>0</v>
      </c>
      <c r="O238" s="7">
        <f t="shared" si="10"/>
        <v>0</v>
      </c>
      <c r="P238" s="7">
        <f t="shared" si="11"/>
        <v>0</v>
      </c>
      <c r="Q238" s="27">
        <f t="shared" si="12"/>
        <v>0</v>
      </c>
      <c r="R238" s="41"/>
    </row>
    <row r="239" spans="2:18" x14ac:dyDescent="0.2">
      <c r="B239" s="7" t="str">
        <f>IF(LEN(D239)&gt;1,INDEX(Periode,MATCH($D239,Maanden,0),1),"")</f>
        <v/>
      </c>
      <c r="C239" s="33"/>
      <c r="D239" s="37"/>
      <c r="E239" s="37"/>
      <c r="F239" s="37"/>
      <c r="G239" s="39"/>
      <c r="H239" s="39"/>
      <c r="I239" s="39"/>
      <c r="J239" s="40"/>
      <c r="K239" s="40"/>
      <c r="L239" s="35"/>
      <c r="M239" s="7">
        <f>J239*ReadMe!$I$55</f>
        <v>0</v>
      </c>
      <c r="N239" s="7">
        <f>K239*ReadMe!$I$54</f>
        <v>0</v>
      </c>
      <c r="O239" s="7">
        <f t="shared" si="10"/>
        <v>0</v>
      </c>
      <c r="P239" s="7">
        <f t="shared" si="11"/>
        <v>0</v>
      </c>
      <c r="Q239" s="27">
        <f t="shared" si="12"/>
        <v>0</v>
      </c>
      <c r="R239" s="41"/>
    </row>
    <row r="240" spans="2:18" x14ac:dyDescent="0.2">
      <c r="B240" s="7" t="str">
        <f>IF(LEN(D240)&gt;1,INDEX(Periode,MATCH($D240,Maanden,0),1),"")</f>
        <v/>
      </c>
      <c r="C240" s="33"/>
      <c r="D240" s="37"/>
      <c r="E240" s="37"/>
      <c r="F240" s="37"/>
      <c r="G240" s="39"/>
      <c r="H240" s="39"/>
      <c r="I240" s="39"/>
      <c r="J240" s="40"/>
      <c r="K240" s="40"/>
      <c r="L240" s="35"/>
      <c r="M240" s="7">
        <f>J240*ReadMe!$I$55</f>
        <v>0</v>
      </c>
      <c r="N240" s="7">
        <f>K240*ReadMe!$I$54</f>
        <v>0</v>
      </c>
      <c r="O240" s="7">
        <f t="shared" si="10"/>
        <v>0</v>
      </c>
      <c r="P240" s="7">
        <f t="shared" si="11"/>
        <v>0</v>
      </c>
      <c r="Q240" s="27">
        <f t="shared" si="12"/>
        <v>0</v>
      </c>
      <c r="R240" s="41"/>
    </row>
    <row r="241" spans="2:18" x14ac:dyDescent="0.2">
      <c r="B241" s="7" t="str">
        <f>IF(LEN(D241)&gt;1,INDEX(Periode,MATCH($D241,Maanden,0),1),"")</f>
        <v/>
      </c>
      <c r="C241" s="33"/>
      <c r="D241" s="37"/>
      <c r="E241" s="37"/>
      <c r="F241" s="37"/>
      <c r="G241" s="39"/>
      <c r="H241" s="39"/>
      <c r="I241" s="39"/>
      <c r="J241" s="40"/>
      <c r="K241" s="40"/>
      <c r="L241" s="35"/>
      <c r="M241" s="7">
        <f>J241*ReadMe!$I$55</f>
        <v>0</v>
      </c>
      <c r="N241" s="7">
        <f>K241*ReadMe!$I$54</f>
        <v>0</v>
      </c>
      <c r="O241" s="7">
        <f t="shared" si="10"/>
        <v>0</v>
      </c>
      <c r="P241" s="7">
        <f t="shared" si="11"/>
        <v>0</v>
      </c>
      <c r="Q241" s="27">
        <f t="shared" si="12"/>
        <v>0</v>
      </c>
      <c r="R241" s="41"/>
    </row>
    <row r="242" spans="2:18" x14ac:dyDescent="0.2">
      <c r="B242" s="7" t="str">
        <f>IF(LEN(D242)&gt;1,INDEX(Periode,MATCH($D242,Maanden,0),1),"")</f>
        <v/>
      </c>
      <c r="C242" s="33"/>
      <c r="D242" s="37"/>
      <c r="E242" s="37"/>
      <c r="F242" s="37"/>
      <c r="G242" s="39"/>
      <c r="H242" s="39"/>
      <c r="I242" s="39"/>
      <c r="J242" s="40"/>
      <c r="K242" s="40"/>
      <c r="L242" s="35"/>
      <c r="M242" s="7">
        <f>J242*ReadMe!$I$55</f>
        <v>0</v>
      </c>
      <c r="N242" s="7">
        <f>K242*ReadMe!$I$54</f>
        <v>0</v>
      </c>
      <c r="O242" s="7">
        <f t="shared" si="10"/>
        <v>0</v>
      </c>
      <c r="P242" s="7">
        <f t="shared" si="11"/>
        <v>0</v>
      </c>
      <c r="Q242" s="27">
        <f t="shared" si="12"/>
        <v>0</v>
      </c>
      <c r="R242" s="41"/>
    </row>
    <row r="243" spans="2:18" x14ac:dyDescent="0.2">
      <c r="B243" s="7" t="str">
        <f>IF(LEN(D243)&gt;1,INDEX(Periode,MATCH($D243,Maanden,0),1),"")</f>
        <v/>
      </c>
      <c r="C243" s="33"/>
      <c r="D243" s="37"/>
      <c r="E243" s="37"/>
      <c r="F243" s="37"/>
      <c r="G243" s="39"/>
      <c r="H243" s="39"/>
      <c r="I243" s="39"/>
      <c r="J243" s="40"/>
      <c r="K243" s="40"/>
      <c r="L243" s="35"/>
      <c r="M243" s="7">
        <f>J243*ReadMe!$I$55</f>
        <v>0</v>
      </c>
      <c r="N243" s="7">
        <f>K243*ReadMe!$I$54</f>
        <v>0</v>
      </c>
      <c r="O243" s="7">
        <f t="shared" si="10"/>
        <v>0</v>
      </c>
      <c r="P243" s="7">
        <f t="shared" si="11"/>
        <v>0</v>
      </c>
      <c r="Q243" s="27">
        <f t="shared" si="12"/>
        <v>0</v>
      </c>
      <c r="R243" s="41"/>
    </row>
    <row r="244" spans="2:18" x14ac:dyDescent="0.2">
      <c r="B244" s="7" t="str">
        <f>IF(LEN(D244)&gt;1,INDEX(Periode,MATCH($D244,Maanden,0),1),"")</f>
        <v/>
      </c>
      <c r="C244" s="33"/>
      <c r="D244" s="37"/>
      <c r="E244" s="37"/>
      <c r="F244" s="37"/>
      <c r="G244" s="39"/>
      <c r="H244" s="39"/>
      <c r="I244" s="39"/>
      <c r="J244" s="40"/>
      <c r="K244" s="40"/>
      <c r="L244" s="35"/>
      <c r="M244" s="7">
        <f>J244*ReadMe!$I$55</f>
        <v>0</v>
      </c>
      <c r="N244" s="7">
        <f>K244*ReadMe!$I$54</f>
        <v>0</v>
      </c>
      <c r="O244" s="7">
        <f t="shared" si="10"/>
        <v>0</v>
      </c>
      <c r="P244" s="7">
        <f t="shared" si="11"/>
        <v>0</v>
      </c>
      <c r="Q244" s="27">
        <f t="shared" si="12"/>
        <v>0</v>
      </c>
      <c r="R244" s="41"/>
    </row>
    <row r="245" spans="2:18" x14ac:dyDescent="0.2">
      <c r="B245" s="7" t="str">
        <f>IF(LEN(D245)&gt;1,INDEX(Periode,MATCH($D245,Maanden,0),1),"")</f>
        <v/>
      </c>
      <c r="C245" s="33"/>
      <c r="D245" s="37"/>
      <c r="E245" s="37"/>
      <c r="F245" s="37"/>
      <c r="G245" s="39"/>
      <c r="H245" s="39"/>
      <c r="I245" s="39"/>
      <c r="J245" s="40"/>
      <c r="K245" s="40"/>
      <c r="L245" s="35"/>
      <c r="M245" s="7">
        <f>J245*ReadMe!$I$55</f>
        <v>0</v>
      </c>
      <c r="N245" s="7">
        <f>K245*ReadMe!$I$54</f>
        <v>0</v>
      </c>
      <c r="O245" s="7">
        <f t="shared" si="10"/>
        <v>0</v>
      </c>
      <c r="P245" s="7">
        <f t="shared" si="11"/>
        <v>0</v>
      </c>
      <c r="Q245" s="27">
        <f t="shared" si="12"/>
        <v>0</v>
      </c>
      <c r="R245" s="41"/>
    </row>
    <row r="246" spans="2:18" x14ac:dyDescent="0.2">
      <c r="B246" s="7" t="str">
        <f>IF(LEN(D246)&gt;1,INDEX(Periode,MATCH($D246,Maanden,0),1),"")</f>
        <v/>
      </c>
      <c r="C246" s="33"/>
      <c r="D246" s="37"/>
      <c r="E246" s="37"/>
      <c r="F246" s="37"/>
      <c r="G246" s="39"/>
      <c r="H246" s="39"/>
      <c r="I246" s="39"/>
      <c r="J246" s="40"/>
      <c r="K246" s="40"/>
      <c r="L246" s="35"/>
      <c r="M246" s="7">
        <f>J246*ReadMe!$I$55</f>
        <v>0</v>
      </c>
      <c r="N246" s="7">
        <f>K246*ReadMe!$I$54</f>
        <v>0</v>
      </c>
      <c r="O246" s="7">
        <f t="shared" si="10"/>
        <v>0</v>
      </c>
      <c r="P246" s="7">
        <f t="shared" si="11"/>
        <v>0</v>
      </c>
      <c r="Q246" s="27">
        <f t="shared" si="12"/>
        <v>0</v>
      </c>
      <c r="R246" s="41"/>
    </row>
    <row r="247" spans="2:18" x14ac:dyDescent="0.2">
      <c r="B247" s="7" t="str">
        <f>IF(LEN(D247)&gt;1,INDEX(Periode,MATCH($D247,Maanden,0),1),"")</f>
        <v/>
      </c>
      <c r="C247" s="33"/>
      <c r="D247" s="37"/>
      <c r="E247" s="37"/>
      <c r="F247" s="37"/>
      <c r="G247" s="39"/>
      <c r="H247" s="39"/>
      <c r="I247" s="39"/>
      <c r="J247" s="40"/>
      <c r="K247" s="40"/>
      <c r="L247" s="35"/>
      <c r="M247" s="7">
        <f>J247*ReadMe!$I$55</f>
        <v>0</v>
      </c>
      <c r="N247" s="7">
        <f>K247*ReadMe!$I$54</f>
        <v>0</v>
      </c>
      <c r="O247" s="7">
        <f t="shared" si="10"/>
        <v>0</v>
      </c>
      <c r="P247" s="7">
        <f t="shared" si="11"/>
        <v>0</v>
      </c>
      <c r="Q247" s="27">
        <f t="shared" si="12"/>
        <v>0</v>
      </c>
      <c r="R247" s="41"/>
    </row>
    <row r="248" spans="2:18" x14ac:dyDescent="0.2">
      <c r="B248" s="7" t="str">
        <f>IF(LEN(D248)&gt;1,INDEX(Periode,MATCH($D248,Maanden,0),1),"")</f>
        <v/>
      </c>
      <c r="C248" s="33"/>
      <c r="D248" s="37"/>
      <c r="E248" s="37"/>
      <c r="F248" s="37"/>
      <c r="G248" s="39"/>
      <c r="H248" s="39"/>
      <c r="I248" s="39"/>
      <c r="J248" s="40"/>
      <c r="K248" s="40"/>
      <c r="L248" s="35"/>
      <c r="M248" s="7">
        <f>J248*ReadMe!$I$55</f>
        <v>0</v>
      </c>
      <c r="N248" s="7">
        <f>K248*ReadMe!$I$54</f>
        <v>0</v>
      </c>
      <c r="O248" s="7">
        <f t="shared" si="10"/>
        <v>0</v>
      </c>
      <c r="P248" s="7">
        <f t="shared" si="11"/>
        <v>0</v>
      </c>
      <c r="Q248" s="27">
        <f t="shared" si="12"/>
        <v>0</v>
      </c>
      <c r="R248" s="41"/>
    </row>
    <row r="249" spans="2:18" x14ac:dyDescent="0.2">
      <c r="B249" s="7" t="str">
        <f>IF(LEN(D249)&gt;1,INDEX(Periode,MATCH($D249,Maanden,0),1),"")</f>
        <v/>
      </c>
      <c r="C249" s="33"/>
      <c r="D249" s="37"/>
      <c r="E249" s="37"/>
      <c r="F249" s="37"/>
      <c r="G249" s="39"/>
      <c r="H249" s="39"/>
      <c r="I249" s="39"/>
      <c r="J249" s="40"/>
      <c r="K249" s="40"/>
      <c r="L249" s="35"/>
      <c r="M249" s="7">
        <f>J249*ReadMe!$I$55</f>
        <v>0</v>
      </c>
      <c r="N249" s="7">
        <f>K249*ReadMe!$I$54</f>
        <v>0</v>
      </c>
      <c r="O249" s="7">
        <f t="shared" si="10"/>
        <v>0</v>
      </c>
      <c r="P249" s="7">
        <f t="shared" si="11"/>
        <v>0</v>
      </c>
      <c r="Q249" s="27">
        <f t="shared" si="12"/>
        <v>0</v>
      </c>
      <c r="R249" s="41"/>
    </row>
    <row r="250" spans="2:18" x14ac:dyDescent="0.2">
      <c r="B250" s="7" t="str">
        <f>IF(LEN(D250)&gt;1,INDEX(Periode,MATCH($D250,Maanden,0),1),"")</f>
        <v/>
      </c>
      <c r="C250" s="33"/>
      <c r="D250" s="37"/>
      <c r="E250" s="37"/>
      <c r="F250" s="37"/>
      <c r="G250" s="39"/>
      <c r="H250" s="39"/>
      <c r="I250" s="39"/>
      <c r="J250" s="40"/>
      <c r="K250" s="40"/>
      <c r="L250" s="35"/>
      <c r="M250" s="7">
        <f>J250*ReadMe!$I$55</f>
        <v>0</v>
      </c>
      <c r="N250" s="7">
        <f>K250*ReadMe!$I$54</f>
        <v>0</v>
      </c>
      <c r="O250" s="7">
        <f t="shared" si="10"/>
        <v>0</v>
      </c>
      <c r="P250" s="7">
        <f t="shared" si="11"/>
        <v>0</v>
      </c>
      <c r="Q250" s="27">
        <f t="shared" si="12"/>
        <v>0</v>
      </c>
      <c r="R250" s="41"/>
    </row>
    <row r="251" spans="2:18" x14ac:dyDescent="0.2">
      <c r="B251" s="7" t="str">
        <f>IF(LEN(D251)&gt;1,INDEX(Periode,MATCH($D251,Maanden,0),1),"")</f>
        <v/>
      </c>
      <c r="C251" s="33"/>
      <c r="D251" s="37"/>
      <c r="E251" s="37"/>
      <c r="F251" s="37"/>
      <c r="G251" s="39"/>
      <c r="H251" s="39"/>
      <c r="I251" s="39"/>
      <c r="J251" s="40"/>
      <c r="K251" s="40"/>
      <c r="L251" s="35"/>
      <c r="M251" s="7">
        <f>J251*ReadMe!$I$55</f>
        <v>0</v>
      </c>
      <c r="N251" s="7">
        <f>K251*ReadMe!$I$54</f>
        <v>0</v>
      </c>
      <c r="O251" s="7">
        <f t="shared" si="10"/>
        <v>0</v>
      </c>
      <c r="P251" s="7">
        <f t="shared" si="11"/>
        <v>0</v>
      </c>
      <c r="Q251" s="27">
        <f t="shared" si="12"/>
        <v>0</v>
      </c>
      <c r="R251" s="41"/>
    </row>
    <row r="252" spans="2:18" x14ac:dyDescent="0.2">
      <c r="B252" s="7" t="str">
        <f>IF(LEN(D252)&gt;1,INDEX(Periode,MATCH($D252,Maanden,0),1),"")</f>
        <v/>
      </c>
      <c r="C252" s="33"/>
      <c r="D252" s="37"/>
      <c r="E252" s="37"/>
      <c r="F252" s="37"/>
      <c r="G252" s="39"/>
      <c r="H252" s="39"/>
      <c r="I252" s="39"/>
      <c r="J252" s="40"/>
      <c r="K252" s="40"/>
      <c r="L252" s="35"/>
      <c r="M252" s="7">
        <f>J252*ReadMe!$I$55</f>
        <v>0</v>
      </c>
      <c r="N252" s="7">
        <f>K252*ReadMe!$I$54</f>
        <v>0</v>
      </c>
      <c r="O252" s="7">
        <f t="shared" si="10"/>
        <v>0</v>
      </c>
      <c r="P252" s="7">
        <f t="shared" si="11"/>
        <v>0</v>
      </c>
      <c r="Q252" s="27">
        <f t="shared" si="12"/>
        <v>0</v>
      </c>
      <c r="R252" s="41"/>
    </row>
    <row r="253" spans="2:18" x14ac:dyDescent="0.2">
      <c r="B253" s="7" t="str">
        <f>IF(LEN(D253)&gt;1,INDEX(Periode,MATCH($D253,Maanden,0),1),"")</f>
        <v/>
      </c>
      <c r="C253" s="33"/>
      <c r="D253" s="37"/>
      <c r="E253" s="37"/>
      <c r="F253" s="37"/>
      <c r="G253" s="39"/>
      <c r="H253" s="39"/>
      <c r="I253" s="39"/>
      <c r="J253" s="40"/>
      <c r="K253" s="40"/>
      <c r="L253" s="35"/>
      <c r="M253" s="7">
        <f>J253*ReadMe!$I$55</f>
        <v>0</v>
      </c>
      <c r="N253" s="7">
        <f>K253*ReadMe!$I$54</f>
        <v>0</v>
      </c>
      <c r="O253" s="7">
        <f t="shared" si="10"/>
        <v>0</v>
      </c>
      <c r="P253" s="7">
        <f t="shared" si="11"/>
        <v>0</v>
      </c>
      <c r="Q253" s="27">
        <f t="shared" si="12"/>
        <v>0</v>
      </c>
      <c r="R253" s="41"/>
    </row>
    <row r="254" spans="2:18" x14ac:dyDescent="0.2">
      <c r="B254" s="7" t="str">
        <f>IF(LEN(D254)&gt;1,INDEX(Periode,MATCH($D254,Maanden,0),1),"")</f>
        <v/>
      </c>
      <c r="C254" s="33"/>
      <c r="D254" s="37"/>
      <c r="E254" s="37"/>
      <c r="F254" s="37"/>
      <c r="G254" s="39"/>
      <c r="H254" s="39"/>
      <c r="I254" s="39"/>
      <c r="J254" s="40"/>
      <c r="K254" s="40"/>
      <c r="L254" s="35"/>
      <c r="M254" s="7">
        <f>J254*ReadMe!$I$55</f>
        <v>0</v>
      </c>
      <c r="N254" s="7">
        <f>K254*ReadMe!$I$54</f>
        <v>0</v>
      </c>
      <c r="O254" s="7">
        <f t="shared" si="10"/>
        <v>0</v>
      </c>
      <c r="P254" s="7">
        <f t="shared" si="11"/>
        <v>0</v>
      </c>
      <c r="Q254" s="27">
        <f t="shared" si="12"/>
        <v>0</v>
      </c>
      <c r="R254" s="41"/>
    </row>
    <row r="255" spans="2:18" x14ac:dyDescent="0.2">
      <c r="B255" s="7" t="str">
        <f>IF(LEN(D255)&gt;1,INDEX(Periode,MATCH($D255,Maanden,0),1),"")</f>
        <v/>
      </c>
      <c r="C255" s="33"/>
      <c r="D255" s="37"/>
      <c r="E255" s="37"/>
      <c r="F255" s="37"/>
      <c r="G255" s="39"/>
      <c r="H255" s="39"/>
      <c r="I255" s="39"/>
      <c r="J255" s="40"/>
      <c r="K255" s="40"/>
      <c r="L255" s="35"/>
      <c r="M255" s="7">
        <f>J255*ReadMe!$I$55</f>
        <v>0</v>
      </c>
      <c r="N255" s="7">
        <f>K255*ReadMe!$I$54</f>
        <v>0</v>
      </c>
      <c r="O255" s="7">
        <f t="shared" si="10"/>
        <v>0</v>
      </c>
      <c r="P255" s="7">
        <f t="shared" si="11"/>
        <v>0</v>
      </c>
      <c r="Q255" s="27">
        <f t="shared" si="12"/>
        <v>0</v>
      </c>
      <c r="R255" s="41"/>
    </row>
    <row r="256" spans="2:18" x14ac:dyDescent="0.2">
      <c r="B256" s="7" t="str">
        <f>IF(LEN(D256)&gt;1,INDEX(Periode,MATCH($D256,Maanden,0),1),"")</f>
        <v/>
      </c>
      <c r="C256" s="33"/>
      <c r="D256" s="37"/>
      <c r="E256" s="37"/>
      <c r="F256" s="37"/>
      <c r="G256" s="39"/>
      <c r="H256" s="39"/>
      <c r="I256" s="39"/>
      <c r="J256" s="40"/>
      <c r="K256" s="40"/>
      <c r="L256" s="35"/>
      <c r="M256" s="7">
        <f>J256*ReadMe!$I$55</f>
        <v>0</v>
      </c>
      <c r="N256" s="7">
        <f>K256*ReadMe!$I$54</f>
        <v>0</v>
      </c>
      <c r="O256" s="7">
        <f t="shared" si="10"/>
        <v>0</v>
      </c>
      <c r="P256" s="7">
        <f t="shared" si="11"/>
        <v>0</v>
      </c>
      <c r="Q256" s="27">
        <f t="shared" si="12"/>
        <v>0</v>
      </c>
      <c r="R256" s="41"/>
    </row>
    <row r="257" spans="2:18" x14ac:dyDescent="0.2">
      <c r="B257" s="7" t="str">
        <f>IF(LEN(D257)&gt;1,INDEX(Periode,MATCH($D257,Maanden,0),1),"")</f>
        <v/>
      </c>
      <c r="C257" s="33"/>
      <c r="D257" s="37"/>
      <c r="E257" s="37"/>
      <c r="F257" s="37"/>
      <c r="G257" s="39"/>
      <c r="H257" s="39"/>
      <c r="I257" s="39"/>
      <c r="J257" s="40"/>
      <c r="K257" s="40"/>
      <c r="L257" s="35"/>
      <c r="M257" s="7">
        <f>J257*ReadMe!$I$55</f>
        <v>0</v>
      </c>
      <c r="N257" s="7">
        <f>K257*ReadMe!$I$54</f>
        <v>0</v>
      </c>
      <c r="O257" s="7">
        <f t="shared" si="10"/>
        <v>0</v>
      </c>
      <c r="P257" s="7">
        <f t="shared" si="11"/>
        <v>0</v>
      </c>
      <c r="Q257" s="27">
        <f t="shared" si="12"/>
        <v>0</v>
      </c>
      <c r="R257" s="41"/>
    </row>
    <row r="258" spans="2:18" x14ac:dyDescent="0.2">
      <c r="B258" s="7" t="str">
        <f>IF(LEN(D258)&gt;1,INDEX(Periode,MATCH($D258,Maanden,0),1),"")</f>
        <v/>
      </c>
      <c r="C258" s="33"/>
      <c r="D258" s="37"/>
      <c r="E258" s="37"/>
      <c r="F258" s="37"/>
      <c r="G258" s="39"/>
      <c r="H258" s="39"/>
      <c r="I258" s="39"/>
      <c r="J258" s="40"/>
      <c r="K258" s="40"/>
      <c r="L258" s="35"/>
      <c r="M258" s="7">
        <f>J258*ReadMe!$I$55</f>
        <v>0</v>
      </c>
      <c r="N258" s="7">
        <f>K258*ReadMe!$I$54</f>
        <v>0</v>
      </c>
      <c r="O258" s="7">
        <f t="shared" si="10"/>
        <v>0</v>
      </c>
      <c r="P258" s="7">
        <f t="shared" si="11"/>
        <v>0</v>
      </c>
      <c r="Q258" s="27">
        <f t="shared" si="12"/>
        <v>0</v>
      </c>
      <c r="R258" s="41"/>
    </row>
    <row r="259" spans="2:18" x14ac:dyDescent="0.2">
      <c r="B259" s="7" t="str">
        <f>IF(LEN(D259)&gt;1,INDEX(Periode,MATCH($D259,Maanden,0),1),"")</f>
        <v/>
      </c>
      <c r="C259" s="33"/>
      <c r="D259" s="37"/>
      <c r="E259" s="37"/>
      <c r="F259" s="37"/>
      <c r="G259" s="39"/>
      <c r="H259" s="39"/>
      <c r="I259" s="39"/>
      <c r="J259" s="40"/>
      <c r="K259" s="40"/>
      <c r="L259" s="35"/>
      <c r="M259" s="7">
        <f>J259*ReadMe!$I$55</f>
        <v>0</v>
      </c>
      <c r="N259" s="7">
        <f>K259*ReadMe!$I$54</f>
        <v>0</v>
      </c>
      <c r="O259" s="7">
        <f t="shared" si="10"/>
        <v>0</v>
      </c>
      <c r="P259" s="7">
        <f t="shared" si="11"/>
        <v>0</v>
      </c>
      <c r="Q259" s="27">
        <f t="shared" si="12"/>
        <v>0</v>
      </c>
      <c r="R259" s="41"/>
    </row>
    <row r="260" spans="2:18" x14ac:dyDescent="0.2">
      <c r="B260" s="7" t="str">
        <f>IF(LEN(D260)&gt;1,INDEX(Periode,MATCH($D260,Maanden,0),1),"")</f>
        <v/>
      </c>
      <c r="C260" s="33"/>
      <c r="D260" s="37"/>
      <c r="E260" s="37"/>
      <c r="F260" s="37"/>
      <c r="G260" s="39"/>
      <c r="H260" s="39"/>
      <c r="I260" s="39"/>
      <c r="J260" s="40"/>
      <c r="K260" s="40"/>
      <c r="L260" s="35"/>
      <c r="M260" s="7">
        <f>J260*ReadMe!$I$55</f>
        <v>0</v>
      </c>
      <c r="N260" s="7">
        <f>K260*ReadMe!$I$54</f>
        <v>0</v>
      </c>
      <c r="O260" s="7">
        <f t="shared" si="10"/>
        <v>0</v>
      </c>
      <c r="P260" s="7">
        <f t="shared" si="11"/>
        <v>0</v>
      </c>
      <c r="Q260" s="27">
        <f t="shared" si="12"/>
        <v>0</v>
      </c>
      <c r="R260" s="41"/>
    </row>
    <row r="261" spans="2:18" x14ac:dyDescent="0.2">
      <c r="B261" s="7" t="str">
        <f>IF(LEN(D261)&gt;1,INDEX(Periode,MATCH($D261,Maanden,0),1),"")</f>
        <v/>
      </c>
      <c r="C261" s="33"/>
      <c r="D261" s="37"/>
      <c r="E261" s="37"/>
      <c r="F261" s="37"/>
      <c r="G261" s="39"/>
      <c r="H261" s="39"/>
      <c r="I261" s="39"/>
      <c r="J261" s="40"/>
      <c r="K261" s="40"/>
      <c r="L261" s="35"/>
      <c r="M261" s="7">
        <f>J261*ReadMe!$I$55</f>
        <v>0</v>
      </c>
      <c r="N261" s="7">
        <f>K261*ReadMe!$I$54</f>
        <v>0</v>
      </c>
      <c r="O261" s="7">
        <f t="shared" si="10"/>
        <v>0</v>
      </c>
      <c r="P261" s="7">
        <f t="shared" si="11"/>
        <v>0</v>
      </c>
      <c r="Q261" s="27">
        <f t="shared" si="12"/>
        <v>0</v>
      </c>
      <c r="R261" s="41"/>
    </row>
    <row r="262" spans="2:18" x14ac:dyDescent="0.2">
      <c r="B262" s="7" t="str">
        <f>IF(LEN(D262)&gt;1,INDEX(Periode,MATCH($D262,Maanden,0),1),"")</f>
        <v/>
      </c>
      <c r="C262" s="33"/>
      <c r="D262" s="37"/>
      <c r="E262" s="37"/>
      <c r="F262" s="37"/>
      <c r="G262" s="39"/>
      <c r="H262" s="39"/>
      <c r="I262" s="39"/>
      <c r="J262" s="40"/>
      <c r="K262" s="40"/>
      <c r="L262" s="35"/>
      <c r="M262" s="7">
        <f>J262*ReadMe!$I$55</f>
        <v>0</v>
      </c>
      <c r="N262" s="7">
        <f>K262*ReadMe!$I$54</f>
        <v>0</v>
      </c>
      <c r="O262" s="7">
        <f t="shared" si="10"/>
        <v>0</v>
      </c>
      <c r="P262" s="7">
        <f t="shared" si="11"/>
        <v>0</v>
      </c>
      <c r="Q262" s="27">
        <f t="shared" si="12"/>
        <v>0</v>
      </c>
      <c r="R262" s="41"/>
    </row>
    <row r="263" spans="2:18" x14ac:dyDescent="0.2">
      <c r="B263" s="7" t="str">
        <f>IF(LEN(D263)&gt;1,INDEX(Periode,MATCH($D263,Maanden,0),1),"")</f>
        <v/>
      </c>
      <c r="C263" s="33"/>
      <c r="D263" s="37"/>
      <c r="E263" s="37"/>
      <c r="F263" s="37"/>
      <c r="G263" s="39"/>
      <c r="H263" s="39"/>
      <c r="I263" s="39"/>
      <c r="J263" s="40"/>
      <c r="K263" s="40"/>
      <c r="L263" s="35"/>
      <c r="M263" s="7">
        <f>J263*ReadMe!$I$55</f>
        <v>0</v>
      </c>
      <c r="N263" s="7">
        <f>K263*ReadMe!$I$54</f>
        <v>0</v>
      </c>
      <c r="O263" s="7">
        <f t="shared" si="10"/>
        <v>0</v>
      </c>
      <c r="P263" s="7">
        <f t="shared" si="11"/>
        <v>0</v>
      </c>
      <c r="Q263" s="27">
        <f t="shared" si="12"/>
        <v>0</v>
      </c>
      <c r="R263" s="41"/>
    </row>
    <row r="264" spans="2:18" x14ac:dyDescent="0.2">
      <c r="B264" s="7" t="str">
        <f>IF(LEN(D264)&gt;1,INDEX(Periode,MATCH($D264,Maanden,0),1),"")</f>
        <v/>
      </c>
      <c r="C264" s="33"/>
      <c r="D264" s="37"/>
      <c r="E264" s="37"/>
      <c r="F264" s="37"/>
      <c r="G264" s="39"/>
      <c r="H264" s="39"/>
      <c r="I264" s="39"/>
      <c r="J264" s="40"/>
      <c r="K264" s="40"/>
      <c r="L264" s="35"/>
      <c r="M264" s="7">
        <f>J264*ReadMe!$I$55</f>
        <v>0</v>
      </c>
      <c r="N264" s="7">
        <f>K264*ReadMe!$I$54</f>
        <v>0</v>
      </c>
      <c r="O264" s="7">
        <f t="shared" si="10"/>
        <v>0</v>
      </c>
      <c r="P264" s="7">
        <f t="shared" si="11"/>
        <v>0</v>
      </c>
      <c r="Q264" s="27">
        <f t="shared" si="12"/>
        <v>0</v>
      </c>
      <c r="R264" s="41"/>
    </row>
    <row r="265" spans="2:18" x14ac:dyDescent="0.2">
      <c r="B265" s="7" t="str">
        <f>IF(LEN(D265)&gt;1,INDEX(Periode,MATCH($D265,Maanden,0),1),"")</f>
        <v/>
      </c>
      <c r="C265" s="33"/>
      <c r="D265" s="37"/>
      <c r="E265" s="37"/>
      <c r="F265" s="37"/>
      <c r="G265" s="39"/>
      <c r="H265" s="39"/>
      <c r="I265" s="39"/>
      <c r="J265" s="40"/>
      <c r="K265" s="40"/>
      <c r="L265" s="35"/>
      <c r="M265" s="7">
        <f>J265*ReadMe!$I$55</f>
        <v>0</v>
      </c>
      <c r="N265" s="7">
        <f>K265*ReadMe!$I$54</f>
        <v>0</v>
      </c>
      <c r="O265" s="7">
        <f t="shared" si="10"/>
        <v>0</v>
      </c>
      <c r="P265" s="7">
        <f t="shared" si="11"/>
        <v>0</v>
      </c>
      <c r="Q265" s="27">
        <f t="shared" si="12"/>
        <v>0</v>
      </c>
      <c r="R265" s="41"/>
    </row>
    <row r="266" spans="2:18" x14ac:dyDescent="0.2">
      <c r="B266" s="7" t="str">
        <f>IF(LEN(D266)&gt;1,INDEX(Periode,MATCH($D266,Maanden,0),1),"")</f>
        <v/>
      </c>
      <c r="C266" s="33"/>
      <c r="D266" s="37"/>
      <c r="E266" s="37"/>
      <c r="F266" s="37"/>
      <c r="G266" s="39"/>
      <c r="H266" s="39"/>
      <c r="I266" s="39"/>
      <c r="J266" s="40"/>
      <c r="K266" s="40"/>
      <c r="L266" s="35"/>
      <c r="M266" s="7">
        <f>J266*ReadMe!$I$55</f>
        <v>0</v>
      </c>
      <c r="N266" s="7">
        <f>K266*ReadMe!$I$54</f>
        <v>0</v>
      </c>
      <c r="O266" s="7">
        <f t="shared" si="10"/>
        <v>0</v>
      </c>
      <c r="P266" s="7">
        <f t="shared" si="11"/>
        <v>0</v>
      </c>
      <c r="Q266" s="27">
        <f t="shared" si="12"/>
        <v>0</v>
      </c>
      <c r="R266" s="41"/>
    </row>
    <row r="267" spans="2:18" x14ac:dyDescent="0.2">
      <c r="B267" s="7" t="str">
        <f>IF(LEN(D267)&gt;1,INDEX(Periode,MATCH($D267,Maanden,0),1),"")</f>
        <v/>
      </c>
      <c r="C267" s="33"/>
      <c r="D267" s="37"/>
      <c r="E267" s="37"/>
      <c r="F267" s="37"/>
      <c r="G267" s="39"/>
      <c r="H267" s="39"/>
      <c r="I267" s="39"/>
      <c r="J267" s="40"/>
      <c r="K267" s="40"/>
      <c r="L267" s="35"/>
      <c r="M267" s="7">
        <f>J267*ReadMe!$I$55</f>
        <v>0</v>
      </c>
      <c r="N267" s="7">
        <f>K267*ReadMe!$I$54</f>
        <v>0</v>
      </c>
      <c r="O267" s="7">
        <f t="shared" si="10"/>
        <v>0</v>
      </c>
      <c r="P267" s="7">
        <f t="shared" si="11"/>
        <v>0</v>
      </c>
      <c r="Q267" s="27">
        <f t="shared" si="12"/>
        <v>0</v>
      </c>
      <c r="R267" s="41"/>
    </row>
    <row r="268" spans="2:18" x14ac:dyDescent="0.2">
      <c r="B268" s="7" t="str">
        <f>IF(LEN(D268)&gt;1,INDEX(Periode,MATCH($D268,Maanden,0),1),"")</f>
        <v/>
      </c>
      <c r="C268" s="33"/>
      <c r="D268" s="37"/>
      <c r="E268" s="37"/>
      <c r="F268" s="37"/>
      <c r="G268" s="39"/>
      <c r="H268" s="39"/>
      <c r="I268" s="39"/>
      <c r="J268" s="40"/>
      <c r="K268" s="40"/>
      <c r="L268" s="35"/>
      <c r="M268" s="7">
        <f>J268*ReadMe!$I$55</f>
        <v>0</v>
      </c>
      <c r="N268" s="7">
        <f>K268*ReadMe!$I$54</f>
        <v>0</v>
      </c>
      <c r="O268" s="7">
        <f t="shared" si="10"/>
        <v>0</v>
      </c>
      <c r="P268" s="7">
        <f t="shared" si="11"/>
        <v>0</v>
      </c>
      <c r="Q268" s="27">
        <f t="shared" si="12"/>
        <v>0</v>
      </c>
      <c r="R268" s="41"/>
    </row>
    <row r="269" spans="2:18" x14ac:dyDescent="0.2">
      <c r="B269" s="7" t="str">
        <f>IF(LEN(D269)&gt;1,INDEX(Periode,MATCH($D269,Maanden,0),1),"")</f>
        <v/>
      </c>
      <c r="C269" s="33"/>
      <c r="D269" s="37"/>
      <c r="E269" s="37"/>
      <c r="F269" s="37"/>
      <c r="G269" s="39"/>
      <c r="H269" s="39"/>
      <c r="I269" s="39"/>
      <c r="J269" s="40"/>
      <c r="K269" s="40"/>
      <c r="L269" s="35"/>
      <c r="M269" s="7">
        <f>J269*ReadMe!$I$55</f>
        <v>0</v>
      </c>
      <c r="N269" s="7">
        <f>K269*ReadMe!$I$54</f>
        <v>0</v>
      </c>
      <c r="O269" s="7">
        <f t="shared" si="10"/>
        <v>0</v>
      </c>
      <c r="P269" s="7">
        <f t="shared" si="11"/>
        <v>0</v>
      </c>
      <c r="Q269" s="27">
        <f t="shared" si="12"/>
        <v>0</v>
      </c>
      <c r="R269" s="41"/>
    </row>
    <row r="270" spans="2:18" x14ac:dyDescent="0.2">
      <c r="B270" s="7" t="str">
        <f>IF(LEN(D270)&gt;1,INDEX(Periode,MATCH($D270,Maanden,0),1),"")</f>
        <v/>
      </c>
      <c r="C270" s="33"/>
      <c r="D270" s="37"/>
      <c r="E270" s="37"/>
      <c r="F270" s="37"/>
      <c r="G270" s="39"/>
      <c r="H270" s="39"/>
      <c r="I270" s="39"/>
      <c r="J270" s="40"/>
      <c r="K270" s="40"/>
      <c r="L270" s="35"/>
      <c r="M270" s="7">
        <f>J270*ReadMe!$I$55</f>
        <v>0</v>
      </c>
      <c r="N270" s="7">
        <f>K270*ReadMe!$I$54</f>
        <v>0</v>
      </c>
      <c r="O270" s="7">
        <f t="shared" si="10"/>
        <v>0</v>
      </c>
      <c r="P270" s="7">
        <f t="shared" si="11"/>
        <v>0</v>
      </c>
      <c r="Q270" s="27">
        <f t="shared" si="12"/>
        <v>0</v>
      </c>
      <c r="R270" s="41"/>
    </row>
    <row r="271" spans="2:18" x14ac:dyDescent="0.2">
      <c r="B271" s="7" t="str">
        <f>IF(LEN(D271)&gt;1,INDEX(Periode,MATCH($D271,Maanden,0),1),"")</f>
        <v/>
      </c>
      <c r="C271" s="33"/>
      <c r="D271" s="37"/>
      <c r="E271" s="37"/>
      <c r="F271" s="37"/>
      <c r="G271" s="39"/>
      <c r="H271" s="39"/>
      <c r="I271" s="39"/>
      <c r="J271" s="40"/>
      <c r="K271" s="40"/>
      <c r="L271" s="35"/>
      <c r="M271" s="7">
        <f>J271*ReadMe!$I$55</f>
        <v>0</v>
      </c>
      <c r="N271" s="7">
        <f>K271*ReadMe!$I$54</f>
        <v>0</v>
      </c>
      <c r="O271" s="7">
        <f t="shared" si="10"/>
        <v>0</v>
      </c>
      <c r="P271" s="7">
        <f t="shared" si="11"/>
        <v>0</v>
      </c>
      <c r="Q271" s="27">
        <f t="shared" si="12"/>
        <v>0</v>
      </c>
      <c r="R271" s="41"/>
    </row>
    <row r="272" spans="2:18" x14ac:dyDescent="0.2">
      <c r="B272" s="7" t="str">
        <f>IF(LEN(D272)&gt;1,INDEX(Periode,MATCH($D272,Maanden,0),1),"")</f>
        <v/>
      </c>
      <c r="C272" s="33"/>
      <c r="D272" s="37"/>
      <c r="E272" s="37"/>
      <c r="F272" s="37"/>
      <c r="G272" s="39"/>
      <c r="H272" s="39"/>
      <c r="I272" s="39"/>
      <c r="J272" s="40"/>
      <c r="K272" s="40"/>
      <c r="L272" s="35"/>
      <c r="M272" s="7">
        <f>J272*ReadMe!$I$55</f>
        <v>0</v>
      </c>
      <c r="N272" s="7">
        <f>K272*ReadMe!$I$54</f>
        <v>0</v>
      </c>
      <c r="O272" s="7">
        <f t="shared" ref="O272:O335" si="13">SUM(J272:N272)</f>
        <v>0</v>
      </c>
      <c r="P272" s="7">
        <f t="shared" ref="P272:P335" si="14">SUM(J272:L272)</f>
        <v>0</v>
      </c>
      <c r="Q272" s="27">
        <f t="shared" ref="Q272:Q335" si="15">SUM(M272:N272)</f>
        <v>0</v>
      </c>
      <c r="R272" s="41"/>
    </row>
    <row r="273" spans="2:18" x14ac:dyDescent="0.2">
      <c r="B273" s="7" t="str">
        <f>IF(LEN(D273)&gt;1,INDEX(Periode,MATCH($D273,Maanden,0),1),"")</f>
        <v/>
      </c>
      <c r="C273" s="33"/>
      <c r="D273" s="37"/>
      <c r="E273" s="37"/>
      <c r="F273" s="37"/>
      <c r="G273" s="39"/>
      <c r="H273" s="39"/>
      <c r="I273" s="39"/>
      <c r="J273" s="40"/>
      <c r="K273" s="40"/>
      <c r="L273" s="35"/>
      <c r="M273" s="7">
        <f>J273*ReadMe!$I$55</f>
        <v>0</v>
      </c>
      <c r="N273" s="7">
        <f>K273*ReadMe!$I$54</f>
        <v>0</v>
      </c>
      <c r="O273" s="7">
        <f t="shared" si="13"/>
        <v>0</v>
      </c>
      <c r="P273" s="7">
        <f t="shared" si="14"/>
        <v>0</v>
      </c>
      <c r="Q273" s="27">
        <f t="shared" si="15"/>
        <v>0</v>
      </c>
      <c r="R273" s="41"/>
    </row>
    <row r="274" spans="2:18" x14ac:dyDescent="0.2">
      <c r="B274" s="7" t="str">
        <f>IF(LEN(D274)&gt;1,INDEX(Periode,MATCH($D274,Maanden,0),1),"")</f>
        <v/>
      </c>
      <c r="C274" s="33"/>
      <c r="D274" s="37"/>
      <c r="E274" s="37"/>
      <c r="F274" s="37"/>
      <c r="G274" s="39"/>
      <c r="H274" s="39"/>
      <c r="I274" s="39"/>
      <c r="J274" s="40"/>
      <c r="K274" s="40"/>
      <c r="L274" s="35"/>
      <c r="M274" s="7">
        <f>J274*ReadMe!$I$55</f>
        <v>0</v>
      </c>
      <c r="N274" s="7">
        <f>K274*ReadMe!$I$54</f>
        <v>0</v>
      </c>
      <c r="O274" s="7">
        <f t="shared" si="13"/>
        <v>0</v>
      </c>
      <c r="P274" s="7">
        <f t="shared" si="14"/>
        <v>0</v>
      </c>
      <c r="Q274" s="27">
        <f t="shared" si="15"/>
        <v>0</v>
      </c>
      <c r="R274" s="41"/>
    </row>
    <row r="275" spans="2:18" x14ac:dyDescent="0.2">
      <c r="B275" s="7" t="str">
        <f>IF(LEN(D275)&gt;1,INDEX(Periode,MATCH($D275,Maanden,0),1),"")</f>
        <v/>
      </c>
      <c r="C275" s="33"/>
      <c r="D275" s="37"/>
      <c r="E275" s="37"/>
      <c r="F275" s="37"/>
      <c r="G275" s="39"/>
      <c r="H275" s="39"/>
      <c r="I275" s="39"/>
      <c r="J275" s="40"/>
      <c r="K275" s="40"/>
      <c r="L275" s="35"/>
      <c r="M275" s="7">
        <f>J275*ReadMe!$I$55</f>
        <v>0</v>
      </c>
      <c r="N275" s="7">
        <f>K275*ReadMe!$I$54</f>
        <v>0</v>
      </c>
      <c r="O275" s="7">
        <f t="shared" si="13"/>
        <v>0</v>
      </c>
      <c r="P275" s="7">
        <f t="shared" si="14"/>
        <v>0</v>
      </c>
      <c r="Q275" s="27">
        <f t="shared" si="15"/>
        <v>0</v>
      </c>
      <c r="R275" s="41"/>
    </row>
    <row r="276" spans="2:18" x14ac:dyDescent="0.2">
      <c r="B276" s="7" t="str">
        <f>IF(LEN(D276)&gt;1,INDEX(Periode,MATCH($D276,Maanden,0),1),"")</f>
        <v/>
      </c>
      <c r="C276" s="33"/>
      <c r="D276" s="37"/>
      <c r="E276" s="37"/>
      <c r="F276" s="37"/>
      <c r="G276" s="39"/>
      <c r="H276" s="39"/>
      <c r="I276" s="39"/>
      <c r="J276" s="40"/>
      <c r="K276" s="40"/>
      <c r="L276" s="35"/>
      <c r="M276" s="7">
        <f>J276*ReadMe!$I$55</f>
        <v>0</v>
      </c>
      <c r="N276" s="7">
        <f>K276*ReadMe!$I$54</f>
        <v>0</v>
      </c>
      <c r="O276" s="7">
        <f t="shared" si="13"/>
        <v>0</v>
      </c>
      <c r="P276" s="7">
        <f t="shared" si="14"/>
        <v>0</v>
      </c>
      <c r="Q276" s="27">
        <f t="shared" si="15"/>
        <v>0</v>
      </c>
      <c r="R276" s="41"/>
    </row>
    <row r="277" spans="2:18" x14ac:dyDescent="0.2">
      <c r="B277" s="7" t="str">
        <f>IF(LEN(D277)&gt;1,INDEX(Periode,MATCH($D277,Maanden,0),1),"")</f>
        <v/>
      </c>
      <c r="C277" s="33"/>
      <c r="D277" s="37"/>
      <c r="E277" s="37"/>
      <c r="F277" s="37"/>
      <c r="G277" s="39"/>
      <c r="H277" s="39"/>
      <c r="I277" s="39"/>
      <c r="J277" s="40"/>
      <c r="K277" s="40"/>
      <c r="L277" s="35"/>
      <c r="M277" s="7">
        <f>J277*ReadMe!$I$55</f>
        <v>0</v>
      </c>
      <c r="N277" s="7">
        <f>K277*ReadMe!$I$54</f>
        <v>0</v>
      </c>
      <c r="O277" s="7">
        <f t="shared" si="13"/>
        <v>0</v>
      </c>
      <c r="P277" s="7">
        <f t="shared" si="14"/>
        <v>0</v>
      </c>
      <c r="Q277" s="27">
        <f t="shared" si="15"/>
        <v>0</v>
      </c>
      <c r="R277" s="41"/>
    </row>
    <row r="278" spans="2:18" x14ac:dyDescent="0.2">
      <c r="B278" s="7" t="str">
        <f>IF(LEN(D278)&gt;1,INDEX(Periode,MATCH($D278,Maanden,0),1),"")</f>
        <v/>
      </c>
      <c r="C278" s="33"/>
      <c r="D278" s="37"/>
      <c r="E278" s="37"/>
      <c r="F278" s="37"/>
      <c r="G278" s="39"/>
      <c r="H278" s="39"/>
      <c r="I278" s="39"/>
      <c r="J278" s="40"/>
      <c r="K278" s="40"/>
      <c r="L278" s="35"/>
      <c r="M278" s="7">
        <f>J278*ReadMe!$I$55</f>
        <v>0</v>
      </c>
      <c r="N278" s="7">
        <f>K278*ReadMe!$I$54</f>
        <v>0</v>
      </c>
      <c r="O278" s="7">
        <f t="shared" si="13"/>
        <v>0</v>
      </c>
      <c r="P278" s="7">
        <f t="shared" si="14"/>
        <v>0</v>
      </c>
      <c r="Q278" s="27">
        <f t="shared" si="15"/>
        <v>0</v>
      </c>
      <c r="R278" s="41"/>
    </row>
    <row r="279" spans="2:18" x14ac:dyDescent="0.2">
      <c r="B279" s="7" t="str">
        <f>IF(LEN(D279)&gt;1,INDEX(Periode,MATCH($D279,Maanden,0),1),"")</f>
        <v/>
      </c>
      <c r="C279" s="33"/>
      <c r="D279" s="37"/>
      <c r="E279" s="37"/>
      <c r="F279" s="37"/>
      <c r="G279" s="39"/>
      <c r="H279" s="39"/>
      <c r="I279" s="39"/>
      <c r="J279" s="40"/>
      <c r="K279" s="40"/>
      <c r="L279" s="35"/>
      <c r="M279" s="7">
        <f>J279*ReadMe!$I$55</f>
        <v>0</v>
      </c>
      <c r="N279" s="7">
        <f>K279*ReadMe!$I$54</f>
        <v>0</v>
      </c>
      <c r="O279" s="7">
        <f t="shared" si="13"/>
        <v>0</v>
      </c>
      <c r="P279" s="7">
        <f t="shared" si="14"/>
        <v>0</v>
      </c>
      <c r="Q279" s="27">
        <f t="shared" si="15"/>
        <v>0</v>
      </c>
      <c r="R279" s="41"/>
    </row>
    <row r="280" spans="2:18" x14ac:dyDescent="0.2">
      <c r="B280" s="7" t="str">
        <f>IF(LEN(D280)&gt;1,INDEX(Periode,MATCH($D280,Maanden,0),1),"")</f>
        <v/>
      </c>
      <c r="C280" s="33"/>
      <c r="D280" s="37"/>
      <c r="E280" s="37"/>
      <c r="F280" s="37"/>
      <c r="G280" s="39"/>
      <c r="H280" s="39"/>
      <c r="I280" s="39"/>
      <c r="J280" s="40"/>
      <c r="K280" s="40"/>
      <c r="L280" s="35"/>
      <c r="M280" s="7">
        <f>J280*ReadMe!$I$55</f>
        <v>0</v>
      </c>
      <c r="N280" s="7">
        <f>K280*ReadMe!$I$54</f>
        <v>0</v>
      </c>
      <c r="O280" s="7">
        <f t="shared" si="13"/>
        <v>0</v>
      </c>
      <c r="P280" s="7">
        <f t="shared" si="14"/>
        <v>0</v>
      </c>
      <c r="Q280" s="27">
        <f t="shared" si="15"/>
        <v>0</v>
      </c>
      <c r="R280" s="41"/>
    </row>
    <row r="281" spans="2:18" x14ac:dyDescent="0.2">
      <c r="B281" s="7" t="str">
        <f>IF(LEN(D281)&gt;1,INDEX(Periode,MATCH($D281,Maanden,0),1),"")</f>
        <v/>
      </c>
      <c r="C281" s="33"/>
      <c r="D281" s="37"/>
      <c r="E281" s="37"/>
      <c r="F281" s="37"/>
      <c r="G281" s="39"/>
      <c r="H281" s="39"/>
      <c r="I281" s="39"/>
      <c r="J281" s="40"/>
      <c r="K281" s="40"/>
      <c r="L281" s="35"/>
      <c r="M281" s="7">
        <f>J281*ReadMe!$I$55</f>
        <v>0</v>
      </c>
      <c r="N281" s="7">
        <f>K281*ReadMe!$I$54</f>
        <v>0</v>
      </c>
      <c r="O281" s="7">
        <f t="shared" si="13"/>
        <v>0</v>
      </c>
      <c r="P281" s="7">
        <f t="shared" si="14"/>
        <v>0</v>
      </c>
      <c r="Q281" s="27">
        <f t="shared" si="15"/>
        <v>0</v>
      </c>
      <c r="R281" s="41"/>
    </row>
    <row r="282" spans="2:18" x14ac:dyDescent="0.2">
      <c r="B282" s="7" t="str">
        <f>IF(LEN(D282)&gt;1,INDEX(Periode,MATCH($D282,Maanden,0),1),"")</f>
        <v/>
      </c>
      <c r="C282" s="33"/>
      <c r="D282" s="37"/>
      <c r="E282" s="37"/>
      <c r="F282" s="37"/>
      <c r="G282" s="39"/>
      <c r="H282" s="39"/>
      <c r="I282" s="39"/>
      <c r="J282" s="40"/>
      <c r="K282" s="40"/>
      <c r="L282" s="35"/>
      <c r="M282" s="7">
        <f>J282*ReadMe!$I$55</f>
        <v>0</v>
      </c>
      <c r="N282" s="7">
        <f>K282*ReadMe!$I$54</f>
        <v>0</v>
      </c>
      <c r="O282" s="7">
        <f t="shared" si="13"/>
        <v>0</v>
      </c>
      <c r="P282" s="7">
        <f t="shared" si="14"/>
        <v>0</v>
      </c>
      <c r="Q282" s="27">
        <f t="shared" si="15"/>
        <v>0</v>
      </c>
      <c r="R282" s="41"/>
    </row>
    <row r="283" spans="2:18" x14ac:dyDescent="0.2">
      <c r="B283" s="7" t="str">
        <f>IF(LEN(D283)&gt;1,INDEX(Periode,MATCH($D283,Maanden,0),1),"")</f>
        <v/>
      </c>
      <c r="C283" s="33"/>
      <c r="D283" s="37"/>
      <c r="E283" s="37"/>
      <c r="F283" s="37"/>
      <c r="G283" s="39"/>
      <c r="H283" s="39"/>
      <c r="I283" s="39"/>
      <c r="J283" s="40"/>
      <c r="K283" s="40"/>
      <c r="L283" s="35"/>
      <c r="M283" s="7">
        <f>J283*ReadMe!$I$55</f>
        <v>0</v>
      </c>
      <c r="N283" s="7">
        <f>K283*ReadMe!$I$54</f>
        <v>0</v>
      </c>
      <c r="O283" s="7">
        <f t="shared" si="13"/>
        <v>0</v>
      </c>
      <c r="P283" s="7">
        <f t="shared" si="14"/>
        <v>0</v>
      </c>
      <c r="Q283" s="27">
        <f t="shared" si="15"/>
        <v>0</v>
      </c>
      <c r="R283" s="41"/>
    </row>
    <row r="284" spans="2:18" x14ac:dyDescent="0.2">
      <c r="B284" s="7" t="str">
        <f>IF(LEN(D284)&gt;1,INDEX(Periode,MATCH($D284,Maanden,0),1),"")</f>
        <v/>
      </c>
      <c r="C284" s="33"/>
      <c r="D284" s="37"/>
      <c r="E284" s="37"/>
      <c r="F284" s="37"/>
      <c r="G284" s="39"/>
      <c r="H284" s="39"/>
      <c r="I284" s="39"/>
      <c r="J284" s="40"/>
      <c r="K284" s="40"/>
      <c r="L284" s="35"/>
      <c r="M284" s="7">
        <f>J284*ReadMe!$I$55</f>
        <v>0</v>
      </c>
      <c r="N284" s="7">
        <f>K284*ReadMe!$I$54</f>
        <v>0</v>
      </c>
      <c r="O284" s="7">
        <f t="shared" si="13"/>
        <v>0</v>
      </c>
      <c r="P284" s="7">
        <f t="shared" si="14"/>
        <v>0</v>
      </c>
      <c r="Q284" s="27">
        <f t="shared" si="15"/>
        <v>0</v>
      </c>
      <c r="R284" s="41"/>
    </row>
    <row r="285" spans="2:18" x14ac:dyDescent="0.2">
      <c r="B285" s="7" t="str">
        <f>IF(LEN(D285)&gt;1,INDEX(Periode,MATCH($D285,Maanden,0),1),"")</f>
        <v/>
      </c>
      <c r="C285" s="33"/>
      <c r="D285" s="37"/>
      <c r="E285" s="37"/>
      <c r="F285" s="37"/>
      <c r="G285" s="39"/>
      <c r="H285" s="39"/>
      <c r="I285" s="39"/>
      <c r="J285" s="40"/>
      <c r="K285" s="40"/>
      <c r="L285" s="35"/>
      <c r="M285" s="7">
        <f>J285*ReadMe!$I$55</f>
        <v>0</v>
      </c>
      <c r="N285" s="7">
        <f>K285*ReadMe!$I$54</f>
        <v>0</v>
      </c>
      <c r="O285" s="7">
        <f t="shared" si="13"/>
        <v>0</v>
      </c>
      <c r="P285" s="7">
        <f t="shared" si="14"/>
        <v>0</v>
      </c>
      <c r="Q285" s="27">
        <f t="shared" si="15"/>
        <v>0</v>
      </c>
      <c r="R285" s="41"/>
    </row>
    <row r="286" spans="2:18" x14ac:dyDescent="0.2">
      <c r="B286" s="7" t="str">
        <f>IF(LEN(D286)&gt;1,INDEX(Periode,MATCH($D286,Maanden,0),1),"")</f>
        <v/>
      </c>
      <c r="C286" s="33"/>
      <c r="D286" s="37"/>
      <c r="E286" s="37"/>
      <c r="F286" s="37"/>
      <c r="G286" s="39"/>
      <c r="H286" s="39"/>
      <c r="I286" s="39"/>
      <c r="J286" s="40"/>
      <c r="K286" s="40"/>
      <c r="L286" s="35"/>
      <c r="M286" s="7">
        <f>J286*ReadMe!$I$55</f>
        <v>0</v>
      </c>
      <c r="N286" s="7">
        <f>K286*ReadMe!$I$54</f>
        <v>0</v>
      </c>
      <c r="O286" s="7">
        <f t="shared" si="13"/>
        <v>0</v>
      </c>
      <c r="P286" s="7">
        <f t="shared" si="14"/>
        <v>0</v>
      </c>
      <c r="Q286" s="27">
        <f t="shared" si="15"/>
        <v>0</v>
      </c>
      <c r="R286" s="41"/>
    </row>
    <row r="287" spans="2:18" x14ac:dyDescent="0.2">
      <c r="B287" s="7" t="str">
        <f>IF(LEN(D287)&gt;1,INDEX(Periode,MATCH($D287,Maanden,0),1),"")</f>
        <v/>
      </c>
      <c r="C287" s="33"/>
      <c r="D287" s="37"/>
      <c r="E287" s="37"/>
      <c r="F287" s="37"/>
      <c r="G287" s="39"/>
      <c r="H287" s="39"/>
      <c r="I287" s="39"/>
      <c r="J287" s="40"/>
      <c r="K287" s="40"/>
      <c r="L287" s="35"/>
      <c r="M287" s="7">
        <f>J287*ReadMe!$I$55</f>
        <v>0</v>
      </c>
      <c r="N287" s="7">
        <f>K287*ReadMe!$I$54</f>
        <v>0</v>
      </c>
      <c r="O287" s="7">
        <f t="shared" si="13"/>
        <v>0</v>
      </c>
      <c r="P287" s="7">
        <f t="shared" si="14"/>
        <v>0</v>
      </c>
      <c r="Q287" s="27">
        <f t="shared" si="15"/>
        <v>0</v>
      </c>
      <c r="R287" s="41"/>
    </row>
    <row r="288" spans="2:18" x14ac:dyDescent="0.2">
      <c r="B288" s="7" t="str">
        <f>IF(LEN(D288)&gt;1,INDEX(Periode,MATCH($D288,Maanden,0),1),"")</f>
        <v/>
      </c>
      <c r="C288" s="33"/>
      <c r="D288" s="37"/>
      <c r="E288" s="37"/>
      <c r="F288" s="37"/>
      <c r="G288" s="39"/>
      <c r="H288" s="39"/>
      <c r="I288" s="39"/>
      <c r="J288" s="40"/>
      <c r="K288" s="40"/>
      <c r="L288" s="35"/>
      <c r="M288" s="7">
        <f>J288*ReadMe!$I$55</f>
        <v>0</v>
      </c>
      <c r="N288" s="7">
        <f>K288*ReadMe!$I$54</f>
        <v>0</v>
      </c>
      <c r="O288" s="7">
        <f t="shared" si="13"/>
        <v>0</v>
      </c>
      <c r="P288" s="7">
        <f t="shared" si="14"/>
        <v>0</v>
      </c>
      <c r="Q288" s="27">
        <f t="shared" si="15"/>
        <v>0</v>
      </c>
      <c r="R288" s="41"/>
    </row>
    <row r="289" spans="2:18" x14ac:dyDescent="0.2">
      <c r="B289" s="7" t="str">
        <f>IF(LEN(D289)&gt;1,INDEX(Periode,MATCH($D289,Maanden,0),1),"")</f>
        <v/>
      </c>
      <c r="C289" s="33"/>
      <c r="D289" s="37"/>
      <c r="E289" s="37"/>
      <c r="F289" s="37"/>
      <c r="G289" s="39"/>
      <c r="H289" s="39"/>
      <c r="I289" s="39"/>
      <c r="J289" s="40"/>
      <c r="K289" s="40"/>
      <c r="L289" s="35"/>
      <c r="M289" s="7">
        <f>J289*ReadMe!$I$55</f>
        <v>0</v>
      </c>
      <c r="N289" s="7">
        <f>K289*ReadMe!$I$54</f>
        <v>0</v>
      </c>
      <c r="O289" s="7">
        <f t="shared" si="13"/>
        <v>0</v>
      </c>
      <c r="P289" s="7">
        <f t="shared" si="14"/>
        <v>0</v>
      </c>
      <c r="Q289" s="27">
        <f t="shared" si="15"/>
        <v>0</v>
      </c>
      <c r="R289" s="41"/>
    </row>
    <row r="290" spans="2:18" x14ac:dyDescent="0.2">
      <c r="B290" s="7" t="str">
        <f>IF(LEN(D290)&gt;1,INDEX(Periode,MATCH($D290,Maanden,0),1),"")</f>
        <v/>
      </c>
      <c r="C290" s="33"/>
      <c r="D290" s="37"/>
      <c r="E290" s="37"/>
      <c r="F290" s="37"/>
      <c r="G290" s="39"/>
      <c r="H290" s="39"/>
      <c r="I290" s="39"/>
      <c r="J290" s="40"/>
      <c r="K290" s="40"/>
      <c r="L290" s="35"/>
      <c r="M290" s="7">
        <f>J290*ReadMe!$I$55</f>
        <v>0</v>
      </c>
      <c r="N290" s="7">
        <f>K290*ReadMe!$I$54</f>
        <v>0</v>
      </c>
      <c r="O290" s="7">
        <f t="shared" si="13"/>
        <v>0</v>
      </c>
      <c r="P290" s="7">
        <f t="shared" si="14"/>
        <v>0</v>
      </c>
      <c r="Q290" s="27">
        <f t="shared" si="15"/>
        <v>0</v>
      </c>
      <c r="R290" s="41"/>
    </row>
    <row r="291" spans="2:18" x14ac:dyDescent="0.2">
      <c r="B291" s="7" t="str">
        <f>IF(LEN(D291)&gt;1,INDEX(Periode,MATCH($D291,Maanden,0),1),"")</f>
        <v/>
      </c>
      <c r="C291" s="33"/>
      <c r="D291" s="37"/>
      <c r="E291" s="37"/>
      <c r="F291" s="37"/>
      <c r="G291" s="39"/>
      <c r="H291" s="39"/>
      <c r="I291" s="39"/>
      <c r="J291" s="40"/>
      <c r="K291" s="40"/>
      <c r="L291" s="35"/>
      <c r="M291" s="7">
        <f>J291*ReadMe!$I$55</f>
        <v>0</v>
      </c>
      <c r="N291" s="7">
        <f>K291*ReadMe!$I$54</f>
        <v>0</v>
      </c>
      <c r="O291" s="7">
        <f t="shared" si="13"/>
        <v>0</v>
      </c>
      <c r="P291" s="7">
        <f t="shared" si="14"/>
        <v>0</v>
      </c>
      <c r="Q291" s="27">
        <f t="shared" si="15"/>
        <v>0</v>
      </c>
      <c r="R291" s="41"/>
    </row>
    <row r="292" spans="2:18" x14ac:dyDescent="0.2">
      <c r="B292" s="7" t="str">
        <f>IF(LEN(D292)&gt;1,INDEX(Periode,MATCH($D292,Maanden,0),1),"")</f>
        <v/>
      </c>
      <c r="C292" s="33"/>
      <c r="D292" s="37"/>
      <c r="E292" s="37"/>
      <c r="F292" s="37"/>
      <c r="G292" s="39"/>
      <c r="H292" s="39"/>
      <c r="I292" s="39"/>
      <c r="J292" s="40"/>
      <c r="K292" s="40"/>
      <c r="L292" s="35"/>
      <c r="M292" s="7">
        <f>J292*ReadMe!$I$55</f>
        <v>0</v>
      </c>
      <c r="N292" s="7">
        <f>K292*ReadMe!$I$54</f>
        <v>0</v>
      </c>
      <c r="O292" s="7">
        <f t="shared" si="13"/>
        <v>0</v>
      </c>
      <c r="P292" s="7">
        <f t="shared" si="14"/>
        <v>0</v>
      </c>
      <c r="Q292" s="27">
        <f t="shared" si="15"/>
        <v>0</v>
      </c>
      <c r="R292" s="41"/>
    </row>
    <row r="293" spans="2:18" x14ac:dyDescent="0.2">
      <c r="B293" s="7" t="str">
        <f>IF(LEN(D293)&gt;1,INDEX(Periode,MATCH($D293,Maanden,0),1),"")</f>
        <v/>
      </c>
      <c r="C293" s="33"/>
      <c r="D293" s="37"/>
      <c r="E293" s="37"/>
      <c r="F293" s="37"/>
      <c r="G293" s="39"/>
      <c r="H293" s="39"/>
      <c r="I293" s="39"/>
      <c r="J293" s="40"/>
      <c r="K293" s="40"/>
      <c r="L293" s="35"/>
      <c r="M293" s="7">
        <f>J293*ReadMe!$I$55</f>
        <v>0</v>
      </c>
      <c r="N293" s="7">
        <f>K293*ReadMe!$I$54</f>
        <v>0</v>
      </c>
      <c r="O293" s="7">
        <f t="shared" si="13"/>
        <v>0</v>
      </c>
      <c r="P293" s="7">
        <f t="shared" si="14"/>
        <v>0</v>
      </c>
      <c r="Q293" s="27">
        <f t="shared" si="15"/>
        <v>0</v>
      </c>
      <c r="R293" s="41"/>
    </row>
    <row r="294" spans="2:18" x14ac:dyDescent="0.2">
      <c r="B294" s="7" t="str">
        <f>IF(LEN(D294)&gt;1,INDEX(Periode,MATCH($D294,Maanden,0),1),"")</f>
        <v/>
      </c>
      <c r="C294" s="33"/>
      <c r="D294" s="37"/>
      <c r="E294" s="37"/>
      <c r="F294" s="37"/>
      <c r="G294" s="39"/>
      <c r="H294" s="39"/>
      <c r="I294" s="39"/>
      <c r="J294" s="40"/>
      <c r="K294" s="40"/>
      <c r="L294" s="35"/>
      <c r="M294" s="7">
        <f>J294*ReadMe!$I$55</f>
        <v>0</v>
      </c>
      <c r="N294" s="7">
        <f>K294*ReadMe!$I$54</f>
        <v>0</v>
      </c>
      <c r="O294" s="7">
        <f t="shared" si="13"/>
        <v>0</v>
      </c>
      <c r="P294" s="7">
        <f t="shared" si="14"/>
        <v>0</v>
      </c>
      <c r="Q294" s="27">
        <f t="shared" si="15"/>
        <v>0</v>
      </c>
      <c r="R294" s="41"/>
    </row>
    <row r="295" spans="2:18" x14ac:dyDescent="0.2">
      <c r="B295" s="7" t="str">
        <f>IF(LEN(D295)&gt;1,INDEX(Periode,MATCH($D295,Maanden,0),1),"")</f>
        <v/>
      </c>
      <c r="C295" s="33"/>
      <c r="D295" s="37"/>
      <c r="E295" s="37"/>
      <c r="F295" s="37"/>
      <c r="G295" s="39"/>
      <c r="H295" s="39"/>
      <c r="I295" s="39"/>
      <c r="J295" s="40"/>
      <c r="K295" s="40"/>
      <c r="L295" s="35"/>
      <c r="M295" s="7">
        <f>J295*ReadMe!$I$55</f>
        <v>0</v>
      </c>
      <c r="N295" s="7">
        <f>K295*ReadMe!$I$54</f>
        <v>0</v>
      </c>
      <c r="O295" s="7">
        <f t="shared" si="13"/>
        <v>0</v>
      </c>
      <c r="P295" s="7">
        <f t="shared" si="14"/>
        <v>0</v>
      </c>
      <c r="Q295" s="27">
        <f t="shared" si="15"/>
        <v>0</v>
      </c>
      <c r="R295" s="41"/>
    </row>
    <row r="296" spans="2:18" x14ac:dyDescent="0.2">
      <c r="B296" s="7" t="str">
        <f>IF(LEN(D296)&gt;1,INDEX(Periode,MATCH($D296,Maanden,0),1),"")</f>
        <v/>
      </c>
      <c r="C296" s="33"/>
      <c r="D296" s="37"/>
      <c r="E296" s="37"/>
      <c r="F296" s="37"/>
      <c r="G296" s="39"/>
      <c r="H296" s="39"/>
      <c r="I296" s="39"/>
      <c r="J296" s="40"/>
      <c r="K296" s="40"/>
      <c r="L296" s="35"/>
      <c r="M296" s="7">
        <f>J296*ReadMe!$I$55</f>
        <v>0</v>
      </c>
      <c r="N296" s="7">
        <f>K296*ReadMe!$I$54</f>
        <v>0</v>
      </c>
      <c r="O296" s="7">
        <f t="shared" si="13"/>
        <v>0</v>
      </c>
      <c r="P296" s="7">
        <f t="shared" si="14"/>
        <v>0</v>
      </c>
      <c r="Q296" s="27">
        <f t="shared" si="15"/>
        <v>0</v>
      </c>
      <c r="R296" s="41"/>
    </row>
    <row r="297" spans="2:18" x14ac:dyDescent="0.2">
      <c r="B297" s="7" t="str">
        <f>IF(LEN(D297)&gt;1,INDEX(Periode,MATCH($D297,Maanden,0),1),"")</f>
        <v/>
      </c>
      <c r="C297" s="33"/>
      <c r="D297" s="37"/>
      <c r="E297" s="37"/>
      <c r="F297" s="37"/>
      <c r="G297" s="39"/>
      <c r="H297" s="39"/>
      <c r="I297" s="39"/>
      <c r="J297" s="40"/>
      <c r="K297" s="40"/>
      <c r="L297" s="35"/>
      <c r="M297" s="7">
        <f>J297*ReadMe!$I$55</f>
        <v>0</v>
      </c>
      <c r="N297" s="7">
        <f>K297*ReadMe!$I$54</f>
        <v>0</v>
      </c>
      <c r="O297" s="7">
        <f t="shared" si="13"/>
        <v>0</v>
      </c>
      <c r="P297" s="7">
        <f t="shared" si="14"/>
        <v>0</v>
      </c>
      <c r="Q297" s="27">
        <f t="shared" si="15"/>
        <v>0</v>
      </c>
      <c r="R297" s="41"/>
    </row>
    <row r="298" spans="2:18" x14ac:dyDescent="0.2">
      <c r="B298" s="7" t="str">
        <f>IF(LEN(D298)&gt;1,INDEX(Periode,MATCH($D298,Maanden,0),1),"")</f>
        <v/>
      </c>
      <c r="C298" s="33"/>
      <c r="D298" s="37"/>
      <c r="E298" s="37"/>
      <c r="F298" s="37"/>
      <c r="G298" s="39"/>
      <c r="H298" s="39"/>
      <c r="I298" s="39"/>
      <c r="J298" s="40"/>
      <c r="K298" s="40"/>
      <c r="L298" s="35"/>
      <c r="M298" s="7">
        <f>J298*ReadMe!$I$55</f>
        <v>0</v>
      </c>
      <c r="N298" s="7">
        <f>K298*ReadMe!$I$54</f>
        <v>0</v>
      </c>
      <c r="O298" s="7">
        <f t="shared" si="13"/>
        <v>0</v>
      </c>
      <c r="P298" s="7">
        <f t="shared" si="14"/>
        <v>0</v>
      </c>
      <c r="Q298" s="27">
        <f t="shared" si="15"/>
        <v>0</v>
      </c>
      <c r="R298" s="41"/>
    </row>
    <row r="299" spans="2:18" x14ac:dyDescent="0.2">
      <c r="B299" s="7" t="str">
        <f>IF(LEN(D299)&gt;1,INDEX(Periode,MATCH($D299,Maanden,0),1),"")</f>
        <v/>
      </c>
      <c r="C299" s="33"/>
      <c r="D299" s="37"/>
      <c r="E299" s="37"/>
      <c r="F299" s="37"/>
      <c r="G299" s="39"/>
      <c r="H299" s="39"/>
      <c r="I299" s="39"/>
      <c r="J299" s="40"/>
      <c r="K299" s="40"/>
      <c r="L299" s="35"/>
      <c r="M299" s="7">
        <f>J299*ReadMe!$I$55</f>
        <v>0</v>
      </c>
      <c r="N299" s="7">
        <f>K299*ReadMe!$I$54</f>
        <v>0</v>
      </c>
      <c r="O299" s="7">
        <f t="shared" si="13"/>
        <v>0</v>
      </c>
      <c r="P299" s="7">
        <f t="shared" si="14"/>
        <v>0</v>
      </c>
      <c r="Q299" s="27">
        <f t="shared" si="15"/>
        <v>0</v>
      </c>
      <c r="R299" s="41"/>
    </row>
    <row r="300" spans="2:18" x14ac:dyDescent="0.2">
      <c r="B300" s="7" t="str">
        <f>IF(LEN(D300)&gt;1,INDEX(Periode,MATCH($D300,Maanden,0),1),"")</f>
        <v/>
      </c>
      <c r="C300" s="33"/>
      <c r="D300" s="37"/>
      <c r="E300" s="37"/>
      <c r="F300" s="37"/>
      <c r="G300" s="39"/>
      <c r="H300" s="39"/>
      <c r="I300" s="39"/>
      <c r="J300" s="40"/>
      <c r="K300" s="40"/>
      <c r="L300" s="35"/>
      <c r="M300" s="7">
        <f>J300*ReadMe!$I$55</f>
        <v>0</v>
      </c>
      <c r="N300" s="7">
        <f>K300*ReadMe!$I$54</f>
        <v>0</v>
      </c>
      <c r="O300" s="7">
        <f t="shared" si="13"/>
        <v>0</v>
      </c>
      <c r="P300" s="7">
        <f t="shared" si="14"/>
        <v>0</v>
      </c>
      <c r="Q300" s="27">
        <f t="shared" si="15"/>
        <v>0</v>
      </c>
      <c r="R300" s="41"/>
    </row>
    <row r="301" spans="2:18" x14ac:dyDescent="0.2">
      <c r="B301" s="7" t="str">
        <f>IF(LEN(D301)&gt;1,INDEX(Periode,MATCH($D301,Maanden,0),1),"")</f>
        <v/>
      </c>
      <c r="C301" s="33"/>
      <c r="D301" s="37"/>
      <c r="E301" s="37"/>
      <c r="F301" s="37"/>
      <c r="G301" s="39"/>
      <c r="H301" s="39"/>
      <c r="I301" s="39"/>
      <c r="J301" s="40"/>
      <c r="K301" s="40"/>
      <c r="L301" s="35"/>
      <c r="M301" s="7">
        <f>J301*ReadMe!$I$55</f>
        <v>0</v>
      </c>
      <c r="N301" s="7">
        <f>K301*ReadMe!$I$54</f>
        <v>0</v>
      </c>
      <c r="O301" s="7">
        <f t="shared" si="13"/>
        <v>0</v>
      </c>
      <c r="P301" s="7">
        <f t="shared" si="14"/>
        <v>0</v>
      </c>
      <c r="Q301" s="27">
        <f t="shared" si="15"/>
        <v>0</v>
      </c>
      <c r="R301" s="41"/>
    </row>
    <row r="302" spans="2:18" x14ac:dyDescent="0.2">
      <c r="B302" s="7" t="str">
        <f>IF(LEN(D302)&gt;1,INDEX(Periode,MATCH($D302,Maanden,0),1),"")</f>
        <v/>
      </c>
      <c r="C302" s="33"/>
      <c r="D302" s="37"/>
      <c r="E302" s="37"/>
      <c r="F302" s="37"/>
      <c r="G302" s="39"/>
      <c r="H302" s="39"/>
      <c r="I302" s="39"/>
      <c r="J302" s="40"/>
      <c r="K302" s="40"/>
      <c r="L302" s="35"/>
      <c r="M302" s="7">
        <f>J302*ReadMe!$I$55</f>
        <v>0</v>
      </c>
      <c r="N302" s="7">
        <f>K302*ReadMe!$I$54</f>
        <v>0</v>
      </c>
      <c r="O302" s="7">
        <f t="shared" si="13"/>
        <v>0</v>
      </c>
      <c r="P302" s="7">
        <f t="shared" si="14"/>
        <v>0</v>
      </c>
      <c r="Q302" s="27">
        <f t="shared" si="15"/>
        <v>0</v>
      </c>
      <c r="R302" s="41"/>
    </row>
    <row r="303" spans="2:18" x14ac:dyDescent="0.2">
      <c r="B303" s="7" t="str">
        <f>IF(LEN(D303)&gt;1,INDEX(Periode,MATCH($D303,Maanden,0),1),"")</f>
        <v/>
      </c>
      <c r="C303" s="33"/>
      <c r="D303" s="37"/>
      <c r="E303" s="37"/>
      <c r="F303" s="37"/>
      <c r="G303" s="39"/>
      <c r="H303" s="39"/>
      <c r="I303" s="39"/>
      <c r="J303" s="40"/>
      <c r="K303" s="40"/>
      <c r="L303" s="35"/>
      <c r="M303" s="7">
        <f>J303*ReadMe!$I$55</f>
        <v>0</v>
      </c>
      <c r="N303" s="7">
        <f>K303*ReadMe!$I$54</f>
        <v>0</v>
      </c>
      <c r="O303" s="7">
        <f t="shared" si="13"/>
        <v>0</v>
      </c>
      <c r="P303" s="7">
        <f t="shared" si="14"/>
        <v>0</v>
      </c>
      <c r="Q303" s="27">
        <f t="shared" si="15"/>
        <v>0</v>
      </c>
      <c r="R303" s="41"/>
    </row>
    <row r="304" spans="2:18" x14ac:dyDescent="0.2">
      <c r="B304" s="7" t="str">
        <f>IF(LEN(D304)&gt;1,INDEX(Periode,MATCH($D304,Maanden,0),1),"")</f>
        <v/>
      </c>
      <c r="C304" s="33"/>
      <c r="D304" s="37"/>
      <c r="E304" s="37"/>
      <c r="F304" s="37"/>
      <c r="G304" s="39"/>
      <c r="H304" s="39"/>
      <c r="I304" s="39"/>
      <c r="J304" s="40"/>
      <c r="K304" s="40"/>
      <c r="L304" s="35"/>
      <c r="M304" s="7">
        <f>J304*ReadMe!$I$55</f>
        <v>0</v>
      </c>
      <c r="N304" s="7">
        <f>K304*ReadMe!$I$54</f>
        <v>0</v>
      </c>
      <c r="O304" s="7">
        <f t="shared" si="13"/>
        <v>0</v>
      </c>
      <c r="P304" s="7">
        <f t="shared" si="14"/>
        <v>0</v>
      </c>
      <c r="Q304" s="27">
        <f t="shared" si="15"/>
        <v>0</v>
      </c>
      <c r="R304" s="41"/>
    </row>
    <row r="305" spans="2:18" x14ac:dyDescent="0.2">
      <c r="B305" s="7" t="str">
        <f>IF(LEN(D305)&gt;1,INDEX(Periode,MATCH($D305,Maanden,0),1),"")</f>
        <v/>
      </c>
      <c r="C305" s="33"/>
      <c r="D305" s="37"/>
      <c r="E305" s="37"/>
      <c r="F305" s="37"/>
      <c r="G305" s="39"/>
      <c r="H305" s="39"/>
      <c r="I305" s="39"/>
      <c r="J305" s="40"/>
      <c r="K305" s="40"/>
      <c r="L305" s="35"/>
      <c r="M305" s="7">
        <f>J305*ReadMe!$I$55</f>
        <v>0</v>
      </c>
      <c r="N305" s="7">
        <f>K305*ReadMe!$I$54</f>
        <v>0</v>
      </c>
      <c r="O305" s="7">
        <f t="shared" si="13"/>
        <v>0</v>
      </c>
      <c r="P305" s="7">
        <f t="shared" si="14"/>
        <v>0</v>
      </c>
      <c r="Q305" s="27">
        <f t="shared" si="15"/>
        <v>0</v>
      </c>
      <c r="R305" s="41"/>
    </row>
    <row r="306" spans="2:18" x14ac:dyDescent="0.2">
      <c r="B306" s="7" t="str">
        <f>IF(LEN(D306)&gt;1,INDEX(Periode,MATCH($D306,Maanden,0),1),"")</f>
        <v/>
      </c>
      <c r="C306" s="33"/>
      <c r="D306" s="37"/>
      <c r="E306" s="37"/>
      <c r="F306" s="37"/>
      <c r="G306" s="39"/>
      <c r="H306" s="39"/>
      <c r="I306" s="39"/>
      <c r="J306" s="40"/>
      <c r="K306" s="40"/>
      <c r="L306" s="35"/>
      <c r="M306" s="7">
        <f>J306*ReadMe!$I$55</f>
        <v>0</v>
      </c>
      <c r="N306" s="7">
        <f>K306*ReadMe!$I$54</f>
        <v>0</v>
      </c>
      <c r="O306" s="7">
        <f t="shared" si="13"/>
        <v>0</v>
      </c>
      <c r="P306" s="7">
        <f t="shared" si="14"/>
        <v>0</v>
      </c>
      <c r="Q306" s="27">
        <f t="shared" si="15"/>
        <v>0</v>
      </c>
      <c r="R306" s="41"/>
    </row>
    <row r="307" spans="2:18" x14ac:dyDescent="0.2">
      <c r="B307" s="7" t="str">
        <f>IF(LEN(D307)&gt;1,INDEX(Periode,MATCH($D307,Maanden,0),1),"")</f>
        <v/>
      </c>
      <c r="C307" s="33"/>
      <c r="D307" s="37"/>
      <c r="E307" s="37"/>
      <c r="F307" s="37"/>
      <c r="G307" s="39"/>
      <c r="H307" s="39"/>
      <c r="I307" s="39"/>
      <c r="J307" s="40"/>
      <c r="K307" s="40"/>
      <c r="L307" s="35"/>
      <c r="M307" s="7">
        <f>J307*ReadMe!$I$55</f>
        <v>0</v>
      </c>
      <c r="N307" s="7">
        <f>K307*ReadMe!$I$54</f>
        <v>0</v>
      </c>
      <c r="O307" s="7">
        <f t="shared" si="13"/>
        <v>0</v>
      </c>
      <c r="P307" s="7">
        <f t="shared" si="14"/>
        <v>0</v>
      </c>
      <c r="Q307" s="27">
        <f t="shared" si="15"/>
        <v>0</v>
      </c>
      <c r="R307" s="41"/>
    </row>
    <row r="308" spans="2:18" x14ac:dyDescent="0.2">
      <c r="B308" s="7" t="str">
        <f>IF(LEN(D308)&gt;1,INDEX(Periode,MATCH($D308,Maanden,0),1),"")</f>
        <v/>
      </c>
      <c r="C308" s="33"/>
      <c r="D308" s="37"/>
      <c r="E308" s="37"/>
      <c r="F308" s="37"/>
      <c r="G308" s="39"/>
      <c r="H308" s="39"/>
      <c r="I308" s="39"/>
      <c r="J308" s="40"/>
      <c r="K308" s="40"/>
      <c r="L308" s="35"/>
      <c r="M308" s="7">
        <f>J308*ReadMe!$I$55</f>
        <v>0</v>
      </c>
      <c r="N308" s="7">
        <f>K308*ReadMe!$I$54</f>
        <v>0</v>
      </c>
      <c r="O308" s="7">
        <f t="shared" si="13"/>
        <v>0</v>
      </c>
      <c r="P308" s="7">
        <f t="shared" si="14"/>
        <v>0</v>
      </c>
      <c r="Q308" s="27">
        <f t="shared" si="15"/>
        <v>0</v>
      </c>
      <c r="R308" s="41"/>
    </row>
    <row r="309" spans="2:18" x14ac:dyDescent="0.2">
      <c r="B309" s="7" t="str">
        <f>IF(LEN(D309)&gt;1,INDEX(Periode,MATCH($D309,Maanden,0),1),"")</f>
        <v/>
      </c>
      <c r="C309" s="33"/>
      <c r="D309" s="37"/>
      <c r="E309" s="37"/>
      <c r="F309" s="37"/>
      <c r="G309" s="39"/>
      <c r="H309" s="39"/>
      <c r="I309" s="39"/>
      <c r="J309" s="40"/>
      <c r="K309" s="40"/>
      <c r="L309" s="35"/>
      <c r="M309" s="7">
        <f>J309*ReadMe!$I$55</f>
        <v>0</v>
      </c>
      <c r="N309" s="7">
        <f>K309*ReadMe!$I$54</f>
        <v>0</v>
      </c>
      <c r="O309" s="7">
        <f t="shared" si="13"/>
        <v>0</v>
      </c>
      <c r="P309" s="7">
        <f t="shared" si="14"/>
        <v>0</v>
      </c>
      <c r="Q309" s="27">
        <f t="shared" si="15"/>
        <v>0</v>
      </c>
      <c r="R309" s="41"/>
    </row>
    <row r="310" spans="2:18" x14ac:dyDescent="0.2">
      <c r="B310" s="7" t="str">
        <f>IF(LEN(D310)&gt;1,INDEX(Periode,MATCH($D310,Maanden,0),1),"")</f>
        <v/>
      </c>
      <c r="C310" s="33"/>
      <c r="D310" s="37"/>
      <c r="E310" s="37"/>
      <c r="F310" s="37"/>
      <c r="G310" s="39"/>
      <c r="H310" s="39"/>
      <c r="I310" s="39"/>
      <c r="J310" s="40"/>
      <c r="K310" s="40"/>
      <c r="L310" s="35"/>
      <c r="M310" s="7">
        <f>J310*ReadMe!$I$55</f>
        <v>0</v>
      </c>
      <c r="N310" s="7">
        <f>K310*ReadMe!$I$54</f>
        <v>0</v>
      </c>
      <c r="O310" s="7">
        <f t="shared" si="13"/>
        <v>0</v>
      </c>
      <c r="P310" s="7">
        <f t="shared" si="14"/>
        <v>0</v>
      </c>
      <c r="Q310" s="27">
        <f t="shared" si="15"/>
        <v>0</v>
      </c>
      <c r="R310" s="41"/>
    </row>
    <row r="311" spans="2:18" x14ac:dyDescent="0.2">
      <c r="B311" s="7" t="str">
        <f>IF(LEN(D311)&gt;1,INDEX(Periode,MATCH($D311,Maanden,0),1),"")</f>
        <v/>
      </c>
      <c r="C311" s="33"/>
      <c r="D311" s="37"/>
      <c r="E311" s="37"/>
      <c r="F311" s="37"/>
      <c r="G311" s="39"/>
      <c r="H311" s="39"/>
      <c r="I311" s="39"/>
      <c r="J311" s="40"/>
      <c r="K311" s="40"/>
      <c r="L311" s="35"/>
      <c r="M311" s="7">
        <f>J311*ReadMe!$I$55</f>
        <v>0</v>
      </c>
      <c r="N311" s="7">
        <f>K311*ReadMe!$I$54</f>
        <v>0</v>
      </c>
      <c r="O311" s="7">
        <f t="shared" si="13"/>
        <v>0</v>
      </c>
      <c r="P311" s="7">
        <f t="shared" si="14"/>
        <v>0</v>
      </c>
      <c r="Q311" s="27">
        <f t="shared" si="15"/>
        <v>0</v>
      </c>
      <c r="R311" s="41"/>
    </row>
    <row r="312" spans="2:18" x14ac:dyDescent="0.2">
      <c r="B312" s="7" t="str">
        <f>IF(LEN(D312)&gt;1,INDEX(Periode,MATCH($D312,Maanden,0),1),"")</f>
        <v/>
      </c>
      <c r="C312" s="33"/>
      <c r="D312" s="37"/>
      <c r="E312" s="37"/>
      <c r="F312" s="37"/>
      <c r="G312" s="39"/>
      <c r="H312" s="39"/>
      <c r="I312" s="39"/>
      <c r="J312" s="40"/>
      <c r="K312" s="40"/>
      <c r="L312" s="35"/>
      <c r="M312" s="7">
        <f>J312*ReadMe!$I$55</f>
        <v>0</v>
      </c>
      <c r="N312" s="7">
        <f>K312*ReadMe!$I$54</f>
        <v>0</v>
      </c>
      <c r="O312" s="7">
        <f t="shared" si="13"/>
        <v>0</v>
      </c>
      <c r="P312" s="7">
        <f t="shared" si="14"/>
        <v>0</v>
      </c>
      <c r="Q312" s="27">
        <f t="shared" si="15"/>
        <v>0</v>
      </c>
      <c r="R312" s="41"/>
    </row>
    <row r="313" spans="2:18" x14ac:dyDescent="0.2">
      <c r="B313" s="7" t="str">
        <f>IF(LEN(D313)&gt;1,INDEX(Periode,MATCH($D313,Maanden,0),1),"")</f>
        <v/>
      </c>
      <c r="C313" s="33"/>
      <c r="D313" s="37"/>
      <c r="E313" s="37"/>
      <c r="F313" s="37"/>
      <c r="G313" s="39"/>
      <c r="H313" s="39"/>
      <c r="I313" s="39"/>
      <c r="J313" s="40"/>
      <c r="K313" s="40"/>
      <c r="L313" s="35"/>
      <c r="M313" s="7">
        <f>J313*ReadMe!$I$55</f>
        <v>0</v>
      </c>
      <c r="N313" s="7">
        <f>K313*ReadMe!$I$54</f>
        <v>0</v>
      </c>
      <c r="O313" s="7">
        <f t="shared" si="13"/>
        <v>0</v>
      </c>
      <c r="P313" s="7">
        <f t="shared" si="14"/>
        <v>0</v>
      </c>
      <c r="Q313" s="27">
        <f t="shared" si="15"/>
        <v>0</v>
      </c>
      <c r="R313" s="41"/>
    </row>
    <row r="314" spans="2:18" x14ac:dyDescent="0.2">
      <c r="B314" s="7" t="str">
        <f>IF(LEN(D314)&gt;1,INDEX(Periode,MATCH($D314,Maanden,0),1),"")</f>
        <v/>
      </c>
      <c r="C314" s="33"/>
      <c r="D314" s="37"/>
      <c r="E314" s="37"/>
      <c r="F314" s="37"/>
      <c r="G314" s="39"/>
      <c r="H314" s="39"/>
      <c r="I314" s="39"/>
      <c r="J314" s="40"/>
      <c r="K314" s="40"/>
      <c r="L314" s="35"/>
      <c r="M314" s="7">
        <f>J314*ReadMe!$I$55</f>
        <v>0</v>
      </c>
      <c r="N314" s="7">
        <f>K314*ReadMe!$I$54</f>
        <v>0</v>
      </c>
      <c r="O314" s="7">
        <f t="shared" si="13"/>
        <v>0</v>
      </c>
      <c r="P314" s="7">
        <f t="shared" si="14"/>
        <v>0</v>
      </c>
      <c r="Q314" s="27">
        <f t="shared" si="15"/>
        <v>0</v>
      </c>
      <c r="R314" s="41"/>
    </row>
    <row r="315" spans="2:18" x14ac:dyDescent="0.2">
      <c r="B315" s="7" t="str">
        <f>IF(LEN(D315)&gt;1,INDEX(Periode,MATCH($D315,Maanden,0),1),"")</f>
        <v/>
      </c>
      <c r="C315" s="33"/>
      <c r="D315" s="37"/>
      <c r="E315" s="37"/>
      <c r="F315" s="37"/>
      <c r="G315" s="39"/>
      <c r="H315" s="39"/>
      <c r="I315" s="39"/>
      <c r="J315" s="40"/>
      <c r="K315" s="40"/>
      <c r="L315" s="35"/>
      <c r="M315" s="7">
        <f>J315*ReadMe!$I$55</f>
        <v>0</v>
      </c>
      <c r="N315" s="7">
        <f>K315*ReadMe!$I$54</f>
        <v>0</v>
      </c>
      <c r="O315" s="7">
        <f t="shared" si="13"/>
        <v>0</v>
      </c>
      <c r="P315" s="7">
        <f t="shared" si="14"/>
        <v>0</v>
      </c>
      <c r="Q315" s="27">
        <f t="shared" si="15"/>
        <v>0</v>
      </c>
      <c r="R315" s="41"/>
    </row>
    <row r="316" spans="2:18" x14ac:dyDescent="0.2">
      <c r="B316" s="7" t="str">
        <f>IF(LEN(D316)&gt;1,INDEX(Periode,MATCH($D316,Maanden,0),1),"")</f>
        <v/>
      </c>
      <c r="C316" s="33"/>
      <c r="D316" s="37"/>
      <c r="E316" s="37"/>
      <c r="F316" s="37"/>
      <c r="G316" s="39"/>
      <c r="H316" s="39"/>
      <c r="I316" s="39"/>
      <c r="J316" s="40"/>
      <c r="K316" s="40"/>
      <c r="L316" s="35"/>
      <c r="M316" s="7">
        <f>J316*ReadMe!$I$55</f>
        <v>0</v>
      </c>
      <c r="N316" s="7">
        <f>K316*ReadMe!$I$54</f>
        <v>0</v>
      </c>
      <c r="O316" s="7">
        <f t="shared" si="13"/>
        <v>0</v>
      </c>
      <c r="P316" s="7">
        <f t="shared" si="14"/>
        <v>0</v>
      </c>
      <c r="Q316" s="27">
        <f t="shared" si="15"/>
        <v>0</v>
      </c>
      <c r="R316" s="41"/>
    </row>
    <row r="317" spans="2:18" x14ac:dyDescent="0.2">
      <c r="B317" s="7" t="str">
        <f>IF(LEN(D317)&gt;1,INDEX(Periode,MATCH($D317,Maanden,0),1),"")</f>
        <v/>
      </c>
      <c r="C317" s="33"/>
      <c r="D317" s="37"/>
      <c r="E317" s="37"/>
      <c r="F317" s="37"/>
      <c r="G317" s="39"/>
      <c r="H317" s="39"/>
      <c r="I317" s="39"/>
      <c r="J317" s="40"/>
      <c r="K317" s="40"/>
      <c r="L317" s="35"/>
      <c r="M317" s="7">
        <f>J317*ReadMe!$I$55</f>
        <v>0</v>
      </c>
      <c r="N317" s="7">
        <f>K317*ReadMe!$I$54</f>
        <v>0</v>
      </c>
      <c r="O317" s="7">
        <f t="shared" si="13"/>
        <v>0</v>
      </c>
      <c r="P317" s="7">
        <f t="shared" si="14"/>
        <v>0</v>
      </c>
      <c r="Q317" s="27">
        <f t="shared" si="15"/>
        <v>0</v>
      </c>
      <c r="R317" s="41"/>
    </row>
    <row r="318" spans="2:18" x14ac:dyDescent="0.2">
      <c r="B318" s="7" t="str">
        <f>IF(LEN(D318)&gt;1,INDEX(Periode,MATCH($D318,Maanden,0),1),"")</f>
        <v/>
      </c>
      <c r="C318" s="33"/>
      <c r="D318" s="37"/>
      <c r="E318" s="37"/>
      <c r="F318" s="37"/>
      <c r="G318" s="39"/>
      <c r="H318" s="39"/>
      <c r="I318" s="39"/>
      <c r="J318" s="40"/>
      <c r="K318" s="40"/>
      <c r="L318" s="35"/>
      <c r="M318" s="7">
        <f>J318*ReadMe!$I$55</f>
        <v>0</v>
      </c>
      <c r="N318" s="7">
        <f>K318*ReadMe!$I$54</f>
        <v>0</v>
      </c>
      <c r="O318" s="7">
        <f t="shared" si="13"/>
        <v>0</v>
      </c>
      <c r="P318" s="7">
        <f t="shared" si="14"/>
        <v>0</v>
      </c>
      <c r="Q318" s="27">
        <f t="shared" si="15"/>
        <v>0</v>
      </c>
      <c r="R318" s="41"/>
    </row>
    <row r="319" spans="2:18" x14ac:dyDescent="0.2">
      <c r="B319" s="7" t="str">
        <f>IF(LEN(D319)&gt;1,INDEX(Periode,MATCH($D319,Maanden,0),1),"")</f>
        <v/>
      </c>
      <c r="C319" s="33"/>
      <c r="D319" s="37"/>
      <c r="E319" s="37"/>
      <c r="F319" s="37"/>
      <c r="G319" s="39"/>
      <c r="H319" s="39"/>
      <c r="I319" s="39"/>
      <c r="J319" s="40"/>
      <c r="K319" s="40"/>
      <c r="L319" s="35"/>
      <c r="M319" s="7">
        <f>J319*ReadMe!$I$55</f>
        <v>0</v>
      </c>
      <c r="N319" s="7">
        <f>K319*ReadMe!$I$54</f>
        <v>0</v>
      </c>
      <c r="O319" s="7">
        <f t="shared" si="13"/>
        <v>0</v>
      </c>
      <c r="P319" s="7">
        <f t="shared" si="14"/>
        <v>0</v>
      </c>
      <c r="Q319" s="27">
        <f t="shared" si="15"/>
        <v>0</v>
      </c>
      <c r="R319" s="41"/>
    </row>
    <row r="320" spans="2:18" x14ac:dyDescent="0.2">
      <c r="B320" s="7" t="str">
        <f>IF(LEN(D320)&gt;1,INDEX(Periode,MATCH($D320,Maanden,0),1),"")</f>
        <v/>
      </c>
      <c r="C320" s="33"/>
      <c r="D320" s="37"/>
      <c r="E320" s="37"/>
      <c r="F320" s="37"/>
      <c r="G320" s="39"/>
      <c r="H320" s="39"/>
      <c r="I320" s="39"/>
      <c r="J320" s="40"/>
      <c r="K320" s="40"/>
      <c r="L320" s="35"/>
      <c r="M320" s="7">
        <f>J320*ReadMe!$I$55</f>
        <v>0</v>
      </c>
      <c r="N320" s="7">
        <f>K320*ReadMe!$I$54</f>
        <v>0</v>
      </c>
      <c r="O320" s="7">
        <f t="shared" si="13"/>
        <v>0</v>
      </c>
      <c r="P320" s="7">
        <f t="shared" si="14"/>
        <v>0</v>
      </c>
      <c r="Q320" s="27">
        <f t="shared" si="15"/>
        <v>0</v>
      </c>
      <c r="R320" s="41"/>
    </row>
    <row r="321" spans="2:18" x14ac:dyDescent="0.2">
      <c r="B321" s="7" t="str">
        <f>IF(LEN(D321)&gt;1,INDEX(Periode,MATCH($D321,Maanden,0),1),"")</f>
        <v/>
      </c>
      <c r="C321" s="33"/>
      <c r="D321" s="37"/>
      <c r="E321" s="37"/>
      <c r="F321" s="37"/>
      <c r="G321" s="39"/>
      <c r="H321" s="39"/>
      <c r="I321" s="39"/>
      <c r="J321" s="40"/>
      <c r="K321" s="40"/>
      <c r="L321" s="35"/>
      <c r="M321" s="7">
        <f>J321*ReadMe!$I$55</f>
        <v>0</v>
      </c>
      <c r="N321" s="7">
        <f>K321*ReadMe!$I$54</f>
        <v>0</v>
      </c>
      <c r="O321" s="7">
        <f t="shared" si="13"/>
        <v>0</v>
      </c>
      <c r="P321" s="7">
        <f t="shared" si="14"/>
        <v>0</v>
      </c>
      <c r="Q321" s="27">
        <f t="shared" si="15"/>
        <v>0</v>
      </c>
      <c r="R321" s="41"/>
    </row>
    <row r="322" spans="2:18" x14ac:dyDescent="0.2">
      <c r="B322" s="7" t="str">
        <f>IF(LEN(D322)&gt;1,INDEX(Periode,MATCH($D322,Maanden,0),1),"")</f>
        <v/>
      </c>
      <c r="C322" s="33"/>
      <c r="D322" s="37"/>
      <c r="E322" s="37"/>
      <c r="F322" s="37"/>
      <c r="G322" s="39"/>
      <c r="H322" s="39"/>
      <c r="I322" s="39"/>
      <c r="J322" s="40"/>
      <c r="K322" s="40"/>
      <c r="L322" s="35"/>
      <c r="M322" s="7">
        <f>J322*ReadMe!$I$55</f>
        <v>0</v>
      </c>
      <c r="N322" s="7">
        <f>K322*ReadMe!$I$54</f>
        <v>0</v>
      </c>
      <c r="O322" s="7">
        <f t="shared" si="13"/>
        <v>0</v>
      </c>
      <c r="P322" s="7">
        <f t="shared" si="14"/>
        <v>0</v>
      </c>
      <c r="Q322" s="27">
        <f t="shared" si="15"/>
        <v>0</v>
      </c>
      <c r="R322" s="41"/>
    </row>
    <row r="323" spans="2:18" x14ac:dyDescent="0.2">
      <c r="B323" s="7" t="str">
        <f>IF(LEN(D323)&gt;1,INDEX(Periode,MATCH($D323,Maanden,0),1),"")</f>
        <v/>
      </c>
      <c r="C323" s="33"/>
      <c r="D323" s="37"/>
      <c r="E323" s="37"/>
      <c r="F323" s="37"/>
      <c r="G323" s="39"/>
      <c r="H323" s="39"/>
      <c r="I323" s="39"/>
      <c r="J323" s="40"/>
      <c r="K323" s="40"/>
      <c r="L323" s="35"/>
      <c r="M323" s="7">
        <f>J323*ReadMe!$I$55</f>
        <v>0</v>
      </c>
      <c r="N323" s="7">
        <f>K323*ReadMe!$I$54</f>
        <v>0</v>
      </c>
      <c r="O323" s="7">
        <f t="shared" si="13"/>
        <v>0</v>
      </c>
      <c r="P323" s="7">
        <f t="shared" si="14"/>
        <v>0</v>
      </c>
      <c r="Q323" s="27">
        <f t="shared" si="15"/>
        <v>0</v>
      </c>
      <c r="R323" s="41"/>
    </row>
    <row r="324" spans="2:18" x14ac:dyDescent="0.2">
      <c r="B324" s="7" t="str">
        <f>IF(LEN(D324)&gt;1,INDEX(Periode,MATCH($D324,Maanden,0),1),"")</f>
        <v/>
      </c>
      <c r="C324" s="33"/>
      <c r="D324" s="37"/>
      <c r="E324" s="37"/>
      <c r="F324" s="37"/>
      <c r="G324" s="39"/>
      <c r="H324" s="39"/>
      <c r="I324" s="39"/>
      <c r="J324" s="40"/>
      <c r="K324" s="40"/>
      <c r="L324" s="35"/>
      <c r="M324" s="7">
        <f>J324*ReadMe!$I$55</f>
        <v>0</v>
      </c>
      <c r="N324" s="7">
        <f>K324*ReadMe!$I$54</f>
        <v>0</v>
      </c>
      <c r="O324" s="7">
        <f t="shared" si="13"/>
        <v>0</v>
      </c>
      <c r="P324" s="7">
        <f t="shared" si="14"/>
        <v>0</v>
      </c>
      <c r="Q324" s="27">
        <f t="shared" si="15"/>
        <v>0</v>
      </c>
      <c r="R324" s="41"/>
    </row>
    <row r="325" spans="2:18" x14ac:dyDescent="0.2">
      <c r="B325" s="7" t="str">
        <f>IF(LEN(D325)&gt;1,INDEX(Periode,MATCH($D325,Maanden,0),1),"")</f>
        <v/>
      </c>
      <c r="C325" s="33"/>
      <c r="D325" s="37"/>
      <c r="E325" s="37"/>
      <c r="F325" s="37"/>
      <c r="G325" s="39"/>
      <c r="H325" s="39"/>
      <c r="I325" s="39"/>
      <c r="J325" s="40"/>
      <c r="K325" s="40"/>
      <c r="L325" s="35"/>
      <c r="M325" s="7">
        <f>J325*ReadMe!$I$55</f>
        <v>0</v>
      </c>
      <c r="N325" s="7">
        <f>K325*ReadMe!$I$54</f>
        <v>0</v>
      </c>
      <c r="O325" s="7">
        <f t="shared" si="13"/>
        <v>0</v>
      </c>
      <c r="P325" s="7">
        <f t="shared" si="14"/>
        <v>0</v>
      </c>
      <c r="Q325" s="27">
        <f t="shared" si="15"/>
        <v>0</v>
      </c>
      <c r="R325" s="41"/>
    </row>
    <row r="326" spans="2:18" x14ac:dyDescent="0.2">
      <c r="B326" s="7" t="str">
        <f>IF(LEN(D326)&gt;1,INDEX(Periode,MATCH($D326,Maanden,0),1),"")</f>
        <v/>
      </c>
      <c r="C326" s="33"/>
      <c r="D326" s="37"/>
      <c r="E326" s="37"/>
      <c r="F326" s="37"/>
      <c r="G326" s="39"/>
      <c r="H326" s="39"/>
      <c r="I326" s="39"/>
      <c r="J326" s="40"/>
      <c r="K326" s="40"/>
      <c r="L326" s="35"/>
      <c r="M326" s="7">
        <f>J326*ReadMe!$I$55</f>
        <v>0</v>
      </c>
      <c r="N326" s="7">
        <f>K326*ReadMe!$I$54</f>
        <v>0</v>
      </c>
      <c r="O326" s="7">
        <f t="shared" si="13"/>
        <v>0</v>
      </c>
      <c r="P326" s="7">
        <f t="shared" si="14"/>
        <v>0</v>
      </c>
      <c r="Q326" s="27">
        <f t="shared" si="15"/>
        <v>0</v>
      </c>
      <c r="R326" s="41"/>
    </row>
    <row r="327" spans="2:18" x14ac:dyDescent="0.2">
      <c r="B327" s="7" t="str">
        <f>IF(LEN(D327)&gt;1,INDEX(Periode,MATCH($D327,Maanden,0),1),"")</f>
        <v/>
      </c>
      <c r="C327" s="33"/>
      <c r="D327" s="37"/>
      <c r="E327" s="37"/>
      <c r="F327" s="37"/>
      <c r="G327" s="39"/>
      <c r="H327" s="39"/>
      <c r="I327" s="39"/>
      <c r="J327" s="40"/>
      <c r="K327" s="40"/>
      <c r="L327" s="35"/>
      <c r="M327" s="7">
        <f>J327*ReadMe!$I$55</f>
        <v>0</v>
      </c>
      <c r="N327" s="7">
        <f>K327*ReadMe!$I$54</f>
        <v>0</v>
      </c>
      <c r="O327" s="7">
        <f t="shared" si="13"/>
        <v>0</v>
      </c>
      <c r="P327" s="7">
        <f t="shared" si="14"/>
        <v>0</v>
      </c>
      <c r="Q327" s="27">
        <f t="shared" si="15"/>
        <v>0</v>
      </c>
      <c r="R327" s="41"/>
    </row>
    <row r="328" spans="2:18" x14ac:dyDescent="0.2">
      <c r="B328" s="7" t="str">
        <f>IF(LEN(D328)&gt;1,INDEX(Periode,MATCH($D328,Maanden,0),1),"")</f>
        <v/>
      </c>
      <c r="C328" s="33"/>
      <c r="D328" s="37"/>
      <c r="E328" s="37"/>
      <c r="F328" s="37"/>
      <c r="G328" s="39"/>
      <c r="H328" s="39"/>
      <c r="I328" s="39"/>
      <c r="J328" s="40"/>
      <c r="K328" s="40"/>
      <c r="L328" s="35"/>
      <c r="M328" s="7">
        <f>J328*ReadMe!$I$55</f>
        <v>0</v>
      </c>
      <c r="N328" s="7">
        <f>K328*ReadMe!$I$54</f>
        <v>0</v>
      </c>
      <c r="O328" s="7">
        <f t="shared" si="13"/>
        <v>0</v>
      </c>
      <c r="P328" s="7">
        <f t="shared" si="14"/>
        <v>0</v>
      </c>
      <c r="Q328" s="27">
        <f t="shared" si="15"/>
        <v>0</v>
      </c>
      <c r="R328" s="41"/>
    </row>
    <row r="329" spans="2:18" x14ac:dyDescent="0.2">
      <c r="B329" s="7" t="str">
        <f>IF(LEN(D329)&gt;1,INDEX(Periode,MATCH($D329,Maanden,0),1),"")</f>
        <v/>
      </c>
      <c r="C329" s="33"/>
      <c r="D329" s="37"/>
      <c r="E329" s="37"/>
      <c r="F329" s="37"/>
      <c r="G329" s="39"/>
      <c r="H329" s="39"/>
      <c r="I329" s="39"/>
      <c r="J329" s="40"/>
      <c r="K329" s="40"/>
      <c r="L329" s="35"/>
      <c r="M329" s="7">
        <f>J329*ReadMe!$I$55</f>
        <v>0</v>
      </c>
      <c r="N329" s="7">
        <f>K329*ReadMe!$I$54</f>
        <v>0</v>
      </c>
      <c r="O329" s="7">
        <f t="shared" si="13"/>
        <v>0</v>
      </c>
      <c r="P329" s="7">
        <f t="shared" si="14"/>
        <v>0</v>
      </c>
      <c r="Q329" s="27">
        <f t="shared" si="15"/>
        <v>0</v>
      </c>
      <c r="R329" s="41"/>
    </row>
    <row r="330" spans="2:18" x14ac:dyDescent="0.2">
      <c r="B330" s="7" t="str">
        <f>IF(LEN(D330)&gt;1,INDEX(Periode,MATCH($D330,Maanden,0),1),"")</f>
        <v/>
      </c>
      <c r="C330" s="33"/>
      <c r="D330" s="37"/>
      <c r="E330" s="37"/>
      <c r="F330" s="37"/>
      <c r="G330" s="39"/>
      <c r="H330" s="39"/>
      <c r="I330" s="39"/>
      <c r="J330" s="40"/>
      <c r="K330" s="40"/>
      <c r="L330" s="35"/>
      <c r="M330" s="7">
        <f>J330*ReadMe!$I$55</f>
        <v>0</v>
      </c>
      <c r="N330" s="7">
        <f>K330*ReadMe!$I$54</f>
        <v>0</v>
      </c>
      <c r="O330" s="7">
        <f t="shared" si="13"/>
        <v>0</v>
      </c>
      <c r="P330" s="7">
        <f t="shared" si="14"/>
        <v>0</v>
      </c>
      <c r="Q330" s="27">
        <f t="shared" si="15"/>
        <v>0</v>
      </c>
      <c r="R330" s="41"/>
    </row>
    <row r="331" spans="2:18" x14ac:dyDescent="0.2">
      <c r="B331" s="7" t="str">
        <f>IF(LEN(D331)&gt;1,INDEX(Periode,MATCH($D331,Maanden,0),1),"")</f>
        <v/>
      </c>
      <c r="C331" s="33"/>
      <c r="D331" s="37"/>
      <c r="E331" s="37"/>
      <c r="F331" s="37"/>
      <c r="G331" s="39"/>
      <c r="H331" s="39"/>
      <c r="I331" s="39"/>
      <c r="J331" s="40"/>
      <c r="K331" s="40"/>
      <c r="L331" s="35"/>
      <c r="M331" s="7">
        <f>J331*ReadMe!$I$55</f>
        <v>0</v>
      </c>
      <c r="N331" s="7">
        <f>K331*ReadMe!$I$54</f>
        <v>0</v>
      </c>
      <c r="O331" s="7">
        <f t="shared" si="13"/>
        <v>0</v>
      </c>
      <c r="P331" s="7">
        <f t="shared" si="14"/>
        <v>0</v>
      </c>
      <c r="Q331" s="27">
        <f t="shared" si="15"/>
        <v>0</v>
      </c>
      <c r="R331" s="41"/>
    </row>
    <row r="332" spans="2:18" x14ac:dyDescent="0.2">
      <c r="B332" s="7" t="str">
        <f>IF(LEN(D332)&gt;1,INDEX(Periode,MATCH($D332,Maanden,0),1),"")</f>
        <v/>
      </c>
      <c r="C332" s="33"/>
      <c r="D332" s="37"/>
      <c r="E332" s="37"/>
      <c r="F332" s="37"/>
      <c r="G332" s="39"/>
      <c r="H332" s="39"/>
      <c r="I332" s="39"/>
      <c r="J332" s="40"/>
      <c r="K332" s="40"/>
      <c r="L332" s="35"/>
      <c r="M332" s="7">
        <f>J332*ReadMe!$I$55</f>
        <v>0</v>
      </c>
      <c r="N332" s="7">
        <f>K332*ReadMe!$I$54</f>
        <v>0</v>
      </c>
      <c r="O332" s="7">
        <f t="shared" si="13"/>
        <v>0</v>
      </c>
      <c r="P332" s="7">
        <f t="shared" si="14"/>
        <v>0</v>
      </c>
      <c r="Q332" s="27">
        <f t="shared" si="15"/>
        <v>0</v>
      </c>
      <c r="R332" s="41"/>
    </row>
    <row r="333" spans="2:18" x14ac:dyDescent="0.2">
      <c r="B333" s="7" t="str">
        <f>IF(LEN(D333)&gt;1,INDEX(Periode,MATCH($D333,Maanden,0),1),"")</f>
        <v/>
      </c>
      <c r="C333" s="33"/>
      <c r="D333" s="37"/>
      <c r="E333" s="37"/>
      <c r="F333" s="37"/>
      <c r="G333" s="39"/>
      <c r="H333" s="39"/>
      <c r="I333" s="39"/>
      <c r="J333" s="40"/>
      <c r="K333" s="40"/>
      <c r="L333" s="35"/>
      <c r="M333" s="7">
        <f>J333*ReadMe!$I$55</f>
        <v>0</v>
      </c>
      <c r="N333" s="7">
        <f>K333*ReadMe!$I$54</f>
        <v>0</v>
      </c>
      <c r="O333" s="7">
        <f t="shared" si="13"/>
        <v>0</v>
      </c>
      <c r="P333" s="7">
        <f t="shared" si="14"/>
        <v>0</v>
      </c>
      <c r="Q333" s="27">
        <f t="shared" si="15"/>
        <v>0</v>
      </c>
      <c r="R333" s="41"/>
    </row>
    <row r="334" spans="2:18" x14ac:dyDescent="0.2">
      <c r="B334" s="7" t="str">
        <f>IF(LEN(D334)&gt;1,INDEX(Periode,MATCH($D334,Maanden,0),1),"")</f>
        <v/>
      </c>
      <c r="C334" s="33"/>
      <c r="D334" s="37"/>
      <c r="E334" s="37"/>
      <c r="F334" s="37"/>
      <c r="G334" s="39"/>
      <c r="H334" s="39"/>
      <c r="I334" s="39"/>
      <c r="J334" s="40"/>
      <c r="K334" s="40"/>
      <c r="L334" s="35"/>
      <c r="M334" s="7">
        <f>J334*ReadMe!$I$55</f>
        <v>0</v>
      </c>
      <c r="N334" s="7">
        <f>K334*ReadMe!$I$54</f>
        <v>0</v>
      </c>
      <c r="O334" s="7">
        <f t="shared" si="13"/>
        <v>0</v>
      </c>
      <c r="P334" s="7">
        <f t="shared" si="14"/>
        <v>0</v>
      </c>
      <c r="Q334" s="27">
        <f t="shared" si="15"/>
        <v>0</v>
      </c>
      <c r="R334" s="41"/>
    </row>
    <row r="335" spans="2:18" x14ac:dyDescent="0.2">
      <c r="B335" s="7" t="str">
        <f>IF(LEN(D335)&gt;1,INDEX(Periode,MATCH($D335,Maanden,0),1),"")</f>
        <v/>
      </c>
      <c r="C335" s="33"/>
      <c r="D335" s="37"/>
      <c r="E335" s="37"/>
      <c r="F335" s="37"/>
      <c r="G335" s="39"/>
      <c r="H335" s="39"/>
      <c r="I335" s="39"/>
      <c r="J335" s="40"/>
      <c r="K335" s="40"/>
      <c r="L335" s="35"/>
      <c r="M335" s="7">
        <f>J335*ReadMe!$I$55</f>
        <v>0</v>
      </c>
      <c r="N335" s="7">
        <f>K335*ReadMe!$I$54</f>
        <v>0</v>
      </c>
      <c r="O335" s="7">
        <f t="shared" si="13"/>
        <v>0</v>
      </c>
      <c r="P335" s="7">
        <f t="shared" si="14"/>
        <v>0</v>
      </c>
      <c r="Q335" s="27">
        <f t="shared" si="15"/>
        <v>0</v>
      </c>
      <c r="R335" s="41"/>
    </row>
    <row r="336" spans="2:18" x14ac:dyDescent="0.2">
      <c r="B336" s="7" t="str">
        <f>IF(LEN(D336)&gt;1,INDEX(Periode,MATCH($D336,Maanden,0),1),"")</f>
        <v/>
      </c>
      <c r="C336" s="33"/>
      <c r="D336" s="37"/>
      <c r="E336" s="37"/>
      <c r="F336" s="37"/>
      <c r="G336" s="39"/>
      <c r="H336" s="39"/>
      <c r="I336" s="39"/>
      <c r="J336" s="40"/>
      <c r="K336" s="40"/>
      <c r="L336" s="35"/>
      <c r="M336" s="7">
        <f>J336*ReadMe!$I$55</f>
        <v>0</v>
      </c>
      <c r="N336" s="7">
        <f>K336*ReadMe!$I$54</f>
        <v>0</v>
      </c>
      <c r="O336" s="7">
        <f t="shared" ref="O336:O399" si="16">SUM(J336:N336)</f>
        <v>0</v>
      </c>
      <c r="P336" s="7">
        <f t="shared" ref="P336:P399" si="17">SUM(J336:L336)</f>
        <v>0</v>
      </c>
      <c r="Q336" s="27">
        <f t="shared" ref="Q336:Q399" si="18">SUM(M336:N336)</f>
        <v>0</v>
      </c>
      <c r="R336" s="41"/>
    </row>
    <row r="337" spans="2:18" x14ac:dyDescent="0.2">
      <c r="B337" s="7" t="str">
        <f>IF(LEN(D337)&gt;1,INDEX(Periode,MATCH($D337,Maanden,0),1),"")</f>
        <v/>
      </c>
      <c r="C337" s="33"/>
      <c r="D337" s="37"/>
      <c r="E337" s="37"/>
      <c r="F337" s="37"/>
      <c r="G337" s="39"/>
      <c r="H337" s="39"/>
      <c r="I337" s="39"/>
      <c r="J337" s="40"/>
      <c r="K337" s="40"/>
      <c r="L337" s="35"/>
      <c r="M337" s="7">
        <f>J337*ReadMe!$I$55</f>
        <v>0</v>
      </c>
      <c r="N337" s="7">
        <f>K337*ReadMe!$I$54</f>
        <v>0</v>
      </c>
      <c r="O337" s="7">
        <f t="shared" si="16"/>
        <v>0</v>
      </c>
      <c r="P337" s="7">
        <f t="shared" si="17"/>
        <v>0</v>
      </c>
      <c r="Q337" s="27">
        <f t="shared" si="18"/>
        <v>0</v>
      </c>
      <c r="R337" s="41"/>
    </row>
    <row r="338" spans="2:18" x14ac:dyDescent="0.2">
      <c r="B338" s="7" t="str">
        <f>IF(LEN(D338)&gt;1,INDEX(Periode,MATCH($D338,Maanden,0),1),"")</f>
        <v/>
      </c>
      <c r="C338" s="33"/>
      <c r="D338" s="37"/>
      <c r="E338" s="37"/>
      <c r="F338" s="37"/>
      <c r="G338" s="39"/>
      <c r="H338" s="39"/>
      <c r="I338" s="39"/>
      <c r="J338" s="40"/>
      <c r="K338" s="40"/>
      <c r="L338" s="35"/>
      <c r="M338" s="7">
        <f>J338*ReadMe!$I$55</f>
        <v>0</v>
      </c>
      <c r="N338" s="7">
        <f>K338*ReadMe!$I$54</f>
        <v>0</v>
      </c>
      <c r="O338" s="7">
        <f t="shared" si="16"/>
        <v>0</v>
      </c>
      <c r="P338" s="7">
        <f t="shared" si="17"/>
        <v>0</v>
      </c>
      <c r="Q338" s="27">
        <f t="shared" si="18"/>
        <v>0</v>
      </c>
      <c r="R338" s="41"/>
    </row>
    <row r="339" spans="2:18" x14ac:dyDescent="0.2">
      <c r="B339" s="7" t="str">
        <f>IF(LEN(D339)&gt;1,INDEX(Periode,MATCH($D339,Maanden,0),1),"")</f>
        <v/>
      </c>
      <c r="C339" s="33"/>
      <c r="D339" s="37"/>
      <c r="E339" s="37"/>
      <c r="F339" s="37"/>
      <c r="G339" s="39"/>
      <c r="H339" s="39"/>
      <c r="I339" s="39"/>
      <c r="J339" s="40"/>
      <c r="K339" s="40"/>
      <c r="L339" s="35"/>
      <c r="M339" s="7">
        <f>J339*ReadMe!$I$55</f>
        <v>0</v>
      </c>
      <c r="N339" s="7">
        <f>K339*ReadMe!$I$54</f>
        <v>0</v>
      </c>
      <c r="O339" s="7">
        <f t="shared" si="16"/>
        <v>0</v>
      </c>
      <c r="P339" s="7">
        <f t="shared" si="17"/>
        <v>0</v>
      </c>
      <c r="Q339" s="27">
        <f t="shared" si="18"/>
        <v>0</v>
      </c>
      <c r="R339" s="41"/>
    </row>
    <row r="340" spans="2:18" x14ac:dyDescent="0.2">
      <c r="B340" s="7" t="str">
        <f>IF(LEN(D340)&gt;1,INDEX(Periode,MATCH($D340,Maanden,0),1),"")</f>
        <v/>
      </c>
      <c r="C340" s="33"/>
      <c r="D340" s="37"/>
      <c r="E340" s="37"/>
      <c r="F340" s="37"/>
      <c r="G340" s="39"/>
      <c r="H340" s="39"/>
      <c r="I340" s="39"/>
      <c r="J340" s="40"/>
      <c r="K340" s="40"/>
      <c r="L340" s="35"/>
      <c r="M340" s="7">
        <f>J340*ReadMe!$I$55</f>
        <v>0</v>
      </c>
      <c r="N340" s="7">
        <f>K340*ReadMe!$I$54</f>
        <v>0</v>
      </c>
      <c r="O340" s="7">
        <f t="shared" si="16"/>
        <v>0</v>
      </c>
      <c r="P340" s="7">
        <f t="shared" si="17"/>
        <v>0</v>
      </c>
      <c r="Q340" s="27">
        <f t="shared" si="18"/>
        <v>0</v>
      </c>
      <c r="R340" s="41"/>
    </row>
    <row r="341" spans="2:18" x14ac:dyDescent="0.2">
      <c r="B341" s="7" t="str">
        <f>IF(LEN(D341)&gt;1,INDEX(Periode,MATCH($D341,Maanden,0),1),"")</f>
        <v/>
      </c>
      <c r="C341" s="33"/>
      <c r="D341" s="37"/>
      <c r="E341" s="37"/>
      <c r="F341" s="37"/>
      <c r="G341" s="39"/>
      <c r="H341" s="39"/>
      <c r="I341" s="39"/>
      <c r="J341" s="40"/>
      <c r="K341" s="40"/>
      <c r="L341" s="35"/>
      <c r="M341" s="7">
        <f>J341*ReadMe!$I$55</f>
        <v>0</v>
      </c>
      <c r="N341" s="7">
        <f>K341*ReadMe!$I$54</f>
        <v>0</v>
      </c>
      <c r="O341" s="7">
        <f t="shared" si="16"/>
        <v>0</v>
      </c>
      <c r="P341" s="7">
        <f t="shared" si="17"/>
        <v>0</v>
      </c>
      <c r="Q341" s="27">
        <f t="shared" si="18"/>
        <v>0</v>
      </c>
      <c r="R341" s="41"/>
    </row>
    <row r="342" spans="2:18" x14ac:dyDescent="0.2">
      <c r="B342" s="7" t="str">
        <f>IF(LEN(D342)&gt;1,INDEX(Periode,MATCH($D342,Maanden,0),1),"")</f>
        <v/>
      </c>
      <c r="C342" s="33"/>
      <c r="D342" s="37"/>
      <c r="E342" s="37"/>
      <c r="F342" s="37"/>
      <c r="G342" s="39"/>
      <c r="H342" s="39"/>
      <c r="I342" s="39"/>
      <c r="J342" s="40"/>
      <c r="K342" s="40"/>
      <c r="L342" s="35"/>
      <c r="M342" s="7">
        <f>J342*ReadMe!$I$55</f>
        <v>0</v>
      </c>
      <c r="N342" s="7">
        <f>K342*ReadMe!$I$54</f>
        <v>0</v>
      </c>
      <c r="O342" s="7">
        <f t="shared" si="16"/>
        <v>0</v>
      </c>
      <c r="P342" s="7">
        <f t="shared" si="17"/>
        <v>0</v>
      </c>
      <c r="Q342" s="27">
        <f t="shared" si="18"/>
        <v>0</v>
      </c>
      <c r="R342" s="41"/>
    </row>
    <row r="343" spans="2:18" x14ac:dyDescent="0.2">
      <c r="B343" s="7" t="str">
        <f>IF(LEN(D343)&gt;1,INDEX(Periode,MATCH($D343,Maanden,0),1),"")</f>
        <v/>
      </c>
      <c r="C343" s="33"/>
      <c r="D343" s="37"/>
      <c r="E343" s="37"/>
      <c r="F343" s="37"/>
      <c r="G343" s="39"/>
      <c r="H343" s="39"/>
      <c r="I343" s="39"/>
      <c r="J343" s="40"/>
      <c r="K343" s="40"/>
      <c r="L343" s="35"/>
      <c r="M343" s="7">
        <f>J343*ReadMe!$I$55</f>
        <v>0</v>
      </c>
      <c r="N343" s="7">
        <f>K343*ReadMe!$I$54</f>
        <v>0</v>
      </c>
      <c r="O343" s="7">
        <f t="shared" si="16"/>
        <v>0</v>
      </c>
      <c r="P343" s="7">
        <f t="shared" si="17"/>
        <v>0</v>
      </c>
      <c r="Q343" s="27">
        <f t="shared" si="18"/>
        <v>0</v>
      </c>
      <c r="R343" s="41"/>
    </row>
    <row r="344" spans="2:18" x14ac:dyDescent="0.2">
      <c r="B344" s="7" t="str">
        <f>IF(LEN(D344)&gt;1,INDEX(Periode,MATCH($D344,Maanden,0),1),"")</f>
        <v/>
      </c>
      <c r="C344" s="33"/>
      <c r="D344" s="37"/>
      <c r="E344" s="37"/>
      <c r="F344" s="37"/>
      <c r="G344" s="39"/>
      <c r="H344" s="39"/>
      <c r="I344" s="39"/>
      <c r="J344" s="40"/>
      <c r="K344" s="40"/>
      <c r="L344" s="35"/>
      <c r="M344" s="7">
        <f>J344*ReadMe!$I$55</f>
        <v>0</v>
      </c>
      <c r="N344" s="7">
        <f>K344*ReadMe!$I$54</f>
        <v>0</v>
      </c>
      <c r="O344" s="7">
        <f t="shared" si="16"/>
        <v>0</v>
      </c>
      <c r="P344" s="7">
        <f t="shared" si="17"/>
        <v>0</v>
      </c>
      <c r="Q344" s="27">
        <f t="shared" si="18"/>
        <v>0</v>
      </c>
      <c r="R344" s="41"/>
    </row>
    <row r="345" spans="2:18" x14ac:dyDescent="0.2">
      <c r="B345" s="7" t="str">
        <f>IF(LEN(D345)&gt;1,INDEX(Periode,MATCH($D345,Maanden,0),1),"")</f>
        <v/>
      </c>
      <c r="C345" s="33"/>
      <c r="D345" s="37"/>
      <c r="E345" s="37"/>
      <c r="F345" s="37"/>
      <c r="G345" s="39"/>
      <c r="H345" s="39"/>
      <c r="I345" s="39"/>
      <c r="J345" s="40"/>
      <c r="K345" s="40"/>
      <c r="L345" s="35"/>
      <c r="M345" s="7">
        <f>J345*ReadMe!$I$55</f>
        <v>0</v>
      </c>
      <c r="N345" s="7">
        <f>K345*ReadMe!$I$54</f>
        <v>0</v>
      </c>
      <c r="O345" s="7">
        <f t="shared" si="16"/>
        <v>0</v>
      </c>
      <c r="P345" s="7">
        <f t="shared" si="17"/>
        <v>0</v>
      </c>
      <c r="Q345" s="27">
        <f t="shared" si="18"/>
        <v>0</v>
      </c>
      <c r="R345" s="41"/>
    </row>
    <row r="346" spans="2:18" x14ac:dyDescent="0.2">
      <c r="B346" s="7" t="str">
        <f>IF(LEN(D346)&gt;1,INDEX(Periode,MATCH($D346,Maanden,0),1),"")</f>
        <v/>
      </c>
      <c r="C346" s="33"/>
      <c r="D346" s="37"/>
      <c r="E346" s="37"/>
      <c r="F346" s="37"/>
      <c r="G346" s="39"/>
      <c r="H346" s="39"/>
      <c r="I346" s="39"/>
      <c r="J346" s="40"/>
      <c r="K346" s="40"/>
      <c r="L346" s="35"/>
      <c r="M346" s="7">
        <f>J346*ReadMe!$I$55</f>
        <v>0</v>
      </c>
      <c r="N346" s="7">
        <f>K346*ReadMe!$I$54</f>
        <v>0</v>
      </c>
      <c r="O346" s="7">
        <f t="shared" si="16"/>
        <v>0</v>
      </c>
      <c r="P346" s="7">
        <f t="shared" si="17"/>
        <v>0</v>
      </c>
      <c r="Q346" s="27">
        <f t="shared" si="18"/>
        <v>0</v>
      </c>
      <c r="R346" s="41"/>
    </row>
    <row r="347" spans="2:18" x14ac:dyDescent="0.2">
      <c r="B347" s="7" t="str">
        <f>IF(LEN(D347)&gt;1,INDEX(Periode,MATCH($D347,Maanden,0),1),"")</f>
        <v/>
      </c>
      <c r="C347" s="33"/>
      <c r="D347" s="37"/>
      <c r="E347" s="37"/>
      <c r="F347" s="37"/>
      <c r="G347" s="39"/>
      <c r="H347" s="39"/>
      <c r="I347" s="39"/>
      <c r="J347" s="40"/>
      <c r="K347" s="40"/>
      <c r="L347" s="35"/>
      <c r="M347" s="7">
        <f>J347*ReadMe!$I$55</f>
        <v>0</v>
      </c>
      <c r="N347" s="7">
        <f>K347*ReadMe!$I$54</f>
        <v>0</v>
      </c>
      <c r="O347" s="7">
        <f t="shared" si="16"/>
        <v>0</v>
      </c>
      <c r="P347" s="7">
        <f t="shared" si="17"/>
        <v>0</v>
      </c>
      <c r="Q347" s="27">
        <f t="shared" si="18"/>
        <v>0</v>
      </c>
      <c r="R347" s="41"/>
    </row>
    <row r="348" spans="2:18" x14ac:dyDescent="0.2">
      <c r="B348" s="7" t="str">
        <f>IF(LEN(D348)&gt;1,INDEX(Periode,MATCH($D348,Maanden,0),1),"")</f>
        <v/>
      </c>
      <c r="C348" s="33"/>
      <c r="D348" s="37"/>
      <c r="E348" s="37"/>
      <c r="F348" s="37"/>
      <c r="G348" s="39"/>
      <c r="H348" s="39"/>
      <c r="I348" s="39"/>
      <c r="J348" s="40"/>
      <c r="K348" s="40"/>
      <c r="L348" s="35"/>
      <c r="M348" s="7">
        <f>J348*ReadMe!$I$55</f>
        <v>0</v>
      </c>
      <c r="N348" s="7">
        <f>K348*ReadMe!$I$54</f>
        <v>0</v>
      </c>
      <c r="O348" s="7">
        <f t="shared" si="16"/>
        <v>0</v>
      </c>
      <c r="P348" s="7">
        <f t="shared" si="17"/>
        <v>0</v>
      </c>
      <c r="Q348" s="27">
        <f t="shared" si="18"/>
        <v>0</v>
      </c>
      <c r="R348" s="41"/>
    </row>
    <row r="349" spans="2:18" x14ac:dyDescent="0.2">
      <c r="B349" s="7" t="str">
        <f>IF(LEN(D349)&gt;1,INDEX(Periode,MATCH($D349,Maanden,0),1),"")</f>
        <v/>
      </c>
      <c r="C349" s="33"/>
      <c r="D349" s="37"/>
      <c r="E349" s="37"/>
      <c r="F349" s="37"/>
      <c r="G349" s="39"/>
      <c r="H349" s="39"/>
      <c r="I349" s="39"/>
      <c r="J349" s="40"/>
      <c r="K349" s="40"/>
      <c r="L349" s="35"/>
      <c r="M349" s="7">
        <f>J349*ReadMe!$I$55</f>
        <v>0</v>
      </c>
      <c r="N349" s="7">
        <f>K349*ReadMe!$I$54</f>
        <v>0</v>
      </c>
      <c r="O349" s="7">
        <f t="shared" si="16"/>
        <v>0</v>
      </c>
      <c r="P349" s="7">
        <f t="shared" si="17"/>
        <v>0</v>
      </c>
      <c r="Q349" s="27">
        <f t="shared" si="18"/>
        <v>0</v>
      </c>
      <c r="R349" s="41"/>
    </row>
    <row r="350" spans="2:18" x14ac:dyDescent="0.2">
      <c r="B350" s="7" t="str">
        <f>IF(LEN(D350)&gt;1,INDEX(Periode,MATCH($D350,Maanden,0),1),"")</f>
        <v/>
      </c>
      <c r="C350" s="33"/>
      <c r="D350" s="37"/>
      <c r="E350" s="37"/>
      <c r="F350" s="37"/>
      <c r="G350" s="39"/>
      <c r="H350" s="39"/>
      <c r="I350" s="39"/>
      <c r="J350" s="40"/>
      <c r="K350" s="40"/>
      <c r="L350" s="35"/>
      <c r="M350" s="7">
        <f>J350*ReadMe!$I$55</f>
        <v>0</v>
      </c>
      <c r="N350" s="7">
        <f>K350*ReadMe!$I$54</f>
        <v>0</v>
      </c>
      <c r="O350" s="7">
        <f t="shared" si="16"/>
        <v>0</v>
      </c>
      <c r="P350" s="7">
        <f t="shared" si="17"/>
        <v>0</v>
      </c>
      <c r="Q350" s="27">
        <f t="shared" si="18"/>
        <v>0</v>
      </c>
      <c r="R350" s="41"/>
    </row>
    <row r="351" spans="2:18" x14ac:dyDescent="0.2">
      <c r="B351" s="7" t="str">
        <f>IF(LEN(D351)&gt;1,INDEX(Periode,MATCH($D351,Maanden,0),1),"")</f>
        <v/>
      </c>
      <c r="C351" s="33"/>
      <c r="D351" s="37"/>
      <c r="E351" s="37"/>
      <c r="F351" s="37"/>
      <c r="G351" s="39"/>
      <c r="H351" s="39"/>
      <c r="I351" s="39"/>
      <c r="J351" s="40"/>
      <c r="K351" s="40"/>
      <c r="L351" s="35"/>
      <c r="M351" s="7">
        <f>J351*ReadMe!$I$55</f>
        <v>0</v>
      </c>
      <c r="N351" s="7">
        <f>K351*ReadMe!$I$54</f>
        <v>0</v>
      </c>
      <c r="O351" s="7">
        <f t="shared" si="16"/>
        <v>0</v>
      </c>
      <c r="P351" s="7">
        <f t="shared" si="17"/>
        <v>0</v>
      </c>
      <c r="Q351" s="27">
        <f t="shared" si="18"/>
        <v>0</v>
      </c>
      <c r="R351" s="41"/>
    </row>
    <row r="352" spans="2:18" x14ac:dyDescent="0.2">
      <c r="B352" s="7" t="str">
        <f>IF(LEN(D352)&gt;1,INDEX(Periode,MATCH($D352,Maanden,0),1),"")</f>
        <v/>
      </c>
      <c r="C352" s="33"/>
      <c r="D352" s="37"/>
      <c r="E352" s="37"/>
      <c r="F352" s="37"/>
      <c r="G352" s="39"/>
      <c r="H352" s="39"/>
      <c r="I352" s="39"/>
      <c r="J352" s="40"/>
      <c r="K352" s="40"/>
      <c r="L352" s="35"/>
      <c r="M352" s="7">
        <f>J352*ReadMe!$I$55</f>
        <v>0</v>
      </c>
      <c r="N352" s="7">
        <f>K352*ReadMe!$I$54</f>
        <v>0</v>
      </c>
      <c r="O352" s="7">
        <f t="shared" si="16"/>
        <v>0</v>
      </c>
      <c r="P352" s="7">
        <f t="shared" si="17"/>
        <v>0</v>
      </c>
      <c r="Q352" s="27">
        <f t="shared" si="18"/>
        <v>0</v>
      </c>
      <c r="R352" s="41"/>
    </row>
    <row r="353" spans="2:18" x14ac:dyDescent="0.2">
      <c r="B353" s="7" t="str">
        <f>IF(LEN(D353)&gt;1,INDEX(Periode,MATCH($D353,Maanden,0),1),"")</f>
        <v/>
      </c>
      <c r="C353" s="33"/>
      <c r="D353" s="37"/>
      <c r="E353" s="37"/>
      <c r="F353" s="37"/>
      <c r="G353" s="39"/>
      <c r="H353" s="39"/>
      <c r="I353" s="39"/>
      <c r="J353" s="40"/>
      <c r="K353" s="40"/>
      <c r="L353" s="35"/>
      <c r="M353" s="7">
        <f>J353*ReadMe!$I$55</f>
        <v>0</v>
      </c>
      <c r="N353" s="7">
        <f>K353*ReadMe!$I$54</f>
        <v>0</v>
      </c>
      <c r="O353" s="7">
        <f t="shared" si="16"/>
        <v>0</v>
      </c>
      <c r="P353" s="7">
        <f t="shared" si="17"/>
        <v>0</v>
      </c>
      <c r="Q353" s="27">
        <f t="shared" si="18"/>
        <v>0</v>
      </c>
      <c r="R353" s="41"/>
    </row>
    <row r="354" spans="2:18" x14ac:dyDescent="0.2">
      <c r="B354" s="7" t="str">
        <f>IF(LEN(D354)&gt;1,INDEX(Periode,MATCH($D354,Maanden,0),1),"")</f>
        <v/>
      </c>
      <c r="C354" s="33"/>
      <c r="D354" s="37"/>
      <c r="E354" s="37"/>
      <c r="F354" s="37"/>
      <c r="G354" s="39"/>
      <c r="H354" s="39"/>
      <c r="I354" s="39"/>
      <c r="J354" s="40"/>
      <c r="K354" s="40"/>
      <c r="L354" s="35"/>
      <c r="M354" s="7">
        <f>J354*ReadMe!$I$55</f>
        <v>0</v>
      </c>
      <c r="N354" s="7">
        <f>K354*ReadMe!$I$54</f>
        <v>0</v>
      </c>
      <c r="O354" s="7">
        <f t="shared" si="16"/>
        <v>0</v>
      </c>
      <c r="P354" s="7">
        <f t="shared" si="17"/>
        <v>0</v>
      </c>
      <c r="Q354" s="27">
        <f t="shared" si="18"/>
        <v>0</v>
      </c>
      <c r="R354" s="41"/>
    </row>
    <row r="355" spans="2:18" x14ac:dyDescent="0.2">
      <c r="B355" s="7" t="str">
        <f>IF(LEN(D355)&gt;1,INDEX(Periode,MATCH($D355,Maanden,0),1),"")</f>
        <v/>
      </c>
      <c r="C355" s="33"/>
      <c r="D355" s="37"/>
      <c r="E355" s="37"/>
      <c r="F355" s="37"/>
      <c r="G355" s="39"/>
      <c r="H355" s="39"/>
      <c r="I355" s="39"/>
      <c r="J355" s="40"/>
      <c r="K355" s="40"/>
      <c r="L355" s="35"/>
      <c r="M355" s="7">
        <f>J355*ReadMe!$I$55</f>
        <v>0</v>
      </c>
      <c r="N355" s="7">
        <f>K355*ReadMe!$I$54</f>
        <v>0</v>
      </c>
      <c r="O355" s="7">
        <f t="shared" si="16"/>
        <v>0</v>
      </c>
      <c r="P355" s="7">
        <f t="shared" si="17"/>
        <v>0</v>
      </c>
      <c r="Q355" s="27">
        <f t="shared" si="18"/>
        <v>0</v>
      </c>
      <c r="R355" s="41"/>
    </row>
    <row r="356" spans="2:18" x14ac:dyDescent="0.2">
      <c r="B356" s="7" t="str">
        <f>IF(LEN(D356)&gt;1,INDEX(Periode,MATCH($D356,Maanden,0),1),"")</f>
        <v/>
      </c>
      <c r="C356" s="33"/>
      <c r="D356" s="37"/>
      <c r="E356" s="37"/>
      <c r="F356" s="37"/>
      <c r="G356" s="39"/>
      <c r="H356" s="39"/>
      <c r="I356" s="39"/>
      <c r="J356" s="40"/>
      <c r="K356" s="40"/>
      <c r="L356" s="35"/>
      <c r="M356" s="7">
        <f>J356*ReadMe!$I$55</f>
        <v>0</v>
      </c>
      <c r="N356" s="7">
        <f>K356*ReadMe!$I$54</f>
        <v>0</v>
      </c>
      <c r="O356" s="7">
        <f t="shared" si="16"/>
        <v>0</v>
      </c>
      <c r="P356" s="7">
        <f t="shared" si="17"/>
        <v>0</v>
      </c>
      <c r="Q356" s="27">
        <f t="shared" si="18"/>
        <v>0</v>
      </c>
      <c r="R356" s="41"/>
    </row>
    <row r="357" spans="2:18" x14ac:dyDescent="0.2">
      <c r="B357" s="7" t="str">
        <f>IF(LEN(D357)&gt;1,INDEX(Periode,MATCH($D357,Maanden,0),1),"")</f>
        <v/>
      </c>
      <c r="C357" s="33"/>
      <c r="D357" s="37"/>
      <c r="E357" s="37"/>
      <c r="F357" s="37"/>
      <c r="G357" s="39"/>
      <c r="H357" s="39"/>
      <c r="I357" s="39"/>
      <c r="J357" s="40"/>
      <c r="K357" s="40"/>
      <c r="L357" s="35"/>
      <c r="M357" s="7">
        <f>J357*ReadMe!$I$55</f>
        <v>0</v>
      </c>
      <c r="N357" s="7">
        <f>K357*ReadMe!$I$54</f>
        <v>0</v>
      </c>
      <c r="O357" s="7">
        <f t="shared" si="16"/>
        <v>0</v>
      </c>
      <c r="P357" s="7">
        <f t="shared" si="17"/>
        <v>0</v>
      </c>
      <c r="Q357" s="27">
        <f t="shared" si="18"/>
        <v>0</v>
      </c>
      <c r="R357" s="41"/>
    </row>
    <row r="358" spans="2:18" x14ac:dyDescent="0.2">
      <c r="B358" s="7" t="str">
        <f>IF(LEN(D358)&gt;1,INDEX(Periode,MATCH($D358,Maanden,0),1),"")</f>
        <v/>
      </c>
      <c r="C358" s="33"/>
      <c r="D358" s="37"/>
      <c r="E358" s="37"/>
      <c r="F358" s="37"/>
      <c r="G358" s="39"/>
      <c r="H358" s="39"/>
      <c r="I358" s="39"/>
      <c r="J358" s="40"/>
      <c r="K358" s="40"/>
      <c r="L358" s="35"/>
      <c r="M358" s="7">
        <f>J358*ReadMe!$I$55</f>
        <v>0</v>
      </c>
      <c r="N358" s="7">
        <f>K358*ReadMe!$I$54</f>
        <v>0</v>
      </c>
      <c r="O358" s="7">
        <f t="shared" si="16"/>
        <v>0</v>
      </c>
      <c r="P358" s="7">
        <f t="shared" si="17"/>
        <v>0</v>
      </c>
      <c r="Q358" s="27">
        <f t="shared" si="18"/>
        <v>0</v>
      </c>
      <c r="R358" s="41"/>
    </row>
    <row r="359" spans="2:18" x14ac:dyDescent="0.2">
      <c r="B359" s="7" t="str">
        <f>IF(LEN(D359)&gt;1,INDEX(Periode,MATCH($D359,Maanden,0),1),"")</f>
        <v/>
      </c>
      <c r="C359" s="33"/>
      <c r="D359" s="37"/>
      <c r="E359" s="37"/>
      <c r="F359" s="37"/>
      <c r="G359" s="39"/>
      <c r="H359" s="39"/>
      <c r="I359" s="39"/>
      <c r="J359" s="40"/>
      <c r="K359" s="40"/>
      <c r="L359" s="35"/>
      <c r="M359" s="7">
        <f>J359*ReadMe!$I$55</f>
        <v>0</v>
      </c>
      <c r="N359" s="7">
        <f>K359*ReadMe!$I$54</f>
        <v>0</v>
      </c>
      <c r="O359" s="7">
        <f t="shared" si="16"/>
        <v>0</v>
      </c>
      <c r="P359" s="7">
        <f t="shared" si="17"/>
        <v>0</v>
      </c>
      <c r="Q359" s="27">
        <f t="shared" si="18"/>
        <v>0</v>
      </c>
      <c r="R359" s="41"/>
    </row>
    <row r="360" spans="2:18" x14ac:dyDescent="0.2">
      <c r="B360" s="7" t="str">
        <f>IF(LEN(D360)&gt;1,INDEX(Periode,MATCH($D360,Maanden,0),1),"")</f>
        <v/>
      </c>
      <c r="C360" s="33"/>
      <c r="D360" s="37"/>
      <c r="E360" s="37"/>
      <c r="F360" s="37"/>
      <c r="G360" s="39"/>
      <c r="H360" s="39"/>
      <c r="I360" s="39"/>
      <c r="J360" s="40"/>
      <c r="K360" s="40"/>
      <c r="L360" s="35"/>
      <c r="M360" s="7">
        <f>J360*ReadMe!$I$55</f>
        <v>0</v>
      </c>
      <c r="N360" s="7">
        <f>K360*ReadMe!$I$54</f>
        <v>0</v>
      </c>
      <c r="O360" s="7">
        <f t="shared" si="16"/>
        <v>0</v>
      </c>
      <c r="P360" s="7">
        <f t="shared" si="17"/>
        <v>0</v>
      </c>
      <c r="Q360" s="27">
        <f t="shared" si="18"/>
        <v>0</v>
      </c>
      <c r="R360" s="41"/>
    </row>
    <row r="361" spans="2:18" x14ac:dyDescent="0.2">
      <c r="B361" s="7" t="str">
        <f>IF(LEN(D361)&gt;1,INDEX(Periode,MATCH($D361,Maanden,0),1),"")</f>
        <v/>
      </c>
      <c r="C361" s="33"/>
      <c r="D361" s="37"/>
      <c r="E361" s="37"/>
      <c r="F361" s="37"/>
      <c r="G361" s="39"/>
      <c r="H361" s="39"/>
      <c r="I361" s="39"/>
      <c r="J361" s="40"/>
      <c r="K361" s="40"/>
      <c r="L361" s="35"/>
      <c r="M361" s="7">
        <f>J361*ReadMe!$I$55</f>
        <v>0</v>
      </c>
      <c r="N361" s="7">
        <f>K361*ReadMe!$I$54</f>
        <v>0</v>
      </c>
      <c r="O361" s="7">
        <f t="shared" si="16"/>
        <v>0</v>
      </c>
      <c r="P361" s="7">
        <f t="shared" si="17"/>
        <v>0</v>
      </c>
      <c r="Q361" s="27">
        <f t="shared" si="18"/>
        <v>0</v>
      </c>
      <c r="R361" s="41"/>
    </row>
    <row r="362" spans="2:18" x14ac:dyDescent="0.2">
      <c r="B362" s="7" t="str">
        <f>IF(LEN(D362)&gt;1,INDEX(Periode,MATCH($D362,Maanden,0),1),"")</f>
        <v/>
      </c>
      <c r="C362" s="33"/>
      <c r="D362" s="37"/>
      <c r="E362" s="37"/>
      <c r="F362" s="37"/>
      <c r="G362" s="39"/>
      <c r="H362" s="39"/>
      <c r="I362" s="39"/>
      <c r="J362" s="40"/>
      <c r="K362" s="40"/>
      <c r="L362" s="35"/>
      <c r="M362" s="7">
        <f>J362*ReadMe!$I$55</f>
        <v>0</v>
      </c>
      <c r="N362" s="7">
        <f>K362*ReadMe!$I$54</f>
        <v>0</v>
      </c>
      <c r="O362" s="7">
        <f t="shared" si="16"/>
        <v>0</v>
      </c>
      <c r="P362" s="7">
        <f t="shared" si="17"/>
        <v>0</v>
      </c>
      <c r="Q362" s="27">
        <f t="shared" si="18"/>
        <v>0</v>
      </c>
      <c r="R362" s="41"/>
    </row>
    <row r="363" spans="2:18" x14ac:dyDescent="0.2">
      <c r="B363" s="7" t="str">
        <f>IF(LEN(D363)&gt;1,INDEX(Periode,MATCH($D363,Maanden,0),1),"")</f>
        <v/>
      </c>
      <c r="C363" s="33"/>
      <c r="D363" s="37"/>
      <c r="E363" s="37"/>
      <c r="F363" s="37"/>
      <c r="G363" s="39"/>
      <c r="H363" s="39"/>
      <c r="I363" s="39"/>
      <c r="J363" s="40"/>
      <c r="K363" s="40"/>
      <c r="L363" s="35"/>
      <c r="M363" s="7">
        <f>J363*ReadMe!$I$55</f>
        <v>0</v>
      </c>
      <c r="N363" s="7">
        <f>K363*ReadMe!$I$54</f>
        <v>0</v>
      </c>
      <c r="O363" s="7">
        <f t="shared" si="16"/>
        <v>0</v>
      </c>
      <c r="P363" s="7">
        <f t="shared" si="17"/>
        <v>0</v>
      </c>
      <c r="Q363" s="27">
        <f t="shared" si="18"/>
        <v>0</v>
      </c>
      <c r="R363" s="41"/>
    </row>
    <row r="364" spans="2:18" x14ac:dyDescent="0.2">
      <c r="B364" s="7" t="str">
        <f>IF(LEN(D364)&gt;1,INDEX(Periode,MATCH($D364,Maanden,0),1),"")</f>
        <v/>
      </c>
      <c r="C364" s="33"/>
      <c r="D364" s="37"/>
      <c r="E364" s="37"/>
      <c r="F364" s="37"/>
      <c r="G364" s="39"/>
      <c r="H364" s="39"/>
      <c r="I364" s="39"/>
      <c r="J364" s="40"/>
      <c r="K364" s="40"/>
      <c r="L364" s="35"/>
      <c r="M364" s="7">
        <f>J364*ReadMe!$I$55</f>
        <v>0</v>
      </c>
      <c r="N364" s="7">
        <f>K364*ReadMe!$I$54</f>
        <v>0</v>
      </c>
      <c r="O364" s="7">
        <f t="shared" si="16"/>
        <v>0</v>
      </c>
      <c r="P364" s="7">
        <f t="shared" si="17"/>
        <v>0</v>
      </c>
      <c r="Q364" s="27">
        <f t="shared" si="18"/>
        <v>0</v>
      </c>
      <c r="R364" s="41"/>
    </row>
    <row r="365" spans="2:18" x14ac:dyDescent="0.2">
      <c r="B365" s="7" t="str">
        <f>IF(LEN(D365)&gt;1,INDEX(Periode,MATCH($D365,Maanden,0),1),"")</f>
        <v/>
      </c>
      <c r="C365" s="33"/>
      <c r="D365" s="37"/>
      <c r="E365" s="37"/>
      <c r="F365" s="37"/>
      <c r="G365" s="39"/>
      <c r="H365" s="39"/>
      <c r="I365" s="39"/>
      <c r="J365" s="40"/>
      <c r="K365" s="40"/>
      <c r="L365" s="35"/>
      <c r="M365" s="7">
        <f>J365*ReadMe!$I$55</f>
        <v>0</v>
      </c>
      <c r="N365" s="7">
        <f>K365*ReadMe!$I$54</f>
        <v>0</v>
      </c>
      <c r="O365" s="7">
        <f t="shared" si="16"/>
        <v>0</v>
      </c>
      <c r="P365" s="7">
        <f t="shared" si="17"/>
        <v>0</v>
      </c>
      <c r="Q365" s="27">
        <f t="shared" si="18"/>
        <v>0</v>
      </c>
      <c r="R365" s="41"/>
    </row>
    <row r="366" spans="2:18" x14ac:dyDescent="0.2">
      <c r="B366" s="7" t="str">
        <f>IF(LEN(D366)&gt;1,INDEX(Periode,MATCH($D366,Maanden,0),1),"")</f>
        <v/>
      </c>
      <c r="C366" s="33"/>
      <c r="D366" s="37"/>
      <c r="E366" s="37"/>
      <c r="F366" s="37"/>
      <c r="G366" s="39"/>
      <c r="H366" s="39"/>
      <c r="I366" s="39"/>
      <c r="J366" s="40"/>
      <c r="K366" s="40"/>
      <c r="L366" s="35"/>
      <c r="M366" s="7">
        <f>J366*ReadMe!$I$55</f>
        <v>0</v>
      </c>
      <c r="N366" s="7">
        <f>K366*ReadMe!$I$54</f>
        <v>0</v>
      </c>
      <c r="O366" s="7">
        <f t="shared" si="16"/>
        <v>0</v>
      </c>
      <c r="P366" s="7">
        <f t="shared" si="17"/>
        <v>0</v>
      </c>
      <c r="Q366" s="27">
        <f t="shared" si="18"/>
        <v>0</v>
      </c>
      <c r="R366" s="41"/>
    </row>
    <row r="367" spans="2:18" x14ac:dyDescent="0.2">
      <c r="B367" s="7" t="str">
        <f>IF(LEN(D367)&gt;1,INDEX(Periode,MATCH($D367,Maanden,0),1),"")</f>
        <v/>
      </c>
      <c r="C367" s="33"/>
      <c r="D367" s="37"/>
      <c r="E367" s="37"/>
      <c r="F367" s="37"/>
      <c r="G367" s="39"/>
      <c r="H367" s="39"/>
      <c r="I367" s="39"/>
      <c r="J367" s="40"/>
      <c r="K367" s="40"/>
      <c r="L367" s="35"/>
      <c r="M367" s="7">
        <f>J367*ReadMe!$I$55</f>
        <v>0</v>
      </c>
      <c r="N367" s="7">
        <f>K367*ReadMe!$I$54</f>
        <v>0</v>
      </c>
      <c r="O367" s="7">
        <f t="shared" si="16"/>
        <v>0</v>
      </c>
      <c r="P367" s="7">
        <f t="shared" si="17"/>
        <v>0</v>
      </c>
      <c r="Q367" s="27">
        <f t="shared" si="18"/>
        <v>0</v>
      </c>
      <c r="R367" s="41"/>
    </row>
    <row r="368" spans="2:18" x14ac:dyDescent="0.2">
      <c r="B368" s="7" t="str">
        <f>IF(LEN(D368)&gt;1,INDEX(Periode,MATCH($D368,Maanden,0),1),"")</f>
        <v/>
      </c>
      <c r="C368" s="33"/>
      <c r="D368" s="37"/>
      <c r="E368" s="37"/>
      <c r="F368" s="37"/>
      <c r="G368" s="39"/>
      <c r="H368" s="39"/>
      <c r="I368" s="39"/>
      <c r="J368" s="40"/>
      <c r="K368" s="40"/>
      <c r="L368" s="35"/>
      <c r="M368" s="7">
        <f>J368*ReadMe!$I$55</f>
        <v>0</v>
      </c>
      <c r="N368" s="7">
        <f>K368*ReadMe!$I$54</f>
        <v>0</v>
      </c>
      <c r="O368" s="7">
        <f t="shared" si="16"/>
        <v>0</v>
      </c>
      <c r="P368" s="7">
        <f t="shared" si="17"/>
        <v>0</v>
      </c>
      <c r="Q368" s="27">
        <f t="shared" si="18"/>
        <v>0</v>
      </c>
      <c r="R368" s="41"/>
    </row>
    <row r="369" spans="2:18" x14ac:dyDescent="0.2">
      <c r="B369" s="7" t="str">
        <f>IF(LEN(D369)&gt;1,INDEX(Periode,MATCH($D369,Maanden,0),1),"")</f>
        <v/>
      </c>
      <c r="C369" s="33"/>
      <c r="D369" s="37"/>
      <c r="E369" s="37"/>
      <c r="F369" s="37"/>
      <c r="G369" s="39"/>
      <c r="H369" s="39"/>
      <c r="I369" s="39"/>
      <c r="J369" s="40"/>
      <c r="K369" s="40"/>
      <c r="L369" s="35"/>
      <c r="M369" s="7">
        <f>J369*ReadMe!$I$55</f>
        <v>0</v>
      </c>
      <c r="N369" s="7">
        <f>K369*ReadMe!$I$54</f>
        <v>0</v>
      </c>
      <c r="O369" s="7">
        <f t="shared" si="16"/>
        <v>0</v>
      </c>
      <c r="P369" s="7">
        <f t="shared" si="17"/>
        <v>0</v>
      </c>
      <c r="Q369" s="27">
        <f t="shared" si="18"/>
        <v>0</v>
      </c>
      <c r="R369" s="41"/>
    </row>
    <row r="370" spans="2:18" x14ac:dyDescent="0.2">
      <c r="B370" s="7" t="str">
        <f>IF(LEN(D370)&gt;1,INDEX(Periode,MATCH($D370,Maanden,0),1),"")</f>
        <v/>
      </c>
      <c r="C370" s="33"/>
      <c r="D370" s="37"/>
      <c r="E370" s="37"/>
      <c r="F370" s="37"/>
      <c r="G370" s="39"/>
      <c r="H370" s="39"/>
      <c r="I370" s="39"/>
      <c r="J370" s="40"/>
      <c r="K370" s="40"/>
      <c r="L370" s="35"/>
      <c r="M370" s="7">
        <f>J370*ReadMe!$I$55</f>
        <v>0</v>
      </c>
      <c r="N370" s="7">
        <f>K370*ReadMe!$I$54</f>
        <v>0</v>
      </c>
      <c r="O370" s="7">
        <f t="shared" si="16"/>
        <v>0</v>
      </c>
      <c r="P370" s="7">
        <f t="shared" si="17"/>
        <v>0</v>
      </c>
      <c r="Q370" s="27">
        <f t="shared" si="18"/>
        <v>0</v>
      </c>
      <c r="R370" s="41"/>
    </row>
    <row r="371" spans="2:18" x14ac:dyDescent="0.2">
      <c r="B371" s="7" t="str">
        <f>IF(LEN(D371)&gt;1,INDEX(Periode,MATCH($D371,Maanden,0),1),"")</f>
        <v/>
      </c>
      <c r="C371" s="33"/>
      <c r="D371" s="37"/>
      <c r="E371" s="37"/>
      <c r="F371" s="37"/>
      <c r="G371" s="39"/>
      <c r="H371" s="39"/>
      <c r="I371" s="39"/>
      <c r="J371" s="40"/>
      <c r="K371" s="40"/>
      <c r="L371" s="35"/>
      <c r="M371" s="7">
        <f>J371*ReadMe!$I$55</f>
        <v>0</v>
      </c>
      <c r="N371" s="7">
        <f>K371*ReadMe!$I$54</f>
        <v>0</v>
      </c>
      <c r="O371" s="7">
        <f t="shared" si="16"/>
        <v>0</v>
      </c>
      <c r="P371" s="7">
        <f t="shared" si="17"/>
        <v>0</v>
      </c>
      <c r="Q371" s="27">
        <f t="shared" si="18"/>
        <v>0</v>
      </c>
      <c r="R371" s="41"/>
    </row>
    <row r="372" spans="2:18" x14ac:dyDescent="0.2">
      <c r="B372" s="7" t="str">
        <f>IF(LEN(D372)&gt;1,INDEX(Periode,MATCH($D372,Maanden,0),1),"")</f>
        <v/>
      </c>
      <c r="C372" s="33"/>
      <c r="D372" s="37"/>
      <c r="E372" s="37"/>
      <c r="F372" s="37"/>
      <c r="G372" s="39"/>
      <c r="H372" s="39"/>
      <c r="I372" s="39"/>
      <c r="J372" s="40"/>
      <c r="K372" s="40"/>
      <c r="L372" s="35"/>
      <c r="M372" s="7">
        <f>J372*ReadMe!$I$55</f>
        <v>0</v>
      </c>
      <c r="N372" s="7">
        <f>K372*ReadMe!$I$54</f>
        <v>0</v>
      </c>
      <c r="O372" s="7">
        <f t="shared" si="16"/>
        <v>0</v>
      </c>
      <c r="P372" s="7">
        <f t="shared" si="17"/>
        <v>0</v>
      </c>
      <c r="Q372" s="27">
        <f t="shared" si="18"/>
        <v>0</v>
      </c>
      <c r="R372" s="41"/>
    </row>
    <row r="373" spans="2:18" x14ac:dyDescent="0.2">
      <c r="B373" s="7" t="str">
        <f>IF(LEN(D373)&gt;1,INDEX(Periode,MATCH($D373,Maanden,0),1),"")</f>
        <v/>
      </c>
      <c r="C373" s="33"/>
      <c r="D373" s="37"/>
      <c r="E373" s="37"/>
      <c r="F373" s="37"/>
      <c r="G373" s="39"/>
      <c r="H373" s="39"/>
      <c r="I373" s="39"/>
      <c r="J373" s="40"/>
      <c r="K373" s="40"/>
      <c r="L373" s="35"/>
      <c r="M373" s="7">
        <f>J373*ReadMe!$I$55</f>
        <v>0</v>
      </c>
      <c r="N373" s="7">
        <f>K373*ReadMe!$I$54</f>
        <v>0</v>
      </c>
      <c r="O373" s="7">
        <f t="shared" si="16"/>
        <v>0</v>
      </c>
      <c r="P373" s="7">
        <f t="shared" si="17"/>
        <v>0</v>
      </c>
      <c r="Q373" s="27">
        <f t="shared" si="18"/>
        <v>0</v>
      </c>
      <c r="R373" s="41"/>
    </row>
    <row r="374" spans="2:18" x14ac:dyDescent="0.2">
      <c r="B374" s="7" t="str">
        <f>IF(LEN(D374)&gt;1,INDEX(Periode,MATCH($D374,Maanden,0),1),"")</f>
        <v/>
      </c>
      <c r="C374" s="33"/>
      <c r="D374" s="37"/>
      <c r="E374" s="37"/>
      <c r="F374" s="37"/>
      <c r="G374" s="39"/>
      <c r="H374" s="39"/>
      <c r="I374" s="39"/>
      <c r="J374" s="40"/>
      <c r="K374" s="40"/>
      <c r="L374" s="35"/>
      <c r="M374" s="7">
        <f>J374*ReadMe!$I$55</f>
        <v>0</v>
      </c>
      <c r="N374" s="7">
        <f>K374*ReadMe!$I$54</f>
        <v>0</v>
      </c>
      <c r="O374" s="7">
        <f t="shared" si="16"/>
        <v>0</v>
      </c>
      <c r="P374" s="7">
        <f t="shared" si="17"/>
        <v>0</v>
      </c>
      <c r="Q374" s="27">
        <f t="shared" si="18"/>
        <v>0</v>
      </c>
      <c r="R374" s="41"/>
    </row>
    <row r="375" spans="2:18" x14ac:dyDescent="0.2">
      <c r="B375" s="7" t="str">
        <f>IF(LEN(D375)&gt;1,INDEX(Periode,MATCH($D375,Maanden,0),1),"")</f>
        <v/>
      </c>
      <c r="C375" s="33"/>
      <c r="D375" s="37"/>
      <c r="E375" s="37"/>
      <c r="F375" s="37"/>
      <c r="G375" s="39"/>
      <c r="H375" s="39"/>
      <c r="I375" s="39"/>
      <c r="J375" s="40"/>
      <c r="K375" s="40"/>
      <c r="L375" s="35"/>
      <c r="M375" s="7">
        <f>J375*ReadMe!$I$55</f>
        <v>0</v>
      </c>
      <c r="N375" s="7">
        <f>K375*ReadMe!$I$54</f>
        <v>0</v>
      </c>
      <c r="O375" s="7">
        <f t="shared" si="16"/>
        <v>0</v>
      </c>
      <c r="P375" s="7">
        <f t="shared" si="17"/>
        <v>0</v>
      </c>
      <c r="Q375" s="27">
        <f t="shared" si="18"/>
        <v>0</v>
      </c>
      <c r="R375" s="41"/>
    </row>
    <row r="376" spans="2:18" x14ac:dyDescent="0.2">
      <c r="B376" s="7" t="str">
        <f>IF(LEN(D376)&gt;1,INDEX(Periode,MATCH($D376,Maanden,0),1),"")</f>
        <v/>
      </c>
      <c r="C376" s="33"/>
      <c r="D376" s="37"/>
      <c r="E376" s="37"/>
      <c r="F376" s="37"/>
      <c r="G376" s="39"/>
      <c r="H376" s="39"/>
      <c r="I376" s="39"/>
      <c r="J376" s="40"/>
      <c r="K376" s="40"/>
      <c r="L376" s="35"/>
      <c r="M376" s="7">
        <f>J376*ReadMe!$I$55</f>
        <v>0</v>
      </c>
      <c r="N376" s="7">
        <f>K376*ReadMe!$I$54</f>
        <v>0</v>
      </c>
      <c r="O376" s="7">
        <f t="shared" si="16"/>
        <v>0</v>
      </c>
      <c r="P376" s="7">
        <f t="shared" si="17"/>
        <v>0</v>
      </c>
      <c r="Q376" s="27">
        <f t="shared" si="18"/>
        <v>0</v>
      </c>
      <c r="R376" s="41"/>
    </row>
    <row r="377" spans="2:18" x14ac:dyDescent="0.2">
      <c r="B377" s="7" t="str">
        <f>IF(LEN(D377)&gt;1,INDEX(Periode,MATCH($D377,Maanden,0),1),"")</f>
        <v/>
      </c>
      <c r="C377" s="33"/>
      <c r="D377" s="37"/>
      <c r="E377" s="37"/>
      <c r="F377" s="37"/>
      <c r="G377" s="39"/>
      <c r="H377" s="39"/>
      <c r="I377" s="39"/>
      <c r="J377" s="40"/>
      <c r="K377" s="40"/>
      <c r="L377" s="35"/>
      <c r="M377" s="7">
        <f>J377*ReadMe!$I$55</f>
        <v>0</v>
      </c>
      <c r="N377" s="7">
        <f>K377*ReadMe!$I$54</f>
        <v>0</v>
      </c>
      <c r="O377" s="7">
        <f t="shared" si="16"/>
        <v>0</v>
      </c>
      <c r="P377" s="7">
        <f t="shared" si="17"/>
        <v>0</v>
      </c>
      <c r="Q377" s="27">
        <f t="shared" si="18"/>
        <v>0</v>
      </c>
      <c r="R377" s="41"/>
    </row>
    <row r="378" spans="2:18" x14ac:dyDescent="0.2">
      <c r="B378" s="7" t="str">
        <f>IF(LEN(D378)&gt;1,INDEX(Periode,MATCH($D378,Maanden,0),1),"")</f>
        <v/>
      </c>
      <c r="C378" s="33"/>
      <c r="D378" s="37"/>
      <c r="E378" s="37"/>
      <c r="F378" s="37"/>
      <c r="G378" s="39"/>
      <c r="H378" s="39"/>
      <c r="I378" s="39"/>
      <c r="J378" s="40"/>
      <c r="K378" s="40"/>
      <c r="L378" s="35"/>
      <c r="M378" s="7">
        <f>J378*ReadMe!$I$55</f>
        <v>0</v>
      </c>
      <c r="N378" s="7">
        <f>K378*ReadMe!$I$54</f>
        <v>0</v>
      </c>
      <c r="O378" s="7">
        <f t="shared" si="16"/>
        <v>0</v>
      </c>
      <c r="P378" s="7">
        <f t="shared" si="17"/>
        <v>0</v>
      </c>
      <c r="Q378" s="27">
        <f t="shared" si="18"/>
        <v>0</v>
      </c>
      <c r="R378" s="41"/>
    </row>
    <row r="379" spans="2:18" x14ac:dyDescent="0.2">
      <c r="B379" s="7" t="str">
        <f>IF(LEN(D379)&gt;1,INDEX(Periode,MATCH($D379,Maanden,0),1),"")</f>
        <v/>
      </c>
      <c r="C379" s="33"/>
      <c r="D379" s="37"/>
      <c r="E379" s="37"/>
      <c r="F379" s="37"/>
      <c r="G379" s="39"/>
      <c r="H379" s="39"/>
      <c r="I379" s="39"/>
      <c r="J379" s="40"/>
      <c r="K379" s="40"/>
      <c r="L379" s="35"/>
      <c r="M379" s="7">
        <f>J379*ReadMe!$I$55</f>
        <v>0</v>
      </c>
      <c r="N379" s="7">
        <f>K379*ReadMe!$I$54</f>
        <v>0</v>
      </c>
      <c r="O379" s="7">
        <f t="shared" si="16"/>
        <v>0</v>
      </c>
      <c r="P379" s="7">
        <f t="shared" si="17"/>
        <v>0</v>
      </c>
      <c r="Q379" s="27">
        <f t="shared" si="18"/>
        <v>0</v>
      </c>
      <c r="R379" s="41"/>
    </row>
    <row r="380" spans="2:18" x14ac:dyDescent="0.2">
      <c r="B380" s="7" t="str">
        <f>IF(LEN(D380)&gt;1,INDEX(Periode,MATCH($D380,Maanden,0),1),"")</f>
        <v/>
      </c>
      <c r="C380" s="33"/>
      <c r="D380" s="37"/>
      <c r="E380" s="37"/>
      <c r="F380" s="37"/>
      <c r="G380" s="39"/>
      <c r="H380" s="39"/>
      <c r="I380" s="39"/>
      <c r="J380" s="40"/>
      <c r="K380" s="40"/>
      <c r="L380" s="35"/>
      <c r="M380" s="7">
        <f>J380*ReadMe!$I$55</f>
        <v>0</v>
      </c>
      <c r="N380" s="7">
        <f>K380*ReadMe!$I$54</f>
        <v>0</v>
      </c>
      <c r="O380" s="7">
        <f t="shared" si="16"/>
        <v>0</v>
      </c>
      <c r="P380" s="7">
        <f t="shared" si="17"/>
        <v>0</v>
      </c>
      <c r="Q380" s="27">
        <f t="shared" si="18"/>
        <v>0</v>
      </c>
      <c r="R380" s="41"/>
    </row>
    <row r="381" spans="2:18" x14ac:dyDescent="0.2">
      <c r="B381" s="7" t="str">
        <f>IF(LEN(D381)&gt;1,INDEX(Periode,MATCH($D381,Maanden,0),1),"")</f>
        <v/>
      </c>
      <c r="C381" s="33"/>
      <c r="D381" s="37"/>
      <c r="E381" s="37"/>
      <c r="F381" s="37"/>
      <c r="G381" s="39"/>
      <c r="H381" s="39"/>
      <c r="I381" s="39"/>
      <c r="J381" s="40"/>
      <c r="K381" s="40"/>
      <c r="L381" s="35"/>
      <c r="M381" s="7">
        <f>J381*ReadMe!$I$55</f>
        <v>0</v>
      </c>
      <c r="N381" s="7">
        <f>K381*ReadMe!$I$54</f>
        <v>0</v>
      </c>
      <c r="O381" s="7">
        <f t="shared" si="16"/>
        <v>0</v>
      </c>
      <c r="P381" s="7">
        <f t="shared" si="17"/>
        <v>0</v>
      </c>
      <c r="Q381" s="27">
        <f t="shared" si="18"/>
        <v>0</v>
      </c>
      <c r="R381" s="41"/>
    </row>
    <row r="382" spans="2:18" x14ac:dyDescent="0.2">
      <c r="B382" s="7" t="str">
        <f>IF(LEN(D382)&gt;1,INDEX(Periode,MATCH($D382,Maanden,0),1),"")</f>
        <v/>
      </c>
      <c r="C382" s="33"/>
      <c r="D382" s="37"/>
      <c r="E382" s="37"/>
      <c r="F382" s="37"/>
      <c r="G382" s="39"/>
      <c r="H382" s="39"/>
      <c r="I382" s="39"/>
      <c r="J382" s="40"/>
      <c r="K382" s="40"/>
      <c r="L382" s="35"/>
      <c r="M382" s="7">
        <f>J382*ReadMe!$I$55</f>
        <v>0</v>
      </c>
      <c r="N382" s="7">
        <f>K382*ReadMe!$I$54</f>
        <v>0</v>
      </c>
      <c r="O382" s="7">
        <f t="shared" si="16"/>
        <v>0</v>
      </c>
      <c r="P382" s="7">
        <f t="shared" si="17"/>
        <v>0</v>
      </c>
      <c r="Q382" s="27">
        <f t="shared" si="18"/>
        <v>0</v>
      </c>
      <c r="R382" s="41"/>
    </row>
    <row r="383" spans="2:18" x14ac:dyDescent="0.2">
      <c r="B383" s="7" t="str">
        <f>IF(LEN(D383)&gt;1,INDEX(Periode,MATCH($D383,Maanden,0),1),"")</f>
        <v/>
      </c>
      <c r="C383" s="33"/>
      <c r="D383" s="37"/>
      <c r="E383" s="37"/>
      <c r="F383" s="37"/>
      <c r="G383" s="39"/>
      <c r="H383" s="39"/>
      <c r="I383" s="39"/>
      <c r="J383" s="40"/>
      <c r="K383" s="40"/>
      <c r="L383" s="35"/>
      <c r="M383" s="7">
        <f>J383*ReadMe!$I$55</f>
        <v>0</v>
      </c>
      <c r="N383" s="7">
        <f>K383*ReadMe!$I$54</f>
        <v>0</v>
      </c>
      <c r="O383" s="7">
        <f t="shared" si="16"/>
        <v>0</v>
      </c>
      <c r="P383" s="7">
        <f t="shared" si="17"/>
        <v>0</v>
      </c>
      <c r="Q383" s="27">
        <f t="shared" si="18"/>
        <v>0</v>
      </c>
      <c r="R383" s="41"/>
    </row>
    <row r="384" spans="2:18" x14ac:dyDescent="0.2">
      <c r="B384" s="7" t="str">
        <f>IF(LEN(D384)&gt;1,INDEX(Periode,MATCH($D384,Maanden,0),1),"")</f>
        <v/>
      </c>
      <c r="C384" s="33"/>
      <c r="D384" s="37"/>
      <c r="E384" s="37"/>
      <c r="F384" s="37"/>
      <c r="G384" s="39"/>
      <c r="H384" s="39"/>
      <c r="I384" s="39"/>
      <c r="J384" s="40"/>
      <c r="K384" s="40"/>
      <c r="L384" s="35"/>
      <c r="M384" s="7">
        <f>J384*ReadMe!$I$55</f>
        <v>0</v>
      </c>
      <c r="N384" s="7">
        <f>K384*ReadMe!$I$54</f>
        <v>0</v>
      </c>
      <c r="O384" s="7">
        <f t="shared" si="16"/>
        <v>0</v>
      </c>
      <c r="P384" s="7">
        <f t="shared" si="17"/>
        <v>0</v>
      </c>
      <c r="Q384" s="27">
        <f t="shared" si="18"/>
        <v>0</v>
      </c>
      <c r="R384" s="41"/>
    </row>
    <row r="385" spans="2:18" x14ac:dyDescent="0.2">
      <c r="B385" s="7" t="str">
        <f>IF(LEN(D385)&gt;1,INDEX(Periode,MATCH($D385,Maanden,0),1),"")</f>
        <v/>
      </c>
      <c r="C385" s="33"/>
      <c r="D385" s="37"/>
      <c r="E385" s="37"/>
      <c r="F385" s="37"/>
      <c r="G385" s="39"/>
      <c r="H385" s="39"/>
      <c r="I385" s="39"/>
      <c r="J385" s="40"/>
      <c r="K385" s="40"/>
      <c r="L385" s="35"/>
      <c r="M385" s="7">
        <f>J385*ReadMe!$I$55</f>
        <v>0</v>
      </c>
      <c r="N385" s="7">
        <f>K385*ReadMe!$I$54</f>
        <v>0</v>
      </c>
      <c r="O385" s="7">
        <f t="shared" si="16"/>
        <v>0</v>
      </c>
      <c r="P385" s="7">
        <f t="shared" si="17"/>
        <v>0</v>
      </c>
      <c r="Q385" s="27">
        <f t="shared" si="18"/>
        <v>0</v>
      </c>
      <c r="R385" s="41"/>
    </row>
    <row r="386" spans="2:18" x14ac:dyDescent="0.2">
      <c r="B386" s="7" t="str">
        <f>IF(LEN(D386)&gt;1,INDEX(Periode,MATCH($D386,Maanden,0),1),"")</f>
        <v/>
      </c>
      <c r="C386" s="33"/>
      <c r="D386" s="37"/>
      <c r="E386" s="37"/>
      <c r="F386" s="37"/>
      <c r="G386" s="39"/>
      <c r="H386" s="39"/>
      <c r="I386" s="39"/>
      <c r="J386" s="40"/>
      <c r="K386" s="40"/>
      <c r="L386" s="35"/>
      <c r="M386" s="7">
        <f>J386*ReadMe!$I$55</f>
        <v>0</v>
      </c>
      <c r="N386" s="7">
        <f>K386*ReadMe!$I$54</f>
        <v>0</v>
      </c>
      <c r="O386" s="7">
        <f t="shared" si="16"/>
        <v>0</v>
      </c>
      <c r="P386" s="7">
        <f t="shared" si="17"/>
        <v>0</v>
      </c>
      <c r="Q386" s="27">
        <f t="shared" si="18"/>
        <v>0</v>
      </c>
      <c r="R386" s="41"/>
    </row>
    <row r="387" spans="2:18" x14ac:dyDescent="0.2">
      <c r="B387" s="7" t="str">
        <f>IF(LEN(D387)&gt;1,INDEX(Periode,MATCH($D387,Maanden,0),1),"")</f>
        <v/>
      </c>
      <c r="C387" s="33"/>
      <c r="D387" s="37"/>
      <c r="E387" s="37"/>
      <c r="F387" s="37"/>
      <c r="G387" s="39"/>
      <c r="H387" s="39"/>
      <c r="I387" s="39"/>
      <c r="J387" s="40"/>
      <c r="K387" s="40"/>
      <c r="L387" s="35"/>
      <c r="M387" s="7">
        <f>J387*ReadMe!$I$55</f>
        <v>0</v>
      </c>
      <c r="N387" s="7">
        <f>K387*ReadMe!$I$54</f>
        <v>0</v>
      </c>
      <c r="O387" s="7">
        <f t="shared" si="16"/>
        <v>0</v>
      </c>
      <c r="P387" s="7">
        <f t="shared" si="17"/>
        <v>0</v>
      </c>
      <c r="Q387" s="27">
        <f t="shared" si="18"/>
        <v>0</v>
      </c>
      <c r="R387" s="41"/>
    </row>
    <row r="388" spans="2:18" x14ac:dyDescent="0.2">
      <c r="B388" s="7" t="str">
        <f>IF(LEN(D388)&gt;1,INDEX(Periode,MATCH($D388,Maanden,0),1),"")</f>
        <v/>
      </c>
      <c r="C388" s="33"/>
      <c r="D388" s="37"/>
      <c r="E388" s="37"/>
      <c r="F388" s="37"/>
      <c r="G388" s="39"/>
      <c r="H388" s="39"/>
      <c r="I388" s="39"/>
      <c r="J388" s="40"/>
      <c r="K388" s="40"/>
      <c r="L388" s="35"/>
      <c r="M388" s="7">
        <f>J388*ReadMe!$I$55</f>
        <v>0</v>
      </c>
      <c r="N388" s="7">
        <f>K388*ReadMe!$I$54</f>
        <v>0</v>
      </c>
      <c r="O388" s="7">
        <f t="shared" si="16"/>
        <v>0</v>
      </c>
      <c r="P388" s="7">
        <f t="shared" si="17"/>
        <v>0</v>
      </c>
      <c r="Q388" s="27">
        <f t="shared" si="18"/>
        <v>0</v>
      </c>
      <c r="R388" s="41"/>
    </row>
    <row r="389" spans="2:18" x14ac:dyDescent="0.2">
      <c r="B389" s="7" t="str">
        <f>IF(LEN(D389)&gt;1,INDEX(Periode,MATCH($D389,Maanden,0),1),"")</f>
        <v/>
      </c>
      <c r="C389" s="33"/>
      <c r="D389" s="37"/>
      <c r="E389" s="37"/>
      <c r="F389" s="37"/>
      <c r="G389" s="39"/>
      <c r="H389" s="39"/>
      <c r="I389" s="39"/>
      <c r="J389" s="40"/>
      <c r="K389" s="40"/>
      <c r="L389" s="35"/>
      <c r="M389" s="7">
        <f>J389*ReadMe!$I$55</f>
        <v>0</v>
      </c>
      <c r="N389" s="7">
        <f>K389*ReadMe!$I$54</f>
        <v>0</v>
      </c>
      <c r="O389" s="7">
        <f t="shared" si="16"/>
        <v>0</v>
      </c>
      <c r="P389" s="7">
        <f t="shared" si="17"/>
        <v>0</v>
      </c>
      <c r="Q389" s="27">
        <f t="shared" si="18"/>
        <v>0</v>
      </c>
      <c r="R389" s="41"/>
    </row>
    <row r="390" spans="2:18" x14ac:dyDescent="0.2">
      <c r="B390" s="7" t="str">
        <f>IF(LEN(D390)&gt;1,INDEX(Periode,MATCH($D390,Maanden,0),1),"")</f>
        <v/>
      </c>
      <c r="C390" s="33"/>
      <c r="D390" s="37"/>
      <c r="E390" s="37"/>
      <c r="F390" s="37"/>
      <c r="G390" s="39"/>
      <c r="H390" s="39"/>
      <c r="I390" s="39"/>
      <c r="J390" s="40"/>
      <c r="K390" s="40"/>
      <c r="L390" s="35"/>
      <c r="M390" s="7">
        <f>J390*ReadMe!$I$55</f>
        <v>0</v>
      </c>
      <c r="N390" s="7">
        <f>K390*ReadMe!$I$54</f>
        <v>0</v>
      </c>
      <c r="O390" s="7">
        <f t="shared" si="16"/>
        <v>0</v>
      </c>
      <c r="P390" s="7">
        <f t="shared" si="17"/>
        <v>0</v>
      </c>
      <c r="Q390" s="27">
        <f t="shared" si="18"/>
        <v>0</v>
      </c>
      <c r="R390" s="41"/>
    </row>
    <row r="391" spans="2:18" x14ac:dyDescent="0.2">
      <c r="B391" s="7" t="str">
        <f>IF(LEN(D391)&gt;1,INDEX(Periode,MATCH($D391,Maanden,0),1),"")</f>
        <v/>
      </c>
      <c r="C391" s="33"/>
      <c r="D391" s="37"/>
      <c r="E391" s="37"/>
      <c r="F391" s="37"/>
      <c r="G391" s="39"/>
      <c r="H391" s="39"/>
      <c r="I391" s="39"/>
      <c r="J391" s="40"/>
      <c r="K391" s="40"/>
      <c r="L391" s="35"/>
      <c r="M391" s="7">
        <f>J391*ReadMe!$I$55</f>
        <v>0</v>
      </c>
      <c r="N391" s="7">
        <f>K391*ReadMe!$I$54</f>
        <v>0</v>
      </c>
      <c r="O391" s="7">
        <f t="shared" si="16"/>
        <v>0</v>
      </c>
      <c r="P391" s="7">
        <f t="shared" si="17"/>
        <v>0</v>
      </c>
      <c r="Q391" s="27">
        <f t="shared" si="18"/>
        <v>0</v>
      </c>
      <c r="R391" s="41"/>
    </row>
    <row r="392" spans="2:18" x14ac:dyDescent="0.2">
      <c r="B392" s="7" t="str">
        <f>IF(LEN(D392)&gt;1,INDEX(Periode,MATCH($D392,Maanden,0),1),"")</f>
        <v/>
      </c>
      <c r="C392" s="33"/>
      <c r="D392" s="37"/>
      <c r="E392" s="37"/>
      <c r="F392" s="37"/>
      <c r="G392" s="39"/>
      <c r="H392" s="39"/>
      <c r="I392" s="39"/>
      <c r="J392" s="40"/>
      <c r="K392" s="40"/>
      <c r="L392" s="35"/>
      <c r="M392" s="7">
        <f>J392*ReadMe!$I$55</f>
        <v>0</v>
      </c>
      <c r="N392" s="7">
        <f>K392*ReadMe!$I$54</f>
        <v>0</v>
      </c>
      <c r="O392" s="7">
        <f t="shared" si="16"/>
        <v>0</v>
      </c>
      <c r="P392" s="7">
        <f t="shared" si="17"/>
        <v>0</v>
      </c>
      <c r="Q392" s="27">
        <f t="shared" si="18"/>
        <v>0</v>
      </c>
      <c r="R392" s="41"/>
    </row>
    <row r="393" spans="2:18" x14ac:dyDescent="0.2">
      <c r="B393" s="7" t="str">
        <f>IF(LEN(D393)&gt;1,INDEX(Periode,MATCH($D393,Maanden,0),1),"")</f>
        <v/>
      </c>
      <c r="C393" s="33"/>
      <c r="D393" s="37"/>
      <c r="E393" s="37"/>
      <c r="F393" s="37"/>
      <c r="G393" s="39"/>
      <c r="H393" s="39"/>
      <c r="I393" s="39"/>
      <c r="J393" s="40"/>
      <c r="K393" s="40"/>
      <c r="L393" s="35"/>
      <c r="M393" s="7">
        <f>J393*ReadMe!$I$55</f>
        <v>0</v>
      </c>
      <c r="N393" s="7">
        <f>K393*ReadMe!$I$54</f>
        <v>0</v>
      </c>
      <c r="O393" s="7">
        <f t="shared" si="16"/>
        <v>0</v>
      </c>
      <c r="P393" s="7">
        <f t="shared" si="17"/>
        <v>0</v>
      </c>
      <c r="Q393" s="27">
        <f t="shared" si="18"/>
        <v>0</v>
      </c>
      <c r="R393" s="41"/>
    </row>
    <row r="394" spans="2:18" x14ac:dyDescent="0.2">
      <c r="B394" s="7" t="str">
        <f>IF(LEN(D394)&gt;1,INDEX(Periode,MATCH($D394,Maanden,0),1),"")</f>
        <v/>
      </c>
      <c r="C394" s="33"/>
      <c r="D394" s="37"/>
      <c r="E394" s="37"/>
      <c r="F394" s="37"/>
      <c r="G394" s="39"/>
      <c r="H394" s="39"/>
      <c r="I394" s="39"/>
      <c r="J394" s="40"/>
      <c r="K394" s="40"/>
      <c r="L394" s="35"/>
      <c r="M394" s="7">
        <f>J394*ReadMe!$I$55</f>
        <v>0</v>
      </c>
      <c r="N394" s="7">
        <f>K394*ReadMe!$I$54</f>
        <v>0</v>
      </c>
      <c r="O394" s="7">
        <f t="shared" si="16"/>
        <v>0</v>
      </c>
      <c r="P394" s="7">
        <f t="shared" si="17"/>
        <v>0</v>
      </c>
      <c r="Q394" s="27">
        <f t="shared" si="18"/>
        <v>0</v>
      </c>
      <c r="R394" s="41"/>
    </row>
    <row r="395" spans="2:18" x14ac:dyDescent="0.2">
      <c r="B395" s="7" t="str">
        <f>IF(LEN(D395)&gt;1,INDEX(Periode,MATCH($D395,Maanden,0),1),"")</f>
        <v/>
      </c>
      <c r="C395" s="33"/>
      <c r="D395" s="37"/>
      <c r="E395" s="37"/>
      <c r="F395" s="37"/>
      <c r="G395" s="39"/>
      <c r="H395" s="39"/>
      <c r="I395" s="39"/>
      <c r="J395" s="40"/>
      <c r="K395" s="40"/>
      <c r="L395" s="35"/>
      <c r="M395" s="7">
        <f>J395*ReadMe!$I$55</f>
        <v>0</v>
      </c>
      <c r="N395" s="7">
        <f>K395*ReadMe!$I$54</f>
        <v>0</v>
      </c>
      <c r="O395" s="7">
        <f t="shared" si="16"/>
        <v>0</v>
      </c>
      <c r="P395" s="7">
        <f t="shared" si="17"/>
        <v>0</v>
      </c>
      <c r="Q395" s="27">
        <f t="shared" si="18"/>
        <v>0</v>
      </c>
      <c r="R395" s="41"/>
    </row>
    <row r="396" spans="2:18" x14ac:dyDescent="0.2">
      <c r="B396" s="7" t="str">
        <f>IF(LEN(D396)&gt;1,INDEX(Periode,MATCH($D396,Maanden,0),1),"")</f>
        <v/>
      </c>
      <c r="C396" s="33"/>
      <c r="D396" s="37"/>
      <c r="E396" s="37"/>
      <c r="F396" s="37"/>
      <c r="G396" s="39"/>
      <c r="H396" s="39"/>
      <c r="I396" s="39"/>
      <c r="J396" s="40"/>
      <c r="K396" s="40"/>
      <c r="L396" s="35"/>
      <c r="M396" s="7">
        <f>J396*ReadMe!$I$55</f>
        <v>0</v>
      </c>
      <c r="N396" s="7">
        <f>K396*ReadMe!$I$54</f>
        <v>0</v>
      </c>
      <c r="O396" s="7">
        <f t="shared" si="16"/>
        <v>0</v>
      </c>
      <c r="P396" s="7">
        <f t="shared" si="17"/>
        <v>0</v>
      </c>
      <c r="Q396" s="27">
        <f t="shared" si="18"/>
        <v>0</v>
      </c>
      <c r="R396" s="41"/>
    </row>
    <row r="397" spans="2:18" x14ac:dyDescent="0.2">
      <c r="B397" s="7" t="str">
        <f>IF(LEN(D397)&gt;1,INDEX(Periode,MATCH($D397,Maanden,0),1),"")</f>
        <v/>
      </c>
      <c r="C397" s="33"/>
      <c r="D397" s="37"/>
      <c r="E397" s="37"/>
      <c r="F397" s="37"/>
      <c r="G397" s="39"/>
      <c r="H397" s="39"/>
      <c r="I397" s="39"/>
      <c r="J397" s="40"/>
      <c r="K397" s="40"/>
      <c r="L397" s="35"/>
      <c r="M397" s="7">
        <f>J397*ReadMe!$I$55</f>
        <v>0</v>
      </c>
      <c r="N397" s="7">
        <f>K397*ReadMe!$I$54</f>
        <v>0</v>
      </c>
      <c r="O397" s="7">
        <f t="shared" si="16"/>
        <v>0</v>
      </c>
      <c r="P397" s="7">
        <f t="shared" si="17"/>
        <v>0</v>
      </c>
      <c r="Q397" s="27">
        <f t="shared" si="18"/>
        <v>0</v>
      </c>
      <c r="R397" s="41"/>
    </row>
    <row r="398" spans="2:18" x14ac:dyDescent="0.2">
      <c r="B398" s="7" t="str">
        <f>IF(LEN(D398)&gt;1,INDEX(Periode,MATCH($D398,Maanden,0),1),"")</f>
        <v/>
      </c>
      <c r="C398" s="33"/>
      <c r="D398" s="37"/>
      <c r="E398" s="37"/>
      <c r="F398" s="37"/>
      <c r="G398" s="39"/>
      <c r="H398" s="39"/>
      <c r="I398" s="39"/>
      <c r="J398" s="40"/>
      <c r="K398" s="40"/>
      <c r="L398" s="35"/>
      <c r="M398" s="7">
        <f>J398*ReadMe!$I$55</f>
        <v>0</v>
      </c>
      <c r="N398" s="7">
        <f>K398*ReadMe!$I$54</f>
        <v>0</v>
      </c>
      <c r="O398" s="7">
        <f t="shared" si="16"/>
        <v>0</v>
      </c>
      <c r="P398" s="7">
        <f t="shared" si="17"/>
        <v>0</v>
      </c>
      <c r="Q398" s="27">
        <f t="shared" si="18"/>
        <v>0</v>
      </c>
      <c r="R398" s="41"/>
    </row>
    <row r="399" spans="2:18" x14ac:dyDescent="0.2">
      <c r="B399" s="7" t="str">
        <f>IF(LEN(D399)&gt;1,INDEX(Periode,MATCH($D399,Maanden,0),1),"")</f>
        <v/>
      </c>
      <c r="C399" s="33"/>
      <c r="D399" s="37"/>
      <c r="E399" s="37"/>
      <c r="F399" s="37"/>
      <c r="G399" s="39"/>
      <c r="H399" s="39"/>
      <c r="I399" s="39"/>
      <c r="J399" s="40"/>
      <c r="K399" s="40"/>
      <c r="L399" s="35"/>
      <c r="M399" s="7">
        <f>J399*ReadMe!$I$55</f>
        <v>0</v>
      </c>
      <c r="N399" s="7">
        <f>K399*ReadMe!$I$54</f>
        <v>0</v>
      </c>
      <c r="O399" s="7">
        <f t="shared" si="16"/>
        <v>0</v>
      </c>
      <c r="P399" s="7">
        <f t="shared" si="17"/>
        <v>0</v>
      </c>
      <c r="Q399" s="27">
        <f t="shared" si="18"/>
        <v>0</v>
      </c>
      <c r="R399" s="41"/>
    </row>
    <row r="400" spans="2:18" x14ac:dyDescent="0.2">
      <c r="B400" s="7" t="str">
        <f>IF(LEN(D400)&gt;1,INDEX(Periode,MATCH($D400,Maanden,0),1),"")</f>
        <v/>
      </c>
      <c r="C400" s="33"/>
      <c r="D400" s="37"/>
      <c r="E400" s="37"/>
      <c r="F400" s="37"/>
      <c r="G400" s="39"/>
      <c r="H400" s="39"/>
      <c r="I400" s="39"/>
      <c r="J400" s="40"/>
      <c r="K400" s="40"/>
      <c r="L400" s="35"/>
      <c r="M400" s="7">
        <f>J400*ReadMe!$I$55</f>
        <v>0</v>
      </c>
      <c r="N400" s="7">
        <f>K400*ReadMe!$I$54</f>
        <v>0</v>
      </c>
      <c r="O400" s="7">
        <f t="shared" ref="O400:O463" si="19">SUM(J400:N400)</f>
        <v>0</v>
      </c>
      <c r="P400" s="7">
        <f t="shared" ref="P400:P463" si="20">SUM(J400:L400)</f>
        <v>0</v>
      </c>
      <c r="Q400" s="27">
        <f t="shared" ref="Q400:Q463" si="21">SUM(M400:N400)</f>
        <v>0</v>
      </c>
      <c r="R400" s="41"/>
    </row>
    <row r="401" spans="2:18" x14ac:dyDescent="0.2">
      <c r="B401" s="7" t="str">
        <f>IF(LEN(D401)&gt;1,INDEX(Periode,MATCH($D401,Maanden,0),1),"")</f>
        <v/>
      </c>
      <c r="C401" s="33"/>
      <c r="D401" s="37"/>
      <c r="E401" s="37"/>
      <c r="F401" s="37"/>
      <c r="G401" s="39"/>
      <c r="H401" s="39"/>
      <c r="I401" s="39"/>
      <c r="J401" s="40"/>
      <c r="K401" s="40"/>
      <c r="L401" s="35"/>
      <c r="M401" s="7">
        <f>J401*ReadMe!$I$55</f>
        <v>0</v>
      </c>
      <c r="N401" s="7">
        <f>K401*ReadMe!$I$54</f>
        <v>0</v>
      </c>
      <c r="O401" s="7">
        <f t="shared" si="19"/>
        <v>0</v>
      </c>
      <c r="P401" s="7">
        <f t="shared" si="20"/>
        <v>0</v>
      </c>
      <c r="Q401" s="27">
        <f t="shared" si="21"/>
        <v>0</v>
      </c>
      <c r="R401" s="41"/>
    </row>
    <row r="402" spans="2:18" x14ac:dyDescent="0.2">
      <c r="B402" s="7" t="str">
        <f>IF(LEN(D402)&gt;1,INDEX(Periode,MATCH($D402,Maanden,0),1),"")</f>
        <v/>
      </c>
      <c r="C402" s="33"/>
      <c r="D402" s="37"/>
      <c r="E402" s="37"/>
      <c r="F402" s="37"/>
      <c r="G402" s="39"/>
      <c r="H402" s="39"/>
      <c r="I402" s="39"/>
      <c r="J402" s="40"/>
      <c r="K402" s="40"/>
      <c r="L402" s="35"/>
      <c r="M402" s="7">
        <f>J402*ReadMe!$I$55</f>
        <v>0</v>
      </c>
      <c r="N402" s="7">
        <f>K402*ReadMe!$I$54</f>
        <v>0</v>
      </c>
      <c r="O402" s="7">
        <f t="shared" si="19"/>
        <v>0</v>
      </c>
      <c r="P402" s="7">
        <f t="shared" si="20"/>
        <v>0</v>
      </c>
      <c r="Q402" s="27">
        <f t="shared" si="21"/>
        <v>0</v>
      </c>
      <c r="R402" s="41"/>
    </row>
    <row r="403" spans="2:18" x14ac:dyDescent="0.2">
      <c r="B403" s="7" t="str">
        <f>IF(LEN(D403)&gt;1,INDEX(Periode,MATCH($D403,Maanden,0),1),"")</f>
        <v/>
      </c>
      <c r="C403" s="33"/>
      <c r="D403" s="37"/>
      <c r="E403" s="37"/>
      <c r="F403" s="37"/>
      <c r="G403" s="39"/>
      <c r="H403" s="39"/>
      <c r="I403" s="39"/>
      <c r="J403" s="40"/>
      <c r="K403" s="40"/>
      <c r="L403" s="35"/>
      <c r="M403" s="7">
        <f>J403*ReadMe!$I$55</f>
        <v>0</v>
      </c>
      <c r="N403" s="7">
        <f>K403*ReadMe!$I$54</f>
        <v>0</v>
      </c>
      <c r="O403" s="7">
        <f t="shared" si="19"/>
        <v>0</v>
      </c>
      <c r="P403" s="7">
        <f t="shared" si="20"/>
        <v>0</v>
      </c>
      <c r="Q403" s="27">
        <f t="shared" si="21"/>
        <v>0</v>
      </c>
      <c r="R403" s="41"/>
    </row>
    <row r="404" spans="2:18" x14ac:dyDescent="0.2">
      <c r="B404" s="7" t="str">
        <f>IF(LEN(D404)&gt;1,INDEX(Periode,MATCH($D404,Maanden,0),1),"")</f>
        <v/>
      </c>
      <c r="C404" s="33"/>
      <c r="D404" s="37"/>
      <c r="E404" s="37"/>
      <c r="F404" s="37"/>
      <c r="G404" s="39"/>
      <c r="H404" s="39"/>
      <c r="I404" s="39"/>
      <c r="J404" s="40"/>
      <c r="K404" s="40"/>
      <c r="L404" s="35"/>
      <c r="M404" s="7">
        <f>J404*ReadMe!$I$55</f>
        <v>0</v>
      </c>
      <c r="N404" s="7">
        <f>K404*ReadMe!$I$54</f>
        <v>0</v>
      </c>
      <c r="O404" s="7">
        <f t="shared" si="19"/>
        <v>0</v>
      </c>
      <c r="P404" s="7">
        <f t="shared" si="20"/>
        <v>0</v>
      </c>
      <c r="Q404" s="27">
        <f t="shared" si="21"/>
        <v>0</v>
      </c>
      <c r="R404" s="41"/>
    </row>
    <row r="405" spans="2:18" x14ac:dyDescent="0.2">
      <c r="B405" s="7" t="str">
        <f>IF(LEN(D405)&gt;1,INDEX(Periode,MATCH($D405,Maanden,0),1),"")</f>
        <v/>
      </c>
      <c r="C405" s="33"/>
      <c r="D405" s="37"/>
      <c r="E405" s="37"/>
      <c r="F405" s="37"/>
      <c r="G405" s="39"/>
      <c r="H405" s="39"/>
      <c r="I405" s="39"/>
      <c r="J405" s="40"/>
      <c r="K405" s="40"/>
      <c r="L405" s="35"/>
      <c r="M405" s="7">
        <f>J405*ReadMe!$I$55</f>
        <v>0</v>
      </c>
      <c r="N405" s="7">
        <f>K405*ReadMe!$I$54</f>
        <v>0</v>
      </c>
      <c r="O405" s="7">
        <f t="shared" si="19"/>
        <v>0</v>
      </c>
      <c r="P405" s="7">
        <f t="shared" si="20"/>
        <v>0</v>
      </c>
      <c r="Q405" s="27">
        <f t="shared" si="21"/>
        <v>0</v>
      </c>
      <c r="R405" s="41"/>
    </row>
    <row r="406" spans="2:18" x14ac:dyDescent="0.2">
      <c r="B406" s="7" t="str">
        <f>IF(LEN(D406)&gt;1,INDEX(Periode,MATCH($D406,Maanden,0),1),"")</f>
        <v/>
      </c>
      <c r="C406" s="33"/>
      <c r="D406" s="37"/>
      <c r="E406" s="37"/>
      <c r="F406" s="37"/>
      <c r="G406" s="39"/>
      <c r="H406" s="39"/>
      <c r="I406" s="39"/>
      <c r="J406" s="40"/>
      <c r="K406" s="40"/>
      <c r="L406" s="35"/>
      <c r="M406" s="7">
        <f>J406*ReadMe!$I$55</f>
        <v>0</v>
      </c>
      <c r="N406" s="7">
        <f>K406*ReadMe!$I$54</f>
        <v>0</v>
      </c>
      <c r="O406" s="7">
        <f t="shared" si="19"/>
        <v>0</v>
      </c>
      <c r="P406" s="7">
        <f t="shared" si="20"/>
        <v>0</v>
      </c>
      <c r="Q406" s="27">
        <f t="shared" si="21"/>
        <v>0</v>
      </c>
      <c r="R406" s="41"/>
    </row>
    <row r="407" spans="2:18" x14ac:dyDescent="0.2">
      <c r="B407" s="7" t="str">
        <f>IF(LEN(D407)&gt;1,INDEX(Periode,MATCH($D407,Maanden,0),1),"")</f>
        <v/>
      </c>
      <c r="C407" s="33"/>
      <c r="D407" s="37"/>
      <c r="E407" s="37"/>
      <c r="F407" s="37"/>
      <c r="G407" s="39"/>
      <c r="H407" s="39"/>
      <c r="I407" s="39"/>
      <c r="J407" s="40"/>
      <c r="K407" s="40"/>
      <c r="L407" s="35"/>
      <c r="M407" s="7">
        <f>J407*ReadMe!$I$55</f>
        <v>0</v>
      </c>
      <c r="N407" s="7">
        <f>K407*ReadMe!$I$54</f>
        <v>0</v>
      </c>
      <c r="O407" s="7">
        <f t="shared" si="19"/>
        <v>0</v>
      </c>
      <c r="P407" s="7">
        <f t="shared" si="20"/>
        <v>0</v>
      </c>
      <c r="Q407" s="27">
        <f t="shared" si="21"/>
        <v>0</v>
      </c>
      <c r="R407" s="41"/>
    </row>
    <row r="408" spans="2:18" x14ac:dyDescent="0.2">
      <c r="B408" s="7" t="str">
        <f>IF(LEN(D408)&gt;1,INDEX(Periode,MATCH($D408,Maanden,0),1),"")</f>
        <v/>
      </c>
      <c r="C408" s="33"/>
      <c r="D408" s="37"/>
      <c r="E408" s="37"/>
      <c r="F408" s="37"/>
      <c r="G408" s="39"/>
      <c r="H408" s="39"/>
      <c r="I408" s="39"/>
      <c r="J408" s="40"/>
      <c r="K408" s="40"/>
      <c r="L408" s="35"/>
      <c r="M408" s="7">
        <f>J408*ReadMe!$I$55</f>
        <v>0</v>
      </c>
      <c r="N408" s="7">
        <f>K408*ReadMe!$I$54</f>
        <v>0</v>
      </c>
      <c r="O408" s="7">
        <f t="shared" si="19"/>
        <v>0</v>
      </c>
      <c r="P408" s="7">
        <f t="shared" si="20"/>
        <v>0</v>
      </c>
      <c r="Q408" s="27">
        <f t="shared" si="21"/>
        <v>0</v>
      </c>
      <c r="R408" s="41"/>
    </row>
    <row r="409" spans="2:18" x14ac:dyDescent="0.2">
      <c r="B409" s="7" t="str">
        <f>IF(LEN(D409)&gt;1,INDEX(Periode,MATCH($D409,Maanden,0),1),"")</f>
        <v/>
      </c>
      <c r="C409" s="33"/>
      <c r="D409" s="37"/>
      <c r="E409" s="37"/>
      <c r="F409" s="37"/>
      <c r="G409" s="39"/>
      <c r="H409" s="39"/>
      <c r="I409" s="39"/>
      <c r="J409" s="40"/>
      <c r="K409" s="40"/>
      <c r="L409" s="35"/>
      <c r="M409" s="7">
        <f>J409*ReadMe!$I$55</f>
        <v>0</v>
      </c>
      <c r="N409" s="7">
        <f>K409*ReadMe!$I$54</f>
        <v>0</v>
      </c>
      <c r="O409" s="7">
        <f t="shared" si="19"/>
        <v>0</v>
      </c>
      <c r="P409" s="7">
        <f t="shared" si="20"/>
        <v>0</v>
      </c>
      <c r="Q409" s="27">
        <f t="shared" si="21"/>
        <v>0</v>
      </c>
      <c r="R409" s="41"/>
    </row>
    <row r="410" spans="2:18" x14ac:dyDescent="0.2">
      <c r="B410" s="7" t="str">
        <f>IF(LEN(D410)&gt;1,INDEX(Periode,MATCH($D410,Maanden,0),1),"")</f>
        <v/>
      </c>
      <c r="C410" s="33"/>
      <c r="D410" s="37"/>
      <c r="E410" s="37"/>
      <c r="F410" s="37"/>
      <c r="G410" s="39"/>
      <c r="H410" s="39"/>
      <c r="I410" s="39"/>
      <c r="J410" s="40"/>
      <c r="K410" s="40"/>
      <c r="L410" s="35"/>
      <c r="M410" s="7">
        <f>J410*ReadMe!$I$55</f>
        <v>0</v>
      </c>
      <c r="N410" s="7">
        <f>K410*ReadMe!$I$54</f>
        <v>0</v>
      </c>
      <c r="O410" s="7">
        <f t="shared" si="19"/>
        <v>0</v>
      </c>
      <c r="P410" s="7">
        <f t="shared" si="20"/>
        <v>0</v>
      </c>
      <c r="Q410" s="27">
        <f t="shared" si="21"/>
        <v>0</v>
      </c>
      <c r="R410" s="41"/>
    </row>
    <row r="411" spans="2:18" x14ac:dyDescent="0.2">
      <c r="B411" s="7" t="str">
        <f>IF(LEN(D411)&gt;1,INDEX(Periode,MATCH($D411,Maanden,0),1),"")</f>
        <v/>
      </c>
      <c r="C411" s="33"/>
      <c r="D411" s="37"/>
      <c r="E411" s="37"/>
      <c r="F411" s="37"/>
      <c r="G411" s="39"/>
      <c r="H411" s="39"/>
      <c r="I411" s="39"/>
      <c r="J411" s="40"/>
      <c r="K411" s="40"/>
      <c r="L411" s="35"/>
      <c r="M411" s="7">
        <f>J411*ReadMe!$I$55</f>
        <v>0</v>
      </c>
      <c r="N411" s="7">
        <f>K411*ReadMe!$I$54</f>
        <v>0</v>
      </c>
      <c r="O411" s="7">
        <f t="shared" si="19"/>
        <v>0</v>
      </c>
      <c r="P411" s="7">
        <f t="shared" si="20"/>
        <v>0</v>
      </c>
      <c r="Q411" s="27">
        <f t="shared" si="21"/>
        <v>0</v>
      </c>
      <c r="R411" s="41"/>
    </row>
    <row r="412" spans="2:18" x14ac:dyDescent="0.2">
      <c r="B412" s="7" t="str">
        <f>IF(LEN(D412)&gt;1,INDEX(Periode,MATCH($D412,Maanden,0),1),"")</f>
        <v/>
      </c>
      <c r="C412" s="33"/>
      <c r="D412" s="37"/>
      <c r="E412" s="37"/>
      <c r="F412" s="37"/>
      <c r="G412" s="39"/>
      <c r="H412" s="39"/>
      <c r="I412" s="39"/>
      <c r="J412" s="40"/>
      <c r="K412" s="40"/>
      <c r="L412" s="35"/>
      <c r="M412" s="7">
        <f>J412*ReadMe!$I$55</f>
        <v>0</v>
      </c>
      <c r="N412" s="7">
        <f>K412*ReadMe!$I$54</f>
        <v>0</v>
      </c>
      <c r="O412" s="7">
        <f t="shared" si="19"/>
        <v>0</v>
      </c>
      <c r="P412" s="7">
        <f t="shared" si="20"/>
        <v>0</v>
      </c>
      <c r="Q412" s="27">
        <f t="shared" si="21"/>
        <v>0</v>
      </c>
      <c r="R412" s="41"/>
    </row>
    <row r="413" spans="2:18" x14ac:dyDescent="0.2">
      <c r="B413" s="7" t="str">
        <f>IF(LEN(D413)&gt;1,INDEX(Periode,MATCH($D413,Maanden,0),1),"")</f>
        <v/>
      </c>
      <c r="C413" s="33"/>
      <c r="D413" s="37"/>
      <c r="E413" s="37"/>
      <c r="F413" s="37"/>
      <c r="G413" s="39"/>
      <c r="H413" s="39"/>
      <c r="I413" s="39"/>
      <c r="J413" s="40"/>
      <c r="K413" s="40"/>
      <c r="L413" s="35"/>
      <c r="M413" s="7">
        <f>J413*ReadMe!$I$55</f>
        <v>0</v>
      </c>
      <c r="N413" s="7">
        <f>K413*ReadMe!$I$54</f>
        <v>0</v>
      </c>
      <c r="O413" s="7">
        <f t="shared" si="19"/>
        <v>0</v>
      </c>
      <c r="P413" s="7">
        <f t="shared" si="20"/>
        <v>0</v>
      </c>
      <c r="Q413" s="27">
        <f t="shared" si="21"/>
        <v>0</v>
      </c>
      <c r="R413" s="41"/>
    </row>
    <row r="414" spans="2:18" x14ac:dyDescent="0.2">
      <c r="B414" s="7" t="str">
        <f>IF(LEN(D414)&gt;1,INDEX(Periode,MATCH($D414,Maanden,0),1),"")</f>
        <v/>
      </c>
      <c r="C414" s="33"/>
      <c r="D414" s="37"/>
      <c r="E414" s="37"/>
      <c r="F414" s="37"/>
      <c r="G414" s="39"/>
      <c r="H414" s="39"/>
      <c r="I414" s="39"/>
      <c r="J414" s="40"/>
      <c r="K414" s="40"/>
      <c r="L414" s="35"/>
      <c r="M414" s="7">
        <f>J414*ReadMe!$I$55</f>
        <v>0</v>
      </c>
      <c r="N414" s="7">
        <f>K414*ReadMe!$I$54</f>
        <v>0</v>
      </c>
      <c r="O414" s="7">
        <f t="shared" si="19"/>
        <v>0</v>
      </c>
      <c r="P414" s="7">
        <f t="shared" si="20"/>
        <v>0</v>
      </c>
      <c r="Q414" s="27">
        <f t="shared" si="21"/>
        <v>0</v>
      </c>
      <c r="R414" s="41"/>
    </row>
    <row r="415" spans="2:18" x14ac:dyDescent="0.2">
      <c r="B415" s="7" t="str">
        <f>IF(LEN(D415)&gt;1,INDEX(Periode,MATCH($D415,Maanden,0),1),"")</f>
        <v/>
      </c>
      <c r="C415" s="33"/>
      <c r="D415" s="37"/>
      <c r="E415" s="37"/>
      <c r="F415" s="37"/>
      <c r="G415" s="39"/>
      <c r="H415" s="39"/>
      <c r="I415" s="39"/>
      <c r="J415" s="40"/>
      <c r="K415" s="40"/>
      <c r="L415" s="35"/>
      <c r="M415" s="7">
        <f>J415*ReadMe!$I$55</f>
        <v>0</v>
      </c>
      <c r="N415" s="7">
        <f>K415*ReadMe!$I$54</f>
        <v>0</v>
      </c>
      <c r="O415" s="7">
        <f t="shared" si="19"/>
        <v>0</v>
      </c>
      <c r="P415" s="7">
        <f t="shared" si="20"/>
        <v>0</v>
      </c>
      <c r="Q415" s="27">
        <f t="shared" si="21"/>
        <v>0</v>
      </c>
      <c r="R415" s="41"/>
    </row>
    <row r="416" spans="2:18" x14ac:dyDescent="0.2">
      <c r="B416" s="7" t="str">
        <f>IF(LEN(D416)&gt;1,INDEX(Periode,MATCH($D416,Maanden,0),1),"")</f>
        <v/>
      </c>
      <c r="C416" s="33"/>
      <c r="D416" s="37"/>
      <c r="E416" s="37"/>
      <c r="F416" s="37"/>
      <c r="G416" s="39"/>
      <c r="H416" s="39"/>
      <c r="I416" s="39"/>
      <c r="J416" s="40"/>
      <c r="K416" s="40"/>
      <c r="L416" s="35"/>
      <c r="M416" s="7">
        <f>J416*ReadMe!$I$55</f>
        <v>0</v>
      </c>
      <c r="N416" s="7">
        <f>K416*ReadMe!$I$54</f>
        <v>0</v>
      </c>
      <c r="O416" s="7">
        <f t="shared" si="19"/>
        <v>0</v>
      </c>
      <c r="P416" s="7">
        <f t="shared" si="20"/>
        <v>0</v>
      </c>
      <c r="Q416" s="27">
        <f t="shared" si="21"/>
        <v>0</v>
      </c>
      <c r="R416" s="41"/>
    </row>
    <row r="417" spans="2:18" x14ac:dyDescent="0.2">
      <c r="B417" s="7" t="str">
        <f>IF(LEN(D417)&gt;1,INDEX(Periode,MATCH($D417,Maanden,0),1),"")</f>
        <v/>
      </c>
      <c r="C417" s="33"/>
      <c r="D417" s="37"/>
      <c r="E417" s="37"/>
      <c r="F417" s="37"/>
      <c r="G417" s="39"/>
      <c r="H417" s="39"/>
      <c r="I417" s="39"/>
      <c r="J417" s="40"/>
      <c r="K417" s="40"/>
      <c r="L417" s="35"/>
      <c r="M417" s="7">
        <f>J417*ReadMe!$I$55</f>
        <v>0</v>
      </c>
      <c r="N417" s="7">
        <f>K417*ReadMe!$I$54</f>
        <v>0</v>
      </c>
      <c r="O417" s="7">
        <f t="shared" si="19"/>
        <v>0</v>
      </c>
      <c r="P417" s="7">
        <f t="shared" si="20"/>
        <v>0</v>
      </c>
      <c r="Q417" s="27">
        <f t="shared" si="21"/>
        <v>0</v>
      </c>
      <c r="R417" s="41"/>
    </row>
    <row r="418" spans="2:18" x14ac:dyDescent="0.2">
      <c r="B418" s="7" t="str">
        <f>IF(LEN(D418)&gt;1,INDEX(Periode,MATCH($D418,Maanden,0),1),"")</f>
        <v/>
      </c>
      <c r="C418" s="33"/>
      <c r="D418" s="37"/>
      <c r="E418" s="37"/>
      <c r="F418" s="37"/>
      <c r="G418" s="39"/>
      <c r="H418" s="39"/>
      <c r="I418" s="39"/>
      <c r="J418" s="40"/>
      <c r="K418" s="40"/>
      <c r="L418" s="35"/>
      <c r="M418" s="7">
        <f>J418*ReadMe!$I$55</f>
        <v>0</v>
      </c>
      <c r="N418" s="7">
        <f>K418*ReadMe!$I$54</f>
        <v>0</v>
      </c>
      <c r="O418" s="7">
        <f t="shared" si="19"/>
        <v>0</v>
      </c>
      <c r="P418" s="7">
        <f t="shared" si="20"/>
        <v>0</v>
      </c>
      <c r="Q418" s="27">
        <f t="shared" si="21"/>
        <v>0</v>
      </c>
      <c r="R418" s="41"/>
    </row>
    <row r="419" spans="2:18" x14ac:dyDescent="0.2">
      <c r="B419" s="7" t="str">
        <f>IF(LEN(D419)&gt;1,INDEX(Periode,MATCH($D419,Maanden,0),1),"")</f>
        <v/>
      </c>
      <c r="C419" s="33"/>
      <c r="D419" s="37"/>
      <c r="E419" s="37"/>
      <c r="F419" s="37"/>
      <c r="G419" s="39"/>
      <c r="H419" s="39"/>
      <c r="I419" s="39"/>
      <c r="J419" s="40"/>
      <c r="K419" s="40"/>
      <c r="L419" s="35"/>
      <c r="M419" s="7">
        <f>J419*ReadMe!$I$55</f>
        <v>0</v>
      </c>
      <c r="N419" s="7">
        <f>K419*ReadMe!$I$54</f>
        <v>0</v>
      </c>
      <c r="O419" s="7">
        <f t="shared" si="19"/>
        <v>0</v>
      </c>
      <c r="P419" s="7">
        <f t="shared" si="20"/>
        <v>0</v>
      </c>
      <c r="Q419" s="27">
        <f t="shared" si="21"/>
        <v>0</v>
      </c>
      <c r="R419" s="41"/>
    </row>
    <row r="420" spans="2:18" x14ac:dyDescent="0.2">
      <c r="B420" s="7" t="str">
        <f>IF(LEN(D420)&gt;1,INDEX(Periode,MATCH($D420,Maanden,0),1),"")</f>
        <v/>
      </c>
      <c r="C420" s="33"/>
      <c r="D420" s="37"/>
      <c r="E420" s="37"/>
      <c r="F420" s="37"/>
      <c r="G420" s="39"/>
      <c r="H420" s="39"/>
      <c r="I420" s="39"/>
      <c r="J420" s="40"/>
      <c r="K420" s="40"/>
      <c r="L420" s="35"/>
      <c r="M420" s="7">
        <f>J420*ReadMe!$I$55</f>
        <v>0</v>
      </c>
      <c r="N420" s="7">
        <f>K420*ReadMe!$I$54</f>
        <v>0</v>
      </c>
      <c r="O420" s="7">
        <f t="shared" si="19"/>
        <v>0</v>
      </c>
      <c r="P420" s="7">
        <f t="shared" si="20"/>
        <v>0</v>
      </c>
      <c r="Q420" s="27">
        <f t="shared" si="21"/>
        <v>0</v>
      </c>
      <c r="R420" s="41"/>
    </row>
    <row r="421" spans="2:18" x14ac:dyDescent="0.2">
      <c r="B421" s="7" t="str">
        <f>IF(LEN(D421)&gt;1,INDEX(Periode,MATCH($D421,Maanden,0),1),"")</f>
        <v/>
      </c>
      <c r="C421" s="33"/>
      <c r="D421" s="37"/>
      <c r="E421" s="37"/>
      <c r="F421" s="37"/>
      <c r="G421" s="39"/>
      <c r="H421" s="39"/>
      <c r="I421" s="39"/>
      <c r="J421" s="40"/>
      <c r="K421" s="40"/>
      <c r="L421" s="35"/>
      <c r="M421" s="7">
        <f>J421*ReadMe!$I$55</f>
        <v>0</v>
      </c>
      <c r="N421" s="7">
        <f>K421*ReadMe!$I$54</f>
        <v>0</v>
      </c>
      <c r="O421" s="7">
        <f t="shared" si="19"/>
        <v>0</v>
      </c>
      <c r="P421" s="7">
        <f t="shared" si="20"/>
        <v>0</v>
      </c>
      <c r="Q421" s="27">
        <f t="shared" si="21"/>
        <v>0</v>
      </c>
      <c r="R421" s="41"/>
    </row>
    <row r="422" spans="2:18" x14ac:dyDescent="0.2">
      <c r="B422" s="7" t="str">
        <f>IF(LEN(D422)&gt;1,INDEX(Periode,MATCH($D422,Maanden,0),1),"")</f>
        <v/>
      </c>
      <c r="C422" s="33"/>
      <c r="D422" s="37"/>
      <c r="E422" s="37"/>
      <c r="F422" s="37"/>
      <c r="G422" s="39"/>
      <c r="H422" s="39"/>
      <c r="I422" s="39"/>
      <c r="J422" s="40"/>
      <c r="K422" s="40"/>
      <c r="L422" s="35"/>
      <c r="M422" s="7">
        <f>J422*ReadMe!$I$55</f>
        <v>0</v>
      </c>
      <c r="N422" s="7">
        <f>K422*ReadMe!$I$54</f>
        <v>0</v>
      </c>
      <c r="O422" s="7">
        <f t="shared" si="19"/>
        <v>0</v>
      </c>
      <c r="P422" s="7">
        <f t="shared" si="20"/>
        <v>0</v>
      </c>
      <c r="Q422" s="27">
        <f t="shared" si="21"/>
        <v>0</v>
      </c>
      <c r="R422" s="41"/>
    </row>
    <row r="423" spans="2:18" x14ac:dyDescent="0.2">
      <c r="B423" s="7" t="str">
        <f>IF(LEN(D423)&gt;1,INDEX(Periode,MATCH($D423,Maanden,0),1),"")</f>
        <v/>
      </c>
      <c r="C423" s="33"/>
      <c r="D423" s="37"/>
      <c r="E423" s="37"/>
      <c r="F423" s="37"/>
      <c r="G423" s="39"/>
      <c r="H423" s="39"/>
      <c r="I423" s="39"/>
      <c r="J423" s="40"/>
      <c r="K423" s="40"/>
      <c r="L423" s="35"/>
      <c r="M423" s="7">
        <f>J423*ReadMe!$I$55</f>
        <v>0</v>
      </c>
      <c r="N423" s="7">
        <f>K423*ReadMe!$I$54</f>
        <v>0</v>
      </c>
      <c r="O423" s="7">
        <f t="shared" si="19"/>
        <v>0</v>
      </c>
      <c r="P423" s="7">
        <f t="shared" si="20"/>
        <v>0</v>
      </c>
      <c r="Q423" s="27">
        <f t="shared" si="21"/>
        <v>0</v>
      </c>
      <c r="R423" s="41"/>
    </row>
    <row r="424" spans="2:18" x14ac:dyDescent="0.2">
      <c r="B424" s="7" t="str">
        <f>IF(LEN(D424)&gt;1,INDEX(Periode,MATCH($D424,Maanden,0),1),"")</f>
        <v/>
      </c>
      <c r="C424" s="33"/>
      <c r="D424" s="37"/>
      <c r="E424" s="37"/>
      <c r="F424" s="37"/>
      <c r="G424" s="39"/>
      <c r="H424" s="39"/>
      <c r="I424" s="39"/>
      <c r="J424" s="40"/>
      <c r="K424" s="40"/>
      <c r="L424" s="35"/>
      <c r="M424" s="7">
        <f>J424*ReadMe!$I$55</f>
        <v>0</v>
      </c>
      <c r="N424" s="7">
        <f>K424*ReadMe!$I$54</f>
        <v>0</v>
      </c>
      <c r="O424" s="7">
        <f t="shared" si="19"/>
        <v>0</v>
      </c>
      <c r="P424" s="7">
        <f t="shared" si="20"/>
        <v>0</v>
      </c>
      <c r="Q424" s="27">
        <f t="shared" si="21"/>
        <v>0</v>
      </c>
      <c r="R424" s="41"/>
    </row>
    <row r="425" spans="2:18" x14ac:dyDescent="0.2">
      <c r="B425" s="7" t="str">
        <f>IF(LEN(D425)&gt;1,INDEX(Periode,MATCH($D425,Maanden,0),1),"")</f>
        <v/>
      </c>
      <c r="C425" s="33"/>
      <c r="D425" s="37"/>
      <c r="E425" s="37"/>
      <c r="F425" s="37"/>
      <c r="G425" s="39"/>
      <c r="H425" s="39"/>
      <c r="I425" s="39"/>
      <c r="J425" s="40"/>
      <c r="K425" s="40"/>
      <c r="L425" s="35"/>
      <c r="M425" s="7">
        <f>J425*ReadMe!$I$55</f>
        <v>0</v>
      </c>
      <c r="N425" s="7">
        <f>K425*ReadMe!$I$54</f>
        <v>0</v>
      </c>
      <c r="O425" s="7">
        <f t="shared" si="19"/>
        <v>0</v>
      </c>
      <c r="P425" s="7">
        <f t="shared" si="20"/>
        <v>0</v>
      </c>
      <c r="Q425" s="27">
        <f t="shared" si="21"/>
        <v>0</v>
      </c>
      <c r="R425" s="41"/>
    </row>
    <row r="426" spans="2:18" x14ac:dyDescent="0.2">
      <c r="B426" s="7" t="str">
        <f>IF(LEN(D426)&gt;1,INDEX(Periode,MATCH($D426,Maanden,0),1),"")</f>
        <v/>
      </c>
      <c r="C426" s="33"/>
      <c r="D426" s="37"/>
      <c r="E426" s="37"/>
      <c r="F426" s="37"/>
      <c r="G426" s="39"/>
      <c r="H426" s="39"/>
      <c r="I426" s="39"/>
      <c r="J426" s="40"/>
      <c r="K426" s="40"/>
      <c r="L426" s="35"/>
      <c r="M426" s="7">
        <f>J426*ReadMe!$I$55</f>
        <v>0</v>
      </c>
      <c r="N426" s="7">
        <f>K426*ReadMe!$I$54</f>
        <v>0</v>
      </c>
      <c r="O426" s="7">
        <f t="shared" si="19"/>
        <v>0</v>
      </c>
      <c r="P426" s="7">
        <f t="shared" si="20"/>
        <v>0</v>
      </c>
      <c r="Q426" s="27">
        <f t="shared" si="21"/>
        <v>0</v>
      </c>
      <c r="R426" s="41"/>
    </row>
    <row r="427" spans="2:18" x14ac:dyDescent="0.2">
      <c r="B427" s="7" t="str">
        <f>IF(LEN(D427)&gt;1,INDEX(Periode,MATCH($D427,Maanden,0),1),"")</f>
        <v/>
      </c>
      <c r="C427" s="33"/>
      <c r="D427" s="37"/>
      <c r="E427" s="37"/>
      <c r="F427" s="37"/>
      <c r="G427" s="39"/>
      <c r="H427" s="39"/>
      <c r="I427" s="39"/>
      <c r="J427" s="40"/>
      <c r="K427" s="40"/>
      <c r="L427" s="35"/>
      <c r="M427" s="7">
        <f>J427*ReadMe!$I$55</f>
        <v>0</v>
      </c>
      <c r="N427" s="7">
        <f>K427*ReadMe!$I$54</f>
        <v>0</v>
      </c>
      <c r="O427" s="7">
        <f t="shared" si="19"/>
        <v>0</v>
      </c>
      <c r="P427" s="7">
        <f t="shared" si="20"/>
        <v>0</v>
      </c>
      <c r="Q427" s="27">
        <f t="shared" si="21"/>
        <v>0</v>
      </c>
      <c r="R427" s="41"/>
    </row>
    <row r="428" spans="2:18" x14ac:dyDescent="0.2">
      <c r="B428" s="7" t="str">
        <f>IF(LEN(D428)&gt;1,INDEX(Periode,MATCH($D428,Maanden,0),1),"")</f>
        <v/>
      </c>
      <c r="C428" s="33"/>
      <c r="D428" s="37"/>
      <c r="E428" s="37"/>
      <c r="F428" s="37"/>
      <c r="G428" s="39"/>
      <c r="H428" s="39"/>
      <c r="I428" s="39"/>
      <c r="J428" s="40"/>
      <c r="K428" s="40"/>
      <c r="L428" s="35"/>
      <c r="M428" s="7">
        <f>J428*ReadMe!$I$55</f>
        <v>0</v>
      </c>
      <c r="N428" s="7">
        <f>K428*ReadMe!$I$54</f>
        <v>0</v>
      </c>
      <c r="O428" s="7">
        <f t="shared" si="19"/>
        <v>0</v>
      </c>
      <c r="P428" s="7">
        <f t="shared" si="20"/>
        <v>0</v>
      </c>
      <c r="Q428" s="27">
        <f t="shared" si="21"/>
        <v>0</v>
      </c>
      <c r="R428" s="41"/>
    </row>
    <row r="429" spans="2:18" x14ac:dyDescent="0.2">
      <c r="B429" s="7" t="str">
        <f>IF(LEN(D429)&gt;1,INDEX(Periode,MATCH($D429,Maanden,0),1),"")</f>
        <v/>
      </c>
      <c r="C429" s="33"/>
      <c r="D429" s="37"/>
      <c r="E429" s="37"/>
      <c r="F429" s="37"/>
      <c r="G429" s="39"/>
      <c r="H429" s="39"/>
      <c r="I429" s="39"/>
      <c r="J429" s="40"/>
      <c r="K429" s="40"/>
      <c r="L429" s="35"/>
      <c r="M429" s="7">
        <f>J429*ReadMe!$I$55</f>
        <v>0</v>
      </c>
      <c r="N429" s="7">
        <f>K429*ReadMe!$I$54</f>
        <v>0</v>
      </c>
      <c r="O429" s="7">
        <f t="shared" si="19"/>
        <v>0</v>
      </c>
      <c r="P429" s="7">
        <f t="shared" si="20"/>
        <v>0</v>
      </c>
      <c r="Q429" s="27">
        <f t="shared" si="21"/>
        <v>0</v>
      </c>
      <c r="R429" s="41"/>
    </row>
    <row r="430" spans="2:18" x14ac:dyDescent="0.2">
      <c r="B430" s="7" t="str">
        <f>IF(LEN(D430)&gt;1,INDEX(Periode,MATCH($D430,Maanden,0),1),"")</f>
        <v/>
      </c>
      <c r="C430" s="33"/>
      <c r="D430" s="37"/>
      <c r="E430" s="37"/>
      <c r="F430" s="37"/>
      <c r="G430" s="39"/>
      <c r="H430" s="39"/>
      <c r="I430" s="39"/>
      <c r="J430" s="40"/>
      <c r="K430" s="40"/>
      <c r="L430" s="35"/>
      <c r="M430" s="7">
        <f>J430*ReadMe!$I$55</f>
        <v>0</v>
      </c>
      <c r="N430" s="7">
        <f>K430*ReadMe!$I$54</f>
        <v>0</v>
      </c>
      <c r="O430" s="7">
        <f t="shared" si="19"/>
        <v>0</v>
      </c>
      <c r="P430" s="7">
        <f t="shared" si="20"/>
        <v>0</v>
      </c>
      <c r="Q430" s="27">
        <f t="shared" si="21"/>
        <v>0</v>
      </c>
      <c r="R430" s="41"/>
    </row>
    <row r="431" spans="2:18" x14ac:dyDescent="0.2">
      <c r="B431" s="7" t="str">
        <f>IF(LEN(D431)&gt;1,INDEX(Periode,MATCH($D431,Maanden,0),1),"")</f>
        <v/>
      </c>
      <c r="C431" s="33"/>
      <c r="D431" s="37"/>
      <c r="E431" s="37"/>
      <c r="F431" s="37"/>
      <c r="G431" s="39"/>
      <c r="H431" s="39"/>
      <c r="I431" s="39"/>
      <c r="J431" s="40"/>
      <c r="K431" s="40"/>
      <c r="L431" s="35"/>
      <c r="M431" s="7">
        <f>J431*ReadMe!$I$55</f>
        <v>0</v>
      </c>
      <c r="N431" s="7">
        <f>K431*ReadMe!$I$54</f>
        <v>0</v>
      </c>
      <c r="O431" s="7">
        <f t="shared" si="19"/>
        <v>0</v>
      </c>
      <c r="P431" s="7">
        <f t="shared" si="20"/>
        <v>0</v>
      </c>
      <c r="Q431" s="27">
        <f t="shared" si="21"/>
        <v>0</v>
      </c>
      <c r="R431" s="41"/>
    </row>
    <row r="432" spans="2:18" x14ac:dyDescent="0.2">
      <c r="B432" s="7" t="str">
        <f>IF(LEN(D432)&gt;1,INDEX(Periode,MATCH($D432,Maanden,0),1),"")</f>
        <v/>
      </c>
      <c r="C432" s="33"/>
      <c r="D432" s="37"/>
      <c r="E432" s="37"/>
      <c r="F432" s="37"/>
      <c r="G432" s="39"/>
      <c r="H432" s="39"/>
      <c r="I432" s="39"/>
      <c r="J432" s="40"/>
      <c r="K432" s="40"/>
      <c r="L432" s="35"/>
      <c r="M432" s="7">
        <f>J432*ReadMe!$I$55</f>
        <v>0</v>
      </c>
      <c r="N432" s="7">
        <f>K432*ReadMe!$I$54</f>
        <v>0</v>
      </c>
      <c r="O432" s="7">
        <f t="shared" si="19"/>
        <v>0</v>
      </c>
      <c r="P432" s="7">
        <f t="shared" si="20"/>
        <v>0</v>
      </c>
      <c r="Q432" s="27">
        <f t="shared" si="21"/>
        <v>0</v>
      </c>
      <c r="R432" s="41"/>
    </row>
    <row r="433" spans="2:18" x14ac:dyDescent="0.2">
      <c r="B433" s="7" t="str">
        <f>IF(LEN(D433)&gt;1,INDEX(Periode,MATCH($D433,Maanden,0),1),"")</f>
        <v/>
      </c>
      <c r="C433" s="33"/>
      <c r="D433" s="37"/>
      <c r="E433" s="37"/>
      <c r="F433" s="37"/>
      <c r="G433" s="39"/>
      <c r="H433" s="39"/>
      <c r="I433" s="39"/>
      <c r="J433" s="40"/>
      <c r="K433" s="40"/>
      <c r="L433" s="35"/>
      <c r="M433" s="7">
        <f>J433*ReadMe!$I$55</f>
        <v>0</v>
      </c>
      <c r="N433" s="7">
        <f>K433*ReadMe!$I$54</f>
        <v>0</v>
      </c>
      <c r="O433" s="7">
        <f t="shared" si="19"/>
        <v>0</v>
      </c>
      <c r="P433" s="7">
        <f t="shared" si="20"/>
        <v>0</v>
      </c>
      <c r="Q433" s="27">
        <f t="shared" si="21"/>
        <v>0</v>
      </c>
      <c r="R433" s="41"/>
    </row>
    <row r="434" spans="2:18" x14ac:dyDescent="0.2">
      <c r="B434" s="7" t="str">
        <f>IF(LEN(D434)&gt;1,INDEX(Periode,MATCH($D434,Maanden,0),1),"")</f>
        <v/>
      </c>
      <c r="C434" s="33"/>
      <c r="D434" s="37"/>
      <c r="E434" s="37"/>
      <c r="F434" s="37"/>
      <c r="G434" s="39"/>
      <c r="H434" s="39"/>
      <c r="I434" s="39"/>
      <c r="J434" s="40"/>
      <c r="K434" s="40"/>
      <c r="L434" s="35"/>
      <c r="M434" s="7">
        <f>J434*ReadMe!$I$55</f>
        <v>0</v>
      </c>
      <c r="N434" s="7">
        <f>K434*ReadMe!$I$54</f>
        <v>0</v>
      </c>
      <c r="O434" s="7">
        <f t="shared" si="19"/>
        <v>0</v>
      </c>
      <c r="P434" s="7">
        <f t="shared" si="20"/>
        <v>0</v>
      </c>
      <c r="Q434" s="27">
        <f t="shared" si="21"/>
        <v>0</v>
      </c>
      <c r="R434" s="41"/>
    </row>
    <row r="435" spans="2:18" x14ac:dyDescent="0.2">
      <c r="B435" s="7" t="str">
        <f>IF(LEN(D435)&gt;1,INDEX(Periode,MATCH($D435,Maanden,0),1),"")</f>
        <v/>
      </c>
      <c r="C435" s="33"/>
      <c r="D435" s="37"/>
      <c r="E435" s="37"/>
      <c r="F435" s="37"/>
      <c r="G435" s="39"/>
      <c r="H435" s="39"/>
      <c r="I435" s="39"/>
      <c r="J435" s="40"/>
      <c r="K435" s="40"/>
      <c r="L435" s="35"/>
      <c r="M435" s="7">
        <f>J435*ReadMe!$I$55</f>
        <v>0</v>
      </c>
      <c r="N435" s="7">
        <f>K435*ReadMe!$I$54</f>
        <v>0</v>
      </c>
      <c r="O435" s="7">
        <f t="shared" si="19"/>
        <v>0</v>
      </c>
      <c r="P435" s="7">
        <f t="shared" si="20"/>
        <v>0</v>
      </c>
      <c r="Q435" s="27">
        <f t="shared" si="21"/>
        <v>0</v>
      </c>
      <c r="R435" s="41"/>
    </row>
    <row r="436" spans="2:18" x14ac:dyDescent="0.2">
      <c r="B436" s="7" t="str">
        <f>IF(LEN(D436)&gt;1,INDEX(Periode,MATCH($D436,Maanden,0),1),"")</f>
        <v/>
      </c>
      <c r="C436" s="33"/>
      <c r="D436" s="37"/>
      <c r="E436" s="37"/>
      <c r="F436" s="37"/>
      <c r="G436" s="39"/>
      <c r="H436" s="39"/>
      <c r="I436" s="39"/>
      <c r="J436" s="40"/>
      <c r="K436" s="40"/>
      <c r="L436" s="35"/>
      <c r="M436" s="7">
        <f>J436*ReadMe!$I$55</f>
        <v>0</v>
      </c>
      <c r="N436" s="7">
        <f>K436*ReadMe!$I$54</f>
        <v>0</v>
      </c>
      <c r="O436" s="7">
        <f t="shared" si="19"/>
        <v>0</v>
      </c>
      <c r="P436" s="7">
        <f t="shared" si="20"/>
        <v>0</v>
      </c>
      <c r="Q436" s="27">
        <f t="shared" si="21"/>
        <v>0</v>
      </c>
      <c r="R436" s="41"/>
    </row>
    <row r="437" spans="2:18" x14ac:dyDescent="0.2">
      <c r="B437" s="7" t="str">
        <f>IF(LEN(D437)&gt;1,INDEX(Periode,MATCH($D437,Maanden,0),1),"")</f>
        <v/>
      </c>
      <c r="C437" s="33"/>
      <c r="D437" s="37"/>
      <c r="E437" s="37"/>
      <c r="F437" s="37"/>
      <c r="G437" s="39"/>
      <c r="H437" s="39"/>
      <c r="I437" s="39"/>
      <c r="J437" s="40"/>
      <c r="K437" s="40"/>
      <c r="L437" s="35"/>
      <c r="M437" s="7">
        <f>J437*ReadMe!$I$55</f>
        <v>0</v>
      </c>
      <c r="N437" s="7">
        <f>K437*ReadMe!$I$54</f>
        <v>0</v>
      </c>
      <c r="O437" s="7">
        <f t="shared" si="19"/>
        <v>0</v>
      </c>
      <c r="P437" s="7">
        <f t="shared" si="20"/>
        <v>0</v>
      </c>
      <c r="Q437" s="27">
        <f t="shared" si="21"/>
        <v>0</v>
      </c>
      <c r="R437" s="41"/>
    </row>
    <row r="438" spans="2:18" x14ac:dyDescent="0.2">
      <c r="B438" s="7" t="str">
        <f>IF(LEN(D438)&gt;1,INDEX(Periode,MATCH($D438,Maanden,0),1),"")</f>
        <v/>
      </c>
      <c r="C438" s="33"/>
      <c r="D438" s="37"/>
      <c r="E438" s="37"/>
      <c r="F438" s="37"/>
      <c r="G438" s="39"/>
      <c r="H438" s="39"/>
      <c r="I438" s="39"/>
      <c r="J438" s="40"/>
      <c r="K438" s="40"/>
      <c r="L438" s="35"/>
      <c r="M438" s="7">
        <f>J438*ReadMe!$I$55</f>
        <v>0</v>
      </c>
      <c r="N438" s="7">
        <f>K438*ReadMe!$I$54</f>
        <v>0</v>
      </c>
      <c r="O438" s="7">
        <f t="shared" si="19"/>
        <v>0</v>
      </c>
      <c r="P438" s="7">
        <f t="shared" si="20"/>
        <v>0</v>
      </c>
      <c r="Q438" s="27">
        <f t="shared" si="21"/>
        <v>0</v>
      </c>
      <c r="R438" s="41"/>
    </row>
    <row r="439" spans="2:18" x14ac:dyDescent="0.2">
      <c r="B439" s="7" t="str">
        <f>IF(LEN(D439)&gt;1,INDEX(Periode,MATCH($D439,Maanden,0),1),"")</f>
        <v/>
      </c>
      <c r="C439" s="33"/>
      <c r="D439" s="37"/>
      <c r="E439" s="37"/>
      <c r="F439" s="37"/>
      <c r="G439" s="39"/>
      <c r="H439" s="39"/>
      <c r="I439" s="39"/>
      <c r="J439" s="40"/>
      <c r="K439" s="40"/>
      <c r="L439" s="35"/>
      <c r="M439" s="7">
        <f>J439*ReadMe!$I$55</f>
        <v>0</v>
      </c>
      <c r="N439" s="7">
        <f>K439*ReadMe!$I$54</f>
        <v>0</v>
      </c>
      <c r="O439" s="7">
        <f t="shared" si="19"/>
        <v>0</v>
      </c>
      <c r="P439" s="7">
        <f t="shared" si="20"/>
        <v>0</v>
      </c>
      <c r="Q439" s="27">
        <f t="shared" si="21"/>
        <v>0</v>
      </c>
      <c r="R439" s="41"/>
    </row>
    <row r="440" spans="2:18" x14ac:dyDescent="0.2">
      <c r="B440" s="7" t="str">
        <f>IF(LEN(D440)&gt;1,INDEX(Periode,MATCH($D440,Maanden,0),1),"")</f>
        <v/>
      </c>
      <c r="C440" s="33"/>
      <c r="D440" s="37"/>
      <c r="E440" s="37"/>
      <c r="F440" s="37"/>
      <c r="G440" s="39"/>
      <c r="H440" s="39"/>
      <c r="I440" s="39"/>
      <c r="J440" s="40"/>
      <c r="K440" s="40"/>
      <c r="L440" s="35"/>
      <c r="M440" s="7">
        <f>J440*ReadMe!$I$55</f>
        <v>0</v>
      </c>
      <c r="N440" s="7">
        <f>K440*ReadMe!$I$54</f>
        <v>0</v>
      </c>
      <c r="O440" s="7">
        <f t="shared" si="19"/>
        <v>0</v>
      </c>
      <c r="P440" s="7">
        <f t="shared" si="20"/>
        <v>0</v>
      </c>
      <c r="Q440" s="27">
        <f t="shared" si="21"/>
        <v>0</v>
      </c>
      <c r="R440" s="41"/>
    </row>
    <row r="441" spans="2:18" x14ac:dyDescent="0.2">
      <c r="B441" s="7" t="str">
        <f>IF(LEN(D441)&gt;1,INDEX(Periode,MATCH($D441,Maanden,0),1),"")</f>
        <v/>
      </c>
      <c r="C441" s="33"/>
      <c r="D441" s="37"/>
      <c r="E441" s="37"/>
      <c r="F441" s="37"/>
      <c r="G441" s="39"/>
      <c r="H441" s="39"/>
      <c r="I441" s="39"/>
      <c r="J441" s="40"/>
      <c r="K441" s="40"/>
      <c r="L441" s="35"/>
      <c r="M441" s="7">
        <f>J441*ReadMe!$I$55</f>
        <v>0</v>
      </c>
      <c r="N441" s="7">
        <f>K441*ReadMe!$I$54</f>
        <v>0</v>
      </c>
      <c r="O441" s="7">
        <f t="shared" si="19"/>
        <v>0</v>
      </c>
      <c r="P441" s="7">
        <f t="shared" si="20"/>
        <v>0</v>
      </c>
      <c r="Q441" s="27">
        <f t="shared" si="21"/>
        <v>0</v>
      </c>
      <c r="R441" s="41"/>
    </row>
    <row r="442" spans="2:18" x14ac:dyDescent="0.2">
      <c r="B442" s="7" t="str">
        <f>IF(LEN(D442)&gt;1,INDEX(Periode,MATCH($D442,Maanden,0),1),"")</f>
        <v/>
      </c>
      <c r="C442" s="33"/>
      <c r="D442" s="37"/>
      <c r="E442" s="37"/>
      <c r="F442" s="37"/>
      <c r="G442" s="39"/>
      <c r="H442" s="39"/>
      <c r="I442" s="39"/>
      <c r="J442" s="40"/>
      <c r="K442" s="40"/>
      <c r="L442" s="35"/>
      <c r="M442" s="7">
        <f>J442*ReadMe!$I$55</f>
        <v>0</v>
      </c>
      <c r="N442" s="7">
        <f>K442*ReadMe!$I$54</f>
        <v>0</v>
      </c>
      <c r="O442" s="7">
        <f t="shared" si="19"/>
        <v>0</v>
      </c>
      <c r="P442" s="7">
        <f t="shared" si="20"/>
        <v>0</v>
      </c>
      <c r="Q442" s="27">
        <f t="shared" si="21"/>
        <v>0</v>
      </c>
      <c r="R442" s="41"/>
    </row>
    <row r="443" spans="2:18" x14ac:dyDescent="0.2">
      <c r="B443" s="7" t="str">
        <f>IF(LEN(D443)&gt;1,INDEX(Periode,MATCH($D443,Maanden,0),1),"")</f>
        <v/>
      </c>
      <c r="C443" s="33"/>
      <c r="D443" s="37"/>
      <c r="E443" s="37"/>
      <c r="F443" s="37"/>
      <c r="G443" s="39"/>
      <c r="H443" s="39"/>
      <c r="I443" s="39"/>
      <c r="J443" s="40"/>
      <c r="K443" s="40"/>
      <c r="L443" s="35"/>
      <c r="M443" s="7">
        <f>J443*ReadMe!$I$55</f>
        <v>0</v>
      </c>
      <c r="N443" s="7">
        <f>K443*ReadMe!$I$54</f>
        <v>0</v>
      </c>
      <c r="O443" s="7">
        <f t="shared" si="19"/>
        <v>0</v>
      </c>
      <c r="P443" s="7">
        <f t="shared" si="20"/>
        <v>0</v>
      </c>
      <c r="Q443" s="27">
        <f t="shared" si="21"/>
        <v>0</v>
      </c>
      <c r="R443" s="41"/>
    </row>
    <row r="444" spans="2:18" x14ac:dyDescent="0.2">
      <c r="B444" s="7" t="str">
        <f>IF(LEN(D444)&gt;1,INDEX(Periode,MATCH($D444,Maanden,0),1),"")</f>
        <v/>
      </c>
      <c r="C444" s="33"/>
      <c r="D444" s="37"/>
      <c r="E444" s="37"/>
      <c r="F444" s="37"/>
      <c r="G444" s="39"/>
      <c r="H444" s="39"/>
      <c r="I444" s="39"/>
      <c r="J444" s="40"/>
      <c r="K444" s="40"/>
      <c r="L444" s="35"/>
      <c r="M444" s="7">
        <f>J444*ReadMe!$I$55</f>
        <v>0</v>
      </c>
      <c r="N444" s="7">
        <f>K444*ReadMe!$I$54</f>
        <v>0</v>
      </c>
      <c r="O444" s="7">
        <f t="shared" si="19"/>
        <v>0</v>
      </c>
      <c r="P444" s="7">
        <f t="shared" si="20"/>
        <v>0</v>
      </c>
      <c r="Q444" s="27">
        <f t="shared" si="21"/>
        <v>0</v>
      </c>
      <c r="R444" s="41"/>
    </row>
    <row r="445" spans="2:18" x14ac:dyDescent="0.2">
      <c r="B445" s="7" t="str">
        <f>IF(LEN(D445)&gt;1,INDEX(Periode,MATCH($D445,Maanden,0),1),"")</f>
        <v/>
      </c>
      <c r="C445" s="33"/>
      <c r="D445" s="37"/>
      <c r="E445" s="37"/>
      <c r="F445" s="37"/>
      <c r="G445" s="39"/>
      <c r="H445" s="39"/>
      <c r="I445" s="39"/>
      <c r="J445" s="40"/>
      <c r="K445" s="40"/>
      <c r="L445" s="35"/>
      <c r="M445" s="7">
        <f>J445*ReadMe!$I$55</f>
        <v>0</v>
      </c>
      <c r="N445" s="7">
        <f>K445*ReadMe!$I$54</f>
        <v>0</v>
      </c>
      <c r="O445" s="7">
        <f t="shared" si="19"/>
        <v>0</v>
      </c>
      <c r="P445" s="7">
        <f t="shared" si="20"/>
        <v>0</v>
      </c>
      <c r="Q445" s="27">
        <f t="shared" si="21"/>
        <v>0</v>
      </c>
      <c r="R445" s="41"/>
    </row>
    <row r="446" spans="2:18" x14ac:dyDescent="0.2">
      <c r="B446" s="7" t="str">
        <f>IF(LEN(D446)&gt;1,INDEX(Periode,MATCH($D446,Maanden,0),1),"")</f>
        <v/>
      </c>
      <c r="C446" s="33"/>
      <c r="D446" s="37"/>
      <c r="E446" s="37"/>
      <c r="F446" s="37"/>
      <c r="G446" s="39"/>
      <c r="H446" s="39"/>
      <c r="I446" s="39"/>
      <c r="J446" s="40"/>
      <c r="K446" s="40"/>
      <c r="L446" s="35"/>
      <c r="M446" s="7">
        <f>J446*ReadMe!$I$55</f>
        <v>0</v>
      </c>
      <c r="N446" s="7">
        <f>K446*ReadMe!$I$54</f>
        <v>0</v>
      </c>
      <c r="O446" s="7">
        <f t="shared" si="19"/>
        <v>0</v>
      </c>
      <c r="P446" s="7">
        <f t="shared" si="20"/>
        <v>0</v>
      </c>
      <c r="Q446" s="27">
        <f t="shared" si="21"/>
        <v>0</v>
      </c>
      <c r="R446" s="41"/>
    </row>
    <row r="447" spans="2:18" x14ac:dyDescent="0.2">
      <c r="B447" s="7" t="str">
        <f>IF(LEN(D447)&gt;1,INDEX(Periode,MATCH($D447,Maanden,0),1),"")</f>
        <v/>
      </c>
      <c r="C447" s="33"/>
      <c r="D447" s="37"/>
      <c r="E447" s="37"/>
      <c r="F447" s="37"/>
      <c r="G447" s="39"/>
      <c r="H447" s="39"/>
      <c r="I447" s="39"/>
      <c r="J447" s="40"/>
      <c r="K447" s="40"/>
      <c r="L447" s="35"/>
      <c r="M447" s="7">
        <f>J447*ReadMe!$I$55</f>
        <v>0</v>
      </c>
      <c r="N447" s="7">
        <f>K447*ReadMe!$I$54</f>
        <v>0</v>
      </c>
      <c r="O447" s="7">
        <f t="shared" si="19"/>
        <v>0</v>
      </c>
      <c r="P447" s="7">
        <f t="shared" si="20"/>
        <v>0</v>
      </c>
      <c r="Q447" s="27">
        <f t="shared" si="21"/>
        <v>0</v>
      </c>
      <c r="R447" s="41"/>
    </row>
    <row r="448" spans="2:18" x14ac:dyDescent="0.2">
      <c r="B448" s="7" t="str">
        <f>IF(LEN(D448)&gt;1,INDEX(Periode,MATCH($D448,Maanden,0),1),"")</f>
        <v/>
      </c>
      <c r="C448" s="33"/>
      <c r="D448" s="37"/>
      <c r="E448" s="37"/>
      <c r="F448" s="37"/>
      <c r="G448" s="39"/>
      <c r="H448" s="39"/>
      <c r="I448" s="39"/>
      <c r="J448" s="40"/>
      <c r="K448" s="40"/>
      <c r="L448" s="35"/>
      <c r="M448" s="7">
        <f>J448*ReadMe!$I$55</f>
        <v>0</v>
      </c>
      <c r="N448" s="7">
        <f>K448*ReadMe!$I$54</f>
        <v>0</v>
      </c>
      <c r="O448" s="7">
        <f t="shared" si="19"/>
        <v>0</v>
      </c>
      <c r="P448" s="7">
        <f t="shared" si="20"/>
        <v>0</v>
      </c>
      <c r="Q448" s="27">
        <f t="shared" si="21"/>
        <v>0</v>
      </c>
      <c r="R448" s="41"/>
    </row>
    <row r="449" spans="2:18" x14ac:dyDescent="0.2">
      <c r="B449" s="7" t="str">
        <f>IF(LEN(D449)&gt;1,INDEX(Periode,MATCH($D449,Maanden,0),1),"")</f>
        <v/>
      </c>
      <c r="C449" s="33"/>
      <c r="D449" s="37"/>
      <c r="E449" s="37"/>
      <c r="F449" s="37"/>
      <c r="G449" s="39"/>
      <c r="H449" s="39"/>
      <c r="I449" s="39"/>
      <c r="J449" s="40"/>
      <c r="K449" s="40"/>
      <c r="L449" s="35"/>
      <c r="M449" s="7">
        <f>J449*ReadMe!$I$55</f>
        <v>0</v>
      </c>
      <c r="N449" s="7">
        <f>K449*ReadMe!$I$54</f>
        <v>0</v>
      </c>
      <c r="O449" s="7">
        <f t="shared" si="19"/>
        <v>0</v>
      </c>
      <c r="P449" s="7">
        <f t="shared" si="20"/>
        <v>0</v>
      </c>
      <c r="Q449" s="27">
        <f t="shared" si="21"/>
        <v>0</v>
      </c>
      <c r="R449" s="41"/>
    </row>
    <row r="450" spans="2:18" x14ac:dyDescent="0.2">
      <c r="B450" s="7" t="str">
        <f>IF(LEN(D450)&gt;1,INDEX(Periode,MATCH($D450,Maanden,0),1),"")</f>
        <v/>
      </c>
      <c r="C450" s="33"/>
      <c r="D450" s="37"/>
      <c r="E450" s="37"/>
      <c r="F450" s="37"/>
      <c r="G450" s="39"/>
      <c r="H450" s="39"/>
      <c r="I450" s="39"/>
      <c r="J450" s="40"/>
      <c r="K450" s="40"/>
      <c r="L450" s="35"/>
      <c r="M450" s="7">
        <f>J450*ReadMe!$I$55</f>
        <v>0</v>
      </c>
      <c r="N450" s="7">
        <f>K450*ReadMe!$I$54</f>
        <v>0</v>
      </c>
      <c r="O450" s="7">
        <f t="shared" si="19"/>
        <v>0</v>
      </c>
      <c r="P450" s="7">
        <f t="shared" si="20"/>
        <v>0</v>
      </c>
      <c r="Q450" s="27">
        <f t="shared" si="21"/>
        <v>0</v>
      </c>
      <c r="R450" s="41"/>
    </row>
    <row r="451" spans="2:18" x14ac:dyDescent="0.2">
      <c r="B451" s="7" t="str">
        <f>IF(LEN(D451)&gt;1,INDEX(Periode,MATCH($D451,Maanden,0),1),"")</f>
        <v/>
      </c>
      <c r="C451" s="33"/>
      <c r="D451" s="37"/>
      <c r="E451" s="37"/>
      <c r="F451" s="37"/>
      <c r="G451" s="39"/>
      <c r="H451" s="39"/>
      <c r="I451" s="39"/>
      <c r="J451" s="40"/>
      <c r="K451" s="40"/>
      <c r="L451" s="35"/>
      <c r="M451" s="7">
        <f>J451*ReadMe!$I$55</f>
        <v>0</v>
      </c>
      <c r="N451" s="7">
        <f>K451*ReadMe!$I$54</f>
        <v>0</v>
      </c>
      <c r="O451" s="7">
        <f t="shared" si="19"/>
        <v>0</v>
      </c>
      <c r="P451" s="7">
        <f t="shared" si="20"/>
        <v>0</v>
      </c>
      <c r="Q451" s="27">
        <f t="shared" si="21"/>
        <v>0</v>
      </c>
      <c r="R451" s="41"/>
    </row>
    <row r="452" spans="2:18" x14ac:dyDescent="0.2">
      <c r="B452" s="7" t="str">
        <f>IF(LEN(D452)&gt;1,INDEX(Periode,MATCH($D452,Maanden,0),1),"")</f>
        <v/>
      </c>
      <c r="C452" s="33"/>
      <c r="D452" s="37"/>
      <c r="E452" s="37"/>
      <c r="F452" s="37"/>
      <c r="G452" s="39"/>
      <c r="H452" s="39"/>
      <c r="I452" s="39"/>
      <c r="J452" s="40"/>
      <c r="K452" s="40"/>
      <c r="L452" s="35"/>
      <c r="M452" s="7">
        <f>J452*ReadMe!$I$55</f>
        <v>0</v>
      </c>
      <c r="N452" s="7">
        <f>K452*ReadMe!$I$54</f>
        <v>0</v>
      </c>
      <c r="O452" s="7">
        <f t="shared" si="19"/>
        <v>0</v>
      </c>
      <c r="P452" s="7">
        <f t="shared" si="20"/>
        <v>0</v>
      </c>
      <c r="Q452" s="27">
        <f t="shared" si="21"/>
        <v>0</v>
      </c>
      <c r="R452" s="41"/>
    </row>
    <row r="453" spans="2:18" x14ac:dyDescent="0.2">
      <c r="B453" s="7" t="str">
        <f>IF(LEN(D453)&gt;1,INDEX(Periode,MATCH($D453,Maanden,0),1),"")</f>
        <v/>
      </c>
      <c r="C453" s="33"/>
      <c r="D453" s="37"/>
      <c r="E453" s="37"/>
      <c r="F453" s="37"/>
      <c r="G453" s="39"/>
      <c r="H453" s="39"/>
      <c r="I453" s="39"/>
      <c r="J453" s="40"/>
      <c r="K453" s="40"/>
      <c r="L453" s="35"/>
      <c r="M453" s="7">
        <f>J453*ReadMe!$I$55</f>
        <v>0</v>
      </c>
      <c r="N453" s="7">
        <f>K453*ReadMe!$I$54</f>
        <v>0</v>
      </c>
      <c r="O453" s="7">
        <f t="shared" si="19"/>
        <v>0</v>
      </c>
      <c r="P453" s="7">
        <f t="shared" si="20"/>
        <v>0</v>
      </c>
      <c r="Q453" s="27">
        <f t="shared" si="21"/>
        <v>0</v>
      </c>
      <c r="R453" s="41"/>
    </row>
    <row r="454" spans="2:18" x14ac:dyDescent="0.2">
      <c r="B454" s="7" t="str">
        <f>IF(LEN(D454)&gt;1,INDEX(Periode,MATCH($D454,Maanden,0),1),"")</f>
        <v/>
      </c>
      <c r="C454" s="33"/>
      <c r="D454" s="37"/>
      <c r="E454" s="37"/>
      <c r="F454" s="37"/>
      <c r="G454" s="39"/>
      <c r="H454" s="39"/>
      <c r="I454" s="39"/>
      <c r="J454" s="40"/>
      <c r="K454" s="40"/>
      <c r="L454" s="35"/>
      <c r="M454" s="7">
        <f>J454*ReadMe!$I$55</f>
        <v>0</v>
      </c>
      <c r="N454" s="7">
        <f>K454*ReadMe!$I$54</f>
        <v>0</v>
      </c>
      <c r="O454" s="7">
        <f t="shared" si="19"/>
        <v>0</v>
      </c>
      <c r="P454" s="7">
        <f t="shared" si="20"/>
        <v>0</v>
      </c>
      <c r="Q454" s="27">
        <f t="shared" si="21"/>
        <v>0</v>
      </c>
      <c r="R454" s="41"/>
    </row>
    <row r="455" spans="2:18" x14ac:dyDescent="0.2">
      <c r="B455" s="7" t="str">
        <f>IF(LEN(D455)&gt;1,INDEX(Periode,MATCH($D455,Maanden,0),1),"")</f>
        <v/>
      </c>
      <c r="C455" s="33"/>
      <c r="D455" s="37"/>
      <c r="E455" s="37"/>
      <c r="F455" s="37"/>
      <c r="G455" s="39"/>
      <c r="H455" s="39"/>
      <c r="I455" s="39"/>
      <c r="J455" s="40"/>
      <c r="K455" s="40"/>
      <c r="L455" s="35"/>
      <c r="M455" s="7">
        <f>J455*ReadMe!$I$55</f>
        <v>0</v>
      </c>
      <c r="N455" s="7">
        <f>K455*ReadMe!$I$54</f>
        <v>0</v>
      </c>
      <c r="O455" s="7">
        <f t="shared" si="19"/>
        <v>0</v>
      </c>
      <c r="P455" s="7">
        <f t="shared" si="20"/>
        <v>0</v>
      </c>
      <c r="Q455" s="27">
        <f t="shared" si="21"/>
        <v>0</v>
      </c>
      <c r="R455" s="41"/>
    </row>
    <row r="456" spans="2:18" x14ac:dyDescent="0.2">
      <c r="B456" s="7" t="str">
        <f>IF(LEN(D456)&gt;1,INDEX(Periode,MATCH($D456,Maanden,0),1),"")</f>
        <v/>
      </c>
      <c r="C456" s="33"/>
      <c r="D456" s="37"/>
      <c r="E456" s="37"/>
      <c r="F456" s="37"/>
      <c r="G456" s="39"/>
      <c r="H456" s="39"/>
      <c r="I456" s="39"/>
      <c r="J456" s="40"/>
      <c r="K456" s="40"/>
      <c r="L456" s="35"/>
      <c r="M456" s="7">
        <f>J456*ReadMe!$I$55</f>
        <v>0</v>
      </c>
      <c r="N456" s="7">
        <f>K456*ReadMe!$I$54</f>
        <v>0</v>
      </c>
      <c r="O456" s="7">
        <f t="shared" si="19"/>
        <v>0</v>
      </c>
      <c r="P456" s="7">
        <f t="shared" si="20"/>
        <v>0</v>
      </c>
      <c r="Q456" s="27">
        <f t="shared" si="21"/>
        <v>0</v>
      </c>
      <c r="R456" s="41"/>
    </row>
    <row r="457" spans="2:18" x14ac:dyDescent="0.2">
      <c r="B457" s="7" t="str">
        <f>IF(LEN(D457)&gt;1,INDEX(Periode,MATCH($D457,Maanden,0),1),"")</f>
        <v/>
      </c>
      <c r="C457" s="33"/>
      <c r="D457" s="37"/>
      <c r="E457" s="37"/>
      <c r="F457" s="37"/>
      <c r="G457" s="39"/>
      <c r="H457" s="39"/>
      <c r="I457" s="39"/>
      <c r="J457" s="40"/>
      <c r="K457" s="40"/>
      <c r="L457" s="35"/>
      <c r="M457" s="7">
        <f>J457*ReadMe!$I$55</f>
        <v>0</v>
      </c>
      <c r="N457" s="7">
        <f>K457*ReadMe!$I$54</f>
        <v>0</v>
      </c>
      <c r="O457" s="7">
        <f t="shared" si="19"/>
        <v>0</v>
      </c>
      <c r="P457" s="7">
        <f t="shared" si="20"/>
        <v>0</v>
      </c>
      <c r="Q457" s="27">
        <f t="shared" si="21"/>
        <v>0</v>
      </c>
      <c r="R457" s="41"/>
    </row>
    <row r="458" spans="2:18" x14ac:dyDescent="0.2">
      <c r="B458" s="7" t="str">
        <f>IF(LEN(D458)&gt;1,INDEX(Periode,MATCH($D458,Maanden,0),1),"")</f>
        <v/>
      </c>
      <c r="C458" s="33"/>
      <c r="D458" s="37"/>
      <c r="E458" s="37"/>
      <c r="F458" s="37"/>
      <c r="G458" s="39"/>
      <c r="H458" s="39"/>
      <c r="I458" s="39"/>
      <c r="J458" s="40"/>
      <c r="K458" s="40"/>
      <c r="L458" s="35"/>
      <c r="M458" s="7">
        <f>J458*ReadMe!$I$55</f>
        <v>0</v>
      </c>
      <c r="N458" s="7">
        <f>K458*ReadMe!$I$54</f>
        <v>0</v>
      </c>
      <c r="O458" s="7">
        <f t="shared" si="19"/>
        <v>0</v>
      </c>
      <c r="P458" s="7">
        <f t="shared" si="20"/>
        <v>0</v>
      </c>
      <c r="Q458" s="27">
        <f t="shared" si="21"/>
        <v>0</v>
      </c>
      <c r="R458" s="41"/>
    </row>
    <row r="459" spans="2:18" x14ac:dyDescent="0.2">
      <c r="B459" s="7" t="str">
        <f>IF(LEN(D459)&gt;1,INDEX(Periode,MATCH($D459,Maanden,0),1),"")</f>
        <v/>
      </c>
      <c r="C459" s="33"/>
      <c r="D459" s="37"/>
      <c r="E459" s="37"/>
      <c r="F459" s="37"/>
      <c r="G459" s="39"/>
      <c r="H459" s="39"/>
      <c r="I459" s="39"/>
      <c r="J459" s="40"/>
      <c r="K459" s="40"/>
      <c r="L459" s="35"/>
      <c r="M459" s="7">
        <f>J459*ReadMe!$I$55</f>
        <v>0</v>
      </c>
      <c r="N459" s="7">
        <f>K459*ReadMe!$I$54</f>
        <v>0</v>
      </c>
      <c r="O459" s="7">
        <f t="shared" si="19"/>
        <v>0</v>
      </c>
      <c r="P459" s="7">
        <f t="shared" si="20"/>
        <v>0</v>
      </c>
      <c r="Q459" s="27">
        <f t="shared" si="21"/>
        <v>0</v>
      </c>
      <c r="R459" s="41"/>
    </row>
    <row r="460" spans="2:18" x14ac:dyDescent="0.2">
      <c r="B460" s="7" t="str">
        <f>IF(LEN(D460)&gt;1,INDEX(Periode,MATCH($D460,Maanden,0),1),"")</f>
        <v/>
      </c>
      <c r="C460" s="33"/>
      <c r="D460" s="37"/>
      <c r="E460" s="37"/>
      <c r="F460" s="37"/>
      <c r="G460" s="39"/>
      <c r="H460" s="39"/>
      <c r="I460" s="39"/>
      <c r="J460" s="40"/>
      <c r="K460" s="40"/>
      <c r="L460" s="35"/>
      <c r="M460" s="7">
        <f>J460*ReadMe!$I$55</f>
        <v>0</v>
      </c>
      <c r="N460" s="7">
        <f>K460*ReadMe!$I$54</f>
        <v>0</v>
      </c>
      <c r="O460" s="7">
        <f t="shared" si="19"/>
        <v>0</v>
      </c>
      <c r="P460" s="7">
        <f t="shared" si="20"/>
        <v>0</v>
      </c>
      <c r="Q460" s="27">
        <f t="shared" si="21"/>
        <v>0</v>
      </c>
      <c r="R460" s="41"/>
    </row>
    <row r="461" spans="2:18" x14ac:dyDescent="0.2">
      <c r="B461" s="7" t="str">
        <f>IF(LEN(D461)&gt;1,INDEX(Periode,MATCH($D461,Maanden,0),1),"")</f>
        <v/>
      </c>
      <c r="C461" s="33"/>
      <c r="D461" s="37"/>
      <c r="E461" s="37"/>
      <c r="F461" s="37"/>
      <c r="G461" s="39"/>
      <c r="H461" s="39"/>
      <c r="I461" s="39"/>
      <c r="J461" s="40"/>
      <c r="K461" s="40"/>
      <c r="L461" s="35"/>
      <c r="M461" s="7">
        <f>J461*ReadMe!$I$55</f>
        <v>0</v>
      </c>
      <c r="N461" s="7">
        <f>K461*ReadMe!$I$54</f>
        <v>0</v>
      </c>
      <c r="O461" s="7">
        <f t="shared" si="19"/>
        <v>0</v>
      </c>
      <c r="P461" s="7">
        <f t="shared" si="20"/>
        <v>0</v>
      </c>
      <c r="Q461" s="27">
        <f t="shared" si="21"/>
        <v>0</v>
      </c>
      <c r="R461" s="41"/>
    </row>
    <row r="462" spans="2:18" x14ac:dyDescent="0.2">
      <c r="B462" s="7" t="str">
        <f>IF(LEN(D462)&gt;1,INDEX(Periode,MATCH($D462,Maanden,0),1),"")</f>
        <v/>
      </c>
      <c r="C462" s="33"/>
      <c r="D462" s="37"/>
      <c r="E462" s="37"/>
      <c r="F462" s="37"/>
      <c r="G462" s="39"/>
      <c r="H462" s="39"/>
      <c r="I462" s="39"/>
      <c r="J462" s="40"/>
      <c r="K462" s="40"/>
      <c r="L462" s="35"/>
      <c r="M462" s="7">
        <f>J462*ReadMe!$I$55</f>
        <v>0</v>
      </c>
      <c r="N462" s="7">
        <f>K462*ReadMe!$I$54</f>
        <v>0</v>
      </c>
      <c r="O462" s="7">
        <f t="shared" si="19"/>
        <v>0</v>
      </c>
      <c r="P462" s="7">
        <f t="shared" si="20"/>
        <v>0</v>
      </c>
      <c r="Q462" s="27">
        <f t="shared" si="21"/>
        <v>0</v>
      </c>
      <c r="R462" s="41"/>
    </row>
    <row r="463" spans="2:18" x14ac:dyDescent="0.2">
      <c r="B463" s="7" t="str">
        <f>IF(LEN(D463)&gt;1,INDEX(Periode,MATCH($D463,Maanden,0),1),"")</f>
        <v/>
      </c>
      <c r="C463" s="33"/>
      <c r="D463" s="37"/>
      <c r="E463" s="37"/>
      <c r="F463" s="37"/>
      <c r="G463" s="39"/>
      <c r="H463" s="39"/>
      <c r="I463" s="39"/>
      <c r="J463" s="40"/>
      <c r="K463" s="40"/>
      <c r="L463" s="35"/>
      <c r="M463" s="7">
        <f>J463*ReadMe!$I$55</f>
        <v>0</v>
      </c>
      <c r="N463" s="7">
        <f>K463*ReadMe!$I$54</f>
        <v>0</v>
      </c>
      <c r="O463" s="7">
        <f t="shared" si="19"/>
        <v>0</v>
      </c>
      <c r="P463" s="7">
        <f t="shared" si="20"/>
        <v>0</v>
      </c>
      <c r="Q463" s="27">
        <f t="shared" si="21"/>
        <v>0</v>
      </c>
      <c r="R463" s="41"/>
    </row>
    <row r="464" spans="2:18" x14ac:dyDescent="0.2">
      <c r="B464" s="7" t="str">
        <f>IF(LEN(D464)&gt;1,INDEX(Periode,MATCH($D464,Maanden,0),1),"")</f>
        <v/>
      </c>
      <c r="C464" s="33"/>
      <c r="D464" s="37"/>
      <c r="E464" s="37"/>
      <c r="F464" s="37"/>
      <c r="G464" s="39"/>
      <c r="H464" s="39"/>
      <c r="I464" s="39"/>
      <c r="J464" s="40"/>
      <c r="K464" s="40"/>
      <c r="L464" s="35"/>
      <c r="M464" s="7">
        <f>J464*ReadMe!$I$55</f>
        <v>0</v>
      </c>
      <c r="N464" s="7">
        <f>K464*ReadMe!$I$54</f>
        <v>0</v>
      </c>
      <c r="O464" s="7">
        <f t="shared" ref="O464:O527" si="22">SUM(J464:N464)</f>
        <v>0</v>
      </c>
      <c r="P464" s="7">
        <f t="shared" ref="P464:P527" si="23">SUM(J464:L464)</f>
        <v>0</v>
      </c>
      <c r="Q464" s="27">
        <f t="shared" ref="Q464:Q527" si="24">SUM(M464:N464)</f>
        <v>0</v>
      </c>
      <c r="R464" s="41"/>
    </row>
    <row r="465" spans="2:18" x14ac:dyDescent="0.2">
      <c r="B465" s="7" t="str">
        <f>IF(LEN(D465)&gt;1,INDEX(Periode,MATCH($D465,Maanden,0),1),"")</f>
        <v/>
      </c>
      <c r="C465" s="33"/>
      <c r="D465" s="37"/>
      <c r="E465" s="37"/>
      <c r="F465" s="37"/>
      <c r="G465" s="39"/>
      <c r="H465" s="39"/>
      <c r="I465" s="39"/>
      <c r="J465" s="40"/>
      <c r="K465" s="40"/>
      <c r="L465" s="35"/>
      <c r="M465" s="7">
        <f>J465*ReadMe!$I$55</f>
        <v>0</v>
      </c>
      <c r="N465" s="7">
        <f>K465*ReadMe!$I$54</f>
        <v>0</v>
      </c>
      <c r="O465" s="7">
        <f t="shared" si="22"/>
        <v>0</v>
      </c>
      <c r="P465" s="7">
        <f t="shared" si="23"/>
        <v>0</v>
      </c>
      <c r="Q465" s="27">
        <f t="shared" si="24"/>
        <v>0</v>
      </c>
      <c r="R465" s="41"/>
    </row>
    <row r="466" spans="2:18" x14ac:dyDescent="0.2">
      <c r="B466" s="7" t="str">
        <f>IF(LEN(D466)&gt;1,INDEX(Periode,MATCH($D466,Maanden,0),1),"")</f>
        <v/>
      </c>
      <c r="C466" s="33"/>
      <c r="D466" s="37"/>
      <c r="E466" s="37"/>
      <c r="F466" s="37"/>
      <c r="G466" s="39"/>
      <c r="H466" s="39"/>
      <c r="I466" s="39"/>
      <c r="J466" s="40"/>
      <c r="K466" s="40"/>
      <c r="L466" s="35"/>
      <c r="M466" s="7">
        <f>J466*ReadMe!$I$55</f>
        <v>0</v>
      </c>
      <c r="N466" s="7">
        <f>K466*ReadMe!$I$54</f>
        <v>0</v>
      </c>
      <c r="O466" s="7">
        <f t="shared" si="22"/>
        <v>0</v>
      </c>
      <c r="P466" s="7">
        <f t="shared" si="23"/>
        <v>0</v>
      </c>
      <c r="Q466" s="27">
        <f t="shared" si="24"/>
        <v>0</v>
      </c>
      <c r="R466" s="41"/>
    </row>
    <row r="467" spans="2:18" x14ac:dyDescent="0.2">
      <c r="B467" s="7" t="str">
        <f>IF(LEN(D467)&gt;1,INDEX(Periode,MATCH($D467,Maanden,0),1),"")</f>
        <v/>
      </c>
      <c r="C467" s="33"/>
      <c r="D467" s="37"/>
      <c r="E467" s="37"/>
      <c r="F467" s="37"/>
      <c r="G467" s="39"/>
      <c r="H467" s="39"/>
      <c r="I467" s="39"/>
      <c r="J467" s="40"/>
      <c r="K467" s="40"/>
      <c r="L467" s="35"/>
      <c r="M467" s="7">
        <f>J467*ReadMe!$I$55</f>
        <v>0</v>
      </c>
      <c r="N467" s="7">
        <f>K467*ReadMe!$I$54</f>
        <v>0</v>
      </c>
      <c r="O467" s="7">
        <f t="shared" si="22"/>
        <v>0</v>
      </c>
      <c r="P467" s="7">
        <f t="shared" si="23"/>
        <v>0</v>
      </c>
      <c r="Q467" s="27">
        <f t="shared" si="24"/>
        <v>0</v>
      </c>
      <c r="R467" s="41"/>
    </row>
    <row r="468" spans="2:18" x14ac:dyDescent="0.2">
      <c r="B468" s="7" t="str">
        <f>IF(LEN(D468)&gt;1,INDEX(Periode,MATCH($D468,Maanden,0),1),"")</f>
        <v/>
      </c>
      <c r="C468" s="33"/>
      <c r="D468" s="37"/>
      <c r="E468" s="37"/>
      <c r="F468" s="37"/>
      <c r="G468" s="39"/>
      <c r="H468" s="39"/>
      <c r="I468" s="39"/>
      <c r="J468" s="40"/>
      <c r="K468" s="40"/>
      <c r="L468" s="35"/>
      <c r="M468" s="7">
        <f>J468*ReadMe!$I$55</f>
        <v>0</v>
      </c>
      <c r="N468" s="7">
        <f>K468*ReadMe!$I$54</f>
        <v>0</v>
      </c>
      <c r="O468" s="7">
        <f t="shared" si="22"/>
        <v>0</v>
      </c>
      <c r="P468" s="7">
        <f t="shared" si="23"/>
        <v>0</v>
      </c>
      <c r="Q468" s="27">
        <f t="shared" si="24"/>
        <v>0</v>
      </c>
      <c r="R468" s="41"/>
    </row>
    <row r="469" spans="2:18" x14ac:dyDescent="0.2">
      <c r="B469" s="7" t="str">
        <f>IF(LEN(D469)&gt;1,INDEX(Periode,MATCH($D469,Maanden,0),1),"")</f>
        <v/>
      </c>
      <c r="C469" s="33"/>
      <c r="D469" s="37"/>
      <c r="E469" s="37"/>
      <c r="F469" s="37"/>
      <c r="G469" s="39"/>
      <c r="H469" s="39"/>
      <c r="I469" s="39"/>
      <c r="J469" s="40"/>
      <c r="K469" s="40"/>
      <c r="L469" s="35"/>
      <c r="M469" s="7">
        <f>J469*ReadMe!$I$55</f>
        <v>0</v>
      </c>
      <c r="N469" s="7">
        <f>K469*ReadMe!$I$54</f>
        <v>0</v>
      </c>
      <c r="O469" s="7">
        <f t="shared" si="22"/>
        <v>0</v>
      </c>
      <c r="P469" s="7">
        <f t="shared" si="23"/>
        <v>0</v>
      </c>
      <c r="Q469" s="27">
        <f t="shared" si="24"/>
        <v>0</v>
      </c>
      <c r="R469" s="41"/>
    </row>
    <row r="470" spans="2:18" x14ac:dyDescent="0.2">
      <c r="B470" s="7" t="str">
        <f>IF(LEN(D470)&gt;1,INDEX(Periode,MATCH($D470,Maanden,0),1),"")</f>
        <v/>
      </c>
      <c r="C470" s="33"/>
      <c r="D470" s="37"/>
      <c r="E470" s="37"/>
      <c r="F470" s="37"/>
      <c r="G470" s="39"/>
      <c r="H470" s="39"/>
      <c r="I470" s="39"/>
      <c r="J470" s="40"/>
      <c r="K470" s="40"/>
      <c r="L470" s="35"/>
      <c r="M470" s="7">
        <f>J470*ReadMe!$I$55</f>
        <v>0</v>
      </c>
      <c r="N470" s="7">
        <f>K470*ReadMe!$I$54</f>
        <v>0</v>
      </c>
      <c r="O470" s="7">
        <f t="shared" si="22"/>
        <v>0</v>
      </c>
      <c r="P470" s="7">
        <f t="shared" si="23"/>
        <v>0</v>
      </c>
      <c r="Q470" s="27">
        <f t="shared" si="24"/>
        <v>0</v>
      </c>
      <c r="R470" s="41"/>
    </row>
    <row r="471" spans="2:18" x14ac:dyDescent="0.2">
      <c r="B471" s="7" t="str">
        <f>IF(LEN(D471)&gt;1,INDEX(Periode,MATCH($D471,Maanden,0),1),"")</f>
        <v/>
      </c>
      <c r="C471" s="33"/>
      <c r="D471" s="37"/>
      <c r="E471" s="37"/>
      <c r="F471" s="37"/>
      <c r="G471" s="39"/>
      <c r="H471" s="39"/>
      <c r="I471" s="39"/>
      <c r="J471" s="40"/>
      <c r="K471" s="40"/>
      <c r="L471" s="35"/>
      <c r="M471" s="7">
        <f>J471*ReadMe!$I$55</f>
        <v>0</v>
      </c>
      <c r="N471" s="7">
        <f>K471*ReadMe!$I$54</f>
        <v>0</v>
      </c>
      <c r="O471" s="7">
        <f t="shared" si="22"/>
        <v>0</v>
      </c>
      <c r="P471" s="7">
        <f t="shared" si="23"/>
        <v>0</v>
      </c>
      <c r="Q471" s="27">
        <f t="shared" si="24"/>
        <v>0</v>
      </c>
      <c r="R471" s="41"/>
    </row>
    <row r="472" spans="2:18" x14ac:dyDescent="0.2">
      <c r="B472" s="7" t="str">
        <f>IF(LEN(D472)&gt;1,INDEX(Periode,MATCH($D472,Maanden,0),1),"")</f>
        <v/>
      </c>
      <c r="C472" s="33"/>
      <c r="D472" s="37"/>
      <c r="E472" s="37"/>
      <c r="F472" s="37"/>
      <c r="G472" s="39"/>
      <c r="H472" s="39"/>
      <c r="I472" s="39"/>
      <c r="J472" s="40"/>
      <c r="K472" s="40"/>
      <c r="L472" s="35"/>
      <c r="M472" s="7">
        <f>J472*ReadMe!$I$55</f>
        <v>0</v>
      </c>
      <c r="N472" s="7">
        <f>K472*ReadMe!$I$54</f>
        <v>0</v>
      </c>
      <c r="O472" s="7">
        <f t="shared" si="22"/>
        <v>0</v>
      </c>
      <c r="P472" s="7">
        <f t="shared" si="23"/>
        <v>0</v>
      </c>
      <c r="Q472" s="27">
        <f t="shared" si="24"/>
        <v>0</v>
      </c>
      <c r="R472" s="41"/>
    </row>
    <row r="473" spans="2:18" x14ac:dyDescent="0.2">
      <c r="B473" s="7" t="str">
        <f>IF(LEN(D473)&gt;1,INDEX(Periode,MATCH($D473,Maanden,0),1),"")</f>
        <v/>
      </c>
      <c r="C473" s="33"/>
      <c r="D473" s="37"/>
      <c r="E473" s="37"/>
      <c r="F473" s="37"/>
      <c r="G473" s="39"/>
      <c r="H473" s="39"/>
      <c r="I473" s="39"/>
      <c r="J473" s="40"/>
      <c r="K473" s="40"/>
      <c r="L473" s="35"/>
      <c r="M473" s="7">
        <f>J473*ReadMe!$I$55</f>
        <v>0</v>
      </c>
      <c r="N473" s="7">
        <f>K473*ReadMe!$I$54</f>
        <v>0</v>
      </c>
      <c r="O473" s="7">
        <f t="shared" si="22"/>
        <v>0</v>
      </c>
      <c r="P473" s="7">
        <f t="shared" si="23"/>
        <v>0</v>
      </c>
      <c r="Q473" s="27">
        <f t="shared" si="24"/>
        <v>0</v>
      </c>
      <c r="R473" s="41"/>
    </row>
    <row r="474" spans="2:18" x14ac:dyDescent="0.2">
      <c r="B474" s="7" t="str">
        <f>IF(LEN(D474)&gt;1,INDEX(Periode,MATCH($D474,Maanden,0),1),"")</f>
        <v/>
      </c>
      <c r="C474" s="33"/>
      <c r="D474" s="37"/>
      <c r="E474" s="37"/>
      <c r="F474" s="37"/>
      <c r="G474" s="39"/>
      <c r="H474" s="39"/>
      <c r="I474" s="39"/>
      <c r="J474" s="40"/>
      <c r="K474" s="40"/>
      <c r="L474" s="35"/>
      <c r="M474" s="7">
        <f>J474*ReadMe!$I$55</f>
        <v>0</v>
      </c>
      <c r="N474" s="7">
        <f>K474*ReadMe!$I$54</f>
        <v>0</v>
      </c>
      <c r="O474" s="7">
        <f t="shared" si="22"/>
        <v>0</v>
      </c>
      <c r="P474" s="7">
        <f t="shared" si="23"/>
        <v>0</v>
      </c>
      <c r="Q474" s="27">
        <f t="shared" si="24"/>
        <v>0</v>
      </c>
      <c r="R474" s="41"/>
    </row>
    <row r="475" spans="2:18" x14ac:dyDescent="0.2">
      <c r="B475" s="7" t="str">
        <f>IF(LEN(D475)&gt;1,INDEX(Periode,MATCH($D475,Maanden,0),1),"")</f>
        <v/>
      </c>
      <c r="C475" s="33"/>
      <c r="D475" s="37"/>
      <c r="E475" s="37"/>
      <c r="F475" s="37"/>
      <c r="G475" s="39"/>
      <c r="H475" s="39"/>
      <c r="I475" s="39"/>
      <c r="J475" s="40"/>
      <c r="K475" s="40"/>
      <c r="L475" s="35"/>
      <c r="M475" s="7">
        <f>J475*ReadMe!$I$55</f>
        <v>0</v>
      </c>
      <c r="N475" s="7">
        <f>K475*ReadMe!$I$54</f>
        <v>0</v>
      </c>
      <c r="O475" s="7">
        <f t="shared" si="22"/>
        <v>0</v>
      </c>
      <c r="P475" s="7">
        <f t="shared" si="23"/>
        <v>0</v>
      </c>
      <c r="Q475" s="27">
        <f t="shared" si="24"/>
        <v>0</v>
      </c>
      <c r="R475" s="41"/>
    </row>
    <row r="476" spans="2:18" x14ac:dyDescent="0.2">
      <c r="B476" s="7" t="str">
        <f>IF(LEN(D476)&gt;1,INDEX(Periode,MATCH($D476,Maanden,0),1),"")</f>
        <v/>
      </c>
      <c r="C476" s="33"/>
      <c r="D476" s="37"/>
      <c r="E476" s="37"/>
      <c r="F476" s="37"/>
      <c r="G476" s="39"/>
      <c r="H476" s="39"/>
      <c r="I476" s="39"/>
      <c r="J476" s="40"/>
      <c r="K476" s="40"/>
      <c r="L476" s="35"/>
      <c r="M476" s="7">
        <f>J476*ReadMe!$I$55</f>
        <v>0</v>
      </c>
      <c r="N476" s="7">
        <f>K476*ReadMe!$I$54</f>
        <v>0</v>
      </c>
      <c r="O476" s="7">
        <f t="shared" si="22"/>
        <v>0</v>
      </c>
      <c r="P476" s="7">
        <f t="shared" si="23"/>
        <v>0</v>
      </c>
      <c r="Q476" s="27">
        <f t="shared" si="24"/>
        <v>0</v>
      </c>
      <c r="R476" s="41"/>
    </row>
    <row r="477" spans="2:18" x14ac:dyDescent="0.2">
      <c r="B477" s="7" t="str">
        <f>IF(LEN(D477)&gt;1,INDEX(Periode,MATCH($D477,Maanden,0),1),"")</f>
        <v/>
      </c>
      <c r="C477" s="33"/>
      <c r="D477" s="37"/>
      <c r="E477" s="37"/>
      <c r="F477" s="37"/>
      <c r="G477" s="39"/>
      <c r="H477" s="39"/>
      <c r="I477" s="39"/>
      <c r="J477" s="40"/>
      <c r="K477" s="40"/>
      <c r="L477" s="35"/>
      <c r="M477" s="7">
        <f>J477*ReadMe!$I$55</f>
        <v>0</v>
      </c>
      <c r="N477" s="7">
        <f>K477*ReadMe!$I$54</f>
        <v>0</v>
      </c>
      <c r="O477" s="7">
        <f t="shared" si="22"/>
        <v>0</v>
      </c>
      <c r="P477" s="7">
        <f t="shared" si="23"/>
        <v>0</v>
      </c>
      <c r="Q477" s="27">
        <f t="shared" si="24"/>
        <v>0</v>
      </c>
      <c r="R477" s="41"/>
    </row>
    <row r="478" spans="2:18" x14ac:dyDescent="0.2">
      <c r="B478" s="7" t="str">
        <f>IF(LEN(D478)&gt;1,INDEX(Periode,MATCH($D478,Maanden,0),1),"")</f>
        <v/>
      </c>
      <c r="C478" s="33"/>
      <c r="D478" s="37"/>
      <c r="E478" s="37"/>
      <c r="F478" s="37"/>
      <c r="G478" s="39"/>
      <c r="H478" s="39"/>
      <c r="I478" s="39"/>
      <c r="J478" s="40"/>
      <c r="K478" s="40"/>
      <c r="L478" s="35"/>
      <c r="M478" s="7">
        <f>J478*ReadMe!$I$55</f>
        <v>0</v>
      </c>
      <c r="N478" s="7">
        <f>K478*ReadMe!$I$54</f>
        <v>0</v>
      </c>
      <c r="O478" s="7">
        <f t="shared" si="22"/>
        <v>0</v>
      </c>
      <c r="P478" s="7">
        <f t="shared" si="23"/>
        <v>0</v>
      </c>
      <c r="Q478" s="27">
        <f t="shared" si="24"/>
        <v>0</v>
      </c>
      <c r="R478" s="41"/>
    </row>
    <row r="479" spans="2:18" x14ac:dyDescent="0.2">
      <c r="B479" s="7" t="str">
        <f>IF(LEN(D479)&gt;1,INDEX(Periode,MATCH($D479,Maanden,0),1),"")</f>
        <v/>
      </c>
      <c r="C479" s="33"/>
      <c r="D479" s="37"/>
      <c r="E479" s="37"/>
      <c r="F479" s="37"/>
      <c r="G479" s="39"/>
      <c r="H479" s="39"/>
      <c r="I479" s="39"/>
      <c r="J479" s="40"/>
      <c r="K479" s="40"/>
      <c r="L479" s="35"/>
      <c r="M479" s="7">
        <f>J479*ReadMe!$I$55</f>
        <v>0</v>
      </c>
      <c r="N479" s="7">
        <f>K479*ReadMe!$I$54</f>
        <v>0</v>
      </c>
      <c r="O479" s="7">
        <f t="shared" si="22"/>
        <v>0</v>
      </c>
      <c r="P479" s="7">
        <f t="shared" si="23"/>
        <v>0</v>
      </c>
      <c r="Q479" s="27">
        <f t="shared" si="24"/>
        <v>0</v>
      </c>
      <c r="R479" s="41"/>
    </row>
    <row r="480" spans="2:18" x14ac:dyDescent="0.2">
      <c r="B480" s="7" t="str">
        <f>IF(LEN(D480)&gt;1,INDEX(Periode,MATCH($D480,Maanden,0),1),"")</f>
        <v/>
      </c>
      <c r="C480" s="33"/>
      <c r="D480" s="37"/>
      <c r="E480" s="37"/>
      <c r="F480" s="37"/>
      <c r="G480" s="39"/>
      <c r="H480" s="39"/>
      <c r="I480" s="39"/>
      <c r="J480" s="40"/>
      <c r="K480" s="40"/>
      <c r="L480" s="35"/>
      <c r="M480" s="7">
        <f>J480*ReadMe!$I$55</f>
        <v>0</v>
      </c>
      <c r="N480" s="7">
        <f>K480*ReadMe!$I$54</f>
        <v>0</v>
      </c>
      <c r="O480" s="7">
        <f t="shared" si="22"/>
        <v>0</v>
      </c>
      <c r="P480" s="7">
        <f t="shared" si="23"/>
        <v>0</v>
      </c>
      <c r="Q480" s="27">
        <f t="shared" si="24"/>
        <v>0</v>
      </c>
      <c r="R480" s="41"/>
    </row>
    <row r="481" spans="2:18" x14ac:dyDescent="0.2">
      <c r="B481" s="7" t="str">
        <f>IF(LEN(D481)&gt;1,INDEX(Periode,MATCH($D481,Maanden,0),1),"")</f>
        <v/>
      </c>
      <c r="C481" s="33"/>
      <c r="D481" s="37"/>
      <c r="E481" s="37"/>
      <c r="F481" s="37"/>
      <c r="G481" s="39"/>
      <c r="H481" s="39"/>
      <c r="I481" s="39"/>
      <c r="J481" s="40"/>
      <c r="K481" s="40"/>
      <c r="L481" s="35"/>
      <c r="M481" s="7">
        <f>J481*ReadMe!$I$55</f>
        <v>0</v>
      </c>
      <c r="N481" s="7">
        <f>K481*ReadMe!$I$54</f>
        <v>0</v>
      </c>
      <c r="O481" s="7">
        <f t="shared" si="22"/>
        <v>0</v>
      </c>
      <c r="P481" s="7">
        <f t="shared" si="23"/>
        <v>0</v>
      </c>
      <c r="Q481" s="27">
        <f t="shared" si="24"/>
        <v>0</v>
      </c>
      <c r="R481" s="41"/>
    </row>
    <row r="482" spans="2:18" x14ac:dyDescent="0.2">
      <c r="B482" s="7" t="str">
        <f>IF(LEN(D482)&gt;1,INDEX(Periode,MATCH($D482,Maanden,0),1),"")</f>
        <v/>
      </c>
      <c r="C482" s="33"/>
      <c r="D482" s="37"/>
      <c r="E482" s="37"/>
      <c r="F482" s="37"/>
      <c r="G482" s="39"/>
      <c r="H482" s="39"/>
      <c r="I482" s="39"/>
      <c r="J482" s="40"/>
      <c r="K482" s="40"/>
      <c r="L482" s="35"/>
      <c r="M482" s="7">
        <f>J482*ReadMe!$I$55</f>
        <v>0</v>
      </c>
      <c r="N482" s="7">
        <f>K482*ReadMe!$I$54</f>
        <v>0</v>
      </c>
      <c r="O482" s="7">
        <f t="shared" si="22"/>
        <v>0</v>
      </c>
      <c r="P482" s="7">
        <f t="shared" si="23"/>
        <v>0</v>
      </c>
      <c r="Q482" s="27">
        <f t="shared" si="24"/>
        <v>0</v>
      </c>
      <c r="R482" s="41"/>
    </row>
    <row r="483" spans="2:18" x14ac:dyDescent="0.2">
      <c r="B483" s="7" t="str">
        <f>IF(LEN(D483)&gt;1,INDEX(Periode,MATCH($D483,Maanden,0),1),"")</f>
        <v/>
      </c>
      <c r="C483" s="33"/>
      <c r="D483" s="37"/>
      <c r="E483" s="37"/>
      <c r="F483" s="37"/>
      <c r="G483" s="39"/>
      <c r="H483" s="39"/>
      <c r="I483" s="39"/>
      <c r="J483" s="40"/>
      <c r="K483" s="40"/>
      <c r="L483" s="35"/>
      <c r="M483" s="7">
        <f>J483*ReadMe!$I$55</f>
        <v>0</v>
      </c>
      <c r="N483" s="7">
        <f>K483*ReadMe!$I$54</f>
        <v>0</v>
      </c>
      <c r="O483" s="7">
        <f t="shared" si="22"/>
        <v>0</v>
      </c>
      <c r="P483" s="7">
        <f t="shared" si="23"/>
        <v>0</v>
      </c>
      <c r="Q483" s="27">
        <f t="shared" si="24"/>
        <v>0</v>
      </c>
      <c r="R483" s="41"/>
    </row>
    <row r="484" spans="2:18" x14ac:dyDescent="0.2">
      <c r="B484" s="7" t="str">
        <f>IF(LEN(D484)&gt;1,INDEX(Periode,MATCH($D484,Maanden,0),1),"")</f>
        <v/>
      </c>
      <c r="C484" s="33"/>
      <c r="D484" s="37"/>
      <c r="E484" s="37"/>
      <c r="F484" s="37"/>
      <c r="G484" s="39"/>
      <c r="H484" s="39"/>
      <c r="I484" s="39"/>
      <c r="J484" s="40"/>
      <c r="K484" s="40"/>
      <c r="L484" s="35"/>
      <c r="M484" s="7">
        <f>J484*ReadMe!$I$55</f>
        <v>0</v>
      </c>
      <c r="N484" s="7">
        <f>K484*ReadMe!$I$54</f>
        <v>0</v>
      </c>
      <c r="O484" s="7">
        <f t="shared" si="22"/>
        <v>0</v>
      </c>
      <c r="P484" s="7">
        <f t="shared" si="23"/>
        <v>0</v>
      </c>
      <c r="Q484" s="27">
        <f t="shared" si="24"/>
        <v>0</v>
      </c>
      <c r="R484" s="41"/>
    </row>
    <row r="485" spans="2:18" x14ac:dyDescent="0.2">
      <c r="B485" s="7" t="str">
        <f>IF(LEN(D485)&gt;1,INDEX(Periode,MATCH($D485,Maanden,0),1),"")</f>
        <v/>
      </c>
      <c r="C485" s="33"/>
      <c r="D485" s="37"/>
      <c r="E485" s="37"/>
      <c r="F485" s="37"/>
      <c r="G485" s="39"/>
      <c r="H485" s="39"/>
      <c r="I485" s="39"/>
      <c r="J485" s="40"/>
      <c r="K485" s="40"/>
      <c r="L485" s="35"/>
      <c r="M485" s="7">
        <f>J485*ReadMe!$I$55</f>
        <v>0</v>
      </c>
      <c r="N485" s="7">
        <f>K485*ReadMe!$I$54</f>
        <v>0</v>
      </c>
      <c r="O485" s="7">
        <f t="shared" si="22"/>
        <v>0</v>
      </c>
      <c r="P485" s="7">
        <f t="shared" si="23"/>
        <v>0</v>
      </c>
      <c r="Q485" s="27">
        <f t="shared" si="24"/>
        <v>0</v>
      </c>
      <c r="R485" s="41"/>
    </row>
    <row r="486" spans="2:18" x14ac:dyDescent="0.2">
      <c r="B486" s="7" t="str">
        <f>IF(LEN(D486)&gt;1,INDEX(Periode,MATCH($D486,Maanden,0),1),"")</f>
        <v/>
      </c>
      <c r="C486" s="33"/>
      <c r="D486" s="37"/>
      <c r="E486" s="37"/>
      <c r="F486" s="37"/>
      <c r="G486" s="39"/>
      <c r="H486" s="39"/>
      <c r="I486" s="39"/>
      <c r="J486" s="40"/>
      <c r="K486" s="40"/>
      <c r="L486" s="35"/>
      <c r="M486" s="7">
        <f>J486*ReadMe!$I$55</f>
        <v>0</v>
      </c>
      <c r="N486" s="7">
        <f>K486*ReadMe!$I$54</f>
        <v>0</v>
      </c>
      <c r="O486" s="7">
        <f t="shared" si="22"/>
        <v>0</v>
      </c>
      <c r="P486" s="7">
        <f t="shared" si="23"/>
        <v>0</v>
      </c>
      <c r="Q486" s="27">
        <f t="shared" si="24"/>
        <v>0</v>
      </c>
      <c r="R486" s="41"/>
    </row>
    <row r="487" spans="2:18" x14ac:dyDescent="0.2">
      <c r="B487" s="7" t="str">
        <f>IF(LEN(D487)&gt;1,INDEX(Periode,MATCH($D487,Maanden,0),1),"")</f>
        <v/>
      </c>
      <c r="C487" s="33"/>
      <c r="D487" s="37"/>
      <c r="E487" s="37"/>
      <c r="F487" s="37"/>
      <c r="G487" s="39"/>
      <c r="H487" s="39"/>
      <c r="I487" s="39"/>
      <c r="J487" s="40"/>
      <c r="K487" s="40"/>
      <c r="L487" s="35"/>
      <c r="M487" s="7">
        <f>J487*ReadMe!$I$55</f>
        <v>0</v>
      </c>
      <c r="N487" s="7">
        <f>K487*ReadMe!$I$54</f>
        <v>0</v>
      </c>
      <c r="O487" s="7">
        <f t="shared" si="22"/>
        <v>0</v>
      </c>
      <c r="P487" s="7">
        <f t="shared" si="23"/>
        <v>0</v>
      </c>
      <c r="Q487" s="27">
        <f t="shared" si="24"/>
        <v>0</v>
      </c>
      <c r="R487" s="41"/>
    </row>
    <row r="488" spans="2:18" x14ac:dyDescent="0.2">
      <c r="B488" s="7" t="str">
        <f>IF(LEN(D488)&gt;1,INDEX(Periode,MATCH($D488,Maanden,0),1),"")</f>
        <v/>
      </c>
      <c r="C488" s="33"/>
      <c r="D488" s="37"/>
      <c r="E488" s="37"/>
      <c r="F488" s="37"/>
      <c r="G488" s="39"/>
      <c r="H488" s="39"/>
      <c r="I488" s="39"/>
      <c r="J488" s="40"/>
      <c r="K488" s="40"/>
      <c r="L488" s="35"/>
      <c r="M488" s="7">
        <f>J488*ReadMe!$I$55</f>
        <v>0</v>
      </c>
      <c r="N488" s="7">
        <f>K488*ReadMe!$I$54</f>
        <v>0</v>
      </c>
      <c r="O488" s="7">
        <f t="shared" si="22"/>
        <v>0</v>
      </c>
      <c r="P488" s="7">
        <f t="shared" si="23"/>
        <v>0</v>
      </c>
      <c r="Q488" s="27">
        <f t="shared" si="24"/>
        <v>0</v>
      </c>
      <c r="R488" s="41"/>
    </row>
    <row r="489" spans="2:18" x14ac:dyDescent="0.2">
      <c r="B489" s="7" t="str">
        <f>IF(LEN(D489)&gt;1,INDEX(Periode,MATCH($D489,Maanden,0),1),"")</f>
        <v/>
      </c>
      <c r="C489" s="33"/>
      <c r="D489" s="37"/>
      <c r="E489" s="37"/>
      <c r="F489" s="37"/>
      <c r="G489" s="39"/>
      <c r="H489" s="39"/>
      <c r="I489" s="39"/>
      <c r="J489" s="40"/>
      <c r="K489" s="40"/>
      <c r="L489" s="35"/>
      <c r="M489" s="7">
        <f>J489*ReadMe!$I$55</f>
        <v>0</v>
      </c>
      <c r="N489" s="7">
        <f>K489*ReadMe!$I$54</f>
        <v>0</v>
      </c>
      <c r="O489" s="7">
        <f t="shared" si="22"/>
        <v>0</v>
      </c>
      <c r="P489" s="7">
        <f t="shared" si="23"/>
        <v>0</v>
      </c>
      <c r="Q489" s="27">
        <f t="shared" si="24"/>
        <v>0</v>
      </c>
      <c r="R489" s="41"/>
    </row>
    <row r="490" spans="2:18" x14ac:dyDescent="0.2">
      <c r="B490" s="7" t="str">
        <f>IF(LEN(D490)&gt;1,INDEX(Periode,MATCH($D490,Maanden,0),1),"")</f>
        <v/>
      </c>
      <c r="C490" s="33"/>
      <c r="D490" s="37"/>
      <c r="E490" s="37"/>
      <c r="F490" s="37"/>
      <c r="G490" s="39"/>
      <c r="H490" s="39"/>
      <c r="I490" s="39"/>
      <c r="J490" s="40"/>
      <c r="K490" s="40"/>
      <c r="L490" s="35"/>
      <c r="M490" s="7">
        <f>J490*ReadMe!$I$55</f>
        <v>0</v>
      </c>
      <c r="N490" s="7">
        <f>K490*ReadMe!$I$54</f>
        <v>0</v>
      </c>
      <c r="O490" s="7">
        <f t="shared" si="22"/>
        <v>0</v>
      </c>
      <c r="P490" s="7">
        <f t="shared" si="23"/>
        <v>0</v>
      </c>
      <c r="Q490" s="27">
        <f t="shared" si="24"/>
        <v>0</v>
      </c>
      <c r="R490" s="41"/>
    </row>
    <row r="491" spans="2:18" x14ac:dyDescent="0.2">
      <c r="B491" s="7" t="str">
        <f>IF(LEN(D491)&gt;1,INDEX(Periode,MATCH($D491,Maanden,0),1),"")</f>
        <v/>
      </c>
      <c r="C491" s="33"/>
      <c r="D491" s="37"/>
      <c r="E491" s="37"/>
      <c r="F491" s="37"/>
      <c r="G491" s="39"/>
      <c r="H491" s="39"/>
      <c r="I491" s="39"/>
      <c r="J491" s="40"/>
      <c r="K491" s="40"/>
      <c r="L491" s="35"/>
      <c r="M491" s="7">
        <f>J491*ReadMe!$I$55</f>
        <v>0</v>
      </c>
      <c r="N491" s="7">
        <f>K491*ReadMe!$I$54</f>
        <v>0</v>
      </c>
      <c r="O491" s="7">
        <f t="shared" si="22"/>
        <v>0</v>
      </c>
      <c r="P491" s="7">
        <f t="shared" si="23"/>
        <v>0</v>
      </c>
      <c r="Q491" s="27">
        <f t="shared" si="24"/>
        <v>0</v>
      </c>
      <c r="R491" s="41"/>
    </row>
    <row r="492" spans="2:18" x14ac:dyDescent="0.2">
      <c r="B492" s="7" t="str">
        <f>IF(LEN(D492)&gt;1,INDEX(Periode,MATCH($D492,Maanden,0),1),"")</f>
        <v/>
      </c>
      <c r="C492" s="33"/>
      <c r="D492" s="37"/>
      <c r="E492" s="37"/>
      <c r="F492" s="37"/>
      <c r="G492" s="39"/>
      <c r="H492" s="39"/>
      <c r="I492" s="39"/>
      <c r="J492" s="40"/>
      <c r="K492" s="40"/>
      <c r="L492" s="35"/>
      <c r="M492" s="7">
        <f>J492*ReadMe!$I$55</f>
        <v>0</v>
      </c>
      <c r="N492" s="7">
        <f>K492*ReadMe!$I$54</f>
        <v>0</v>
      </c>
      <c r="O492" s="7">
        <f t="shared" si="22"/>
        <v>0</v>
      </c>
      <c r="P492" s="7">
        <f t="shared" si="23"/>
        <v>0</v>
      </c>
      <c r="Q492" s="27">
        <f t="shared" si="24"/>
        <v>0</v>
      </c>
      <c r="R492" s="41"/>
    </row>
    <row r="493" spans="2:18" x14ac:dyDescent="0.2">
      <c r="B493" s="7" t="str">
        <f>IF(LEN(D493)&gt;1,INDEX(Periode,MATCH($D493,Maanden,0),1),"")</f>
        <v/>
      </c>
      <c r="C493" s="33"/>
      <c r="D493" s="37"/>
      <c r="E493" s="37"/>
      <c r="F493" s="37"/>
      <c r="G493" s="39"/>
      <c r="H493" s="39"/>
      <c r="I493" s="39"/>
      <c r="J493" s="40"/>
      <c r="K493" s="40"/>
      <c r="L493" s="35"/>
      <c r="M493" s="7">
        <f>J493*ReadMe!$I$55</f>
        <v>0</v>
      </c>
      <c r="N493" s="7">
        <f>K493*ReadMe!$I$54</f>
        <v>0</v>
      </c>
      <c r="O493" s="7">
        <f t="shared" si="22"/>
        <v>0</v>
      </c>
      <c r="P493" s="7">
        <f t="shared" si="23"/>
        <v>0</v>
      </c>
      <c r="Q493" s="27">
        <f t="shared" si="24"/>
        <v>0</v>
      </c>
      <c r="R493" s="41"/>
    </row>
    <row r="494" spans="2:18" x14ac:dyDescent="0.2">
      <c r="B494" s="7" t="str">
        <f>IF(LEN(D494)&gt;1,INDEX(Periode,MATCH($D494,Maanden,0),1),"")</f>
        <v/>
      </c>
      <c r="C494" s="33"/>
      <c r="D494" s="37"/>
      <c r="E494" s="37"/>
      <c r="F494" s="37"/>
      <c r="G494" s="39"/>
      <c r="H494" s="39"/>
      <c r="I494" s="39"/>
      <c r="J494" s="40"/>
      <c r="K494" s="40"/>
      <c r="L494" s="35"/>
      <c r="M494" s="7">
        <f>J494*ReadMe!$I$55</f>
        <v>0</v>
      </c>
      <c r="N494" s="7">
        <f>K494*ReadMe!$I$54</f>
        <v>0</v>
      </c>
      <c r="O494" s="7">
        <f t="shared" si="22"/>
        <v>0</v>
      </c>
      <c r="P494" s="7">
        <f t="shared" si="23"/>
        <v>0</v>
      </c>
      <c r="Q494" s="27">
        <f t="shared" si="24"/>
        <v>0</v>
      </c>
      <c r="R494" s="41"/>
    </row>
    <row r="495" spans="2:18" x14ac:dyDescent="0.2">
      <c r="B495" s="7" t="str">
        <f>IF(LEN(D495)&gt;1,INDEX(Periode,MATCH($D495,Maanden,0),1),"")</f>
        <v/>
      </c>
      <c r="C495" s="33"/>
      <c r="D495" s="37"/>
      <c r="E495" s="37"/>
      <c r="F495" s="37"/>
      <c r="G495" s="39"/>
      <c r="H495" s="39"/>
      <c r="I495" s="39"/>
      <c r="J495" s="40"/>
      <c r="K495" s="40"/>
      <c r="L495" s="35"/>
      <c r="M495" s="7">
        <f>J495*ReadMe!$I$55</f>
        <v>0</v>
      </c>
      <c r="N495" s="7">
        <f>K495*ReadMe!$I$54</f>
        <v>0</v>
      </c>
      <c r="O495" s="7">
        <f t="shared" si="22"/>
        <v>0</v>
      </c>
      <c r="P495" s="7">
        <f t="shared" si="23"/>
        <v>0</v>
      </c>
      <c r="Q495" s="27">
        <f t="shared" si="24"/>
        <v>0</v>
      </c>
      <c r="R495" s="41"/>
    </row>
    <row r="496" spans="2:18" x14ac:dyDescent="0.2">
      <c r="B496" s="7" t="str">
        <f>IF(LEN(D496)&gt;1,INDEX(Periode,MATCH($D496,Maanden,0),1),"")</f>
        <v/>
      </c>
      <c r="C496" s="33"/>
      <c r="D496" s="37"/>
      <c r="E496" s="37"/>
      <c r="F496" s="37"/>
      <c r="G496" s="39"/>
      <c r="H496" s="39"/>
      <c r="I496" s="39"/>
      <c r="J496" s="40"/>
      <c r="K496" s="40"/>
      <c r="L496" s="35"/>
      <c r="M496" s="7">
        <f>J496*ReadMe!$I$55</f>
        <v>0</v>
      </c>
      <c r="N496" s="7">
        <f>K496*ReadMe!$I$54</f>
        <v>0</v>
      </c>
      <c r="O496" s="7">
        <f t="shared" si="22"/>
        <v>0</v>
      </c>
      <c r="P496" s="7">
        <f t="shared" si="23"/>
        <v>0</v>
      </c>
      <c r="Q496" s="27">
        <f t="shared" si="24"/>
        <v>0</v>
      </c>
      <c r="R496" s="41"/>
    </row>
    <row r="497" spans="2:18" x14ac:dyDescent="0.2">
      <c r="B497" s="7" t="str">
        <f>IF(LEN(D497)&gt;1,INDEX(Periode,MATCH($D497,Maanden,0),1),"")</f>
        <v/>
      </c>
      <c r="C497" s="33"/>
      <c r="D497" s="37"/>
      <c r="E497" s="37"/>
      <c r="F497" s="37"/>
      <c r="G497" s="39"/>
      <c r="H497" s="39"/>
      <c r="I497" s="39"/>
      <c r="J497" s="40"/>
      <c r="K497" s="40"/>
      <c r="L497" s="35"/>
      <c r="M497" s="7">
        <f>J497*ReadMe!$I$55</f>
        <v>0</v>
      </c>
      <c r="N497" s="7">
        <f>K497*ReadMe!$I$54</f>
        <v>0</v>
      </c>
      <c r="O497" s="7">
        <f t="shared" si="22"/>
        <v>0</v>
      </c>
      <c r="P497" s="7">
        <f t="shared" si="23"/>
        <v>0</v>
      </c>
      <c r="Q497" s="27">
        <f t="shared" si="24"/>
        <v>0</v>
      </c>
      <c r="R497" s="41"/>
    </row>
    <row r="498" spans="2:18" x14ac:dyDescent="0.2">
      <c r="B498" s="7" t="str">
        <f>IF(LEN(D498)&gt;1,INDEX(Periode,MATCH($D498,Maanden,0),1),"")</f>
        <v/>
      </c>
      <c r="C498" s="33"/>
      <c r="D498" s="37"/>
      <c r="E498" s="37"/>
      <c r="F498" s="37"/>
      <c r="G498" s="39"/>
      <c r="H498" s="39"/>
      <c r="I498" s="39"/>
      <c r="J498" s="40"/>
      <c r="K498" s="40"/>
      <c r="L498" s="35"/>
      <c r="M498" s="7">
        <f>J498*ReadMe!$I$55</f>
        <v>0</v>
      </c>
      <c r="N498" s="7">
        <f>K498*ReadMe!$I$54</f>
        <v>0</v>
      </c>
      <c r="O498" s="7">
        <f t="shared" si="22"/>
        <v>0</v>
      </c>
      <c r="P498" s="7">
        <f t="shared" si="23"/>
        <v>0</v>
      </c>
      <c r="Q498" s="27">
        <f t="shared" si="24"/>
        <v>0</v>
      </c>
      <c r="R498" s="41"/>
    </row>
    <row r="499" spans="2:18" x14ac:dyDescent="0.2">
      <c r="B499" s="7" t="str">
        <f>IF(LEN(D499)&gt;1,INDEX(Periode,MATCH($D499,Maanden,0),1),"")</f>
        <v/>
      </c>
      <c r="C499" s="33"/>
      <c r="D499" s="37"/>
      <c r="E499" s="37"/>
      <c r="F499" s="37"/>
      <c r="G499" s="39"/>
      <c r="H499" s="39"/>
      <c r="I499" s="39"/>
      <c r="J499" s="40"/>
      <c r="K499" s="40"/>
      <c r="L499" s="35"/>
      <c r="M499" s="7">
        <f>J499*ReadMe!$I$55</f>
        <v>0</v>
      </c>
      <c r="N499" s="7">
        <f>K499*ReadMe!$I$54</f>
        <v>0</v>
      </c>
      <c r="O499" s="7">
        <f t="shared" si="22"/>
        <v>0</v>
      </c>
      <c r="P499" s="7">
        <f t="shared" si="23"/>
        <v>0</v>
      </c>
      <c r="Q499" s="27">
        <f t="shared" si="24"/>
        <v>0</v>
      </c>
      <c r="R499" s="41"/>
    </row>
    <row r="500" spans="2:18" x14ac:dyDescent="0.2">
      <c r="B500" s="7" t="str">
        <f>IF(LEN(D500)&gt;1,INDEX(Periode,MATCH($D500,Maanden,0),1),"")</f>
        <v/>
      </c>
      <c r="C500" s="33"/>
      <c r="D500" s="37"/>
      <c r="E500" s="37"/>
      <c r="F500" s="37"/>
      <c r="G500" s="39"/>
      <c r="H500" s="39"/>
      <c r="I500" s="39"/>
      <c r="J500" s="40"/>
      <c r="K500" s="40"/>
      <c r="L500" s="35"/>
      <c r="M500" s="7">
        <f>J500*ReadMe!$I$55</f>
        <v>0</v>
      </c>
      <c r="N500" s="7">
        <f>K500*ReadMe!$I$54</f>
        <v>0</v>
      </c>
      <c r="O500" s="7">
        <f t="shared" si="22"/>
        <v>0</v>
      </c>
      <c r="P500" s="7">
        <f t="shared" si="23"/>
        <v>0</v>
      </c>
      <c r="Q500" s="27">
        <f t="shared" si="24"/>
        <v>0</v>
      </c>
      <c r="R500" s="41"/>
    </row>
    <row r="501" spans="2:18" x14ac:dyDescent="0.2">
      <c r="B501" s="7" t="str">
        <f>IF(LEN(D501)&gt;1,INDEX(Periode,MATCH($D501,Maanden,0),1),"")</f>
        <v/>
      </c>
      <c r="C501" s="33"/>
      <c r="D501" s="37"/>
      <c r="E501" s="37"/>
      <c r="F501" s="37"/>
      <c r="G501" s="39"/>
      <c r="H501" s="39"/>
      <c r="I501" s="39"/>
      <c r="J501" s="40"/>
      <c r="K501" s="40"/>
      <c r="L501" s="35"/>
      <c r="M501" s="7">
        <f>J501*ReadMe!$I$55</f>
        <v>0</v>
      </c>
      <c r="N501" s="7">
        <f>K501*ReadMe!$I$54</f>
        <v>0</v>
      </c>
      <c r="O501" s="7">
        <f t="shared" si="22"/>
        <v>0</v>
      </c>
      <c r="P501" s="7">
        <f t="shared" si="23"/>
        <v>0</v>
      </c>
      <c r="Q501" s="27">
        <f t="shared" si="24"/>
        <v>0</v>
      </c>
      <c r="R501" s="41"/>
    </row>
    <row r="502" spans="2:18" x14ac:dyDescent="0.2">
      <c r="B502" s="7" t="str">
        <f>IF(LEN(D502)&gt;1,INDEX(Periode,MATCH($D502,Maanden,0),1),"")</f>
        <v/>
      </c>
      <c r="C502" s="33"/>
      <c r="D502" s="37"/>
      <c r="E502" s="37"/>
      <c r="F502" s="37"/>
      <c r="G502" s="39"/>
      <c r="H502" s="39"/>
      <c r="I502" s="39"/>
      <c r="J502" s="40"/>
      <c r="K502" s="40"/>
      <c r="L502" s="35"/>
      <c r="M502" s="7">
        <f>J502*ReadMe!$I$55</f>
        <v>0</v>
      </c>
      <c r="N502" s="7">
        <f>K502*ReadMe!$I$54</f>
        <v>0</v>
      </c>
      <c r="O502" s="7">
        <f t="shared" si="22"/>
        <v>0</v>
      </c>
      <c r="P502" s="7">
        <f t="shared" si="23"/>
        <v>0</v>
      </c>
      <c r="Q502" s="27">
        <f t="shared" si="24"/>
        <v>0</v>
      </c>
      <c r="R502" s="41"/>
    </row>
    <row r="503" spans="2:18" x14ac:dyDescent="0.2">
      <c r="B503" s="7" t="str">
        <f>IF(LEN(D503)&gt;1,INDEX(Periode,MATCH($D503,Maanden,0),1),"")</f>
        <v/>
      </c>
      <c r="C503" s="33"/>
      <c r="D503" s="37"/>
      <c r="E503" s="37"/>
      <c r="F503" s="37"/>
      <c r="G503" s="39"/>
      <c r="H503" s="39"/>
      <c r="I503" s="39"/>
      <c r="J503" s="40"/>
      <c r="K503" s="40"/>
      <c r="L503" s="35"/>
      <c r="M503" s="7">
        <f>J503*ReadMe!$I$55</f>
        <v>0</v>
      </c>
      <c r="N503" s="7">
        <f>K503*ReadMe!$I$54</f>
        <v>0</v>
      </c>
      <c r="O503" s="7">
        <f t="shared" si="22"/>
        <v>0</v>
      </c>
      <c r="P503" s="7">
        <f t="shared" si="23"/>
        <v>0</v>
      </c>
      <c r="Q503" s="27">
        <f t="shared" si="24"/>
        <v>0</v>
      </c>
      <c r="R503" s="41"/>
    </row>
    <row r="504" spans="2:18" x14ac:dyDescent="0.2">
      <c r="B504" s="7" t="str">
        <f>IF(LEN(D504)&gt;1,INDEX(Periode,MATCH($D504,Maanden,0),1),"")</f>
        <v/>
      </c>
      <c r="C504" s="33"/>
      <c r="D504" s="37"/>
      <c r="E504" s="37"/>
      <c r="F504" s="37"/>
      <c r="G504" s="39"/>
      <c r="H504" s="39"/>
      <c r="I504" s="39"/>
      <c r="J504" s="40"/>
      <c r="K504" s="40"/>
      <c r="L504" s="35"/>
      <c r="M504" s="7">
        <f>J504*ReadMe!$I$55</f>
        <v>0</v>
      </c>
      <c r="N504" s="7">
        <f>K504*ReadMe!$I$54</f>
        <v>0</v>
      </c>
      <c r="O504" s="7">
        <f t="shared" si="22"/>
        <v>0</v>
      </c>
      <c r="P504" s="7">
        <f t="shared" si="23"/>
        <v>0</v>
      </c>
      <c r="Q504" s="27">
        <f t="shared" si="24"/>
        <v>0</v>
      </c>
      <c r="R504" s="41"/>
    </row>
    <row r="505" spans="2:18" x14ac:dyDescent="0.2">
      <c r="B505" s="7" t="str">
        <f>IF(LEN(D505)&gt;1,INDEX(Periode,MATCH($D505,Maanden,0),1),"")</f>
        <v/>
      </c>
      <c r="C505" s="33"/>
      <c r="D505" s="37"/>
      <c r="E505" s="37"/>
      <c r="F505" s="37"/>
      <c r="G505" s="39"/>
      <c r="H505" s="39"/>
      <c r="I505" s="39"/>
      <c r="J505" s="40"/>
      <c r="K505" s="40"/>
      <c r="L505" s="35"/>
      <c r="M505" s="7">
        <f>J505*ReadMe!$I$55</f>
        <v>0</v>
      </c>
      <c r="N505" s="7">
        <f>K505*ReadMe!$I$54</f>
        <v>0</v>
      </c>
      <c r="O505" s="7">
        <f t="shared" si="22"/>
        <v>0</v>
      </c>
      <c r="P505" s="7">
        <f t="shared" si="23"/>
        <v>0</v>
      </c>
      <c r="Q505" s="27">
        <f t="shared" si="24"/>
        <v>0</v>
      </c>
      <c r="R505" s="41"/>
    </row>
    <row r="506" spans="2:18" x14ac:dyDescent="0.2">
      <c r="B506" s="7" t="str">
        <f>IF(LEN(D506)&gt;1,INDEX(Periode,MATCH($D506,Maanden,0),1),"")</f>
        <v/>
      </c>
      <c r="C506" s="33"/>
      <c r="D506" s="37"/>
      <c r="E506" s="37"/>
      <c r="F506" s="37"/>
      <c r="G506" s="39"/>
      <c r="H506" s="39"/>
      <c r="I506" s="39"/>
      <c r="J506" s="40"/>
      <c r="K506" s="40"/>
      <c r="L506" s="35"/>
      <c r="M506" s="7">
        <f>J506*ReadMe!$I$55</f>
        <v>0</v>
      </c>
      <c r="N506" s="7">
        <f>K506*ReadMe!$I$54</f>
        <v>0</v>
      </c>
      <c r="O506" s="7">
        <f t="shared" si="22"/>
        <v>0</v>
      </c>
      <c r="P506" s="7">
        <f t="shared" si="23"/>
        <v>0</v>
      </c>
      <c r="Q506" s="27">
        <f t="shared" si="24"/>
        <v>0</v>
      </c>
      <c r="R506" s="41"/>
    </row>
    <row r="507" spans="2:18" x14ac:dyDescent="0.2">
      <c r="B507" s="7" t="str">
        <f>IF(LEN(D507)&gt;1,INDEX(Periode,MATCH($D507,Maanden,0),1),"")</f>
        <v/>
      </c>
      <c r="C507" s="33"/>
      <c r="D507" s="37"/>
      <c r="E507" s="37"/>
      <c r="F507" s="37"/>
      <c r="G507" s="39"/>
      <c r="H507" s="39"/>
      <c r="I507" s="39"/>
      <c r="J507" s="40"/>
      <c r="K507" s="40"/>
      <c r="L507" s="35"/>
      <c r="M507" s="7">
        <f>J507*ReadMe!$I$55</f>
        <v>0</v>
      </c>
      <c r="N507" s="7">
        <f>K507*ReadMe!$I$54</f>
        <v>0</v>
      </c>
      <c r="O507" s="7">
        <f t="shared" si="22"/>
        <v>0</v>
      </c>
      <c r="P507" s="7">
        <f t="shared" si="23"/>
        <v>0</v>
      </c>
      <c r="Q507" s="27">
        <f t="shared" si="24"/>
        <v>0</v>
      </c>
      <c r="R507" s="41"/>
    </row>
    <row r="508" spans="2:18" x14ac:dyDescent="0.2">
      <c r="B508" s="7" t="str">
        <f>IF(LEN(D508)&gt;1,INDEX(Periode,MATCH($D508,Maanden,0),1),"")</f>
        <v/>
      </c>
      <c r="C508" s="33"/>
      <c r="D508" s="37"/>
      <c r="E508" s="37"/>
      <c r="F508" s="37"/>
      <c r="G508" s="39"/>
      <c r="H508" s="39"/>
      <c r="I508" s="39"/>
      <c r="J508" s="40"/>
      <c r="K508" s="40"/>
      <c r="L508" s="35"/>
      <c r="M508" s="7">
        <f>J508*ReadMe!$I$55</f>
        <v>0</v>
      </c>
      <c r="N508" s="7">
        <f>K508*ReadMe!$I$54</f>
        <v>0</v>
      </c>
      <c r="O508" s="7">
        <f t="shared" si="22"/>
        <v>0</v>
      </c>
      <c r="P508" s="7">
        <f t="shared" si="23"/>
        <v>0</v>
      </c>
      <c r="Q508" s="27">
        <f t="shared" si="24"/>
        <v>0</v>
      </c>
      <c r="R508" s="41"/>
    </row>
    <row r="509" spans="2:18" x14ac:dyDescent="0.2">
      <c r="B509" s="7" t="str">
        <f>IF(LEN(D509)&gt;1,INDEX(Periode,MATCH($D509,Maanden,0),1),"")</f>
        <v/>
      </c>
      <c r="C509" s="33"/>
      <c r="D509" s="37"/>
      <c r="E509" s="37"/>
      <c r="F509" s="37"/>
      <c r="G509" s="39"/>
      <c r="H509" s="39"/>
      <c r="I509" s="39"/>
      <c r="J509" s="40"/>
      <c r="K509" s="40"/>
      <c r="L509" s="35"/>
      <c r="M509" s="7">
        <f>J509*ReadMe!$I$55</f>
        <v>0</v>
      </c>
      <c r="N509" s="7">
        <f>K509*ReadMe!$I$54</f>
        <v>0</v>
      </c>
      <c r="O509" s="7">
        <f t="shared" si="22"/>
        <v>0</v>
      </c>
      <c r="P509" s="7">
        <f t="shared" si="23"/>
        <v>0</v>
      </c>
      <c r="Q509" s="27">
        <f t="shared" si="24"/>
        <v>0</v>
      </c>
      <c r="R509" s="41"/>
    </row>
    <row r="510" spans="2:18" x14ac:dyDescent="0.2">
      <c r="B510" s="7" t="str">
        <f>IF(LEN(D510)&gt;1,INDEX(Periode,MATCH($D510,Maanden,0),1),"")</f>
        <v/>
      </c>
      <c r="C510" s="33"/>
      <c r="D510" s="37"/>
      <c r="E510" s="37"/>
      <c r="F510" s="37"/>
      <c r="G510" s="39"/>
      <c r="H510" s="39"/>
      <c r="I510" s="39"/>
      <c r="J510" s="40"/>
      <c r="K510" s="40"/>
      <c r="L510" s="35"/>
      <c r="M510" s="7">
        <f>J510*ReadMe!$I$55</f>
        <v>0</v>
      </c>
      <c r="N510" s="7">
        <f>K510*ReadMe!$I$54</f>
        <v>0</v>
      </c>
      <c r="O510" s="7">
        <f t="shared" si="22"/>
        <v>0</v>
      </c>
      <c r="P510" s="7">
        <f t="shared" si="23"/>
        <v>0</v>
      </c>
      <c r="Q510" s="27">
        <f t="shared" si="24"/>
        <v>0</v>
      </c>
      <c r="R510" s="41"/>
    </row>
    <row r="511" spans="2:18" x14ac:dyDescent="0.2">
      <c r="B511" s="7" t="str">
        <f>IF(LEN(D511)&gt;1,INDEX(Periode,MATCH($D511,Maanden,0),1),"")</f>
        <v/>
      </c>
      <c r="C511" s="33"/>
      <c r="D511" s="37"/>
      <c r="E511" s="37"/>
      <c r="F511" s="37"/>
      <c r="G511" s="39"/>
      <c r="H511" s="39"/>
      <c r="I511" s="39"/>
      <c r="J511" s="40"/>
      <c r="K511" s="40"/>
      <c r="L511" s="35"/>
      <c r="M511" s="7">
        <f>J511*ReadMe!$I$55</f>
        <v>0</v>
      </c>
      <c r="N511" s="7">
        <f>K511*ReadMe!$I$54</f>
        <v>0</v>
      </c>
      <c r="O511" s="7">
        <f t="shared" si="22"/>
        <v>0</v>
      </c>
      <c r="P511" s="7">
        <f t="shared" si="23"/>
        <v>0</v>
      </c>
      <c r="Q511" s="27">
        <f t="shared" si="24"/>
        <v>0</v>
      </c>
      <c r="R511" s="41"/>
    </row>
    <row r="512" spans="2:18" x14ac:dyDescent="0.2">
      <c r="B512" s="7" t="str">
        <f>IF(LEN(D512)&gt;1,INDEX(Periode,MATCH($D512,Maanden,0),1),"")</f>
        <v/>
      </c>
      <c r="C512" s="33"/>
      <c r="D512" s="37"/>
      <c r="E512" s="37"/>
      <c r="F512" s="37"/>
      <c r="G512" s="39"/>
      <c r="H512" s="39"/>
      <c r="I512" s="39"/>
      <c r="J512" s="40"/>
      <c r="K512" s="40"/>
      <c r="L512" s="35"/>
      <c r="M512" s="7">
        <f>J512*ReadMe!$I$55</f>
        <v>0</v>
      </c>
      <c r="N512" s="7">
        <f>K512*ReadMe!$I$54</f>
        <v>0</v>
      </c>
      <c r="O512" s="7">
        <f t="shared" si="22"/>
        <v>0</v>
      </c>
      <c r="P512" s="7">
        <f t="shared" si="23"/>
        <v>0</v>
      </c>
      <c r="Q512" s="27">
        <f t="shared" si="24"/>
        <v>0</v>
      </c>
      <c r="R512" s="41"/>
    </row>
    <row r="513" spans="2:18" x14ac:dyDescent="0.2">
      <c r="B513" s="7" t="str">
        <f>IF(LEN(D513)&gt;1,INDEX(Periode,MATCH($D513,Maanden,0),1),"")</f>
        <v/>
      </c>
      <c r="C513" s="33"/>
      <c r="D513" s="37"/>
      <c r="E513" s="37"/>
      <c r="F513" s="37"/>
      <c r="G513" s="39"/>
      <c r="H513" s="39"/>
      <c r="I513" s="39"/>
      <c r="J513" s="40"/>
      <c r="K513" s="40"/>
      <c r="L513" s="35"/>
      <c r="M513" s="7">
        <f>J513*ReadMe!$I$55</f>
        <v>0</v>
      </c>
      <c r="N513" s="7">
        <f>K513*ReadMe!$I$54</f>
        <v>0</v>
      </c>
      <c r="O513" s="7">
        <f t="shared" si="22"/>
        <v>0</v>
      </c>
      <c r="P513" s="7">
        <f t="shared" si="23"/>
        <v>0</v>
      </c>
      <c r="Q513" s="27">
        <f t="shared" si="24"/>
        <v>0</v>
      </c>
      <c r="R513" s="41"/>
    </row>
    <row r="514" spans="2:18" x14ac:dyDescent="0.2">
      <c r="B514" s="7" t="str">
        <f>IF(LEN(D514)&gt;1,INDEX(Periode,MATCH($D514,Maanden,0),1),"")</f>
        <v/>
      </c>
      <c r="C514" s="33"/>
      <c r="D514" s="37"/>
      <c r="E514" s="37"/>
      <c r="F514" s="37"/>
      <c r="G514" s="39"/>
      <c r="H514" s="39"/>
      <c r="I514" s="39"/>
      <c r="J514" s="40"/>
      <c r="K514" s="40"/>
      <c r="L514" s="35"/>
      <c r="M514" s="7">
        <f>J514*ReadMe!$I$55</f>
        <v>0</v>
      </c>
      <c r="N514" s="7">
        <f>K514*ReadMe!$I$54</f>
        <v>0</v>
      </c>
      <c r="O514" s="7">
        <f t="shared" si="22"/>
        <v>0</v>
      </c>
      <c r="P514" s="7">
        <f t="shared" si="23"/>
        <v>0</v>
      </c>
      <c r="Q514" s="27">
        <f t="shared" si="24"/>
        <v>0</v>
      </c>
      <c r="R514" s="41"/>
    </row>
    <row r="515" spans="2:18" x14ac:dyDescent="0.2">
      <c r="B515" s="7" t="str">
        <f>IF(LEN(D515)&gt;1,INDEX(Periode,MATCH($D515,Maanden,0),1),"")</f>
        <v/>
      </c>
      <c r="C515" s="33"/>
      <c r="D515" s="37"/>
      <c r="E515" s="37"/>
      <c r="F515" s="37"/>
      <c r="G515" s="39"/>
      <c r="H515" s="39"/>
      <c r="I515" s="39"/>
      <c r="J515" s="40"/>
      <c r="K515" s="40"/>
      <c r="L515" s="35"/>
      <c r="M515" s="7">
        <f>J515*ReadMe!$I$55</f>
        <v>0</v>
      </c>
      <c r="N515" s="7">
        <f>K515*ReadMe!$I$54</f>
        <v>0</v>
      </c>
      <c r="O515" s="7">
        <f t="shared" si="22"/>
        <v>0</v>
      </c>
      <c r="P515" s="7">
        <f t="shared" si="23"/>
        <v>0</v>
      </c>
      <c r="Q515" s="27">
        <f t="shared" si="24"/>
        <v>0</v>
      </c>
      <c r="R515" s="41"/>
    </row>
    <row r="516" spans="2:18" x14ac:dyDescent="0.2">
      <c r="B516" s="7" t="str">
        <f>IF(LEN(D516)&gt;1,INDEX(Periode,MATCH($D516,Maanden,0),1),"")</f>
        <v/>
      </c>
      <c r="C516" s="33"/>
      <c r="D516" s="37"/>
      <c r="E516" s="37"/>
      <c r="F516" s="37"/>
      <c r="G516" s="39"/>
      <c r="H516" s="39"/>
      <c r="I516" s="39"/>
      <c r="J516" s="40"/>
      <c r="K516" s="40"/>
      <c r="L516" s="35"/>
      <c r="M516" s="7">
        <f>J516*ReadMe!$I$55</f>
        <v>0</v>
      </c>
      <c r="N516" s="7">
        <f>K516*ReadMe!$I$54</f>
        <v>0</v>
      </c>
      <c r="O516" s="7">
        <f t="shared" si="22"/>
        <v>0</v>
      </c>
      <c r="P516" s="7">
        <f t="shared" si="23"/>
        <v>0</v>
      </c>
      <c r="Q516" s="27">
        <f t="shared" si="24"/>
        <v>0</v>
      </c>
      <c r="R516" s="41"/>
    </row>
    <row r="517" spans="2:18" x14ac:dyDescent="0.2">
      <c r="B517" s="7" t="str">
        <f>IF(LEN(D517)&gt;1,INDEX(Periode,MATCH($D517,Maanden,0),1),"")</f>
        <v/>
      </c>
      <c r="C517" s="33"/>
      <c r="D517" s="37"/>
      <c r="E517" s="37"/>
      <c r="F517" s="37"/>
      <c r="G517" s="39"/>
      <c r="H517" s="39"/>
      <c r="I517" s="39"/>
      <c r="J517" s="40"/>
      <c r="K517" s="40"/>
      <c r="L517" s="35"/>
      <c r="M517" s="7">
        <f>J517*ReadMe!$I$55</f>
        <v>0</v>
      </c>
      <c r="N517" s="7">
        <f>K517*ReadMe!$I$54</f>
        <v>0</v>
      </c>
      <c r="O517" s="7">
        <f t="shared" si="22"/>
        <v>0</v>
      </c>
      <c r="P517" s="7">
        <f t="shared" si="23"/>
        <v>0</v>
      </c>
      <c r="Q517" s="27">
        <f t="shared" si="24"/>
        <v>0</v>
      </c>
      <c r="R517" s="41"/>
    </row>
    <row r="518" spans="2:18" x14ac:dyDescent="0.2">
      <c r="B518" s="7" t="str">
        <f>IF(LEN(D518)&gt;1,INDEX(Periode,MATCH($D518,Maanden,0),1),"")</f>
        <v/>
      </c>
      <c r="C518" s="33"/>
      <c r="D518" s="37"/>
      <c r="E518" s="37"/>
      <c r="F518" s="37"/>
      <c r="G518" s="39"/>
      <c r="H518" s="39"/>
      <c r="I518" s="39"/>
      <c r="J518" s="40"/>
      <c r="K518" s="40"/>
      <c r="L518" s="35"/>
      <c r="M518" s="7">
        <f>J518*ReadMe!$I$55</f>
        <v>0</v>
      </c>
      <c r="N518" s="7">
        <f>K518*ReadMe!$I$54</f>
        <v>0</v>
      </c>
      <c r="O518" s="7">
        <f t="shared" si="22"/>
        <v>0</v>
      </c>
      <c r="P518" s="7">
        <f t="shared" si="23"/>
        <v>0</v>
      </c>
      <c r="Q518" s="27">
        <f t="shared" si="24"/>
        <v>0</v>
      </c>
      <c r="R518" s="41"/>
    </row>
    <row r="519" spans="2:18" x14ac:dyDescent="0.2">
      <c r="B519" s="7" t="str">
        <f>IF(LEN(D519)&gt;1,INDEX(Periode,MATCH($D519,Maanden,0),1),"")</f>
        <v/>
      </c>
      <c r="C519" s="33"/>
      <c r="D519" s="37"/>
      <c r="E519" s="37"/>
      <c r="F519" s="37"/>
      <c r="G519" s="39"/>
      <c r="H519" s="39"/>
      <c r="I519" s="39"/>
      <c r="J519" s="40"/>
      <c r="K519" s="40"/>
      <c r="L519" s="35"/>
      <c r="M519" s="7">
        <f>J519*ReadMe!$I$55</f>
        <v>0</v>
      </c>
      <c r="N519" s="7">
        <f>K519*ReadMe!$I$54</f>
        <v>0</v>
      </c>
      <c r="O519" s="7">
        <f t="shared" si="22"/>
        <v>0</v>
      </c>
      <c r="P519" s="7">
        <f t="shared" si="23"/>
        <v>0</v>
      </c>
      <c r="Q519" s="27">
        <f t="shared" si="24"/>
        <v>0</v>
      </c>
      <c r="R519" s="41"/>
    </row>
    <row r="520" spans="2:18" x14ac:dyDescent="0.2">
      <c r="B520" s="7" t="str">
        <f>IF(LEN(D520)&gt;1,INDEX(Periode,MATCH($D520,Maanden,0),1),"")</f>
        <v/>
      </c>
      <c r="C520" s="33"/>
      <c r="D520" s="37"/>
      <c r="E520" s="37"/>
      <c r="F520" s="37"/>
      <c r="G520" s="39"/>
      <c r="H520" s="39"/>
      <c r="I520" s="39"/>
      <c r="J520" s="40"/>
      <c r="K520" s="40"/>
      <c r="L520" s="35"/>
      <c r="M520" s="7">
        <f>J520*ReadMe!$I$55</f>
        <v>0</v>
      </c>
      <c r="N520" s="7">
        <f>K520*ReadMe!$I$54</f>
        <v>0</v>
      </c>
      <c r="O520" s="7">
        <f t="shared" si="22"/>
        <v>0</v>
      </c>
      <c r="P520" s="7">
        <f t="shared" si="23"/>
        <v>0</v>
      </c>
      <c r="Q520" s="27">
        <f t="shared" si="24"/>
        <v>0</v>
      </c>
      <c r="R520" s="41"/>
    </row>
    <row r="521" spans="2:18" x14ac:dyDescent="0.2">
      <c r="B521" s="7" t="str">
        <f>IF(LEN(D521)&gt;1,INDEX(Periode,MATCH($D521,Maanden,0),1),"")</f>
        <v/>
      </c>
      <c r="C521" s="33"/>
      <c r="D521" s="37"/>
      <c r="E521" s="37"/>
      <c r="F521" s="37"/>
      <c r="G521" s="39"/>
      <c r="H521" s="39"/>
      <c r="I521" s="39"/>
      <c r="J521" s="40"/>
      <c r="K521" s="40"/>
      <c r="L521" s="35"/>
      <c r="M521" s="7">
        <f>J521*ReadMe!$I$55</f>
        <v>0</v>
      </c>
      <c r="N521" s="7">
        <f>K521*ReadMe!$I$54</f>
        <v>0</v>
      </c>
      <c r="O521" s="7">
        <f t="shared" si="22"/>
        <v>0</v>
      </c>
      <c r="P521" s="7">
        <f t="shared" si="23"/>
        <v>0</v>
      </c>
      <c r="Q521" s="27">
        <f t="shared" si="24"/>
        <v>0</v>
      </c>
      <c r="R521" s="41"/>
    </row>
    <row r="522" spans="2:18" x14ac:dyDescent="0.2">
      <c r="B522" s="7" t="str">
        <f>IF(LEN(D522)&gt;1,INDEX(Periode,MATCH($D522,Maanden,0),1),"")</f>
        <v/>
      </c>
      <c r="C522" s="33"/>
      <c r="D522" s="37"/>
      <c r="E522" s="37"/>
      <c r="F522" s="37"/>
      <c r="G522" s="39"/>
      <c r="H522" s="39"/>
      <c r="I522" s="39"/>
      <c r="J522" s="40"/>
      <c r="K522" s="40"/>
      <c r="L522" s="35"/>
      <c r="M522" s="7">
        <f>J522*ReadMe!$I$55</f>
        <v>0</v>
      </c>
      <c r="N522" s="7">
        <f>K522*ReadMe!$I$54</f>
        <v>0</v>
      </c>
      <c r="O522" s="7">
        <f t="shared" si="22"/>
        <v>0</v>
      </c>
      <c r="P522" s="7">
        <f t="shared" si="23"/>
        <v>0</v>
      </c>
      <c r="Q522" s="27">
        <f t="shared" si="24"/>
        <v>0</v>
      </c>
      <c r="R522" s="41"/>
    </row>
    <row r="523" spans="2:18" x14ac:dyDescent="0.2">
      <c r="B523" s="7" t="str">
        <f>IF(LEN(D523)&gt;1,INDEX(Periode,MATCH($D523,Maanden,0),1),"")</f>
        <v/>
      </c>
      <c r="C523" s="33"/>
      <c r="D523" s="37"/>
      <c r="E523" s="37"/>
      <c r="F523" s="37"/>
      <c r="G523" s="39"/>
      <c r="H523" s="39"/>
      <c r="I523" s="39"/>
      <c r="J523" s="40"/>
      <c r="K523" s="40"/>
      <c r="L523" s="35"/>
      <c r="M523" s="7">
        <f>J523*ReadMe!$I$55</f>
        <v>0</v>
      </c>
      <c r="N523" s="7">
        <f>K523*ReadMe!$I$54</f>
        <v>0</v>
      </c>
      <c r="O523" s="7">
        <f t="shared" si="22"/>
        <v>0</v>
      </c>
      <c r="P523" s="7">
        <f t="shared" si="23"/>
        <v>0</v>
      </c>
      <c r="Q523" s="27">
        <f t="shared" si="24"/>
        <v>0</v>
      </c>
      <c r="R523" s="41"/>
    </row>
    <row r="524" spans="2:18" x14ac:dyDescent="0.2">
      <c r="B524" s="7" t="str">
        <f>IF(LEN(D524)&gt;1,INDEX(Periode,MATCH($D524,Maanden,0),1),"")</f>
        <v/>
      </c>
      <c r="C524" s="33"/>
      <c r="D524" s="37"/>
      <c r="E524" s="37"/>
      <c r="F524" s="37"/>
      <c r="G524" s="39"/>
      <c r="H524" s="39"/>
      <c r="I524" s="39"/>
      <c r="J524" s="40"/>
      <c r="K524" s="40"/>
      <c r="L524" s="35"/>
      <c r="M524" s="7">
        <f>J524*ReadMe!$I$55</f>
        <v>0</v>
      </c>
      <c r="N524" s="7">
        <f>K524*ReadMe!$I$54</f>
        <v>0</v>
      </c>
      <c r="O524" s="7">
        <f t="shared" si="22"/>
        <v>0</v>
      </c>
      <c r="P524" s="7">
        <f t="shared" si="23"/>
        <v>0</v>
      </c>
      <c r="Q524" s="27">
        <f t="shared" si="24"/>
        <v>0</v>
      </c>
      <c r="R524" s="41"/>
    </row>
    <row r="525" spans="2:18" x14ac:dyDescent="0.2">
      <c r="B525" s="7" t="str">
        <f>IF(LEN(D525)&gt;1,INDEX(Periode,MATCH($D525,Maanden,0),1),"")</f>
        <v/>
      </c>
      <c r="C525" s="33"/>
      <c r="D525" s="37"/>
      <c r="E525" s="37"/>
      <c r="F525" s="37"/>
      <c r="G525" s="39"/>
      <c r="H525" s="39"/>
      <c r="I525" s="39"/>
      <c r="J525" s="40"/>
      <c r="K525" s="40"/>
      <c r="L525" s="35"/>
      <c r="M525" s="7">
        <f>J525*ReadMe!$I$55</f>
        <v>0</v>
      </c>
      <c r="N525" s="7">
        <f>K525*ReadMe!$I$54</f>
        <v>0</v>
      </c>
      <c r="O525" s="7">
        <f t="shared" si="22"/>
        <v>0</v>
      </c>
      <c r="P525" s="7">
        <f t="shared" si="23"/>
        <v>0</v>
      </c>
      <c r="Q525" s="27">
        <f t="shared" si="24"/>
        <v>0</v>
      </c>
      <c r="R525" s="41"/>
    </row>
    <row r="526" spans="2:18" x14ac:dyDescent="0.2">
      <c r="B526" s="7" t="str">
        <f>IF(LEN(D526)&gt;1,INDEX(Periode,MATCH($D526,Maanden,0),1),"")</f>
        <v/>
      </c>
      <c r="C526" s="33"/>
      <c r="D526" s="37"/>
      <c r="E526" s="37"/>
      <c r="F526" s="37"/>
      <c r="G526" s="39"/>
      <c r="H526" s="39"/>
      <c r="I526" s="39"/>
      <c r="J526" s="40"/>
      <c r="K526" s="40"/>
      <c r="L526" s="35"/>
      <c r="M526" s="7">
        <f>J526*ReadMe!$I$55</f>
        <v>0</v>
      </c>
      <c r="N526" s="7">
        <f>K526*ReadMe!$I$54</f>
        <v>0</v>
      </c>
      <c r="O526" s="7">
        <f t="shared" si="22"/>
        <v>0</v>
      </c>
      <c r="P526" s="7">
        <f t="shared" si="23"/>
        <v>0</v>
      </c>
      <c r="Q526" s="27">
        <f t="shared" si="24"/>
        <v>0</v>
      </c>
      <c r="R526" s="41"/>
    </row>
    <row r="527" spans="2:18" x14ac:dyDescent="0.2">
      <c r="B527" s="7" t="str">
        <f>IF(LEN(D527)&gt;1,INDEX(Periode,MATCH($D527,Maanden,0),1),"")</f>
        <v/>
      </c>
      <c r="C527" s="33"/>
      <c r="D527" s="37"/>
      <c r="E527" s="37"/>
      <c r="F527" s="37"/>
      <c r="G527" s="39"/>
      <c r="H527" s="39"/>
      <c r="I527" s="39"/>
      <c r="J527" s="40"/>
      <c r="K527" s="40"/>
      <c r="L527" s="35"/>
      <c r="M527" s="7">
        <f>J527*ReadMe!$I$55</f>
        <v>0</v>
      </c>
      <c r="N527" s="7">
        <f>K527*ReadMe!$I$54</f>
        <v>0</v>
      </c>
      <c r="O527" s="7">
        <f t="shared" si="22"/>
        <v>0</v>
      </c>
      <c r="P527" s="7">
        <f t="shared" si="23"/>
        <v>0</v>
      </c>
      <c r="Q527" s="27">
        <f t="shared" si="24"/>
        <v>0</v>
      </c>
      <c r="R527" s="41"/>
    </row>
    <row r="528" spans="2:18" x14ac:dyDescent="0.2">
      <c r="B528" s="7" t="str">
        <f>IF(LEN(D528)&gt;1,INDEX(Periode,MATCH($D528,Maanden,0),1),"")</f>
        <v/>
      </c>
      <c r="C528" s="33"/>
      <c r="D528" s="37"/>
      <c r="E528" s="37"/>
      <c r="F528" s="37"/>
      <c r="G528" s="39"/>
      <c r="H528" s="39"/>
      <c r="I528" s="39"/>
      <c r="J528" s="40"/>
      <c r="K528" s="40"/>
      <c r="L528" s="35"/>
      <c r="M528" s="7">
        <f>J528*ReadMe!$I$55</f>
        <v>0</v>
      </c>
      <c r="N528" s="7">
        <f>K528*ReadMe!$I$54</f>
        <v>0</v>
      </c>
      <c r="O528" s="7">
        <f t="shared" ref="O528:O591" si="25">SUM(J528:N528)</f>
        <v>0</v>
      </c>
      <c r="P528" s="7">
        <f t="shared" ref="P528:P591" si="26">SUM(J528:L528)</f>
        <v>0</v>
      </c>
      <c r="Q528" s="27">
        <f t="shared" ref="Q528:Q591" si="27">SUM(M528:N528)</f>
        <v>0</v>
      </c>
      <c r="R528" s="41"/>
    </row>
    <row r="529" spans="2:18" x14ac:dyDescent="0.2">
      <c r="B529" s="7" t="str">
        <f>IF(LEN(D529)&gt;1,INDEX(Periode,MATCH($D529,Maanden,0),1),"")</f>
        <v/>
      </c>
      <c r="C529" s="33"/>
      <c r="D529" s="37"/>
      <c r="E529" s="37"/>
      <c r="F529" s="37"/>
      <c r="G529" s="39"/>
      <c r="H529" s="39"/>
      <c r="I529" s="39"/>
      <c r="J529" s="40"/>
      <c r="K529" s="40"/>
      <c r="L529" s="35"/>
      <c r="M529" s="7">
        <f>J529*ReadMe!$I$55</f>
        <v>0</v>
      </c>
      <c r="N529" s="7">
        <f>K529*ReadMe!$I$54</f>
        <v>0</v>
      </c>
      <c r="O529" s="7">
        <f t="shared" si="25"/>
        <v>0</v>
      </c>
      <c r="P529" s="7">
        <f t="shared" si="26"/>
        <v>0</v>
      </c>
      <c r="Q529" s="27">
        <f t="shared" si="27"/>
        <v>0</v>
      </c>
      <c r="R529" s="41"/>
    </row>
    <row r="530" spans="2:18" x14ac:dyDescent="0.2">
      <c r="B530" s="7" t="str">
        <f>IF(LEN(D530)&gt;1,INDEX(Periode,MATCH($D530,Maanden,0),1),"")</f>
        <v/>
      </c>
      <c r="C530" s="33"/>
      <c r="D530" s="37"/>
      <c r="E530" s="37"/>
      <c r="F530" s="37"/>
      <c r="G530" s="39"/>
      <c r="H530" s="39"/>
      <c r="I530" s="39"/>
      <c r="J530" s="40"/>
      <c r="K530" s="40"/>
      <c r="L530" s="35"/>
      <c r="M530" s="7">
        <f>J530*ReadMe!$I$55</f>
        <v>0</v>
      </c>
      <c r="N530" s="7">
        <f>K530*ReadMe!$I$54</f>
        <v>0</v>
      </c>
      <c r="O530" s="7">
        <f t="shared" si="25"/>
        <v>0</v>
      </c>
      <c r="P530" s="7">
        <f t="shared" si="26"/>
        <v>0</v>
      </c>
      <c r="Q530" s="27">
        <f t="shared" si="27"/>
        <v>0</v>
      </c>
      <c r="R530" s="41"/>
    </row>
    <row r="531" spans="2:18" x14ac:dyDescent="0.2">
      <c r="B531" s="7" t="str">
        <f>IF(LEN(D531)&gt;1,INDEX(Periode,MATCH($D531,Maanden,0),1),"")</f>
        <v/>
      </c>
      <c r="C531" s="33"/>
      <c r="D531" s="37"/>
      <c r="E531" s="37"/>
      <c r="F531" s="37"/>
      <c r="G531" s="39"/>
      <c r="H531" s="39"/>
      <c r="I531" s="39"/>
      <c r="J531" s="40"/>
      <c r="K531" s="40"/>
      <c r="L531" s="35"/>
      <c r="M531" s="7">
        <f>J531*ReadMe!$I$55</f>
        <v>0</v>
      </c>
      <c r="N531" s="7">
        <f>K531*ReadMe!$I$54</f>
        <v>0</v>
      </c>
      <c r="O531" s="7">
        <f t="shared" si="25"/>
        <v>0</v>
      </c>
      <c r="P531" s="7">
        <f t="shared" si="26"/>
        <v>0</v>
      </c>
      <c r="Q531" s="27">
        <f t="shared" si="27"/>
        <v>0</v>
      </c>
      <c r="R531" s="41"/>
    </row>
    <row r="532" spans="2:18" x14ac:dyDescent="0.2">
      <c r="B532" s="7" t="str">
        <f>IF(LEN(D532)&gt;1,INDEX(Periode,MATCH($D532,Maanden,0),1),"")</f>
        <v/>
      </c>
      <c r="C532" s="33"/>
      <c r="D532" s="37"/>
      <c r="E532" s="37"/>
      <c r="F532" s="37"/>
      <c r="G532" s="39"/>
      <c r="H532" s="39"/>
      <c r="I532" s="39"/>
      <c r="J532" s="40"/>
      <c r="K532" s="40"/>
      <c r="L532" s="35"/>
      <c r="M532" s="7">
        <f>J532*ReadMe!$I$55</f>
        <v>0</v>
      </c>
      <c r="N532" s="7">
        <f>K532*ReadMe!$I$54</f>
        <v>0</v>
      </c>
      <c r="O532" s="7">
        <f t="shared" si="25"/>
        <v>0</v>
      </c>
      <c r="P532" s="7">
        <f t="shared" si="26"/>
        <v>0</v>
      </c>
      <c r="Q532" s="27">
        <f t="shared" si="27"/>
        <v>0</v>
      </c>
      <c r="R532" s="41"/>
    </row>
    <row r="533" spans="2:18" x14ac:dyDescent="0.2">
      <c r="B533" s="7" t="str">
        <f>IF(LEN(D533)&gt;1,INDEX(Periode,MATCH($D533,Maanden,0),1),"")</f>
        <v/>
      </c>
      <c r="C533" s="33"/>
      <c r="D533" s="37"/>
      <c r="E533" s="37"/>
      <c r="F533" s="37"/>
      <c r="G533" s="39"/>
      <c r="H533" s="39"/>
      <c r="I533" s="39"/>
      <c r="J533" s="40"/>
      <c r="K533" s="40"/>
      <c r="L533" s="35"/>
      <c r="M533" s="7">
        <f>J533*ReadMe!$I$55</f>
        <v>0</v>
      </c>
      <c r="N533" s="7">
        <f>K533*ReadMe!$I$54</f>
        <v>0</v>
      </c>
      <c r="O533" s="7">
        <f t="shared" si="25"/>
        <v>0</v>
      </c>
      <c r="P533" s="7">
        <f t="shared" si="26"/>
        <v>0</v>
      </c>
      <c r="Q533" s="27">
        <f t="shared" si="27"/>
        <v>0</v>
      </c>
      <c r="R533" s="41"/>
    </row>
    <row r="534" spans="2:18" x14ac:dyDescent="0.2">
      <c r="B534" s="7" t="str">
        <f>IF(LEN(D534)&gt;1,INDEX(Periode,MATCH($D534,Maanden,0),1),"")</f>
        <v/>
      </c>
      <c r="C534" s="33"/>
      <c r="D534" s="37"/>
      <c r="E534" s="37"/>
      <c r="F534" s="37"/>
      <c r="G534" s="39"/>
      <c r="H534" s="39"/>
      <c r="I534" s="39"/>
      <c r="J534" s="40"/>
      <c r="K534" s="40"/>
      <c r="L534" s="35"/>
      <c r="M534" s="7">
        <f>J534*ReadMe!$I$55</f>
        <v>0</v>
      </c>
      <c r="N534" s="7">
        <f>K534*ReadMe!$I$54</f>
        <v>0</v>
      </c>
      <c r="O534" s="7">
        <f t="shared" si="25"/>
        <v>0</v>
      </c>
      <c r="P534" s="7">
        <f t="shared" si="26"/>
        <v>0</v>
      </c>
      <c r="Q534" s="27">
        <f t="shared" si="27"/>
        <v>0</v>
      </c>
      <c r="R534" s="41"/>
    </row>
    <row r="535" spans="2:18" x14ac:dyDescent="0.2">
      <c r="B535" s="7" t="str">
        <f>IF(LEN(D535)&gt;1,INDEX(Periode,MATCH($D535,Maanden,0),1),"")</f>
        <v/>
      </c>
      <c r="C535" s="33"/>
      <c r="D535" s="37"/>
      <c r="E535" s="37"/>
      <c r="F535" s="37"/>
      <c r="G535" s="39"/>
      <c r="H535" s="39"/>
      <c r="I535" s="39"/>
      <c r="J535" s="40"/>
      <c r="K535" s="40"/>
      <c r="L535" s="35"/>
      <c r="M535" s="7">
        <f>J535*ReadMe!$I$55</f>
        <v>0</v>
      </c>
      <c r="N535" s="7">
        <f>K535*ReadMe!$I$54</f>
        <v>0</v>
      </c>
      <c r="O535" s="7">
        <f t="shared" si="25"/>
        <v>0</v>
      </c>
      <c r="P535" s="7">
        <f t="shared" si="26"/>
        <v>0</v>
      </c>
      <c r="Q535" s="27">
        <f t="shared" si="27"/>
        <v>0</v>
      </c>
      <c r="R535" s="41"/>
    </row>
    <row r="536" spans="2:18" x14ac:dyDescent="0.2">
      <c r="B536" s="7" t="str">
        <f>IF(LEN(D536)&gt;1,INDEX(Periode,MATCH($D536,Maanden,0),1),"")</f>
        <v/>
      </c>
      <c r="C536" s="33"/>
      <c r="D536" s="37"/>
      <c r="E536" s="37"/>
      <c r="F536" s="37"/>
      <c r="G536" s="39"/>
      <c r="H536" s="39"/>
      <c r="I536" s="39"/>
      <c r="J536" s="40"/>
      <c r="K536" s="40"/>
      <c r="L536" s="35"/>
      <c r="M536" s="7">
        <f>J536*ReadMe!$I$55</f>
        <v>0</v>
      </c>
      <c r="N536" s="7">
        <f>K536*ReadMe!$I$54</f>
        <v>0</v>
      </c>
      <c r="O536" s="7">
        <f t="shared" si="25"/>
        <v>0</v>
      </c>
      <c r="P536" s="7">
        <f t="shared" si="26"/>
        <v>0</v>
      </c>
      <c r="Q536" s="27">
        <f t="shared" si="27"/>
        <v>0</v>
      </c>
      <c r="R536" s="41"/>
    </row>
    <row r="537" spans="2:18" x14ac:dyDescent="0.2">
      <c r="B537" s="7" t="str">
        <f>IF(LEN(D537)&gt;1,INDEX(Periode,MATCH($D537,Maanden,0),1),"")</f>
        <v/>
      </c>
      <c r="C537" s="33"/>
      <c r="D537" s="37"/>
      <c r="E537" s="37"/>
      <c r="F537" s="37"/>
      <c r="G537" s="39"/>
      <c r="H537" s="39"/>
      <c r="I537" s="39"/>
      <c r="J537" s="40"/>
      <c r="K537" s="40"/>
      <c r="L537" s="35"/>
      <c r="M537" s="7">
        <f>J537*ReadMe!$I$55</f>
        <v>0</v>
      </c>
      <c r="N537" s="7">
        <f>K537*ReadMe!$I$54</f>
        <v>0</v>
      </c>
      <c r="O537" s="7">
        <f t="shared" si="25"/>
        <v>0</v>
      </c>
      <c r="P537" s="7">
        <f t="shared" si="26"/>
        <v>0</v>
      </c>
      <c r="Q537" s="27">
        <f t="shared" si="27"/>
        <v>0</v>
      </c>
      <c r="R537" s="41"/>
    </row>
    <row r="538" spans="2:18" x14ac:dyDescent="0.2">
      <c r="B538" s="7" t="str">
        <f>IF(LEN(D538)&gt;1,INDEX(Periode,MATCH($D538,Maanden,0),1),"")</f>
        <v/>
      </c>
      <c r="C538" s="33"/>
      <c r="D538" s="37"/>
      <c r="E538" s="37"/>
      <c r="F538" s="37"/>
      <c r="G538" s="39"/>
      <c r="H538" s="39"/>
      <c r="I538" s="39"/>
      <c r="J538" s="40"/>
      <c r="K538" s="40"/>
      <c r="L538" s="35"/>
      <c r="M538" s="7">
        <f>J538*ReadMe!$I$55</f>
        <v>0</v>
      </c>
      <c r="N538" s="7">
        <f>K538*ReadMe!$I$54</f>
        <v>0</v>
      </c>
      <c r="O538" s="7">
        <f t="shared" si="25"/>
        <v>0</v>
      </c>
      <c r="P538" s="7">
        <f t="shared" si="26"/>
        <v>0</v>
      </c>
      <c r="Q538" s="27">
        <f t="shared" si="27"/>
        <v>0</v>
      </c>
      <c r="R538" s="41"/>
    </row>
    <row r="539" spans="2:18" x14ac:dyDescent="0.2">
      <c r="B539" s="7" t="str">
        <f>IF(LEN(D539)&gt;1,INDEX(Periode,MATCH($D539,Maanden,0),1),"")</f>
        <v/>
      </c>
      <c r="C539" s="33"/>
      <c r="D539" s="37"/>
      <c r="E539" s="37"/>
      <c r="F539" s="37"/>
      <c r="G539" s="39"/>
      <c r="H539" s="39"/>
      <c r="I539" s="39"/>
      <c r="J539" s="40"/>
      <c r="K539" s="40"/>
      <c r="L539" s="35"/>
      <c r="M539" s="7">
        <f>J539*ReadMe!$I$55</f>
        <v>0</v>
      </c>
      <c r="N539" s="7">
        <f>K539*ReadMe!$I$54</f>
        <v>0</v>
      </c>
      <c r="O539" s="7">
        <f t="shared" si="25"/>
        <v>0</v>
      </c>
      <c r="P539" s="7">
        <f t="shared" si="26"/>
        <v>0</v>
      </c>
      <c r="Q539" s="27">
        <f t="shared" si="27"/>
        <v>0</v>
      </c>
      <c r="R539" s="41"/>
    </row>
    <row r="540" spans="2:18" x14ac:dyDescent="0.2">
      <c r="B540" s="7" t="str">
        <f>IF(LEN(D540)&gt;1,INDEX(Periode,MATCH($D540,Maanden,0),1),"")</f>
        <v/>
      </c>
      <c r="C540" s="33"/>
      <c r="D540" s="37"/>
      <c r="E540" s="37"/>
      <c r="F540" s="37"/>
      <c r="G540" s="39"/>
      <c r="H540" s="39"/>
      <c r="I540" s="39"/>
      <c r="J540" s="40"/>
      <c r="K540" s="40"/>
      <c r="L540" s="35"/>
      <c r="M540" s="7">
        <f>J540*ReadMe!$I$55</f>
        <v>0</v>
      </c>
      <c r="N540" s="7">
        <f>K540*ReadMe!$I$54</f>
        <v>0</v>
      </c>
      <c r="O540" s="7">
        <f t="shared" si="25"/>
        <v>0</v>
      </c>
      <c r="P540" s="7">
        <f t="shared" si="26"/>
        <v>0</v>
      </c>
      <c r="Q540" s="27">
        <f t="shared" si="27"/>
        <v>0</v>
      </c>
      <c r="R540" s="41"/>
    </row>
    <row r="541" spans="2:18" x14ac:dyDescent="0.2">
      <c r="B541" s="7" t="str">
        <f>IF(LEN(D541)&gt;1,INDEX(Periode,MATCH($D541,Maanden,0),1),"")</f>
        <v/>
      </c>
      <c r="C541" s="33"/>
      <c r="D541" s="37"/>
      <c r="E541" s="37"/>
      <c r="F541" s="37"/>
      <c r="G541" s="39"/>
      <c r="H541" s="39"/>
      <c r="I541" s="39"/>
      <c r="J541" s="40"/>
      <c r="K541" s="40"/>
      <c r="L541" s="35"/>
      <c r="M541" s="7">
        <f>J541*ReadMe!$I$55</f>
        <v>0</v>
      </c>
      <c r="N541" s="7">
        <f>K541*ReadMe!$I$54</f>
        <v>0</v>
      </c>
      <c r="O541" s="7">
        <f t="shared" si="25"/>
        <v>0</v>
      </c>
      <c r="P541" s="7">
        <f t="shared" si="26"/>
        <v>0</v>
      </c>
      <c r="Q541" s="27">
        <f t="shared" si="27"/>
        <v>0</v>
      </c>
      <c r="R541" s="41"/>
    </row>
    <row r="542" spans="2:18" x14ac:dyDescent="0.2">
      <c r="B542" s="7" t="str">
        <f>IF(LEN(D542)&gt;1,INDEX(Periode,MATCH($D542,Maanden,0),1),"")</f>
        <v/>
      </c>
      <c r="C542" s="33"/>
      <c r="D542" s="37"/>
      <c r="E542" s="37"/>
      <c r="F542" s="37"/>
      <c r="G542" s="39"/>
      <c r="H542" s="39"/>
      <c r="I542" s="39"/>
      <c r="J542" s="40"/>
      <c r="K542" s="40"/>
      <c r="L542" s="35"/>
      <c r="M542" s="7">
        <f>J542*ReadMe!$I$55</f>
        <v>0</v>
      </c>
      <c r="N542" s="7">
        <f>K542*ReadMe!$I$54</f>
        <v>0</v>
      </c>
      <c r="O542" s="7">
        <f t="shared" si="25"/>
        <v>0</v>
      </c>
      <c r="P542" s="7">
        <f t="shared" si="26"/>
        <v>0</v>
      </c>
      <c r="Q542" s="27">
        <f t="shared" si="27"/>
        <v>0</v>
      </c>
      <c r="R542" s="41"/>
    </row>
    <row r="543" spans="2:18" x14ac:dyDescent="0.2">
      <c r="B543" s="7" t="str">
        <f>IF(LEN(D543)&gt;1,INDEX(Periode,MATCH($D543,Maanden,0),1),"")</f>
        <v/>
      </c>
      <c r="C543" s="33"/>
      <c r="D543" s="37"/>
      <c r="E543" s="37"/>
      <c r="F543" s="37"/>
      <c r="G543" s="39"/>
      <c r="H543" s="39"/>
      <c r="I543" s="39"/>
      <c r="J543" s="40"/>
      <c r="K543" s="40"/>
      <c r="L543" s="35"/>
      <c r="M543" s="7">
        <f>J543*ReadMe!$I$55</f>
        <v>0</v>
      </c>
      <c r="N543" s="7">
        <f>K543*ReadMe!$I$54</f>
        <v>0</v>
      </c>
      <c r="O543" s="7">
        <f t="shared" si="25"/>
        <v>0</v>
      </c>
      <c r="P543" s="7">
        <f t="shared" si="26"/>
        <v>0</v>
      </c>
      <c r="Q543" s="27">
        <f t="shared" si="27"/>
        <v>0</v>
      </c>
      <c r="R543" s="41"/>
    </row>
    <row r="544" spans="2:18" x14ac:dyDescent="0.2">
      <c r="B544" s="7" t="str">
        <f>IF(LEN(D544)&gt;1,INDEX(Periode,MATCH($D544,Maanden,0),1),"")</f>
        <v/>
      </c>
      <c r="C544" s="33"/>
      <c r="D544" s="37"/>
      <c r="E544" s="37"/>
      <c r="F544" s="37"/>
      <c r="G544" s="39"/>
      <c r="H544" s="39"/>
      <c r="I544" s="39"/>
      <c r="J544" s="40"/>
      <c r="K544" s="40"/>
      <c r="L544" s="35"/>
      <c r="M544" s="7">
        <f>J544*ReadMe!$I$55</f>
        <v>0</v>
      </c>
      <c r="N544" s="7">
        <f>K544*ReadMe!$I$54</f>
        <v>0</v>
      </c>
      <c r="O544" s="7">
        <f t="shared" si="25"/>
        <v>0</v>
      </c>
      <c r="P544" s="7">
        <f t="shared" si="26"/>
        <v>0</v>
      </c>
      <c r="Q544" s="27">
        <f t="shared" si="27"/>
        <v>0</v>
      </c>
      <c r="R544" s="41"/>
    </row>
    <row r="545" spans="2:18" x14ac:dyDescent="0.2">
      <c r="B545" s="7" t="str">
        <f>IF(LEN(D545)&gt;1,INDEX(Periode,MATCH($D545,Maanden,0),1),"")</f>
        <v/>
      </c>
      <c r="C545" s="33"/>
      <c r="D545" s="37"/>
      <c r="E545" s="37"/>
      <c r="F545" s="37"/>
      <c r="G545" s="39"/>
      <c r="H545" s="39"/>
      <c r="I545" s="39"/>
      <c r="J545" s="40"/>
      <c r="K545" s="40"/>
      <c r="L545" s="35"/>
      <c r="M545" s="7">
        <f>J545*ReadMe!$I$55</f>
        <v>0</v>
      </c>
      <c r="N545" s="7">
        <f>K545*ReadMe!$I$54</f>
        <v>0</v>
      </c>
      <c r="O545" s="7">
        <f t="shared" si="25"/>
        <v>0</v>
      </c>
      <c r="P545" s="7">
        <f t="shared" si="26"/>
        <v>0</v>
      </c>
      <c r="Q545" s="27">
        <f t="shared" si="27"/>
        <v>0</v>
      </c>
      <c r="R545" s="41"/>
    </row>
    <row r="546" spans="2:18" x14ac:dyDescent="0.2">
      <c r="B546" s="7" t="str">
        <f>IF(LEN(D546)&gt;1,INDEX(Periode,MATCH($D546,Maanden,0),1),"")</f>
        <v/>
      </c>
      <c r="C546" s="33"/>
      <c r="D546" s="37"/>
      <c r="E546" s="37"/>
      <c r="F546" s="37"/>
      <c r="G546" s="39"/>
      <c r="H546" s="39"/>
      <c r="I546" s="39"/>
      <c r="J546" s="40"/>
      <c r="K546" s="40"/>
      <c r="L546" s="35"/>
      <c r="M546" s="7">
        <f>J546*ReadMe!$I$55</f>
        <v>0</v>
      </c>
      <c r="N546" s="7">
        <f>K546*ReadMe!$I$54</f>
        <v>0</v>
      </c>
      <c r="O546" s="7">
        <f t="shared" si="25"/>
        <v>0</v>
      </c>
      <c r="P546" s="7">
        <f t="shared" si="26"/>
        <v>0</v>
      </c>
      <c r="Q546" s="27">
        <f t="shared" si="27"/>
        <v>0</v>
      </c>
      <c r="R546" s="41"/>
    </row>
    <row r="547" spans="2:18" x14ac:dyDescent="0.2">
      <c r="B547" s="7" t="str">
        <f>IF(LEN(D547)&gt;1,INDEX(Periode,MATCH($D547,Maanden,0),1),"")</f>
        <v/>
      </c>
      <c r="C547" s="33"/>
      <c r="D547" s="37"/>
      <c r="E547" s="37"/>
      <c r="F547" s="37"/>
      <c r="G547" s="39"/>
      <c r="H547" s="39"/>
      <c r="I547" s="39"/>
      <c r="J547" s="40"/>
      <c r="K547" s="40"/>
      <c r="L547" s="35"/>
      <c r="M547" s="7">
        <f>J547*ReadMe!$I$55</f>
        <v>0</v>
      </c>
      <c r="N547" s="7">
        <f>K547*ReadMe!$I$54</f>
        <v>0</v>
      </c>
      <c r="O547" s="7">
        <f t="shared" si="25"/>
        <v>0</v>
      </c>
      <c r="P547" s="7">
        <f t="shared" si="26"/>
        <v>0</v>
      </c>
      <c r="Q547" s="27">
        <f t="shared" si="27"/>
        <v>0</v>
      </c>
      <c r="R547" s="41"/>
    </row>
    <row r="548" spans="2:18" x14ac:dyDescent="0.2">
      <c r="B548" s="7" t="str">
        <f>IF(LEN(D548)&gt;1,INDEX(Periode,MATCH($D548,Maanden,0),1),"")</f>
        <v/>
      </c>
      <c r="C548" s="33"/>
      <c r="D548" s="37"/>
      <c r="E548" s="37"/>
      <c r="F548" s="37"/>
      <c r="G548" s="39"/>
      <c r="H548" s="39"/>
      <c r="I548" s="39"/>
      <c r="J548" s="40"/>
      <c r="K548" s="40"/>
      <c r="L548" s="35"/>
      <c r="M548" s="7">
        <f>J548*ReadMe!$I$55</f>
        <v>0</v>
      </c>
      <c r="N548" s="7">
        <f>K548*ReadMe!$I$54</f>
        <v>0</v>
      </c>
      <c r="O548" s="7">
        <f t="shared" si="25"/>
        <v>0</v>
      </c>
      <c r="P548" s="7">
        <f t="shared" si="26"/>
        <v>0</v>
      </c>
      <c r="Q548" s="27">
        <f t="shared" si="27"/>
        <v>0</v>
      </c>
      <c r="R548" s="41"/>
    </row>
    <row r="549" spans="2:18" x14ac:dyDescent="0.2">
      <c r="B549" s="7" t="str">
        <f>IF(LEN(D549)&gt;1,INDEX(Periode,MATCH($D549,Maanden,0),1),"")</f>
        <v/>
      </c>
      <c r="C549" s="33"/>
      <c r="D549" s="37"/>
      <c r="E549" s="37"/>
      <c r="F549" s="37"/>
      <c r="G549" s="39"/>
      <c r="H549" s="39"/>
      <c r="I549" s="39"/>
      <c r="J549" s="40"/>
      <c r="K549" s="40"/>
      <c r="L549" s="35"/>
      <c r="M549" s="7">
        <f>J549*ReadMe!$I$55</f>
        <v>0</v>
      </c>
      <c r="N549" s="7">
        <f>K549*ReadMe!$I$54</f>
        <v>0</v>
      </c>
      <c r="O549" s="7">
        <f t="shared" si="25"/>
        <v>0</v>
      </c>
      <c r="P549" s="7">
        <f t="shared" si="26"/>
        <v>0</v>
      </c>
      <c r="Q549" s="27">
        <f t="shared" si="27"/>
        <v>0</v>
      </c>
      <c r="R549" s="41"/>
    </row>
    <row r="550" spans="2:18" x14ac:dyDescent="0.2">
      <c r="B550" s="7" t="str">
        <f>IF(LEN(D550)&gt;1,INDEX(Periode,MATCH($D550,Maanden,0),1),"")</f>
        <v/>
      </c>
      <c r="C550" s="33"/>
      <c r="D550" s="37"/>
      <c r="E550" s="37"/>
      <c r="F550" s="37"/>
      <c r="G550" s="39"/>
      <c r="H550" s="39"/>
      <c r="I550" s="39"/>
      <c r="J550" s="40"/>
      <c r="K550" s="40"/>
      <c r="L550" s="35"/>
      <c r="M550" s="7">
        <f>J550*ReadMe!$I$55</f>
        <v>0</v>
      </c>
      <c r="N550" s="7">
        <f>K550*ReadMe!$I$54</f>
        <v>0</v>
      </c>
      <c r="O550" s="7">
        <f t="shared" si="25"/>
        <v>0</v>
      </c>
      <c r="P550" s="7">
        <f t="shared" si="26"/>
        <v>0</v>
      </c>
      <c r="Q550" s="27">
        <f t="shared" si="27"/>
        <v>0</v>
      </c>
      <c r="R550" s="41"/>
    </row>
    <row r="551" spans="2:18" x14ac:dyDescent="0.2">
      <c r="B551" s="7" t="str">
        <f>IF(LEN(D551)&gt;1,INDEX(Periode,MATCH($D551,Maanden,0),1),"")</f>
        <v/>
      </c>
      <c r="C551" s="33"/>
      <c r="D551" s="37"/>
      <c r="E551" s="37"/>
      <c r="F551" s="37"/>
      <c r="G551" s="39"/>
      <c r="H551" s="39"/>
      <c r="I551" s="39"/>
      <c r="J551" s="40"/>
      <c r="K551" s="40"/>
      <c r="L551" s="35"/>
      <c r="M551" s="7">
        <f>J551*ReadMe!$I$55</f>
        <v>0</v>
      </c>
      <c r="N551" s="7">
        <f>K551*ReadMe!$I$54</f>
        <v>0</v>
      </c>
      <c r="O551" s="7">
        <f t="shared" si="25"/>
        <v>0</v>
      </c>
      <c r="P551" s="7">
        <f t="shared" si="26"/>
        <v>0</v>
      </c>
      <c r="Q551" s="27">
        <f t="shared" si="27"/>
        <v>0</v>
      </c>
      <c r="R551" s="41"/>
    </row>
    <row r="552" spans="2:18" x14ac:dyDescent="0.2">
      <c r="B552" s="7" t="str">
        <f>IF(LEN(D552)&gt;1,INDEX(Periode,MATCH($D552,Maanden,0),1),"")</f>
        <v/>
      </c>
      <c r="C552" s="33"/>
      <c r="D552" s="37"/>
      <c r="E552" s="37"/>
      <c r="F552" s="37"/>
      <c r="G552" s="39"/>
      <c r="H552" s="39"/>
      <c r="I552" s="39"/>
      <c r="J552" s="40"/>
      <c r="K552" s="40"/>
      <c r="L552" s="35"/>
      <c r="M552" s="7">
        <f>J552*ReadMe!$I$55</f>
        <v>0</v>
      </c>
      <c r="N552" s="7">
        <f>K552*ReadMe!$I$54</f>
        <v>0</v>
      </c>
      <c r="O552" s="7">
        <f t="shared" si="25"/>
        <v>0</v>
      </c>
      <c r="P552" s="7">
        <f t="shared" si="26"/>
        <v>0</v>
      </c>
      <c r="Q552" s="27">
        <f t="shared" si="27"/>
        <v>0</v>
      </c>
      <c r="R552" s="41"/>
    </row>
    <row r="553" spans="2:18" x14ac:dyDescent="0.2">
      <c r="B553" s="7" t="str">
        <f>IF(LEN(D553)&gt;1,INDEX(Periode,MATCH($D553,Maanden,0),1),"")</f>
        <v/>
      </c>
      <c r="C553" s="33"/>
      <c r="D553" s="37"/>
      <c r="E553" s="37"/>
      <c r="F553" s="37"/>
      <c r="G553" s="39"/>
      <c r="H553" s="39"/>
      <c r="I553" s="39"/>
      <c r="J553" s="40"/>
      <c r="K553" s="40"/>
      <c r="L553" s="35"/>
      <c r="M553" s="7">
        <f>J553*ReadMe!$I$55</f>
        <v>0</v>
      </c>
      <c r="N553" s="7">
        <f>K553*ReadMe!$I$54</f>
        <v>0</v>
      </c>
      <c r="O553" s="7">
        <f t="shared" si="25"/>
        <v>0</v>
      </c>
      <c r="P553" s="7">
        <f t="shared" si="26"/>
        <v>0</v>
      </c>
      <c r="Q553" s="27">
        <f t="shared" si="27"/>
        <v>0</v>
      </c>
      <c r="R553" s="41"/>
    </row>
    <row r="554" spans="2:18" x14ac:dyDescent="0.2">
      <c r="B554" s="7" t="str">
        <f>IF(LEN(D554)&gt;1,INDEX(Periode,MATCH($D554,Maanden,0),1),"")</f>
        <v/>
      </c>
      <c r="C554" s="33"/>
      <c r="D554" s="37"/>
      <c r="E554" s="37"/>
      <c r="F554" s="37"/>
      <c r="G554" s="39"/>
      <c r="H554" s="39"/>
      <c r="I554" s="39"/>
      <c r="J554" s="40"/>
      <c r="K554" s="40"/>
      <c r="L554" s="35"/>
      <c r="M554" s="7">
        <f>J554*ReadMe!$I$55</f>
        <v>0</v>
      </c>
      <c r="N554" s="7">
        <f>K554*ReadMe!$I$54</f>
        <v>0</v>
      </c>
      <c r="O554" s="7">
        <f t="shared" si="25"/>
        <v>0</v>
      </c>
      <c r="P554" s="7">
        <f t="shared" si="26"/>
        <v>0</v>
      </c>
      <c r="Q554" s="27">
        <f t="shared" si="27"/>
        <v>0</v>
      </c>
      <c r="R554" s="41"/>
    </row>
    <row r="555" spans="2:18" x14ac:dyDescent="0.2">
      <c r="B555" s="7" t="str">
        <f>IF(LEN(D555)&gt;1,INDEX(Periode,MATCH($D555,Maanden,0),1),"")</f>
        <v/>
      </c>
      <c r="C555" s="33"/>
      <c r="D555" s="37"/>
      <c r="E555" s="37"/>
      <c r="F555" s="37"/>
      <c r="G555" s="39"/>
      <c r="H555" s="39"/>
      <c r="I555" s="39"/>
      <c r="J555" s="40"/>
      <c r="K555" s="40"/>
      <c r="L555" s="35"/>
      <c r="M555" s="7">
        <f>J555*ReadMe!$I$55</f>
        <v>0</v>
      </c>
      <c r="N555" s="7">
        <f>K555*ReadMe!$I$54</f>
        <v>0</v>
      </c>
      <c r="O555" s="7">
        <f t="shared" si="25"/>
        <v>0</v>
      </c>
      <c r="P555" s="7">
        <f t="shared" si="26"/>
        <v>0</v>
      </c>
      <c r="Q555" s="27">
        <f t="shared" si="27"/>
        <v>0</v>
      </c>
      <c r="R555" s="41"/>
    </row>
    <row r="556" spans="2:18" x14ac:dyDescent="0.2">
      <c r="B556" s="7" t="str">
        <f>IF(LEN(D556)&gt;1,INDEX(Periode,MATCH($D556,Maanden,0),1),"")</f>
        <v/>
      </c>
      <c r="C556" s="33"/>
      <c r="D556" s="37"/>
      <c r="E556" s="37"/>
      <c r="F556" s="37"/>
      <c r="G556" s="39"/>
      <c r="H556" s="39"/>
      <c r="I556" s="39"/>
      <c r="J556" s="40"/>
      <c r="K556" s="40"/>
      <c r="L556" s="35"/>
      <c r="M556" s="7">
        <f>J556*ReadMe!$I$55</f>
        <v>0</v>
      </c>
      <c r="N556" s="7">
        <f>K556*ReadMe!$I$54</f>
        <v>0</v>
      </c>
      <c r="O556" s="7">
        <f t="shared" si="25"/>
        <v>0</v>
      </c>
      <c r="P556" s="7">
        <f t="shared" si="26"/>
        <v>0</v>
      </c>
      <c r="Q556" s="27">
        <f t="shared" si="27"/>
        <v>0</v>
      </c>
      <c r="R556" s="41"/>
    </row>
    <row r="557" spans="2:18" x14ac:dyDescent="0.2">
      <c r="B557" s="7" t="str">
        <f>IF(LEN(D557)&gt;1,INDEX(Periode,MATCH($D557,Maanden,0),1),"")</f>
        <v/>
      </c>
      <c r="C557" s="33"/>
      <c r="D557" s="37"/>
      <c r="E557" s="37"/>
      <c r="F557" s="37"/>
      <c r="G557" s="39"/>
      <c r="H557" s="39"/>
      <c r="I557" s="39"/>
      <c r="J557" s="40"/>
      <c r="K557" s="40"/>
      <c r="L557" s="35"/>
      <c r="M557" s="7">
        <f>J557*ReadMe!$I$55</f>
        <v>0</v>
      </c>
      <c r="N557" s="7">
        <f>K557*ReadMe!$I$54</f>
        <v>0</v>
      </c>
      <c r="O557" s="7">
        <f t="shared" si="25"/>
        <v>0</v>
      </c>
      <c r="P557" s="7">
        <f t="shared" si="26"/>
        <v>0</v>
      </c>
      <c r="Q557" s="27">
        <f t="shared" si="27"/>
        <v>0</v>
      </c>
      <c r="R557" s="41"/>
    </row>
    <row r="558" spans="2:18" x14ac:dyDescent="0.2">
      <c r="B558" s="7" t="str">
        <f>IF(LEN(D558)&gt;1,INDEX(Periode,MATCH($D558,Maanden,0),1),"")</f>
        <v/>
      </c>
      <c r="C558" s="33"/>
      <c r="D558" s="37"/>
      <c r="E558" s="37"/>
      <c r="F558" s="37"/>
      <c r="G558" s="39"/>
      <c r="H558" s="39"/>
      <c r="I558" s="39"/>
      <c r="J558" s="40"/>
      <c r="K558" s="40"/>
      <c r="L558" s="35"/>
      <c r="M558" s="7">
        <f>J558*ReadMe!$I$55</f>
        <v>0</v>
      </c>
      <c r="N558" s="7">
        <f>K558*ReadMe!$I$54</f>
        <v>0</v>
      </c>
      <c r="O558" s="7">
        <f t="shared" si="25"/>
        <v>0</v>
      </c>
      <c r="P558" s="7">
        <f t="shared" si="26"/>
        <v>0</v>
      </c>
      <c r="Q558" s="27">
        <f t="shared" si="27"/>
        <v>0</v>
      </c>
      <c r="R558" s="41"/>
    </row>
    <row r="559" spans="2:18" x14ac:dyDescent="0.2">
      <c r="B559" s="7" t="str">
        <f>IF(LEN(D559)&gt;1,INDEX(Periode,MATCH($D559,Maanden,0),1),"")</f>
        <v/>
      </c>
      <c r="C559" s="33"/>
      <c r="D559" s="37"/>
      <c r="E559" s="37"/>
      <c r="F559" s="37"/>
      <c r="G559" s="39"/>
      <c r="H559" s="39"/>
      <c r="I559" s="39"/>
      <c r="J559" s="40"/>
      <c r="K559" s="40"/>
      <c r="L559" s="35"/>
      <c r="M559" s="7">
        <f>J559*ReadMe!$I$55</f>
        <v>0</v>
      </c>
      <c r="N559" s="7">
        <f>K559*ReadMe!$I$54</f>
        <v>0</v>
      </c>
      <c r="O559" s="7">
        <f t="shared" si="25"/>
        <v>0</v>
      </c>
      <c r="P559" s="7">
        <f t="shared" si="26"/>
        <v>0</v>
      </c>
      <c r="Q559" s="27">
        <f t="shared" si="27"/>
        <v>0</v>
      </c>
      <c r="R559" s="41"/>
    </row>
    <row r="560" spans="2:18" x14ac:dyDescent="0.2">
      <c r="B560" s="7" t="str">
        <f>IF(LEN(D560)&gt;1,INDEX(Periode,MATCH($D560,Maanden,0),1),"")</f>
        <v/>
      </c>
      <c r="C560" s="33"/>
      <c r="D560" s="37"/>
      <c r="E560" s="37"/>
      <c r="F560" s="37"/>
      <c r="G560" s="39"/>
      <c r="H560" s="39"/>
      <c r="I560" s="39"/>
      <c r="J560" s="40"/>
      <c r="K560" s="40"/>
      <c r="L560" s="35"/>
      <c r="M560" s="7">
        <f>J560*ReadMe!$I$55</f>
        <v>0</v>
      </c>
      <c r="N560" s="7">
        <f>K560*ReadMe!$I$54</f>
        <v>0</v>
      </c>
      <c r="O560" s="7">
        <f t="shared" si="25"/>
        <v>0</v>
      </c>
      <c r="P560" s="7">
        <f t="shared" si="26"/>
        <v>0</v>
      </c>
      <c r="Q560" s="27">
        <f t="shared" si="27"/>
        <v>0</v>
      </c>
      <c r="R560" s="41"/>
    </row>
    <row r="561" spans="2:18" x14ac:dyDescent="0.2">
      <c r="B561" s="7" t="str">
        <f>IF(LEN(D561)&gt;1,INDEX(Periode,MATCH($D561,Maanden,0),1),"")</f>
        <v/>
      </c>
      <c r="C561" s="33"/>
      <c r="D561" s="37"/>
      <c r="E561" s="37"/>
      <c r="F561" s="37"/>
      <c r="G561" s="39"/>
      <c r="H561" s="39"/>
      <c r="I561" s="39"/>
      <c r="J561" s="40"/>
      <c r="K561" s="40"/>
      <c r="L561" s="35"/>
      <c r="M561" s="7">
        <f>J561*ReadMe!$I$55</f>
        <v>0</v>
      </c>
      <c r="N561" s="7">
        <f>K561*ReadMe!$I$54</f>
        <v>0</v>
      </c>
      <c r="O561" s="7">
        <f t="shared" si="25"/>
        <v>0</v>
      </c>
      <c r="P561" s="7">
        <f t="shared" si="26"/>
        <v>0</v>
      </c>
      <c r="Q561" s="27">
        <f t="shared" si="27"/>
        <v>0</v>
      </c>
      <c r="R561" s="41"/>
    </row>
    <row r="562" spans="2:18" x14ac:dyDescent="0.2">
      <c r="B562" s="7" t="str">
        <f>IF(LEN(D562)&gt;1,INDEX(Periode,MATCH($D562,Maanden,0),1),"")</f>
        <v/>
      </c>
      <c r="C562" s="33"/>
      <c r="D562" s="37"/>
      <c r="E562" s="37"/>
      <c r="F562" s="37"/>
      <c r="G562" s="39"/>
      <c r="H562" s="39"/>
      <c r="I562" s="39"/>
      <c r="J562" s="40"/>
      <c r="K562" s="40"/>
      <c r="L562" s="35"/>
      <c r="M562" s="7">
        <f>J562*ReadMe!$I$55</f>
        <v>0</v>
      </c>
      <c r="N562" s="7">
        <f>K562*ReadMe!$I$54</f>
        <v>0</v>
      </c>
      <c r="O562" s="7">
        <f t="shared" si="25"/>
        <v>0</v>
      </c>
      <c r="P562" s="7">
        <f t="shared" si="26"/>
        <v>0</v>
      </c>
      <c r="Q562" s="27">
        <f t="shared" si="27"/>
        <v>0</v>
      </c>
      <c r="R562" s="41"/>
    </row>
    <row r="563" spans="2:18" x14ac:dyDescent="0.2">
      <c r="B563" s="7" t="str">
        <f>IF(LEN(D563)&gt;1,INDEX(Periode,MATCH($D563,Maanden,0),1),"")</f>
        <v/>
      </c>
      <c r="C563" s="33"/>
      <c r="D563" s="37"/>
      <c r="E563" s="37"/>
      <c r="F563" s="37"/>
      <c r="G563" s="39"/>
      <c r="H563" s="39"/>
      <c r="I563" s="39"/>
      <c r="J563" s="40"/>
      <c r="K563" s="40"/>
      <c r="L563" s="35"/>
      <c r="M563" s="7">
        <f>J563*ReadMe!$I$55</f>
        <v>0</v>
      </c>
      <c r="N563" s="7">
        <f>K563*ReadMe!$I$54</f>
        <v>0</v>
      </c>
      <c r="O563" s="7">
        <f t="shared" si="25"/>
        <v>0</v>
      </c>
      <c r="P563" s="7">
        <f t="shared" si="26"/>
        <v>0</v>
      </c>
      <c r="Q563" s="27">
        <f t="shared" si="27"/>
        <v>0</v>
      </c>
      <c r="R563" s="41"/>
    </row>
    <row r="564" spans="2:18" x14ac:dyDescent="0.2">
      <c r="B564" s="7" t="str">
        <f>IF(LEN(D564)&gt;1,INDEX(Periode,MATCH($D564,Maanden,0),1),"")</f>
        <v/>
      </c>
      <c r="C564" s="33"/>
      <c r="D564" s="37"/>
      <c r="E564" s="37"/>
      <c r="F564" s="37"/>
      <c r="G564" s="39"/>
      <c r="H564" s="39"/>
      <c r="I564" s="39"/>
      <c r="J564" s="40"/>
      <c r="K564" s="40"/>
      <c r="L564" s="35"/>
      <c r="M564" s="7">
        <f>J564*ReadMe!$I$55</f>
        <v>0</v>
      </c>
      <c r="N564" s="7">
        <f>K564*ReadMe!$I$54</f>
        <v>0</v>
      </c>
      <c r="O564" s="7">
        <f t="shared" si="25"/>
        <v>0</v>
      </c>
      <c r="P564" s="7">
        <f t="shared" si="26"/>
        <v>0</v>
      </c>
      <c r="Q564" s="27">
        <f t="shared" si="27"/>
        <v>0</v>
      </c>
      <c r="R564" s="41"/>
    </row>
    <row r="565" spans="2:18" x14ac:dyDescent="0.2">
      <c r="B565" s="7" t="str">
        <f>IF(LEN(D565)&gt;1,INDEX(Periode,MATCH($D565,Maanden,0),1),"")</f>
        <v/>
      </c>
      <c r="C565" s="33"/>
      <c r="D565" s="37"/>
      <c r="E565" s="37"/>
      <c r="F565" s="37"/>
      <c r="G565" s="39"/>
      <c r="H565" s="39"/>
      <c r="I565" s="39"/>
      <c r="J565" s="40"/>
      <c r="K565" s="40"/>
      <c r="L565" s="35"/>
      <c r="M565" s="7">
        <f>J565*ReadMe!$I$55</f>
        <v>0</v>
      </c>
      <c r="N565" s="7">
        <f>K565*ReadMe!$I$54</f>
        <v>0</v>
      </c>
      <c r="O565" s="7">
        <f t="shared" si="25"/>
        <v>0</v>
      </c>
      <c r="P565" s="7">
        <f t="shared" si="26"/>
        <v>0</v>
      </c>
      <c r="Q565" s="27">
        <f t="shared" si="27"/>
        <v>0</v>
      </c>
      <c r="R565" s="41"/>
    </row>
    <row r="566" spans="2:18" x14ac:dyDescent="0.2">
      <c r="B566" s="7" t="str">
        <f>IF(LEN(D566)&gt;1,INDEX(Periode,MATCH($D566,Maanden,0),1),"")</f>
        <v/>
      </c>
      <c r="C566" s="33"/>
      <c r="D566" s="37"/>
      <c r="E566" s="37"/>
      <c r="F566" s="37"/>
      <c r="G566" s="39"/>
      <c r="H566" s="39"/>
      <c r="I566" s="39"/>
      <c r="J566" s="40"/>
      <c r="K566" s="40"/>
      <c r="L566" s="35"/>
      <c r="M566" s="7">
        <f>J566*ReadMe!$I$55</f>
        <v>0</v>
      </c>
      <c r="N566" s="7">
        <f>K566*ReadMe!$I$54</f>
        <v>0</v>
      </c>
      <c r="O566" s="7">
        <f t="shared" si="25"/>
        <v>0</v>
      </c>
      <c r="P566" s="7">
        <f t="shared" si="26"/>
        <v>0</v>
      </c>
      <c r="Q566" s="27">
        <f t="shared" si="27"/>
        <v>0</v>
      </c>
      <c r="R566" s="41"/>
    </row>
    <row r="567" spans="2:18" x14ac:dyDescent="0.2">
      <c r="B567" s="7" t="str">
        <f>IF(LEN(D567)&gt;1,INDEX(Periode,MATCH($D567,Maanden,0),1),"")</f>
        <v/>
      </c>
      <c r="C567" s="33"/>
      <c r="D567" s="37"/>
      <c r="E567" s="37"/>
      <c r="F567" s="37"/>
      <c r="G567" s="39"/>
      <c r="H567" s="39"/>
      <c r="I567" s="39"/>
      <c r="J567" s="40"/>
      <c r="K567" s="40"/>
      <c r="L567" s="35"/>
      <c r="M567" s="7">
        <f>J567*ReadMe!$I$55</f>
        <v>0</v>
      </c>
      <c r="N567" s="7">
        <f>K567*ReadMe!$I$54</f>
        <v>0</v>
      </c>
      <c r="O567" s="7">
        <f t="shared" si="25"/>
        <v>0</v>
      </c>
      <c r="P567" s="7">
        <f t="shared" si="26"/>
        <v>0</v>
      </c>
      <c r="Q567" s="27">
        <f t="shared" si="27"/>
        <v>0</v>
      </c>
      <c r="R567" s="41"/>
    </row>
    <row r="568" spans="2:18" x14ac:dyDescent="0.2">
      <c r="B568" s="7" t="str">
        <f>IF(LEN(D568)&gt;1,INDEX(Periode,MATCH($D568,Maanden,0),1),"")</f>
        <v/>
      </c>
      <c r="C568" s="33"/>
      <c r="D568" s="37"/>
      <c r="E568" s="37"/>
      <c r="F568" s="37"/>
      <c r="G568" s="39"/>
      <c r="H568" s="39"/>
      <c r="I568" s="39"/>
      <c r="J568" s="40"/>
      <c r="K568" s="40"/>
      <c r="L568" s="35"/>
      <c r="M568" s="7">
        <f>J568*ReadMe!$I$55</f>
        <v>0</v>
      </c>
      <c r="N568" s="7">
        <f>K568*ReadMe!$I$54</f>
        <v>0</v>
      </c>
      <c r="O568" s="7">
        <f t="shared" si="25"/>
        <v>0</v>
      </c>
      <c r="P568" s="7">
        <f t="shared" si="26"/>
        <v>0</v>
      </c>
      <c r="Q568" s="27">
        <f t="shared" si="27"/>
        <v>0</v>
      </c>
      <c r="R568" s="41"/>
    </row>
    <row r="569" spans="2:18" x14ac:dyDescent="0.2">
      <c r="B569" s="7" t="str">
        <f>IF(LEN(D569)&gt;1,INDEX(Periode,MATCH($D569,Maanden,0),1),"")</f>
        <v/>
      </c>
      <c r="C569" s="33"/>
      <c r="D569" s="37"/>
      <c r="E569" s="37"/>
      <c r="F569" s="37"/>
      <c r="G569" s="39"/>
      <c r="H569" s="39"/>
      <c r="I569" s="39"/>
      <c r="J569" s="40"/>
      <c r="K569" s="40"/>
      <c r="L569" s="35"/>
      <c r="M569" s="7">
        <f>J569*ReadMe!$I$55</f>
        <v>0</v>
      </c>
      <c r="N569" s="7">
        <f>K569*ReadMe!$I$54</f>
        <v>0</v>
      </c>
      <c r="O569" s="7">
        <f t="shared" si="25"/>
        <v>0</v>
      </c>
      <c r="P569" s="7">
        <f t="shared" si="26"/>
        <v>0</v>
      </c>
      <c r="Q569" s="27">
        <f t="shared" si="27"/>
        <v>0</v>
      </c>
      <c r="R569" s="41"/>
    </row>
    <row r="570" spans="2:18" x14ac:dyDescent="0.2">
      <c r="B570" s="7" t="str">
        <f>IF(LEN(D570)&gt;1,INDEX(Periode,MATCH($D570,Maanden,0),1),"")</f>
        <v/>
      </c>
      <c r="C570" s="33"/>
      <c r="D570" s="37"/>
      <c r="E570" s="37"/>
      <c r="F570" s="37"/>
      <c r="G570" s="39"/>
      <c r="H570" s="39"/>
      <c r="I570" s="39"/>
      <c r="J570" s="40"/>
      <c r="K570" s="40"/>
      <c r="L570" s="35"/>
      <c r="M570" s="7">
        <f>J570*ReadMe!$I$55</f>
        <v>0</v>
      </c>
      <c r="N570" s="7">
        <f>K570*ReadMe!$I$54</f>
        <v>0</v>
      </c>
      <c r="O570" s="7">
        <f t="shared" si="25"/>
        <v>0</v>
      </c>
      <c r="P570" s="7">
        <f t="shared" si="26"/>
        <v>0</v>
      </c>
      <c r="Q570" s="27">
        <f t="shared" si="27"/>
        <v>0</v>
      </c>
      <c r="R570" s="41"/>
    </row>
    <row r="571" spans="2:18" x14ac:dyDescent="0.2">
      <c r="B571" s="7" t="str">
        <f>IF(LEN(D571)&gt;1,INDEX(Periode,MATCH($D571,Maanden,0),1),"")</f>
        <v/>
      </c>
      <c r="C571" s="33"/>
      <c r="D571" s="37"/>
      <c r="E571" s="37"/>
      <c r="F571" s="37"/>
      <c r="G571" s="39"/>
      <c r="H571" s="39"/>
      <c r="I571" s="39"/>
      <c r="J571" s="40"/>
      <c r="K571" s="40"/>
      <c r="L571" s="35"/>
      <c r="M571" s="7">
        <f>J571*ReadMe!$I$55</f>
        <v>0</v>
      </c>
      <c r="N571" s="7">
        <f>K571*ReadMe!$I$54</f>
        <v>0</v>
      </c>
      <c r="O571" s="7">
        <f t="shared" si="25"/>
        <v>0</v>
      </c>
      <c r="P571" s="7">
        <f t="shared" si="26"/>
        <v>0</v>
      </c>
      <c r="Q571" s="27">
        <f t="shared" si="27"/>
        <v>0</v>
      </c>
      <c r="R571" s="41"/>
    </row>
    <row r="572" spans="2:18" x14ac:dyDescent="0.2">
      <c r="B572" s="7" t="str">
        <f>IF(LEN(D572)&gt;1,INDEX(Periode,MATCH($D572,Maanden,0),1),"")</f>
        <v/>
      </c>
      <c r="C572" s="33"/>
      <c r="D572" s="37"/>
      <c r="E572" s="37"/>
      <c r="F572" s="37"/>
      <c r="G572" s="39"/>
      <c r="H572" s="39"/>
      <c r="I572" s="39"/>
      <c r="J572" s="40"/>
      <c r="K572" s="40"/>
      <c r="L572" s="35"/>
      <c r="M572" s="7">
        <f>J572*ReadMe!$I$55</f>
        <v>0</v>
      </c>
      <c r="N572" s="7">
        <f>K572*ReadMe!$I$54</f>
        <v>0</v>
      </c>
      <c r="O572" s="7">
        <f t="shared" si="25"/>
        <v>0</v>
      </c>
      <c r="P572" s="7">
        <f t="shared" si="26"/>
        <v>0</v>
      </c>
      <c r="Q572" s="27">
        <f t="shared" si="27"/>
        <v>0</v>
      </c>
      <c r="R572" s="41"/>
    </row>
    <row r="573" spans="2:18" x14ac:dyDescent="0.2">
      <c r="B573" s="7" t="str">
        <f>IF(LEN(D573)&gt;1,INDEX(Periode,MATCH($D573,Maanden,0),1),"")</f>
        <v/>
      </c>
      <c r="C573" s="33"/>
      <c r="D573" s="37"/>
      <c r="E573" s="37"/>
      <c r="F573" s="37"/>
      <c r="G573" s="39"/>
      <c r="H573" s="39"/>
      <c r="I573" s="39"/>
      <c r="J573" s="40"/>
      <c r="K573" s="40"/>
      <c r="L573" s="35"/>
      <c r="M573" s="7">
        <f>J573*ReadMe!$I$55</f>
        <v>0</v>
      </c>
      <c r="N573" s="7">
        <f>K573*ReadMe!$I$54</f>
        <v>0</v>
      </c>
      <c r="O573" s="7">
        <f t="shared" si="25"/>
        <v>0</v>
      </c>
      <c r="P573" s="7">
        <f t="shared" si="26"/>
        <v>0</v>
      </c>
      <c r="Q573" s="27">
        <f t="shared" si="27"/>
        <v>0</v>
      </c>
      <c r="R573" s="41"/>
    </row>
    <row r="574" spans="2:18" x14ac:dyDescent="0.2">
      <c r="B574" s="7" t="str">
        <f>IF(LEN(D574)&gt;1,INDEX(Periode,MATCH($D574,Maanden,0),1),"")</f>
        <v/>
      </c>
      <c r="C574" s="33"/>
      <c r="D574" s="37"/>
      <c r="E574" s="37"/>
      <c r="F574" s="37"/>
      <c r="G574" s="39"/>
      <c r="H574" s="39"/>
      <c r="I574" s="39"/>
      <c r="J574" s="40"/>
      <c r="K574" s="40"/>
      <c r="L574" s="35"/>
      <c r="M574" s="7">
        <f>J574*ReadMe!$I$55</f>
        <v>0</v>
      </c>
      <c r="N574" s="7">
        <f>K574*ReadMe!$I$54</f>
        <v>0</v>
      </c>
      <c r="O574" s="7">
        <f t="shared" si="25"/>
        <v>0</v>
      </c>
      <c r="P574" s="7">
        <f t="shared" si="26"/>
        <v>0</v>
      </c>
      <c r="Q574" s="27">
        <f t="shared" si="27"/>
        <v>0</v>
      </c>
      <c r="R574" s="41"/>
    </row>
    <row r="575" spans="2:18" x14ac:dyDescent="0.2">
      <c r="B575" s="7" t="str">
        <f>IF(LEN(D575)&gt;1,INDEX(Periode,MATCH($D575,Maanden,0),1),"")</f>
        <v/>
      </c>
      <c r="C575" s="33"/>
      <c r="D575" s="37"/>
      <c r="E575" s="37"/>
      <c r="F575" s="37"/>
      <c r="G575" s="39"/>
      <c r="H575" s="39"/>
      <c r="I575" s="39"/>
      <c r="J575" s="40"/>
      <c r="K575" s="40"/>
      <c r="L575" s="35"/>
      <c r="M575" s="7">
        <f>J575*ReadMe!$I$55</f>
        <v>0</v>
      </c>
      <c r="N575" s="7">
        <f>K575*ReadMe!$I$54</f>
        <v>0</v>
      </c>
      <c r="O575" s="7">
        <f t="shared" si="25"/>
        <v>0</v>
      </c>
      <c r="P575" s="7">
        <f t="shared" si="26"/>
        <v>0</v>
      </c>
      <c r="Q575" s="27">
        <f t="shared" si="27"/>
        <v>0</v>
      </c>
      <c r="R575" s="41"/>
    </row>
    <row r="576" spans="2:18" x14ac:dyDescent="0.2">
      <c r="B576" s="7" t="str">
        <f>IF(LEN(D576)&gt;1,INDEX(Periode,MATCH($D576,Maanden,0),1),"")</f>
        <v/>
      </c>
      <c r="C576" s="33"/>
      <c r="D576" s="37"/>
      <c r="E576" s="37"/>
      <c r="F576" s="37"/>
      <c r="G576" s="39"/>
      <c r="H576" s="39"/>
      <c r="I576" s="39"/>
      <c r="J576" s="40"/>
      <c r="K576" s="40"/>
      <c r="L576" s="35"/>
      <c r="M576" s="7">
        <f>J576*ReadMe!$I$55</f>
        <v>0</v>
      </c>
      <c r="N576" s="7">
        <f>K576*ReadMe!$I$54</f>
        <v>0</v>
      </c>
      <c r="O576" s="7">
        <f t="shared" si="25"/>
        <v>0</v>
      </c>
      <c r="P576" s="7">
        <f t="shared" si="26"/>
        <v>0</v>
      </c>
      <c r="Q576" s="27">
        <f t="shared" si="27"/>
        <v>0</v>
      </c>
      <c r="R576" s="41"/>
    </row>
    <row r="577" spans="2:18" x14ac:dyDescent="0.2">
      <c r="B577" s="7" t="str">
        <f>IF(LEN(D577)&gt;1,INDEX(Periode,MATCH($D577,Maanden,0),1),"")</f>
        <v/>
      </c>
      <c r="C577" s="33"/>
      <c r="D577" s="37"/>
      <c r="E577" s="37"/>
      <c r="F577" s="37"/>
      <c r="G577" s="39"/>
      <c r="H577" s="39"/>
      <c r="I577" s="39"/>
      <c r="J577" s="40"/>
      <c r="K577" s="40"/>
      <c r="L577" s="35"/>
      <c r="M577" s="7">
        <f>J577*ReadMe!$I$55</f>
        <v>0</v>
      </c>
      <c r="N577" s="7">
        <f>K577*ReadMe!$I$54</f>
        <v>0</v>
      </c>
      <c r="O577" s="7">
        <f t="shared" si="25"/>
        <v>0</v>
      </c>
      <c r="P577" s="7">
        <f t="shared" si="26"/>
        <v>0</v>
      </c>
      <c r="Q577" s="27">
        <f t="shared" si="27"/>
        <v>0</v>
      </c>
      <c r="R577" s="41"/>
    </row>
    <row r="578" spans="2:18" x14ac:dyDescent="0.2">
      <c r="B578" s="7" t="str">
        <f>IF(LEN(D578)&gt;1,INDEX(Periode,MATCH($D578,Maanden,0),1),"")</f>
        <v/>
      </c>
      <c r="C578" s="33"/>
      <c r="D578" s="37"/>
      <c r="E578" s="37"/>
      <c r="F578" s="37"/>
      <c r="G578" s="39"/>
      <c r="H578" s="39"/>
      <c r="I578" s="39"/>
      <c r="J578" s="40"/>
      <c r="K578" s="40"/>
      <c r="L578" s="35"/>
      <c r="M578" s="7">
        <f>J578*ReadMe!$I$55</f>
        <v>0</v>
      </c>
      <c r="N578" s="7">
        <f>K578*ReadMe!$I$54</f>
        <v>0</v>
      </c>
      <c r="O578" s="7">
        <f t="shared" si="25"/>
        <v>0</v>
      </c>
      <c r="P578" s="7">
        <f t="shared" si="26"/>
        <v>0</v>
      </c>
      <c r="Q578" s="27">
        <f t="shared" si="27"/>
        <v>0</v>
      </c>
      <c r="R578" s="41"/>
    </row>
    <row r="579" spans="2:18" x14ac:dyDescent="0.2">
      <c r="B579" s="7" t="str">
        <f>IF(LEN(D579)&gt;1,INDEX(Periode,MATCH($D579,Maanden,0),1),"")</f>
        <v/>
      </c>
      <c r="C579" s="33"/>
      <c r="D579" s="37"/>
      <c r="E579" s="37"/>
      <c r="F579" s="37"/>
      <c r="G579" s="39"/>
      <c r="H579" s="39"/>
      <c r="I579" s="39"/>
      <c r="J579" s="40"/>
      <c r="K579" s="40"/>
      <c r="L579" s="35"/>
      <c r="M579" s="7">
        <f>J579*ReadMe!$I$55</f>
        <v>0</v>
      </c>
      <c r="N579" s="7">
        <f>K579*ReadMe!$I$54</f>
        <v>0</v>
      </c>
      <c r="O579" s="7">
        <f t="shared" si="25"/>
        <v>0</v>
      </c>
      <c r="P579" s="7">
        <f t="shared" si="26"/>
        <v>0</v>
      </c>
      <c r="Q579" s="27">
        <f t="shared" si="27"/>
        <v>0</v>
      </c>
      <c r="R579" s="41"/>
    </row>
    <row r="580" spans="2:18" x14ac:dyDescent="0.2">
      <c r="B580" s="7" t="str">
        <f>IF(LEN(D580)&gt;1,INDEX(Periode,MATCH($D580,Maanden,0),1),"")</f>
        <v/>
      </c>
      <c r="C580" s="33"/>
      <c r="D580" s="37"/>
      <c r="E580" s="37"/>
      <c r="F580" s="37"/>
      <c r="G580" s="39"/>
      <c r="H580" s="39"/>
      <c r="I580" s="39"/>
      <c r="J580" s="40"/>
      <c r="K580" s="40"/>
      <c r="L580" s="35"/>
      <c r="M580" s="7">
        <f>J580*ReadMe!$I$55</f>
        <v>0</v>
      </c>
      <c r="N580" s="7">
        <f>K580*ReadMe!$I$54</f>
        <v>0</v>
      </c>
      <c r="O580" s="7">
        <f t="shared" si="25"/>
        <v>0</v>
      </c>
      <c r="P580" s="7">
        <f t="shared" si="26"/>
        <v>0</v>
      </c>
      <c r="Q580" s="27">
        <f t="shared" si="27"/>
        <v>0</v>
      </c>
      <c r="R580" s="41"/>
    </row>
    <row r="581" spans="2:18" x14ac:dyDescent="0.2">
      <c r="B581" s="7" t="str">
        <f>IF(LEN(D581)&gt;1,INDEX(Periode,MATCH($D581,Maanden,0),1),"")</f>
        <v/>
      </c>
      <c r="C581" s="33"/>
      <c r="D581" s="37"/>
      <c r="E581" s="37"/>
      <c r="F581" s="37"/>
      <c r="G581" s="39"/>
      <c r="H581" s="39"/>
      <c r="I581" s="39"/>
      <c r="J581" s="40"/>
      <c r="K581" s="40"/>
      <c r="L581" s="35"/>
      <c r="M581" s="7">
        <f>J581*ReadMe!$I$55</f>
        <v>0</v>
      </c>
      <c r="N581" s="7">
        <f>K581*ReadMe!$I$54</f>
        <v>0</v>
      </c>
      <c r="O581" s="7">
        <f t="shared" si="25"/>
        <v>0</v>
      </c>
      <c r="P581" s="7">
        <f t="shared" si="26"/>
        <v>0</v>
      </c>
      <c r="Q581" s="27">
        <f t="shared" si="27"/>
        <v>0</v>
      </c>
      <c r="R581" s="41"/>
    </row>
    <row r="582" spans="2:18" x14ac:dyDescent="0.2">
      <c r="B582" s="7" t="str">
        <f>IF(LEN(D582)&gt;1,INDEX(Periode,MATCH($D582,Maanden,0),1),"")</f>
        <v/>
      </c>
      <c r="C582" s="33"/>
      <c r="D582" s="37"/>
      <c r="E582" s="37"/>
      <c r="F582" s="37"/>
      <c r="G582" s="39"/>
      <c r="H582" s="39"/>
      <c r="I582" s="39"/>
      <c r="J582" s="40"/>
      <c r="K582" s="40"/>
      <c r="L582" s="35"/>
      <c r="M582" s="7">
        <f>J582*ReadMe!$I$55</f>
        <v>0</v>
      </c>
      <c r="N582" s="7">
        <f>K582*ReadMe!$I$54</f>
        <v>0</v>
      </c>
      <c r="O582" s="7">
        <f t="shared" si="25"/>
        <v>0</v>
      </c>
      <c r="P582" s="7">
        <f t="shared" si="26"/>
        <v>0</v>
      </c>
      <c r="Q582" s="27">
        <f t="shared" si="27"/>
        <v>0</v>
      </c>
      <c r="R582" s="41"/>
    </row>
    <row r="583" spans="2:18" x14ac:dyDescent="0.2">
      <c r="B583" s="7" t="str">
        <f>IF(LEN(D583)&gt;1,INDEX(Periode,MATCH($D583,Maanden,0),1),"")</f>
        <v/>
      </c>
      <c r="C583" s="33"/>
      <c r="D583" s="37"/>
      <c r="E583" s="37"/>
      <c r="F583" s="37"/>
      <c r="G583" s="39"/>
      <c r="H583" s="39"/>
      <c r="I583" s="39"/>
      <c r="J583" s="40"/>
      <c r="K583" s="40"/>
      <c r="L583" s="35"/>
      <c r="M583" s="7">
        <f>J583*ReadMe!$I$55</f>
        <v>0</v>
      </c>
      <c r="N583" s="7">
        <f>K583*ReadMe!$I$54</f>
        <v>0</v>
      </c>
      <c r="O583" s="7">
        <f t="shared" si="25"/>
        <v>0</v>
      </c>
      <c r="P583" s="7">
        <f t="shared" si="26"/>
        <v>0</v>
      </c>
      <c r="Q583" s="27">
        <f t="shared" si="27"/>
        <v>0</v>
      </c>
      <c r="R583" s="41"/>
    </row>
    <row r="584" spans="2:18" x14ac:dyDescent="0.2">
      <c r="B584" s="7" t="str">
        <f>IF(LEN(D584)&gt;1,INDEX(Periode,MATCH($D584,Maanden,0),1),"")</f>
        <v/>
      </c>
      <c r="C584" s="33"/>
      <c r="D584" s="37"/>
      <c r="E584" s="37"/>
      <c r="F584" s="37"/>
      <c r="G584" s="39"/>
      <c r="H584" s="39"/>
      <c r="I584" s="39"/>
      <c r="J584" s="40"/>
      <c r="K584" s="40"/>
      <c r="L584" s="35"/>
      <c r="M584" s="7">
        <f>J584*ReadMe!$I$55</f>
        <v>0</v>
      </c>
      <c r="N584" s="7">
        <f>K584*ReadMe!$I$54</f>
        <v>0</v>
      </c>
      <c r="O584" s="7">
        <f t="shared" si="25"/>
        <v>0</v>
      </c>
      <c r="P584" s="7">
        <f t="shared" si="26"/>
        <v>0</v>
      </c>
      <c r="Q584" s="27">
        <f t="shared" si="27"/>
        <v>0</v>
      </c>
      <c r="R584" s="41"/>
    </row>
    <row r="585" spans="2:18" x14ac:dyDescent="0.2">
      <c r="B585" s="7" t="str">
        <f>IF(LEN(D585)&gt;1,INDEX(Periode,MATCH($D585,Maanden,0),1),"")</f>
        <v/>
      </c>
      <c r="C585" s="33"/>
      <c r="D585" s="37"/>
      <c r="E585" s="37"/>
      <c r="F585" s="37"/>
      <c r="G585" s="39"/>
      <c r="H585" s="39"/>
      <c r="I585" s="39"/>
      <c r="J585" s="40"/>
      <c r="K585" s="40"/>
      <c r="L585" s="35"/>
      <c r="M585" s="7">
        <f>J585*ReadMe!$I$55</f>
        <v>0</v>
      </c>
      <c r="N585" s="7">
        <f>K585*ReadMe!$I$54</f>
        <v>0</v>
      </c>
      <c r="O585" s="7">
        <f t="shared" si="25"/>
        <v>0</v>
      </c>
      <c r="P585" s="7">
        <f t="shared" si="26"/>
        <v>0</v>
      </c>
      <c r="Q585" s="27">
        <f t="shared" si="27"/>
        <v>0</v>
      </c>
      <c r="R585" s="41"/>
    </row>
    <row r="586" spans="2:18" x14ac:dyDescent="0.2">
      <c r="B586" s="7" t="str">
        <f>IF(LEN(D586)&gt;1,INDEX(Periode,MATCH($D586,Maanden,0),1),"")</f>
        <v/>
      </c>
      <c r="C586" s="33"/>
      <c r="D586" s="37"/>
      <c r="E586" s="37"/>
      <c r="F586" s="37"/>
      <c r="G586" s="39"/>
      <c r="H586" s="39"/>
      <c r="I586" s="39"/>
      <c r="J586" s="40"/>
      <c r="K586" s="40"/>
      <c r="L586" s="35"/>
      <c r="M586" s="7">
        <f>J586*ReadMe!$I$55</f>
        <v>0</v>
      </c>
      <c r="N586" s="7">
        <f>K586*ReadMe!$I$54</f>
        <v>0</v>
      </c>
      <c r="O586" s="7">
        <f t="shared" si="25"/>
        <v>0</v>
      </c>
      <c r="P586" s="7">
        <f t="shared" si="26"/>
        <v>0</v>
      </c>
      <c r="Q586" s="27">
        <f t="shared" si="27"/>
        <v>0</v>
      </c>
      <c r="R586" s="41"/>
    </row>
    <row r="587" spans="2:18" x14ac:dyDescent="0.2">
      <c r="B587" s="7" t="str">
        <f>IF(LEN(D587)&gt;1,INDEX(Periode,MATCH($D587,Maanden,0),1),"")</f>
        <v/>
      </c>
      <c r="C587" s="33"/>
      <c r="D587" s="37"/>
      <c r="E587" s="37"/>
      <c r="F587" s="37"/>
      <c r="G587" s="39"/>
      <c r="H587" s="39"/>
      <c r="I587" s="39"/>
      <c r="J587" s="40"/>
      <c r="K587" s="40"/>
      <c r="L587" s="35"/>
      <c r="M587" s="7">
        <f>J587*ReadMe!$I$55</f>
        <v>0</v>
      </c>
      <c r="N587" s="7">
        <f>K587*ReadMe!$I$54</f>
        <v>0</v>
      </c>
      <c r="O587" s="7">
        <f t="shared" si="25"/>
        <v>0</v>
      </c>
      <c r="P587" s="7">
        <f t="shared" si="26"/>
        <v>0</v>
      </c>
      <c r="Q587" s="27">
        <f t="shared" si="27"/>
        <v>0</v>
      </c>
      <c r="R587" s="41"/>
    </row>
    <row r="588" spans="2:18" x14ac:dyDescent="0.2">
      <c r="B588" s="7" t="str">
        <f>IF(LEN(D588)&gt;1,INDEX(Periode,MATCH($D588,Maanden,0),1),"")</f>
        <v/>
      </c>
      <c r="C588" s="33"/>
      <c r="D588" s="37"/>
      <c r="E588" s="37"/>
      <c r="F588" s="37"/>
      <c r="G588" s="39"/>
      <c r="H588" s="39"/>
      <c r="I588" s="39"/>
      <c r="J588" s="40"/>
      <c r="K588" s="40"/>
      <c r="L588" s="35"/>
      <c r="M588" s="7">
        <f>J588*ReadMe!$I$55</f>
        <v>0</v>
      </c>
      <c r="N588" s="7">
        <f>K588*ReadMe!$I$54</f>
        <v>0</v>
      </c>
      <c r="O588" s="7">
        <f t="shared" si="25"/>
        <v>0</v>
      </c>
      <c r="P588" s="7">
        <f t="shared" si="26"/>
        <v>0</v>
      </c>
      <c r="Q588" s="27">
        <f t="shared" si="27"/>
        <v>0</v>
      </c>
      <c r="R588" s="41"/>
    </row>
    <row r="589" spans="2:18" x14ac:dyDescent="0.2">
      <c r="B589" s="7" t="str">
        <f>IF(LEN(D589)&gt;1,INDEX(Periode,MATCH($D589,Maanden,0),1),"")</f>
        <v/>
      </c>
      <c r="C589" s="33"/>
      <c r="D589" s="37"/>
      <c r="E589" s="37"/>
      <c r="F589" s="37"/>
      <c r="G589" s="39"/>
      <c r="H589" s="39"/>
      <c r="I589" s="39"/>
      <c r="J589" s="40"/>
      <c r="K589" s="40"/>
      <c r="L589" s="35"/>
      <c r="M589" s="7">
        <f>J589*ReadMe!$I$55</f>
        <v>0</v>
      </c>
      <c r="N589" s="7">
        <f>K589*ReadMe!$I$54</f>
        <v>0</v>
      </c>
      <c r="O589" s="7">
        <f t="shared" si="25"/>
        <v>0</v>
      </c>
      <c r="P589" s="7">
        <f t="shared" si="26"/>
        <v>0</v>
      </c>
      <c r="Q589" s="27">
        <f t="shared" si="27"/>
        <v>0</v>
      </c>
      <c r="R589" s="41"/>
    </row>
    <row r="590" spans="2:18" x14ac:dyDescent="0.2">
      <c r="B590" s="7" t="str">
        <f>IF(LEN(D590)&gt;1,INDEX(Periode,MATCH($D590,Maanden,0),1),"")</f>
        <v/>
      </c>
      <c r="C590" s="33"/>
      <c r="D590" s="37"/>
      <c r="E590" s="37"/>
      <c r="F590" s="37"/>
      <c r="G590" s="39"/>
      <c r="H590" s="39"/>
      <c r="I590" s="39"/>
      <c r="J590" s="40"/>
      <c r="K590" s="40"/>
      <c r="L590" s="35"/>
      <c r="M590" s="7">
        <f>J590*ReadMe!$I$55</f>
        <v>0</v>
      </c>
      <c r="N590" s="7">
        <f>K590*ReadMe!$I$54</f>
        <v>0</v>
      </c>
      <c r="O590" s="7">
        <f t="shared" si="25"/>
        <v>0</v>
      </c>
      <c r="P590" s="7">
        <f t="shared" si="26"/>
        <v>0</v>
      </c>
      <c r="Q590" s="27">
        <f t="shared" si="27"/>
        <v>0</v>
      </c>
      <c r="R590" s="41"/>
    </row>
    <row r="591" spans="2:18" x14ac:dyDescent="0.2">
      <c r="B591" s="7" t="str">
        <f>IF(LEN(D591)&gt;1,INDEX(Periode,MATCH($D591,Maanden,0),1),"")</f>
        <v/>
      </c>
      <c r="C591" s="33"/>
      <c r="D591" s="37"/>
      <c r="E591" s="37"/>
      <c r="F591" s="37"/>
      <c r="G591" s="39"/>
      <c r="H591" s="39"/>
      <c r="I591" s="39"/>
      <c r="J591" s="40"/>
      <c r="K591" s="40"/>
      <c r="L591" s="35"/>
      <c r="M591" s="7">
        <f>J591*ReadMe!$I$55</f>
        <v>0</v>
      </c>
      <c r="N591" s="7">
        <f>K591*ReadMe!$I$54</f>
        <v>0</v>
      </c>
      <c r="O591" s="7">
        <f t="shared" si="25"/>
        <v>0</v>
      </c>
      <c r="P591" s="7">
        <f t="shared" si="26"/>
        <v>0</v>
      </c>
      <c r="Q591" s="27">
        <f t="shared" si="27"/>
        <v>0</v>
      </c>
      <c r="R591" s="41"/>
    </row>
    <row r="592" spans="2:18" x14ac:dyDescent="0.2">
      <c r="B592" s="7" t="str">
        <f>IF(LEN(D592)&gt;1,INDEX(Periode,MATCH($D592,Maanden,0),1),"")</f>
        <v/>
      </c>
      <c r="C592" s="33"/>
      <c r="D592" s="37"/>
      <c r="E592" s="37"/>
      <c r="F592" s="37"/>
      <c r="G592" s="39"/>
      <c r="H592" s="39"/>
      <c r="I592" s="39"/>
      <c r="J592" s="40"/>
      <c r="K592" s="40"/>
      <c r="L592" s="35"/>
      <c r="M592" s="7">
        <f>J592*ReadMe!$I$55</f>
        <v>0</v>
      </c>
      <c r="N592" s="7">
        <f>K592*ReadMe!$I$54</f>
        <v>0</v>
      </c>
      <c r="O592" s="7">
        <f t="shared" ref="O592:O655" si="28">SUM(J592:N592)</f>
        <v>0</v>
      </c>
      <c r="P592" s="7">
        <f t="shared" ref="P592:P655" si="29">SUM(J592:L592)</f>
        <v>0</v>
      </c>
      <c r="Q592" s="27">
        <f t="shared" ref="Q592:Q655" si="30">SUM(M592:N592)</f>
        <v>0</v>
      </c>
      <c r="R592" s="41"/>
    </row>
    <row r="593" spans="2:18" x14ac:dyDescent="0.2">
      <c r="B593" s="7" t="str">
        <f>IF(LEN(D593)&gt;1,INDEX(Periode,MATCH($D593,Maanden,0),1),"")</f>
        <v/>
      </c>
      <c r="C593" s="33"/>
      <c r="D593" s="37"/>
      <c r="E593" s="37"/>
      <c r="F593" s="37"/>
      <c r="G593" s="39"/>
      <c r="H593" s="39"/>
      <c r="I593" s="39"/>
      <c r="J593" s="40"/>
      <c r="K593" s="40"/>
      <c r="L593" s="35"/>
      <c r="M593" s="7">
        <f>J593*ReadMe!$I$55</f>
        <v>0</v>
      </c>
      <c r="N593" s="7">
        <f>K593*ReadMe!$I$54</f>
        <v>0</v>
      </c>
      <c r="O593" s="7">
        <f t="shared" si="28"/>
        <v>0</v>
      </c>
      <c r="P593" s="7">
        <f t="shared" si="29"/>
        <v>0</v>
      </c>
      <c r="Q593" s="27">
        <f t="shared" si="30"/>
        <v>0</v>
      </c>
      <c r="R593" s="41"/>
    </row>
    <row r="594" spans="2:18" x14ac:dyDescent="0.2">
      <c r="B594" s="7" t="str">
        <f>IF(LEN(D594)&gt;1,INDEX(Periode,MATCH($D594,Maanden,0),1),"")</f>
        <v/>
      </c>
      <c r="C594" s="33"/>
      <c r="D594" s="37"/>
      <c r="E594" s="37"/>
      <c r="F594" s="37"/>
      <c r="G594" s="39"/>
      <c r="H594" s="39"/>
      <c r="I594" s="39"/>
      <c r="J594" s="40"/>
      <c r="K594" s="40"/>
      <c r="L594" s="35"/>
      <c r="M594" s="7">
        <f>J594*ReadMe!$I$55</f>
        <v>0</v>
      </c>
      <c r="N594" s="7">
        <f>K594*ReadMe!$I$54</f>
        <v>0</v>
      </c>
      <c r="O594" s="7">
        <f t="shared" si="28"/>
        <v>0</v>
      </c>
      <c r="P594" s="7">
        <f t="shared" si="29"/>
        <v>0</v>
      </c>
      <c r="Q594" s="27">
        <f t="shared" si="30"/>
        <v>0</v>
      </c>
      <c r="R594" s="41"/>
    </row>
    <row r="595" spans="2:18" x14ac:dyDescent="0.2">
      <c r="B595" s="7" t="str">
        <f>IF(LEN(D595)&gt;1,INDEX(Periode,MATCH($D595,Maanden,0),1),"")</f>
        <v/>
      </c>
      <c r="C595" s="33"/>
      <c r="D595" s="37"/>
      <c r="E595" s="37"/>
      <c r="F595" s="37"/>
      <c r="G595" s="39"/>
      <c r="H595" s="39"/>
      <c r="I595" s="39"/>
      <c r="J595" s="40"/>
      <c r="K595" s="40"/>
      <c r="L595" s="35"/>
      <c r="M595" s="7">
        <f>J595*ReadMe!$I$55</f>
        <v>0</v>
      </c>
      <c r="N595" s="7">
        <f>K595*ReadMe!$I$54</f>
        <v>0</v>
      </c>
      <c r="O595" s="7">
        <f t="shared" si="28"/>
        <v>0</v>
      </c>
      <c r="P595" s="7">
        <f t="shared" si="29"/>
        <v>0</v>
      </c>
      <c r="Q595" s="27">
        <f t="shared" si="30"/>
        <v>0</v>
      </c>
      <c r="R595" s="41"/>
    </row>
    <row r="596" spans="2:18" x14ac:dyDescent="0.2">
      <c r="B596" s="7" t="str">
        <f>IF(LEN(D596)&gt;1,INDEX(Periode,MATCH($D596,Maanden,0),1),"")</f>
        <v/>
      </c>
      <c r="C596" s="33"/>
      <c r="D596" s="37"/>
      <c r="E596" s="37"/>
      <c r="F596" s="37"/>
      <c r="G596" s="39"/>
      <c r="H596" s="39"/>
      <c r="I596" s="39"/>
      <c r="J596" s="40"/>
      <c r="K596" s="40"/>
      <c r="L596" s="35"/>
      <c r="M596" s="7">
        <f>J596*ReadMe!$I$55</f>
        <v>0</v>
      </c>
      <c r="N596" s="7">
        <f>K596*ReadMe!$I$54</f>
        <v>0</v>
      </c>
      <c r="O596" s="7">
        <f t="shared" si="28"/>
        <v>0</v>
      </c>
      <c r="P596" s="7">
        <f t="shared" si="29"/>
        <v>0</v>
      </c>
      <c r="Q596" s="27">
        <f t="shared" si="30"/>
        <v>0</v>
      </c>
      <c r="R596" s="41"/>
    </row>
    <row r="597" spans="2:18" x14ac:dyDescent="0.2">
      <c r="B597" s="7" t="str">
        <f>IF(LEN(D597)&gt;1,INDEX(Periode,MATCH($D597,Maanden,0),1),"")</f>
        <v/>
      </c>
      <c r="C597" s="33"/>
      <c r="D597" s="37"/>
      <c r="E597" s="37"/>
      <c r="F597" s="37"/>
      <c r="G597" s="39"/>
      <c r="H597" s="39"/>
      <c r="I597" s="39"/>
      <c r="J597" s="40"/>
      <c r="K597" s="40"/>
      <c r="L597" s="35"/>
      <c r="M597" s="7">
        <f>J597*ReadMe!$I$55</f>
        <v>0</v>
      </c>
      <c r="N597" s="7">
        <f>K597*ReadMe!$I$54</f>
        <v>0</v>
      </c>
      <c r="O597" s="7">
        <f t="shared" si="28"/>
        <v>0</v>
      </c>
      <c r="P597" s="7">
        <f t="shared" si="29"/>
        <v>0</v>
      </c>
      <c r="Q597" s="27">
        <f t="shared" si="30"/>
        <v>0</v>
      </c>
      <c r="R597" s="41"/>
    </row>
    <row r="598" spans="2:18" x14ac:dyDescent="0.2">
      <c r="B598" s="7" t="str">
        <f>IF(LEN(D598)&gt;1,INDEX(Periode,MATCH($D598,Maanden,0),1),"")</f>
        <v/>
      </c>
      <c r="C598" s="33"/>
      <c r="D598" s="37"/>
      <c r="E598" s="37"/>
      <c r="F598" s="37"/>
      <c r="G598" s="39"/>
      <c r="H598" s="39"/>
      <c r="I598" s="39"/>
      <c r="J598" s="40"/>
      <c r="K598" s="40"/>
      <c r="L598" s="35"/>
      <c r="M598" s="7">
        <f>J598*ReadMe!$I$55</f>
        <v>0</v>
      </c>
      <c r="N598" s="7">
        <f>K598*ReadMe!$I$54</f>
        <v>0</v>
      </c>
      <c r="O598" s="7">
        <f t="shared" si="28"/>
        <v>0</v>
      </c>
      <c r="P598" s="7">
        <f t="shared" si="29"/>
        <v>0</v>
      </c>
      <c r="Q598" s="27">
        <f t="shared" si="30"/>
        <v>0</v>
      </c>
      <c r="R598" s="41"/>
    </row>
    <row r="599" spans="2:18" x14ac:dyDescent="0.2">
      <c r="B599" s="7" t="str">
        <f>IF(LEN(D599)&gt;1,INDEX(Periode,MATCH($D599,Maanden,0),1),"")</f>
        <v/>
      </c>
      <c r="C599" s="33"/>
      <c r="D599" s="37"/>
      <c r="E599" s="37"/>
      <c r="F599" s="37"/>
      <c r="G599" s="39"/>
      <c r="H599" s="39"/>
      <c r="I599" s="39"/>
      <c r="J599" s="40"/>
      <c r="K599" s="40"/>
      <c r="L599" s="35"/>
      <c r="M599" s="7">
        <f>J599*ReadMe!$I$55</f>
        <v>0</v>
      </c>
      <c r="N599" s="7">
        <f>K599*ReadMe!$I$54</f>
        <v>0</v>
      </c>
      <c r="O599" s="7">
        <f t="shared" si="28"/>
        <v>0</v>
      </c>
      <c r="P599" s="7">
        <f t="shared" si="29"/>
        <v>0</v>
      </c>
      <c r="Q599" s="27">
        <f t="shared" si="30"/>
        <v>0</v>
      </c>
      <c r="R599" s="41"/>
    </row>
    <row r="600" spans="2:18" x14ac:dyDescent="0.2">
      <c r="B600" s="7" t="str">
        <f>IF(LEN(D600)&gt;1,INDEX(Periode,MATCH($D600,Maanden,0),1),"")</f>
        <v/>
      </c>
      <c r="C600" s="33"/>
      <c r="D600" s="37"/>
      <c r="E600" s="37"/>
      <c r="F600" s="37"/>
      <c r="G600" s="39"/>
      <c r="H600" s="39"/>
      <c r="I600" s="39"/>
      <c r="J600" s="40"/>
      <c r="K600" s="40"/>
      <c r="L600" s="35"/>
      <c r="M600" s="7">
        <f>J600*ReadMe!$I$55</f>
        <v>0</v>
      </c>
      <c r="N600" s="7">
        <f>K600*ReadMe!$I$54</f>
        <v>0</v>
      </c>
      <c r="O600" s="7">
        <f t="shared" si="28"/>
        <v>0</v>
      </c>
      <c r="P600" s="7">
        <f t="shared" si="29"/>
        <v>0</v>
      </c>
      <c r="Q600" s="27">
        <f t="shared" si="30"/>
        <v>0</v>
      </c>
      <c r="R600" s="41"/>
    </row>
    <row r="601" spans="2:18" x14ac:dyDescent="0.2">
      <c r="B601" s="7" t="str">
        <f>IF(LEN(D601)&gt;1,INDEX(Periode,MATCH($D601,Maanden,0),1),"")</f>
        <v/>
      </c>
      <c r="C601" s="33"/>
      <c r="D601" s="37"/>
      <c r="E601" s="37"/>
      <c r="F601" s="37"/>
      <c r="G601" s="39"/>
      <c r="H601" s="39"/>
      <c r="I601" s="39"/>
      <c r="J601" s="40"/>
      <c r="K601" s="40"/>
      <c r="L601" s="35"/>
      <c r="M601" s="7">
        <f>J601*ReadMe!$I$55</f>
        <v>0</v>
      </c>
      <c r="N601" s="7">
        <f>K601*ReadMe!$I$54</f>
        <v>0</v>
      </c>
      <c r="O601" s="7">
        <f t="shared" si="28"/>
        <v>0</v>
      </c>
      <c r="P601" s="7">
        <f t="shared" si="29"/>
        <v>0</v>
      </c>
      <c r="Q601" s="27">
        <f t="shared" si="30"/>
        <v>0</v>
      </c>
      <c r="R601" s="41"/>
    </row>
    <row r="602" spans="2:18" x14ac:dyDescent="0.2">
      <c r="B602" s="7" t="str">
        <f>IF(LEN(D602)&gt;1,INDEX(Periode,MATCH($D602,Maanden,0),1),"")</f>
        <v/>
      </c>
      <c r="C602" s="33"/>
      <c r="D602" s="37"/>
      <c r="E602" s="37"/>
      <c r="F602" s="37"/>
      <c r="G602" s="39"/>
      <c r="H602" s="39"/>
      <c r="I602" s="39"/>
      <c r="J602" s="40"/>
      <c r="K602" s="40"/>
      <c r="L602" s="35"/>
      <c r="M602" s="7">
        <f>J602*ReadMe!$I$55</f>
        <v>0</v>
      </c>
      <c r="N602" s="7">
        <f>K602*ReadMe!$I$54</f>
        <v>0</v>
      </c>
      <c r="O602" s="7">
        <f t="shared" si="28"/>
        <v>0</v>
      </c>
      <c r="P602" s="7">
        <f t="shared" si="29"/>
        <v>0</v>
      </c>
      <c r="Q602" s="27">
        <f t="shared" si="30"/>
        <v>0</v>
      </c>
      <c r="R602" s="41"/>
    </row>
    <row r="603" spans="2:18" x14ac:dyDescent="0.2">
      <c r="B603" s="7" t="str">
        <f>IF(LEN(D603)&gt;1,INDEX(Periode,MATCH($D603,Maanden,0),1),"")</f>
        <v/>
      </c>
      <c r="C603" s="33"/>
      <c r="D603" s="37"/>
      <c r="E603" s="37"/>
      <c r="F603" s="37"/>
      <c r="G603" s="39"/>
      <c r="H603" s="39"/>
      <c r="I603" s="39"/>
      <c r="J603" s="40"/>
      <c r="K603" s="40"/>
      <c r="L603" s="35"/>
      <c r="M603" s="7">
        <f>J603*ReadMe!$I$55</f>
        <v>0</v>
      </c>
      <c r="N603" s="7">
        <f>K603*ReadMe!$I$54</f>
        <v>0</v>
      </c>
      <c r="O603" s="7">
        <f t="shared" si="28"/>
        <v>0</v>
      </c>
      <c r="P603" s="7">
        <f t="shared" si="29"/>
        <v>0</v>
      </c>
      <c r="Q603" s="27">
        <f t="shared" si="30"/>
        <v>0</v>
      </c>
      <c r="R603" s="41"/>
    </row>
    <row r="604" spans="2:18" x14ac:dyDescent="0.2">
      <c r="B604" s="7" t="str">
        <f>IF(LEN(D604)&gt;1,INDEX(Periode,MATCH($D604,Maanden,0),1),"")</f>
        <v/>
      </c>
      <c r="C604" s="33"/>
      <c r="D604" s="37"/>
      <c r="E604" s="37"/>
      <c r="F604" s="37"/>
      <c r="G604" s="39"/>
      <c r="H604" s="39"/>
      <c r="I604" s="39"/>
      <c r="J604" s="40"/>
      <c r="K604" s="40"/>
      <c r="L604" s="35"/>
      <c r="M604" s="7">
        <f>J604*ReadMe!$I$55</f>
        <v>0</v>
      </c>
      <c r="N604" s="7">
        <f>K604*ReadMe!$I$54</f>
        <v>0</v>
      </c>
      <c r="O604" s="7">
        <f t="shared" si="28"/>
        <v>0</v>
      </c>
      <c r="P604" s="7">
        <f t="shared" si="29"/>
        <v>0</v>
      </c>
      <c r="Q604" s="27">
        <f t="shared" si="30"/>
        <v>0</v>
      </c>
      <c r="R604" s="41"/>
    </row>
    <row r="605" spans="2:18" x14ac:dyDescent="0.2">
      <c r="B605" s="7" t="str">
        <f>IF(LEN(D605)&gt;1,INDEX(Periode,MATCH($D605,Maanden,0),1),"")</f>
        <v/>
      </c>
      <c r="C605" s="33"/>
      <c r="D605" s="37"/>
      <c r="E605" s="37"/>
      <c r="F605" s="37"/>
      <c r="G605" s="39"/>
      <c r="H605" s="39"/>
      <c r="I605" s="39"/>
      <c r="J605" s="40"/>
      <c r="K605" s="40"/>
      <c r="L605" s="35"/>
      <c r="M605" s="7">
        <f>J605*ReadMe!$I$55</f>
        <v>0</v>
      </c>
      <c r="N605" s="7">
        <f>K605*ReadMe!$I$54</f>
        <v>0</v>
      </c>
      <c r="O605" s="7">
        <f t="shared" si="28"/>
        <v>0</v>
      </c>
      <c r="P605" s="7">
        <f t="shared" si="29"/>
        <v>0</v>
      </c>
      <c r="Q605" s="27">
        <f t="shared" si="30"/>
        <v>0</v>
      </c>
      <c r="R605" s="41"/>
    </row>
    <row r="606" spans="2:18" x14ac:dyDescent="0.2">
      <c r="B606" s="7" t="str">
        <f>IF(LEN(D606)&gt;1,INDEX(Periode,MATCH($D606,Maanden,0),1),"")</f>
        <v/>
      </c>
      <c r="C606" s="33"/>
      <c r="D606" s="37"/>
      <c r="E606" s="37"/>
      <c r="F606" s="37"/>
      <c r="G606" s="39"/>
      <c r="H606" s="39"/>
      <c r="I606" s="39"/>
      <c r="J606" s="40"/>
      <c r="K606" s="40"/>
      <c r="L606" s="35"/>
      <c r="M606" s="7">
        <f>J606*ReadMe!$I$55</f>
        <v>0</v>
      </c>
      <c r="N606" s="7">
        <f>K606*ReadMe!$I$54</f>
        <v>0</v>
      </c>
      <c r="O606" s="7">
        <f t="shared" si="28"/>
        <v>0</v>
      </c>
      <c r="P606" s="7">
        <f t="shared" si="29"/>
        <v>0</v>
      </c>
      <c r="Q606" s="27">
        <f t="shared" si="30"/>
        <v>0</v>
      </c>
      <c r="R606" s="41"/>
    </row>
    <row r="607" spans="2:18" x14ac:dyDescent="0.2">
      <c r="B607" s="7" t="str">
        <f>IF(LEN(D607)&gt;1,INDEX(Periode,MATCH($D607,Maanden,0),1),"")</f>
        <v/>
      </c>
      <c r="C607" s="33"/>
      <c r="D607" s="37"/>
      <c r="E607" s="37"/>
      <c r="F607" s="37"/>
      <c r="G607" s="39"/>
      <c r="H607" s="39"/>
      <c r="I607" s="39"/>
      <c r="J607" s="40"/>
      <c r="K607" s="40"/>
      <c r="L607" s="35"/>
      <c r="M607" s="7">
        <f>J607*ReadMe!$I$55</f>
        <v>0</v>
      </c>
      <c r="N607" s="7">
        <f>K607*ReadMe!$I$54</f>
        <v>0</v>
      </c>
      <c r="O607" s="7">
        <f t="shared" si="28"/>
        <v>0</v>
      </c>
      <c r="P607" s="7">
        <f t="shared" si="29"/>
        <v>0</v>
      </c>
      <c r="Q607" s="27">
        <f t="shared" si="30"/>
        <v>0</v>
      </c>
      <c r="R607" s="41"/>
    </row>
    <row r="608" spans="2:18" x14ac:dyDescent="0.2">
      <c r="B608" s="7" t="str">
        <f>IF(LEN(D608)&gt;1,INDEX(Periode,MATCH($D608,Maanden,0),1),"")</f>
        <v/>
      </c>
      <c r="C608" s="33"/>
      <c r="D608" s="37"/>
      <c r="E608" s="37"/>
      <c r="F608" s="37"/>
      <c r="G608" s="39"/>
      <c r="H608" s="39"/>
      <c r="I608" s="39"/>
      <c r="J608" s="40"/>
      <c r="K608" s="40"/>
      <c r="L608" s="35"/>
      <c r="M608" s="7">
        <f>J608*ReadMe!$I$55</f>
        <v>0</v>
      </c>
      <c r="N608" s="7">
        <f>K608*ReadMe!$I$54</f>
        <v>0</v>
      </c>
      <c r="O608" s="7">
        <f t="shared" si="28"/>
        <v>0</v>
      </c>
      <c r="P608" s="7">
        <f t="shared" si="29"/>
        <v>0</v>
      </c>
      <c r="Q608" s="27">
        <f t="shared" si="30"/>
        <v>0</v>
      </c>
      <c r="R608" s="41"/>
    </row>
    <row r="609" spans="2:18" x14ac:dyDescent="0.2">
      <c r="B609" s="7" t="str">
        <f>IF(LEN(D609)&gt;1,INDEX(Periode,MATCH($D609,Maanden,0),1),"")</f>
        <v/>
      </c>
      <c r="C609" s="33"/>
      <c r="D609" s="37"/>
      <c r="E609" s="37"/>
      <c r="F609" s="37"/>
      <c r="G609" s="39"/>
      <c r="H609" s="39"/>
      <c r="I609" s="39"/>
      <c r="J609" s="40"/>
      <c r="K609" s="40"/>
      <c r="L609" s="35"/>
      <c r="M609" s="7">
        <f>J609*ReadMe!$I$55</f>
        <v>0</v>
      </c>
      <c r="N609" s="7">
        <f>K609*ReadMe!$I$54</f>
        <v>0</v>
      </c>
      <c r="O609" s="7">
        <f t="shared" si="28"/>
        <v>0</v>
      </c>
      <c r="P609" s="7">
        <f t="shared" si="29"/>
        <v>0</v>
      </c>
      <c r="Q609" s="27">
        <f t="shared" si="30"/>
        <v>0</v>
      </c>
      <c r="R609" s="41"/>
    </row>
    <row r="610" spans="2:18" x14ac:dyDescent="0.2">
      <c r="B610" s="7" t="str">
        <f>IF(LEN(D610)&gt;1,INDEX(Periode,MATCH($D610,Maanden,0),1),"")</f>
        <v/>
      </c>
      <c r="C610" s="33"/>
      <c r="D610" s="37"/>
      <c r="E610" s="37"/>
      <c r="F610" s="37"/>
      <c r="G610" s="39"/>
      <c r="H610" s="39"/>
      <c r="I610" s="39"/>
      <c r="J610" s="40"/>
      <c r="K610" s="40"/>
      <c r="L610" s="35"/>
      <c r="M610" s="7">
        <f>J610*ReadMe!$I$55</f>
        <v>0</v>
      </c>
      <c r="N610" s="7">
        <f>K610*ReadMe!$I$54</f>
        <v>0</v>
      </c>
      <c r="O610" s="7">
        <f t="shared" si="28"/>
        <v>0</v>
      </c>
      <c r="P610" s="7">
        <f t="shared" si="29"/>
        <v>0</v>
      </c>
      <c r="Q610" s="27">
        <f t="shared" si="30"/>
        <v>0</v>
      </c>
      <c r="R610" s="41"/>
    </row>
    <row r="611" spans="2:18" x14ac:dyDescent="0.2">
      <c r="B611" s="7" t="str">
        <f>IF(LEN(D611)&gt;1,INDEX(Periode,MATCH($D611,Maanden,0),1),"")</f>
        <v/>
      </c>
      <c r="C611" s="33"/>
      <c r="D611" s="37"/>
      <c r="E611" s="37"/>
      <c r="F611" s="37"/>
      <c r="G611" s="39"/>
      <c r="H611" s="39"/>
      <c r="I611" s="39"/>
      <c r="J611" s="40"/>
      <c r="K611" s="40"/>
      <c r="L611" s="35"/>
      <c r="M611" s="7">
        <f>J611*ReadMe!$I$55</f>
        <v>0</v>
      </c>
      <c r="N611" s="7">
        <f>K611*ReadMe!$I$54</f>
        <v>0</v>
      </c>
      <c r="O611" s="7">
        <f t="shared" si="28"/>
        <v>0</v>
      </c>
      <c r="P611" s="7">
        <f t="shared" si="29"/>
        <v>0</v>
      </c>
      <c r="Q611" s="27">
        <f t="shared" si="30"/>
        <v>0</v>
      </c>
      <c r="R611" s="41"/>
    </row>
    <row r="612" spans="2:18" x14ac:dyDescent="0.2">
      <c r="B612" s="7" t="str">
        <f>IF(LEN(D612)&gt;1,INDEX(Periode,MATCH($D612,Maanden,0),1),"")</f>
        <v/>
      </c>
      <c r="C612" s="33"/>
      <c r="D612" s="37"/>
      <c r="E612" s="37"/>
      <c r="F612" s="37"/>
      <c r="G612" s="39"/>
      <c r="H612" s="39"/>
      <c r="I612" s="39"/>
      <c r="J612" s="40"/>
      <c r="K612" s="40"/>
      <c r="L612" s="35"/>
      <c r="M612" s="7">
        <f>J612*ReadMe!$I$55</f>
        <v>0</v>
      </c>
      <c r="N612" s="7">
        <f>K612*ReadMe!$I$54</f>
        <v>0</v>
      </c>
      <c r="O612" s="7">
        <f t="shared" si="28"/>
        <v>0</v>
      </c>
      <c r="P612" s="7">
        <f t="shared" si="29"/>
        <v>0</v>
      </c>
      <c r="Q612" s="27">
        <f t="shared" si="30"/>
        <v>0</v>
      </c>
      <c r="R612" s="41"/>
    </row>
    <row r="613" spans="2:18" x14ac:dyDescent="0.2">
      <c r="B613" s="7" t="str">
        <f>IF(LEN(D613)&gt;1,INDEX(Periode,MATCH($D613,Maanden,0),1),"")</f>
        <v/>
      </c>
      <c r="C613" s="33"/>
      <c r="D613" s="37"/>
      <c r="E613" s="37"/>
      <c r="F613" s="37"/>
      <c r="G613" s="39"/>
      <c r="H613" s="39"/>
      <c r="I613" s="39"/>
      <c r="J613" s="40"/>
      <c r="K613" s="40"/>
      <c r="L613" s="35"/>
      <c r="M613" s="7">
        <f>J613*ReadMe!$I$55</f>
        <v>0</v>
      </c>
      <c r="N613" s="7">
        <f>K613*ReadMe!$I$54</f>
        <v>0</v>
      </c>
      <c r="O613" s="7">
        <f t="shared" si="28"/>
        <v>0</v>
      </c>
      <c r="P613" s="7">
        <f t="shared" si="29"/>
        <v>0</v>
      </c>
      <c r="Q613" s="27">
        <f t="shared" si="30"/>
        <v>0</v>
      </c>
      <c r="R613" s="41"/>
    </row>
    <row r="614" spans="2:18" x14ac:dyDescent="0.2">
      <c r="B614" s="7" t="str">
        <f>IF(LEN(D614)&gt;1,INDEX(Periode,MATCH($D614,Maanden,0),1),"")</f>
        <v/>
      </c>
      <c r="C614" s="33"/>
      <c r="D614" s="37"/>
      <c r="E614" s="37"/>
      <c r="F614" s="37"/>
      <c r="G614" s="39"/>
      <c r="H614" s="39"/>
      <c r="I614" s="39"/>
      <c r="J614" s="40"/>
      <c r="K614" s="40"/>
      <c r="L614" s="35"/>
      <c r="M614" s="7">
        <f>J614*ReadMe!$I$55</f>
        <v>0</v>
      </c>
      <c r="N614" s="7">
        <f>K614*ReadMe!$I$54</f>
        <v>0</v>
      </c>
      <c r="O614" s="7">
        <f t="shared" si="28"/>
        <v>0</v>
      </c>
      <c r="P614" s="7">
        <f t="shared" si="29"/>
        <v>0</v>
      </c>
      <c r="Q614" s="27">
        <f t="shared" si="30"/>
        <v>0</v>
      </c>
      <c r="R614" s="41"/>
    </row>
    <row r="615" spans="2:18" x14ac:dyDescent="0.2">
      <c r="B615" s="7" t="str">
        <f>IF(LEN(D615)&gt;1,INDEX(Periode,MATCH($D615,Maanden,0),1),"")</f>
        <v/>
      </c>
      <c r="C615" s="33"/>
      <c r="D615" s="37"/>
      <c r="E615" s="37"/>
      <c r="F615" s="37"/>
      <c r="G615" s="39"/>
      <c r="H615" s="39"/>
      <c r="I615" s="39"/>
      <c r="J615" s="40"/>
      <c r="K615" s="40"/>
      <c r="L615" s="35"/>
      <c r="M615" s="7">
        <f>J615*ReadMe!$I$55</f>
        <v>0</v>
      </c>
      <c r="N615" s="7">
        <f>K615*ReadMe!$I$54</f>
        <v>0</v>
      </c>
      <c r="O615" s="7">
        <f t="shared" si="28"/>
        <v>0</v>
      </c>
      <c r="P615" s="7">
        <f t="shared" si="29"/>
        <v>0</v>
      </c>
      <c r="Q615" s="27">
        <f t="shared" si="30"/>
        <v>0</v>
      </c>
      <c r="R615" s="41"/>
    </row>
    <row r="616" spans="2:18" x14ac:dyDescent="0.2">
      <c r="B616" s="7" t="str">
        <f>IF(LEN(D616)&gt;1,INDEX(Periode,MATCH($D616,Maanden,0),1),"")</f>
        <v/>
      </c>
      <c r="C616" s="33"/>
      <c r="D616" s="37"/>
      <c r="E616" s="37"/>
      <c r="F616" s="37"/>
      <c r="G616" s="39"/>
      <c r="H616" s="39"/>
      <c r="I616" s="39"/>
      <c r="J616" s="40"/>
      <c r="K616" s="40"/>
      <c r="L616" s="35"/>
      <c r="M616" s="7">
        <f>J616*ReadMe!$I$55</f>
        <v>0</v>
      </c>
      <c r="N616" s="7">
        <f>K616*ReadMe!$I$54</f>
        <v>0</v>
      </c>
      <c r="O616" s="7">
        <f t="shared" si="28"/>
        <v>0</v>
      </c>
      <c r="P616" s="7">
        <f t="shared" si="29"/>
        <v>0</v>
      </c>
      <c r="Q616" s="27">
        <f t="shared" si="30"/>
        <v>0</v>
      </c>
      <c r="R616" s="41"/>
    </row>
    <row r="617" spans="2:18" x14ac:dyDescent="0.2">
      <c r="B617" s="7" t="str">
        <f>IF(LEN(D617)&gt;1,INDEX(Periode,MATCH($D617,Maanden,0),1),"")</f>
        <v/>
      </c>
      <c r="C617" s="33"/>
      <c r="D617" s="37"/>
      <c r="E617" s="37"/>
      <c r="F617" s="37"/>
      <c r="G617" s="39"/>
      <c r="H617" s="39"/>
      <c r="I617" s="39"/>
      <c r="J617" s="40"/>
      <c r="K617" s="40"/>
      <c r="L617" s="35"/>
      <c r="M617" s="7">
        <f>J617*ReadMe!$I$55</f>
        <v>0</v>
      </c>
      <c r="N617" s="7">
        <f>K617*ReadMe!$I$54</f>
        <v>0</v>
      </c>
      <c r="O617" s="7">
        <f t="shared" si="28"/>
        <v>0</v>
      </c>
      <c r="P617" s="7">
        <f t="shared" si="29"/>
        <v>0</v>
      </c>
      <c r="Q617" s="27">
        <f t="shared" si="30"/>
        <v>0</v>
      </c>
      <c r="R617" s="41"/>
    </row>
    <row r="618" spans="2:18" x14ac:dyDescent="0.2">
      <c r="B618" s="7" t="str">
        <f>IF(LEN(D618)&gt;1,INDEX(Periode,MATCH($D618,Maanden,0),1),"")</f>
        <v/>
      </c>
      <c r="C618" s="33"/>
      <c r="D618" s="37"/>
      <c r="E618" s="37"/>
      <c r="F618" s="37"/>
      <c r="G618" s="39"/>
      <c r="H618" s="39"/>
      <c r="I618" s="39"/>
      <c r="J618" s="40"/>
      <c r="K618" s="40"/>
      <c r="L618" s="35"/>
      <c r="M618" s="7">
        <f>J618*ReadMe!$I$55</f>
        <v>0</v>
      </c>
      <c r="N618" s="7">
        <f>K618*ReadMe!$I$54</f>
        <v>0</v>
      </c>
      <c r="O618" s="7">
        <f t="shared" si="28"/>
        <v>0</v>
      </c>
      <c r="P618" s="7">
        <f t="shared" si="29"/>
        <v>0</v>
      </c>
      <c r="Q618" s="27">
        <f t="shared" si="30"/>
        <v>0</v>
      </c>
      <c r="R618" s="41"/>
    </row>
    <row r="619" spans="2:18" x14ac:dyDescent="0.2">
      <c r="B619" s="7" t="str">
        <f>IF(LEN(D619)&gt;1,INDEX(Periode,MATCH($D619,Maanden,0),1),"")</f>
        <v/>
      </c>
      <c r="C619" s="33"/>
      <c r="D619" s="37"/>
      <c r="E619" s="37"/>
      <c r="F619" s="37"/>
      <c r="G619" s="39"/>
      <c r="H619" s="39"/>
      <c r="I619" s="39"/>
      <c r="J619" s="40"/>
      <c r="K619" s="40"/>
      <c r="L619" s="35"/>
      <c r="M619" s="7">
        <f>J619*ReadMe!$I$55</f>
        <v>0</v>
      </c>
      <c r="N619" s="7">
        <f>K619*ReadMe!$I$54</f>
        <v>0</v>
      </c>
      <c r="O619" s="7">
        <f t="shared" si="28"/>
        <v>0</v>
      </c>
      <c r="P619" s="7">
        <f t="shared" si="29"/>
        <v>0</v>
      </c>
      <c r="Q619" s="27">
        <f t="shared" si="30"/>
        <v>0</v>
      </c>
      <c r="R619" s="41"/>
    </row>
    <row r="620" spans="2:18" x14ac:dyDescent="0.2">
      <c r="B620" s="7" t="str">
        <f>IF(LEN(D620)&gt;1,INDEX(Periode,MATCH($D620,Maanden,0),1),"")</f>
        <v/>
      </c>
      <c r="C620" s="33"/>
      <c r="D620" s="37"/>
      <c r="E620" s="37"/>
      <c r="F620" s="37"/>
      <c r="G620" s="39"/>
      <c r="H620" s="39"/>
      <c r="I620" s="39"/>
      <c r="J620" s="40"/>
      <c r="K620" s="40"/>
      <c r="L620" s="35"/>
      <c r="M620" s="7">
        <f>J620*ReadMe!$I$55</f>
        <v>0</v>
      </c>
      <c r="N620" s="7">
        <f>K620*ReadMe!$I$54</f>
        <v>0</v>
      </c>
      <c r="O620" s="7">
        <f t="shared" si="28"/>
        <v>0</v>
      </c>
      <c r="P620" s="7">
        <f t="shared" si="29"/>
        <v>0</v>
      </c>
      <c r="Q620" s="27">
        <f t="shared" si="30"/>
        <v>0</v>
      </c>
      <c r="R620" s="41"/>
    </row>
    <row r="621" spans="2:18" x14ac:dyDescent="0.2">
      <c r="B621" s="7" t="str">
        <f>IF(LEN(D621)&gt;1,INDEX(Periode,MATCH($D621,Maanden,0),1),"")</f>
        <v/>
      </c>
      <c r="C621" s="33"/>
      <c r="D621" s="37"/>
      <c r="E621" s="37"/>
      <c r="F621" s="37"/>
      <c r="G621" s="39"/>
      <c r="H621" s="39"/>
      <c r="I621" s="39"/>
      <c r="J621" s="40"/>
      <c r="K621" s="40"/>
      <c r="L621" s="35"/>
      <c r="M621" s="7">
        <f>J621*ReadMe!$I$55</f>
        <v>0</v>
      </c>
      <c r="N621" s="7">
        <f>K621*ReadMe!$I$54</f>
        <v>0</v>
      </c>
      <c r="O621" s="7">
        <f t="shared" si="28"/>
        <v>0</v>
      </c>
      <c r="P621" s="7">
        <f t="shared" si="29"/>
        <v>0</v>
      </c>
      <c r="Q621" s="27">
        <f t="shared" si="30"/>
        <v>0</v>
      </c>
      <c r="R621" s="41"/>
    </row>
    <row r="622" spans="2:18" x14ac:dyDescent="0.2">
      <c r="B622" s="7" t="str">
        <f>IF(LEN(D622)&gt;1,INDEX(Periode,MATCH($D622,Maanden,0),1),"")</f>
        <v/>
      </c>
      <c r="C622" s="33"/>
      <c r="D622" s="37"/>
      <c r="E622" s="37"/>
      <c r="F622" s="37"/>
      <c r="G622" s="39"/>
      <c r="H622" s="39"/>
      <c r="I622" s="39"/>
      <c r="J622" s="40"/>
      <c r="K622" s="40"/>
      <c r="L622" s="35"/>
      <c r="M622" s="7">
        <f>J622*ReadMe!$I$55</f>
        <v>0</v>
      </c>
      <c r="N622" s="7">
        <f>K622*ReadMe!$I$54</f>
        <v>0</v>
      </c>
      <c r="O622" s="7">
        <f t="shared" si="28"/>
        <v>0</v>
      </c>
      <c r="P622" s="7">
        <f t="shared" si="29"/>
        <v>0</v>
      </c>
      <c r="Q622" s="27">
        <f t="shared" si="30"/>
        <v>0</v>
      </c>
      <c r="R622" s="41"/>
    </row>
    <row r="623" spans="2:18" x14ac:dyDescent="0.2">
      <c r="B623" s="7" t="str">
        <f>IF(LEN(D623)&gt;1,INDEX(Periode,MATCH($D623,Maanden,0),1),"")</f>
        <v/>
      </c>
      <c r="C623" s="33"/>
      <c r="D623" s="37"/>
      <c r="E623" s="37"/>
      <c r="F623" s="37"/>
      <c r="G623" s="39"/>
      <c r="H623" s="39"/>
      <c r="I623" s="39"/>
      <c r="J623" s="40"/>
      <c r="K623" s="40"/>
      <c r="L623" s="35"/>
      <c r="M623" s="7">
        <f>J623*ReadMe!$I$55</f>
        <v>0</v>
      </c>
      <c r="N623" s="7">
        <f>K623*ReadMe!$I$54</f>
        <v>0</v>
      </c>
      <c r="O623" s="7">
        <f t="shared" si="28"/>
        <v>0</v>
      </c>
      <c r="P623" s="7">
        <f t="shared" si="29"/>
        <v>0</v>
      </c>
      <c r="Q623" s="27">
        <f t="shared" si="30"/>
        <v>0</v>
      </c>
      <c r="R623" s="41"/>
    </row>
    <row r="624" spans="2:18" x14ac:dyDescent="0.2">
      <c r="B624" s="7" t="str">
        <f>IF(LEN(D624)&gt;1,INDEX(Periode,MATCH($D624,Maanden,0),1),"")</f>
        <v/>
      </c>
      <c r="C624" s="33"/>
      <c r="D624" s="37"/>
      <c r="E624" s="37"/>
      <c r="F624" s="37"/>
      <c r="G624" s="39"/>
      <c r="H624" s="39"/>
      <c r="I624" s="39"/>
      <c r="J624" s="40"/>
      <c r="K624" s="40"/>
      <c r="L624" s="35"/>
      <c r="M624" s="7">
        <f>J624*ReadMe!$I$55</f>
        <v>0</v>
      </c>
      <c r="N624" s="7">
        <f>K624*ReadMe!$I$54</f>
        <v>0</v>
      </c>
      <c r="O624" s="7">
        <f t="shared" si="28"/>
        <v>0</v>
      </c>
      <c r="P624" s="7">
        <f t="shared" si="29"/>
        <v>0</v>
      </c>
      <c r="Q624" s="27">
        <f t="shared" si="30"/>
        <v>0</v>
      </c>
      <c r="R624" s="41"/>
    </row>
    <row r="625" spans="2:18" x14ac:dyDescent="0.2">
      <c r="B625" s="7" t="str">
        <f>IF(LEN(D625)&gt;1,INDEX(Periode,MATCH($D625,Maanden,0),1),"")</f>
        <v/>
      </c>
      <c r="C625" s="33"/>
      <c r="D625" s="37"/>
      <c r="E625" s="37"/>
      <c r="F625" s="37"/>
      <c r="G625" s="39"/>
      <c r="H625" s="39"/>
      <c r="I625" s="39"/>
      <c r="J625" s="40"/>
      <c r="K625" s="40"/>
      <c r="L625" s="35"/>
      <c r="M625" s="7">
        <f>J625*ReadMe!$I$55</f>
        <v>0</v>
      </c>
      <c r="N625" s="7">
        <f>K625*ReadMe!$I$54</f>
        <v>0</v>
      </c>
      <c r="O625" s="7">
        <f t="shared" si="28"/>
        <v>0</v>
      </c>
      <c r="P625" s="7">
        <f t="shared" si="29"/>
        <v>0</v>
      </c>
      <c r="Q625" s="27">
        <f t="shared" si="30"/>
        <v>0</v>
      </c>
      <c r="R625" s="41"/>
    </row>
    <row r="626" spans="2:18" x14ac:dyDescent="0.2">
      <c r="B626" s="7" t="str">
        <f>IF(LEN(D626)&gt;1,INDEX(Periode,MATCH($D626,Maanden,0),1),"")</f>
        <v/>
      </c>
      <c r="C626" s="33"/>
      <c r="D626" s="37"/>
      <c r="E626" s="37"/>
      <c r="F626" s="37"/>
      <c r="G626" s="39"/>
      <c r="H626" s="39"/>
      <c r="I626" s="39"/>
      <c r="J626" s="40"/>
      <c r="K626" s="40"/>
      <c r="L626" s="35"/>
      <c r="M626" s="7">
        <f>J626*ReadMe!$I$55</f>
        <v>0</v>
      </c>
      <c r="N626" s="7">
        <f>K626*ReadMe!$I$54</f>
        <v>0</v>
      </c>
      <c r="O626" s="7">
        <f t="shared" si="28"/>
        <v>0</v>
      </c>
      <c r="P626" s="7">
        <f t="shared" si="29"/>
        <v>0</v>
      </c>
      <c r="Q626" s="27">
        <f t="shared" si="30"/>
        <v>0</v>
      </c>
      <c r="R626" s="41"/>
    </row>
    <row r="627" spans="2:18" x14ac:dyDescent="0.2">
      <c r="B627" s="7" t="str">
        <f>IF(LEN(D627)&gt;1,INDEX(Periode,MATCH($D627,Maanden,0),1),"")</f>
        <v/>
      </c>
      <c r="C627" s="33"/>
      <c r="D627" s="37"/>
      <c r="E627" s="37"/>
      <c r="F627" s="37"/>
      <c r="G627" s="39"/>
      <c r="H627" s="39"/>
      <c r="I627" s="39"/>
      <c r="J627" s="40"/>
      <c r="K627" s="40"/>
      <c r="L627" s="35"/>
      <c r="M627" s="7">
        <f>J627*ReadMe!$I$55</f>
        <v>0</v>
      </c>
      <c r="N627" s="7">
        <f>K627*ReadMe!$I$54</f>
        <v>0</v>
      </c>
      <c r="O627" s="7">
        <f t="shared" si="28"/>
        <v>0</v>
      </c>
      <c r="P627" s="7">
        <f t="shared" si="29"/>
        <v>0</v>
      </c>
      <c r="Q627" s="27">
        <f t="shared" si="30"/>
        <v>0</v>
      </c>
      <c r="R627" s="41"/>
    </row>
    <row r="628" spans="2:18" x14ac:dyDescent="0.2">
      <c r="B628" s="7" t="str">
        <f>IF(LEN(D628)&gt;1,INDEX(Periode,MATCH($D628,Maanden,0),1),"")</f>
        <v/>
      </c>
      <c r="C628" s="33"/>
      <c r="D628" s="37"/>
      <c r="E628" s="37"/>
      <c r="F628" s="37"/>
      <c r="G628" s="39"/>
      <c r="H628" s="39"/>
      <c r="I628" s="39"/>
      <c r="J628" s="40"/>
      <c r="K628" s="40"/>
      <c r="L628" s="35"/>
      <c r="M628" s="7">
        <f>J628*ReadMe!$I$55</f>
        <v>0</v>
      </c>
      <c r="N628" s="7">
        <f>K628*ReadMe!$I$54</f>
        <v>0</v>
      </c>
      <c r="O628" s="7">
        <f t="shared" si="28"/>
        <v>0</v>
      </c>
      <c r="P628" s="7">
        <f t="shared" si="29"/>
        <v>0</v>
      </c>
      <c r="Q628" s="27">
        <f t="shared" si="30"/>
        <v>0</v>
      </c>
      <c r="R628" s="41"/>
    </row>
    <row r="629" spans="2:18" x14ac:dyDescent="0.2">
      <c r="B629" s="7" t="str">
        <f>IF(LEN(D629)&gt;1,INDEX(Periode,MATCH($D629,Maanden,0),1),"")</f>
        <v/>
      </c>
      <c r="C629" s="33"/>
      <c r="D629" s="37"/>
      <c r="E629" s="37"/>
      <c r="F629" s="37"/>
      <c r="G629" s="39"/>
      <c r="H629" s="39"/>
      <c r="I629" s="39"/>
      <c r="J629" s="40"/>
      <c r="K629" s="40"/>
      <c r="L629" s="35"/>
      <c r="M629" s="7">
        <f>J629*ReadMe!$I$55</f>
        <v>0</v>
      </c>
      <c r="N629" s="7">
        <f>K629*ReadMe!$I$54</f>
        <v>0</v>
      </c>
      <c r="O629" s="7">
        <f t="shared" si="28"/>
        <v>0</v>
      </c>
      <c r="P629" s="7">
        <f t="shared" si="29"/>
        <v>0</v>
      </c>
      <c r="Q629" s="27">
        <f t="shared" si="30"/>
        <v>0</v>
      </c>
      <c r="R629" s="41"/>
    </row>
    <row r="630" spans="2:18" x14ac:dyDescent="0.2">
      <c r="B630" s="7" t="str">
        <f>IF(LEN(D630)&gt;1,INDEX(Periode,MATCH($D630,Maanden,0),1),"")</f>
        <v/>
      </c>
      <c r="C630" s="33"/>
      <c r="D630" s="37"/>
      <c r="E630" s="37"/>
      <c r="F630" s="37"/>
      <c r="G630" s="39"/>
      <c r="H630" s="39"/>
      <c r="I630" s="39"/>
      <c r="J630" s="40"/>
      <c r="K630" s="40"/>
      <c r="L630" s="35"/>
      <c r="M630" s="7">
        <f>J630*ReadMe!$I$55</f>
        <v>0</v>
      </c>
      <c r="N630" s="7">
        <f>K630*ReadMe!$I$54</f>
        <v>0</v>
      </c>
      <c r="O630" s="7">
        <f t="shared" si="28"/>
        <v>0</v>
      </c>
      <c r="P630" s="7">
        <f t="shared" si="29"/>
        <v>0</v>
      </c>
      <c r="Q630" s="27">
        <f t="shared" si="30"/>
        <v>0</v>
      </c>
      <c r="R630" s="41"/>
    </row>
    <row r="631" spans="2:18" x14ac:dyDescent="0.2">
      <c r="B631" s="7" t="str">
        <f>IF(LEN(D631)&gt;1,INDEX(Periode,MATCH($D631,Maanden,0),1),"")</f>
        <v/>
      </c>
      <c r="C631" s="33"/>
      <c r="D631" s="37"/>
      <c r="E631" s="37"/>
      <c r="F631" s="37"/>
      <c r="G631" s="39"/>
      <c r="H631" s="39"/>
      <c r="I631" s="39"/>
      <c r="J631" s="40"/>
      <c r="K631" s="40"/>
      <c r="L631" s="35"/>
      <c r="M631" s="7">
        <f>J631*ReadMe!$I$55</f>
        <v>0</v>
      </c>
      <c r="N631" s="7">
        <f>K631*ReadMe!$I$54</f>
        <v>0</v>
      </c>
      <c r="O631" s="7">
        <f t="shared" si="28"/>
        <v>0</v>
      </c>
      <c r="P631" s="7">
        <f t="shared" si="29"/>
        <v>0</v>
      </c>
      <c r="Q631" s="27">
        <f t="shared" si="30"/>
        <v>0</v>
      </c>
      <c r="R631" s="41"/>
    </row>
    <row r="632" spans="2:18" x14ac:dyDescent="0.2">
      <c r="B632" s="7" t="str">
        <f>IF(LEN(D632)&gt;1,INDEX(Periode,MATCH($D632,Maanden,0),1),"")</f>
        <v/>
      </c>
      <c r="C632" s="33"/>
      <c r="D632" s="37"/>
      <c r="E632" s="37"/>
      <c r="F632" s="37"/>
      <c r="G632" s="39"/>
      <c r="H632" s="39"/>
      <c r="I632" s="39"/>
      <c r="J632" s="40"/>
      <c r="K632" s="40"/>
      <c r="L632" s="35"/>
      <c r="M632" s="7">
        <f>J632*ReadMe!$I$55</f>
        <v>0</v>
      </c>
      <c r="N632" s="7">
        <f>K632*ReadMe!$I$54</f>
        <v>0</v>
      </c>
      <c r="O632" s="7">
        <f t="shared" si="28"/>
        <v>0</v>
      </c>
      <c r="P632" s="7">
        <f t="shared" si="29"/>
        <v>0</v>
      </c>
      <c r="Q632" s="27">
        <f t="shared" si="30"/>
        <v>0</v>
      </c>
      <c r="R632" s="41"/>
    </row>
    <row r="633" spans="2:18" x14ac:dyDescent="0.2">
      <c r="B633" s="7" t="str">
        <f>IF(LEN(D633)&gt;1,INDEX(Periode,MATCH($D633,Maanden,0),1),"")</f>
        <v/>
      </c>
      <c r="C633" s="33"/>
      <c r="D633" s="37"/>
      <c r="E633" s="37"/>
      <c r="F633" s="37"/>
      <c r="G633" s="39"/>
      <c r="H633" s="39"/>
      <c r="I633" s="39"/>
      <c r="J633" s="40"/>
      <c r="K633" s="40"/>
      <c r="L633" s="35"/>
      <c r="M633" s="7">
        <f>J633*ReadMe!$I$55</f>
        <v>0</v>
      </c>
      <c r="N633" s="7">
        <f>K633*ReadMe!$I$54</f>
        <v>0</v>
      </c>
      <c r="O633" s="7">
        <f t="shared" si="28"/>
        <v>0</v>
      </c>
      <c r="P633" s="7">
        <f t="shared" si="29"/>
        <v>0</v>
      </c>
      <c r="Q633" s="27">
        <f t="shared" si="30"/>
        <v>0</v>
      </c>
      <c r="R633" s="41"/>
    </row>
    <row r="634" spans="2:18" x14ac:dyDescent="0.2">
      <c r="B634" s="7" t="str">
        <f>IF(LEN(D634)&gt;1,INDEX(Periode,MATCH($D634,Maanden,0),1),"")</f>
        <v/>
      </c>
      <c r="C634" s="33"/>
      <c r="D634" s="37"/>
      <c r="E634" s="37"/>
      <c r="F634" s="37"/>
      <c r="G634" s="39"/>
      <c r="H634" s="39"/>
      <c r="I634" s="39"/>
      <c r="J634" s="40"/>
      <c r="K634" s="40"/>
      <c r="L634" s="35"/>
      <c r="M634" s="7">
        <f>J634*ReadMe!$I$55</f>
        <v>0</v>
      </c>
      <c r="N634" s="7">
        <f>K634*ReadMe!$I$54</f>
        <v>0</v>
      </c>
      <c r="O634" s="7">
        <f t="shared" si="28"/>
        <v>0</v>
      </c>
      <c r="P634" s="7">
        <f t="shared" si="29"/>
        <v>0</v>
      </c>
      <c r="Q634" s="27">
        <f t="shared" si="30"/>
        <v>0</v>
      </c>
      <c r="R634" s="41"/>
    </row>
    <row r="635" spans="2:18" x14ac:dyDescent="0.2">
      <c r="B635" s="7" t="str">
        <f>IF(LEN(D635)&gt;1,INDEX(Periode,MATCH($D635,Maanden,0),1),"")</f>
        <v/>
      </c>
      <c r="C635" s="33"/>
      <c r="D635" s="37"/>
      <c r="E635" s="37"/>
      <c r="F635" s="37"/>
      <c r="G635" s="39"/>
      <c r="H635" s="39"/>
      <c r="I635" s="39"/>
      <c r="J635" s="40"/>
      <c r="K635" s="40"/>
      <c r="L635" s="35"/>
      <c r="M635" s="7">
        <f>J635*ReadMe!$I$55</f>
        <v>0</v>
      </c>
      <c r="N635" s="7">
        <f>K635*ReadMe!$I$54</f>
        <v>0</v>
      </c>
      <c r="O635" s="7">
        <f t="shared" si="28"/>
        <v>0</v>
      </c>
      <c r="P635" s="7">
        <f t="shared" si="29"/>
        <v>0</v>
      </c>
      <c r="Q635" s="27">
        <f t="shared" si="30"/>
        <v>0</v>
      </c>
      <c r="R635" s="41"/>
    </row>
    <row r="636" spans="2:18" x14ac:dyDescent="0.2">
      <c r="B636" s="7" t="str">
        <f>IF(LEN(D636)&gt;1,INDEX(Periode,MATCH($D636,Maanden,0),1),"")</f>
        <v/>
      </c>
      <c r="C636" s="33"/>
      <c r="D636" s="37"/>
      <c r="E636" s="37"/>
      <c r="F636" s="37"/>
      <c r="G636" s="39"/>
      <c r="H636" s="39"/>
      <c r="I636" s="39"/>
      <c r="J636" s="40"/>
      <c r="K636" s="40"/>
      <c r="L636" s="35"/>
      <c r="M636" s="7">
        <f>J636*ReadMe!$I$55</f>
        <v>0</v>
      </c>
      <c r="N636" s="7">
        <f>K636*ReadMe!$I$54</f>
        <v>0</v>
      </c>
      <c r="O636" s="7">
        <f t="shared" si="28"/>
        <v>0</v>
      </c>
      <c r="P636" s="7">
        <f t="shared" si="29"/>
        <v>0</v>
      </c>
      <c r="Q636" s="27">
        <f t="shared" si="30"/>
        <v>0</v>
      </c>
      <c r="R636" s="41"/>
    </row>
    <row r="637" spans="2:18" x14ac:dyDescent="0.2">
      <c r="B637" s="7" t="str">
        <f>IF(LEN(D637)&gt;1,INDEX(Periode,MATCH($D637,Maanden,0),1),"")</f>
        <v/>
      </c>
      <c r="C637" s="33"/>
      <c r="D637" s="37"/>
      <c r="E637" s="37"/>
      <c r="F637" s="37"/>
      <c r="G637" s="39"/>
      <c r="H637" s="39"/>
      <c r="I637" s="39"/>
      <c r="J637" s="40"/>
      <c r="K637" s="40"/>
      <c r="L637" s="35"/>
      <c r="M637" s="7">
        <f>J637*ReadMe!$I$55</f>
        <v>0</v>
      </c>
      <c r="N637" s="7">
        <f>K637*ReadMe!$I$54</f>
        <v>0</v>
      </c>
      <c r="O637" s="7">
        <f t="shared" si="28"/>
        <v>0</v>
      </c>
      <c r="P637" s="7">
        <f t="shared" si="29"/>
        <v>0</v>
      </c>
      <c r="Q637" s="27">
        <f t="shared" si="30"/>
        <v>0</v>
      </c>
      <c r="R637" s="41"/>
    </row>
    <row r="638" spans="2:18" x14ac:dyDescent="0.2">
      <c r="B638" s="7" t="str">
        <f>IF(LEN(D638)&gt;1,INDEX(Periode,MATCH($D638,Maanden,0),1),"")</f>
        <v/>
      </c>
      <c r="C638" s="33"/>
      <c r="D638" s="37"/>
      <c r="E638" s="37"/>
      <c r="F638" s="37"/>
      <c r="G638" s="39"/>
      <c r="H638" s="39"/>
      <c r="I638" s="39"/>
      <c r="J638" s="40"/>
      <c r="K638" s="40"/>
      <c r="L638" s="35"/>
      <c r="M638" s="7">
        <f>J638*ReadMe!$I$55</f>
        <v>0</v>
      </c>
      <c r="N638" s="7">
        <f>K638*ReadMe!$I$54</f>
        <v>0</v>
      </c>
      <c r="O638" s="7">
        <f t="shared" si="28"/>
        <v>0</v>
      </c>
      <c r="P638" s="7">
        <f t="shared" si="29"/>
        <v>0</v>
      </c>
      <c r="Q638" s="27">
        <f t="shared" si="30"/>
        <v>0</v>
      </c>
      <c r="R638" s="41"/>
    </row>
    <row r="639" spans="2:18" x14ac:dyDescent="0.2">
      <c r="B639" s="7" t="str">
        <f>IF(LEN(D639)&gt;1,INDEX(Periode,MATCH($D639,Maanden,0),1),"")</f>
        <v/>
      </c>
      <c r="C639" s="33"/>
      <c r="D639" s="37"/>
      <c r="E639" s="37"/>
      <c r="F639" s="37"/>
      <c r="G639" s="39"/>
      <c r="H639" s="39"/>
      <c r="I639" s="39"/>
      <c r="J639" s="40"/>
      <c r="K639" s="40"/>
      <c r="L639" s="35"/>
      <c r="M639" s="7">
        <f>J639*ReadMe!$I$55</f>
        <v>0</v>
      </c>
      <c r="N639" s="7">
        <f>K639*ReadMe!$I$54</f>
        <v>0</v>
      </c>
      <c r="O639" s="7">
        <f t="shared" si="28"/>
        <v>0</v>
      </c>
      <c r="P639" s="7">
        <f t="shared" si="29"/>
        <v>0</v>
      </c>
      <c r="Q639" s="27">
        <f t="shared" si="30"/>
        <v>0</v>
      </c>
      <c r="R639" s="41"/>
    </row>
    <row r="640" spans="2:18" x14ac:dyDescent="0.2">
      <c r="B640" s="7" t="str">
        <f>IF(LEN(D640)&gt;1,INDEX(Periode,MATCH($D640,Maanden,0),1),"")</f>
        <v/>
      </c>
      <c r="C640" s="33"/>
      <c r="D640" s="37"/>
      <c r="E640" s="37"/>
      <c r="F640" s="37"/>
      <c r="G640" s="39"/>
      <c r="H640" s="39"/>
      <c r="I640" s="39"/>
      <c r="J640" s="40"/>
      <c r="K640" s="40"/>
      <c r="L640" s="35"/>
      <c r="M640" s="7">
        <f>J640*ReadMe!$I$55</f>
        <v>0</v>
      </c>
      <c r="N640" s="7">
        <f>K640*ReadMe!$I$54</f>
        <v>0</v>
      </c>
      <c r="O640" s="7">
        <f t="shared" si="28"/>
        <v>0</v>
      </c>
      <c r="P640" s="7">
        <f t="shared" si="29"/>
        <v>0</v>
      </c>
      <c r="Q640" s="27">
        <f t="shared" si="30"/>
        <v>0</v>
      </c>
      <c r="R640" s="41"/>
    </row>
    <row r="641" spans="2:18" x14ac:dyDescent="0.2">
      <c r="B641" s="7" t="str">
        <f>IF(LEN(D641)&gt;1,INDEX(Periode,MATCH($D641,Maanden,0),1),"")</f>
        <v/>
      </c>
      <c r="C641" s="33"/>
      <c r="D641" s="37"/>
      <c r="E641" s="37"/>
      <c r="F641" s="37"/>
      <c r="G641" s="39"/>
      <c r="H641" s="39"/>
      <c r="I641" s="39"/>
      <c r="J641" s="40"/>
      <c r="K641" s="40"/>
      <c r="L641" s="35"/>
      <c r="M641" s="7">
        <f>J641*ReadMe!$I$55</f>
        <v>0</v>
      </c>
      <c r="N641" s="7">
        <f>K641*ReadMe!$I$54</f>
        <v>0</v>
      </c>
      <c r="O641" s="7">
        <f t="shared" si="28"/>
        <v>0</v>
      </c>
      <c r="P641" s="7">
        <f t="shared" si="29"/>
        <v>0</v>
      </c>
      <c r="Q641" s="27">
        <f t="shared" si="30"/>
        <v>0</v>
      </c>
      <c r="R641" s="41"/>
    </row>
    <row r="642" spans="2:18" x14ac:dyDescent="0.2">
      <c r="B642" s="7" t="str">
        <f>IF(LEN(D642)&gt;1,INDEX(Periode,MATCH($D642,Maanden,0),1),"")</f>
        <v/>
      </c>
      <c r="C642" s="33"/>
      <c r="D642" s="37"/>
      <c r="E642" s="37"/>
      <c r="F642" s="37"/>
      <c r="G642" s="39"/>
      <c r="H642" s="39"/>
      <c r="I642" s="39"/>
      <c r="J642" s="40"/>
      <c r="K642" s="40"/>
      <c r="L642" s="35"/>
      <c r="M642" s="7">
        <f>J642*ReadMe!$I$55</f>
        <v>0</v>
      </c>
      <c r="N642" s="7">
        <f>K642*ReadMe!$I$54</f>
        <v>0</v>
      </c>
      <c r="O642" s="7">
        <f t="shared" si="28"/>
        <v>0</v>
      </c>
      <c r="P642" s="7">
        <f t="shared" si="29"/>
        <v>0</v>
      </c>
      <c r="Q642" s="27">
        <f t="shared" si="30"/>
        <v>0</v>
      </c>
      <c r="R642" s="41"/>
    </row>
    <row r="643" spans="2:18" x14ac:dyDescent="0.2">
      <c r="B643" s="7" t="str">
        <f>IF(LEN(D643)&gt;1,INDEX(Periode,MATCH($D643,Maanden,0),1),"")</f>
        <v/>
      </c>
      <c r="C643" s="33"/>
      <c r="D643" s="37"/>
      <c r="E643" s="37"/>
      <c r="F643" s="37"/>
      <c r="G643" s="39"/>
      <c r="H643" s="39"/>
      <c r="I643" s="39"/>
      <c r="J643" s="40"/>
      <c r="K643" s="40"/>
      <c r="L643" s="35"/>
      <c r="M643" s="7">
        <f>J643*ReadMe!$I$55</f>
        <v>0</v>
      </c>
      <c r="N643" s="7">
        <f>K643*ReadMe!$I$54</f>
        <v>0</v>
      </c>
      <c r="O643" s="7">
        <f t="shared" si="28"/>
        <v>0</v>
      </c>
      <c r="P643" s="7">
        <f t="shared" si="29"/>
        <v>0</v>
      </c>
      <c r="Q643" s="27">
        <f t="shared" si="30"/>
        <v>0</v>
      </c>
      <c r="R643" s="41"/>
    </row>
    <row r="644" spans="2:18" x14ac:dyDescent="0.2">
      <c r="B644" s="7" t="str">
        <f>IF(LEN(D644)&gt;1,INDEX(Periode,MATCH($D644,Maanden,0),1),"")</f>
        <v/>
      </c>
      <c r="C644" s="33"/>
      <c r="D644" s="37"/>
      <c r="E644" s="37"/>
      <c r="F644" s="37"/>
      <c r="G644" s="39"/>
      <c r="H644" s="39"/>
      <c r="I644" s="39"/>
      <c r="J644" s="40"/>
      <c r="K644" s="40"/>
      <c r="L644" s="35"/>
      <c r="M644" s="7">
        <f>J644*ReadMe!$I$55</f>
        <v>0</v>
      </c>
      <c r="N644" s="7">
        <f>K644*ReadMe!$I$54</f>
        <v>0</v>
      </c>
      <c r="O644" s="7">
        <f t="shared" si="28"/>
        <v>0</v>
      </c>
      <c r="P644" s="7">
        <f t="shared" si="29"/>
        <v>0</v>
      </c>
      <c r="Q644" s="27">
        <f t="shared" si="30"/>
        <v>0</v>
      </c>
      <c r="R644" s="41"/>
    </row>
    <row r="645" spans="2:18" x14ac:dyDescent="0.2">
      <c r="B645" s="7" t="str">
        <f>IF(LEN(D645)&gt;1,INDEX(Periode,MATCH($D645,Maanden,0),1),"")</f>
        <v/>
      </c>
      <c r="C645" s="33"/>
      <c r="D645" s="37"/>
      <c r="E645" s="37"/>
      <c r="F645" s="37"/>
      <c r="G645" s="39"/>
      <c r="H645" s="39"/>
      <c r="I645" s="39"/>
      <c r="J645" s="40"/>
      <c r="K645" s="40"/>
      <c r="L645" s="35"/>
      <c r="M645" s="7">
        <f>J645*ReadMe!$I$55</f>
        <v>0</v>
      </c>
      <c r="N645" s="7">
        <f>K645*ReadMe!$I$54</f>
        <v>0</v>
      </c>
      <c r="O645" s="7">
        <f t="shared" si="28"/>
        <v>0</v>
      </c>
      <c r="P645" s="7">
        <f t="shared" si="29"/>
        <v>0</v>
      </c>
      <c r="Q645" s="27">
        <f t="shared" si="30"/>
        <v>0</v>
      </c>
      <c r="R645" s="41"/>
    </row>
    <row r="646" spans="2:18" x14ac:dyDescent="0.2">
      <c r="B646" s="7" t="str">
        <f>IF(LEN(D646)&gt;1,INDEX(Periode,MATCH($D646,Maanden,0),1),"")</f>
        <v/>
      </c>
      <c r="C646" s="33"/>
      <c r="D646" s="37"/>
      <c r="E646" s="37"/>
      <c r="F646" s="37"/>
      <c r="G646" s="39"/>
      <c r="H646" s="39"/>
      <c r="I646" s="39"/>
      <c r="J646" s="40"/>
      <c r="K646" s="40"/>
      <c r="L646" s="35"/>
      <c r="M646" s="7">
        <f>J646*ReadMe!$I$55</f>
        <v>0</v>
      </c>
      <c r="N646" s="7">
        <f>K646*ReadMe!$I$54</f>
        <v>0</v>
      </c>
      <c r="O646" s="7">
        <f t="shared" si="28"/>
        <v>0</v>
      </c>
      <c r="P646" s="7">
        <f t="shared" si="29"/>
        <v>0</v>
      </c>
      <c r="Q646" s="27">
        <f t="shared" si="30"/>
        <v>0</v>
      </c>
      <c r="R646" s="41"/>
    </row>
    <row r="647" spans="2:18" x14ac:dyDescent="0.2">
      <c r="B647" s="7" t="str">
        <f>IF(LEN(D647)&gt;1,INDEX(Periode,MATCH($D647,Maanden,0),1),"")</f>
        <v/>
      </c>
      <c r="C647" s="33"/>
      <c r="D647" s="37"/>
      <c r="E647" s="37"/>
      <c r="F647" s="37"/>
      <c r="G647" s="39"/>
      <c r="H647" s="39"/>
      <c r="I647" s="39"/>
      <c r="J647" s="40"/>
      <c r="K647" s="40"/>
      <c r="L647" s="35"/>
      <c r="M647" s="7">
        <f>J647*ReadMe!$I$55</f>
        <v>0</v>
      </c>
      <c r="N647" s="7">
        <f>K647*ReadMe!$I$54</f>
        <v>0</v>
      </c>
      <c r="O647" s="7">
        <f t="shared" si="28"/>
        <v>0</v>
      </c>
      <c r="P647" s="7">
        <f t="shared" si="29"/>
        <v>0</v>
      </c>
      <c r="Q647" s="27">
        <f t="shared" si="30"/>
        <v>0</v>
      </c>
      <c r="R647" s="41"/>
    </row>
    <row r="648" spans="2:18" x14ac:dyDescent="0.2">
      <c r="B648" s="7" t="str">
        <f>IF(LEN(D648)&gt;1,INDEX(Periode,MATCH($D648,Maanden,0),1),"")</f>
        <v/>
      </c>
      <c r="C648" s="33"/>
      <c r="D648" s="37"/>
      <c r="E648" s="37"/>
      <c r="F648" s="37"/>
      <c r="G648" s="39"/>
      <c r="H648" s="39"/>
      <c r="I648" s="39"/>
      <c r="J648" s="40"/>
      <c r="K648" s="40"/>
      <c r="L648" s="35"/>
      <c r="M648" s="7">
        <f>J648*ReadMe!$I$55</f>
        <v>0</v>
      </c>
      <c r="N648" s="7">
        <f>K648*ReadMe!$I$54</f>
        <v>0</v>
      </c>
      <c r="O648" s="7">
        <f t="shared" si="28"/>
        <v>0</v>
      </c>
      <c r="P648" s="7">
        <f t="shared" si="29"/>
        <v>0</v>
      </c>
      <c r="Q648" s="27">
        <f t="shared" si="30"/>
        <v>0</v>
      </c>
      <c r="R648" s="41"/>
    </row>
    <row r="649" spans="2:18" x14ac:dyDescent="0.2">
      <c r="B649" s="7" t="str">
        <f>IF(LEN(D649)&gt;1,INDEX(Periode,MATCH($D649,Maanden,0),1),"")</f>
        <v/>
      </c>
      <c r="C649" s="33"/>
      <c r="D649" s="37"/>
      <c r="E649" s="37"/>
      <c r="F649" s="37"/>
      <c r="G649" s="39"/>
      <c r="H649" s="39"/>
      <c r="I649" s="39"/>
      <c r="J649" s="40"/>
      <c r="K649" s="40"/>
      <c r="L649" s="35"/>
      <c r="M649" s="7">
        <f>J649*ReadMe!$I$55</f>
        <v>0</v>
      </c>
      <c r="N649" s="7">
        <f>K649*ReadMe!$I$54</f>
        <v>0</v>
      </c>
      <c r="O649" s="7">
        <f t="shared" si="28"/>
        <v>0</v>
      </c>
      <c r="P649" s="7">
        <f t="shared" si="29"/>
        <v>0</v>
      </c>
      <c r="Q649" s="27">
        <f t="shared" si="30"/>
        <v>0</v>
      </c>
      <c r="R649" s="41"/>
    </row>
    <row r="650" spans="2:18" x14ac:dyDescent="0.2">
      <c r="B650" s="7" t="str">
        <f>IF(LEN(D650)&gt;1,INDEX(Periode,MATCH($D650,Maanden,0),1),"")</f>
        <v/>
      </c>
      <c r="C650" s="33"/>
      <c r="D650" s="37"/>
      <c r="E650" s="37"/>
      <c r="F650" s="37"/>
      <c r="G650" s="39"/>
      <c r="H650" s="39"/>
      <c r="I650" s="39"/>
      <c r="J650" s="40"/>
      <c r="K650" s="40"/>
      <c r="L650" s="35"/>
      <c r="M650" s="7">
        <f>J650*ReadMe!$I$55</f>
        <v>0</v>
      </c>
      <c r="N650" s="7">
        <f>K650*ReadMe!$I$54</f>
        <v>0</v>
      </c>
      <c r="O650" s="7">
        <f t="shared" si="28"/>
        <v>0</v>
      </c>
      <c r="P650" s="7">
        <f t="shared" si="29"/>
        <v>0</v>
      </c>
      <c r="Q650" s="27">
        <f t="shared" si="30"/>
        <v>0</v>
      </c>
      <c r="R650" s="41"/>
    </row>
    <row r="651" spans="2:18" x14ac:dyDescent="0.2">
      <c r="B651" s="7" t="str">
        <f>IF(LEN(D651)&gt;1,INDEX(Periode,MATCH($D651,Maanden,0),1),"")</f>
        <v/>
      </c>
      <c r="C651" s="33"/>
      <c r="D651" s="37"/>
      <c r="E651" s="37"/>
      <c r="F651" s="37"/>
      <c r="G651" s="39"/>
      <c r="H651" s="39"/>
      <c r="I651" s="39"/>
      <c r="J651" s="40"/>
      <c r="K651" s="40"/>
      <c r="L651" s="35"/>
      <c r="M651" s="7">
        <f>J651*ReadMe!$I$55</f>
        <v>0</v>
      </c>
      <c r="N651" s="7">
        <f>K651*ReadMe!$I$54</f>
        <v>0</v>
      </c>
      <c r="O651" s="7">
        <f t="shared" si="28"/>
        <v>0</v>
      </c>
      <c r="P651" s="7">
        <f t="shared" si="29"/>
        <v>0</v>
      </c>
      <c r="Q651" s="27">
        <f t="shared" si="30"/>
        <v>0</v>
      </c>
      <c r="R651" s="41"/>
    </row>
    <row r="652" spans="2:18" x14ac:dyDescent="0.2">
      <c r="B652" s="7" t="str">
        <f>IF(LEN(D652)&gt;1,INDEX(Periode,MATCH($D652,Maanden,0),1),"")</f>
        <v/>
      </c>
      <c r="C652" s="33"/>
      <c r="D652" s="37"/>
      <c r="E652" s="37"/>
      <c r="F652" s="37"/>
      <c r="G652" s="39"/>
      <c r="H652" s="39"/>
      <c r="I652" s="39"/>
      <c r="J652" s="40"/>
      <c r="K652" s="40"/>
      <c r="L652" s="35"/>
      <c r="M652" s="7">
        <f>J652*ReadMe!$I$55</f>
        <v>0</v>
      </c>
      <c r="N652" s="7">
        <f>K652*ReadMe!$I$54</f>
        <v>0</v>
      </c>
      <c r="O652" s="7">
        <f t="shared" si="28"/>
        <v>0</v>
      </c>
      <c r="P652" s="7">
        <f t="shared" si="29"/>
        <v>0</v>
      </c>
      <c r="Q652" s="27">
        <f t="shared" si="30"/>
        <v>0</v>
      </c>
      <c r="R652" s="41"/>
    </row>
    <row r="653" spans="2:18" x14ac:dyDescent="0.2">
      <c r="B653" s="7" t="str">
        <f>IF(LEN(D653)&gt;1,INDEX(Periode,MATCH($D653,Maanden,0),1),"")</f>
        <v/>
      </c>
      <c r="C653" s="33"/>
      <c r="D653" s="37"/>
      <c r="E653" s="37"/>
      <c r="F653" s="37"/>
      <c r="G653" s="39"/>
      <c r="H653" s="39"/>
      <c r="I653" s="39"/>
      <c r="J653" s="40"/>
      <c r="K653" s="40"/>
      <c r="L653" s="35"/>
      <c r="M653" s="7">
        <f>J653*ReadMe!$I$55</f>
        <v>0</v>
      </c>
      <c r="N653" s="7">
        <f>K653*ReadMe!$I$54</f>
        <v>0</v>
      </c>
      <c r="O653" s="7">
        <f t="shared" si="28"/>
        <v>0</v>
      </c>
      <c r="P653" s="7">
        <f t="shared" si="29"/>
        <v>0</v>
      </c>
      <c r="Q653" s="27">
        <f t="shared" si="30"/>
        <v>0</v>
      </c>
      <c r="R653" s="41"/>
    </row>
    <row r="654" spans="2:18" x14ac:dyDescent="0.2">
      <c r="B654" s="7" t="str">
        <f>IF(LEN(D654)&gt;1,INDEX(Periode,MATCH($D654,Maanden,0),1),"")</f>
        <v/>
      </c>
      <c r="C654" s="33"/>
      <c r="D654" s="37"/>
      <c r="E654" s="37"/>
      <c r="F654" s="37"/>
      <c r="G654" s="39"/>
      <c r="H654" s="39"/>
      <c r="I654" s="39"/>
      <c r="J654" s="40"/>
      <c r="K654" s="40"/>
      <c r="L654" s="35"/>
      <c r="M654" s="7">
        <f>J654*ReadMe!$I$55</f>
        <v>0</v>
      </c>
      <c r="N654" s="7">
        <f>K654*ReadMe!$I$54</f>
        <v>0</v>
      </c>
      <c r="O654" s="7">
        <f t="shared" si="28"/>
        <v>0</v>
      </c>
      <c r="P654" s="7">
        <f t="shared" si="29"/>
        <v>0</v>
      </c>
      <c r="Q654" s="27">
        <f t="shared" si="30"/>
        <v>0</v>
      </c>
      <c r="R654" s="41"/>
    </row>
    <row r="655" spans="2:18" x14ac:dyDescent="0.2">
      <c r="B655" s="7" t="str">
        <f>IF(LEN(D655)&gt;1,INDEX(Periode,MATCH($D655,Maanden,0),1),"")</f>
        <v/>
      </c>
      <c r="C655" s="33"/>
      <c r="D655" s="37"/>
      <c r="E655" s="37"/>
      <c r="F655" s="37"/>
      <c r="G655" s="39"/>
      <c r="H655" s="39"/>
      <c r="I655" s="39"/>
      <c r="J655" s="40"/>
      <c r="K655" s="40"/>
      <c r="L655" s="35"/>
      <c r="M655" s="7">
        <f>J655*ReadMe!$I$55</f>
        <v>0</v>
      </c>
      <c r="N655" s="7">
        <f>K655*ReadMe!$I$54</f>
        <v>0</v>
      </c>
      <c r="O655" s="7">
        <f t="shared" si="28"/>
        <v>0</v>
      </c>
      <c r="P655" s="7">
        <f t="shared" si="29"/>
        <v>0</v>
      </c>
      <c r="Q655" s="27">
        <f t="shared" si="30"/>
        <v>0</v>
      </c>
      <c r="R655" s="41"/>
    </row>
    <row r="656" spans="2:18" x14ac:dyDescent="0.2">
      <c r="B656" s="7" t="str">
        <f>IF(LEN(D656)&gt;1,INDEX(Periode,MATCH($D656,Maanden,0),1),"")</f>
        <v/>
      </c>
      <c r="C656" s="33"/>
      <c r="D656" s="37"/>
      <c r="E656" s="37"/>
      <c r="F656" s="37"/>
      <c r="G656" s="39"/>
      <c r="H656" s="39"/>
      <c r="I656" s="39"/>
      <c r="J656" s="40"/>
      <c r="K656" s="40"/>
      <c r="L656" s="35"/>
      <c r="M656" s="7">
        <f>J656*ReadMe!$I$55</f>
        <v>0</v>
      </c>
      <c r="N656" s="7">
        <f>K656*ReadMe!$I$54</f>
        <v>0</v>
      </c>
      <c r="O656" s="7">
        <f t="shared" ref="O656:O719" si="31">SUM(J656:N656)</f>
        <v>0</v>
      </c>
      <c r="P656" s="7">
        <f t="shared" ref="P656:P719" si="32">SUM(J656:L656)</f>
        <v>0</v>
      </c>
      <c r="Q656" s="27">
        <f t="shared" ref="Q656:Q719" si="33">SUM(M656:N656)</f>
        <v>0</v>
      </c>
      <c r="R656" s="41"/>
    </row>
    <row r="657" spans="2:18" x14ac:dyDescent="0.2">
      <c r="B657" s="7" t="str">
        <f>IF(LEN(D657)&gt;1,INDEX(Periode,MATCH($D657,Maanden,0),1),"")</f>
        <v/>
      </c>
      <c r="C657" s="33"/>
      <c r="D657" s="37"/>
      <c r="E657" s="37"/>
      <c r="F657" s="37"/>
      <c r="G657" s="39"/>
      <c r="H657" s="39"/>
      <c r="I657" s="39"/>
      <c r="J657" s="40"/>
      <c r="K657" s="40"/>
      <c r="L657" s="35"/>
      <c r="M657" s="7">
        <f>J657*ReadMe!$I$55</f>
        <v>0</v>
      </c>
      <c r="N657" s="7">
        <f>K657*ReadMe!$I$54</f>
        <v>0</v>
      </c>
      <c r="O657" s="7">
        <f t="shared" si="31"/>
        <v>0</v>
      </c>
      <c r="P657" s="7">
        <f t="shared" si="32"/>
        <v>0</v>
      </c>
      <c r="Q657" s="27">
        <f t="shared" si="33"/>
        <v>0</v>
      </c>
      <c r="R657" s="41"/>
    </row>
    <row r="658" spans="2:18" x14ac:dyDescent="0.2">
      <c r="B658" s="7" t="str">
        <f>IF(LEN(D658)&gt;1,INDEX(Periode,MATCH($D658,Maanden,0),1),"")</f>
        <v/>
      </c>
      <c r="C658" s="33"/>
      <c r="D658" s="37"/>
      <c r="E658" s="37"/>
      <c r="F658" s="37"/>
      <c r="G658" s="39"/>
      <c r="H658" s="39"/>
      <c r="I658" s="39"/>
      <c r="J658" s="40"/>
      <c r="K658" s="40"/>
      <c r="L658" s="35"/>
      <c r="M658" s="7">
        <f>J658*ReadMe!$I$55</f>
        <v>0</v>
      </c>
      <c r="N658" s="7">
        <f>K658*ReadMe!$I$54</f>
        <v>0</v>
      </c>
      <c r="O658" s="7">
        <f t="shared" si="31"/>
        <v>0</v>
      </c>
      <c r="P658" s="7">
        <f t="shared" si="32"/>
        <v>0</v>
      </c>
      <c r="Q658" s="27">
        <f t="shared" si="33"/>
        <v>0</v>
      </c>
      <c r="R658" s="41"/>
    </row>
    <row r="659" spans="2:18" x14ac:dyDescent="0.2">
      <c r="B659" s="7" t="str">
        <f>IF(LEN(D659)&gt;1,INDEX(Periode,MATCH($D659,Maanden,0),1),"")</f>
        <v/>
      </c>
      <c r="C659" s="33"/>
      <c r="D659" s="37"/>
      <c r="E659" s="37"/>
      <c r="F659" s="37"/>
      <c r="G659" s="39"/>
      <c r="H659" s="39"/>
      <c r="I659" s="39"/>
      <c r="J659" s="40"/>
      <c r="K659" s="40"/>
      <c r="L659" s="35"/>
      <c r="M659" s="7">
        <f>J659*ReadMe!$I$55</f>
        <v>0</v>
      </c>
      <c r="N659" s="7">
        <f>K659*ReadMe!$I$54</f>
        <v>0</v>
      </c>
      <c r="O659" s="7">
        <f t="shared" si="31"/>
        <v>0</v>
      </c>
      <c r="P659" s="7">
        <f t="shared" si="32"/>
        <v>0</v>
      </c>
      <c r="Q659" s="27">
        <f t="shared" si="33"/>
        <v>0</v>
      </c>
      <c r="R659" s="41"/>
    </row>
    <row r="660" spans="2:18" x14ac:dyDescent="0.2">
      <c r="B660" s="7" t="str">
        <f>IF(LEN(D660)&gt;1,INDEX(Periode,MATCH($D660,Maanden,0),1),"")</f>
        <v/>
      </c>
      <c r="C660" s="33"/>
      <c r="D660" s="37"/>
      <c r="E660" s="37"/>
      <c r="F660" s="37"/>
      <c r="G660" s="39"/>
      <c r="H660" s="39"/>
      <c r="I660" s="39"/>
      <c r="J660" s="40"/>
      <c r="K660" s="40"/>
      <c r="L660" s="35"/>
      <c r="M660" s="7">
        <f>J660*ReadMe!$I$55</f>
        <v>0</v>
      </c>
      <c r="N660" s="7">
        <f>K660*ReadMe!$I$54</f>
        <v>0</v>
      </c>
      <c r="O660" s="7">
        <f t="shared" si="31"/>
        <v>0</v>
      </c>
      <c r="P660" s="7">
        <f t="shared" si="32"/>
        <v>0</v>
      </c>
      <c r="Q660" s="27">
        <f t="shared" si="33"/>
        <v>0</v>
      </c>
      <c r="R660" s="41"/>
    </row>
    <row r="661" spans="2:18" x14ac:dyDescent="0.2">
      <c r="B661" s="7" t="str">
        <f>IF(LEN(D661)&gt;1,INDEX(Periode,MATCH($D661,Maanden,0),1),"")</f>
        <v/>
      </c>
      <c r="C661" s="33"/>
      <c r="D661" s="37"/>
      <c r="E661" s="37"/>
      <c r="F661" s="37"/>
      <c r="G661" s="39"/>
      <c r="H661" s="39"/>
      <c r="I661" s="39"/>
      <c r="J661" s="40"/>
      <c r="K661" s="40"/>
      <c r="L661" s="35"/>
      <c r="M661" s="7">
        <f>J661*ReadMe!$I$55</f>
        <v>0</v>
      </c>
      <c r="N661" s="7">
        <f>K661*ReadMe!$I$54</f>
        <v>0</v>
      </c>
      <c r="O661" s="7">
        <f t="shared" si="31"/>
        <v>0</v>
      </c>
      <c r="P661" s="7">
        <f t="shared" si="32"/>
        <v>0</v>
      </c>
      <c r="Q661" s="27">
        <f t="shared" si="33"/>
        <v>0</v>
      </c>
      <c r="R661" s="41"/>
    </row>
    <row r="662" spans="2:18" x14ac:dyDescent="0.2">
      <c r="B662" s="7" t="str">
        <f>IF(LEN(D662)&gt;1,INDEX(Periode,MATCH($D662,Maanden,0),1),"")</f>
        <v/>
      </c>
      <c r="C662" s="33"/>
      <c r="D662" s="37"/>
      <c r="E662" s="37"/>
      <c r="F662" s="37"/>
      <c r="G662" s="39"/>
      <c r="H662" s="39"/>
      <c r="I662" s="39"/>
      <c r="J662" s="40"/>
      <c r="K662" s="40"/>
      <c r="L662" s="35"/>
      <c r="M662" s="7">
        <f>J662*ReadMe!$I$55</f>
        <v>0</v>
      </c>
      <c r="N662" s="7">
        <f>K662*ReadMe!$I$54</f>
        <v>0</v>
      </c>
      <c r="O662" s="7">
        <f t="shared" si="31"/>
        <v>0</v>
      </c>
      <c r="P662" s="7">
        <f t="shared" si="32"/>
        <v>0</v>
      </c>
      <c r="Q662" s="27">
        <f t="shared" si="33"/>
        <v>0</v>
      </c>
      <c r="R662" s="41"/>
    </row>
    <row r="663" spans="2:18" x14ac:dyDescent="0.2">
      <c r="B663" s="7" t="str">
        <f>IF(LEN(D663)&gt;1,INDEX(Periode,MATCH($D663,Maanden,0),1),"")</f>
        <v/>
      </c>
      <c r="C663" s="33"/>
      <c r="D663" s="37"/>
      <c r="E663" s="37"/>
      <c r="F663" s="37"/>
      <c r="G663" s="39"/>
      <c r="H663" s="39"/>
      <c r="I663" s="39"/>
      <c r="J663" s="40"/>
      <c r="K663" s="40"/>
      <c r="L663" s="35"/>
      <c r="M663" s="7">
        <f>J663*ReadMe!$I$55</f>
        <v>0</v>
      </c>
      <c r="N663" s="7">
        <f>K663*ReadMe!$I$54</f>
        <v>0</v>
      </c>
      <c r="O663" s="7">
        <f t="shared" si="31"/>
        <v>0</v>
      </c>
      <c r="P663" s="7">
        <f t="shared" si="32"/>
        <v>0</v>
      </c>
      <c r="Q663" s="27">
        <f t="shared" si="33"/>
        <v>0</v>
      </c>
      <c r="R663" s="41"/>
    </row>
    <row r="664" spans="2:18" x14ac:dyDescent="0.2">
      <c r="B664" s="7" t="str">
        <f>IF(LEN(D664)&gt;1,INDEX(Periode,MATCH($D664,Maanden,0),1),"")</f>
        <v/>
      </c>
      <c r="C664" s="33"/>
      <c r="D664" s="37"/>
      <c r="E664" s="37"/>
      <c r="F664" s="37"/>
      <c r="G664" s="39"/>
      <c r="H664" s="39"/>
      <c r="I664" s="39"/>
      <c r="J664" s="40"/>
      <c r="K664" s="40"/>
      <c r="L664" s="35"/>
      <c r="M664" s="7">
        <f>J664*ReadMe!$I$55</f>
        <v>0</v>
      </c>
      <c r="N664" s="7">
        <f>K664*ReadMe!$I$54</f>
        <v>0</v>
      </c>
      <c r="O664" s="7">
        <f t="shared" si="31"/>
        <v>0</v>
      </c>
      <c r="P664" s="7">
        <f t="shared" si="32"/>
        <v>0</v>
      </c>
      <c r="Q664" s="27">
        <f t="shared" si="33"/>
        <v>0</v>
      </c>
      <c r="R664" s="41"/>
    </row>
    <row r="665" spans="2:18" x14ac:dyDescent="0.2">
      <c r="B665" s="7" t="str">
        <f>IF(LEN(D665)&gt;1,INDEX(Periode,MATCH($D665,Maanden,0),1),"")</f>
        <v/>
      </c>
      <c r="C665" s="33"/>
      <c r="D665" s="37"/>
      <c r="E665" s="37"/>
      <c r="F665" s="37"/>
      <c r="G665" s="39"/>
      <c r="H665" s="39"/>
      <c r="I665" s="39"/>
      <c r="J665" s="40"/>
      <c r="K665" s="40"/>
      <c r="L665" s="35"/>
      <c r="M665" s="7">
        <f>J665*ReadMe!$I$55</f>
        <v>0</v>
      </c>
      <c r="N665" s="7">
        <f>K665*ReadMe!$I$54</f>
        <v>0</v>
      </c>
      <c r="O665" s="7">
        <f t="shared" si="31"/>
        <v>0</v>
      </c>
      <c r="P665" s="7">
        <f t="shared" si="32"/>
        <v>0</v>
      </c>
      <c r="Q665" s="27">
        <f t="shared" si="33"/>
        <v>0</v>
      </c>
      <c r="R665" s="41"/>
    </row>
    <row r="666" spans="2:18" x14ac:dyDescent="0.2">
      <c r="B666" s="7" t="str">
        <f>IF(LEN(D666)&gt;1,INDEX(Periode,MATCH($D666,Maanden,0),1),"")</f>
        <v/>
      </c>
      <c r="C666" s="33"/>
      <c r="D666" s="37"/>
      <c r="E666" s="37"/>
      <c r="F666" s="37"/>
      <c r="G666" s="39"/>
      <c r="H666" s="39"/>
      <c r="I666" s="39"/>
      <c r="J666" s="40"/>
      <c r="K666" s="40"/>
      <c r="L666" s="35"/>
      <c r="M666" s="7">
        <f>J666*ReadMe!$I$55</f>
        <v>0</v>
      </c>
      <c r="N666" s="7">
        <f>K666*ReadMe!$I$54</f>
        <v>0</v>
      </c>
      <c r="O666" s="7">
        <f t="shared" si="31"/>
        <v>0</v>
      </c>
      <c r="P666" s="7">
        <f t="shared" si="32"/>
        <v>0</v>
      </c>
      <c r="Q666" s="27">
        <f t="shared" si="33"/>
        <v>0</v>
      </c>
      <c r="R666" s="41"/>
    </row>
    <row r="667" spans="2:18" x14ac:dyDescent="0.2">
      <c r="B667" s="7" t="str">
        <f>IF(LEN(D667)&gt;1,INDEX(Periode,MATCH($D667,Maanden,0),1),"")</f>
        <v/>
      </c>
      <c r="C667" s="33"/>
      <c r="D667" s="37"/>
      <c r="E667" s="37"/>
      <c r="F667" s="37"/>
      <c r="G667" s="39"/>
      <c r="H667" s="39"/>
      <c r="I667" s="39"/>
      <c r="J667" s="40"/>
      <c r="K667" s="40"/>
      <c r="L667" s="35"/>
      <c r="M667" s="7">
        <f>J667*ReadMe!$I$55</f>
        <v>0</v>
      </c>
      <c r="N667" s="7">
        <f>K667*ReadMe!$I$54</f>
        <v>0</v>
      </c>
      <c r="O667" s="7">
        <f t="shared" si="31"/>
        <v>0</v>
      </c>
      <c r="P667" s="7">
        <f t="shared" si="32"/>
        <v>0</v>
      </c>
      <c r="Q667" s="27">
        <f t="shared" si="33"/>
        <v>0</v>
      </c>
      <c r="R667" s="41"/>
    </row>
    <row r="668" spans="2:18" x14ac:dyDescent="0.2">
      <c r="B668" s="7" t="str">
        <f>IF(LEN(D668)&gt;1,INDEX(Periode,MATCH($D668,Maanden,0),1),"")</f>
        <v/>
      </c>
      <c r="C668" s="33"/>
      <c r="D668" s="37"/>
      <c r="E668" s="37"/>
      <c r="F668" s="37"/>
      <c r="G668" s="39"/>
      <c r="H668" s="39"/>
      <c r="I668" s="39"/>
      <c r="J668" s="40"/>
      <c r="K668" s="40"/>
      <c r="L668" s="35"/>
      <c r="M668" s="7">
        <f>J668*ReadMe!$I$55</f>
        <v>0</v>
      </c>
      <c r="N668" s="7">
        <f>K668*ReadMe!$I$54</f>
        <v>0</v>
      </c>
      <c r="O668" s="7">
        <f t="shared" si="31"/>
        <v>0</v>
      </c>
      <c r="P668" s="7">
        <f t="shared" si="32"/>
        <v>0</v>
      </c>
      <c r="Q668" s="27">
        <f t="shared" si="33"/>
        <v>0</v>
      </c>
      <c r="R668" s="41"/>
    </row>
    <row r="669" spans="2:18" x14ac:dyDescent="0.2">
      <c r="B669" s="7" t="str">
        <f>IF(LEN(D669)&gt;1,INDEX(Periode,MATCH($D669,Maanden,0),1),"")</f>
        <v/>
      </c>
      <c r="C669" s="33"/>
      <c r="D669" s="37"/>
      <c r="E669" s="37"/>
      <c r="F669" s="37"/>
      <c r="G669" s="39"/>
      <c r="H669" s="39"/>
      <c r="I669" s="39"/>
      <c r="J669" s="40"/>
      <c r="K669" s="40"/>
      <c r="L669" s="35"/>
      <c r="M669" s="7">
        <f>J669*ReadMe!$I$55</f>
        <v>0</v>
      </c>
      <c r="N669" s="7">
        <f>K669*ReadMe!$I$54</f>
        <v>0</v>
      </c>
      <c r="O669" s="7">
        <f t="shared" si="31"/>
        <v>0</v>
      </c>
      <c r="P669" s="7">
        <f t="shared" si="32"/>
        <v>0</v>
      </c>
      <c r="Q669" s="27">
        <f t="shared" si="33"/>
        <v>0</v>
      </c>
      <c r="R669" s="41"/>
    </row>
    <row r="670" spans="2:18" x14ac:dyDescent="0.2">
      <c r="B670" s="7" t="str">
        <f>IF(LEN(D670)&gt;1,INDEX(Periode,MATCH($D670,Maanden,0),1),"")</f>
        <v/>
      </c>
      <c r="C670" s="33"/>
      <c r="D670" s="37"/>
      <c r="E670" s="37"/>
      <c r="F670" s="37"/>
      <c r="G670" s="39"/>
      <c r="H670" s="39"/>
      <c r="I670" s="39"/>
      <c r="J670" s="40"/>
      <c r="K670" s="40"/>
      <c r="L670" s="35"/>
      <c r="M670" s="7">
        <f>J670*ReadMe!$I$55</f>
        <v>0</v>
      </c>
      <c r="N670" s="7">
        <f>K670*ReadMe!$I$54</f>
        <v>0</v>
      </c>
      <c r="O670" s="7">
        <f t="shared" si="31"/>
        <v>0</v>
      </c>
      <c r="P670" s="7">
        <f t="shared" si="32"/>
        <v>0</v>
      </c>
      <c r="Q670" s="27">
        <f t="shared" si="33"/>
        <v>0</v>
      </c>
      <c r="R670" s="41"/>
    </row>
    <row r="671" spans="2:18" x14ac:dyDescent="0.2">
      <c r="B671" s="7" t="str">
        <f>IF(LEN(D671)&gt;1,INDEX(Periode,MATCH($D671,Maanden,0),1),"")</f>
        <v/>
      </c>
      <c r="C671" s="33"/>
      <c r="D671" s="37"/>
      <c r="E671" s="37"/>
      <c r="F671" s="37"/>
      <c r="G671" s="39"/>
      <c r="H671" s="39"/>
      <c r="I671" s="39"/>
      <c r="J671" s="40"/>
      <c r="K671" s="40"/>
      <c r="L671" s="35"/>
      <c r="M671" s="7">
        <f>J671*ReadMe!$I$55</f>
        <v>0</v>
      </c>
      <c r="N671" s="7">
        <f>K671*ReadMe!$I$54</f>
        <v>0</v>
      </c>
      <c r="O671" s="7">
        <f t="shared" si="31"/>
        <v>0</v>
      </c>
      <c r="P671" s="7">
        <f t="shared" si="32"/>
        <v>0</v>
      </c>
      <c r="Q671" s="27">
        <f t="shared" si="33"/>
        <v>0</v>
      </c>
      <c r="R671" s="41"/>
    </row>
    <row r="672" spans="2:18" x14ac:dyDescent="0.2">
      <c r="B672" s="7" t="str">
        <f>IF(LEN(D672)&gt;1,INDEX(Periode,MATCH($D672,Maanden,0),1),"")</f>
        <v/>
      </c>
      <c r="C672" s="33"/>
      <c r="D672" s="37"/>
      <c r="E672" s="37"/>
      <c r="F672" s="37"/>
      <c r="G672" s="39"/>
      <c r="H672" s="39"/>
      <c r="I672" s="39"/>
      <c r="J672" s="40"/>
      <c r="K672" s="40"/>
      <c r="L672" s="35"/>
      <c r="M672" s="7">
        <f>J672*ReadMe!$I$55</f>
        <v>0</v>
      </c>
      <c r="N672" s="7">
        <f>K672*ReadMe!$I$54</f>
        <v>0</v>
      </c>
      <c r="O672" s="7">
        <f t="shared" si="31"/>
        <v>0</v>
      </c>
      <c r="P672" s="7">
        <f t="shared" si="32"/>
        <v>0</v>
      </c>
      <c r="Q672" s="27">
        <f t="shared" si="33"/>
        <v>0</v>
      </c>
      <c r="R672" s="41"/>
    </row>
    <row r="673" spans="2:18" x14ac:dyDescent="0.2">
      <c r="B673" s="7" t="str">
        <f>IF(LEN(D673)&gt;1,INDEX(Periode,MATCH($D673,Maanden,0),1),"")</f>
        <v/>
      </c>
      <c r="C673" s="33"/>
      <c r="D673" s="37"/>
      <c r="E673" s="37"/>
      <c r="F673" s="37"/>
      <c r="G673" s="39"/>
      <c r="H673" s="39"/>
      <c r="I673" s="39"/>
      <c r="J673" s="40"/>
      <c r="K673" s="40"/>
      <c r="L673" s="35"/>
      <c r="M673" s="7">
        <f>J673*ReadMe!$I$55</f>
        <v>0</v>
      </c>
      <c r="N673" s="7">
        <f>K673*ReadMe!$I$54</f>
        <v>0</v>
      </c>
      <c r="O673" s="7">
        <f t="shared" si="31"/>
        <v>0</v>
      </c>
      <c r="P673" s="7">
        <f t="shared" si="32"/>
        <v>0</v>
      </c>
      <c r="Q673" s="27">
        <f t="shared" si="33"/>
        <v>0</v>
      </c>
      <c r="R673" s="41"/>
    </row>
    <row r="674" spans="2:18" x14ac:dyDescent="0.2">
      <c r="B674" s="7" t="str">
        <f>IF(LEN(D674)&gt;1,INDEX(Periode,MATCH($D674,Maanden,0),1),"")</f>
        <v/>
      </c>
      <c r="C674" s="33"/>
      <c r="D674" s="37"/>
      <c r="E674" s="37"/>
      <c r="F674" s="37"/>
      <c r="G674" s="39"/>
      <c r="H674" s="39"/>
      <c r="I674" s="39"/>
      <c r="J674" s="40"/>
      <c r="K674" s="40"/>
      <c r="L674" s="35"/>
      <c r="M674" s="7">
        <f>J674*ReadMe!$I$55</f>
        <v>0</v>
      </c>
      <c r="N674" s="7">
        <f>K674*ReadMe!$I$54</f>
        <v>0</v>
      </c>
      <c r="O674" s="7">
        <f t="shared" si="31"/>
        <v>0</v>
      </c>
      <c r="P674" s="7">
        <f t="shared" si="32"/>
        <v>0</v>
      </c>
      <c r="Q674" s="27">
        <f t="shared" si="33"/>
        <v>0</v>
      </c>
      <c r="R674" s="41"/>
    </row>
    <row r="675" spans="2:18" x14ac:dyDescent="0.2">
      <c r="B675" s="7" t="str">
        <f>IF(LEN(D675)&gt;1,INDEX(Periode,MATCH($D675,Maanden,0),1),"")</f>
        <v/>
      </c>
      <c r="C675" s="33"/>
      <c r="D675" s="37"/>
      <c r="E675" s="37"/>
      <c r="F675" s="37"/>
      <c r="G675" s="39"/>
      <c r="H675" s="39"/>
      <c r="I675" s="39"/>
      <c r="J675" s="40"/>
      <c r="K675" s="40"/>
      <c r="L675" s="35"/>
      <c r="M675" s="7">
        <f>J675*ReadMe!$I$55</f>
        <v>0</v>
      </c>
      <c r="N675" s="7">
        <f>K675*ReadMe!$I$54</f>
        <v>0</v>
      </c>
      <c r="O675" s="7">
        <f t="shared" si="31"/>
        <v>0</v>
      </c>
      <c r="P675" s="7">
        <f t="shared" si="32"/>
        <v>0</v>
      </c>
      <c r="Q675" s="27">
        <f t="shared" si="33"/>
        <v>0</v>
      </c>
      <c r="R675" s="41"/>
    </row>
    <row r="676" spans="2:18" x14ac:dyDescent="0.2">
      <c r="B676" s="7" t="str">
        <f>IF(LEN(D676)&gt;1,INDEX(Periode,MATCH($D676,Maanden,0),1),"")</f>
        <v/>
      </c>
      <c r="C676" s="33"/>
      <c r="D676" s="37"/>
      <c r="E676" s="37"/>
      <c r="F676" s="37"/>
      <c r="G676" s="39"/>
      <c r="H676" s="39"/>
      <c r="I676" s="39"/>
      <c r="J676" s="40"/>
      <c r="K676" s="40"/>
      <c r="L676" s="35"/>
      <c r="M676" s="7">
        <f>J676*ReadMe!$I$55</f>
        <v>0</v>
      </c>
      <c r="N676" s="7">
        <f>K676*ReadMe!$I$54</f>
        <v>0</v>
      </c>
      <c r="O676" s="7">
        <f t="shared" si="31"/>
        <v>0</v>
      </c>
      <c r="P676" s="7">
        <f t="shared" si="32"/>
        <v>0</v>
      </c>
      <c r="Q676" s="27">
        <f t="shared" si="33"/>
        <v>0</v>
      </c>
      <c r="R676" s="41"/>
    </row>
    <row r="677" spans="2:18" x14ac:dyDescent="0.2">
      <c r="B677" s="7" t="str">
        <f>IF(LEN(D677)&gt;1,INDEX(Periode,MATCH($D677,Maanden,0),1),"")</f>
        <v/>
      </c>
      <c r="C677" s="33"/>
      <c r="D677" s="37"/>
      <c r="E677" s="37"/>
      <c r="F677" s="37"/>
      <c r="G677" s="39"/>
      <c r="H677" s="39"/>
      <c r="I677" s="39"/>
      <c r="J677" s="40"/>
      <c r="K677" s="40"/>
      <c r="L677" s="35"/>
      <c r="M677" s="7">
        <f>J677*ReadMe!$I$55</f>
        <v>0</v>
      </c>
      <c r="N677" s="7">
        <f>K677*ReadMe!$I$54</f>
        <v>0</v>
      </c>
      <c r="O677" s="7">
        <f t="shared" si="31"/>
        <v>0</v>
      </c>
      <c r="P677" s="7">
        <f t="shared" si="32"/>
        <v>0</v>
      </c>
      <c r="Q677" s="27">
        <f t="shared" si="33"/>
        <v>0</v>
      </c>
      <c r="R677" s="41"/>
    </row>
    <row r="678" spans="2:18" x14ac:dyDescent="0.2">
      <c r="B678" s="7" t="str">
        <f>IF(LEN(D678)&gt;1,INDEX(Periode,MATCH($D678,Maanden,0),1),"")</f>
        <v/>
      </c>
      <c r="C678" s="33"/>
      <c r="D678" s="37"/>
      <c r="E678" s="37"/>
      <c r="F678" s="37"/>
      <c r="G678" s="39"/>
      <c r="H678" s="39"/>
      <c r="I678" s="39"/>
      <c r="J678" s="40"/>
      <c r="K678" s="40"/>
      <c r="L678" s="35"/>
      <c r="M678" s="7">
        <f>J678*ReadMe!$I$55</f>
        <v>0</v>
      </c>
      <c r="N678" s="7">
        <f>K678*ReadMe!$I$54</f>
        <v>0</v>
      </c>
      <c r="O678" s="7">
        <f t="shared" si="31"/>
        <v>0</v>
      </c>
      <c r="P678" s="7">
        <f t="shared" si="32"/>
        <v>0</v>
      </c>
      <c r="Q678" s="27">
        <f t="shared" si="33"/>
        <v>0</v>
      </c>
      <c r="R678" s="41"/>
    </row>
    <row r="679" spans="2:18" x14ac:dyDescent="0.2">
      <c r="B679" s="7" t="str">
        <f>IF(LEN(D679)&gt;1,INDEX(Periode,MATCH($D679,Maanden,0),1),"")</f>
        <v/>
      </c>
      <c r="C679" s="33"/>
      <c r="D679" s="37"/>
      <c r="E679" s="37"/>
      <c r="F679" s="37"/>
      <c r="G679" s="39"/>
      <c r="H679" s="39"/>
      <c r="I679" s="39"/>
      <c r="J679" s="40"/>
      <c r="K679" s="40"/>
      <c r="L679" s="35"/>
      <c r="M679" s="7">
        <f>J679*ReadMe!$I$55</f>
        <v>0</v>
      </c>
      <c r="N679" s="7">
        <f>K679*ReadMe!$I$54</f>
        <v>0</v>
      </c>
      <c r="O679" s="7">
        <f t="shared" si="31"/>
        <v>0</v>
      </c>
      <c r="P679" s="7">
        <f t="shared" si="32"/>
        <v>0</v>
      </c>
      <c r="Q679" s="27">
        <f t="shared" si="33"/>
        <v>0</v>
      </c>
      <c r="R679" s="41"/>
    </row>
    <row r="680" spans="2:18" x14ac:dyDescent="0.2">
      <c r="B680" s="7" t="str">
        <f>IF(LEN(D680)&gt;1,INDEX(Periode,MATCH($D680,Maanden,0),1),"")</f>
        <v/>
      </c>
      <c r="C680" s="33"/>
      <c r="D680" s="37"/>
      <c r="E680" s="37"/>
      <c r="F680" s="37"/>
      <c r="G680" s="39"/>
      <c r="H680" s="39"/>
      <c r="I680" s="39"/>
      <c r="J680" s="40"/>
      <c r="K680" s="40"/>
      <c r="L680" s="35"/>
      <c r="M680" s="7">
        <f>J680*ReadMe!$I$55</f>
        <v>0</v>
      </c>
      <c r="N680" s="7">
        <f>K680*ReadMe!$I$54</f>
        <v>0</v>
      </c>
      <c r="O680" s="7">
        <f t="shared" si="31"/>
        <v>0</v>
      </c>
      <c r="P680" s="7">
        <f t="shared" si="32"/>
        <v>0</v>
      </c>
      <c r="Q680" s="27">
        <f t="shared" si="33"/>
        <v>0</v>
      </c>
      <c r="R680" s="41"/>
    </row>
    <row r="681" spans="2:18" x14ac:dyDescent="0.2">
      <c r="B681" s="7" t="str">
        <f>IF(LEN(D681)&gt;1,INDEX(Periode,MATCH($D681,Maanden,0),1),"")</f>
        <v/>
      </c>
      <c r="C681" s="33"/>
      <c r="D681" s="37"/>
      <c r="E681" s="37"/>
      <c r="F681" s="37"/>
      <c r="G681" s="39"/>
      <c r="H681" s="39"/>
      <c r="I681" s="39"/>
      <c r="J681" s="40"/>
      <c r="K681" s="40"/>
      <c r="L681" s="35"/>
      <c r="M681" s="7">
        <f>J681*ReadMe!$I$55</f>
        <v>0</v>
      </c>
      <c r="N681" s="7">
        <f>K681*ReadMe!$I$54</f>
        <v>0</v>
      </c>
      <c r="O681" s="7">
        <f t="shared" si="31"/>
        <v>0</v>
      </c>
      <c r="P681" s="7">
        <f t="shared" si="32"/>
        <v>0</v>
      </c>
      <c r="Q681" s="27">
        <f t="shared" si="33"/>
        <v>0</v>
      </c>
      <c r="R681" s="41"/>
    </row>
    <row r="682" spans="2:18" x14ac:dyDescent="0.2">
      <c r="B682" s="7" t="str">
        <f>IF(LEN(D682)&gt;1,INDEX(Periode,MATCH($D682,Maanden,0),1),"")</f>
        <v/>
      </c>
      <c r="C682" s="33"/>
      <c r="D682" s="37"/>
      <c r="E682" s="37"/>
      <c r="F682" s="37"/>
      <c r="G682" s="39"/>
      <c r="H682" s="39"/>
      <c r="I682" s="39"/>
      <c r="J682" s="40"/>
      <c r="K682" s="40"/>
      <c r="L682" s="35"/>
      <c r="M682" s="7">
        <f>J682*ReadMe!$I$55</f>
        <v>0</v>
      </c>
      <c r="N682" s="7">
        <f>K682*ReadMe!$I$54</f>
        <v>0</v>
      </c>
      <c r="O682" s="7">
        <f t="shared" si="31"/>
        <v>0</v>
      </c>
      <c r="P682" s="7">
        <f t="shared" si="32"/>
        <v>0</v>
      </c>
      <c r="Q682" s="27">
        <f t="shared" si="33"/>
        <v>0</v>
      </c>
      <c r="R682" s="41"/>
    </row>
    <row r="683" spans="2:18" x14ac:dyDescent="0.2">
      <c r="B683" s="7" t="str">
        <f>IF(LEN(D683)&gt;1,INDEX(Periode,MATCH($D683,Maanden,0),1),"")</f>
        <v/>
      </c>
      <c r="C683" s="33"/>
      <c r="D683" s="37"/>
      <c r="E683" s="37"/>
      <c r="F683" s="37"/>
      <c r="G683" s="39"/>
      <c r="H683" s="39"/>
      <c r="I683" s="39"/>
      <c r="J683" s="40"/>
      <c r="K683" s="40"/>
      <c r="L683" s="35"/>
      <c r="M683" s="7">
        <f>J683*ReadMe!$I$55</f>
        <v>0</v>
      </c>
      <c r="N683" s="7">
        <f>K683*ReadMe!$I$54</f>
        <v>0</v>
      </c>
      <c r="O683" s="7">
        <f t="shared" si="31"/>
        <v>0</v>
      </c>
      <c r="P683" s="7">
        <f t="shared" si="32"/>
        <v>0</v>
      </c>
      <c r="Q683" s="27">
        <f t="shared" si="33"/>
        <v>0</v>
      </c>
      <c r="R683" s="41"/>
    </row>
    <row r="684" spans="2:18" x14ac:dyDescent="0.2">
      <c r="B684" s="7" t="str">
        <f>IF(LEN(D684)&gt;1,INDEX(Periode,MATCH($D684,Maanden,0),1),"")</f>
        <v/>
      </c>
      <c r="C684" s="33"/>
      <c r="D684" s="37"/>
      <c r="E684" s="37"/>
      <c r="F684" s="37"/>
      <c r="G684" s="39"/>
      <c r="H684" s="39"/>
      <c r="I684" s="39"/>
      <c r="J684" s="40"/>
      <c r="K684" s="40"/>
      <c r="L684" s="35"/>
      <c r="M684" s="7">
        <f>J684*ReadMe!$I$55</f>
        <v>0</v>
      </c>
      <c r="N684" s="7">
        <f>K684*ReadMe!$I$54</f>
        <v>0</v>
      </c>
      <c r="O684" s="7">
        <f t="shared" si="31"/>
        <v>0</v>
      </c>
      <c r="P684" s="7">
        <f t="shared" si="32"/>
        <v>0</v>
      </c>
      <c r="Q684" s="27">
        <f t="shared" si="33"/>
        <v>0</v>
      </c>
      <c r="R684" s="41"/>
    </row>
    <row r="685" spans="2:18" x14ac:dyDescent="0.2">
      <c r="B685" s="7" t="str">
        <f>IF(LEN(D685)&gt;1,INDEX(Periode,MATCH($D685,Maanden,0),1),"")</f>
        <v/>
      </c>
      <c r="C685" s="33"/>
      <c r="D685" s="37"/>
      <c r="E685" s="37"/>
      <c r="F685" s="37"/>
      <c r="G685" s="39"/>
      <c r="H685" s="39"/>
      <c r="I685" s="39"/>
      <c r="J685" s="40"/>
      <c r="K685" s="40"/>
      <c r="L685" s="35"/>
      <c r="M685" s="7">
        <f>J685*ReadMe!$I$55</f>
        <v>0</v>
      </c>
      <c r="N685" s="7">
        <f>K685*ReadMe!$I$54</f>
        <v>0</v>
      </c>
      <c r="O685" s="7">
        <f t="shared" si="31"/>
        <v>0</v>
      </c>
      <c r="P685" s="7">
        <f t="shared" si="32"/>
        <v>0</v>
      </c>
      <c r="Q685" s="27">
        <f t="shared" si="33"/>
        <v>0</v>
      </c>
      <c r="R685" s="41"/>
    </row>
    <row r="686" spans="2:18" x14ac:dyDescent="0.2">
      <c r="B686" s="7" t="str">
        <f>IF(LEN(D686)&gt;1,INDEX(Periode,MATCH($D686,Maanden,0),1),"")</f>
        <v/>
      </c>
      <c r="C686" s="33"/>
      <c r="D686" s="37"/>
      <c r="E686" s="37"/>
      <c r="F686" s="37"/>
      <c r="G686" s="39"/>
      <c r="H686" s="39"/>
      <c r="I686" s="39"/>
      <c r="J686" s="40"/>
      <c r="K686" s="40"/>
      <c r="L686" s="35"/>
      <c r="M686" s="7">
        <f>J686*ReadMe!$I$55</f>
        <v>0</v>
      </c>
      <c r="N686" s="7">
        <f>K686*ReadMe!$I$54</f>
        <v>0</v>
      </c>
      <c r="O686" s="7">
        <f t="shared" si="31"/>
        <v>0</v>
      </c>
      <c r="P686" s="7">
        <f t="shared" si="32"/>
        <v>0</v>
      </c>
      <c r="Q686" s="27">
        <f t="shared" si="33"/>
        <v>0</v>
      </c>
      <c r="R686" s="41"/>
    </row>
    <row r="687" spans="2:18" x14ac:dyDescent="0.2">
      <c r="B687" s="7" t="str">
        <f>IF(LEN(D687)&gt;1,INDEX(Periode,MATCH($D687,Maanden,0),1),"")</f>
        <v/>
      </c>
      <c r="C687" s="33"/>
      <c r="D687" s="37"/>
      <c r="E687" s="37"/>
      <c r="F687" s="37"/>
      <c r="G687" s="39"/>
      <c r="H687" s="39"/>
      <c r="I687" s="39"/>
      <c r="J687" s="40"/>
      <c r="K687" s="40"/>
      <c r="L687" s="35"/>
      <c r="M687" s="7">
        <f>J687*ReadMe!$I$55</f>
        <v>0</v>
      </c>
      <c r="N687" s="7">
        <f>K687*ReadMe!$I$54</f>
        <v>0</v>
      </c>
      <c r="O687" s="7">
        <f t="shared" si="31"/>
        <v>0</v>
      </c>
      <c r="P687" s="7">
        <f t="shared" si="32"/>
        <v>0</v>
      </c>
      <c r="Q687" s="27">
        <f t="shared" si="33"/>
        <v>0</v>
      </c>
      <c r="R687" s="41"/>
    </row>
    <row r="688" spans="2:18" x14ac:dyDescent="0.2">
      <c r="B688" s="7" t="str">
        <f>IF(LEN(D688)&gt;1,INDEX(Periode,MATCH($D688,Maanden,0),1),"")</f>
        <v/>
      </c>
      <c r="C688" s="33"/>
      <c r="D688" s="37"/>
      <c r="E688" s="37"/>
      <c r="F688" s="37"/>
      <c r="G688" s="39"/>
      <c r="H688" s="39"/>
      <c r="I688" s="39"/>
      <c r="J688" s="40"/>
      <c r="K688" s="40"/>
      <c r="L688" s="35"/>
      <c r="M688" s="7">
        <f>J688*ReadMe!$I$55</f>
        <v>0</v>
      </c>
      <c r="N688" s="7">
        <f>K688*ReadMe!$I$54</f>
        <v>0</v>
      </c>
      <c r="O688" s="7">
        <f t="shared" si="31"/>
        <v>0</v>
      </c>
      <c r="P688" s="7">
        <f t="shared" si="32"/>
        <v>0</v>
      </c>
      <c r="Q688" s="27">
        <f t="shared" si="33"/>
        <v>0</v>
      </c>
      <c r="R688" s="41"/>
    </row>
    <row r="689" spans="2:18" x14ac:dyDescent="0.2">
      <c r="B689" s="7" t="str">
        <f>IF(LEN(D689)&gt;1,INDEX(Periode,MATCH($D689,Maanden,0),1),"")</f>
        <v/>
      </c>
      <c r="C689" s="33"/>
      <c r="D689" s="37"/>
      <c r="E689" s="37"/>
      <c r="F689" s="37"/>
      <c r="G689" s="39"/>
      <c r="H689" s="39"/>
      <c r="I689" s="39"/>
      <c r="J689" s="40"/>
      <c r="K689" s="40"/>
      <c r="L689" s="35"/>
      <c r="M689" s="7">
        <f>J689*ReadMe!$I$55</f>
        <v>0</v>
      </c>
      <c r="N689" s="7">
        <f>K689*ReadMe!$I$54</f>
        <v>0</v>
      </c>
      <c r="O689" s="7">
        <f t="shared" si="31"/>
        <v>0</v>
      </c>
      <c r="P689" s="7">
        <f t="shared" si="32"/>
        <v>0</v>
      </c>
      <c r="Q689" s="27">
        <f t="shared" si="33"/>
        <v>0</v>
      </c>
      <c r="R689" s="41"/>
    </row>
    <row r="690" spans="2:18" x14ac:dyDescent="0.2">
      <c r="B690" s="7" t="str">
        <f>IF(LEN(D690)&gt;1,INDEX(Periode,MATCH($D690,Maanden,0),1),"")</f>
        <v/>
      </c>
      <c r="C690" s="33"/>
      <c r="D690" s="37"/>
      <c r="E690" s="37"/>
      <c r="F690" s="37"/>
      <c r="G690" s="39"/>
      <c r="H690" s="39"/>
      <c r="I690" s="39"/>
      <c r="J690" s="40"/>
      <c r="K690" s="40"/>
      <c r="L690" s="35"/>
      <c r="M690" s="7">
        <f>J690*ReadMe!$I$55</f>
        <v>0</v>
      </c>
      <c r="N690" s="7">
        <f>K690*ReadMe!$I$54</f>
        <v>0</v>
      </c>
      <c r="O690" s="7">
        <f t="shared" si="31"/>
        <v>0</v>
      </c>
      <c r="P690" s="7">
        <f t="shared" si="32"/>
        <v>0</v>
      </c>
      <c r="Q690" s="27">
        <f t="shared" si="33"/>
        <v>0</v>
      </c>
      <c r="R690" s="41"/>
    </row>
    <row r="691" spans="2:18" x14ac:dyDescent="0.2">
      <c r="B691" s="7" t="str">
        <f>IF(LEN(D691)&gt;1,INDEX(Periode,MATCH($D691,Maanden,0),1),"")</f>
        <v/>
      </c>
      <c r="C691" s="33"/>
      <c r="D691" s="37"/>
      <c r="E691" s="37"/>
      <c r="F691" s="37"/>
      <c r="G691" s="39"/>
      <c r="H691" s="39"/>
      <c r="I691" s="39"/>
      <c r="J691" s="40"/>
      <c r="K691" s="40"/>
      <c r="L691" s="35"/>
      <c r="M691" s="7">
        <f>J691*ReadMe!$I$55</f>
        <v>0</v>
      </c>
      <c r="N691" s="7">
        <f>K691*ReadMe!$I$54</f>
        <v>0</v>
      </c>
      <c r="O691" s="7">
        <f t="shared" si="31"/>
        <v>0</v>
      </c>
      <c r="P691" s="7">
        <f t="shared" si="32"/>
        <v>0</v>
      </c>
      <c r="Q691" s="27">
        <f t="shared" si="33"/>
        <v>0</v>
      </c>
      <c r="R691" s="41"/>
    </row>
    <row r="692" spans="2:18" x14ac:dyDescent="0.2">
      <c r="B692" s="7" t="str">
        <f>IF(LEN(D692)&gt;1,INDEX(Periode,MATCH($D692,Maanden,0),1),"")</f>
        <v/>
      </c>
      <c r="C692" s="33"/>
      <c r="D692" s="37"/>
      <c r="E692" s="37"/>
      <c r="F692" s="37"/>
      <c r="G692" s="39"/>
      <c r="H692" s="39"/>
      <c r="I692" s="39"/>
      <c r="J692" s="40"/>
      <c r="K692" s="40"/>
      <c r="L692" s="35"/>
      <c r="M692" s="7">
        <f>J692*ReadMe!$I$55</f>
        <v>0</v>
      </c>
      <c r="N692" s="7">
        <f>K692*ReadMe!$I$54</f>
        <v>0</v>
      </c>
      <c r="O692" s="7">
        <f t="shared" si="31"/>
        <v>0</v>
      </c>
      <c r="P692" s="7">
        <f t="shared" si="32"/>
        <v>0</v>
      </c>
      <c r="Q692" s="27">
        <f t="shared" si="33"/>
        <v>0</v>
      </c>
      <c r="R692" s="41"/>
    </row>
    <row r="693" spans="2:18" x14ac:dyDescent="0.2">
      <c r="B693" s="7" t="str">
        <f>IF(LEN(D693)&gt;1,INDEX(Periode,MATCH($D693,Maanden,0),1),"")</f>
        <v/>
      </c>
      <c r="C693" s="33"/>
      <c r="D693" s="37"/>
      <c r="E693" s="37"/>
      <c r="F693" s="37"/>
      <c r="G693" s="39"/>
      <c r="H693" s="39"/>
      <c r="I693" s="39"/>
      <c r="J693" s="40"/>
      <c r="K693" s="40"/>
      <c r="L693" s="35"/>
      <c r="M693" s="7">
        <f>J693*ReadMe!$I$55</f>
        <v>0</v>
      </c>
      <c r="N693" s="7">
        <f>K693*ReadMe!$I$54</f>
        <v>0</v>
      </c>
      <c r="O693" s="7">
        <f t="shared" si="31"/>
        <v>0</v>
      </c>
      <c r="P693" s="7">
        <f t="shared" si="32"/>
        <v>0</v>
      </c>
      <c r="Q693" s="27">
        <f t="shared" si="33"/>
        <v>0</v>
      </c>
      <c r="R693" s="41"/>
    </row>
    <row r="694" spans="2:18" x14ac:dyDescent="0.2">
      <c r="B694" s="7" t="str">
        <f>IF(LEN(D694)&gt;1,INDEX(Periode,MATCH($D694,Maanden,0),1),"")</f>
        <v/>
      </c>
      <c r="C694" s="33"/>
      <c r="D694" s="37"/>
      <c r="E694" s="37"/>
      <c r="F694" s="37"/>
      <c r="G694" s="39"/>
      <c r="H694" s="39"/>
      <c r="I694" s="39"/>
      <c r="J694" s="40"/>
      <c r="K694" s="40"/>
      <c r="L694" s="35"/>
      <c r="M694" s="7">
        <f>J694*ReadMe!$I$55</f>
        <v>0</v>
      </c>
      <c r="N694" s="7">
        <f>K694*ReadMe!$I$54</f>
        <v>0</v>
      </c>
      <c r="O694" s="7">
        <f t="shared" si="31"/>
        <v>0</v>
      </c>
      <c r="P694" s="7">
        <f t="shared" si="32"/>
        <v>0</v>
      </c>
      <c r="Q694" s="27">
        <f t="shared" si="33"/>
        <v>0</v>
      </c>
      <c r="R694" s="41"/>
    </row>
    <row r="695" spans="2:18" x14ac:dyDescent="0.2">
      <c r="B695" s="7" t="str">
        <f>IF(LEN(D695)&gt;1,INDEX(Periode,MATCH($D695,Maanden,0),1),"")</f>
        <v/>
      </c>
      <c r="C695" s="33"/>
      <c r="D695" s="37"/>
      <c r="E695" s="37"/>
      <c r="F695" s="37"/>
      <c r="G695" s="39"/>
      <c r="H695" s="39"/>
      <c r="I695" s="39"/>
      <c r="J695" s="40"/>
      <c r="K695" s="40"/>
      <c r="L695" s="35"/>
      <c r="M695" s="7">
        <f>J695*ReadMe!$I$55</f>
        <v>0</v>
      </c>
      <c r="N695" s="7">
        <f>K695*ReadMe!$I$54</f>
        <v>0</v>
      </c>
      <c r="O695" s="7">
        <f t="shared" si="31"/>
        <v>0</v>
      </c>
      <c r="P695" s="7">
        <f t="shared" si="32"/>
        <v>0</v>
      </c>
      <c r="Q695" s="27">
        <f t="shared" si="33"/>
        <v>0</v>
      </c>
      <c r="R695" s="41"/>
    </row>
    <row r="696" spans="2:18" x14ac:dyDescent="0.2">
      <c r="B696" s="7" t="str">
        <f>IF(LEN(D696)&gt;1,INDEX(Periode,MATCH($D696,Maanden,0),1),"")</f>
        <v/>
      </c>
      <c r="C696" s="33"/>
      <c r="D696" s="37"/>
      <c r="E696" s="37"/>
      <c r="F696" s="37"/>
      <c r="G696" s="39"/>
      <c r="H696" s="39"/>
      <c r="I696" s="39"/>
      <c r="J696" s="40"/>
      <c r="K696" s="40"/>
      <c r="L696" s="35"/>
      <c r="M696" s="7">
        <f>J696*ReadMe!$I$55</f>
        <v>0</v>
      </c>
      <c r="N696" s="7">
        <f>K696*ReadMe!$I$54</f>
        <v>0</v>
      </c>
      <c r="O696" s="7">
        <f t="shared" si="31"/>
        <v>0</v>
      </c>
      <c r="P696" s="7">
        <f t="shared" si="32"/>
        <v>0</v>
      </c>
      <c r="Q696" s="27">
        <f t="shared" si="33"/>
        <v>0</v>
      </c>
      <c r="R696" s="41"/>
    </row>
    <row r="697" spans="2:18" x14ac:dyDescent="0.2">
      <c r="B697" s="7" t="str">
        <f>IF(LEN(D697)&gt;1,INDEX(Periode,MATCH($D697,Maanden,0),1),"")</f>
        <v/>
      </c>
      <c r="C697" s="33"/>
      <c r="D697" s="37"/>
      <c r="E697" s="37"/>
      <c r="F697" s="37"/>
      <c r="G697" s="39"/>
      <c r="H697" s="39"/>
      <c r="I697" s="39"/>
      <c r="J697" s="40"/>
      <c r="K697" s="40"/>
      <c r="L697" s="35"/>
      <c r="M697" s="7">
        <f>J697*ReadMe!$I$55</f>
        <v>0</v>
      </c>
      <c r="N697" s="7">
        <f>K697*ReadMe!$I$54</f>
        <v>0</v>
      </c>
      <c r="O697" s="7">
        <f t="shared" si="31"/>
        <v>0</v>
      </c>
      <c r="P697" s="7">
        <f t="shared" si="32"/>
        <v>0</v>
      </c>
      <c r="Q697" s="27">
        <f t="shared" si="33"/>
        <v>0</v>
      </c>
      <c r="R697" s="41"/>
    </row>
    <row r="698" spans="2:18" x14ac:dyDescent="0.2">
      <c r="B698" s="7" t="str">
        <f>IF(LEN(D698)&gt;1,INDEX(Periode,MATCH($D698,Maanden,0),1),"")</f>
        <v/>
      </c>
      <c r="C698" s="33"/>
      <c r="D698" s="37"/>
      <c r="E698" s="37"/>
      <c r="F698" s="37"/>
      <c r="G698" s="39"/>
      <c r="H698" s="39"/>
      <c r="I698" s="39"/>
      <c r="J698" s="40"/>
      <c r="K698" s="40"/>
      <c r="L698" s="35"/>
      <c r="M698" s="7">
        <f>J698*ReadMe!$I$55</f>
        <v>0</v>
      </c>
      <c r="N698" s="7">
        <f>K698*ReadMe!$I$54</f>
        <v>0</v>
      </c>
      <c r="O698" s="7">
        <f t="shared" si="31"/>
        <v>0</v>
      </c>
      <c r="P698" s="7">
        <f t="shared" si="32"/>
        <v>0</v>
      </c>
      <c r="Q698" s="27">
        <f t="shared" si="33"/>
        <v>0</v>
      </c>
      <c r="R698" s="41"/>
    </row>
    <row r="699" spans="2:18" x14ac:dyDescent="0.2">
      <c r="B699" s="7" t="str">
        <f>IF(LEN(D699)&gt;1,INDEX(Periode,MATCH($D699,Maanden,0),1),"")</f>
        <v/>
      </c>
      <c r="C699" s="33"/>
      <c r="D699" s="37"/>
      <c r="E699" s="37"/>
      <c r="F699" s="37"/>
      <c r="G699" s="39"/>
      <c r="H699" s="39"/>
      <c r="I699" s="39"/>
      <c r="J699" s="40"/>
      <c r="K699" s="40"/>
      <c r="L699" s="35"/>
      <c r="M699" s="7">
        <f>J699*ReadMe!$I$55</f>
        <v>0</v>
      </c>
      <c r="N699" s="7">
        <f>K699*ReadMe!$I$54</f>
        <v>0</v>
      </c>
      <c r="O699" s="7">
        <f t="shared" si="31"/>
        <v>0</v>
      </c>
      <c r="P699" s="7">
        <f t="shared" si="32"/>
        <v>0</v>
      </c>
      <c r="Q699" s="27">
        <f t="shared" si="33"/>
        <v>0</v>
      </c>
      <c r="R699" s="41"/>
    </row>
    <row r="700" spans="2:18" x14ac:dyDescent="0.2">
      <c r="B700" s="7" t="str">
        <f>IF(LEN(D700)&gt;1,INDEX(Periode,MATCH($D700,Maanden,0),1),"")</f>
        <v/>
      </c>
      <c r="C700" s="33"/>
      <c r="D700" s="37"/>
      <c r="E700" s="37"/>
      <c r="F700" s="37"/>
      <c r="G700" s="39"/>
      <c r="H700" s="39"/>
      <c r="I700" s="39"/>
      <c r="J700" s="40"/>
      <c r="K700" s="40"/>
      <c r="L700" s="35"/>
      <c r="M700" s="7">
        <f>J700*ReadMe!$I$55</f>
        <v>0</v>
      </c>
      <c r="N700" s="7">
        <f>K700*ReadMe!$I$54</f>
        <v>0</v>
      </c>
      <c r="O700" s="7">
        <f t="shared" si="31"/>
        <v>0</v>
      </c>
      <c r="P700" s="7">
        <f t="shared" si="32"/>
        <v>0</v>
      </c>
      <c r="Q700" s="27">
        <f t="shared" si="33"/>
        <v>0</v>
      </c>
      <c r="R700" s="41"/>
    </row>
    <row r="701" spans="2:18" x14ac:dyDescent="0.2">
      <c r="B701" s="7" t="str">
        <f>IF(LEN(D701)&gt;1,INDEX(Periode,MATCH($D701,Maanden,0),1),"")</f>
        <v/>
      </c>
      <c r="C701" s="33"/>
      <c r="D701" s="37"/>
      <c r="E701" s="37"/>
      <c r="F701" s="37"/>
      <c r="G701" s="39"/>
      <c r="H701" s="39"/>
      <c r="I701" s="39"/>
      <c r="J701" s="40"/>
      <c r="K701" s="40"/>
      <c r="L701" s="35"/>
      <c r="M701" s="7">
        <f>J701*ReadMe!$I$55</f>
        <v>0</v>
      </c>
      <c r="N701" s="7">
        <f>K701*ReadMe!$I$54</f>
        <v>0</v>
      </c>
      <c r="O701" s="7">
        <f t="shared" si="31"/>
        <v>0</v>
      </c>
      <c r="P701" s="7">
        <f t="shared" si="32"/>
        <v>0</v>
      </c>
      <c r="Q701" s="27">
        <f t="shared" si="33"/>
        <v>0</v>
      </c>
      <c r="R701" s="41"/>
    </row>
    <row r="702" spans="2:18" x14ac:dyDescent="0.2">
      <c r="B702" s="7" t="str">
        <f>IF(LEN(D702)&gt;1,INDEX(Periode,MATCH($D702,Maanden,0),1),"")</f>
        <v/>
      </c>
      <c r="C702" s="33"/>
      <c r="D702" s="37"/>
      <c r="E702" s="37"/>
      <c r="F702" s="37"/>
      <c r="G702" s="39"/>
      <c r="H702" s="39"/>
      <c r="I702" s="39"/>
      <c r="J702" s="40"/>
      <c r="K702" s="40"/>
      <c r="L702" s="35"/>
      <c r="M702" s="7">
        <f>J702*ReadMe!$I$55</f>
        <v>0</v>
      </c>
      <c r="N702" s="7">
        <f>K702*ReadMe!$I$54</f>
        <v>0</v>
      </c>
      <c r="O702" s="7">
        <f t="shared" si="31"/>
        <v>0</v>
      </c>
      <c r="P702" s="7">
        <f t="shared" si="32"/>
        <v>0</v>
      </c>
      <c r="Q702" s="27">
        <f t="shared" si="33"/>
        <v>0</v>
      </c>
      <c r="R702" s="41"/>
    </row>
    <row r="703" spans="2:18" x14ac:dyDescent="0.2">
      <c r="B703" s="7" t="str">
        <f>IF(LEN(D703)&gt;1,INDEX(Periode,MATCH($D703,Maanden,0),1),"")</f>
        <v/>
      </c>
      <c r="C703" s="33"/>
      <c r="D703" s="37"/>
      <c r="E703" s="37"/>
      <c r="F703" s="37"/>
      <c r="G703" s="39"/>
      <c r="H703" s="39"/>
      <c r="I703" s="39"/>
      <c r="J703" s="40"/>
      <c r="K703" s="40"/>
      <c r="L703" s="35"/>
      <c r="M703" s="7">
        <f>J703*ReadMe!$I$55</f>
        <v>0</v>
      </c>
      <c r="N703" s="7">
        <f>K703*ReadMe!$I$54</f>
        <v>0</v>
      </c>
      <c r="O703" s="7">
        <f t="shared" si="31"/>
        <v>0</v>
      </c>
      <c r="P703" s="7">
        <f t="shared" si="32"/>
        <v>0</v>
      </c>
      <c r="Q703" s="27">
        <f t="shared" si="33"/>
        <v>0</v>
      </c>
      <c r="R703" s="41"/>
    </row>
    <row r="704" spans="2:18" x14ac:dyDescent="0.2">
      <c r="B704" s="7" t="str">
        <f>IF(LEN(D704)&gt;1,INDEX(Periode,MATCH($D704,Maanden,0),1),"")</f>
        <v/>
      </c>
      <c r="C704" s="33"/>
      <c r="D704" s="37"/>
      <c r="E704" s="37"/>
      <c r="F704" s="37"/>
      <c r="G704" s="39"/>
      <c r="H704" s="39"/>
      <c r="I704" s="39"/>
      <c r="J704" s="40"/>
      <c r="K704" s="40"/>
      <c r="L704" s="35"/>
      <c r="M704" s="7">
        <f>J704*ReadMe!$I$55</f>
        <v>0</v>
      </c>
      <c r="N704" s="7">
        <f>K704*ReadMe!$I$54</f>
        <v>0</v>
      </c>
      <c r="O704" s="7">
        <f t="shared" si="31"/>
        <v>0</v>
      </c>
      <c r="P704" s="7">
        <f t="shared" si="32"/>
        <v>0</v>
      </c>
      <c r="Q704" s="27">
        <f t="shared" si="33"/>
        <v>0</v>
      </c>
      <c r="R704" s="41"/>
    </row>
    <row r="705" spans="2:18" x14ac:dyDescent="0.2">
      <c r="B705" s="7" t="str">
        <f>IF(LEN(D705)&gt;1,INDEX(Periode,MATCH($D705,Maanden,0),1),"")</f>
        <v/>
      </c>
      <c r="C705" s="33"/>
      <c r="D705" s="37"/>
      <c r="E705" s="37"/>
      <c r="F705" s="37"/>
      <c r="G705" s="39"/>
      <c r="H705" s="39"/>
      <c r="I705" s="39"/>
      <c r="J705" s="40"/>
      <c r="K705" s="40"/>
      <c r="L705" s="35"/>
      <c r="M705" s="7">
        <f>J705*ReadMe!$I$55</f>
        <v>0</v>
      </c>
      <c r="N705" s="7">
        <f>K705*ReadMe!$I$54</f>
        <v>0</v>
      </c>
      <c r="O705" s="7">
        <f t="shared" si="31"/>
        <v>0</v>
      </c>
      <c r="P705" s="7">
        <f t="shared" si="32"/>
        <v>0</v>
      </c>
      <c r="Q705" s="27">
        <f t="shared" si="33"/>
        <v>0</v>
      </c>
      <c r="R705" s="41"/>
    </row>
    <row r="706" spans="2:18" x14ac:dyDescent="0.2">
      <c r="B706" s="7" t="str">
        <f>IF(LEN(D706)&gt;1,INDEX(Periode,MATCH($D706,Maanden,0),1),"")</f>
        <v/>
      </c>
      <c r="C706" s="33"/>
      <c r="D706" s="37"/>
      <c r="E706" s="37"/>
      <c r="F706" s="37"/>
      <c r="G706" s="39"/>
      <c r="H706" s="39"/>
      <c r="I706" s="39"/>
      <c r="J706" s="40"/>
      <c r="K706" s="40"/>
      <c r="L706" s="35"/>
      <c r="M706" s="7">
        <f>J706*ReadMe!$I$55</f>
        <v>0</v>
      </c>
      <c r="N706" s="7">
        <f>K706*ReadMe!$I$54</f>
        <v>0</v>
      </c>
      <c r="O706" s="7">
        <f t="shared" si="31"/>
        <v>0</v>
      </c>
      <c r="P706" s="7">
        <f t="shared" si="32"/>
        <v>0</v>
      </c>
      <c r="Q706" s="27">
        <f t="shared" si="33"/>
        <v>0</v>
      </c>
      <c r="R706" s="41"/>
    </row>
    <row r="707" spans="2:18" x14ac:dyDescent="0.2">
      <c r="B707" s="7" t="str">
        <f>IF(LEN(D707)&gt;1,INDEX(Periode,MATCH($D707,Maanden,0),1),"")</f>
        <v/>
      </c>
      <c r="C707" s="33"/>
      <c r="D707" s="37"/>
      <c r="E707" s="37"/>
      <c r="F707" s="37"/>
      <c r="G707" s="39"/>
      <c r="H707" s="39"/>
      <c r="I707" s="39"/>
      <c r="J707" s="40"/>
      <c r="K707" s="40"/>
      <c r="L707" s="35"/>
      <c r="M707" s="7">
        <f>J707*ReadMe!$I$55</f>
        <v>0</v>
      </c>
      <c r="N707" s="7">
        <f>K707*ReadMe!$I$54</f>
        <v>0</v>
      </c>
      <c r="O707" s="7">
        <f t="shared" si="31"/>
        <v>0</v>
      </c>
      <c r="P707" s="7">
        <f t="shared" si="32"/>
        <v>0</v>
      </c>
      <c r="Q707" s="27">
        <f t="shared" si="33"/>
        <v>0</v>
      </c>
      <c r="R707" s="41"/>
    </row>
    <row r="708" spans="2:18" x14ac:dyDescent="0.2">
      <c r="B708" s="7" t="str">
        <f>IF(LEN(D708)&gt;1,INDEX(Periode,MATCH($D708,Maanden,0),1),"")</f>
        <v/>
      </c>
      <c r="C708" s="33"/>
      <c r="D708" s="37"/>
      <c r="E708" s="37"/>
      <c r="F708" s="37"/>
      <c r="G708" s="39"/>
      <c r="H708" s="39"/>
      <c r="I708" s="39"/>
      <c r="J708" s="40"/>
      <c r="K708" s="40"/>
      <c r="L708" s="35"/>
      <c r="M708" s="7">
        <f>J708*ReadMe!$I$55</f>
        <v>0</v>
      </c>
      <c r="N708" s="7">
        <f>K708*ReadMe!$I$54</f>
        <v>0</v>
      </c>
      <c r="O708" s="7">
        <f t="shared" si="31"/>
        <v>0</v>
      </c>
      <c r="P708" s="7">
        <f t="shared" si="32"/>
        <v>0</v>
      </c>
      <c r="Q708" s="27">
        <f t="shared" si="33"/>
        <v>0</v>
      </c>
      <c r="R708" s="41"/>
    </row>
    <row r="709" spans="2:18" x14ac:dyDescent="0.2">
      <c r="B709" s="7" t="str">
        <f>IF(LEN(D709)&gt;1,INDEX(Periode,MATCH($D709,Maanden,0),1),"")</f>
        <v/>
      </c>
      <c r="C709" s="33"/>
      <c r="D709" s="37"/>
      <c r="E709" s="37"/>
      <c r="F709" s="37"/>
      <c r="G709" s="39"/>
      <c r="H709" s="39"/>
      <c r="I709" s="39"/>
      <c r="J709" s="40"/>
      <c r="K709" s="40"/>
      <c r="L709" s="35"/>
      <c r="M709" s="7">
        <f>J709*ReadMe!$I$55</f>
        <v>0</v>
      </c>
      <c r="N709" s="7">
        <f>K709*ReadMe!$I$54</f>
        <v>0</v>
      </c>
      <c r="O709" s="7">
        <f t="shared" si="31"/>
        <v>0</v>
      </c>
      <c r="P709" s="7">
        <f t="shared" si="32"/>
        <v>0</v>
      </c>
      <c r="Q709" s="27">
        <f t="shared" si="33"/>
        <v>0</v>
      </c>
      <c r="R709" s="41"/>
    </row>
    <row r="710" spans="2:18" x14ac:dyDescent="0.2">
      <c r="B710" s="7" t="str">
        <f>IF(LEN(D710)&gt;1,INDEX(Periode,MATCH($D710,Maanden,0),1),"")</f>
        <v/>
      </c>
      <c r="C710" s="33"/>
      <c r="D710" s="37"/>
      <c r="E710" s="37"/>
      <c r="F710" s="37"/>
      <c r="G710" s="39"/>
      <c r="H710" s="39"/>
      <c r="I710" s="39"/>
      <c r="J710" s="40"/>
      <c r="K710" s="40"/>
      <c r="L710" s="35"/>
      <c r="M710" s="7">
        <f>J710*ReadMe!$I$55</f>
        <v>0</v>
      </c>
      <c r="N710" s="7">
        <f>K710*ReadMe!$I$54</f>
        <v>0</v>
      </c>
      <c r="O710" s="7">
        <f t="shared" si="31"/>
        <v>0</v>
      </c>
      <c r="P710" s="7">
        <f t="shared" si="32"/>
        <v>0</v>
      </c>
      <c r="Q710" s="27">
        <f t="shared" si="33"/>
        <v>0</v>
      </c>
      <c r="R710" s="41"/>
    </row>
    <row r="711" spans="2:18" x14ac:dyDescent="0.2">
      <c r="B711" s="7" t="str">
        <f>IF(LEN(D711)&gt;1,INDEX(Periode,MATCH($D711,Maanden,0),1),"")</f>
        <v/>
      </c>
      <c r="C711" s="33"/>
      <c r="D711" s="37"/>
      <c r="E711" s="37"/>
      <c r="F711" s="37"/>
      <c r="G711" s="39"/>
      <c r="H711" s="39"/>
      <c r="I711" s="39"/>
      <c r="J711" s="40"/>
      <c r="K711" s="40"/>
      <c r="L711" s="35"/>
      <c r="M711" s="7">
        <f>J711*ReadMe!$I$55</f>
        <v>0</v>
      </c>
      <c r="N711" s="7">
        <f>K711*ReadMe!$I$54</f>
        <v>0</v>
      </c>
      <c r="O711" s="7">
        <f t="shared" si="31"/>
        <v>0</v>
      </c>
      <c r="P711" s="7">
        <f t="shared" si="32"/>
        <v>0</v>
      </c>
      <c r="Q711" s="27">
        <f t="shared" si="33"/>
        <v>0</v>
      </c>
      <c r="R711" s="41"/>
    </row>
    <row r="712" spans="2:18" x14ac:dyDescent="0.2">
      <c r="B712" s="7" t="str">
        <f>IF(LEN(D712)&gt;1,INDEX(Periode,MATCH($D712,Maanden,0),1),"")</f>
        <v/>
      </c>
      <c r="C712" s="33"/>
      <c r="D712" s="37"/>
      <c r="E712" s="37"/>
      <c r="F712" s="37"/>
      <c r="G712" s="39"/>
      <c r="H712" s="39"/>
      <c r="I712" s="39"/>
      <c r="J712" s="40"/>
      <c r="K712" s="40"/>
      <c r="L712" s="35"/>
      <c r="M712" s="7">
        <f>J712*ReadMe!$I$55</f>
        <v>0</v>
      </c>
      <c r="N712" s="7">
        <f>K712*ReadMe!$I$54</f>
        <v>0</v>
      </c>
      <c r="O712" s="7">
        <f t="shared" si="31"/>
        <v>0</v>
      </c>
      <c r="P712" s="7">
        <f t="shared" si="32"/>
        <v>0</v>
      </c>
      <c r="Q712" s="27">
        <f t="shared" si="33"/>
        <v>0</v>
      </c>
      <c r="R712" s="41"/>
    </row>
    <row r="713" spans="2:18" x14ac:dyDescent="0.2">
      <c r="B713" s="7" t="str">
        <f>IF(LEN(D713)&gt;1,INDEX(Periode,MATCH($D713,Maanden,0),1),"")</f>
        <v/>
      </c>
      <c r="C713" s="33"/>
      <c r="D713" s="37"/>
      <c r="E713" s="37"/>
      <c r="F713" s="37"/>
      <c r="G713" s="39"/>
      <c r="H713" s="39"/>
      <c r="I713" s="39"/>
      <c r="J713" s="40"/>
      <c r="K713" s="40"/>
      <c r="L713" s="35"/>
      <c r="M713" s="7">
        <f>J713*ReadMe!$I$55</f>
        <v>0</v>
      </c>
      <c r="N713" s="7">
        <f>K713*ReadMe!$I$54</f>
        <v>0</v>
      </c>
      <c r="O713" s="7">
        <f t="shared" si="31"/>
        <v>0</v>
      </c>
      <c r="P713" s="7">
        <f t="shared" si="32"/>
        <v>0</v>
      </c>
      <c r="Q713" s="27">
        <f t="shared" si="33"/>
        <v>0</v>
      </c>
      <c r="R713" s="41"/>
    </row>
    <row r="714" spans="2:18" x14ac:dyDescent="0.2">
      <c r="B714" s="7" t="str">
        <f>IF(LEN(D714)&gt;1,INDEX(Periode,MATCH($D714,Maanden,0),1),"")</f>
        <v/>
      </c>
      <c r="C714" s="33"/>
      <c r="D714" s="37"/>
      <c r="E714" s="37"/>
      <c r="F714" s="37"/>
      <c r="G714" s="39"/>
      <c r="H714" s="39"/>
      <c r="I714" s="39"/>
      <c r="J714" s="40"/>
      <c r="K714" s="40"/>
      <c r="L714" s="35"/>
      <c r="M714" s="7">
        <f>J714*ReadMe!$I$55</f>
        <v>0</v>
      </c>
      <c r="N714" s="7">
        <f>K714*ReadMe!$I$54</f>
        <v>0</v>
      </c>
      <c r="O714" s="7">
        <f t="shared" si="31"/>
        <v>0</v>
      </c>
      <c r="P714" s="7">
        <f t="shared" si="32"/>
        <v>0</v>
      </c>
      <c r="Q714" s="27">
        <f t="shared" si="33"/>
        <v>0</v>
      </c>
      <c r="R714" s="41"/>
    </row>
    <row r="715" spans="2:18" x14ac:dyDescent="0.2">
      <c r="B715" s="7" t="str">
        <f>IF(LEN(D715)&gt;1,INDEX(Periode,MATCH($D715,Maanden,0),1),"")</f>
        <v/>
      </c>
      <c r="C715" s="33"/>
      <c r="D715" s="37"/>
      <c r="E715" s="37"/>
      <c r="F715" s="37"/>
      <c r="G715" s="39"/>
      <c r="H715" s="39"/>
      <c r="I715" s="39"/>
      <c r="J715" s="40"/>
      <c r="K715" s="40"/>
      <c r="L715" s="35"/>
      <c r="M715" s="7">
        <f>J715*ReadMe!$I$55</f>
        <v>0</v>
      </c>
      <c r="N715" s="7">
        <f>K715*ReadMe!$I$54</f>
        <v>0</v>
      </c>
      <c r="O715" s="7">
        <f t="shared" si="31"/>
        <v>0</v>
      </c>
      <c r="P715" s="7">
        <f t="shared" si="32"/>
        <v>0</v>
      </c>
      <c r="Q715" s="27">
        <f t="shared" si="33"/>
        <v>0</v>
      </c>
      <c r="R715" s="41"/>
    </row>
    <row r="716" spans="2:18" x14ac:dyDescent="0.2">
      <c r="B716" s="7" t="str">
        <f>IF(LEN(D716)&gt;1,INDEX(Periode,MATCH($D716,Maanden,0),1),"")</f>
        <v/>
      </c>
      <c r="C716" s="33"/>
      <c r="D716" s="37"/>
      <c r="E716" s="37"/>
      <c r="F716" s="37"/>
      <c r="G716" s="39"/>
      <c r="H716" s="39"/>
      <c r="I716" s="39"/>
      <c r="J716" s="40"/>
      <c r="K716" s="40"/>
      <c r="L716" s="35"/>
      <c r="M716" s="7">
        <f>J716*ReadMe!$I$55</f>
        <v>0</v>
      </c>
      <c r="N716" s="7">
        <f>K716*ReadMe!$I$54</f>
        <v>0</v>
      </c>
      <c r="O716" s="7">
        <f t="shared" si="31"/>
        <v>0</v>
      </c>
      <c r="P716" s="7">
        <f t="shared" si="32"/>
        <v>0</v>
      </c>
      <c r="Q716" s="27">
        <f t="shared" si="33"/>
        <v>0</v>
      </c>
      <c r="R716" s="41"/>
    </row>
    <row r="717" spans="2:18" x14ac:dyDescent="0.2">
      <c r="B717" s="7" t="str">
        <f>IF(LEN(D717)&gt;1,INDEX(Periode,MATCH($D717,Maanden,0),1),"")</f>
        <v/>
      </c>
      <c r="C717" s="33"/>
      <c r="D717" s="37"/>
      <c r="E717" s="37"/>
      <c r="F717" s="37"/>
      <c r="G717" s="39"/>
      <c r="H717" s="39"/>
      <c r="I717" s="39"/>
      <c r="J717" s="40"/>
      <c r="K717" s="40"/>
      <c r="L717" s="35"/>
      <c r="M717" s="7">
        <f>J717*ReadMe!$I$55</f>
        <v>0</v>
      </c>
      <c r="N717" s="7">
        <f>K717*ReadMe!$I$54</f>
        <v>0</v>
      </c>
      <c r="O717" s="7">
        <f t="shared" si="31"/>
        <v>0</v>
      </c>
      <c r="P717" s="7">
        <f t="shared" si="32"/>
        <v>0</v>
      </c>
      <c r="Q717" s="27">
        <f t="shared" si="33"/>
        <v>0</v>
      </c>
      <c r="R717" s="41"/>
    </row>
    <row r="718" spans="2:18" x14ac:dyDescent="0.2">
      <c r="B718" s="7" t="str">
        <f>IF(LEN(D718)&gt;1,INDEX(Periode,MATCH($D718,Maanden,0),1),"")</f>
        <v/>
      </c>
      <c r="C718" s="33"/>
      <c r="D718" s="37"/>
      <c r="E718" s="37"/>
      <c r="F718" s="37"/>
      <c r="G718" s="39"/>
      <c r="H718" s="39"/>
      <c r="I718" s="39"/>
      <c r="J718" s="40"/>
      <c r="K718" s="40"/>
      <c r="L718" s="35"/>
      <c r="M718" s="7">
        <f>J718*ReadMe!$I$55</f>
        <v>0</v>
      </c>
      <c r="N718" s="7">
        <f>K718*ReadMe!$I$54</f>
        <v>0</v>
      </c>
      <c r="O718" s="7">
        <f t="shared" si="31"/>
        <v>0</v>
      </c>
      <c r="P718" s="7">
        <f t="shared" si="32"/>
        <v>0</v>
      </c>
      <c r="Q718" s="27">
        <f t="shared" si="33"/>
        <v>0</v>
      </c>
      <c r="R718" s="41"/>
    </row>
    <row r="719" spans="2:18" x14ac:dyDescent="0.2">
      <c r="B719" s="7" t="str">
        <f>IF(LEN(D719)&gt;1,INDEX(Periode,MATCH($D719,Maanden,0),1),"")</f>
        <v/>
      </c>
      <c r="C719" s="33"/>
      <c r="D719" s="37"/>
      <c r="E719" s="37"/>
      <c r="F719" s="37"/>
      <c r="G719" s="39"/>
      <c r="H719" s="39"/>
      <c r="I719" s="39"/>
      <c r="J719" s="40"/>
      <c r="K719" s="40"/>
      <c r="L719" s="35"/>
      <c r="M719" s="7">
        <f>J719*ReadMe!$I$55</f>
        <v>0</v>
      </c>
      <c r="N719" s="7">
        <f>K719*ReadMe!$I$54</f>
        <v>0</v>
      </c>
      <c r="O719" s="7">
        <f t="shared" si="31"/>
        <v>0</v>
      </c>
      <c r="P719" s="7">
        <f t="shared" si="32"/>
        <v>0</v>
      </c>
      <c r="Q719" s="27">
        <f t="shared" si="33"/>
        <v>0</v>
      </c>
      <c r="R719" s="41"/>
    </row>
    <row r="720" spans="2:18" x14ac:dyDescent="0.2">
      <c r="B720" s="7" t="str">
        <f>IF(LEN(D720)&gt;1,INDEX(Periode,MATCH($D720,Maanden,0),1),"")</f>
        <v/>
      </c>
      <c r="C720" s="33"/>
      <c r="D720" s="37"/>
      <c r="E720" s="37"/>
      <c r="F720" s="37"/>
      <c r="G720" s="39"/>
      <c r="H720" s="39"/>
      <c r="I720" s="39"/>
      <c r="J720" s="40"/>
      <c r="K720" s="40"/>
      <c r="L720" s="35"/>
      <c r="M720" s="7">
        <f>J720*ReadMe!$I$55</f>
        <v>0</v>
      </c>
      <c r="N720" s="7">
        <f>K720*ReadMe!$I$54</f>
        <v>0</v>
      </c>
      <c r="O720" s="7">
        <f t="shared" ref="O720:O783" si="34">SUM(J720:N720)</f>
        <v>0</v>
      </c>
      <c r="P720" s="7">
        <f t="shared" ref="P720:P783" si="35">SUM(J720:L720)</f>
        <v>0</v>
      </c>
      <c r="Q720" s="27">
        <f t="shared" ref="Q720:Q783" si="36">SUM(M720:N720)</f>
        <v>0</v>
      </c>
      <c r="R720" s="41"/>
    </row>
    <row r="721" spans="2:18" x14ac:dyDescent="0.2">
      <c r="B721" s="7" t="str">
        <f>IF(LEN(D721)&gt;1,INDEX(Periode,MATCH($D721,Maanden,0),1),"")</f>
        <v/>
      </c>
      <c r="C721" s="33"/>
      <c r="D721" s="37"/>
      <c r="E721" s="37"/>
      <c r="F721" s="37"/>
      <c r="G721" s="39"/>
      <c r="H721" s="39"/>
      <c r="I721" s="39"/>
      <c r="J721" s="40"/>
      <c r="K721" s="40"/>
      <c r="L721" s="35"/>
      <c r="M721" s="7">
        <f>J721*ReadMe!$I$55</f>
        <v>0</v>
      </c>
      <c r="N721" s="7">
        <f>K721*ReadMe!$I$54</f>
        <v>0</v>
      </c>
      <c r="O721" s="7">
        <f t="shared" si="34"/>
        <v>0</v>
      </c>
      <c r="P721" s="7">
        <f t="shared" si="35"/>
        <v>0</v>
      </c>
      <c r="Q721" s="27">
        <f t="shared" si="36"/>
        <v>0</v>
      </c>
      <c r="R721" s="41"/>
    </row>
    <row r="722" spans="2:18" x14ac:dyDescent="0.2">
      <c r="B722" s="7" t="str">
        <f>IF(LEN(D722)&gt;1,INDEX(Periode,MATCH($D722,Maanden,0),1),"")</f>
        <v/>
      </c>
      <c r="C722" s="33"/>
      <c r="D722" s="37"/>
      <c r="E722" s="37"/>
      <c r="F722" s="37"/>
      <c r="G722" s="39"/>
      <c r="H722" s="39"/>
      <c r="I722" s="39"/>
      <c r="J722" s="40"/>
      <c r="K722" s="40"/>
      <c r="L722" s="35"/>
      <c r="M722" s="7">
        <f>J722*ReadMe!$I$55</f>
        <v>0</v>
      </c>
      <c r="N722" s="7">
        <f>K722*ReadMe!$I$54</f>
        <v>0</v>
      </c>
      <c r="O722" s="7">
        <f t="shared" si="34"/>
        <v>0</v>
      </c>
      <c r="P722" s="7">
        <f t="shared" si="35"/>
        <v>0</v>
      </c>
      <c r="Q722" s="27">
        <f t="shared" si="36"/>
        <v>0</v>
      </c>
      <c r="R722" s="41"/>
    </row>
    <row r="723" spans="2:18" x14ac:dyDescent="0.2">
      <c r="B723" s="7" t="str">
        <f>IF(LEN(D723)&gt;1,INDEX(Periode,MATCH($D723,Maanden,0),1),"")</f>
        <v/>
      </c>
      <c r="C723" s="33"/>
      <c r="D723" s="37"/>
      <c r="E723" s="37"/>
      <c r="F723" s="37"/>
      <c r="G723" s="39"/>
      <c r="H723" s="39"/>
      <c r="I723" s="39"/>
      <c r="J723" s="40"/>
      <c r="K723" s="40"/>
      <c r="L723" s="35"/>
      <c r="M723" s="7">
        <f>J723*ReadMe!$I$55</f>
        <v>0</v>
      </c>
      <c r="N723" s="7">
        <f>K723*ReadMe!$I$54</f>
        <v>0</v>
      </c>
      <c r="O723" s="7">
        <f t="shared" si="34"/>
        <v>0</v>
      </c>
      <c r="P723" s="7">
        <f t="shared" si="35"/>
        <v>0</v>
      </c>
      <c r="Q723" s="27">
        <f t="shared" si="36"/>
        <v>0</v>
      </c>
      <c r="R723" s="41"/>
    </row>
    <row r="724" spans="2:18" x14ac:dyDescent="0.2">
      <c r="B724" s="7" t="str">
        <f>IF(LEN(D724)&gt;1,INDEX(Periode,MATCH($D724,Maanden,0),1),"")</f>
        <v/>
      </c>
      <c r="C724" s="33"/>
      <c r="D724" s="37"/>
      <c r="E724" s="37"/>
      <c r="F724" s="37"/>
      <c r="G724" s="39"/>
      <c r="H724" s="39"/>
      <c r="I724" s="39"/>
      <c r="J724" s="40"/>
      <c r="K724" s="40"/>
      <c r="L724" s="35"/>
      <c r="M724" s="7">
        <f>J724*ReadMe!$I$55</f>
        <v>0</v>
      </c>
      <c r="N724" s="7">
        <f>K724*ReadMe!$I$54</f>
        <v>0</v>
      </c>
      <c r="O724" s="7">
        <f t="shared" si="34"/>
        <v>0</v>
      </c>
      <c r="P724" s="7">
        <f t="shared" si="35"/>
        <v>0</v>
      </c>
      <c r="Q724" s="27">
        <f t="shared" si="36"/>
        <v>0</v>
      </c>
      <c r="R724" s="41"/>
    </row>
    <row r="725" spans="2:18" x14ac:dyDescent="0.2">
      <c r="B725" s="7" t="str">
        <f>IF(LEN(D725)&gt;1,INDEX(Periode,MATCH($D725,Maanden,0),1),"")</f>
        <v/>
      </c>
      <c r="C725" s="33"/>
      <c r="D725" s="37"/>
      <c r="E725" s="37"/>
      <c r="F725" s="37"/>
      <c r="G725" s="39"/>
      <c r="H725" s="39"/>
      <c r="I725" s="39"/>
      <c r="J725" s="40"/>
      <c r="K725" s="40"/>
      <c r="L725" s="35"/>
      <c r="M725" s="7">
        <f>J725*ReadMe!$I$55</f>
        <v>0</v>
      </c>
      <c r="N725" s="7">
        <f>K725*ReadMe!$I$54</f>
        <v>0</v>
      </c>
      <c r="O725" s="7">
        <f t="shared" si="34"/>
        <v>0</v>
      </c>
      <c r="P725" s="7">
        <f t="shared" si="35"/>
        <v>0</v>
      </c>
      <c r="Q725" s="27">
        <f t="shared" si="36"/>
        <v>0</v>
      </c>
      <c r="R725" s="41"/>
    </row>
    <row r="726" spans="2:18" x14ac:dyDescent="0.2">
      <c r="B726" s="7" t="str">
        <f>IF(LEN(D726)&gt;1,INDEX(Periode,MATCH($D726,Maanden,0),1),"")</f>
        <v/>
      </c>
      <c r="C726" s="33"/>
      <c r="D726" s="37"/>
      <c r="E726" s="37"/>
      <c r="F726" s="37"/>
      <c r="G726" s="39"/>
      <c r="H726" s="39"/>
      <c r="I726" s="39"/>
      <c r="J726" s="40"/>
      <c r="K726" s="40"/>
      <c r="L726" s="35"/>
      <c r="M726" s="7">
        <f>J726*ReadMe!$I$55</f>
        <v>0</v>
      </c>
      <c r="N726" s="7">
        <f>K726*ReadMe!$I$54</f>
        <v>0</v>
      </c>
      <c r="O726" s="7">
        <f t="shared" si="34"/>
        <v>0</v>
      </c>
      <c r="P726" s="7">
        <f t="shared" si="35"/>
        <v>0</v>
      </c>
      <c r="Q726" s="27">
        <f t="shared" si="36"/>
        <v>0</v>
      </c>
      <c r="R726" s="41"/>
    </row>
    <row r="727" spans="2:18" x14ac:dyDescent="0.2">
      <c r="B727" s="7" t="str">
        <f>IF(LEN(D727)&gt;1,INDEX(Periode,MATCH($D727,Maanden,0),1),"")</f>
        <v/>
      </c>
      <c r="C727" s="33"/>
      <c r="D727" s="37"/>
      <c r="E727" s="37"/>
      <c r="F727" s="37"/>
      <c r="G727" s="39"/>
      <c r="H727" s="39"/>
      <c r="I727" s="39"/>
      <c r="J727" s="40"/>
      <c r="K727" s="40"/>
      <c r="L727" s="35"/>
      <c r="M727" s="7">
        <f>J727*ReadMe!$I$55</f>
        <v>0</v>
      </c>
      <c r="N727" s="7">
        <f>K727*ReadMe!$I$54</f>
        <v>0</v>
      </c>
      <c r="O727" s="7">
        <f t="shared" si="34"/>
        <v>0</v>
      </c>
      <c r="P727" s="7">
        <f t="shared" si="35"/>
        <v>0</v>
      </c>
      <c r="Q727" s="27">
        <f t="shared" si="36"/>
        <v>0</v>
      </c>
      <c r="R727" s="41"/>
    </row>
    <row r="728" spans="2:18" x14ac:dyDescent="0.2">
      <c r="B728" s="7" t="str">
        <f>IF(LEN(D728)&gt;1,INDEX(Periode,MATCH($D728,Maanden,0),1),"")</f>
        <v/>
      </c>
      <c r="C728" s="33"/>
      <c r="D728" s="37"/>
      <c r="E728" s="37"/>
      <c r="F728" s="37"/>
      <c r="G728" s="39"/>
      <c r="H728" s="39"/>
      <c r="I728" s="39"/>
      <c r="J728" s="40"/>
      <c r="K728" s="40"/>
      <c r="L728" s="35"/>
      <c r="M728" s="7">
        <f>J728*ReadMe!$I$55</f>
        <v>0</v>
      </c>
      <c r="N728" s="7">
        <f>K728*ReadMe!$I$54</f>
        <v>0</v>
      </c>
      <c r="O728" s="7">
        <f t="shared" si="34"/>
        <v>0</v>
      </c>
      <c r="P728" s="7">
        <f t="shared" si="35"/>
        <v>0</v>
      </c>
      <c r="Q728" s="27">
        <f t="shared" si="36"/>
        <v>0</v>
      </c>
      <c r="R728" s="41"/>
    </row>
    <row r="729" spans="2:18" x14ac:dyDescent="0.2">
      <c r="B729" s="7" t="str">
        <f>IF(LEN(D729)&gt;1,INDEX(Periode,MATCH($D729,Maanden,0),1),"")</f>
        <v/>
      </c>
      <c r="C729" s="33"/>
      <c r="D729" s="37"/>
      <c r="E729" s="37"/>
      <c r="F729" s="37"/>
      <c r="G729" s="39"/>
      <c r="H729" s="39"/>
      <c r="I729" s="39"/>
      <c r="J729" s="40"/>
      <c r="K729" s="40"/>
      <c r="L729" s="35"/>
      <c r="M729" s="7">
        <f>J729*ReadMe!$I$55</f>
        <v>0</v>
      </c>
      <c r="N729" s="7">
        <f>K729*ReadMe!$I$54</f>
        <v>0</v>
      </c>
      <c r="O729" s="7">
        <f t="shared" si="34"/>
        <v>0</v>
      </c>
      <c r="P729" s="7">
        <f t="shared" si="35"/>
        <v>0</v>
      </c>
      <c r="Q729" s="27">
        <f t="shared" si="36"/>
        <v>0</v>
      </c>
      <c r="R729" s="41"/>
    </row>
    <row r="730" spans="2:18" x14ac:dyDescent="0.2">
      <c r="B730" s="7" t="str">
        <f>IF(LEN(D730)&gt;1,INDEX(Periode,MATCH($D730,Maanden,0),1),"")</f>
        <v/>
      </c>
      <c r="C730" s="33"/>
      <c r="D730" s="37"/>
      <c r="E730" s="37"/>
      <c r="F730" s="37"/>
      <c r="G730" s="39"/>
      <c r="H730" s="39"/>
      <c r="I730" s="39"/>
      <c r="J730" s="40"/>
      <c r="K730" s="40"/>
      <c r="L730" s="35"/>
      <c r="M730" s="7">
        <f>J730*ReadMe!$I$55</f>
        <v>0</v>
      </c>
      <c r="N730" s="7">
        <f>K730*ReadMe!$I$54</f>
        <v>0</v>
      </c>
      <c r="O730" s="7">
        <f t="shared" si="34"/>
        <v>0</v>
      </c>
      <c r="P730" s="7">
        <f t="shared" si="35"/>
        <v>0</v>
      </c>
      <c r="Q730" s="27">
        <f t="shared" si="36"/>
        <v>0</v>
      </c>
      <c r="R730" s="41"/>
    </row>
    <row r="731" spans="2:18" x14ac:dyDescent="0.2">
      <c r="B731" s="7" t="str">
        <f>IF(LEN(D731)&gt;1,INDEX(Periode,MATCH($D731,Maanden,0),1),"")</f>
        <v/>
      </c>
      <c r="C731" s="33"/>
      <c r="D731" s="37"/>
      <c r="E731" s="37"/>
      <c r="F731" s="37"/>
      <c r="G731" s="39"/>
      <c r="H731" s="39"/>
      <c r="I731" s="39"/>
      <c r="J731" s="40"/>
      <c r="K731" s="40"/>
      <c r="L731" s="35"/>
      <c r="M731" s="7">
        <f>J731*ReadMe!$I$55</f>
        <v>0</v>
      </c>
      <c r="N731" s="7">
        <f>K731*ReadMe!$I$54</f>
        <v>0</v>
      </c>
      <c r="O731" s="7">
        <f t="shared" si="34"/>
        <v>0</v>
      </c>
      <c r="P731" s="7">
        <f t="shared" si="35"/>
        <v>0</v>
      </c>
      <c r="Q731" s="27">
        <f t="shared" si="36"/>
        <v>0</v>
      </c>
      <c r="R731" s="41"/>
    </row>
    <row r="732" spans="2:18" x14ac:dyDescent="0.2">
      <c r="B732" s="7" t="str">
        <f>IF(LEN(D732)&gt;1,INDEX(Periode,MATCH($D732,Maanden,0),1),"")</f>
        <v/>
      </c>
      <c r="C732" s="33"/>
      <c r="D732" s="37"/>
      <c r="E732" s="37"/>
      <c r="F732" s="37"/>
      <c r="G732" s="39"/>
      <c r="H732" s="39"/>
      <c r="I732" s="39"/>
      <c r="J732" s="40"/>
      <c r="K732" s="40"/>
      <c r="L732" s="35"/>
      <c r="M732" s="7">
        <f>J732*ReadMe!$I$55</f>
        <v>0</v>
      </c>
      <c r="N732" s="7">
        <f>K732*ReadMe!$I$54</f>
        <v>0</v>
      </c>
      <c r="O732" s="7">
        <f t="shared" si="34"/>
        <v>0</v>
      </c>
      <c r="P732" s="7">
        <f t="shared" si="35"/>
        <v>0</v>
      </c>
      <c r="Q732" s="27">
        <f t="shared" si="36"/>
        <v>0</v>
      </c>
      <c r="R732" s="41"/>
    </row>
    <row r="733" spans="2:18" x14ac:dyDescent="0.2">
      <c r="B733" s="7" t="str">
        <f>IF(LEN(D733)&gt;1,INDEX(Periode,MATCH($D733,Maanden,0),1),"")</f>
        <v/>
      </c>
      <c r="C733" s="33"/>
      <c r="D733" s="37"/>
      <c r="E733" s="37"/>
      <c r="F733" s="37"/>
      <c r="G733" s="39"/>
      <c r="H733" s="39"/>
      <c r="I733" s="39"/>
      <c r="J733" s="40"/>
      <c r="K733" s="40"/>
      <c r="L733" s="35"/>
      <c r="M733" s="7">
        <f>J733*ReadMe!$I$55</f>
        <v>0</v>
      </c>
      <c r="N733" s="7">
        <f>K733*ReadMe!$I$54</f>
        <v>0</v>
      </c>
      <c r="O733" s="7">
        <f t="shared" si="34"/>
        <v>0</v>
      </c>
      <c r="P733" s="7">
        <f t="shared" si="35"/>
        <v>0</v>
      </c>
      <c r="Q733" s="27">
        <f t="shared" si="36"/>
        <v>0</v>
      </c>
      <c r="R733" s="41"/>
    </row>
    <row r="734" spans="2:18" x14ac:dyDescent="0.2">
      <c r="B734" s="7" t="str">
        <f>IF(LEN(D734)&gt;1,INDEX(Periode,MATCH($D734,Maanden,0),1),"")</f>
        <v/>
      </c>
      <c r="C734" s="33"/>
      <c r="D734" s="37"/>
      <c r="E734" s="37"/>
      <c r="F734" s="37"/>
      <c r="G734" s="39"/>
      <c r="H734" s="39"/>
      <c r="I734" s="39"/>
      <c r="J734" s="40"/>
      <c r="K734" s="40"/>
      <c r="L734" s="35"/>
      <c r="M734" s="7">
        <f>J734*ReadMe!$I$55</f>
        <v>0</v>
      </c>
      <c r="N734" s="7">
        <f>K734*ReadMe!$I$54</f>
        <v>0</v>
      </c>
      <c r="O734" s="7">
        <f t="shared" si="34"/>
        <v>0</v>
      </c>
      <c r="P734" s="7">
        <f t="shared" si="35"/>
        <v>0</v>
      </c>
      <c r="Q734" s="27">
        <f t="shared" si="36"/>
        <v>0</v>
      </c>
      <c r="R734" s="41"/>
    </row>
    <row r="735" spans="2:18" x14ac:dyDescent="0.2">
      <c r="B735" s="7" t="str">
        <f>IF(LEN(D735)&gt;1,INDEX(Periode,MATCH($D735,Maanden,0),1),"")</f>
        <v/>
      </c>
      <c r="C735" s="33"/>
      <c r="D735" s="37"/>
      <c r="E735" s="37"/>
      <c r="F735" s="37"/>
      <c r="G735" s="39"/>
      <c r="H735" s="39"/>
      <c r="I735" s="39"/>
      <c r="J735" s="40"/>
      <c r="K735" s="40"/>
      <c r="L735" s="35"/>
      <c r="M735" s="7">
        <f>J735*ReadMe!$I$55</f>
        <v>0</v>
      </c>
      <c r="N735" s="7">
        <f>K735*ReadMe!$I$54</f>
        <v>0</v>
      </c>
      <c r="O735" s="7">
        <f t="shared" si="34"/>
        <v>0</v>
      </c>
      <c r="P735" s="7">
        <f t="shared" si="35"/>
        <v>0</v>
      </c>
      <c r="Q735" s="27">
        <f t="shared" si="36"/>
        <v>0</v>
      </c>
      <c r="R735" s="41"/>
    </row>
    <row r="736" spans="2:18" x14ac:dyDescent="0.2">
      <c r="B736" s="7" t="str">
        <f>IF(LEN(D736)&gt;1,INDEX(Periode,MATCH($D736,Maanden,0),1),"")</f>
        <v/>
      </c>
      <c r="C736" s="33"/>
      <c r="D736" s="37"/>
      <c r="E736" s="37"/>
      <c r="F736" s="37"/>
      <c r="G736" s="39"/>
      <c r="H736" s="39"/>
      <c r="I736" s="39"/>
      <c r="J736" s="40"/>
      <c r="K736" s="40"/>
      <c r="L736" s="35"/>
      <c r="M736" s="7">
        <f>J736*ReadMe!$I$55</f>
        <v>0</v>
      </c>
      <c r="N736" s="7">
        <f>K736*ReadMe!$I$54</f>
        <v>0</v>
      </c>
      <c r="O736" s="7">
        <f t="shared" si="34"/>
        <v>0</v>
      </c>
      <c r="P736" s="7">
        <f t="shared" si="35"/>
        <v>0</v>
      </c>
      <c r="Q736" s="27">
        <f t="shared" si="36"/>
        <v>0</v>
      </c>
      <c r="R736" s="41"/>
    </row>
    <row r="737" spans="2:18" x14ac:dyDescent="0.2">
      <c r="B737" s="7" t="str">
        <f>IF(LEN(D737)&gt;1,INDEX(Periode,MATCH($D737,Maanden,0),1),"")</f>
        <v/>
      </c>
      <c r="C737" s="33"/>
      <c r="D737" s="37"/>
      <c r="E737" s="37"/>
      <c r="F737" s="37"/>
      <c r="G737" s="39"/>
      <c r="H737" s="39"/>
      <c r="I737" s="39"/>
      <c r="J737" s="40"/>
      <c r="K737" s="40"/>
      <c r="L737" s="35"/>
      <c r="M737" s="7">
        <f>J737*ReadMe!$I$55</f>
        <v>0</v>
      </c>
      <c r="N737" s="7">
        <f>K737*ReadMe!$I$54</f>
        <v>0</v>
      </c>
      <c r="O737" s="7">
        <f t="shared" si="34"/>
        <v>0</v>
      </c>
      <c r="P737" s="7">
        <f t="shared" si="35"/>
        <v>0</v>
      </c>
      <c r="Q737" s="27">
        <f t="shared" si="36"/>
        <v>0</v>
      </c>
      <c r="R737" s="41"/>
    </row>
    <row r="738" spans="2:18" x14ac:dyDescent="0.2">
      <c r="B738" s="7" t="str">
        <f>IF(LEN(D738)&gt;1,INDEX(Periode,MATCH($D738,Maanden,0),1),"")</f>
        <v/>
      </c>
      <c r="C738" s="33"/>
      <c r="D738" s="37"/>
      <c r="E738" s="37"/>
      <c r="F738" s="37"/>
      <c r="G738" s="39"/>
      <c r="H738" s="39"/>
      <c r="I738" s="39"/>
      <c r="J738" s="40"/>
      <c r="K738" s="40"/>
      <c r="L738" s="35"/>
      <c r="M738" s="7">
        <f>J738*ReadMe!$I$55</f>
        <v>0</v>
      </c>
      <c r="N738" s="7">
        <f>K738*ReadMe!$I$54</f>
        <v>0</v>
      </c>
      <c r="O738" s="7">
        <f t="shared" si="34"/>
        <v>0</v>
      </c>
      <c r="P738" s="7">
        <f t="shared" si="35"/>
        <v>0</v>
      </c>
      <c r="Q738" s="27">
        <f t="shared" si="36"/>
        <v>0</v>
      </c>
      <c r="R738" s="41"/>
    </row>
    <row r="739" spans="2:18" x14ac:dyDescent="0.2">
      <c r="B739" s="7" t="str">
        <f>IF(LEN(D739)&gt;1,INDEX(Periode,MATCH($D739,Maanden,0),1),"")</f>
        <v/>
      </c>
      <c r="C739" s="33"/>
      <c r="D739" s="37"/>
      <c r="E739" s="37"/>
      <c r="F739" s="37"/>
      <c r="G739" s="39"/>
      <c r="H739" s="39"/>
      <c r="I739" s="39"/>
      <c r="J739" s="40"/>
      <c r="K739" s="40"/>
      <c r="L739" s="35"/>
      <c r="M739" s="7">
        <f>J739*ReadMe!$I$55</f>
        <v>0</v>
      </c>
      <c r="N739" s="7">
        <f>K739*ReadMe!$I$54</f>
        <v>0</v>
      </c>
      <c r="O739" s="7">
        <f t="shared" si="34"/>
        <v>0</v>
      </c>
      <c r="P739" s="7">
        <f t="shared" si="35"/>
        <v>0</v>
      </c>
      <c r="Q739" s="27">
        <f t="shared" si="36"/>
        <v>0</v>
      </c>
      <c r="R739" s="41"/>
    </row>
    <row r="740" spans="2:18" x14ac:dyDescent="0.2">
      <c r="B740" s="7" t="str">
        <f>IF(LEN(D740)&gt;1,INDEX(Periode,MATCH($D740,Maanden,0),1),"")</f>
        <v/>
      </c>
      <c r="C740" s="33"/>
      <c r="D740" s="37"/>
      <c r="E740" s="37"/>
      <c r="F740" s="37"/>
      <c r="G740" s="39"/>
      <c r="H740" s="39"/>
      <c r="I740" s="39"/>
      <c r="J740" s="40"/>
      <c r="K740" s="40"/>
      <c r="L740" s="35"/>
      <c r="M740" s="7">
        <f>J740*ReadMe!$I$55</f>
        <v>0</v>
      </c>
      <c r="N740" s="7">
        <f>K740*ReadMe!$I$54</f>
        <v>0</v>
      </c>
      <c r="O740" s="7">
        <f t="shared" si="34"/>
        <v>0</v>
      </c>
      <c r="P740" s="7">
        <f t="shared" si="35"/>
        <v>0</v>
      </c>
      <c r="Q740" s="27">
        <f t="shared" si="36"/>
        <v>0</v>
      </c>
      <c r="R740" s="41"/>
    </row>
    <row r="741" spans="2:18" x14ac:dyDescent="0.2">
      <c r="B741" s="7" t="str">
        <f>IF(LEN(D741)&gt;1,INDEX(Periode,MATCH($D741,Maanden,0),1),"")</f>
        <v/>
      </c>
      <c r="C741" s="33"/>
      <c r="D741" s="37"/>
      <c r="E741" s="37"/>
      <c r="F741" s="37"/>
      <c r="G741" s="39"/>
      <c r="H741" s="39"/>
      <c r="I741" s="39"/>
      <c r="J741" s="40"/>
      <c r="K741" s="40"/>
      <c r="L741" s="35"/>
      <c r="M741" s="7">
        <f>J741*ReadMe!$I$55</f>
        <v>0</v>
      </c>
      <c r="N741" s="7">
        <f>K741*ReadMe!$I$54</f>
        <v>0</v>
      </c>
      <c r="O741" s="7">
        <f t="shared" si="34"/>
        <v>0</v>
      </c>
      <c r="P741" s="7">
        <f t="shared" si="35"/>
        <v>0</v>
      </c>
      <c r="Q741" s="27">
        <f t="shared" si="36"/>
        <v>0</v>
      </c>
      <c r="R741" s="41"/>
    </row>
    <row r="742" spans="2:18" x14ac:dyDescent="0.2">
      <c r="B742" s="7" t="str">
        <f>IF(LEN(D742)&gt;1,INDEX(Periode,MATCH($D742,Maanden,0),1),"")</f>
        <v/>
      </c>
      <c r="C742" s="33"/>
      <c r="D742" s="37"/>
      <c r="E742" s="37"/>
      <c r="F742" s="37"/>
      <c r="G742" s="39"/>
      <c r="H742" s="39"/>
      <c r="I742" s="39"/>
      <c r="J742" s="40"/>
      <c r="K742" s="40"/>
      <c r="L742" s="35"/>
      <c r="M742" s="7">
        <f>J742*ReadMe!$I$55</f>
        <v>0</v>
      </c>
      <c r="N742" s="7">
        <f>K742*ReadMe!$I$54</f>
        <v>0</v>
      </c>
      <c r="O742" s="7">
        <f t="shared" si="34"/>
        <v>0</v>
      </c>
      <c r="P742" s="7">
        <f t="shared" si="35"/>
        <v>0</v>
      </c>
      <c r="Q742" s="27">
        <f t="shared" si="36"/>
        <v>0</v>
      </c>
      <c r="R742" s="41"/>
    </row>
    <row r="743" spans="2:18" x14ac:dyDescent="0.2">
      <c r="B743" s="7" t="str">
        <f>IF(LEN(D743)&gt;1,INDEX(Periode,MATCH($D743,Maanden,0),1),"")</f>
        <v/>
      </c>
      <c r="C743" s="33"/>
      <c r="D743" s="37"/>
      <c r="E743" s="37"/>
      <c r="F743" s="37"/>
      <c r="G743" s="39"/>
      <c r="H743" s="39"/>
      <c r="I743" s="39"/>
      <c r="J743" s="40"/>
      <c r="K743" s="40"/>
      <c r="L743" s="35"/>
      <c r="M743" s="7">
        <f>J743*ReadMe!$I$55</f>
        <v>0</v>
      </c>
      <c r="N743" s="7">
        <f>K743*ReadMe!$I$54</f>
        <v>0</v>
      </c>
      <c r="O743" s="7">
        <f t="shared" si="34"/>
        <v>0</v>
      </c>
      <c r="P743" s="7">
        <f t="shared" si="35"/>
        <v>0</v>
      </c>
      <c r="Q743" s="27">
        <f t="shared" si="36"/>
        <v>0</v>
      </c>
      <c r="R743" s="41"/>
    </row>
    <row r="744" spans="2:18" x14ac:dyDescent="0.2">
      <c r="B744" s="7" t="str">
        <f>IF(LEN(D744)&gt;1,INDEX(Periode,MATCH($D744,Maanden,0),1),"")</f>
        <v/>
      </c>
      <c r="C744" s="33"/>
      <c r="D744" s="37"/>
      <c r="E744" s="37"/>
      <c r="F744" s="37"/>
      <c r="G744" s="39"/>
      <c r="H744" s="39"/>
      <c r="I744" s="39"/>
      <c r="J744" s="40"/>
      <c r="K744" s="40"/>
      <c r="L744" s="35"/>
      <c r="M744" s="7">
        <f>J744*ReadMe!$I$55</f>
        <v>0</v>
      </c>
      <c r="N744" s="7">
        <f>K744*ReadMe!$I$54</f>
        <v>0</v>
      </c>
      <c r="O744" s="7">
        <f t="shared" si="34"/>
        <v>0</v>
      </c>
      <c r="P744" s="7">
        <f t="shared" si="35"/>
        <v>0</v>
      </c>
      <c r="Q744" s="27">
        <f t="shared" si="36"/>
        <v>0</v>
      </c>
      <c r="R744" s="41"/>
    </row>
    <row r="745" spans="2:18" x14ac:dyDescent="0.2">
      <c r="B745" s="7" t="str">
        <f>IF(LEN(D745)&gt;1,INDEX(Periode,MATCH($D745,Maanden,0),1),"")</f>
        <v/>
      </c>
      <c r="C745" s="33"/>
      <c r="D745" s="37"/>
      <c r="E745" s="37"/>
      <c r="F745" s="37"/>
      <c r="G745" s="39"/>
      <c r="H745" s="39"/>
      <c r="I745" s="39"/>
      <c r="J745" s="40"/>
      <c r="K745" s="40"/>
      <c r="L745" s="35"/>
      <c r="M745" s="7">
        <f>J745*ReadMe!$I$55</f>
        <v>0</v>
      </c>
      <c r="N745" s="7">
        <f>K745*ReadMe!$I$54</f>
        <v>0</v>
      </c>
      <c r="O745" s="7">
        <f t="shared" si="34"/>
        <v>0</v>
      </c>
      <c r="P745" s="7">
        <f t="shared" si="35"/>
        <v>0</v>
      </c>
      <c r="Q745" s="27">
        <f t="shared" si="36"/>
        <v>0</v>
      </c>
      <c r="R745" s="41"/>
    </row>
    <row r="746" spans="2:18" x14ac:dyDescent="0.2">
      <c r="B746" s="7" t="str">
        <f>IF(LEN(D746)&gt;1,INDEX(Periode,MATCH($D746,Maanden,0),1),"")</f>
        <v/>
      </c>
      <c r="C746" s="33"/>
      <c r="D746" s="37"/>
      <c r="E746" s="37"/>
      <c r="F746" s="37"/>
      <c r="G746" s="39"/>
      <c r="H746" s="39"/>
      <c r="I746" s="39"/>
      <c r="J746" s="40"/>
      <c r="K746" s="40"/>
      <c r="L746" s="35"/>
      <c r="M746" s="7">
        <f>J746*ReadMe!$I$55</f>
        <v>0</v>
      </c>
      <c r="N746" s="7">
        <f>K746*ReadMe!$I$54</f>
        <v>0</v>
      </c>
      <c r="O746" s="7">
        <f t="shared" si="34"/>
        <v>0</v>
      </c>
      <c r="P746" s="7">
        <f t="shared" si="35"/>
        <v>0</v>
      </c>
      <c r="Q746" s="27">
        <f t="shared" si="36"/>
        <v>0</v>
      </c>
      <c r="R746" s="41"/>
    </row>
    <row r="747" spans="2:18" x14ac:dyDescent="0.2">
      <c r="B747" s="7" t="str">
        <f>IF(LEN(D747)&gt;1,INDEX(Periode,MATCH($D747,Maanden,0),1),"")</f>
        <v/>
      </c>
      <c r="C747" s="33"/>
      <c r="D747" s="37"/>
      <c r="E747" s="37"/>
      <c r="F747" s="37"/>
      <c r="G747" s="39"/>
      <c r="H747" s="39"/>
      <c r="I747" s="39"/>
      <c r="J747" s="40"/>
      <c r="K747" s="40"/>
      <c r="L747" s="35"/>
      <c r="M747" s="7">
        <f>J747*ReadMe!$I$55</f>
        <v>0</v>
      </c>
      <c r="N747" s="7">
        <f>K747*ReadMe!$I$54</f>
        <v>0</v>
      </c>
      <c r="O747" s="7">
        <f t="shared" si="34"/>
        <v>0</v>
      </c>
      <c r="P747" s="7">
        <f t="shared" si="35"/>
        <v>0</v>
      </c>
      <c r="Q747" s="27">
        <f t="shared" si="36"/>
        <v>0</v>
      </c>
      <c r="R747" s="41"/>
    </row>
    <row r="748" spans="2:18" x14ac:dyDescent="0.2">
      <c r="B748" s="7" t="str">
        <f>IF(LEN(D748)&gt;1,INDEX(Periode,MATCH($D748,Maanden,0),1),"")</f>
        <v/>
      </c>
      <c r="C748" s="33"/>
      <c r="D748" s="37"/>
      <c r="E748" s="37"/>
      <c r="F748" s="37"/>
      <c r="G748" s="39"/>
      <c r="H748" s="39"/>
      <c r="I748" s="39"/>
      <c r="J748" s="40"/>
      <c r="K748" s="40"/>
      <c r="L748" s="35"/>
      <c r="M748" s="7">
        <f>J748*ReadMe!$I$55</f>
        <v>0</v>
      </c>
      <c r="N748" s="7">
        <f>K748*ReadMe!$I$54</f>
        <v>0</v>
      </c>
      <c r="O748" s="7">
        <f t="shared" si="34"/>
        <v>0</v>
      </c>
      <c r="P748" s="7">
        <f t="shared" si="35"/>
        <v>0</v>
      </c>
      <c r="Q748" s="27">
        <f t="shared" si="36"/>
        <v>0</v>
      </c>
      <c r="R748" s="41"/>
    </row>
    <row r="749" spans="2:18" x14ac:dyDescent="0.2">
      <c r="B749" s="7" t="str">
        <f>IF(LEN(D749)&gt;1,INDEX(Periode,MATCH($D749,Maanden,0),1),"")</f>
        <v/>
      </c>
      <c r="C749" s="33"/>
      <c r="D749" s="37"/>
      <c r="E749" s="37"/>
      <c r="F749" s="37"/>
      <c r="G749" s="39"/>
      <c r="H749" s="39"/>
      <c r="I749" s="39"/>
      <c r="J749" s="40"/>
      <c r="K749" s="40"/>
      <c r="L749" s="35"/>
      <c r="M749" s="7">
        <f>J749*ReadMe!$I$55</f>
        <v>0</v>
      </c>
      <c r="N749" s="7">
        <f>K749*ReadMe!$I$54</f>
        <v>0</v>
      </c>
      <c r="O749" s="7">
        <f t="shared" si="34"/>
        <v>0</v>
      </c>
      <c r="P749" s="7">
        <f t="shared" si="35"/>
        <v>0</v>
      </c>
      <c r="Q749" s="27">
        <f t="shared" si="36"/>
        <v>0</v>
      </c>
      <c r="R749" s="41"/>
    </row>
    <row r="750" spans="2:18" x14ac:dyDescent="0.2">
      <c r="B750" s="7" t="str">
        <f>IF(LEN(D750)&gt;1,INDEX(Periode,MATCH($D750,Maanden,0),1),"")</f>
        <v/>
      </c>
      <c r="C750" s="33"/>
      <c r="D750" s="37"/>
      <c r="E750" s="37"/>
      <c r="F750" s="37"/>
      <c r="G750" s="39"/>
      <c r="H750" s="39"/>
      <c r="I750" s="39"/>
      <c r="J750" s="40"/>
      <c r="K750" s="40"/>
      <c r="L750" s="35"/>
      <c r="M750" s="7">
        <f>J750*ReadMe!$I$55</f>
        <v>0</v>
      </c>
      <c r="N750" s="7">
        <f>K750*ReadMe!$I$54</f>
        <v>0</v>
      </c>
      <c r="O750" s="7">
        <f t="shared" si="34"/>
        <v>0</v>
      </c>
      <c r="P750" s="7">
        <f t="shared" si="35"/>
        <v>0</v>
      </c>
      <c r="Q750" s="27">
        <f t="shared" si="36"/>
        <v>0</v>
      </c>
      <c r="R750" s="41"/>
    </row>
    <row r="751" spans="2:18" x14ac:dyDescent="0.2">
      <c r="B751" s="7" t="str">
        <f>IF(LEN(D751)&gt;1,INDEX(Periode,MATCH($D751,Maanden,0),1),"")</f>
        <v/>
      </c>
      <c r="C751" s="33"/>
      <c r="D751" s="37"/>
      <c r="E751" s="37"/>
      <c r="F751" s="37"/>
      <c r="G751" s="39"/>
      <c r="H751" s="39"/>
      <c r="I751" s="39"/>
      <c r="J751" s="40"/>
      <c r="K751" s="40"/>
      <c r="L751" s="35"/>
      <c r="M751" s="7">
        <f>J751*ReadMe!$I$55</f>
        <v>0</v>
      </c>
      <c r="N751" s="7">
        <f>K751*ReadMe!$I$54</f>
        <v>0</v>
      </c>
      <c r="O751" s="7">
        <f t="shared" si="34"/>
        <v>0</v>
      </c>
      <c r="P751" s="7">
        <f t="shared" si="35"/>
        <v>0</v>
      </c>
      <c r="Q751" s="27">
        <f t="shared" si="36"/>
        <v>0</v>
      </c>
      <c r="R751" s="41"/>
    </row>
    <row r="752" spans="2:18" x14ac:dyDescent="0.2">
      <c r="B752" s="7" t="str">
        <f>IF(LEN(D752)&gt;1,INDEX(Periode,MATCH($D752,Maanden,0),1),"")</f>
        <v/>
      </c>
      <c r="C752" s="33"/>
      <c r="D752" s="37"/>
      <c r="E752" s="37"/>
      <c r="F752" s="37"/>
      <c r="G752" s="39"/>
      <c r="H752" s="39"/>
      <c r="I752" s="39"/>
      <c r="J752" s="40"/>
      <c r="K752" s="40"/>
      <c r="L752" s="35"/>
      <c r="M752" s="7">
        <f>J752*ReadMe!$I$55</f>
        <v>0</v>
      </c>
      <c r="N752" s="7">
        <f>K752*ReadMe!$I$54</f>
        <v>0</v>
      </c>
      <c r="O752" s="7">
        <f t="shared" si="34"/>
        <v>0</v>
      </c>
      <c r="P752" s="7">
        <f t="shared" si="35"/>
        <v>0</v>
      </c>
      <c r="Q752" s="27">
        <f t="shared" si="36"/>
        <v>0</v>
      </c>
      <c r="R752" s="41"/>
    </row>
    <row r="753" spans="2:18" x14ac:dyDescent="0.2">
      <c r="B753" s="7" t="str">
        <f>IF(LEN(D753)&gt;1,INDEX(Periode,MATCH($D753,Maanden,0),1),"")</f>
        <v/>
      </c>
      <c r="C753" s="33"/>
      <c r="D753" s="37"/>
      <c r="E753" s="37"/>
      <c r="F753" s="37"/>
      <c r="G753" s="39"/>
      <c r="H753" s="39"/>
      <c r="I753" s="39"/>
      <c r="J753" s="40"/>
      <c r="K753" s="40"/>
      <c r="L753" s="35"/>
      <c r="M753" s="7">
        <f>J753*ReadMe!$I$55</f>
        <v>0</v>
      </c>
      <c r="N753" s="7">
        <f>K753*ReadMe!$I$54</f>
        <v>0</v>
      </c>
      <c r="O753" s="7">
        <f t="shared" si="34"/>
        <v>0</v>
      </c>
      <c r="P753" s="7">
        <f t="shared" si="35"/>
        <v>0</v>
      </c>
      <c r="Q753" s="27">
        <f t="shared" si="36"/>
        <v>0</v>
      </c>
      <c r="R753" s="41"/>
    </row>
    <row r="754" spans="2:18" x14ac:dyDescent="0.2">
      <c r="B754" s="7" t="str">
        <f>IF(LEN(D754)&gt;1,INDEX(Periode,MATCH($D754,Maanden,0),1),"")</f>
        <v/>
      </c>
      <c r="C754" s="33"/>
      <c r="D754" s="37"/>
      <c r="E754" s="37"/>
      <c r="F754" s="37"/>
      <c r="G754" s="39"/>
      <c r="H754" s="39"/>
      <c r="I754" s="39"/>
      <c r="J754" s="40"/>
      <c r="K754" s="40"/>
      <c r="L754" s="35"/>
      <c r="M754" s="7">
        <f>J754*ReadMe!$I$55</f>
        <v>0</v>
      </c>
      <c r="N754" s="7">
        <f>K754*ReadMe!$I$54</f>
        <v>0</v>
      </c>
      <c r="O754" s="7">
        <f t="shared" si="34"/>
        <v>0</v>
      </c>
      <c r="P754" s="7">
        <f t="shared" si="35"/>
        <v>0</v>
      </c>
      <c r="Q754" s="27">
        <f t="shared" si="36"/>
        <v>0</v>
      </c>
      <c r="R754" s="41"/>
    </row>
    <row r="755" spans="2:18" x14ac:dyDescent="0.2">
      <c r="B755" s="7" t="str">
        <f>IF(LEN(D755)&gt;1,INDEX(Periode,MATCH($D755,Maanden,0),1),"")</f>
        <v/>
      </c>
      <c r="C755" s="33"/>
      <c r="D755" s="37"/>
      <c r="E755" s="37"/>
      <c r="F755" s="37"/>
      <c r="G755" s="39"/>
      <c r="H755" s="39"/>
      <c r="I755" s="39"/>
      <c r="J755" s="40"/>
      <c r="K755" s="40"/>
      <c r="L755" s="35"/>
      <c r="M755" s="7">
        <f>J755*ReadMe!$I$55</f>
        <v>0</v>
      </c>
      <c r="N755" s="7">
        <f>K755*ReadMe!$I$54</f>
        <v>0</v>
      </c>
      <c r="O755" s="7">
        <f t="shared" si="34"/>
        <v>0</v>
      </c>
      <c r="P755" s="7">
        <f t="shared" si="35"/>
        <v>0</v>
      </c>
      <c r="Q755" s="27">
        <f t="shared" si="36"/>
        <v>0</v>
      </c>
      <c r="R755" s="41"/>
    </row>
    <row r="756" spans="2:18" x14ac:dyDescent="0.2">
      <c r="B756" s="7" t="str">
        <f>IF(LEN(D756)&gt;1,INDEX(Periode,MATCH($D756,Maanden,0),1),"")</f>
        <v/>
      </c>
      <c r="C756" s="33"/>
      <c r="D756" s="37"/>
      <c r="E756" s="37"/>
      <c r="F756" s="37"/>
      <c r="G756" s="39"/>
      <c r="H756" s="39"/>
      <c r="I756" s="39"/>
      <c r="J756" s="40"/>
      <c r="K756" s="40"/>
      <c r="L756" s="35"/>
      <c r="M756" s="7">
        <f>J756*ReadMe!$I$55</f>
        <v>0</v>
      </c>
      <c r="N756" s="7">
        <f>K756*ReadMe!$I$54</f>
        <v>0</v>
      </c>
      <c r="O756" s="7">
        <f t="shared" si="34"/>
        <v>0</v>
      </c>
      <c r="P756" s="7">
        <f t="shared" si="35"/>
        <v>0</v>
      </c>
      <c r="Q756" s="27">
        <f t="shared" si="36"/>
        <v>0</v>
      </c>
      <c r="R756" s="41"/>
    </row>
    <row r="757" spans="2:18" x14ac:dyDescent="0.2">
      <c r="B757" s="7" t="str">
        <f>IF(LEN(D757)&gt;1,INDEX(Periode,MATCH($D757,Maanden,0),1),"")</f>
        <v/>
      </c>
      <c r="C757" s="33"/>
      <c r="D757" s="37"/>
      <c r="E757" s="37"/>
      <c r="F757" s="37"/>
      <c r="G757" s="39"/>
      <c r="H757" s="39"/>
      <c r="I757" s="39"/>
      <c r="J757" s="40"/>
      <c r="K757" s="40"/>
      <c r="L757" s="35"/>
      <c r="M757" s="7">
        <f>J757*ReadMe!$I$55</f>
        <v>0</v>
      </c>
      <c r="N757" s="7">
        <f>K757*ReadMe!$I$54</f>
        <v>0</v>
      </c>
      <c r="O757" s="7">
        <f t="shared" si="34"/>
        <v>0</v>
      </c>
      <c r="P757" s="7">
        <f t="shared" si="35"/>
        <v>0</v>
      </c>
      <c r="Q757" s="27">
        <f t="shared" si="36"/>
        <v>0</v>
      </c>
      <c r="R757" s="41"/>
    </row>
    <row r="758" spans="2:18" x14ac:dyDescent="0.2">
      <c r="B758" s="7" t="str">
        <f>IF(LEN(D758)&gt;1,INDEX(Periode,MATCH($D758,Maanden,0),1),"")</f>
        <v/>
      </c>
      <c r="C758" s="33"/>
      <c r="D758" s="37"/>
      <c r="E758" s="37"/>
      <c r="F758" s="37"/>
      <c r="G758" s="39"/>
      <c r="H758" s="39"/>
      <c r="I758" s="39"/>
      <c r="J758" s="40"/>
      <c r="K758" s="40"/>
      <c r="L758" s="35"/>
      <c r="M758" s="7">
        <f>J758*ReadMe!$I$55</f>
        <v>0</v>
      </c>
      <c r="N758" s="7">
        <f>K758*ReadMe!$I$54</f>
        <v>0</v>
      </c>
      <c r="O758" s="7">
        <f t="shared" si="34"/>
        <v>0</v>
      </c>
      <c r="P758" s="7">
        <f t="shared" si="35"/>
        <v>0</v>
      </c>
      <c r="Q758" s="27">
        <f t="shared" si="36"/>
        <v>0</v>
      </c>
      <c r="R758" s="41"/>
    </row>
    <row r="759" spans="2:18" x14ac:dyDescent="0.2">
      <c r="B759" s="7" t="str">
        <f>IF(LEN(D759)&gt;1,INDEX(Periode,MATCH($D759,Maanden,0),1),"")</f>
        <v/>
      </c>
      <c r="C759" s="33"/>
      <c r="D759" s="37"/>
      <c r="E759" s="37"/>
      <c r="F759" s="37"/>
      <c r="G759" s="39"/>
      <c r="H759" s="39"/>
      <c r="I759" s="39"/>
      <c r="J759" s="40"/>
      <c r="K759" s="40"/>
      <c r="L759" s="35"/>
      <c r="M759" s="7">
        <f>J759*ReadMe!$I$55</f>
        <v>0</v>
      </c>
      <c r="N759" s="7">
        <f>K759*ReadMe!$I$54</f>
        <v>0</v>
      </c>
      <c r="O759" s="7">
        <f t="shared" si="34"/>
        <v>0</v>
      </c>
      <c r="P759" s="7">
        <f t="shared" si="35"/>
        <v>0</v>
      </c>
      <c r="Q759" s="27">
        <f t="shared" si="36"/>
        <v>0</v>
      </c>
      <c r="R759" s="41"/>
    </row>
    <row r="760" spans="2:18" x14ac:dyDescent="0.2">
      <c r="B760" s="7" t="str">
        <f>IF(LEN(D760)&gt;1,INDEX(Periode,MATCH($D760,Maanden,0),1),"")</f>
        <v/>
      </c>
      <c r="C760" s="33"/>
      <c r="D760" s="37"/>
      <c r="E760" s="37"/>
      <c r="F760" s="37"/>
      <c r="G760" s="39"/>
      <c r="H760" s="39"/>
      <c r="I760" s="39"/>
      <c r="J760" s="40"/>
      <c r="K760" s="40"/>
      <c r="L760" s="35"/>
      <c r="M760" s="7">
        <f>J760*ReadMe!$I$55</f>
        <v>0</v>
      </c>
      <c r="N760" s="7">
        <f>K760*ReadMe!$I$54</f>
        <v>0</v>
      </c>
      <c r="O760" s="7">
        <f t="shared" si="34"/>
        <v>0</v>
      </c>
      <c r="P760" s="7">
        <f t="shared" si="35"/>
        <v>0</v>
      </c>
      <c r="Q760" s="27">
        <f t="shared" si="36"/>
        <v>0</v>
      </c>
      <c r="R760" s="41"/>
    </row>
    <row r="761" spans="2:18" x14ac:dyDescent="0.2">
      <c r="B761" s="7" t="str">
        <f>IF(LEN(D761)&gt;1,INDEX(Periode,MATCH($D761,Maanden,0),1),"")</f>
        <v/>
      </c>
      <c r="C761" s="33"/>
      <c r="D761" s="37"/>
      <c r="E761" s="37"/>
      <c r="F761" s="37"/>
      <c r="G761" s="39"/>
      <c r="H761" s="39"/>
      <c r="I761" s="39"/>
      <c r="J761" s="40"/>
      <c r="K761" s="40"/>
      <c r="L761" s="35"/>
      <c r="M761" s="7">
        <f>J761*ReadMe!$I$55</f>
        <v>0</v>
      </c>
      <c r="N761" s="7">
        <f>K761*ReadMe!$I$54</f>
        <v>0</v>
      </c>
      <c r="O761" s="7">
        <f t="shared" si="34"/>
        <v>0</v>
      </c>
      <c r="P761" s="7">
        <f t="shared" si="35"/>
        <v>0</v>
      </c>
      <c r="Q761" s="27">
        <f t="shared" si="36"/>
        <v>0</v>
      </c>
      <c r="R761" s="41"/>
    </row>
    <row r="762" spans="2:18" x14ac:dyDescent="0.2">
      <c r="B762" s="7" t="str">
        <f>IF(LEN(D762)&gt;1,INDEX(Periode,MATCH($D762,Maanden,0),1),"")</f>
        <v/>
      </c>
      <c r="C762" s="33"/>
      <c r="D762" s="37"/>
      <c r="E762" s="37"/>
      <c r="F762" s="37"/>
      <c r="G762" s="39"/>
      <c r="H762" s="39"/>
      <c r="I762" s="39"/>
      <c r="J762" s="40"/>
      <c r="K762" s="40"/>
      <c r="L762" s="35"/>
      <c r="M762" s="7">
        <f>J762*ReadMe!$I$55</f>
        <v>0</v>
      </c>
      <c r="N762" s="7">
        <f>K762*ReadMe!$I$54</f>
        <v>0</v>
      </c>
      <c r="O762" s="7">
        <f t="shared" si="34"/>
        <v>0</v>
      </c>
      <c r="P762" s="7">
        <f t="shared" si="35"/>
        <v>0</v>
      </c>
      <c r="Q762" s="27">
        <f t="shared" si="36"/>
        <v>0</v>
      </c>
      <c r="R762" s="41"/>
    </row>
    <row r="763" spans="2:18" x14ac:dyDescent="0.2">
      <c r="B763" s="7" t="str">
        <f>IF(LEN(D763)&gt;1,INDEX(Periode,MATCH($D763,Maanden,0),1),"")</f>
        <v/>
      </c>
      <c r="C763" s="33"/>
      <c r="D763" s="37"/>
      <c r="E763" s="37"/>
      <c r="F763" s="37"/>
      <c r="G763" s="39"/>
      <c r="H763" s="39"/>
      <c r="I763" s="39"/>
      <c r="J763" s="40"/>
      <c r="K763" s="40"/>
      <c r="L763" s="35"/>
      <c r="M763" s="7">
        <f>J763*ReadMe!$I$55</f>
        <v>0</v>
      </c>
      <c r="N763" s="7">
        <f>K763*ReadMe!$I$54</f>
        <v>0</v>
      </c>
      <c r="O763" s="7">
        <f t="shared" si="34"/>
        <v>0</v>
      </c>
      <c r="P763" s="7">
        <f t="shared" si="35"/>
        <v>0</v>
      </c>
      <c r="Q763" s="27">
        <f t="shared" si="36"/>
        <v>0</v>
      </c>
      <c r="R763" s="41"/>
    </row>
    <row r="764" spans="2:18" x14ac:dyDescent="0.2">
      <c r="B764" s="7" t="str">
        <f>IF(LEN(D764)&gt;1,INDEX(Periode,MATCH($D764,Maanden,0),1),"")</f>
        <v/>
      </c>
      <c r="C764" s="33"/>
      <c r="D764" s="37"/>
      <c r="E764" s="37"/>
      <c r="F764" s="37"/>
      <c r="G764" s="39"/>
      <c r="H764" s="39"/>
      <c r="I764" s="39"/>
      <c r="J764" s="40"/>
      <c r="K764" s="40"/>
      <c r="L764" s="35"/>
      <c r="M764" s="7">
        <f>J764*ReadMe!$I$55</f>
        <v>0</v>
      </c>
      <c r="N764" s="7">
        <f>K764*ReadMe!$I$54</f>
        <v>0</v>
      </c>
      <c r="O764" s="7">
        <f t="shared" si="34"/>
        <v>0</v>
      </c>
      <c r="P764" s="7">
        <f t="shared" si="35"/>
        <v>0</v>
      </c>
      <c r="Q764" s="27">
        <f t="shared" si="36"/>
        <v>0</v>
      </c>
      <c r="R764" s="41"/>
    </row>
    <row r="765" spans="2:18" x14ac:dyDescent="0.2">
      <c r="B765" s="7" t="str">
        <f>IF(LEN(D765)&gt;1,INDEX(Periode,MATCH($D765,Maanden,0),1),"")</f>
        <v/>
      </c>
      <c r="C765" s="33"/>
      <c r="D765" s="37"/>
      <c r="E765" s="37"/>
      <c r="F765" s="37"/>
      <c r="G765" s="39"/>
      <c r="H765" s="39"/>
      <c r="I765" s="39"/>
      <c r="J765" s="40"/>
      <c r="K765" s="40"/>
      <c r="L765" s="35"/>
      <c r="M765" s="7">
        <f>J765*ReadMe!$I$55</f>
        <v>0</v>
      </c>
      <c r="N765" s="7">
        <f>K765*ReadMe!$I$54</f>
        <v>0</v>
      </c>
      <c r="O765" s="7">
        <f t="shared" si="34"/>
        <v>0</v>
      </c>
      <c r="P765" s="7">
        <f t="shared" si="35"/>
        <v>0</v>
      </c>
      <c r="Q765" s="27">
        <f t="shared" si="36"/>
        <v>0</v>
      </c>
      <c r="R765" s="41"/>
    </row>
    <row r="766" spans="2:18" x14ac:dyDescent="0.2">
      <c r="B766" s="7" t="str">
        <f>IF(LEN(D766)&gt;1,INDEX(Periode,MATCH($D766,Maanden,0),1),"")</f>
        <v/>
      </c>
      <c r="C766" s="33"/>
      <c r="D766" s="37"/>
      <c r="E766" s="37"/>
      <c r="F766" s="37"/>
      <c r="G766" s="39"/>
      <c r="H766" s="39"/>
      <c r="I766" s="39"/>
      <c r="J766" s="40"/>
      <c r="K766" s="40"/>
      <c r="L766" s="35"/>
      <c r="M766" s="7">
        <f>J766*ReadMe!$I$55</f>
        <v>0</v>
      </c>
      <c r="N766" s="7">
        <f>K766*ReadMe!$I$54</f>
        <v>0</v>
      </c>
      <c r="O766" s="7">
        <f t="shared" si="34"/>
        <v>0</v>
      </c>
      <c r="P766" s="7">
        <f t="shared" si="35"/>
        <v>0</v>
      </c>
      <c r="Q766" s="27">
        <f t="shared" si="36"/>
        <v>0</v>
      </c>
      <c r="R766" s="41"/>
    </row>
    <row r="767" spans="2:18" x14ac:dyDescent="0.2">
      <c r="B767" s="7" t="str">
        <f>IF(LEN(D767)&gt;1,INDEX(Periode,MATCH($D767,Maanden,0),1),"")</f>
        <v/>
      </c>
      <c r="C767" s="33"/>
      <c r="D767" s="37"/>
      <c r="E767" s="37"/>
      <c r="F767" s="37"/>
      <c r="G767" s="39"/>
      <c r="H767" s="39"/>
      <c r="I767" s="39"/>
      <c r="J767" s="40"/>
      <c r="K767" s="40"/>
      <c r="L767" s="35"/>
      <c r="M767" s="7">
        <f>J767*ReadMe!$I$55</f>
        <v>0</v>
      </c>
      <c r="N767" s="7">
        <f>K767*ReadMe!$I$54</f>
        <v>0</v>
      </c>
      <c r="O767" s="7">
        <f t="shared" si="34"/>
        <v>0</v>
      </c>
      <c r="P767" s="7">
        <f t="shared" si="35"/>
        <v>0</v>
      </c>
      <c r="Q767" s="27">
        <f t="shared" si="36"/>
        <v>0</v>
      </c>
      <c r="R767" s="41"/>
    </row>
    <row r="768" spans="2:18" x14ac:dyDescent="0.2">
      <c r="B768" s="7" t="str">
        <f>IF(LEN(D768)&gt;1,INDEX(Periode,MATCH($D768,Maanden,0),1),"")</f>
        <v/>
      </c>
      <c r="C768" s="33"/>
      <c r="D768" s="37"/>
      <c r="E768" s="37"/>
      <c r="F768" s="37"/>
      <c r="G768" s="39"/>
      <c r="H768" s="39"/>
      <c r="I768" s="39"/>
      <c r="J768" s="40"/>
      <c r="K768" s="40"/>
      <c r="L768" s="35"/>
      <c r="M768" s="7">
        <f>J768*ReadMe!$I$55</f>
        <v>0</v>
      </c>
      <c r="N768" s="7">
        <f>K768*ReadMe!$I$54</f>
        <v>0</v>
      </c>
      <c r="O768" s="7">
        <f t="shared" si="34"/>
        <v>0</v>
      </c>
      <c r="P768" s="7">
        <f t="shared" si="35"/>
        <v>0</v>
      </c>
      <c r="Q768" s="27">
        <f t="shared" si="36"/>
        <v>0</v>
      </c>
      <c r="R768" s="41"/>
    </row>
    <row r="769" spans="2:18" x14ac:dyDescent="0.2">
      <c r="B769" s="7" t="str">
        <f>IF(LEN(D769)&gt;1,INDEX(Periode,MATCH($D769,Maanden,0),1),"")</f>
        <v/>
      </c>
      <c r="C769" s="33"/>
      <c r="D769" s="37"/>
      <c r="E769" s="37"/>
      <c r="F769" s="37"/>
      <c r="G769" s="39"/>
      <c r="H769" s="39"/>
      <c r="I769" s="39"/>
      <c r="J769" s="40"/>
      <c r="K769" s="40"/>
      <c r="L769" s="35"/>
      <c r="M769" s="7">
        <f>J769*ReadMe!$I$55</f>
        <v>0</v>
      </c>
      <c r="N769" s="7">
        <f>K769*ReadMe!$I$54</f>
        <v>0</v>
      </c>
      <c r="O769" s="7">
        <f t="shared" si="34"/>
        <v>0</v>
      </c>
      <c r="P769" s="7">
        <f t="shared" si="35"/>
        <v>0</v>
      </c>
      <c r="Q769" s="27">
        <f t="shared" si="36"/>
        <v>0</v>
      </c>
      <c r="R769" s="41"/>
    </row>
    <row r="770" spans="2:18" x14ac:dyDescent="0.2">
      <c r="B770" s="7" t="str">
        <f>IF(LEN(D770)&gt;1,INDEX(Periode,MATCH($D770,Maanden,0),1),"")</f>
        <v/>
      </c>
      <c r="C770" s="33"/>
      <c r="D770" s="37"/>
      <c r="E770" s="37"/>
      <c r="F770" s="37"/>
      <c r="G770" s="39"/>
      <c r="H770" s="39"/>
      <c r="I770" s="39"/>
      <c r="J770" s="40"/>
      <c r="K770" s="40"/>
      <c r="L770" s="35"/>
      <c r="M770" s="7">
        <f>J770*ReadMe!$I$55</f>
        <v>0</v>
      </c>
      <c r="N770" s="7">
        <f>K770*ReadMe!$I$54</f>
        <v>0</v>
      </c>
      <c r="O770" s="7">
        <f t="shared" si="34"/>
        <v>0</v>
      </c>
      <c r="P770" s="7">
        <f t="shared" si="35"/>
        <v>0</v>
      </c>
      <c r="Q770" s="27">
        <f t="shared" si="36"/>
        <v>0</v>
      </c>
      <c r="R770" s="41"/>
    </row>
    <row r="771" spans="2:18" x14ac:dyDescent="0.2">
      <c r="B771" s="7" t="str">
        <f>IF(LEN(D771)&gt;1,INDEX(Periode,MATCH($D771,Maanden,0),1),"")</f>
        <v/>
      </c>
      <c r="C771" s="33"/>
      <c r="D771" s="37"/>
      <c r="E771" s="37"/>
      <c r="F771" s="37"/>
      <c r="G771" s="39"/>
      <c r="H771" s="39"/>
      <c r="I771" s="39"/>
      <c r="J771" s="40"/>
      <c r="K771" s="40"/>
      <c r="L771" s="35"/>
      <c r="M771" s="7">
        <f>J771*ReadMe!$I$55</f>
        <v>0</v>
      </c>
      <c r="N771" s="7">
        <f>K771*ReadMe!$I$54</f>
        <v>0</v>
      </c>
      <c r="O771" s="7">
        <f t="shared" si="34"/>
        <v>0</v>
      </c>
      <c r="P771" s="7">
        <f t="shared" si="35"/>
        <v>0</v>
      </c>
      <c r="Q771" s="27">
        <f t="shared" si="36"/>
        <v>0</v>
      </c>
      <c r="R771" s="41"/>
    </row>
    <row r="772" spans="2:18" x14ac:dyDescent="0.2">
      <c r="B772" s="7" t="str">
        <f>IF(LEN(D772)&gt;1,INDEX(Periode,MATCH($D772,Maanden,0),1),"")</f>
        <v/>
      </c>
      <c r="C772" s="33"/>
      <c r="D772" s="37"/>
      <c r="E772" s="37"/>
      <c r="F772" s="37"/>
      <c r="G772" s="39"/>
      <c r="H772" s="39"/>
      <c r="I772" s="39"/>
      <c r="J772" s="40"/>
      <c r="K772" s="40"/>
      <c r="L772" s="35"/>
      <c r="M772" s="7">
        <f>J772*ReadMe!$I$55</f>
        <v>0</v>
      </c>
      <c r="N772" s="7">
        <f>K772*ReadMe!$I$54</f>
        <v>0</v>
      </c>
      <c r="O772" s="7">
        <f t="shared" si="34"/>
        <v>0</v>
      </c>
      <c r="P772" s="7">
        <f t="shared" si="35"/>
        <v>0</v>
      </c>
      <c r="Q772" s="27">
        <f t="shared" si="36"/>
        <v>0</v>
      </c>
      <c r="R772" s="41"/>
    </row>
    <row r="773" spans="2:18" x14ac:dyDescent="0.2">
      <c r="B773" s="7" t="str">
        <f>IF(LEN(D773)&gt;1,INDEX(Periode,MATCH($D773,Maanden,0),1),"")</f>
        <v/>
      </c>
      <c r="C773" s="33"/>
      <c r="D773" s="37"/>
      <c r="E773" s="37"/>
      <c r="F773" s="37"/>
      <c r="G773" s="39"/>
      <c r="H773" s="39"/>
      <c r="I773" s="39"/>
      <c r="J773" s="40"/>
      <c r="K773" s="40"/>
      <c r="L773" s="35"/>
      <c r="M773" s="7">
        <f>J773*ReadMe!$I$55</f>
        <v>0</v>
      </c>
      <c r="N773" s="7">
        <f>K773*ReadMe!$I$54</f>
        <v>0</v>
      </c>
      <c r="O773" s="7">
        <f t="shared" si="34"/>
        <v>0</v>
      </c>
      <c r="P773" s="7">
        <f t="shared" si="35"/>
        <v>0</v>
      </c>
      <c r="Q773" s="27">
        <f t="shared" si="36"/>
        <v>0</v>
      </c>
      <c r="R773" s="41"/>
    </row>
    <row r="774" spans="2:18" x14ac:dyDescent="0.2">
      <c r="B774" s="7" t="str">
        <f>IF(LEN(D774)&gt;1,INDEX(Periode,MATCH($D774,Maanden,0),1),"")</f>
        <v/>
      </c>
      <c r="C774" s="33"/>
      <c r="D774" s="37"/>
      <c r="E774" s="37"/>
      <c r="F774" s="37"/>
      <c r="G774" s="39"/>
      <c r="H774" s="39"/>
      <c r="I774" s="39"/>
      <c r="J774" s="40"/>
      <c r="K774" s="40"/>
      <c r="L774" s="35"/>
      <c r="M774" s="7">
        <f>J774*ReadMe!$I$55</f>
        <v>0</v>
      </c>
      <c r="N774" s="7">
        <f>K774*ReadMe!$I$54</f>
        <v>0</v>
      </c>
      <c r="O774" s="7">
        <f t="shared" si="34"/>
        <v>0</v>
      </c>
      <c r="P774" s="7">
        <f t="shared" si="35"/>
        <v>0</v>
      </c>
      <c r="Q774" s="27">
        <f t="shared" si="36"/>
        <v>0</v>
      </c>
      <c r="R774" s="41"/>
    </row>
    <row r="775" spans="2:18" x14ac:dyDescent="0.2">
      <c r="B775" s="7" t="str">
        <f>IF(LEN(D775)&gt;1,INDEX(Periode,MATCH($D775,Maanden,0),1),"")</f>
        <v/>
      </c>
      <c r="C775" s="33"/>
      <c r="D775" s="37"/>
      <c r="E775" s="37"/>
      <c r="F775" s="37"/>
      <c r="G775" s="39"/>
      <c r="H775" s="39"/>
      <c r="I775" s="39"/>
      <c r="J775" s="40"/>
      <c r="K775" s="40"/>
      <c r="L775" s="35"/>
      <c r="M775" s="7">
        <f>J775*ReadMe!$I$55</f>
        <v>0</v>
      </c>
      <c r="N775" s="7">
        <f>K775*ReadMe!$I$54</f>
        <v>0</v>
      </c>
      <c r="O775" s="7">
        <f t="shared" si="34"/>
        <v>0</v>
      </c>
      <c r="P775" s="7">
        <f t="shared" si="35"/>
        <v>0</v>
      </c>
      <c r="Q775" s="27">
        <f t="shared" si="36"/>
        <v>0</v>
      </c>
      <c r="R775" s="41"/>
    </row>
    <row r="776" spans="2:18" x14ac:dyDescent="0.2">
      <c r="B776" s="7" t="str">
        <f>IF(LEN(D776)&gt;1,INDEX(Periode,MATCH($D776,Maanden,0),1),"")</f>
        <v/>
      </c>
      <c r="C776" s="33"/>
      <c r="D776" s="37"/>
      <c r="E776" s="37"/>
      <c r="F776" s="37"/>
      <c r="G776" s="39"/>
      <c r="H776" s="39"/>
      <c r="I776" s="39"/>
      <c r="J776" s="40"/>
      <c r="K776" s="40"/>
      <c r="L776" s="35"/>
      <c r="M776" s="7">
        <f>J776*ReadMe!$I$55</f>
        <v>0</v>
      </c>
      <c r="N776" s="7">
        <f>K776*ReadMe!$I$54</f>
        <v>0</v>
      </c>
      <c r="O776" s="7">
        <f t="shared" si="34"/>
        <v>0</v>
      </c>
      <c r="P776" s="7">
        <f t="shared" si="35"/>
        <v>0</v>
      </c>
      <c r="Q776" s="27">
        <f t="shared" si="36"/>
        <v>0</v>
      </c>
      <c r="R776" s="41"/>
    </row>
    <row r="777" spans="2:18" x14ac:dyDescent="0.2">
      <c r="B777" s="7" t="str">
        <f>IF(LEN(D777)&gt;1,INDEX(Periode,MATCH($D777,Maanden,0),1),"")</f>
        <v/>
      </c>
      <c r="C777" s="33"/>
      <c r="D777" s="37"/>
      <c r="E777" s="37"/>
      <c r="F777" s="37"/>
      <c r="G777" s="39"/>
      <c r="H777" s="39"/>
      <c r="I777" s="39"/>
      <c r="J777" s="40"/>
      <c r="K777" s="40"/>
      <c r="L777" s="35"/>
      <c r="M777" s="7">
        <f>J777*ReadMe!$I$55</f>
        <v>0</v>
      </c>
      <c r="N777" s="7">
        <f>K777*ReadMe!$I$54</f>
        <v>0</v>
      </c>
      <c r="O777" s="7">
        <f t="shared" si="34"/>
        <v>0</v>
      </c>
      <c r="P777" s="7">
        <f t="shared" si="35"/>
        <v>0</v>
      </c>
      <c r="Q777" s="27">
        <f t="shared" si="36"/>
        <v>0</v>
      </c>
      <c r="R777" s="41"/>
    </row>
    <row r="778" spans="2:18" x14ac:dyDescent="0.2">
      <c r="B778" s="7" t="str">
        <f>IF(LEN(D778)&gt;1,INDEX(Periode,MATCH($D778,Maanden,0),1),"")</f>
        <v/>
      </c>
      <c r="C778" s="33"/>
      <c r="D778" s="37"/>
      <c r="E778" s="37"/>
      <c r="F778" s="37"/>
      <c r="G778" s="39"/>
      <c r="H778" s="39"/>
      <c r="I778" s="39"/>
      <c r="J778" s="40"/>
      <c r="K778" s="40"/>
      <c r="L778" s="35"/>
      <c r="M778" s="7">
        <f>J778*ReadMe!$I$55</f>
        <v>0</v>
      </c>
      <c r="N778" s="7">
        <f>K778*ReadMe!$I$54</f>
        <v>0</v>
      </c>
      <c r="O778" s="7">
        <f t="shared" si="34"/>
        <v>0</v>
      </c>
      <c r="P778" s="7">
        <f t="shared" si="35"/>
        <v>0</v>
      </c>
      <c r="Q778" s="27">
        <f t="shared" si="36"/>
        <v>0</v>
      </c>
      <c r="R778" s="41"/>
    </row>
    <row r="779" spans="2:18" x14ac:dyDescent="0.2">
      <c r="B779" s="7" t="str">
        <f>IF(LEN(D779)&gt;1,INDEX(Periode,MATCH($D779,Maanden,0),1),"")</f>
        <v/>
      </c>
      <c r="C779" s="33"/>
      <c r="D779" s="37"/>
      <c r="E779" s="37"/>
      <c r="F779" s="37"/>
      <c r="G779" s="39"/>
      <c r="H779" s="39"/>
      <c r="I779" s="39"/>
      <c r="J779" s="40"/>
      <c r="K779" s="40"/>
      <c r="L779" s="35"/>
      <c r="M779" s="7">
        <f>J779*ReadMe!$I$55</f>
        <v>0</v>
      </c>
      <c r="N779" s="7">
        <f>K779*ReadMe!$I$54</f>
        <v>0</v>
      </c>
      <c r="O779" s="7">
        <f t="shared" si="34"/>
        <v>0</v>
      </c>
      <c r="P779" s="7">
        <f t="shared" si="35"/>
        <v>0</v>
      </c>
      <c r="Q779" s="27">
        <f t="shared" si="36"/>
        <v>0</v>
      </c>
      <c r="R779" s="41"/>
    </row>
    <row r="780" spans="2:18" x14ac:dyDescent="0.2">
      <c r="B780" s="7" t="str">
        <f>IF(LEN(D780)&gt;1,INDEX(Periode,MATCH($D780,Maanden,0),1),"")</f>
        <v/>
      </c>
      <c r="C780" s="33"/>
      <c r="D780" s="37"/>
      <c r="E780" s="37"/>
      <c r="F780" s="37"/>
      <c r="G780" s="39"/>
      <c r="H780" s="39"/>
      <c r="I780" s="39"/>
      <c r="J780" s="40"/>
      <c r="K780" s="40"/>
      <c r="L780" s="35"/>
      <c r="M780" s="7">
        <f>J780*ReadMe!$I$55</f>
        <v>0</v>
      </c>
      <c r="N780" s="7">
        <f>K780*ReadMe!$I$54</f>
        <v>0</v>
      </c>
      <c r="O780" s="7">
        <f t="shared" si="34"/>
        <v>0</v>
      </c>
      <c r="P780" s="7">
        <f t="shared" si="35"/>
        <v>0</v>
      </c>
      <c r="Q780" s="27">
        <f t="shared" si="36"/>
        <v>0</v>
      </c>
      <c r="R780" s="41"/>
    </row>
    <row r="781" spans="2:18" x14ac:dyDescent="0.2">
      <c r="B781" s="7" t="str">
        <f>IF(LEN(D781)&gt;1,INDEX(Periode,MATCH($D781,Maanden,0),1),"")</f>
        <v/>
      </c>
      <c r="C781" s="33"/>
      <c r="D781" s="37"/>
      <c r="E781" s="37"/>
      <c r="F781" s="37"/>
      <c r="G781" s="39"/>
      <c r="H781" s="39"/>
      <c r="I781" s="39"/>
      <c r="J781" s="40"/>
      <c r="K781" s="40"/>
      <c r="L781" s="35"/>
      <c r="M781" s="7">
        <f>J781*ReadMe!$I$55</f>
        <v>0</v>
      </c>
      <c r="N781" s="7">
        <f>K781*ReadMe!$I$54</f>
        <v>0</v>
      </c>
      <c r="O781" s="7">
        <f t="shared" si="34"/>
        <v>0</v>
      </c>
      <c r="P781" s="7">
        <f t="shared" si="35"/>
        <v>0</v>
      </c>
      <c r="Q781" s="27">
        <f t="shared" si="36"/>
        <v>0</v>
      </c>
      <c r="R781" s="41"/>
    </row>
    <row r="782" spans="2:18" x14ac:dyDescent="0.2">
      <c r="B782" s="7" t="str">
        <f>IF(LEN(D782)&gt;1,INDEX(Periode,MATCH($D782,Maanden,0),1),"")</f>
        <v/>
      </c>
      <c r="C782" s="33"/>
      <c r="D782" s="37"/>
      <c r="E782" s="37"/>
      <c r="F782" s="37"/>
      <c r="G782" s="39"/>
      <c r="H782" s="39"/>
      <c r="I782" s="39"/>
      <c r="J782" s="40"/>
      <c r="K782" s="40"/>
      <c r="L782" s="35"/>
      <c r="M782" s="7">
        <f>J782*ReadMe!$I$55</f>
        <v>0</v>
      </c>
      <c r="N782" s="7">
        <f>K782*ReadMe!$I$54</f>
        <v>0</v>
      </c>
      <c r="O782" s="7">
        <f t="shared" si="34"/>
        <v>0</v>
      </c>
      <c r="P782" s="7">
        <f t="shared" si="35"/>
        <v>0</v>
      </c>
      <c r="Q782" s="27">
        <f t="shared" si="36"/>
        <v>0</v>
      </c>
      <c r="R782" s="41"/>
    </row>
    <row r="783" spans="2:18" x14ac:dyDescent="0.2">
      <c r="B783" s="7" t="str">
        <f>IF(LEN(D783)&gt;1,INDEX(Periode,MATCH($D783,Maanden,0),1),"")</f>
        <v/>
      </c>
      <c r="C783" s="33"/>
      <c r="D783" s="37"/>
      <c r="E783" s="37"/>
      <c r="F783" s="37"/>
      <c r="G783" s="39"/>
      <c r="H783" s="39"/>
      <c r="I783" s="39"/>
      <c r="J783" s="40"/>
      <c r="K783" s="40"/>
      <c r="L783" s="35"/>
      <c r="M783" s="7">
        <f>J783*ReadMe!$I$55</f>
        <v>0</v>
      </c>
      <c r="N783" s="7">
        <f>K783*ReadMe!$I$54</f>
        <v>0</v>
      </c>
      <c r="O783" s="7">
        <f t="shared" si="34"/>
        <v>0</v>
      </c>
      <c r="P783" s="7">
        <f t="shared" si="35"/>
        <v>0</v>
      </c>
      <c r="Q783" s="27">
        <f t="shared" si="36"/>
        <v>0</v>
      </c>
      <c r="R783" s="41"/>
    </row>
    <row r="784" spans="2:18" x14ac:dyDescent="0.2">
      <c r="B784" s="7" t="str">
        <f>IF(LEN(D784)&gt;1,INDEX(Periode,MATCH($D784,Maanden,0),1),"")</f>
        <v/>
      </c>
      <c r="C784" s="33"/>
      <c r="D784" s="37"/>
      <c r="E784" s="37"/>
      <c r="F784" s="37"/>
      <c r="G784" s="39"/>
      <c r="H784" s="39"/>
      <c r="I784" s="39"/>
      <c r="J784" s="40"/>
      <c r="K784" s="40"/>
      <c r="L784" s="35"/>
      <c r="M784" s="7">
        <f>J784*ReadMe!$I$55</f>
        <v>0</v>
      </c>
      <c r="N784" s="7">
        <f>K784*ReadMe!$I$54</f>
        <v>0</v>
      </c>
      <c r="O784" s="7">
        <f t="shared" ref="O784:O847" si="37">SUM(J784:N784)</f>
        <v>0</v>
      </c>
      <c r="P784" s="7">
        <f t="shared" ref="P784:P847" si="38">SUM(J784:L784)</f>
        <v>0</v>
      </c>
      <c r="Q784" s="27">
        <f t="shared" ref="Q784:Q847" si="39">SUM(M784:N784)</f>
        <v>0</v>
      </c>
      <c r="R784" s="41"/>
    </row>
    <row r="785" spans="2:18" x14ac:dyDescent="0.2">
      <c r="B785" s="7" t="str">
        <f>IF(LEN(D785)&gt;1,INDEX(Periode,MATCH($D785,Maanden,0),1),"")</f>
        <v/>
      </c>
      <c r="C785" s="33"/>
      <c r="D785" s="37"/>
      <c r="E785" s="37"/>
      <c r="F785" s="37"/>
      <c r="G785" s="39"/>
      <c r="H785" s="39"/>
      <c r="I785" s="39"/>
      <c r="J785" s="40"/>
      <c r="K785" s="40"/>
      <c r="L785" s="35"/>
      <c r="M785" s="7">
        <f>J785*ReadMe!$I$55</f>
        <v>0</v>
      </c>
      <c r="N785" s="7">
        <f>K785*ReadMe!$I$54</f>
        <v>0</v>
      </c>
      <c r="O785" s="7">
        <f t="shared" si="37"/>
        <v>0</v>
      </c>
      <c r="P785" s="7">
        <f t="shared" si="38"/>
        <v>0</v>
      </c>
      <c r="Q785" s="27">
        <f t="shared" si="39"/>
        <v>0</v>
      </c>
      <c r="R785" s="41"/>
    </row>
    <row r="786" spans="2:18" x14ac:dyDescent="0.2">
      <c r="B786" s="7" t="str">
        <f>IF(LEN(D786)&gt;1,INDEX(Periode,MATCH($D786,Maanden,0),1),"")</f>
        <v/>
      </c>
      <c r="C786" s="33"/>
      <c r="D786" s="37"/>
      <c r="E786" s="37"/>
      <c r="F786" s="37"/>
      <c r="G786" s="39"/>
      <c r="H786" s="39"/>
      <c r="I786" s="39"/>
      <c r="J786" s="40"/>
      <c r="K786" s="40"/>
      <c r="L786" s="35"/>
      <c r="M786" s="7">
        <f>J786*ReadMe!$I$55</f>
        <v>0</v>
      </c>
      <c r="N786" s="7">
        <f>K786*ReadMe!$I$54</f>
        <v>0</v>
      </c>
      <c r="O786" s="7">
        <f t="shared" si="37"/>
        <v>0</v>
      </c>
      <c r="P786" s="7">
        <f t="shared" si="38"/>
        <v>0</v>
      </c>
      <c r="Q786" s="27">
        <f t="shared" si="39"/>
        <v>0</v>
      </c>
      <c r="R786" s="41"/>
    </row>
    <row r="787" spans="2:18" x14ac:dyDescent="0.2">
      <c r="B787" s="7" t="str">
        <f>IF(LEN(D787)&gt;1,INDEX(Periode,MATCH($D787,Maanden,0),1),"")</f>
        <v/>
      </c>
      <c r="C787" s="33"/>
      <c r="D787" s="37"/>
      <c r="E787" s="37"/>
      <c r="F787" s="37"/>
      <c r="G787" s="39"/>
      <c r="H787" s="39"/>
      <c r="I787" s="39"/>
      <c r="J787" s="40"/>
      <c r="K787" s="40"/>
      <c r="L787" s="35"/>
      <c r="M787" s="7">
        <f>J787*ReadMe!$I$55</f>
        <v>0</v>
      </c>
      <c r="N787" s="7">
        <f>K787*ReadMe!$I$54</f>
        <v>0</v>
      </c>
      <c r="O787" s="7">
        <f t="shared" si="37"/>
        <v>0</v>
      </c>
      <c r="P787" s="7">
        <f t="shared" si="38"/>
        <v>0</v>
      </c>
      <c r="Q787" s="27">
        <f t="shared" si="39"/>
        <v>0</v>
      </c>
      <c r="R787" s="41"/>
    </row>
    <row r="788" spans="2:18" x14ac:dyDescent="0.2">
      <c r="B788" s="7" t="str">
        <f>IF(LEN(D788)&gt;1,INDEX(Periode,MATCH($D788,Maanden,0),1),"")</f>
        <v/>
      </c>
      <c r="C788" s="33"/>
      <c r="D788" s="37"/>
      <c r="E788" s="37"/>
      <c r="F788" s="37"/>
      <c r="G788" s="39"/>
      <c r="H788" s="39"/>
      <c r="I788" s="39"/>
      <c r="J788" s="40"/>
      <c r="K788" s="40"/>
      <c r="L788" s="35"/>
      <c r="M788" s="7">
        <f>J788*ReadMe!$I$55</f>
        <v>0</v>
      </c>
      <c r="N788" s="7">
        <f>K788*ReadMe!$I$54</f>
        <v>0</v>
      </c>
      <c r="O788" s="7">
        <f t="shared" si="37"/>
        <v>0</v>
      </c>
      <c r="P788" s="7">
        <f t="shared" si="38"/>
        <v>0</v>
      </c>
      <c r="Q788" s="27">
        <f t="shared" si="39"/>
        <v>0</v>
      </c>
      <c r="R788" s="41"/>
    </row>
    <row r="789" spans="2:18" x14ac:dyDescent="0.2">
      <c r="B789" s="7" t="str">
        <f>IF(LEN(D789)&gt;1,INDEX(Periode,MATCH($D789,Maanden,0),1),"")</f>
        <v/>
      </c>
      <c r="C789" s="33"/>
      <c r="D789" s="37"/>
      <c r="E789" s="37"/>
      <c r="F789" s="37"/>
      <c r="G789" s="39"/>
      <c r="H789" s="39"/>
      <c r="I789" s="39"/>
      <c r="J789" s="40"/>
      <c r="K789" s="40"/>
      <c r="L789" s="35"/>
      <c r="M789" s="7">
        <f>J789*ReadMe!$I$55</f>
        <v>0</v>
      </c>
      <c r="N789" s="7">
        <f>K789*ReadMe!$I$54</f>
        <v>0</v>
      </c>
      <c r="O789" s="7">
        <f t="shared" si="37"/>
        <v>0</v>
      </c>
      <c r="P789" s="7">
        <f t="shared" si="38"/>
        <v>0</v>
      </c>
      <c r="Q789" s="27">
        <f t="shared" si="39"/>
        <v>0</v>
      </c>
      <c r="R789" s="41"/>
    </row>
    <row r="790" spans="2:18" x14ac:dyDescent="0.2">
      <c r="B790" s="7" t="str">
        <f>IF(LEN(D790)&gt;1,INDEX(Periode,MATCH($D790,Maanden,0),1),"")</f>
        <v/>
      </c>
      <c r="C790" s="33"/>
      <c r="D790" s="37"/>
      <c r="E790" s="37"/>
      <c r="F790" s="37"/>
      <c r="G790" s="39"/>
      <c r="H790" s="39"/>
      <c r="I790" s="39"/>
      <c r="J790" s="40"/>
      <c r="K790" s="40"/>
      <c r="L790" s="35"/>
      <c r="M790" s="7">
        <f>J790*ReadMe!$I$55</f>
        <v>0</v>
      </c>
      <c r="N790" s="7">
        <f>K790*ReadMe!$I$54</f>
        <v>0</v>
      </c>
      <c r="O790" s="7">
        <f t="shared" si="37"/>
        <v>0</v>
      </c>
      <c r="P790" s="7">
        <f t="shared" si="38"/>
        <v>0</v>
      </c>
      <c r="Q790" s="27">
        <f t="shared" si="39"/>
        <v>0</v>
      </c>
      <c r="R790" s="41"/>
    </row>
    <row r="791" spans="2:18" x14ac:dyDescent="0.2">
      <c r="B791" s="7" t="str">
        <f>IF(LEN(D791)&gt;1,INDEX(Periode,MATCH($D791,Maanden,0),1),"")</f>
        <v/>
      </c>
      <c r="C791" s="33"/>
      <c r="D791" s="37"/>
      <c r="E791" s="37"/>
      <c r="F791" s="37"/>
      <c r="G791" s="39"/>
      <c r="H791" s="39"/>
      <c r="I791" s="39"/>
      <c r="J791" s="40"/>
      <c r="K791" s="40"/>
      <c r="L791" s="35"/>
      <c r="M791" s="7">
        <f>J791*ReadMe!$I$55</f>
        <v>0</v>
      </c>
      <c r="N791" s="7">
        <f>K791*ReadMe!$I$54</f>
        <v>0</v>
      </c>
      <c r="O791" s="7">
        <f t="shared" si="37"/>
        <v>0</v>
      </c>
      <c r="P791" s="7">
        <f t="shared" si="38"/>
        <v>0</v>
      </c>
      <c r="Q791" s="27">
        <f t="shared" si="39"/>
        <v>0</v>
      </c>
      <c r="R791" s="41"/>
    </row>
    <row r="792" spans="2:18" x14ac:dyDescent="0.2">
      <c r="B792" s="7" t="str">
        <f>IF(LEN(D792)&gt;1,INDEX(Periode,MATCH($D792,Maanden,0),1),"")</f>
        <v/>
      </c>
      <c r="C792" s="33"/>
      <c r="D792" s="37"/>
      <c r="E792" s="37"/>
      <c r="F792" s="37"/>
      <c r="G792" s="39"/>
      <c r="H792" s="39"/>
      <c r="I792" s="39"/>
      <c r="J792" s="40"/>
      <c r="K792" s="40"/>
      <c r="L792" s="35"/>
      <c r="M792" s="7">
        <f>J792*ReadMe!$I$55</f>
        <v>0</v>
      </c>
      <c r="N792" s="7">
        <f>K792*ReadMe!$I$54</f>
        <v>0</v>
      </c>
      <c r="O792" s="7">
        <f t="shared" si="37"/>
        <v>0</v>
      </c>
      <c r="P792" s="7">
        <f t="shared" si="38"/>
        <v>0</v>
      </c>
      <c r="Q792" s="27">
        <f t="shared" si="39"/>
        <v>0</v>
      </c>
      <c r="R792" s="41"/>
    </row>
    <row r="793" spans="2:18" x14ac:dyDescent="0.2">
      <c r="B793" s="7" t="str">
        <f>IF(LEN(D793)&gt;1,INDEX(Periode,MATCH($D793,Maanden,0),1),"")</f>
        <v/>
      </c>
      <c r="C793" s="33"/>
      <c r="D793" s="37"/>
      <c r="E793" s="37"/>
      <c r="F793" s="37"/>
      <c r="G793" s="39"/>
      <c r="H793" s="39"/>
      <c r="I793" s="39"/>
      <c r="J793" s="40"/>
      <c r="K793" s="40"/>
      <c r="L793" s="35"/>
      <c r="M793" s="7">
        <f>J793*ReadMe!$I$55</f>
        <v>0</v>
      </c>
      <c r="N793" s="7">
        <f>K793*ReadMe!$I$54</f>
        <v>0</v>
      </c>
      <c r="O793" s="7">
        <f t="shared" si="37"/>
        <v>0</v>
      </c>
      <c r="P793" s="7">
        <f t="shared" si="38"/>
        <v>0</v>
      </c>
      <c r="Q793" s="27">
        <f t="shared" si="39"/>
        <v>0</v>
      </c>
      <c r="R793" s="41"/>
    </row>
    <row r="794" spans="2:18" x14ac:dyDescent="0.2">
      <c r="B794" s="7" t="str">
        <f>IF(LEN(D794)&gt;1,INDEX(Periode,MATCH($D794,Maanden,0),1),"")</f>
        <v/>
      </c>
      <c r="C794" s="33"/>
      <c r="D794" s="37"/>
      <c r="E794" s="37"/>
      <c r="F794" s="37"/>
      <c r="G794" s="39"/>
      <c r="H794" s="39"/>
      <c r="I794" s="39"/>
      <c r="J794" s="40"/>
      <c r="K794" s="40"/>
      <c r="L794" s="35"/>
      <c r="M794" s="7">
        <f>J794*ReadMe!$I$55</f>
        <v>0</v>
      </c>
      <c r="N794" s="7">
        <f>K794*ReadMe!$I$54</f>
        <v>0</v>
      </c>
      <c r="O794" s="7">
        <f t="shared" si="37"/>
        <v>0</v>
      </c>
      <c r="P794" s="7">
        <f t="shared" si="38"/>
        <v>0</v>
      </c>
      <c r="Q794" s="27">
        <f t="shared" si="39"/>
        <v>0</v>
      </c>
      <c r="R794" s="41"/>
    </row>
    <row r="795" spans="2:18" x14ac:dyDescent="0.2">
      <c r="B795" s="7" t="str">
        <f>IF(LEN(D795)&gt;1,INDEX(Periode,MATCH($D795,Maanden,0),1),"")</f>
        <v/>
      </c>
      <c r="C795" s="33"/>
      <c r="D795" s="37"/>
      <c r="E795" s="37"/>
      <c r="F795" s="37"/>
      <c r="G795" s="39"/>
      <c r="H795" s="39"/>
      <c r="I795" s="39"/>
      <c r="J795" s="40"/>
      <c r="K795" s="40"/>
      <c r="L795" s="35"/>
      <c r="M795" s="7">
        <f>J795*ReadMe!$I$55</f>
        <v>0</v>
      </c>
      <c r="N795" s="7">
        <f>K795*ReadMe!$I$54</f>
        <v>0</v>
      </c>
      <c r="O795" s="7">
        <f t="shared" si="37"/>
        <v>0</v>
      </c>
      <c r="P795" s="7">
        <f t="shared" si="38"/>
        <v>0</v>
      </c>
      <c r="Q795" s="27">
        <f t="shared" si="39"/>
        <v>0</v>
      </c>
      <c r="R795" s="41"/>
    </row>
    <row r="796" spans="2:18" x14ac:dyDescent="0.2">
      <c r="B796" s="7" t="str">
        <f>IF(LEN(D796)&gt;1,INDEX(Periode,MATCH($D796,Maanden,0),1),"")</f>
        <v/>
      </c>
      <c r="C796" s="33"/>
      <c r="D796" s="37"/>
      <c r="E796" s="37"/>
      <c r="F796" s="37"/>
      <c r="G796" s="39"/>
      <c r="H796" s="39"/>
      <c r="I796" s="39"/>
      <c r="J796" s="40"/>
      <c r="K796" s="40"/>
      <c r="L796" s="35"/>
      <c r="M796" s="7">
        <f>J796*ReadMe!$I$55</f>
        <v>0</v>
      </c>
      <c r="N796" s="7">
        <f>K796*ReadMe!$I$54</f>
        <v>0</v>
      </c>
      <c r="O796" s="7">
        <f t="shared" si="37"/>
        <v>0</v>
      </c>
      <c r="P796" s="7">
        <f t="shared" si="38"/>
        <v>0</v>
      </c>
      <c r="Q796" s="27">
        <f t="shared" si="39"/>
        <v>0</v>
      </c>
      <c r="R796" s="41"/>
    </row>
    <row r="797" spans="2:18" x14ac:dyDescent="0.2">
      <c r="B797" s="7" t="str">
        <f>IF(LEN(D797)&gt;1,INDEX(Periode,MATCH($D797,Maanden,0),1),"")</f>
        <v/>
      </c>
      <c r="C797" s="33"/>
      <c r="D797" s="37"/>
      <c r="E797" s="37"/>
      <c r="F797" s="37"/>
      <c r="G797" s="39"/>
      <c r="H797" s="39"/>
      <c r="I797" s="39"/>
      <c r="J797" s="40"/>
      <c r="K797" s="40"/>
      <c r="L797" s="35"/>
      <c r="M797" s="7">
        <f>J797*ReadMe!$I$55</f>
        <v>0</v>
      </c>
      <c r="N797" s="7">
        <f>K797*ReadMe!$I$54</f>
        <v>0</v>
      </c>
      <c r="O797" s="7">
        <f t="shared" si="37"/>
        <v>0</v>
      </c>
      <c r="P797" s="7">
        <f t="shared" si="38"/>
        <v>0</v>
      </c>
      <c r="Q797" s="27">
        <f t="shared" si="39"/>
        <v>0</v>
      </c>
      <c r="R797" s="41"/>
    </row>
    <row r="798" spans="2:18" x14ac:dyDescent="0.2">
      <c r="B798" s="7" t="str">
        <f>IF(LEN(D798)&gt;1,INDEX(Periode,MATCH($D798,Maanden,0),1),"")</f>
        <v/>
      </c>
      <c r="C798" s="33"/>
      <c r="D798" s="37"/>
      <c r="E798" s="37"/>
      <c r="F798" s="37"/>
      <c r="G798" s="39"/>
      <c r="H798" s="39"/>
      <c r="I798" s="39"/>
      <c r="J798" s="40"/>
      <c r="K798" s="40"/>
      <c r="L798" s="35"/>
      <c r="M798" s="7">
        <f>J798*ReadMe!$I$55</f>
        <v>0</v>
      </c>
      <c r="N798" s="7">
        <f>K798*ReadMe!$I$54</f>
        <v>0</v>
      </c>
      <c r="O798" s="7">
        <f t="shared" si="37"/>
        <v>0</v>
      </c>
      <c r="P798" s="7">
        <f t="shared" si="38"/>
        <v>0</v>
      </c>
      <c r="Q798" s="27">
        <f t="shared" si="39"/>
        <v>0</v>
      </c>
      <c r="R798" s="41"/>
    </row>
    <row r="799" spans="2:18" x14ac:dyDescent="0.2">
      <c r="B799" s="7" t="str">
        <f>IF(LEN(D799)&gt;1,INDEX(Periode,MATCH($D799,Maanden,0),1),"")</f>
        <v/>
      </c>
      <c r="C799" s="33"/>
      <c r="D799" s="37"/>
      <c r="E799" s="37"/>
      <c r="F799" s="37"/>
      <c r="G799" s="39"/>
      <c r="H799" s="39"/>
      <c r="I799" s="39"/>
      <c r="J799" s="40"/>
      <c r="K799" s="40"/>
      <c r="L799" s="35"/>
      <c r="M799" s="7">
        <f>J799*ReadMe!$I$55</f>
        <v>0</v>
      </c>
      <c r="N799" s="7">
        <f>K799*ReadMe!$I$54</f>
        <v>0</v>
      </c>
      <c r="O799" s="7">
        <f t="shared" si="37"/>
        <v>0</v>
      </c>
      <c r="P799" s="7">
        <f t="shared" si="38"/>
        <v>0</v>
      </c>
      <c r="Q799" s="27">
        <f t="shared" si="39"/>
        <v>0</v>
      </c>
      <c r="R799" s="41"/>
    </row>
    <row r="800" spans="2:18" x14ac:dyDescent="0.2">
      <c r="B800" s="7" t="str">
        <f>IF(LEN(D800)&gt;1,INDEX(Periode,MATCH($D800,Maanden,0),1),"")</f>
        <v/>
      </c>
      <c r="C800" s="33"/>
      <c r="D800" s="37"/>
      <c r="E800" s="37"/>
      <c r="F800" s="37"/>
      <c r="G800" s="39"/>
      <c r="H800" s="39"/>
      <c r="I800" s="39"/>
      <c r="J800" s="40"/>
      <c r="K800" s="40"/>
      <c r="L800" s="35"/>
      <c r="M800" s="7">
        <f>J800*ReadMe!$I$55</f>
        <v>0</v>
      </c>
      <c r="N800" s="7">
        <f>K800*ReadMe!$I$54</f>
        <v>0</v>
      </c>
      <c r="O800" s="7">
        <f t="shared" si="37"/>
        <v>0</v>
      </c>
      <c r="P800" s="7">
        <f t="shared" si="38"/>
        <v>0</v>
      </c>
      <c r="Q800" s="27">
        <f t="shared" si="39"/>
        <v>0</v>
      </c>
      <c r="R800" s="41"/>
    </row>
    <row r="801" spans="2:18" x14ac:dyDescent="0.2">
      <c r="B801" s="7" t="str">
        <f>IF(LEN(D801)&gt;1,INDEX(Periode,MATCH($D801,Maanden,0),1),"")</f>
        <v/>
      </c>
      <c r="C801" s="33"/>
      <c r="D801" s="37"/>
      <c r="E801" s="37"/>
      <c r="F801" s="37"/>
      <c r="G801" s="39"/>
      <c r="H801" s="39"/>
      <c r="I801" s="39"/>
      <c r="J801" s="40"/>
      <c r="K801" s="40"/>
      <c r="L801" s="35"/>
      <c r="M801" s="7">
        <f>J801*ReadMe!$I$55</f>
        <v>0</v>
      </c>
      <c r="N801" s="7">
        <f>K801*ReadMe!$I$54</f>
        <v>0</v>
      </c>
      <c r="O801" s="7">
        <f t="shared" si="37"/>
        <v>0</v>
      </c>
      <c r="P801" s="7">
        <f t="shared" si="38"/>
        <v>0</v>
      </c>
      <c r="Q801" s="27">
        <f t="shared" si="39"/>
        <v>0</v>
      </c>
      <c r="R801" s="41"/>
    </row>
    <row r="802" spans="2:18" x14ac:dyDescent="0.2">
      <c r="B802" s="7" t="str">
        <f>IF(LEN(D802)&gt;1,INDEX(Periode,MATCH($D802,Maanden,0),1),"")</f>
        <v/>
      </c>
      <c r="C802" s="33"/>
      <c r="D802" s="37"/>
      <c r="E802" s="37"/>
      <c r="F802" s="37"/>
      <c r="G802" s="39"/>
      <c r="H802" s="39"/>
      <c r="I802" s="39"/>
      <c r="J802" s="40"/>
      <c r="K802" s="40"/>
      <c r="L802" s="35"/>
      <c r="M802" s="7">
        <f>J802*ReadMe!$I$55</f>
        <v>0</v>
      </c>
      <c r="N802" s="7">
        <f>K802*ReadMe!$I$54</f>
        <v>0</v>
      </c>
      <c r="O802" s="7">
        <f t="shared" si="37"/>
        <v>0</v>
      </c>
      <c r="P802" s="7">
        <f t="shared" si="38"/>
        <v>0</v>
      </c>
      <c r="Q802" s="27">
        <f t="shared" si="39"/>
        <v>0</v>
      </c>
      <c r="R802" s="41"/>
    </row>
    <row r="803" spans="2:18" x14ac:dyDescent="0.2">
      <c r="B803" s="7" t="str">
        <f>IF(LEN(D803)&gt;1,INDEX(Periode,MATCH($D803,Maanden,0),1),"")</f>
        <v/>
      </c>
      <c r="C803" s="33"/>
      <c r="D803" s="37"/>
      <c r="E803" s="37"/>
      <c r="F803" s="37"/>
      <c r="G803" s="39"/>
      <c r="H803" s="39"/>
      <c r="I803" s="39"/>
      <c r="J803" s="40"/>
      <c r="K803" s="40"/>
      <c r="L803" s="35"/>
      <c r="M803" s="7">
        <f>J803*ReadMe!$I$55</f>
        <v>0</v>
      </c>
      <c r="N803" s="7">
        <f>K803*ReadMe!$I$54</f>
        <v>0</v>
      </c>
      <c r="O803" s="7">
        <f t="shared" si="37"/>
        <v>0</v>
      </c>
      <c r="P803" s="7">
        <f t="shared" si="38"/>
        <v>0</v>
      </c>
      <c r="Q803" s="27">
        <f t="shared" si="39"/>
        <v>0</v>
      </c>
      <c r="R803" s="41"/>
    </row>
    <row r="804" spans="2:18" x14ac:dyDescent="0.2">
      <c r="B804" s="7" t="str">
        <f>IF(LEN(D804)&gt;1,INDEX(Periode,MATCH($D804,Maanden,0),1),"")</f>
        <v/>
      </c>
      <c r="C804" s="33"/>
      <c r="D804" s="37"/>
      <c r="E804" s="37"/>
      <c r="F804" s="37"/>
      <c r="G804" s="39"/>
      <c r="H804" s="39"/>
      <c r="I804" s="39"/>
      <c r="J804" s="40"/>
      <c r="K804" s="40"/>
      <c r="L804" s="35"/>
      <c r="M804" s="7">
        <f>J804*ReadMe!$I$55</f>
        <v>0</v>
      </c>
      <c r="N804" s="7">
        <f>K804*ReadMe!$I$54</f>
        <v>0</v>
      </c>
      <c r="O804" s="7">
        <f t="shared" si="37"/>
        <v>0</v>
      </c>
      <c r="P804" s="7">
        <f t="shared" si="38"/>
        <v>0</v>
      </c>
      <c r="Q804" s="27">
        <f t="shared" si="39"/>
        <v>0</v>
      </c>
      <c r="R804" s="41"/>
    </row>
    <row r="805" spans="2:18" x14ac:dyDescent="0.2">
      <c r="B805" s="7" t="str">
        <f>IF(LEN(D805)&gt;1,INDEX(Periode,MATCH($D805,Maanden,0),1),"")</f>
        <v/>
      </c>
      <c r="C805" s="33"/>
      <c r="D805" s="37"/>
      <c r="E805" s="37"/>
      <c r="F805" s="37"/>
      <c r="G805" s="39"/>
      <c r="H805" s="39"/>
      <c r="I805" s="39"/>
      <c r="J805" s="40"/>
      <c r="K805" s="40"/>
      <c r="L805" s="35"/>
      <c r="M805" s="7">
        <f>J805*ReadMe!$I$55</f>
        <v>0</v>
      </c>
      <c r="N805" s="7">
        <f>K805*ReadMe!$I$54</f>
        <v>0</v>
      </c>
      <c r="O805" s="7">
        <f t="shared" si="37"/>
        <v>0</v>
      </c>
      <c r="P805" s="7">
        <f t="shared" si="38"/>
        <v>0</v>
      </c>
      <c r="Q805" s="27">
        <f t="shared" si="39"/>
        <v>0</v>
      </c>
      <c r="R805" s="41"/>
    </row>
    <row r="806" spans="2:18" x14ac:dyDescent="0.2">
      <c r="B806" s="7" t="str">
        <f>IF(LEN(D806)&gt;1,INDEX(Periode,MATCH($D806,Maanden,0),1),"")</f>
        <v/>
      </c>
      <c r="C806" s="33"/>
      <c r="D806" s="37"/>
      <c r="E806" s="37"/>
      <c r="F806" s="37"/>
      <c r="G806" s="39"/>
      <c r="H806" s="39"/>
      <c r="I806" s="39"/>
      <c r="J806" s="40"/>
      <c r="K806" s="40"/>
      <c r="L806" s="35"/>
      <c r="M806" s="7">
        <f>J806*ReadMe!$I$55</f>
        <v>0</v>
      </c>
      <c r="N806" s="7">
        <f>K806*ReadMe!$I$54</f>
        <v>0</v>
      </c>
      <c r="O806" s="7">
        <f t="shared" si="37"/>
        <v>0</v>
      </c>
      <c r="P806" s="7">
        <f t="shared" si="38"/>
        <v>0</v>
      </c>
      <c r="Q806" s="27">
        <f t="shared" si="39"/>
        <v>0</v>
      </c>
      <c r="R806" s="41"/>
    </row>
    <row r="807" spans="2:18" x14ac:dyDescent="0.2">
      <c r="B807" s="7" t="str">
        <f>IF(LEN(D807)&gt;1,INDEX(Periode,MATCH($D807,Maanden,0),1),"")</f>
        <v/>
      </c>
      <c r="C807" s="33"/>
      <c r="D807" s="37"/>
      <c r="E807" s="37"/>
      <c r="F807" s="37"/>
      <c r="G807" s="39"/>
      <c r="H807" s="39"/>
      <c r="I807" s="39"/>
      <c r="J807" s="40"/>
      <c r="K807" s="40"/>
      <c r="L807" s="35"/>
      <c r="M807" s="7">
        <f>J807*ReadMe!$I$55</f>
        <v>0</v>
      </c>
      <c r="N807" s="7">
        <f>K807*ReadMe!$I$54</f>
        <v>0</v>
      </c>
      <c r="O807" s="7">
        <f t="shared" si="37"/>
        <v>0</v>
      </c>
      <c r="P807" s="7">
        <f t="shared" si="38"/>
        <v>0</v>
      </c>
      <c r="Q807" s="27">
        <f t="shared" si="39"/>
        <v>0</v>
      </c>
      <c r="R807" s="41"/>
    </row>
    <row r="808" spans="2:18" x14ac:dyDescent="0.2">
      <c r="B808" s="7" t="str">
        <f>IF(LEN(D808)&gt;1,INDEX(Periode,MATCH($D808,Maanden,0),1),"")</f>
        <v/>
      </c>
      <c r="C808" s="33"/>
      <c r="D808" s="37"/>
      <c r="E808" s="37"/>
      <c r="F808" s="37"/>
      <c r="G808" s="39"/>
      <c r="H808" s="39"/>
      <c r="I808" s="39"/>
      <c r="J808" s="40"/>
      <c r="K808" s="40"/>
      <c r="L808" s="35"/>
      <c r="M808" s="7">
        <f>J808*ReadMe!$I$55</f>
        <v>0</v>
      </c>
      <c r="N808" s="7">
        <f>K808*ReadMe!$I$54</f>
        <v>0</v>
      </c>
      <c r="O808" s="7">
        <f t="shared" si="37"/>
        <v>0</v>
      </c>
      <c r="P808" s="7">
        <f t="shared" si="38"/>
        <v>0</v>
      </c>
      <c r="Q808" s="27">
        <f t="shared" si="39"/>
        <v>0</v>
      </c>
      <c r="R808" s="41"/>
    </row>
    <row r="809" spans="2:18" x14ac:dyDescent="0.2">
      <c r="B809" s="7" t="str">
        <f>IF(LEN(D809)&gt;1,INDEX(Periode,MATCH($D809,Maanden,0),1),"")</f>
        <v/>
      </c>
      <c r="C809" s="33"/>
      <c r="D809" s="37"/>
      <c r="E809" s="37"/>
      <c r="F809" s="37"/>
      <c r="G809" s="39"/>
      <c r="H809" s="39"/>
      <c r="I809" s="39"/>
      <c r="J809" s="40"/>
      <c r="K809" s="40"/>
      <c r="L809" s="35"/>
      <c r="M809" s="7">
        <f>J809*ReadMe!$I$55</f>
        <v>0</v>
      </c>
      <c r="N809" s="7">
        <f>K809*ReadMe!$I$54</f>
        <v>0</v>
      </c>
      <c r="O809" s="7">
        <f t="shared" si="37"/>
        <v>0</v>
      </c>
      <c r="P809" s="7">
        <f t="shared" si="38"/>
        <v>0</v>
      </c>
      <c r="Q809" s="27">
        <f t="shared" si="39"/>
        <v>0</v>
      </c>
      <c r="R809" s="41"/>
    </row>
    <row r="810" spans="2:18" x14ac:dyDescent="0.2">
      <c r="B810" s="7" t="str">
        <f>IF(LEN(D810)&gt;1,INDEX(Periode,MATCH($D810,Maanden,0),1),"")</f>
        <v/>
      </c>
      <c r="C810" s="33"/>
      <c r="D810" s="37"/>
      <c r="E810" s="37"/>
      <c r="F810" s="37"/>
      <c r="G810" s="39"/>
      <c r="H810" s="39"/>
      <c r="I810" s="39"/>
      <c r="J810" s="40"/>
      <c r="K810" s="40"/>
      <c r="L810" s="35"/>
      <c r="M810" s="7">
        <f>J810*ReadMe!$I$55</f>
        <v>0</v>
      </c>
      <c r="N810" s="7">
        <f>K810*ReadMe!$I$54</f>
        <v>0</v>
      </c>
      <c r="O810" s="7">
        <f t="shared" si="37"/>
        <v>0</v>
      </c>
      <c r="P810" s="7">
        <f t="shared" si="38"/>
        <v>0</v>
      </c>
      <c r="Q810" s="27">
        <f t="shared" si="39"/>
        <v>0</v>
      </c>
      <c r="R810" s="41"/>
    </row>
    <row r="811" spans="2:18" x14ac:dyDescent="0.2">
      <c r="B811" s="7" t="str">
        <f>IF(LEN(D811)&gt;1,INDEX(Periode,MATCH($D811,Maanden,0),1),"")</f>
        <v/>
      </c>
      <c r="C811" s="33"/>
      <c r="D811" s="37"/>
      <c r="E811" s="37"/>
      <c r="F811" s="37"/>
      <c r="G811" s="39"/>
      <c r="H811" s="39"/>
      <c r="I811" s="39"/>
      <c r="J811" s="40"/>
      <c r="K811" s="40"/>
      <c r="L811" s="35"/>
      <c r="M811" s="7">
        <f>J811*ReadMe!$I$55</f>
        <v>0</v>
      </c>
      <c r="N811" s="7">
        <f>K811*ReadMe!$I$54</f>
        <v>0</v>
      </c>
      <c r="O811" s="7">
        <f t="shared" si="37"/>
        <v>0</v>
      </c>
      <c r="P811" s="7">
        <f t="shared" si="38"/>
        <v>0</v>
      </c>
      <c r="Q811" s="27">
        <f t="shared" si="39"/>
        <v>0</v>
      </c>
      <c r="R811" s="41"/>
    </row>
    <row r="812" spans="2:18" x14ac:dyDescent="0.2">
      <c r="B812" s="7" t="str">
        <f>IF(LEN(D812)&gt;1,INDEX(Periode,MATCH($D812,Maanden,0),1),"")</f>
        <v/>
      </c>
      <c r="C812" s="33"/>
      <c r="D812" s="37"/>
      <c r="E812" s="37"/>
      <c r="F812" s="37"/>
      <c r="G812" s="39"/>
      <c r="H812" s="39"/>
      <c r="I812" s="39"/>
      <c r="J812" s="40"/>
      <c r="K812" s="40"/>
      <c r="L812" s="35"/>
      <c r="M812" s="7">
        <f>J812*ReadMe!$I$55</f>
        <v>0</v>
      </c>
      <c r="N812" s="7">
        <f>K812*ReadMe!$I$54</f>
        <v>0</v>
      </c>
      <c r="O812" s="7">
        <f t="shared" si="37"/>
        <v>0</v>
      </c>
      <c r="P812" s="7">
        <f t="shared" si="38"/>
        <v>0</v>
      </c>
      <c r="Q812" s="27">
        <f t="shared" si="39"/>
        <v>0</v>
      </c>
      <c r="R812" s="41"/>
    </row>
    <row r="813" spans="2:18" x14ac:dyDescent="0.2">
      <c r="B813" s="7" t="str">
        <f>IF(LEN(D813)&gt;1,INDEX(Periode,MATCH($D813,Maanden,0),1),"")</f>
        <v/>
      </c>
      <c r="C813" s="33"/>
      <c r="D813" s="37"/>
      <c r="E813" s="37"/>
      <c r="F813" s="37"/>
      <c r="G813" s="39"/>
      <c r="H813" s="39"/>
      <c r="I813" s="39"/>
      <c r="J813" s="40"/>
      <c r="K813" s="40"/>
      <c r="L813" s="35"/>
      <c r="M813" s="7">
        <f>J813*ReadMe!$I$55</f>
        <v>0</v>
      </c>
      <c r="N813" s="7">
        <f>K813*ReadMe!$I$54</f>
        <v>0</v>
      </c>
      <c r="O813" s="7">
        <f t="shared" si="37"/>
        <v>0</v>
      </c>
      <c r="P813" s="7">
        <f t="shared" si="38"/>
        <v>0</v>
      </c>
      <c r="Q813" s="27">
        <f t="shared" si="39"/>
        <v>0</v>
      </c>
      <c r="R813" s="41"/>
    </row>
    <row r="814" spans="2:18" x14ac:dyDescent="0.2">
      <c r="B814" s="7" t="str">
        <f>IF(LEN(D814)&gt;1,INDEX(Periode,MATCH($D814,Maanden,0),1),"")</f>
        <v/>
      </c>
      <c r="C814" s="33"/>
      <c r="D814" s="37"/>
      <c r="E814" s="37"/>
      <c r="F814" s="37"/>
      <c r="G814" s="39"/>
      <c r="H814" s="39"/>
      <c r="I814" s="39"/>
      <c r="J814" s="40"/>
      <c r="K814" s="40"/>
      <c r="L814" s="35"/>
      <c r="M814" s="7">
        <f>J814*ReadMe!$I$55</f>
        <v>0</v>
      </c>
      <c r="N814" s="7">
        <f>K814*ReadMe!$I$54</f>
        <v>0</v>
      </c>
      <c r="O814" s="7">
        <f t="shared" si="37"/>
        <v>0</v>
      </c>
      <c r="P814" s="7">
        <f t="shared" si="38"/>
        <v>0</v>
      </c>
      <c r="Q814" s="27">
        <f t="shared" si="39"/>
        <v>0</v>
      </c>
      <c r="R814" s="41"/>
    </row>
    <row r="815" spans="2:18" x14ac:dyDescent="0.2">
      <c r="B815" s="7" t="str">
        <f>IF(LEN(D815)&gt;1,INDEX(Periode,MATCH($D815,Maanden,0),1),"")</f>
        <v/>
      </c>
      <c r="C815" s="33"/>
      <c r="D815" s="37"/>
      <c r="E815" s="37"/>
      <c r="F815" s="37"/>
      <c r="G815" s="39"/>
      <c r="H815" s="39"/>
      <c r="I815" s="39"/>
      <c r="J815" s="40"/>
      <c r="K815" s="40"/>
      <c r="L815" s="35"/>
      <c r="M815" s="7">
        <f>J815*ReadMe!$I$55</f>
        <v>0</v>
      </c>
      <c r="N815" s="7">
        <f>K815*ReadMe!$I$54</f>
        <v>0</v>
      </c>
      <c r="O815" s="7">
        <f t="shared" si="37"/>
        <v>0</v>
      </c>
      <c r="P815" s="7">
        <f t="shared" si="38"/>
        <v>0</v>
      </c>
      <c r="Q815" s="27">
        <f t="shared" si="39"/>
        <v>0</v>
      </c>
      <c r="R815" s="41"/>
    </row>
    <row r="816" spans="2:18" x14ac:dyDescent="0.2">
      <c r="B816" s="7" t="str">
        <f>IF(LEN(D816)&gt;1,INDEX(Periode,MATCH($D816,Maanden,0),1),"")</f>
        <v/>
      </c>
      <c r="C816" s="33"/>
      <c r="D816" s="37"/>
      <c r="E816" s="37"/>
      <c r="F816" s="37"/>
      <c r="G816" s="39"/>
      <c r="H816" s="39"/>
      <c r="I816" s="39"/>
      <c r="J816" s="40"/>
      <c r="K816" s="40"/>
      <c r="L816" s="35"/>
      <c r="M816" s="7">
        <f>J816*ReadMe!$I$55</f>
        <v>0</v>
      </c>
      <c r="N816" s="7">
        <f>K816*ReadMe!$I$54</f>
        <v>0</v>
      </c>
      <c r="O816" s="7">
        <f t="shared" si="37"/>
        <v>0</v>
      </c>
      <c r="P816" s="7">
        <f t="shared" si="38"/>
        <v>0</v>
      </c>
      <c r="Q816" s="27">
        <f t="shared" si="39"/>
        <v>0</v>
      </c>
      <c r="R816" s="41"/>
    </row>
    <row r="817" spans="2:18" x14ac:dyDescent="0.2">
      <c r="B817" s="7" t="str">
        <f>IF(LEN(D817)&gt;1,INDEX(Periode,MATCH($D817,Maanden,0),1),"")</f>
        <v/>
      </c>
      <c r="C817" s="33"/>
      <c r="D817" s="37"/>
      <c r="E817" s="37"/>
      <c r="F817" s="37"/>
      <c r="G817" s="39"/>
      <c r="H817" s="39"/>
      <c r="I817" s="39"/>
      <c r="J817" s="40"/>
      <c r="K817" s="40"/>
      <c r="L817" s="35"/>
      <c r="M817" s="7">
        <f>J817*ReadMe!$I$55</f>
        <v>0</v>
      </c>
      <c r="N817" s="7">
        <f>K817*ReadMe!$I$54</f>
        <v>0</v>
      </c>
      <c r="O817" s="7">
        <f t="shared" si="37"/>
        <v>0</v>
      </c>
      <c r="P817" s="7">
        <f t="shared" si="38"/>
        <v>0</v>
      </c>
      <c r="Q817" s="27">
        <f t="shared" si="39"/>
        <v>0</v>
      </c>
      <c r="R817" s="41"/>
    </row>
    <row r="818" spans="2:18" x14ac:dyDescent="0.2">
      <c r="B818" s="7" t="str">
        <f>IF(LEN(D818)&gt;1,INDEX(Periode,MATCH($D818,Maanden,0),1),"")</f>
        <v/>
      </c>
      <c r="C818" s="33"/>
      <c r="D818" s="37"/>
      <c r="E818" s="37"/>
      <c r="F818" s="37"/>
      <c r="G818" s="39"/>
      <c r="H818" s="39"/>
      <c r="I818" s="39"/>
      <c r="J818" s="40"/>
      <c r="K818" s="40"/>
      <c r="L818" s="35"/>
      <c r="M818" s="7">
        <f>J818*ReadMe!$I$55</f>
        <v>0</v>
      </c>
      <c r="N818" s="7">
        <f>K818*ReadMe!$I$54</f>
        <v>0</v>
      </c>
      <c r="O818" s="7">
        <f t="shared" si="37"/>
        <v>0</v>
      </c>
      <c r="P818" s="7">
        <f t="shared" si="38"/>
        <v>0</v>
      </c>
      <c r="Q818" s="27">
        <f t="shared" si="39"/>
        <v>0</v>
      </c>
      <c r="R818" s="41"/>
    </row>
    <row r="819" spans="2:18" x14ac:dyDescent="0.2">
      <c r="B819" s="7" t="str">
        <f>IF(LEN(D819)&gt;1,INDEX(Periode,MATCH($D819,Maanden,0),1),"")</f>
        <v/>
      </c>
      <c r="C819" s="33"/>
      <c r="D819" s="37"/>
      <c r="E819" s="37"/>
      <c r="F819" s="37"/>
      <c r="G819" s="39"/>
      <c r="H819" s="39"/>
      <c r="I819" s="39"/>
      <c r="J819" s="40"/>
      <c r="K819" s="40"/>
      <c r="L819" s="35"/>
      <c r="M819" s="7">
        <f>J819*ReadMe!$I$55</f>
        <v>0</v>
      </c>
      <c r="N819" s="7">
        <f>K819*ReadMe!$I$54</f>
        <v>0</v>
      </c>
      <c r="O819" s="7">
        <f t="shared" si="37"/>
        <v>0</v>
      </c>
      <c r="P819" s="7">
        <f t="shared" si="38"/>
        <v>0</v>
      </c>
      <c r="Q819" s="27">
        <f t="shared" si="39"/>
        <v>0</v>
      </c>
      <c r="R819" s="41"/>
    </row>
    <row r="820" spans="2:18" x14ac:dyDescent="0.2">
      <c r="B820" s="7" t="str">
        <f>IF(LEN(D820)&gt;1,INDEX(Periode,MATCH($D820,Maanden,0),1),"")</f>
        <v/>
      </c>
      <c r="C820" s="33"/>
      <c r="D820" s="37"/>
      <c r="E820" s="37"/>
      <c r="F820" s="37"/>
      <c r="G820" s="39"/>
      <c r="H820" s="39"/>
      <c r="I820" s="39"/>
      <c r="J820" s="40"/>
      <c r="K820" s="40"/>
      <c r="L820" s="35"/>
      <c r="M820" s="7">
        <f>J820*ReadMe!$I$55</f>
        <v>0</v>
      </c>
      <c r="N820" s="7">
        <f>K820*ReadMe!$I$54</f>
        <v>0</v>
      </c>
      <c r="O820" s="7">
        <f t="shared" si="37"/>
        <v>0</v>
      </c>
      <c r="P820" s="7">
        <f t="shared" si="38"/>
        <v>0</v>
      </c>
      <c r="Q820" s="27">
        <f t="shared" si="39"/>
        <v>0</v>
      </c>
      <c r="R820" s="41"/>
    </row>
    <row r="821" spans="2:18" x14ac:dyDescent="0.2">
      <c r="B821" s="7" t="str">
        <f>IF(LEN(D821)&gt;1,INDEX(Periode,MATCH($D821,Maanden,0),1),"")</f>
        <v/>
      </c>
      <c r="C821" s="33"/>
      <c r="D821" s="37"/>
      <c r="E821" s="37"/>
      <c r="F821" s="37"/>
      <c r="G821" s="39"/>
      <c r="H821" s="39"/>
      <c r="I821" s="39"/>
      <c r="J821" s="40"/>
      <c r="K821" s="40"/>
      <c r="L821" s="35"/>
      <c r="M821" s="7">
        <f>J821*ReadMe!$I$55</f>
        <v>0</v>
      </c>
      <c r="N821" s="7">
        <f>K821*ReadMe!$I$54</f>
        <v>0</v>
      </c>
      <c r="O821" s="7">
        <f t="shared" si="37"/>
        <v>0</v>
      </c>
      <c r="P821" s="7">
        <f t="shared" si="38"/>
        <v>0</v>
      </c>
      <c r="Q821" s="27">
        <f t="shared" si="39"/>
        <v>0</v>
      </c>
      <c r="R821" s="41"/>
    </row>
    <row r="822" spans="2:18" x14ac:dyDescent="0.2">
      <c r="B822" s="7" t="str">
        <f>IF(LEN(D822)&gt;1,INDEX(Periode,MATCH($D822,Maanden,0),1),"")</f>
        <v/>
      </c>
      <c r="C822" s="33"/>
      <c r="D822" s="37"/>
      <c r="E822" s="37"/>
      <c r="F822" s="37"/>
      <c r="G822" s="39"/>
      <c r="H822" s="39"/>
      <c r="I822" s="39"/>
      <c r="J822" s="40"/>
      <c r="K822" s="40"/>
      <c r="L822" s="35"/>
      <c r="M822" s="7">
        <f>J822*ReadMe!$I$55</f>
        <v>0</v>
      </c>
      <c r="N822" s="7">
        <f>K822*ReadMe!$I$54</f>
        <v>0</v>
      </c>
      <c r="O822" s="7">
        <f t="shared" si="37"/>
        <v>0</v>
      </c>
      <c r="P822" s="7">
        <f t="shared" si="38"/>
        <v>0</v>
      </c>
      <c r="Q822" s="27">
        <f t="shared" si="39"/>
        <v>0</v>
      </c>
      <c r="R822" s="41"/>
    </row>
    <row r="823" spans="2:18" x14ac:dyDescent="0.2">
      <c r="B823" s="7" t="str">
        <f>IF(LEN(D823)&gt;1,INDEX(Periode,MATCH($D823,Maanden,0),1),"")</f>
        <v/>
      </c>
      <c r="C823" s="33"/>
      <c r="D823" s="37"/>
      <c r="E823" s="37"/>
      <c r="F823" s="37"/>
      <c r="G823" s="39"/>
      <c r="H823" s="39"/>
      <c r="I823" s="39"/>
      <c r="J823" s="40"/>
      <c r="K823" s="40"/>
      <c r="L823" s="35"/>
      <c r="M823" s="7">
        <f>J823*ReadMe!$I$55</f>
        <v>0</v>
      </c>
      <c r="N823" s="7">
        <f>K823*ReadMe!$I$54</f>
        <v>0</v>
      </c>
      <c r="O823" s="7">
        <f t="shared" si="37"/>
        <v>0</v>
      </c>
      <c r="P823" s="7">
        <f t="shared" si="38"/>
        <v>0</v>
      </c>
      <c r="Q823" s="27">
        <f t="shared" si="39"/>
        <v>0</v>
      </c>
      <c r="R823" s="41"/>
    </row>
    <row r="824" spans="2:18" x14ac:dyDescent="0.2">
      <c r="B824" s="7" t="str">
        <f>IF(LEN(D824)&gt;1,INDEX(Periode,MATCH($D824,Maanden,0),1),"")</f>
        <v/>
      </c>
      <c r="C824" s="33"/>
      <c r="D824" s="37"/>
      <c r="E824" s="37"/>
      <c r="F824" s="37"/>
      <c r="G824" s="39"/>
      <c r="H824" s="39"/>
      <c r="I824" s="39"/>
      <c r="J824" s="40"/>
      <c r="K824" s="40"/>
      <c r="L824" s="35"/>
      <c r="M824" s="7">
        <f>J824*ReadMe!$I$55</f>
        <v>0</v>
      </c>
      <c r="N824" s="7">
        <f>K824*ReadMe!$I$54</f>
        <v>0</v>
      </c>
      <c r="O824" s="7">
        <f t="shared" si="37"/>
        <v>0</v>
      </c>
      <c r="P824" s="7">
        <f t="shared" si="38"/>
        <v>0</v>
      </c>
      <c r="Q824" s="27">
        <f t="shared" si="39"/>
        <v>0</v>
      </c>
      <c r="R824" s="41"/>
    </row>
    <row r="825" spans="2:18" x14ac:dyDescent="0.2">
      <c r="B825" s="7" t="str">
        <f>IF(LEN(D825)&gt;1,INDEX(Periode,MATCH($D825,Maanden,0),1),"")</f>
        <v/>
      </c>
      <c r="C825" s="33"/>
      <c r="D825" s="37"/>
      <c r="E825" s="37"/>
      <c r="F825" s="37"/>
      <c r="G825" s="39"/>
      <c r="H825" s="39"/>
      <c r="I825" s="39"/>
      <c r="J825" s="40"/>
      <c r="K825" s="40"/>
      <c r="L825" s="35"/>
      <c r="M825" s="7">
        <f>J825*ReadMe!$I$55</f>
        <v>0</v>
      </c>
      <c r="N825" s="7">
        <f>K825*ReadMe!$I$54</f>
        <v>0</v>
      </c>
      <c r="O825" s="7">
        <f t="shared" si="37"/>
        <v>0</v>
      </c>
      <c r="P825" s="7">
        <f t="shared" si="38"/>
        <v>0</v>
      </c>
      <c r="Q825" s="27">
        <f t="shared" si="39"/>
        <v>0</v>
      </c>
      <c r="R825" s="41"/>
    </row>
    <row r="826" spans="2:18" x14ac:dyDescent="0.2">
      <c r="B826" s="7" t="str">
        <f>IF(LEN(D826)&gt;1,INDEX(Periode,MATCH($D826,Maanden,0),1),"")</f>
        <v/>
      </c>
      <c r="C826" s="33"/>
      <c r="D826" s="37"/>
      <c r="E826" s="37"/>
      <c r="F826" s="37"/>
      <c r="G826" s="39"/>
      <c r="H826" s="39"/>
      <c r="I826" s="39"/>
      <c r="J826" s="40"/>
      <c r="K826" s="40"/>
      <c r="L826" s="35"/>
      <c r="M826" s="7">
        <f>J826*ReadMe!$I$55</f>
        <v>0</v>
      </c>
      <c r="N826" s="7">
        <f>K826*ReadMe!$I$54</f>
        <v>0</v>
      </c>
      <c r="O826" s="7">
        <f t="shared" si="37"/>
        <v>0</v>
      </c>
      <c r="P826" s="7">
        <f t="shared" si="38"/>
        <v>0</v>
      </c>
      <c r="Q826" s="27">
        <f t="shared" si="39"/>
        <v>0</v>
      </c>
      <c r="R826" s="41"/>
    </row>
    <row r="827" spans="2:18" x14ac:dyDescent="0.2">
      <c r="B827" s="7" t="str">
        <f>IF(LEN(D827)&gt;1,INDEX(Periode,MATCH($D827,Maanden,0),1),"")</f>
        <v/>
      </c>
      <c r="C827" s="33"/>
      <c r="D827" s="37"/>
      <c r="E827" s="37"/>
      <c r="F827" s="37"/>
      <c r="G827" s="39"/>
      <c r="H827" s="39"/>
      <c r="I827" s="39"/>
      <c r="J827" s="40"/>
      <c r="K827" s="40"/>
      <c r="L827" s="35"/>
      <c r="M827" s="7">
        <f>J827*ReadMe!$I$55</f>
        <v>0</v>
      </c>
      <c r="N827" s="7">
        <f>K827*ReadMe!$I$54</f>
        <v>0</v>
      </c>
      <c r="O827" s="7">
        <f t="shared" si="37"/>
        <v>0</v>
      </c>
      <c r="P827" s="7">
        <f t="shared" si="38"/>
        <v>0</v>
      </c>
      <c r="Q827" s="27">
        <f t="shared" si="39"/>
        <v>0</v>
      </c>
      <c r="R827" s="41"/>
    </row>
    <row r="828" spans="2:18" x14ac:dyDescent="0.2">
      <c r="B828" s="7" t="str">
        <f>IF(LEN(D828)&gt;1,INDEX(Periode,MATCH($D828,Maanden,0),1),"")</f>
        <v/>
      </c>
      <c r="C828" s="33"/>
      <c r="D828" s="37"/>
      <c r="E828" s="37"/>
      <c r="F828" s="37"/>
      <c r="G828" s="39"/>
      <c r="H828" s="39"/>
      <c r="I828" s="39"/>
      <c r="J828" s="40"/>
      <c r="K828" s="40"/>
      <c r="L828" s="35"/>
      <c r="M828" s="7">
        <f>J828*ReadMe!$I$55</f>
        <v>0</v>
      </c>
      <c r="N828" s="7">
        <f>K828*ReadMe!$I$54</f>
        <v>0</v>
      </c>
      <c r="O828" s="7">
        <f t="shared" si="37"/>
        <v>0</v>
      </c>
      <c r="P828" s="7">
        <f t="shared" si="38"/>
        <v>0</v>
      </c>
      <c r="Q828" s="27">
        <f t="shared" si="39"/>
        <v>0</v>
      </c>
      <c r="R828" s="41"/>
    </row>
    <row r="829" spans="2:18" x14ac:dyDescent="0.2">
      <c r="B829" s="7" t="str">
        <f>IF(LEN(D829)&gt;1,INDEX(Periode,MATCH($D829,Maanden,0),1),"")</f>
        <v/>
      </c>
      <c r="C829" s="33"/>
      <c r="D829" s="37"/>
      <c r="E829" s="37"/>
      <c r="F829" s="37"/>
      <c r="G829" s="39"/>
      <c r="H829" s="39"/>
      <c r="I829" s="39"/>
      <c r="J829" s="40"/>
      <c r="K829" s="40"/>
      <c r="L829" s="35"/>
      <c r="M829" s="7">
        <f>J829*ReadMe!$I$55</f>
        <v>0</v>
      </c>
      <c r="N829" s="7">
        <f>K829*ReadMe!$I$54</f>
        <v>0</v>
      </c>
      <c r="O829" s="7">
        <f t="shared" si="37"/>
        <v>0</v>
      </c>
      <c r="P829" s="7">
        <f t="shared" si="38"/>
        <v>0</v>
      </c>
      <c r="Q829" s="27">
        <f t="shared" si="39"/>
        <v>0</v>
      </c>
      <c r="R829" s="41"/>
    </row>
    <row r="830" spans="2:18" x14ac:dyDescent="0.2">
      <c r="B830" s="7" t="str">
        <f>IF(LEN(D830)&gt;1,INDEX(Periode,MATCH($D830,Maanden,0),1),"")</f>
        <v/>
      </c>
      <c r="C830" s="33"/>
      <c r="D830" s="37"/>
      <c r="E830" s="37"/>
      <c r="F830" s="37"/>
      <c r="G830" s="39"/>
      <c r="H830" s="39"/>
      <c r="I830" s="39"/>
      <c r="J830" s="40"/>
      <c r="K830" s="40"/>
      <c r="L830" s="35"/>
      <c r="M830" s="7">
        <f>J830*ReadMe!$I$55</f>
        <v>0</v>
      </c>
      <c r="N830" s="7">
        <f>K830*ReadMe!$I$54</f>
        <v>0</v>
      </c>
      <c r="O830" s="7">
        <f t="shared" si="37"/>
        <v>0</v>
      </c>
      <c r="P830" s="7">
        <f t="shared" si="38"/>
        <v>0</v>
      </c>
      <c r="Q830" s="27">
        <f t="shared" si="39"/>
        <v>0</v>
      </c>
      <c r="R830" s="41"/>
    </row>
    <row r="831" spans="2:18" x14ac:dyDescent="0.2">
      <c r="B831" s="7" t="str">
        <f>IF(LEN(D831)&gt;1,INDEX(Periode,MATCH($D831,Maanden,0),1),"")</f>
        <v/>
      </c>
      <c r="C831" s="33"/>
      <c r="D831" s="37"/>
      <c r="E831" s="37"/>
      <c r="F831" s="37"/>
      <c r="G831" s="39"/>
      <c r="H831" s="39"/>
      <c r="I831" s="39"/>
      <c r="J831" s="40"/>
      <c r="K831" s="40"/>
      <c r="L831" s="35"/>
      <c r="M831" s="7">
        <f>J831*ReadMe!$I$55</f>
        <v>0</v>
      </c>
      <c r="N831" s="7">
        <f>K831*ReadMe!$I$54</f>
        <v>0</v>
      </c>
      <c r="O831" s="7">
        <f t="shared" si="37"/>
        <v>0</v>
      </c>
      <c r="P831" s="7">
        <f t="shared" si="38"/>
        <v>0</v>
      </c>
      <c r="Q831" s="27">
        <f t="shared" si="39"/>
        <v>0</v>
      </c>
      <c r="R831" s="41"/>
    </row>
    <row r="832" spans="2:18" x14ac:dyDescent="0.2">
      <c r="B832" s="7" t="str">
        <f>IF(LEN(D832)&gt;1,INDEX(Periode,MATCH($D832,Maanden,0),1),"")</f>
        <v/>
      </c>
      <c r="C832" s="33"/>
      <c r="D832" s="37"/>
      <c r="E832" s="37"/>
      <c r="F832" s="37"/>
      <c r="G832" s="39"/>
      <c r="H832" s="39"/>
      <c r="I832" s="39"/>
      <c r="J832" s="40"/>
      <c r="K832" s="40"/>
      <c r="L832" s="35"/>
      <c r="M832" s="7">
        <f>J832*ReadMe!$I$55</f>
        <v>0</v>
      </c>
      <c r="N832" s="7">
        <f>K832*ReadMe!$I$54</f>
        <v>0</v>
      </c>
      <c r="O832" s="7">
        <f t="shared" si="37"/>
        <v>0</v>
      </c>
      <c r="P832" s="7">
        <f t="shared" si="38"/>
        <v>0</v>
      </c>
      <c r="Q832" s="27">
        <f t="shared" si="39"/>
        <v>0</v>
      </c>
      <c r="R832" s="41"/>
    </row>
    <row r="833" spans="2:18" x14ac:dyDescent="0.2">
      <c r="B833" s="7" t="str">
        <f>IF(LEN(D833)&gt;1,INDEX(Periode,MATCH($D833,Maanden,0),1),"")</f>
        <v/>
      </c>
      <c r="C833" s="33"/>
      <c r="D833" s="37"/>
      <c r="E833" s="37"/>
      <c r="F833" s="37"/>
      <c r="G833" s="39"/>
      <c r="H833" s="39"/>
      <c r="I833" s="39"/>
      <c r="J833" s="40"/>
      <c r="K833" s="40"/>
      <c r="L833" s="35"/>
      <c r="M833" s="7">
        <f>J833*ReadMe!$I$55</f>
        <v>0</v>
      </c>
      <c r="N833" s="7">
        <f>K833*ReadMe!$I$54</f>
        <v>0</v>
      </c>
      <c r="O833" s="7">
        <f t="shared" si="37"/>
        <v>0</v>
      </c>
      <c r="P833" s="7">
        <f t="shared" si="38"/>
        <v>0</v>
      </c>
      <c r="Q833" s="27">
        <f t="shared" si="39"/>
        <v>0</v>
      </c>
      <c r="R833" s="41"/>
    </row>
    <row r="834" spans="2:18" x14ac:dyDescent="0.2">
      <c r="B834" s="7" t="str">
        <f>IF(LEN(D834)&gt;1,INDEX(Periode,MATCH($D834,Maanden,0),1),"")</f>
        <v/>
      </c>
      <c r="C834" s="33"/>
      <c r="D834" s="37"/>
      <c r="E834" s="37"/>
      <c r="F834" s="37"/>
      <c r="G834" s="39"/>
      <c r="H834" s="39"/>
      <c r="I834" s="39"/>
      <c r="J834" s="40"/>
      <c r="K834" s="40"/>
      <c r="L834" s="35"/>
      <c r="M834" s="7">
        <f>J834*ReadMe!$I$55</f>
        <v>0</v>
      </c>
      <c r="N834" s="7">
        <f>K834*ReadMe!$I$54</f>
        <v>0</v>
      </c>
      <c r="O834" s="7">
        <f t="shared" si="37"/>
        <v>0</v>
      </c>
      <c r="P834" s="7">
        <f t="shared" si="38"/>
        <v>0</v>
      </c>
      <c r="Q834" s="27">
        <f t="shared" si="39"/>
        <v>0</v>
      </c>
      <c r="R834" s="41"/>
    </row>
    <row r="835" spans="2:18" x14ac:dyDescent="0.2">
      <c r="B835" s="7" t="str">
        <f>IF(LEN(D835)&gt;1,INDEX(Periode,MATCH($D835,Maanden,0),1),"")</f>
        <v/>
      </c>
      <c r="C835" s="33"/>
      <c r="D835" s="37"/>
      <c r="E835" s="37"/>
      <c r="F835" s="37"/>
      <c r="G835" s="39"/>
      <c r="H835" s="39"/>
      <c r="I835" s="39"/>
      <c r="J835" s="40"/>
      <c r="K835" s="40"/>
      <c r="L835" s="35"/>
      <c r="M835" s="7">
        <f>J835*ReadMe!$I$55</f>
        <v>0</v>
      </c>
      <c r="N835" s="7">
        <f>K835*ReadMe!$I$54</f>
        <v>0</v>
      </c>
      <c r="O835" s="7">
        <f t="shared" si="37"/>
        <v>0</v>
      </c>
      <c r="P835" s="7">
        <f t="shared" si="38"/>
        <v>0</v>
      </c>
      <c r="Q835" s="27">
        <f t="shared" si="39"/>
        <v>0</v>
      </c>
      <c r="R835" s="41"/>
    </row>
    <row r="836" spans="2:18" x14ac:dyDescent="0.2">
      <c r="B836" s="7" t="str">
        <f>IF(LEN(D836)&gt;1,INDEX(Periode,MATCH($D836,Maanden,0),1),"")</f>
        <v/>
      </c>
      <c r="C836" s="33"/>
      <c r="D836" s="37"/>
      <c r="E836" s="37"/>
      <c r="F836" s="37"/>
      <c r="G836" s="39"/>
      <c r="H836" s="39"/>
      <c r="I836" s="39"/>
      <c r="J836" s="40"/>
      <c r="K836" s="40"/>
      <c r="L836" s="35"/>
      <c r="M836" s="7">
        <f>J836*ReadMe!$I$55</f>
        <v>0</v>
      </c>
      <c r="N836" s="7">
        <f>K836*ReadMe!$I$54</f>
        <v>0</v>
      </c>
      <c r="O836" s="7">
        <f t="shared" si="37"/>
        <v>0</v>
      </c>
      <c r="P836" s="7">
        <f t="shared" si="38"/>
        <v>0</v>
      </c>
      <c r="Q836" s="27">
        <f t="shared" si="39"/>
        <v>0</v>
      </c>
      <c r="R836" s="41"/>
    </row>
    <row r="837" spans="2:18" x14ac:dyDescent="0.2">
      <c r="B837" s="7" t="str">
        <f>IF(LEN(D837)&gt;1,INDEX(Periode,MATCH($D837,Maanden,0),1),"")</f>
        <v/>
      </c>
      <c r="C837" s="33"/>
      <c r="D837" s="37"/>
      <c r="E837" s="37"/>
      <c r="F837" s="37"/>
      <c r="G837" s="39"/>
      <c r="H837" s="39"/>
      <c r="I837" s="39"/>
      <c r="J837" s="40"/>
      <c r="K837" s="40"/>
      <c r="L837" s="35"/>
      <c r="M837" s="7">
        <f>J837*ReadMe!$I$55</f>
        <v>0</v>
      </c>
      <c r="N837" s="7">
        <f>K837*ReadMe!$I$54</f>
        <v>0</v>
      </c>
      <c r="O837" s="7">
        <f t="shared" si="37"/>
        <v>0</v>
      </c>
      <c r="P837" s="7">
        <f t="shared" si="38"/>
        <v>0</v>
      </c>
      <c r="Q837" s="27">
        <f t="shared" si="39"/>
        <v>0</v>
      </c>
      <c r="R837" s="41"/>
    </row>
    <row r="838" spans="2:18" x14ac:dyDescent="0.2">
      <c r="B838" s="7" t="str">
        <f>IF(LEN(D838)&gt;1,INDEX(Periode,MATCH($D838,Maanden,0),1),"")</f>
        <v/>
      </c>
      <c r="C838" s="33"/>
      <c r="D838" s="37"/>
      <c r="E838" s="37"/>
      <c r="F838" s="37"/>
      <c r="G838" s="39"/>
      <c r="H838" s="39"/>
      <c r="I838" s="39"/>
      <c r="J838" s="40"/>
      <c r="K838" s="40"/>
      <c r="L838" s="35"/>
      <c r="M838" s="7">
        <f>J838*ReadMe!$I$55</f>
        <v>0</v>
      </c>
      <c r="N838" s="7">
        <f>K838*ReadMe!$I$54</f>
        <v>0</v>
      </c>
      <c r="O838" s="7">
        <f t="shared" si="37"/>
        <v>0</v>
      </c>
      <c r="P838" s="7">
        <f t="shared" si="38"/>
        <v>0</v>
      </c>
      <c r="Q838" s="27">
        <f t="shared" si="39"/>
        <v>0</v>
      </c>
      <c r="R838" s="41"/>
    </row>
    <row r="839" spans="2:18" x14ac:dyDescent="0.2">
      <c r="B839" s="7" t="str">
        <f>IF(LEN(D839)&gt;1,INDEX(Periode,MATCH($D839,Maanden,0),1),"")</f>
        <v/>
      </c>
      <c r="C839" s="33"/>
      <c r="D839" s="37"/>
      <c r="E839" s="37"/>
      <c r="F839" s="37"/>
      <c r="G839" s="39"/>
      <c r="H839" s="39"/>
      <c r="I839" s="39"/>
      <c r="J839" s="40"/>
      <c r="K839" s="40"/>
      <c r="L839" s="35"/>
      <c r="M839" s="7">
        <f>J839*ReadMe!$I$55</f>
        <v>0</v>
      </c>
      <c r="N839" s="7">
        <f>K839*ReadMe!$I$54</f>
        <v>0</v>
      </c>
      <c r="O839" s="7">
        <f t="shared" si="37"/>
        <v>0</v>
      </c>
      <c r="P839" s="7">
        <f t="shared" si="38"/>
        <v>0</v>
      </c>
      <c r="Q839" s="27">
        <f t="shared" si="39"/>
        <v>0</v>
      </c>
      <c r="R839" s="41"/>
    </row>
    <row r="840" spans="2:18" x14ac:dyDescent="0.2">
      <c r="B840" s="7" t="str">
        <f>IF(LEN(D840)&gt;1,INDEX(Periode,MATCH($D840,Maanden,0),1),"")</f>
        <v/>
      </c>
      <c r="C840" s="33"/>
      <c r="D840" s="37"/>
      <c r="E840" s="37"/>
      <c r="F840" s="37"/>
      <c r="G840" s="39"/>
      <c r="H840" s="39"/>
      <c r="I840" s="39"/>
      <c r="J840" s="40"/>
      <c r="K840" s="40"/>
      <c r="L840" s="35"/>
      <c r="M840" s="7">
        <f>J840*ReadMe!$I$55</f>
        <v>0</v>
      </c>
      <c r="N840" s="7">
        <f>K840*ReadMe!$I$54</f>
        <v>0</v>
      </c>
      <c r="O840" s="7">
        <f t="shared" si="37"/>
        <v>0</v>
      </c>
      <c r="P840" s="7">
        <f t="shared" si="38"/>
        <v>0</v>
      </c>
      <c r="Q840" s="27">
        <f t="shared" si="39"/>
        <v>0</v>
      </c>
      <c r="R840" s="41"/>
    </row>
    <row r="841" spans="2:18" x14ac:dyDescent="0.2">
      <c r="B841" s="7" t="str">
        <f>IF(LEN(D841)&gt;1,INDEX(Periode,MATCH($D841,Maanden,0),1),"")</f>
        <v/>
      </c>
      <c r="C841" s="33"/>
      <c r="D841" s="37"/>
      <c r="E841" s="37"/>
      <c r="F841" s="37"/>
      <c r="G841" s="39"/>
      <c r="H841" s="39"/>
      <c r="I841" s="39"/>
      <c r="J841" s="40"/>
      <c r="K841" s="40"/>
      <c r="L841" s="35"/>
      <c r="M841" s="7">
        <f>J841*ReadMe!$I$55</f>
        <v>0</v>
      </c>
      <c r="N841" s="7">
        <f>K841*ReadMe!$I$54</f>
        <v>0</v>
      </c>
      <c r="O841" s="7">
        <f t="shared" si="37"/>
        <v>0</v>
      </c>
      <c r="P841" s="7">
        <f t="shared" si="38"/>
        <v>0</v>
      </c>
      <c r="Q841" s="27">
        <f t="shared" si="39"/>
        <v>0</v>
      </c>
      <c r="R841" s="41"/>
    </row>
    <row r="842" spans="2:18" x14ac:dyDescent="0.2">
      <c r="B842" s="7" t="str">
        <f>IF(LEN(D842)&gt;1,INDEX(Periode,MATCH($D842,Maanden,0),1),"")</f>
        <v/>
      </c>
      <c r="C842" s="33"/>
      <c r="D842" s="37"/>
      <c r="E842" s="37"/>
      <c r="F842" s="37"/>
      <c r="G842" s="39"/>
      <c r="H842" s="39"/>
      <c r="I842" s="39"/>
      <c r="J842" s="40"/>
      <c r="K842" s="40"/>
      <c r="L842" s="35"/>
      <c r="M842" s="7">
        <f>J842*ReadMe!$I$55</f>
        <v>0</v>
      </c>
      <c r="N842" s="7">
        <f>K842*ReadMe!$I$54</f>
        <v>0</v>
      </c>
      <c r="O842" s="7">
        <f t="shared" si="37"/>
        <v>0</v>
      </c>
      <c r="P842" s="7">
        <f t="shared" si="38"/>
        <v>0</v>
      </c>
      <c r="Q842" s="27">
        <f t="shared" si="39"/>
        <v>0</v>
      </c>
      <c r="R842" s="41"/>
    </row>
    <row r="843" spans="2:18" x14ac:dyDescent="0.2">
      <c r="B843" s="7" t="str">
        <f>IF(LEN(D843)&gt;1,INDEX(Periode,MATCH($D843,Maanden,0),1),"")</f>
        <v/>
      </c>
      <c r="C843" s="33"/>
      <c r="D843" s="37"/>
      <c r="E843" s="37"/>
      <c r="F843" s="37"/>
      <c r="G843" s="39"/>
      <c r="H843" s="39"/>
      <c r="I843" s="39"/>
      <c r="J843" s="40"/>
      <c r="K843" s="40"/>
      <c r="L843" s="35"/>
      <c r="M843" s="7">
        <f>J843*ReadMe!$I$55</f>
        <v>0</v>
      </c>
      <c r="N843" s="7">
        <f>K843*ReadMe!$I$54</f>
        <v>0</v>
      </c>
      <c r="O843" s="7">
        <f t="shared" si="37"/>
        <v>0</v>
      </c>
      <c r="P843" s="7">
        <f t="shared" si="38"/>
        <v>0</v>
      </c>
      <c r="Q843" s="27">
        <f t="shared" si="39"/>
        <v>0</v>
      </c>
      <c r="R843" s="41"/>
    </row>
    <row r="844" spans="2:18" x14ac:dyDescent="0.2">
      <c r="B844" s="7" t="str">
        <f>IF(LEN(D844)&gt;1,INDEX(Periode,MATCH($D844,Maanden,0),1),"")</f>
        <v/>
      </c>
      <c r="C844" s="33"/>
      <c r="D844" s="37"/>
      <c r="E844" s="37"/>
      <c r="F844" s="37"/>
      <c r="G844" s="39"/>
      <c r="H844" s="39"/>
      <c r="I844" s="39"/>
      <c r="J844" s="40"/>
      <c r="K844" s="40"/>
      <c r="L844" s="35"/>
      <c r="M844" s="7">
        <f>J844*ReadMe!$I$55</f>
        <v>0</v>
      </c>
      <c r="N844" s="7">
        <f>K844*ReadMe!$I$54</f>
        <v>0</v>
      </c>
      <c r="O844" s="7">
        <f t="shared" si="37"/>
        <v>0</v>
      </c>
      <c r="P844" s="7">
        <f t="shared" si="38"/>
        <v>0</v>
      </c>
      <c r="Q844" s="27">
        <f t="shared" si="39"/>
        <v>0</v>
      </c>
      <c r="R844" s="41"/>
    </row>
    <row r="845" spans="2:18" x14ac:dyDescent="0.2">
      <c r="B845" s="7" t="str">
        <f>IF(LEN(D845)&gt;1,INDEX(Periode,MATCH($D845,Maanden,0),1),"")</f>
        <v/>
      </c>
      <c r="C845" s="33"/>
      <c r="D845" s="37"/>
      <c r="E845" s="37"/>
      <c r="F845" s="37"/>
      <c r="G845" s="39"/>
      <c r="H845" s="39"/>
      <c r="I845" s="39"/>
      <c r="J845" s="40"/>
      <c r="K845" s="40"/>
      <c r="L845" s="35"/>
      <c r="M845" s="7">
        <f>J845*ReadMe!$I$55</f>
        <v>0</v>
      </c>
      <c r="N845" s="7">
        <f>K845*ReadMe!$I$54</f>
        <v>0</v>
      </c>
      <c r="O845" s="7">
        <f t="shared" si="37"/>
        <v>0</v>
      </c>
      <c r="P845" s="7">
        <f t="shared" si="38"/>
        <v>0</v>
      </c>
      <c r="Q845" s="27">
        <f t="shared" si="39"/>
        <v>0</v>
      </c>
      <c r="R845" s="41"/>
    </row>
    <row r="846" spans="2:18" x14ac:dyDescent="0.2">
      <c r="B846" s="7" t="str">
        <f>IF(LEN(D846)&gt;1,INDEX(Periode,MATCH($D846,Maanden,0),1),"")</f>
        <v/>
      </c>
      <c r="C846" s="33"/>
      <c r="D846" s="37"/>
      <c r="E846" s="37"/>
      <c r="F846" s="37"/>
      <c r="G846" s="39"/>
      <c r="H846" s="39"/>
      <c r="I846" s="39"/>
      <c r="J846" s="40"/>
      <c r="K846" s="40"/>
      <c r="L846" s="35"/>
      <c r="M846" s="7">
        <f>J846*ReadMe!$I$55</f>
        <v>0</v>
      </c>
      <c r="N846" s="7">
        <f>K846*ReadMe!$I$54</f>
        <v>0</v>
      </c>
      <c r="O846" s="7">
        <f t="shared" si="37"/>
        <v>0</v>
      </c>
      <c r="P846" s="7">
        <f t="shared" si="38"/>
        <v>0</v>
      </c>
      <c r="Q846" s="27">
        <f t="shared" si="39"/>
        <v>0</v>
      </c>
      <c r="R846" s="41"/>
    </row>
    <row r="847" spans="2:18" x14ac:dyDescent="0.2">
      <c r="B847" s="7" t="str">
        <f>IF(LEN(D847)&gt;1,INDEX(Periode,MATCH($D847,Maanden,0),1),"")</f>
        <v/>
      </c>
      <c r="C847" s="33"/>
      <c r="D847" s="37"/>
      <c r="E847" s="37"/>
      <c r="F847" s="37"/>
      <c r="G847" s="39"/>
      <c r="H847" s="39"/>
      <c r="I847" s="39"/>
      <c r="J847" s="40"/>
      <c r="K847" s="40"/>
      <c r="L847" s="35"/>
      <c r="M847" s="7">
        <f>J847*ReadMe!$I$55</f>
        <v>0</v>
      </c>
      <c r="N847" s="7">
        <f>K847*ReadMe!$I$54</f>
        <v>0</v>
      </c>
      <c r="O847" s="7">
        <f t="shared" si="37"/>
        <v>0</v>
      </c>
      <c r="P847" s="7">
        <f t="shared" si="38"/>
        <v>0</v>
      </c>
      <c r="Q847" s="27">
        <f t="shared" si="39"/>
        <v>0</v>
      </c>
      <c r="R847" s="41"/>
    </row>
    <row r="848" spans="2:18" x14ac:dyDescent="0.2">
      <c r="B848" s="7" t="str">
        <f>IF(LEN(D848)&gt;1,INDEX(Periode,MATCH($D848,Maanden,0),1),"")</f>
        <v/>
      </c>
      <c r="C848" s="33"/>
      <c r="D848" s="37"/>
      <c r="E848" s="37"/>
      <c r="F848" s="37"/>
      <c r="G848" s="39"/>
      <c r="H848" s="39"/>
      <c r="I848" s="39"/>
      <c r="J848" s="40"/>
      <c r="K848" s="40"/>
      <c r="L848" s="35"/>
      <c r="M848" s="7">
        <f>J848*ReadMe!$I$55</f>
        <v>0</v>
      </c>
      <c r="N848" s="7">
        <f>K848*ReadMe!$I$54</f>
        <v>0</v>
      </c>
      <c r="O848" s="7">
        <f t="shared" ref="O848:O911" si="40">SUM(J848:N848)</f>
        <v>0</v>
      </c>
      <c r="P848" s="7">
        <f t="shared" ref="P848:P911" si="41">SUM(J848:L848)</f>
        <v>0</v>
      </c>
      <c r="Q848" s="27">
        <f t="shared" ref="Q848:Q911" si="42">SUM(M848:N848)</f>
        <v>0</v>
      </c>
      <c r="R848" s="41"/>
    </row>
    <row r="849" spans="2:18" x14ac:dyDescent="0.2">
      <c r="B849" s="7" t="str">
        <f>IF(LEN(D849)&gt;1,INDEX(Periode,MATCH($D849,Maanden,0),1),"")</f>
        <v/>
      </c>
      <c r="C849" s="33"/>
      <c r="D849" s="37"/>
      <c r="E849" s="37"/>
      <c r="F849" s="37"/>
      <c r="G849" s="39"/>
      <c r="H849" s="39"/>
      <c r="I849" s="39"/>
      <c r="J849" s="40"/>
      <c r="K849" s="40"/>
      <c r="L849" s="35"/>
      <c r="M849" s="7">
        <f>J849*ReadMe!$I$55</f>
        <v>0</v>
      </c>
      <c r="N849" s="7">
        <f>K849*ReadMe!$I$54</f>
        <v>0</v>
      </c>
      <c r="O849" s="7">
        <f t="shared" si="40"/>
        <v>0</v>
      </c>
      <c r="P849" s="7">
        <f t="shared" si="41"/>
        <v>0</v>
      </c>
      <c r="Q849" s="27">
        <f t="shared" si="42"/>
        <v>0</v>
      </c>
      <c r="R849" s="41"/>
    </row>
    <row r="850" spans="2:18" x14ac:dyDescent="0.2">
      <c r="B850" s="7" t="str">
        <f>IF(LEN(D850)&gt;1,INDEX(Periode,MATCH($D850,Maanden,0),1),"")</f>
        <v/>
      </c>
      <c r="C850" s="33"/>
      <c r="D850" s="37"/>
      <c r="E850" s="37"/>
      <c r="F850" s="37"/>
      <c r="G850" s="39"/>
      <c r="H850" s="39"/>
      <c r="I850" s="39"/>
      <c r="J850" s="40"/>
      <c r="K850" s="40"/>
      <c r="L850" s="35"/>
      <c r="M850" s="7">
        <f>J850*ReadMe!$I$55</f>
        <v>0</v>
      </c>
      <c r="N850" s="7">
        <f>K850*ReadMe!$I$54</f>
        <v>0</v>
      </c>
      <c r="O850" s="7">
        <f t="shared" si="40"/>
        <v>0</v>
      </c>
      <c r="P850" s="7">
        <f t="shared" si="41"/>
        <v>0</v>
      </c>
      <c r="Q850" s="27">
        <f t="shared" si="42"/>
        <v>0</v>
      </c>
      <c r="R850" s="41"/>
    </row>
    <row r="851" spans="2:18" x14ac:dyDescent="0.2">
      <c r="B851" s="7" t="str">
        <f>IF(LEN(D851)&gt;1,INDEX(Periode,MATCH($D851,Maanden,0),1),"")</f>
        <v/>
      </c>
      <c r="C851" s="33"/>
      <c r="D851" s="37"/>
      <c r="E851" s="37"/>
      <c r="F851" s="37"/>
      <c r="G851" s="39"/>
      <c r="H851" s="39"/>
      <c r="I851" s="39"/>
      <c r="J851" s="40"/>
      <c r="K851" s="40"/>
      <c r="L851" s="35"/>
      <c r="M851" s="7">
        <f>J851*ReadMe!$I$55</f>
        <v>0</v>
      </c>
      <c r="N851" s="7">
        <f>K851*ReadMe!$I$54</f>
        <v>0</v>
      </c>
      <c r="O851" s="7">
        <f t="shared" si="40"/>
        <v>0</v>
      </c>
      <c r="P851" s="7">
        <f t="shared" si="41"/>
        <v>0</v>
      </c>
      <c r="Q851" s="27">
        <f t="shared" si="42"/>
        <v>0</v>
      </c>
      <c r="R851" s="41"/>
    </row>
    <row r="852" spans="2:18" x14ac:dyDescent="0.2">
      <c r="B852" s="7" t="str">
        <f>IF(LEN(D852)&gt;1,INDEX(Periode,MATCH($D852,Maanden,0),1),"")</f>
        <v/>
      </c>
      <c r="C852" s="33"/>
      <c r="D852" s="37"/>
      <c r="E852" s="37"/>
      <c r="F852" s="37"/>
      <c r="G852" s="39"/>
      <c r="H852" s="39"/>
      <c r="I852" s="39"/>
      <c r="J852" s="40"/>
      <c r="K852" s="40"/>
      <c r="L852" s="35"/>
      <c r="M852" s="7">
        <f>J852*ReadMe!$I$55</f>
        <v>0</v>
      </c>
      <c r="N852" s="7">
        <f>K852*ReadMe!$I$54</f>
        <v>0</v>
      </c>
      <c r="O852" s="7">
        <f t="shared" si="40"/>
        <v>0</v>
      </c>
      <c r="P852" s="7">
        <f t="shared" si="41"/>
        <v>0</v>
      </c>
      <c r="Q852" s="27">
        <f t="shared" si="42"/>
        <v>0</v>
      </c>
      <c r="R852" s="41"/>
    </row>
    <row r="853" spans="2:18" x14ac:dyDescent="0.2">
      <c r="B853" s="7" t="str">
        <f>IF(LEN(D853)&gt;1,INDEX(Periode,MATCH($D853,Maanden,0),1),"")</f>
        <v/>
      </c>
      <c r="C853" s="33"/>
      <c r="D853" s="37"/>
      <c r="E853" s="37"/>
      <c r="F853" s="37"/>
      <c r="G853" s="39"/>
      <c r="H853" s="39"/>
      <c r="I853" s="39"/>
      <c r="J853" s="40"/>
      <c r="K853" s="40"/>
      <c r="L853" s="35"/>
      <c r="M853" s="7">
        <f>J853*ReadMe!$I$55</f>
        <v>0</v>
      </c>
      <c r="N853" s="7">
        <f>K853*ReadMe!$I$54</f>
        <v>0</v>
      </c>
      <c r="O853" s="7">
        <f t="shared" si="40"/>
        <v>0</v>
      </c>
      <c r="P853" s="7">
        <f t="shared" si="41"/>
        <v>0</v>
      </c>
      <c r="Q853" s="27">
        <f t="shared" si="42"/>
        <v>0</v>
      </c>
      <c r="R853" s="41"/>
    </row>
    <row r="854" spans="2:18" x14ac:dyDescent="0.2">
      <c r="B854" s="7" t="str">
        <f>IF(LEN(D854)&gt;1,INDEX(Periode,MATCH($D854,Maanden,0),1),"")</f>
        <v/>
      </c>
      <c r="C854" s="33"/>
      <c r="D854" s="37"/>
      <c r="E854" s="37"/>
      <c r="F854" s="37"/>
      <c r="G854" s="39"/>
      <c r="H854" s="39"/>
      <c r="I854" s="39"/>
      <c r="J854" s="40"/>
      <c r="K854" s="40"/>
      <c r="L854" s="35"/>
      <c r="M854" s="7">
        <f>J854*ReadMe!$I$55</f>
        <v>0</v>
      </c>
      <c r="N854" s="7">
        <f>K854*ReadMe!$I$54</f>
        <v>0</v>
      </c>
      <c r="O854" s="7">
        <f t="shared" si="40"/>
        <v>0</v>
      </c>
      <c r="P854" s="7">
        <f t="shared" si="41"/>
        <v>0</v>
      </c>
      <c r="Q854" s="27">
        <f t="shared" si="42"/>
        <v>0</v>
      </c>
      <c r="R854" s="41"/>
    </row>
    <row r="855" spans="2:18" x14ac:dyDescent="0.2">
      <c r="B855" s="7" t="str">
        <f>IF(LEN(D855)&gt;1,INDEX(Periode,MATCH($D855,Maanden,0),1),"")</f>
        <v/>
      </c>
      <c r="C855" s="33"/>
      <c r="D855" s="37"/>
      <c r="E855" s="37"/>
      <c r="F855" s="37"/>
      <c r="G855" s="39"/>
      <c r="H855" s="39"/>
      <c r="I855" s="39"/>
      <c r="J855" s="40"/>
      <c r="K855" s="40"/>
      <c r="L855" s="35"/>
      <c r="M855" s="7">
        <f>J855*ReadMe!$I$55</f>
        <v>0</v>
      </c>
      <c r="N855" s="7">
        <f>K855*ReadMe!$I$54</f>
        <v>0</v>
      </c>
      <c r="O855" s="7">
        <f t="shared" si="40"/>
        <v>0</v>
      </c>
      <c r="P855" s="7">
        <f t="shared" si="41"/>
        <v>0</v>
      </c>
      <c r="Q855" s="27">
        <f t="shared" si="42"/>
        <v>0</v>
      </c>
      <c r="R855" s="41"/>
    </row>
    <row r="856" spans="2:18" x14ac:dyDescent="0.2">
      <c r="B856" s="7" t="str">
        <f>IF(LEN(D856)&gt;1,INDEX(Periode,MATCH($D856,Maanden,0),1),"")</f>
        <v/>
      </c>
      <c r="C856" s="33"/>
      <c r="D856" s="37"/>
      <c r="E856" s="37"/>
      <c r="F856" s="37"/>
      <c r="G856" s="39"/>
      <c r="H856" s="39"/>
      <c r="I856" s="39"/>
      <c r="J856" s="40"/>
      <c r="K856" s="40"/>
      <c r="L856" s="35"/>
      <c r="M856" s="7">
        <f>J856*ReadMe!$I$55</f>
        <v>0</v>
      </c>
      <c r="N856" s="7">
        <f>K856*ReadMe!$I$54</f>
        <v>0</v>
      </c>
      <c r="O856" s="7">
        <f t="shared" si="40"/>
        <v>0</v>
      </c>
      <c r="P856" s="7">
        <f t="shared" si="41"/>
        <v>0</v>
      </c>
      <c r="Q856" s="27">
        <f t="shared" si="42"/>
        <v>0</v>
      </c>
      <c r="R856" s="41"/>
    </row>
    <row r="857" spans="2:18" x14ac:dyDescent="0.2">
      <c r="B857" s="7" t="str">
        <f>IF(LEN(D857)&gt;1,INDEX(Periode,MATCH($D857,Maanden,0),1),"")</f>
        <v/>
      </c>
      <c r="C857" s="33"/>
      <c r="D857" s="37"/>
      <c r="E857" s="37"/>
      <c r="F857" s="37"/>
      <c r="G857" s="39"/>
      <c r="H857" s="39"/>
      <c r="I857" s="39"/>
      <c r="J857" s="40"/>
      <c r="K857" s="40"/>
      <c r="L857" s="35"/>
      <c r="M857" s="7">
        <f>J857*ReadMe!$I$55</f>
        <v>0</v>
      </c>
      <c r="N857" s="7">
        <f>K857*ReadMe!$I$54</f>
        <v>0</v>
      </c>
      <c r="O857" s="7">
        <f t="shared" si="40"/>
        <v>0</v>
      </c>
      <c r="P857" s="7">
        <f t="shared" si="41"/>
        <v>0</v>
      </c>
      <c r="Q857" s="27">
        <f t="shared" si="42"/>
        <v>0</v>
      </c>
      <c r="R857" s="41"/>
    </row>
    <row r="858" spans="2:18" x14ac:dyDescent="0.2">
      <c r="B858" s="7" t="str">
        <f>IF(LEN(D858)&gt;1,INDEX(Periode,MATCH($D858,Maanden,0),1),"")</f>
        <v/>
      </c>
      <c r="C858" s="33"/>
      <c r="D858" s="37"/>
      <c r="E858" s="37"/>
      <c r="F858" s="37"/>
      <c r="G858" s="39"/>
      <c r="H858" s="39"/>
      <c r="I858" s="39"/>
      <c r="J858" s="40"/>
      <c r="K858" s="40"/>
      <c r="L858" s="35"/>
      <c r="M858" s="7">
        <f>J858*ReadMe!$I$55</f>
        <v>0</v>
      </c>
      <c r="N858" s="7">
        <f>K858*ReadMe!$I$54</f>
        <v>0</v>
      </c>
      <c r="O858" s="7">
        <f t="shared" si="40"/>
        <v>0</v>
      </c>
      <c r="P858" s="7">
        <f t="shared" si="41"/>
        <v>0</v>
      </c>
      <c r="Q858" s="27">
        <f t="shared" si="42"/>
        <v>0</v>
      </c>
      <c r="R858" s="41"/>
    </row>
    <row r="859" spans="2:18" x14ac:dyDescent="0.2">
      <c r="B859" s="7" t="str">
        <f>IF(LEN(D859)&gt;1,INDEX(Periode,MATCH($D859,Maanden,0),1),"")</f>
        <v/>
      </c>
      <c r="C859" s="33"/>
      <c r="D859" s="37"/>
      <c r="E859" s="37"/>
      <c r="F859" s="37"/>
      <c r="G859" s="39"/>
      <c r="H859" s="39"/>
      <c r="I859" s="39"/>
      <c r="J859" s="40"/>
      <c r="K859" s="40"/>
      <c r="L859" s="35"/>
      <c r="M859" s="7">
        <f>J859*ReadMe!$I$55</f>
        <v>0</v>
      </c>
      <c r="N859" s="7">
        <f>K859*ReadMe!$I$54</f>
        <v>0</v>
      </c>
      <c r="O859" s="7">
        <f t="shared" si="40"/>
        <v>0</v>
      </c>
      <c r="P859" s="7">
        <f t="shared" si="41"/>
        <v>0</v>
      </c>
      <c r="Q859" s="27">
        <f t="shared" si="42"/>
        <v>0</v>
      </c>
      <c r="R859" s="41"/>
    </row>
    <row r="860" spans="2:18" x14ac:dyDescent="0.2">
      <c r="B860" s="7" t="str">
        <f>IF(LEN(D860)&gt;1,INDEX(Periode,MATCH($D860,Maanden,0),1),"")</f>
        <v/>
      </c>
      <c r="C860" s="33"/>
      <c r="D860" s="37"/>
      <c r="E860" s="37"/>
      <c r="F860" s="37"/>
      <c r="G860" s="39"/>
      <c r="H860" s="39"/>
      <c r="I860" s="39"/>
      <c r="J860" s="40"/>
      <c r="K860" s="40"/>
      <c r="L860" s="35"/>
      <c r="M860" s="7">
        <f>J860*ReadMe!$I$55</f>
        <v>0</v>
      </c>
      <c r="N860" s="7">
        <f>K860*ReadMe!$I$54</f>
        <v>0</v>
      </c>
      <c r="O860" s="7">
        <f t="shared" si="40"/>
        <v>0</v>
      </c>
      <c r="P860" s="7">
        <f t="shared" si="41"/>
        <v>0</v>
      </c>
      <c r="Q860" s="27">
        <f t="shared" si="42"/>
        <v>0</v>
      </c>
      <c r="R860" s="41"/>
    </row>
    <row r="861" spans="2:18" x14ac:dyDescent="0.2">
      <c r="B861" s="7" t="str">
        <f>IF(LEN(D861)&gt;1,INDEX(Periode,MATCH($D861,Maanden,0),1),"")</f>
        <v/>
      </c>
      <c r="C861" s="33"/>
      <c r="D861" s="37"/>
      <c r="E861" s="37"/>
      <c r="F861" s="37"/>
      <c r="G861" s="39"/>
      <c r="H861" s="39"/>
      <c r="I861" s="39"/>
      <c r="J861" s="40"/>
      <c r="K861" s="40"/>
      <c r="L861" s="35"/>
      <c r="M861" s="7">
        <f>J861*ReadMe!$I$55</f>
        <v>0</v>
      </c>
      <c r="N861" s="7">
        <f>K861*ReadMe!$I$54</f>
        <v>0</v>
      </c>
      <c r="O861" s="7">
        <f t="shared" si="40"/>
        <v>0</v>
      </c>
      <c r="P861" s="7">
        <f t="shared" si="41"/>
        <v>0</v>
      </c>
      <c r="Q861" s="27">
        <f t="shared" si="42"/>
        <v>0</v>
      </c>
      <c r="R861" s="41"/>
    </row>
    <row r="862" spans="2:18" x14ac:dyDescent="0.2">
      <c r="B862" s="7" t="str">
        <f>IF(LEN(D862)&gt;1,INDEX(Periode,MATCH($D862,Maanden,0),1),"")</f>
        <v/>
      </c>
      <c r="C862" s="33"/>
      <c r="D862" s="37"/>
      <c r="E862" s="37"/>
      <c r="F862" s="37"/>
      <c r="G862" s="39"/>
      <c r="H862" s="39"/>
      <c r="I862" s="39"/>
      <c r="J862" s="40"/>
      <c r="K862" s="40"/>
      <c r="L862" s="35"/>
      <c r="M862" s="7">
        <f>J862*ReadMe!$I$55</f>
        <v>0</v>
      </c>
      <c r="N862" s="7">
        <f>K862*ReadMe!$I$54</f>
        <v>0</v>
      </c>
      <c r="O862" s="7">
        <f t="shared" si="40"/>
        <v>0</v>
      </c>
      <c r="P862" s="7">
        <f t="shared" si="41"/>
        <v>0</v>
      </c>
      <c r="Q862" s="27">
        <f t="shared" si="42"/>
        <v>0</v>
      </c>
      <c r="R862" s="41"/>
    </row>
    <row r="863" spans="2:18" x14ac:dyDescent="0.2">
      <c r="B863" s="7" t="str">
        <f>IF(LEN(D863)&gt;1,INDEX(Periode,MATCH($D863,Maanden,0),1),"")</f>
        <v/>
      </c>
      <c r="C863" s="33"/>
      <c r="D863" s="37"/>
      <c r="E863" s="37"/>
      <c r="F863" s="37"/>
      <c r="G863" s="39"/>
      <c r="H863" s="39"/>
      <c r="I863" s="39"/>
      <c r="J863" s="40"/>
      <c r="K863" s="40"/>
      <c r="L863" s="35"/>
      <c r="M863" s="7">
        <f>J863*ReadMe!$I$55</f>
        <v>0</v>
      </c>
      <c r="N863" s="7">
        <f>K863*ReadMe!$I$54</f>
        <v>0</v>
      </c>
      <c r="O863" s="7">
        <f t="shared" si="40"/>
        <v>0</v>
      </c>
      <c r="P863" s="7">
        <f t="shared" si="41"/>
        <v>0</v>
      </c>
      <c r="Q863" s="27">
        <f t="shared" si="42"/>
        <v>0</v>
      </c>
      <c r="R863" s="41"/>
    </row>
    <row r="864" spans="2:18" x14ac:dyDescent="0.2">
      <c r="B864" s="7" t="str">
        <f>IF(LEN(D864)&gt;1,INDEX(Periode,MATCH($D864,Maanden,0),1),"")</f>
        <v/>
      </c>
      <c r="C864" s="33"/>
      <c r="D864" s="37"/>
      <c r="E864" s="37"/>
      <c r="F864" s="37"/>
      <c r="G864" s="39"/>
      <c r="H864" s="39"/>
      <c r="I864" s="39"/>
      <c r="J864" s="40"/>
      <c r="K864" s="40"/>
      <c r="L864" s="35"/>
      <c r="M864" s="7">
        <f>J864*ReadMe!$I$55</f>
        <v>0</v>
      </c>
      <c r="N864" s="7">
        <f>K864*ReadMe!$I$54</f>
        <v>0</v>
      </c>
      <c r="O864" s="7">
        <f t="shared" si="40"/>
        <v>0</v>
      </c>
      <c r="P864" s="7">
        <f t="shared" si="41"/>
        <v>0</v>
      </c>
      <c r="Q864" s="27">
        <f t="shared" si="42"/>
        <v>0</v>
      </c>
      <c r="R864" s="41"/>
    </row>
    <row r="865" spans="2:18" x14ac:dyDescent="0.2">
      <c r="B865" s="7" t="str">
        <f>IF(LEN(D865)&gt;1,INDEX(Periode,MATCH($D865,Maanden,0),1),"")</f>
        <v/>
      </c>
      <c r="C865" s="33"/>
      <c r="D865" s="37"/>
      <c r="E865" s="37"/>
      <c r="F865" s="37"/>
      <c r="G865" s="39"/>
      <c r="H865" s="39"/>
      <c r="I865" s="39"/>
      <c r="J865" s="40"/>
      <c r="K865" s="40"/>
      <c r="L865" s="35"/>
      <c r="M865" s="7">
        <f>J865*ReadMe!$I$55</f>
        <v>0</v>
      </c>
      <c r="N865" s="7">
        <f>K865*ReadMe!$I$54</f>
        <v>0</v>
      </c>
      <c r="O865" s="7">
        <f t="shared" si="40"/>
        <v>0</v>
      </c>
      <c r="P865" s="7">
        <f t="shared" si="41"/>
        <v>0</v>
      </c>
      <c r="Q865" s="27">
        <f t="shared" si="42"/>
        <v>0</v>
      </c>
      <c r="R865" s="41"/>
    </row>
    <row r="866" spans="2:18" x14ac:dyDescent="0.2">
      <c r="B866" s="7" t="str">
        <f>IF(LEN(D866)&gt;1,INDEX(Periode,MATCH($D866,Maanden,0),1),"")</f>
        <v/>
      </c>
      <c r="C866" s="33"/>
      <c r="D866" s="37"/>
      <c r="E866" s="37"/>
      <c r="F866" s="37"/>
      <c r="G866" s="39"/>
      <c r="H866" s="39"/>
      <c r="I866" s="39"/>
      <c r="J866" s="40"/>
      <c r="K866" s="40"/>
      <c r="L866" s="35"/>
      <c r="M866" s="7">
        <f>J866*ReadMe!$I$55</f>
        <v>0</v>
      </c>
      <c r="N866" s="7">
        <f>K866*ReadMe!$I$54</f>
        <v>0</v>
      </c>
      <c r="O866" s="7">
        <f t="shared" si="40"/>
        <v>0</v>
      </c>
      <c r="P866" s="7">
        <f t="shared" si="41"/>
        <v>0</v>
      </c>
      <c r="Q866" s="27">
        <f t="shared" si="42"/>
        <v>0</v>
      </c>
      <c r="R866" s="41"/>
    </row>
    <row r="867" spans="2:18" x14ac:dyDescent="0.2">
      <c r="B867" s="7" t="str">
        <f>IF(LEN(D867)&gt;1,INDEX(Periode,MATCH($D867,Maanden,0),1),"")</f>
        <v/>
      </c>
      <c r="C867" s="33"/>
      <c r="D867" s="37"/>
      <c r="E867" s="37"/>
      <c r="F867" s="37"/>
      <c r="G867" s="39"/>
      <c r="H867" s="39"/>
      <c r="I867" s="39"/>
      <c r="J867" s="40"/>
      <c r="K867" s="40"/>
      <c r="L867" s="35"/>
      <c r="M867" s="7">
        <f>J867*ReadMe!$I$55</f>
        <v>0</v>
      </c>
      <c r="N867" s="7">
        <f>K867*ReadMe!$I$54</f>
        <v>0</v>
      </c>
      <c r="O867" s="7">
        <f t="shared" si="40"/>
        <v>0</v>
      </c>
      <c r="P867" s="7">
        <f t="shared" si="41"/>
        <v>0</v>
      </c>
      <c r="Q867" s="27">
        <f t="shared" si="42"/>
        <v>0</v>
      </c>
      <c r="R867" s="41"/>
    </row>
    <row r="868" spans="2:18" x14ac:dyDescent="0.2">
      <c r="B868" s="7" t="str">
        <f>IF(LEN(D868)&gt;1,INDEX(Periode,MATCH($D868,Maanden,0),1),"")</f>
        <v/>
      </c>
      <c r="C868" s="33"/>
      <c r="D868" s="37"/>
      <c r="E868" s="37"/>
      <c r="F868" s="37"/>
      <c r="G868" s="39"/>
      <c r="H868" s="39"/>
      <c r="I868" s="39"/>
      <c r="J868" s="40"/>
      <c r="K868" s="40"/>
      <c r="L868" s="35"/>
      <c r="M868" s="7">
        <f>J868*ReadMe!$I$55</f>
        <v>0</v>
      </c>
      <c r="N868" s="7">
        <f>K868*ReadMe!$I$54</f>
        <v>0</v>
      </c>
      <c r="O868" s="7">
        <f t="shared" si="40"/>
        <v>0</v>
      </c>
      <c r="P868" s="7">
        <f t="shared" si="41"/>
        <v>0</v>
      </c>
      <c r="Q868" s="27">
        <f t="shared" si="42"/>
        <v>0</v>
      </c>
      <c r="R868" s="41"/>
    </row>
    <row r="869" spans="2:18" x14ac:dyDescent="0.2">
      <c r="B869" s="7" t="str">
        <f>IF(LEN(D869)&gt;1,INDEX(Periode,MATCH($D869,Maanden,0),1),"")</f>
        <v/>
      </c>
      <c r="C869" s="33"/>
      <c r="D869" s="37"/>
      <c r="E869" s="37"/>
      <c r="F869" s="37"/>
      <c r="G869" s="39"/>
      <c r="H869" s="39"/>
      <c r="I869" s="39"/>
      <c r="J869" s="40"/>
      <c r="K869" s="40"/>
      <c r="L869" s="35"/>
      <c r="M869" s="7">
        <f>J869*ReadMe!$I$55</f>
        <v>0</v>
      </c>
      <c r="N869" s="7">
        <f>K869*ReadMe!$I$54</f>
        <v>0</v>
      </c>
      <c r="O869" s="7">
        <f t="shared" si="40"/>
        <v>0</v>
      </c>
      <c r="P869" s="7">
        <f t="shared" si="41"/>
        <v>0</v>
      </c>
      <c r="Q869" s="27">
        <f t="shared" si="42"/>
        <v>0</v>
      </c>
      <c r="R869" s="41"/>
    </row>
    <row r="870" spans="2:18" x14ac:dyDescent="0.2">
      <c r="B870" s="7" t="str">
        <f>IF(LEN(D870)&gt;1,INDEX(Periode,MATCH($D870,Maanden,0),1),"")</f>
        <v/>
      </c>
      <c r="C870" s="33"/>
      <c r="D870" s="37"/>
      <c r="E870" s="37"/>
      <c r="F870" s="37"/>
      <c r="G870" s="39"/>
      <c r="H870" s="39"/>
      <c r="I870" s="39"/>
      <c r="J870" s="40"/>
      <c r="K870" s="40"/>
      <c r="L870" s="35"/>
      <c r="M870" s="7">
        <f>J870*ReadMe!$I$55</f>
        <v>0</v>
      </c>
      <c r="N870" s="7">
        <f>K870*ReadMe!$I$54</f>
        <v>0</v>
      </c>
      <c r="O870" s="7">
        <f t="shared" si="40"/>
        <v>0</v>
      </c>
      <c r="P870" s="7">
        <f t="shared" si="41"/>
        <v>0</v>
      </c>
      <c r="Q870" s="27">
        <f t="shared" si="42"/>
        <v>0</v>
      </c>
      <c r="R870" s="41"/>
    </row>
    <row r="871" spans="2:18" x14ac:dyDescent="0.2">
      <c r="B871" s="7" t="str">
        <f>IF(LEN(D871)&gt;1,INDEX(Periode,MATCH($D871,Maanden,0),1),"")</f>
        <v/>
      </c>
      <c r="C871" s="33"/>
      <c r="D871" s="37"/>
      <c r="E871" s="37"/>
      <c r="F871" s="37"/>
      <c r="G871" s="39"/>
      <c r="H871" s="39"/>
      <c r="I871" s="39"/>
      <c r="J871" s="40"/>
      <c r="K871" s="40"/>
      <c r="L871" s="35"/>
      <c r="M871" s="7">
        <f>J871*ReadMe!$I$55</f>
        <v>0</v>
      </c>
      <c r="N871" s="7">
        <f>K871*ReadMe!$I$54</f>
        <v>0</v>
      </c>
      <c r="O871" s="7">
        <f t="shared" si="40"/>
        <v>0</v>
      </c>
      <c r="P871" s="7">
        <f t="shared" si="41"/>
        <v>0</v>
      </c>
      <c r="Q871" s="27">
        <f t="shared" si="42"/>
        <v>0</v>
      </c>
      <c r="R871" s="41"/>
    </row>
    <row r="872" spans="2:18" x14ac:dyDescent="0.2">
      <c r="B872" s="7" t="str">
        <f>IF(LEN(D872)&gt;1,INDEX(Periode,MATCH($D872,Maanden,0),1),"")</f>
        <v/>
      </c>
      <c r="C872" s="33"/>
      <c r="D872" s="37"/>
      <c r="E872" s="37"/>
      <c r="F872" s="37"/>
      <c r="G872" s="39"/>
      <c r="H872" s="39"/>
      <c r="I872" s="39"/>
      <c r="J872" s="40"/>
      <c r="K872" s="40"/>
      <c r="L872" s="35"/>
      <c r="M872" s="7">
        <f>J872*ReadMe!$I$55</f>
        <v>0</v>
      </c>
      <c r="N872" s="7">
        <f>K872*ReadMe!$I$54</f>
        <v>0</v>
      </c>
      <c r="O872" s="7">
        <f t="shared" si="40"/>
        <v>0</v>
      </c>
      <c r="P872" s="7">
        <f t="shared" si="41"/>
        <v>0</v>
      </c>
      <c r="Q872" s="27">
        <f t="shared" si="42"/>
        <v>0</v>
      </c>
      <c r="R872" s="41"/>
    </row>
    <row r="873" spans="2:18" x14ac:dyDescent="0.2">
      <c r="B873" s="7" t="str">
        <f>IF(LEN(D873)&gt;1,INDEX(Periode,MATCH($D873,Maanden,0),1),"")</f>
        <v/>
      </c>
      <c r="C873" s="33"/>
      <c r="D873" s="37"/>
      <c r="E873" s="37"/>
      <c r="F873" s="37"/>
      <c r="G873" s="39"/>
      <c r="H873" s="39"/>
      <c r="I873" s="39"/>
      <c r="J873" s="40"/>
      <c r="K873" s="40"/>
      <c r="L873" s="35"/>
      <c r="M873" s="7">
        <f>J873*ReadMe!$I$55</f>
        <v>0</v>
      </c>
      <c r="N873" s="7">
        <f>K873*ReadMe!$I$54</f>
        <v>0</v>
      </c>
      <c r="O873" s="7">
        <f t="shared" si="40"/>
        <v>0</v>
      </c>
      <c r="P873" s="7">
        <f t="shared" si="41"/>
        <v>0</v>
      </c>
      <c r="Q873" s="27">
        <f t="shared" si="42"/>
        <v>0</v>
      </c>
      <c r="R873" s="41"/>
    </row>
    <row r="874" spans="2:18" x14ac:dyDescent="0.2">
      <c r="B874" s="7" t="str">
        <f>IF(LEN(D874)&gt;1,INDEX(Periode,MATCH($D874,Maanden,0),1),"")</f>
        <v/>
      </c>
      <c r="C874" s="33"/>
      <c r="D874" s="37"/>
      <c r="E874" s="37"/>
      <c r="F874" s="37"/>
      <c r="G874" s="39"/>
      <c r="H874" s="39"/>
      <c r="I874" s="39"/>
      <c r="J874" s="40"/>
      <c r="K874" s="40"/>
      <c r="L874" s="35"/>
      <c r="M874" s="7">
        <f>J874*ReadMe!$I$55</f>
        <v>0</v>
      </c>
      <c r="N874" s="7">
        <f>K874*ReadMe!$I$54</f>
        <v>0</v>
      </c>
      <c r="O874" s="7">
        <f t="shared" si="40"/>
        <v>0</v>
      </c>
      <c r="P874" s="7">
        <f t="shared" si="41"/>
        <v>0</v>
      </c>
      <c r="Q874" s="27">
        <f t="shared" si="42"/>
        <v>0</v>
      </c>
      <c r="R874" s="41"/>
    </row>
    <row r="875" spans="2:18" x14ac:dyDescent="0.2">
      <c r="B875" s="7" t="str">
        <f>IF(LEN(D875)&gt;1,INDEX(Periode,MATCH($D875,Maanden,0),1),"")</f>
        <v/>
      </c>
      <c r="C875" s="33"/>
      <c r="D875" s="37"/>
      <c r="E875" s="37"/>
      <c r="F875" s="37"/>
      <c r="G875" s="39"/>
      <c r="H875" s="39"/>
      <c r="I875" s="39"/>
      <c r="J875" s="40"/>
      <c r="K875" s="40"/>
      <c r="L875" s="35"/>
      <c r="M875" s="7">
        <f>J875*ReadMe!$I$55</f>
        <v>0</v>
      </c>
      <c r="N875" s="7">
        <f>K875*ReadMe!$I$54</f>
        <v>0</v>
      </c>
      <c r="O875" s="7">
        <f t="shared" si="40"/>
        <v>0</v>
      </c>
      <c r="P875" s="7">
        <f t="shared" si="41"/>
        <v>0</v>
      </c>
      <c r="Q875" s="27">
        <f t="shared" si="42"/>
        <v>0</v>
      </c>
      <c r="R875" s="41"/>
    </row>
    <row r="876" spans="2:18" x14ac:dyDescent="0.2">
      <c r="B876" s="7" t="str">
        <f>IF(LEN(D876)&gt;1,INDEX(Periode,MATCH($D876,Maanden,0),1),"")</f>
        <v/>
      </c>
      <c r="C876" s="33"/>
      <c r="D876" s="37"/>
      <c r="E876" s="37"/>
      <c r="F876" s="37"/>
      <c r="G876" s="39"/>
      <c r="H876" s="39"/>
      <c r="I876" s="39"/>
      <c r="J876" s="40"/>
      <c r="K876" s="40"/>
      <c r="L876" s="35"/>
      <c r="M876" s="7">
        <f>J876*ReadMe!$I$55</f>
        <v>0</v>
      </c>
      <c r="N876" s="7">
        <f>K876*ReadMe!$I$54</f>
        <v>0</v>
      </c>
      <c r="O876" s="7">
        <f t="shared" si="40"/>
        <v>0</v>
      </c>
      <c r="P876" s="7">
        <f t="shared" si="41"/>
        <v>0</v>
      </c>
      <c r="Q876" s="27">
        <f t="shared" si="42"/>
        <v>0</v>
      </c>
      <c r="R876" s="41"/>
    </row>
    <row r="877" spans="2:18" x14ac:dyDescent="0.2">
      <c r="B877" s="7" t="str">
        <f>IF(LEN(D877)&gt;1,INDEX(Periode,MATCH($D877,Maanden,0),1),"")</f>
        <v/>
      </c>
      <c r="C877" s="33"/>
      <c r="D877" s="37"/>
      <c r="E877" s="37"/>
      <c r="F877" s="37"/>
      <c r="G877" s="39"/>
      <c r="H877" s="39"/>
      <c r="I877" s="39"/>
      <c r="J877" s="40"/>
      <c r="K877" s="40"/>
      <c r="L877" s="35"/>
      <c r="M877" s="7">
        <f>J877*ReadMe!$I$55</f>
        <v>0</v>
      </c>
      <c r="N877" s="7">
        <f>K877*ReadMe!$I$54</f>
        <v>0</v>
      </c>
      <c r="O877" s="7">
        <f t="shared" si="40"/>
        <v>0</v>
      </c>
      <c r="P877" s="7">
        <f t="shared" si="41"/>
        <v>0</v>
      </c>
      <c r="Q877" s="27">
        <f t="shared" si="42"/>
        <v>0</v>
      </c>
      <c r="R877" s="41"/>
    </row>
    <row r="878" spans="2:18" x14ac:dyDescent="0.2">
      <c r="B878" s="7" t="str">
        <f>IF(LEN(D878)&gt;1,INDEX(Periode,MATCH($D878,Maanden,0),1),"")</f>
        <v/>
      </c>
      <c r="C878" s="33"/>
      <c r="D878" s="37"/>
      <c r="E878" s="37"/>
      <c r="F878" s="37"/>
      <c r="G878" s="39"/>
      <c r="H878" s="39"/>
      <c r="I878" s="39"/>
      <c r="J878" s="40"/>
      <c r="K878" s="40"/>
      <c r="L878" s="35"/>
      <c r="M878" s="7">
        <f>J878*ReadMe!$I$55</f>
        <v>0</v>
      </c>
      <c r="N878" s="7">
        <f>K878*ReadMe!$I$54</f>
        <v>0</v>
      </c>
      <c r="O878" s="7">
        <f t="shared" si="40"/>
        <v>0</v>
      </c>
      <c r="P878" s="7">
        <f t="shared" si="41"/>
        <v>0</v>
      </c>
      <c r="Q878" s="27">
        <f t="shared" si="42"/>
        <v>0</v>
      </c>
      <c r="R878" s="41"/>
    </row>
    <row r="879" spans="2:18" x14ac:dyDescent="0.2">
      <c r="B879" s="7" t="str">
        <f>IF(LEN(D879)&gt;1,INDEX(Periode,MATCH($D879,Maanden,0),1),"")</f>
        <v/>
      </c>
      <c r="C879" s="33"/>
      <c r="D879" s="37"/>
      <c r="E879" s="37"/>
      <c r="F879" s="37"/>
      <c r="G879" s="39"/>
      <c r="H879" s="39"/>
      <c r="I879" s="39"/>
      <c r="J879" s="40"/>
      <c r="K879" s="40"/>
      <c r="L879" s="35"/>
      <c r="M879" s="7">
        <f>J879*ReadMe!$I$55</f>
        <v>0</v>
      </c>
      <c r="N879" s="7">
        <f>K879*ReadMe!$I$54</f>
        <v>0</v>
      </c>
      <c r="O879" s="7">
        <f t="shared" si="40"/>
        <v>0</v>
      </c>
      <c r="P879" s="7">
        <f t="shared" si="41"/>
        <v>0</v>
      </c>
      <c r="Q879" s="27">
        <f t="shared" si="42"/>
        <v>0</v>
      </c>
      <c r="R879" s="41"/>
    </row>
    <row r="880" spans="2:18" x14ac:dyDescent="0.2">
      <c r="B880" s="7" t="str">
        <f>IF(LEN(D880)&gt;1,INDEX(Periode,MATCH($D880,Maanden,0),1),"")</f>
        <v/>
      </c>
      <c r="C880" s="33"/>
      <c r="D880" s="37"/>
      <c r="E880" s="37"/>
      <c r="F880" s="37"/>
      <c r="G880" s="39"/>
      <c r="H880" s="39"/>
      <c r="I880" s="39"/>
      <c r="J880" s="40"/>
      <c r="K880" s="40"/>
      <c r="L880" s="35"/>
      <c r="M880" s="7">
        <f>J880*ReadMe!$I$55</f>
        <v>0</v>
      </c>
      <c r="N880" s="7">
        <f>K880*ReadMe!$I$54</f>
        <v>0</v>
      </c>
      <c r="O880" s="7">
        <f t="shared" si="40"/>
        <v>0</v>
      </c>
      <c r="P880" s="7">
        <f t="shared" si="41"/>
        <v>0</v>
      </c>
      <c r="Q880" s="27">
        <f t="shared" si="42"/>
        <v>0</v>
      </c>
      <c r="R880" s="41"/>
    </row>
    <row r="881" spans="2:18" x14ac:dyDescent="0.2">
      <c r="B881" s="7" t="str">
        <f>IF(LEN(D881)&gt;1,INDEX(Periode,MATCH($D881,Maanden,0),1),"")</f>
        <v/>
      </c>
      <c r="C881" s="33"/>
      <c r="D881" s="37"/>
      <c r="E881" s="37"/>
      <c r="F881" s="37"/>
      <c r="G881" s="39"/>
      <c r="H881" s="39"/>
      <c r="I881" s="39"/>
      <c r="J881" s="40"/>
      <c r="K881" s="40"/>
      <c r="L881" s="35"/>
      <c r="M881" s="7">
        <f>J881*ReadMe!$I$55</f>
        <v>0</v>
      </c>
      <c r="N881" s="7">
        <f>K881*ReadMe!$I$54</f>
        <v>0</v>
      </c>
      <c r="O881" s="7">
        <f t="shared" si="40"/>
        <v>0</v>
      </c>
      <c r="P881" s="7">
        <f t="shared" si="41"/>
        <v>0</v>
      </c>
      <c r="Q881" s="27">
        <f t="shared" si="42"/>
        <v>0</v>
      </c>
      <c r="R881" s="41"/>
    </row>
    <row r="882" spans="2:18" x14ac:dyDescent="0.2">
      <c r="B882" s="7" t="str">
        <f>IF(LEN(D882)&gt;1,INDEX(Periode,MATCH($D882,Maanden,0),1),"")</f>
        <v/>
      </c>
      <c r="C882" s="33"/>
      <c r="D882" s="37"/>
      <c r="E882" s="37"/>
      <c r="F882" s="37"/>
      <c r="G882" s="39"/>
      <c r="H882" s="39"/>
      <c r="I882" s="39"/>
      <c r="J882" s="40"/>
      <c r="K882" s="40"/>
      <c r="L882" s="35"/>
      <c r="M882" s="7">
        <f>J882*ReadMe!$I$55</f>
        <v>0</v>
      </c>
      <c r="N882" s="7">
        <f>K882*ReadMe!$I$54</f>
        <v>0</v>
      </c>
      <c r="O882" s="7">
        <f t="shared" si="40"/>
        <v>0</v>
      </c>
      <c r="P882" s="7">
        <f t="shared" si="41"/>
        <v>0</v>
      </c>
      <c r="Q882" s="27">
        <f t="shared" si="42"/>
        <v>0</v>
      </c>
      <c r="R882" s="41"/>
    </row>
    <row r="883" spans="2:18" x14ac:dyDescent="0.2">
      <c r="B883" s="7" t="str">
        <f>IF(LEN(D883)&gt;1,INDEX(Periode,MATCH($D883,Maanden,0),1),"")</f>
        <v/>
      </c>
      <c r="C883" s="33"/>
      <c r="D883" s="37"/>
      <c r="E883" s="37"/>
      <c r="F883" s="37"/>
      <c r="G883" s="39"/>
      <c r="H883" s="39"/>
      <c r="I883" s="39"/>
      <c r="J883" s="40"/>
      <c r="K883" s="40"/>
      <c r="L883" s="35"/>
      <c r="M883" s="7">
        <f>J883*ReadMe!$I$55</f>
        <v>0</v>
      </c>
      <c r="N883" s="7">
        <f>K883*ReadMe!$I$54</f>
        <v>0</v>
      </c>
      <c r="O883" s="7">
        <f t="shared" si="40"/>
        <v>0</v>
      </c>
      <c r="P883" s="7">
        <f t="shared" si="41"/>
        <v>0</v>
      </c>
      <c r="Q883" s="27">
        <f t="shared" si="42"/>
        <v>0</v>
      </c>
      <c r="R883" s="41"/>
    </row>
    <row r="884" spans="2:18" x14ac:dyDescent="0.2">
      <c r="B884" s="7" t="str">
        <f>IF(LEN(D884)&gt;1,INDEX(Periode,MATCH($D884,Maanden,0),1),"")</f>
        <v/>
      </c>
      <c r="C884" s="33"/>
      <c r="D884" s="37"/>
      <c r="E884" s="37"/>
      <c r="F884" s="37"/>
      <c r="G884" s="39"/>
      <c r="H884" s="39"/>
      <c r="I884" s="39"/>
      <c r="J884" s="40"/>
      <c r="K884" s="40"/>
      <c r="L884" s="35"/>
      <c r="M884" s="7">
        <f>J884*ReadMe!$I$55</f>
        <v>0</v>
      </c>
      <c r="N884" s="7">
        <f>K884*ReadMe!$I$54</f>
        <v>0</v>
      </c>
      <c r="O884" s="7">
        <f t="shared" si="40"/>
        <v>0</v>
      </c>
      <c r="P884" s="7">
        <f t="shared" si="41"/>
        <v>0</v>
      </c>
      <c r="Q884" s="27">
        <f t="shared" si="42"/>
        <v>0</v>
      </c>
      <c r="R884" s="41"/>
    </row>
    <row r="885" spans="2:18" x14ac:dyDescent="0.2">
      <c r="B885" s="7" t="str">
        <f>IF(LEN(D885)&gt;1,INDEX(Periode,MATCH($D885,Maanden,0),1),"")</f>
        <v/>
      </c>
      <c r="C885" s="33"/>
      <c r="D885" s="37"/>
      <c r="E885" s="37"/>
      <c r="F885" s="37"/>
      <c r="G885" s="39"/>
      <c r="H885" s="39"/>
      <c r="I885" s="39"/>
      <c r="J885" s="40"/>
      <c r="K885" s="40"/>
      <c r="L885" s="35"/>
      <c r="M885" s="7">
        <f>J885*ReadMe!$I$55</f>
        <v>0</v>
      </c>
      <c r="N885" s="7">
        <f>K885*ReadMe!$I$54</f>
        <v>0</v>
      </c>
      <c r="O885" s="7">
        <f t="shared" si="40"/>
        <v>0</v>
      </c>
      <c r="P885" s="7">
        <f t="shared" si="41"/>
        <v>0</v>
      </c>
      <c r="Q885" s="27">
        <f t="shared" si="42"/>
        <v>0</v>
      </c>
      <c r="R885" s="41"/>
    </row>
    <row r="886" spans="2:18" x14ac:dyDescent="0.2">
      <c r="B886" s="7" t="str">
        <f>IF(LEN(D886)&gt;1,INDEX(Periode,MATCH($D886,Maanden,0),1),"")</f>
        <v/>
      </c>
      <c r="C886" s="33"/>
      <c r="D886" s="37"/>
      <c r="E886" s="37"/>
      <c r="F886" s="37"/>
      <c r="G886" s="39"/>
      <c r="H886" s="39"/>
      <c r="I886" s="39"/>
      <c r="J886" s="40"/>
      <c r="K886" s="40"/>
      <c r="L886" s="35"/>
      <c r="M886" s="7">
        <f>J886*ReadMe!$I$55</f>
        <v>0</v>
      </c>
      <c r="N886" s="7">
        <f>K886*ReadMe!$I$54</f>
        <v>0</v>
      </c>
      <c r="O886" s="7">
        <f t="shared" si="40"/>
        <v>0</v>
      </c>
      <c r="P886" s="7">
        <f t="shared" si="41"/>
        <v>0</v>
      </c>
      <c r="Q886" s="27">
        <f t="shared" si="42"/>
        <v>0</v>
      </c>
      <c r="R886" s="41"/>
    </row>
    <row r="887" spans="2:18" x14ac:dyDescent="0.2">
      <c r="B887" s="7" t="str">
        <f>IF(LEN(D887)&gt;1,INDEX(Periode,MATCH($D887,Maanden,0),1),"")</f>
        <v/>
      </c>
      <c r="C887" s="33"/>
      <c r="D887" s="37"/>
      <c r="E887" s="37"/>
      <c r="F887" s="37"/>
      <c r="G887" s="39"/>
      <c r="H887" s="39"/>
      <c r="I887" s="39"/>
      <c r="J887" s="40"/>
      <c r="K887" s="40"/>
      <c r="L887" s="35"/>
      <c r="M887" s="7">
        <f>J887*ReadMe!$I$55</f>
        <v>0</v>
      </c>
      <c r="N887" s="7">
        <f>K887*ReadMe!$I$54</f>
        <v>0</v>
      </c>
      <c r="O887" s="7">
        <f t="shared" si="40"/>
        <v>0</v>
      </c>
      <c r="P887" s="7">
        <f t="shared" si="41"/>
        <v>0</v>
      </c>
      <c r="Q887" s="27">
        <f t="shared" si="42"/>
        <v>0</v>
      </c>
      <c r="R887" s="41"/>
    </row>
    <row r="888" spans="2:18" x14ac:dyDescent="0.2">
      <c r="B888" s="7" t="str">
        <f>IF(LEN(D888)&gt;1,INDEX(Periode,MATCH($D888,Maanden,0),1),"")</f>
        <v/>
      </c>
      <c r="C888" s="33"/>
      <c r="D888" s="37"/>
      <c r="E888" s="37"/>
      <c r="F888" s="37"/>
      <c r="G888" s="39"/>
      <c r="H888" s="39"/>
      <c r="I888" s="39"/>
      <c r="J888" s="40"/>
      <c r="K888" s="40"/>
      <c r="L888" s="35"/>
      <c r="M888" s="7">
        <f>J888*ReadMe!$I$55</f>
        <v>0</v>
      </c>
      <c r="N888" s="7">
        <f>K888*ReadMe!$I$54</f>
        <v>0</v>
      </c>
      <c r="O888" s="7">
        <f t="shared" si="40"/>
        <v>0</v>
      </c>
      <c r="P888" s="7">
        <f t="shared" si="41"/>
        <v>0</v>
      </c>
      <c r="Q888" s="27">
        <f t="shared" si="42"/>
        <v>0</v>
      </c>
      <c r="R888" s="41"/>
    </row>
    <row r="889" spans="2:18" x14ac:dyDescent="0.2">
      <c r="B889" s="7" t="str">
        <f>IF(LEN(D889)&gt;1,INDEX(Periode,MATCH($D889,Maanden,0),1),"")</f>
        <v/>
      </c>
      <c r="C889" s="33"/>
      <c r="D889" s="37"/>
      <c r="E889" s="37"/>
      <c r="F889" s="37"/>
      <c r="G889" s="39"/>
      <c r="H889" s="39"/>
      <c r="I889" s="39"/>
      <c r="J889" s="40"/>
      <c r="K889" s="40"/>
      <c r="L889" s="35"/>
      <c r="M889" s="7">
        <f>J889*ReadMe!$I$55</f>
        <v>0</v>
      </c>
      <c r="N889" s="7">
        <f>K889*ReadMe!$I$54</f>
        <v>0</v>
      </c>
      <c r="O889" s="7">
        <f t="shared" si="40"/>
        <v>0</v>
      </c>
      <c r="P889" s="7">
        <f t="shared" si="41"/>
        <v>0</v>
      </c>
      <c r="Q889" s="27">
        <f t="shared" si="42"/>
        <v>0</v>
      </c>
      <c r="R889" s="41"/>
    </row>
    <row r="890" spans="2:18" x14ac:dyDescent="0.2">
      <c r="B890" s="7" t="str">
        <f>IF(LEN(D890)&gt;1,INDEX(Periode,MATCH($D890,Maanden,0),1),"")</f>
        <v/>
      </c>
      <c r="C890" s="33"/>
      <c r="D890" s="37"/>
      <c r="E890" s="37"/>
      <c r="F890" s="37"/>
      <c r="G890" s="39"/>
      <c r="H890" s="39"/>
      <c r="I890" s="39"/>
      <c r="J890" s="40"/>
      <c r="K890" s="40"/>
      <c r="L890" s="35"/>
      <c r="M890" s="7">
        <f>J890*ReadMe!$I$55</f>
        <v>0</v>
      </c>
      <c r="N890" s="7">
        <f>K890*ReadMe!$I$54</f>
        <v>0</v>
      </c>
      <c r="O890" s="7">
        <f t="shared" si="40"/>
        <v>0</v>
      </c>
      <c r="P890" s="7">
        <f t="shared" si="41"/>
        <v>0</v>
      </c>
      <c r="Q890" s="27">
        <f t="shared" si="42"/>
        <v>0</v>
      </c>
      <c r="R890" s="41"/>
    </row>
    <row r="891" spans="2:18" x14ac:dyDescent="0.2">
      <c r="B891" s="7" t="str">
        <f>IF(LEN(D891)&gt;1,INDEX(Periode,MATCH($D891,Maanden,0),1),"")</f>
        <v/>
      </c>
      <c r="C891" s="33"/>
      <c r="D891" s="37"/>
      <c r="E891" s="37"/>
      <c r="F891" s="37"/>
      <c r="G891" s="39"/>
      <c r="H891" s="39"/>
      <c r="I891" s="39"/>
      <c r="J891" s="40"/>
      <c r="K891" s="40"/>
      <c r="L891" s="35"/>
      <c r="M891" s="7">
        <f>J891*ReadMe!$I$55</f>
        <v>0</v>
      </c>
      <c r="N891" s="7">
        <f>K891*ReadMe!$I$54</f>
        <v>0</v>
      </c>
      <c r="O891" s="7">
        <f t="shared" si="40"/>
        <v>0</v>
      </c>
      <c r="P891" s="7">
        <f t="shared" si="41"/>
        <v>0</v>
      </c>
      <c r="Q891" s="27">
        <f t="shared" si="42"/>
        <v>0</v>
      </c>
      <c r="R891" s="41"/>
    </row>
    <row r="892" spans="2:18" x14ac:dyDescent="0.2">
      <c r="B892" s="7" t="str">
        <f>IF(LEN(D892)&gt;1,INDEX(Periode,MATCH($D892,Maanden,0),1),"")</f>
        <v/>
      </c>
      <c r="C892" s="33"/>
      <c r="D892" s="37"/>
      <c r="E892" s="37"/>
      <c r="F892" s="37"/>
      <c r="G892" s="39"/>
      <c r="H892" s="39"/>
      <c r="I892" s="39"/>
      <c r="J892" s="40"/>
      <c r="K892" s="40"/>
      <c r="L892" s="35"/>
      <c r="M892" s="7">
        <f>J892*ReadMe!$I$55</f>
        <v>0</v>
      </c>
      <c r="N892" s="7">
        <f>K892*ReadMe!$I$54</f>
        <v>0</v>
      </c>
      <c r="O892" s="7">
        <f t="shared" si="40"/>
        <v>0</v>
      </c>
      <c r="P892" s="7">
        <f t="shared" si="41"/>
        <v>0</v>
      </c>
      <c r="Q892" s="27">
        <f t="shared" si="42"/>
        <v>0</v>
      </c>
      <c r="R892" s="41"/>
    </row>
    <row r="893" spans="2:18" x14ac:dyDescent="0.2">
      <c r="B893" s="7" t="str">
        <f>IF(LEN(D893)&gt;1,INDEX(Periode,MATCH($D893,Maanden,0),1),"")</f>
        <v/>
      </c>
      <c r="C893" s="33"/>
      <c r="D893" s="37"/>
      <c r="E893" s="37"/>
      <c r="F893" s="37"/>
      <c r="G893" s="39"/>
      <c r="H893" s="39"/>
      <c r="I893" s="39"/>
      <c r="J893" s="40"/>
      <c r="K893" s="40"/>
      <c r="L893" s="35"/>
      <c r="M893" s="7">
        <f>J893*ReadMe!$I$55</f>
        <v>0</v>
      </c>
      <c r="N893" s="7">
        <f>K893*ReadMe!$I$54</f>
        <v>0</v>
      </c>
      <c r="O893" s="7">
        <f t="shared" si="40"/>
        <v>0</v>
      </c>
      <c r="P893" s="7">
        <f t="shared" si="41"/>
        <v>0</v>
      </c>
      <c r="Q893" s="27">
        <f t="shared" si="42"/>
        <v>0</v>
      </c>
      <c r="R893" s="41"/>
    </row>
    <row r="894" spans="2:18" x14ac:dyDescent="0.2">
      <c r="B894" s="7" t="str">
        <f>IF(LEN(D894)&gt;1,INDEX(Periode,MATCH($D894,Maanden,0),1),"")</f>
        <v/>
      </c>
      <c r="C894" s="33"/>
      <c r="D894" s="37"/>
      <c r="E894" s="37"/>
      <c r="F894" s="37"/>
      <c r="G894" s="39"/>
      <c r="H894" s="39"/>
      <c r="I894" s="39"/>
      <c r="J894" s="40"/>
      <c r="K894" s="40"/>
      <c r="L894" s="35"/>
      <c r="M894" s="7">
        <f>J894*ReadMe!$I$55</f>
        <v>0</v>
      </c>
      <c r="N894" s="7">
        <f>K894*ReadMe!$I$54</f>
        <v>0</v>
      </c>
      <c r="O894" s="7">
        <f t="shared" si="40"/>
        <v>0</v>
      </c>
      <c r="P894" s="7">
        <f t="shared" si="41"/>
        <v>0</v>
      </c>
      <c r="Q894" s="27">
        <f t="shared" si="42"/>
        <v>0</v>
      </c>
      <c r="R894" s="41"/>
    </row>
    <row r="895" spans="2:18" x14ac:dyDescent="0.2">
      <c r="B895" s="7" t="str">
        <f>IF(LEN(D895)&gt;1,INDEX(Periode,MATCH($D895,Maanden,0),1),"")</f>
        <v/>
      </c>
      <c r="C895" s="33"/>
      <c r="D895" s="37"/>
      <c r="E895" s="37"/>
      <c r="F895" s="37"/>
      <c r="G895" s="39"/>
      <c r="H895" s="39"/>
      <c r="I895" s="39"/>
      <c r="J895" s="40"/>
      <c r="K895" s="40"/>
      <c r="L895" s="35"/>
      <c r="M895" s="7">
        <f>J895*ReadMe!$I$55</f>
        <v>0</v>
      </c>
      <c r="N895" s="7">
        <f>K895*ReadMe!$I$54</f>
        <v>0</v>
      </c>
      <c r="O895" s="7">
        <f t="shared" si="40"/>
        <v>0</v>
      </c>
      <c r="P895" s="7">
        <f t="shared" si="41"/>
        <v>0</v>
      </c>
      <c r="Q895" s="27">
        <f t="shared" si="42"/>
        <v>0</v>
      </c>
      <c r="R895" s="41"/>
    </row>
    <row r="896" spans="2:18" x14ac:dyDescent="0.2">
      <c r="B896" s="7" t="str">
        <f>IF(LEN(D896)&gt;1,INDEX(Periode,MATCH($D896,Maanden,0),1),"")</f>
        <v/>
      </c>
      <c r="C896" s="33"/>
      <c r="D896" s="37"/>
      <c r="E896" s="37"/>
      <c r="F896" s="37"/>
      <c r="G896" s="39"/>
      <c r="H896" s="39"/>
      <c r="I896" s="39"/>
      <c r="J896" s="40"/>
      <c r="K896" s="40"/>
      <c r="L896" s="35"/>
      <c r="M896" s="7">
        <f>J896*ReadMe!$I$55</f>
        <v>0</v>
      </c>
      <c r="N896" s="7">
        <f>K896*ReadMe!$I$54</f>
        <v>0</v>
      </c>
      <c r="O896" s="7">
        <f t="shared" si="40"/>
        <v>0</v>
      </c>
      <c r="P896" s="7">
        <f t="shared" si="41"/>
        <v>0</v>
      </c>
      <c r="Q896" s="27">
        <f t="shared" si="42"/>
        <v>0</v>
      </c>
      <c r="R896" s="41"/>
    </row>
    <row r="897" spans="2:18" x14ac:dyDescent="0.2">
      <c r="B897" s="7" t="str">
        <f>IF(LEN(D897)&gt;1,INDEX(Periode,MATCH($D897,Maanden,0),1),"")</f>
        <v/>
      </c>
      <c r="C897" s="33"/>
      <c r="D897" s="37"/>
      <c r="E897" s="37"/>
      <c r="F897" s="37"/>
      <c r="G897" s="39"/>
      <c r="H897" s="39"/>
      <c r="I897" s="39"/>
      <c r="J897" s="40"/>
      <c r="K897" s="40"/>
      <c r="L897" s="35"/>
      <c r="M897" s="7">
        <f>J897*ReadMe!$I$55</f>
        <v>0</v>
      </c>
      <c r="N897" s="7">
        <f>K897*ReadMe!$I$54</f>
        <v>0</v>
      </c>
      <c r="O897" s="7">
        <f t="shared" si="40"/>
        <v>0</v>
      </c>
      <c r="P897" s="7">
        <f t="shared" si="41"/>
        <v>0</v>
      </c>
      <c r="Q897" s="27">
        <f t="shared" si="42"/>
        <v>0</v>
      </c>
      <c r="R897" s="41"/>
    </row>
    <row r="898" spans="2:18" x14ac:dyDescent="0.2">
      <c r="B898" s="7" t="str">
        <f>IF(LEN(D898)&gt;1,INDEX(Periode,MATCH($D898,Maanden,0),1),"")</f>
        <v/>
      </c>
      <c r="C898" s="33"/>
      <c r="D898" s="37"/>
      <c r="E898" s="37"/>
      <c r="F898" s="37"/>
      <c r="G898" s="39"/>
      <c r="H898" s="39"/>
      <c r="I898" s="39"/>
      <c r="J898" s="40"/>
      <c r="K898" s="40"/>
      <c r="L898" s="35"/>
      <c r="M898" s="7">
        <f>J898*ReadMe!$I$55</f>
        <v>0</v>
      </c>
      <c r="N898" s="7">
        <f>K898*ReadMe!$I$54</f>
        <v>0</v>
      </c>
      <c r="O898" s="7">
        <f t="shared" si="40"/>
        <v>0</v>
      </c>
      <c r="P898" s="7">
        <f t="shared" si="41"/>
        <v>0</v>
      </c>
      <c r="Q898" s="27">
        <f t="shared" si="42"/>
        <v>0</v>
      </c>
      <c r="R898" s="41"/>
    </row>
    <row r="899" spans="2:18" x14ac:dyDescent="0.2">
      <c r="B899" s="7" t="str">
        <f>IF(LEN(D899)&gt;1,INDEX(Periode,MATCH($D899,Maanden,0),1),"")</f>
        <v/>
      </c>
      <c r="C899" s="33"/>
      <c r="D899" s="37"/>
      <c r="E899" s="37"/>
      <c r="F899" s="37"/>
      <c r="G899" s="39"/>
      <c r="H899" s="39"/>
      <c r="I899" s="39"/>
      <c r="J899" s="40"/>
      <c r="K899" s="40"/>
      <c r="L899" s="35"/>
      <c r="M899" s="7">
        <f>J899*ReadMe!$I$55</f>
        <v>0</v>
      </c>
      <c r="N899" s="7">
        <f>K899*ReadMe!$I$54</f>
        <v>0</v>
      </c>
      <c r="O899" s="7">
        <f t="shared" si="40"/>
        <v>0</v>
      </c>
      <c r="P899" s="7">
        <f t="shared" si="41"/>
        <v>0</v>
      </c>
      <c r="Q899" s="27">
        <f t="shared" si="42"/>
        <v>0</v>
      </c>
      <c r="R899" s="41"/>
    </row>
    <row r="900" spans="2:18" x14ac:dyDescent="0.2">
      <c r="B900" s="7" t="str">
        <f>IF(LEN(D900)&gt;1,INDEX(Periode,MATCH($D900,Maanden,0),1),"")</f>
        <v/>
      </c>
      <c r="C900" s="33"/>
      <c r="D900" s="37"/>
      <c r="E900" s="37"/>
      <c r="F900" s="37"/>
      <c r="G900" s="39"/>
      <c r="H900" s="39"/>
      <c r="I900" s="39"/>
      <c r="J900" s="40"/>
      <c r="K900" s="40"/>
      <c r="L900" s="35"/>
      <c r="M900" s="7">
        <f>J900*ReadMe!$I$55</f>
        <v>0</v>
      </c>
      <c r="N900" s="7">
        <f>K900*ReadMe!$I$54</f>
        <v>0</v>
      </c>
      <c r="O900" s="7">
        <f t="shared" si="40"/>
        <v>0</v>
      </c>
      <c r="P900" s="7">
        <f t="shared" si="41"/>
        <v>0</v>
      </c>
      <c r="Q900" s="27">
        <f t="shared" si="42"/>
        <v>0</v>
      </c>
      <c r="R900" s="41"/>
    </row>
    <row r="901" spans="2:18" x14ac:dyDescent="0.2">
      <c r="B901" s="7" t="str">
        <f>IF(LEN(D901)&gt;1,INDEX(Periode,MATCH($D901,Maanden,0),1),"")</f>
        <v/>
      </c>
      <c r="C901" s="33"/>
      <c r="D901" s="37"/>
      <c r="E901" s="37"/>
      <c r="F901" s="37"/>
      <c r="G901" s="39"/>
      <c r="H901" s="39"/>
      <c r="I901" s="39"/>
      <c r="J901" s="40"/>
      <c r="K901" s="40"/>
      <c r="L901" s="35"/>
      <c r="M901" s="7">
        <f>J901*ReadMe!$I$55</f>
        <v>0</v>
      </c>
      <c r="N901" s="7">
        <f>K901*ReadMe!$I$54</f>
        <v>0</v>
      </c>
      <c r="O901" s="7">
        <f t="shared" si="40"/>
        <v>0</v>
      </c>
      <c r="P901" s="7">
        <f t="shared" si="41"/>
        <v>0</v>
      </c>
      <c r="Q901" s="27">
        <f t="shared" si="42"/>
        <v>0</v>
      </c>
      <c r="R901" s="41"/>
    </row>
    <row r="902" spans="2:18" x14ac:dyDescent="0.2">
      <c r="B902" s="7" t="str">
        <f>IF(LEN(D902)&gt;1,INDEX(Periode,MATCH($D902,Maanden,0),1),"")</f>
        <v/>
      </c>
      <c r="C902" s="33"/>
      <c r="D902" s="37"/>
      <c r="E902" s="37"/>
      <c r="F902" s="37"/>
      <c r="G902" s="39"/>
      <c r="H902" s="39"/>
      <c r="I902" s="39"/>
      <c r="J902" s="40"/>
      <c r="K902" s="40"/>
      <c r="L902" s="35"/>
      <c r="M902" s="7">
        <f>J902*ReadMe!$I$55</f>
        <v>0</v>
      </c>
      <c r="N902" s="7">
        <f>K902*ReadMe!$I$54</f>
        <v>0</v>
      </c>
      <c r="O902" s="7">
        <f t="shared" si="40"/>
        <v>0</v>
      </c>
      <c r="P902" s="7">
        <f t="shared" si="41"/>
        <v>0</v>
      </c>
      <c r="Q902" s="27">
        <f t="shared" si="42"/>
        <v>0</v>
      </c>
      <c r="R902" s="41"/>
    </row>
    <row r="903" spans="2:18" x14ac:dyDescent="0.2">
      <c r="B903" s="7" t="str">
        <f>IF(LEN(D903)&gt;1,INDEX(Periode,MATCH($D903,Maanden,0),1),"")</f>
        <v/>
      </c>
      <c r="C903" s="33"/>
      <c r="D903" s="37"/>
      <c r="E903" s="37"/>
      <c r="F903" s="37"/>
      <c r="G903" s="39"/>
      <c r="H903" s="39"/>
      <c r="I903" s="39"/>
      <c r="J903" s="40"/>
      <c r="K903" s="40"/>
      <c r="L903" s="35"/>
      <c r="M903" s="7">
        <f>J903*ReadMe!$I$55</f>
        <v>0</v>
      </c>
      <c r="N903" s="7">
        <f>K903*ReadMe!$I$54</f>
        <v>0</v>
      </c>
      <c r="O903" s="7">
        <f t="shared" si="40"/>
        <v>0</v>
      </c>
      <c r="P903" s="7">
        <f t="shared" si="41"/>
        <v>0</v>
      </c>
      <c r="Q903" s="27">
        <f t="shared" si="42"/>
        <v>0</v>
      </c>
      <c r="R903" s="41"/>
    </row>
    <row r="904" spans="2:18" x14ac:dyDescent="0.2">
      <c r="B904" s="7" t="str">
        <f>IF(LEN(D904)&gt;1,INDEX(Periode,MATCH($D904,Maanden,0),1),"")</f>
        <v/>
      </c>
      <c r="C904" s="33"/>
      <c r="D904" s="37"/>
      <c r="E904" s="37"/>
      <c r="F904" s="37"/>
      <c r="G904" s="39"/>
      <c r="H904" s="39"/>
      <c r="I904" s="39"/>
      <c r="J904" s="40"/>
      <c r="K904" s="40"/>
      <c r="L904" s="35"/>
      <c r="M904" s="7">
        <f>J904*ReadMe!$I$55</f>
        <v>0</v>
      </c>
      <c r="N904" s="7">
        <f>K904*ReadMe!$I$54</f>
        <v>0</v>
      </c>
      <c r="O904" s="7">
        <f t="shared" si="40"/>
        <v>0</v>
      </c>
      <c r="P904" s="7">
        <f t="shared" si="41"/>
        <v>0</v>
      </c>
      <c r="Q904" s="27">
        <f t="shared" si="42"/>
        <v>0</v>
      </c>
      <c r="R904" s="41"/>
    </row>
    <row r="905" spans="2:18" x14ac:dyDescent="0.2">
      <c r="B905" s="7" t="str">
        <f>IF(LEN(D905)&gt;1,INDEX(Periode,MATCH($D905,Maanden,0),1),"")</f>
        <v/>
      </c>
      <c r="C905" s="33"/>
      <c r="D905" s="37"/>
      <c r="E905" s="37"/>
      <c r="F905" s="37"/>
      <c r="G905" s="39"/>
      <c r="H905" s="39"/>
      <c r="I905" s="39"/>
      <c r="J905" s="40"/>
      <c r="K905" s="40"/>
      <c r="L905" s="35"/>
      <c r="M905" s="7">
        <f>J905*ReadMe!$I$55</f>
        <v>0</v>
      </c>
      <c r="N905" s="7">
        <f>K905*ReadMe!$I$54</f>
        <v>0</v>
      </c>
      <c r="O905" s="7">
        <f t="shared" si="40"/>
        <v>0</v>
      </c>
      <c r="P905" s="7">
        <f t="shared" si="41"/>
        <v>0</v>
      </c>
      <c r="Q905" s="27">
        <f t="shared" si="42"/>
        <v>0</v>
      </c>
      <c r="R905" s="41"/>
    </row>
    <row r="906" spans="2:18" x14ac:dyDescent="0.2">
      <c r="B906" s="7" t="str">
        <f>IF(LEN(D906)&gt;1,INDEX(Periode,MATCH($D906,Maanden,0),1),"")</f>
        <v/>
      </c>
      <c r="C906" s="33"/>
      <c r="D906" s="37"/>
      <c r="E906" s="37"/>
      <c r="F906" s="37"/>
      <c r="G906" s="39"/>
      <c r="H906" s="39"/>
      <c r="I906" s="39"/>
      <c r="J906" s="40"/>
      <c r="K906" s="40"/>
      <c r="L906" s="35"/>
      <c r="M906" s="7">
        <f>J906*ReadMe!$I$55</f>
        <v>0</v>
      </c>
      <c r="N906" s="7">
        <f>K906*ReadMe!$I$54</f>
        <v>0</v>
      </c>
      <c r="O906" s="7">
        <f t="shared" si="40"/>
        <v>0</v>
      </c>
      <c r="P906" s="7">
        <f t="shared" si="41"/>
        <v>0</v>
      </c>
      <c r="Q906" s="27">
        <f t="shared" si="42"/>
        <v>0</v>
      </c>
      <c r="R906" s="41"/>
    </row>
    <row r="907" spans="2:18" x14ac:dyDescent="0.2">
      <c r="B907" s="7" t="str">
        <f>IF(LEN(D907)&gt;1,INDEX(Periode,MATCH($D907,Maanden,0),1),"")</f>
        <v/>
      </c>
      <c r="C907" s="33"/>
      <c r="D907" s="37"/>
      <c r="E907" s="37"/>
      <c r="F907" s="37"/>
      <c r="G907" s="39"/>
      <c r="H907" s="39"/>
      <c r="I907" s="39"/>
      <c r="J907" s="40"/>
      <c r="K907" s="40"/>
      <c r="L907" s="35"/>
      <c r="M907" s="7">
        <f>J907*ReadMe!$I$55</f>
        <v>0</v>
      </c>
      <c r="N907" s="7">
        <f>K907*ReadMe!$I$54</f>
        <v>0</v>
      </c>
      <c r="O907" s="7">
        <f t="shared" si="40"/>
        <v>0</v>
      </c>
      <c r="P907" s="7">
        <f t="shared" si="41"/>
        <v>0</v>
      </c>
      <c r="Q907" s="27">
        <f t="shared" si="42"/>
        <v>0</v>
      </c>
      <c r="R907" s="41"/>
    </row>
    <row r="908" spans="2:18" x14ac:dyDescent="0.2">
      <c r="B908" s="7" t="str">
        <f>IF(LEN(D908)&gt;1,INDEX(Periode,MATCH($D908,Maanden,0),1),"")</f>
        <v/>
      </c>
      <c r="C908" s="33"/>
      <c r="D908" s="37"/>
      <c r="E908" s="37"/>
      <c r="F908" s="37"/>
      <c r="G908" s="39"/>
      <c r="H908" s="39"/>
      <c r="I908" s="39"/>
      <c r="J908" s="40"/>
      <c r="K908" s="40"/>
      <c r="L908" s="35"/>
      <c r="M908" s="7">
        <f>J908*ReadMe!$I$55</f>
        <v>0</v>
      </c>
      <c r="N908" s="7">
        <f>K908*ReadMe!$I$54</f>
        <v>0</v>
      </c>
      <c r="O908" s="7">
        <f t="shared" si="40"/>
        <v>0</v>
      </c>
      <c r="P908" s="7">
        <f t="shared" si="41"/>
        <v>0</v>
      </c>
      <c r="Q908" s="27">
        <f t="shared" si="42"/>
        <v>0</v>
      </c>
      <c r="R908" s="41"/>
    </row>
    <row r="909" spans="2:18" x14ac:dyDescent="0.2">
      <c r="B909" s="7" t="str">
        <f>IF(LEN(D909)&gt;1,INDEX(Periode,MATCH($D909,Maanden,0),1),"")</f>
        <v/>
      </c>
      <c r="C909" s="33"/>
      <c r="D909" s="37"/>
      <c r="E909" s="37"/>
      <c r="F909" s="37"/>
      <c r="G909" s="39"/>
      <c r="H909" s="39"/>
      <c r="I909" s="39"/>
      <c r="J909" s="40"/>
      <c r="K909" s="40"/>
      <c r="L909" s="35"/>
      <c r="M909" s="7">
        <f>J909*ReadMe!$I$55</f>
        <v>0</v>
      </c>
      <c r="N909" s="7">
        <f>K909*ReadMe!$I$54</f>
        <v>0</v>
      </c>
      <c r="O909" s="7">
        <f t="shared" si="40"/>
        <v>0</v>
      </c>
      <c r="P909" s="7">
        <f t="shared" si="41"/>
        <v>0</v>
      </c>
      <c r="Q909" s="27">
        <f t="shared" si="42"/>
        <v>0</v>
      </c>
      <c r="R909" s="41"/>
    </row>
    <row r="910" spans="2:18" x14ac:dyDescent="0.2">
      <c r="B910" s="7" t="str">
        <f>IF(LEN(D910)&gt;1,INDEX(Periode,MATCH($D910,Maanden,0),1),"")</f>
        <v/>
      </c>
      <c r="C910" s="33"/>
      <c r="D910" s="37"/>
      <c r="E910" s="37"/>
      <c r="F910" s="37"/>
      <c r="G910" s="39"/>
      <c r="H910" s="39"/>
      <c r="I910" s="39"/>
      <c r="J910" s="40"/>
      <c r="K910" s="40"/>
      <c r="L910" s="35"/>
      <c r="M910" s="7">
        <f>J910*ReadMe!$I$55</f>
        <v>0</v>
      </c>
      <c r="N910" s="7">
        <f>K910*ReadMe!$I$54</f>
        <v>0</v>
      </c>
      <c r="O910" s="7">
        <f t="shared" si="40"/>
        <v>0</v>
      </c>
      <c r="P910" s="7">
        <f t="shared" si="41"/>
        <v>0</v>
      </c>
      <c r="Q910" s="27">
        <f t="shared" si="42"/>
        <v>0</v>
      </c>
      <c r="R910" s="41"/>
    </row>
    <row r="911" spans="2:18" x14ac:dyDescent="0.2">
      <c r="B911" s="7" t="str">
        <f>IF(LEN(D911)&gt;1,INDEX(Periode,MATCH($D911,Maanden,0),1),"")</f>
        <v/>
      </c>
      <c r="C911" s="33"/>
      <c r="D911" s="37"/>
      <c r="E911" s="37"/>
      <c r="F911" s="37"/>
      <c r="G911" s="39"/>
      <c r="H911" s="39"/>
      <c r="I911" s="39"/>
      <c r="J911" s="40"/>
      <c r="K911" s="40"/>
      <c r="L911" s="35"/>
      <c r="M911" s="7">
        <f>J911*ReadMe!$I$55</f>
        <v>0</v>
      </c>
      <c r="N911" s="7">
        <f>K911*ReadMe!$I$54</f>
        <v>0</v>
      </c>
      <c r="O911" s="7">
        <f t="shared" si="40"/>
        <v>0</v>
      </c>
      <c r="P911" s="7">
        <f t="shared" si="41"/>
        <v>0</v>
      </c>
      <c r="Q911" s="27">
        <f t="shared" si="42"/>
        <v>0</v>
      </c>
      <c r="R911" s="41"/>
    </row>
    <row r="912" spans="2:18" x14ac:dyDescent="0.2">
      <c r="B912" s="7" t="str">
        <f>IF(LEN(D912)&gt;1,INDEX(Periode,MATCH($D912,Maanden,0),1),"")</f>
        <v/>
      </c>
      <c r="C912" s="33"/>
      <c r="D912" s="37"/>
      <c r="E912" s="37"/>
      <c r="F912" s="37"/>
      <c r="G912" s="39"/>
      <c r="H912" s="39"/>
      <c r="I912" s="39"/>
      <c r="J912" s="40"/>
      <c r="K912" s="40"/>
      <c r="L912" s="35"/>
      <c r="M912" s="7">
        <f>J912*ReadMe!$I$55</f>
        <v>0</v>
      </c>
      <c r="N912" s="7">
        <f>K912*ReadMe!$I$54</f>
        <v>0</v>
      </c>
      <c r="O912" s="7">
        <f t="shared" ref="O912:O975" si="43">SUM(J912:N912)</f>
        <v>0</v>
      </c>
      <c r="P912" s="7">
        <f t="shared" ref="P912:P975" si="44">SUM(J912:L912)</f>
        <v>0</v>
      </c>
      <c r="Q912" s="27">
        <f t="shared" ref="Q912:Q975" si="45">SUM(M912:N912)</f>
        <v>0</v>
      </c>
      <c r="R912" s="41"/>
    </row>
    <row r="913" spans="2:18" x14ac:dyDescent="0.2">
      <c r="B913" s="7" t="str">
        <f>IF(LEN(D913)&gt;1,INDEX(Periode,MATCH($D913,Maanden,0),1),"")</f>
        <v/>
      </c>
      <c r="C913" s="33"/>
      <c r="D913" s="37"/>
      <c r="E913" s="37"/>
      <c r="F913" s="37"/>
      <c r="G913" s="39"/>
      <c r="H913" s="39"/>
      <c r="I913" s="39"/>
      <c r="J913" s="40"/>
      <c r="K913" s="40"/>
      <c r="L913" s="35"/>
      <c r="M913" s="7">
        <f>J913*ReadMe!$I$55</f>
        <v>0</v>
      </c>
      <c r="N913" s="7">
        <f>K913*ReadMe!$I$54</f>
        <v>0</v>
      </c>
      <c r="O913" s="7">
        <f t="shared" si="43"/>
        <v>0</v>
      </c>
      <c r="P913" s="7">
        <f t="shared" si="44"/>
        <v>0</v>
      </c>
      <c r="Q913" s="27">
        <f t="shared" si="45"/>
        <v>0</v>
      </c>
      <c r="R913" s="41"/>
    </row>
    <row r="914" spans="2:18" x14ac:dyDescent="0.2">
      <c r="B914" s="7" t="str">
        <f>IF(LEN(D914)&gt;1,INDEX(Periode,MATCH($D914,Maanden,0),1),"")</f>
        <v/>
      </c>
      <c r="C914" s="33"/>
      <c r="D914" s="37"/>
      <c r="E914" s="37"/>
      <c r="F914" s="37"/>
      <c r="G914" s="39"/>
      <c r="H914" s="39"/>
      <c r="I914" s="39"/>
      <c r="J914" s="40"/>
      <c r="K914" s="40"/>
      <c r="L914" s="35"/>
      <c r="M914" s="7">
        <f>J914*ReadMe!$I$55</f>
        <v>0</v>
      </c>
      <c r="N914" s="7">
        <f>K914*ReadMe!$I$54</f>
        <v>0</v>
      </c>
      <c r="O914" s="7">
        <f t="shared" si="43"/>
        <v>0</v>
      </c>
      <c r="P914" s="7">
        <f t="shared" si="44"/>
        <v>0</v>
      </c>
      <c r="Q914" s="27">
        <f t="shared" si="45"/>
        <v>0</v>
      </c>
      <c r="R914" s="41"/>
    </row>
    <row r="915" spans="2:18" x14ac:dyDescent="0.2">
      <c r="B915" s="7" t="str">
        <f>IF(LEN(D915)&gt;1,INDEX(Periode,MATCH($D915,Maanden,0),1),"")</f>
        <v/>
      </c>
      <c r="C915" s="33"/>
      <c r="D915" s="37"/>
      <c r="E915" s="37"/>
      <c r="F915" s="37"/>
      <c r="G915" s="39"/>
      <c r="H915" s="39"/>
      <c r="I915" s="39"/>
      <c r="J915" s="40"/>
      <c r="K915" s="40"/>
      <c r="L915" s="35"/>
      <c r="M915" s="7">
        <f>J915*ReadMe!$I$55</f>
        <v>0</v>
      </c>
      <c r="N915" s="7">
        <f>K915*ReadMe!$I$54</f>
        <v>0</v>
      </c>
      <c r="O915" s="7">
        <f t="shared" si="43"/>
        <v>0</v>
      </c>
      <c r="P915" s="7">
        <f t="shared" si="44"/>
        <v>0</v>
      </c>
      <c r="Q915" s="27">
        <f t="shared" si="45"/>
        <v>0</v>
      </c>
      <c r="R915" s="41"/>
    </row>
    <row r="916" spans="2:18" x14ac:dyDescent="0.2">
      <c r="B916" s="7" t="str">
        <f>IF(LEN(D916)&gt;1,INDEX(Periode,MATCH($D916,Maanden,0),1),"")</f>
        <v/>
      </c>
      <c r="C916" s="33"/>
      <c r="D916" s="37"/>
      <c r="E916" s="37"/>
      <c r="F916" s="37"/>
      <c r="G916" s="39"/>
      <c r="H916" s="39"/>
      <c r="I916" s="39"/>
      <c r="J916" s="40"/>
      <c r="K916" s="40"/>
      <c r="L916" s="35"/>
      <c r="M916" s="7">
        <f>J916*ReadMe!$I$55</f>
        <v>0</v>
      </c>
      <c r="N916" s="7">
        <f>K916*ReadMe!$I$54</f>
        <v>0</v>
      </c>
      <c r="O916" s="7">
        <f t="shared" si="43"/>
        <v>0</v>
      </c>
      <c r="P916" s="7">
        <f t="shared" si="44"/>
        <v>0</v>
      </c>
      <c r="Q916" s="27">
        <f t="shared" si="45"/>
        <v>0</v>
      </c>
      <c r="R916" s="41"/>
    </row>
    <row r="917" spans="2:18" x14ac:dyDescent="0.2">
      <c r="B917" s="7" t="str">
        <f>IF(LEN(D917)&gt;1,INDEX(Periode,MATCH($D917,Maanden,0),1),"")</f>
        <v/>
      </c>
      <c r="C917" s="33"/>
      <c r="D917" s="37"/>
      <c r="E917" s="37"/>
      <c r="F917" s="37"/>
      <c r="G917" s="39"/>
      <c r="H917" s="39"/>
      <c r="I917" s="39"/>
      <c r="J917" s="40"/>
      <c r="K917" s="40"/>
      <c r="L917" s="35"/>
      <c r="M917" s="7">
        <f>J917*ReadMe!$I$55</f>
        <v>0</v>
      </c>
      <c r="N917" s="7">
        <f>K917*ReadMe!$I$54</f>
        <v>0</v>
      </c>
      <c r="O917" s="7">
        <f t="shared" si="43"/>
        <v>0</v>
      </c>
      <c r="P917" s="7">
        <f t="shared" si="44"/>
        <v>0</v>
      </c>
      <c r="Q917" s="27">
        <f t="shared" si="45"/>
        <v>0</v>
      </c>
      <c r="R917" s="41"/>
    </row>
    <row r="918" spans="2:18" x14ac:dyDescent="0.2">
      <c r="B918" s="7" t="str">
        <f>IF(LEN(D918)&gt;1,INDEX(Periode,MATCH($D918,Maanden,0),1),"")</f>
        <v/>
      </c>
      <c r="C918" s="33"/>
      <c r="D918" s="37"/>
      <c r="E918" s="37"/>
      <c r="F918" s="37"/>
      <c r="G918" s="39"/>
      <c r="H918" s="39"/>
      <c r="I918" s="39"/>
      <c r="J918" s="40"/>
      <c r="K918" s="40"/>
      <c r="L918" s="35"/>
      <c r="M918" s="7">
        <f>J918*ReadMe!$I$55</f>
        <v>0</v>
      </c>
      <c r="N918" s="7">
        <f>K918*ReadMe!$I$54</f>
        <v>0</v>
      </c>
      <c r="O918" s="7">
        <f t="shared" si="43"/>
        <v>0</v>
      </c>
      <c r="P918" s="7">
        <f t="shared" si="44"/>
        <v>0</v>
      </c>
      <c r="Q918" s="27">
        <f t="shared" si="45"/>
        <v>0</v>
      </c>
      <c r="R918" s="41"/>
    </row>
    <row r="919" spans="2:18" x14ac:dyDescent="0.2">
      <c r="B919" s="7" t="str">
        <f>IF(LEN(D919)&gt;1,INDEX(Periode,MATCH($D919,Maanden,0),1),"")</f>
        <v/>
      </c>
      <c r="C919" s="33"/>
      <c r="D919" s="37"/>
      <c r="E919" s="37"/>
      <c r="F919" s="37"/>
      <c r="G919" s="39"/>
      <c r="H919" s="39"/>
      <c r="I919" s="39"/>
      <c r="J919" s="40"/>
      <c r="K919" s="40"/>
      <c r="L919" s="35"/>
      <c r="M919" s="7">
        <f>J919*ReadMe!$I$55</f>
        <v>0</v>
      </c>
      <c r="N919" s="7">
        <f>K919*ReadMe!$I$54</f>
        <v>0</v>
      </c>
      <c r="O919" s="7">
        <f t="shared" si="43"/>
        <v>0</v>
      </c>
      <c r="P919" s="7">
        <f t="shared" si="44"/>
        <v>0</v>
      </c>
      <c r="Q919" s="27">
        <f t="shared" si="45"/>
        <v>0</v>
      </c>
      <c r="R919" s="41"/>
    </row>
    <row r="920" spans="2:18" x14ac:dyDescent="0.2">
      <c r="B920" s="7" t="str">
        <f>IF(LEN(D920)&gt;1,INDEX(Periode,MATCH($D920,Maanden,0),1),"")</f>
        <v/>
      </c>
      <c r="C920" s="33"/>
      <c r="D920" s="37"/>
      <c r="E920" s="37"/>
      <c r="F920" s="37"/>
      <c r="G920" s="39"/>
      <c r="H920" s="39"/>
      <c r="I920" s="39"/>
      <c r="J920" s="40"/>
      <c r="K920" s="40"/>
      <c r="L920" s="35"/>
      <c r="M920" s="7">
        <f>J920*ReadMe!$I$55</f>
        <v>0</v>
      </c>
      <c r="N920" s="7">
        <f>K920*ReadMe!$I$54</f>
        <v>0</v>
      </c>
      <c r="O920" s="7">
        <f t="shared" si="43"/>
        <v>0</v>
      </c>
      <c r="P920" s="7">
        <f t="shared" si="44"/>
        <v>0</v>
      </c>
      <c r="Q920" s="27">
        <f t="shared" si="45"/>
        <v>0</v>
      </c>
      <c r="R920" s="41"/>
    </row>
    <row r="921" spans="2:18" x14ac:dyDescent="0.2">
      <c r="B921" s="7" t="str">
        <f>IF(LEN(D921)&gt;1,INDEX(Periode,MATCH($D921,Maanden,0),1),"")</f>
        <v/>
      </c>
      <c r="C921" s="33"/>
      <c r="D921" s="37"/>
      <c r="E921" s="37"/>
      <c r="F921" s="37"/>
      <c r="G921" s="39"/>
      <c r="H921" s="39"/>
      <c r="I921" s="39"/>
      <c r="J921" s="40"/>
      <c r="K921" s="40"/>
      <c r="L921" s="35"/>
      <c r="M921" s="7">
        <f>J921*ReadMe!$I$55</f>
        <v>0</v>
      </c>
      <c r="N921" s="7">
        <f>K921*ReadMe!$I$54</f>
        <v>0</v>
      </c>
      <c r="O921" s="7">
        <f t="shared" si="43"/>
        <v>0</v>
      </c>
      <c r="P921" s="7">
        <f t="shared" si="44"/>
        <v>0</v>
      </c>
      <c r="Q921" s="27">
        <f t="shared" si="45"/>
        <v>0</v>
      </c>
      <c r="R921" s="41"/>
    </row>
    <row r="922" spans="2:18" x14ac:dyDescent="0.2">
      <c r="B922" s="7" t="str">
        <f>IF(LEN(D922)&gt;1,INDEX(Periode,MATCH($D922,Maanden,0),1),"")</f>
        <v/>
      </c>
      <c r="C922" s="33"/>
      <c r="D922" s="37"/>
      <c r="E922" s="37"/>
      <c r="F922" s="37"/>
      <c r="G922" s="39"/>
      <c r="H922" s="39"/>
      <c r="I922" s="39"/>
      <c r="J922" s="40"/>
      <c r="K922" s="40"/>
      <c r="L922" s="35"/>
      <c r="M922" s="7">
        <f>J922*ReadMe!$I$55</f>
        <v>0</v>
      </c>
      <c r="N922" s="7">
        <f>K922*ReadMe!$I$54</f>
        <v>0</v>
      </c>
      <c r="O922" s="7">
        <f t="shared" si="43"/>
        <v>0</v>
      </c>
      <c r="P922" s="7">
        <f t="shared" si="44"/>
        <v>0</v>
      </c>
      <c r="Q922" s="27">
        <f t="shared" si="45"/>
        <v>0</v>
      </c>
      <c r="R922" s="41"/>
    </row>
    <row r="923" spans="2:18" x14ac:dyDescent="0.2">
      <c r="B923" s="7" t="str">
        <f>IF(LEN(D923)&gt;1,INDEX(Periode,MATCH($D923,Maanden,0),1),"")</f>
        <v/>
      </c>
      <c r="C923" s="33"/>
      <c r="D923" s="37"/>
      <c r="E923" s="37"/>
      <c r="F923" s="37"/>
      <c r="G923" s="39"/>
      <c r="H923" s="39"/>
      <c r="I923" s="39"/>
      <c r="J923" s="40"/>
      <c r="K923" s="40"/>
      <c r="L923" s="35"/>
      <c r="M923" s="7">
        <f>J923*ReadMe!$I$55</f>
        <v>0</v>
      </c>
      <c r="N923" s="7">
        <f>K923*ReadMe!$I$54</f>
        <v>0</v>
      </c>
      <c r="O923" s="7">
        <f t="shared" si="43"/>
        <v>0</v>
      </c>
      <c r="P923" s="7">
        <f t="shared" si="44"/>
        <v>0</v>
      </c>
      <c r="Q923" s="27">
        <f t="shared" si="45"/>
        <v>0</v>
      </c>
      <c r="R923" s="41"/>
    </row>
    <row r="924" spans="2:18" x14ac:dyDescent="0.2">
      <c r="B924" s="7" t="str">
        <f>IF(LEN(D924)&gt;1,INDEX(Periode,MATCH($D924,Maanden,0),1),"")</f>
        <v/>
      </c>
      <c r="C924" s="33"/>
      <c r="D924" s="37"/>
      <c r="E924" s="37"/>
      <c r="F924" s="37"/>
      <c r="G924" s="39"/>
      <c r="H924" s="39"/>
      <c r="I924" s="39"/>
      <c r="J924" s="40"/>
      <c r="K924" s="40"/>
      <c r="L924" s="35"/>
      <c r="M924" s="7">
        <f>J924*ReadMe!$I$55</f>
        <v>0</v>
      </c>
      <c r="N924" s="7">
        <f>K924*ReadMe!$I$54</f>
        <v>0</v>
      </c>
      <c r="O924" s="7">
        <f t="shared" si="43"/>
        <v>0</v>
      </c>
      <c r="P924" s="7">
        <f t="shared" si="44"/>
        <v>0</v>
      </c>
      <c r="Q924" s="27">
        <f t="shared" si="45"/>
        <v>0</v>
      </c>
      <c r="R924" s="41"/>
    </row>
    <row r="925" spans="2:18" x14ac:dyDescent="0.2">
      <c r="B925" s="7" t="str">
        <f>IF(LEN(D925)&gt;1,INDEX(Periode,MATCH($D925,Maanden,0),1),"")</f>
        <v/>
      </c>
      <c r="C925" s="33"/>
      <c r="D925" s="37"/>
      <c r="E925" s="37"/>
      <c r="F925" s="37"/>
      <c r="G925" s="39"/>
      <c r="H925" s="39"/>
      <c r="I925" s="39"/>
      <c r="J925" s="40"/>
      <c r="K925" s="40"/>
      <c r="L925" s="35"/>
      <c r="M925" s="7">
        <f>J925*ReadMe!$I$55</f>
        <v>0</v>
      </c>
      <c r="N925" s="7">
        <f>K925*ReadMe!$I$54</f>
        <v>0</v>
      </c>
      <c r="O925" s="7">
        <f t="shared" si="43"/>
        <v>0</v>
      </c>
      <c r="P925" s="7">
        <f t="shared" si="44"/>
        <v>0</v>
      </c>
      <c r="Q925" s="27">
        <f t="shared" si="45"/>
        <v>0</v>
      </c>
      <c r="R925" s="41"/>
    </row>
    <row r="926" spans="2:18" x14ac:dyDescent="0.2">
      <c r="B926" s="7" t="str">
        <f>IF(LEN(D926)&gt;1,INDEX(Periode,MATCH($D926,Maanden,0),1),"")</f>
        <v/>
      </c>
      <c r="C926" s="33"/>
      <c r="D926" s="37"/>
      <c r="E926" s="37"/>
      <c r="F926" s="37"/>
      <c r="G926" s="39"/>
      <c r="H926" s="39"/>
      <c r="I926" s="39"/>
      <c r="J926" s="40"/>
      <c r="K926" s="40"/>
      <c r="L926" s="35"/>
      <c r="M926" s="7">
        <f>J926*ReadMe!$I$55</f>
        <v>0</v>
      </c>
      <c r="N926" s="7">
        <f>K926*ReadMe!$I$54</f>
        <v>0</v>
      </c>
      <c r="O926" s="7">
        <f t="shared" si="43"/>
        <v>0</v>
      </c>
      <c r="P926" s="7">
        <f t="shared" si="44"/>
        <v>0</v>
      </c>
      <c r="Q926" s="27">
        <f t="shared" si="45"/>
        <v>0</v>
      </c>
      <c r="R926" s="41"/>
    </row>
    <row r="927" spans="2:18" x14ac:dyDescent="0.2">
      <c r="B927" s="7" t="str">
        <f>IF(LEN(D927)&gt;1,INDEX(Periode,MATCH($D927,Maanden,0),1),"")</f>
        <v/>
      </c>
      <c r="C927" s="33"/>
      <c r="D927" s="37"/>
      <c r="E927" s="37"/>
      <c r="F927" s="37"/>
      <c r="G927" s="39"/>
      <c r="H927" s="39"/>
      <c r="I927" s="39"/>
      <c r="J927" s="40"/>
      <c r="K927" s="40"/>
      <c r="L927" s="35"/>
      <c r="M927" s="7">
        <f>J927*ReadMe!$I$55</f>
        <v>0</v>
      </c>
      <c r="N927" s="7">
        <f>K927*ReadMe!$I$54</f>
        <v>0</v>
      </c>
      <c r="O927" s="7">
        <f t="shared" si="43"/>
        <v>0</v>
      </c>
      <c r="P927" s="7">
        <f t="shared" si="44"/>
        <v>0</v>
      </c>
      <c r="Q927" s="27">
        <f t="shared" si="45"/>
        <v>0</v>
      </c>
      <c r="R927" s="41"/>
    </row>
    <row r="928" spans="2:18" x14ac:dyDescent="0.2">
      <c r="B928" s="7" t="str">
        <f>IF(LEN(D928)&gt;1,INDEX(Periode,MATCH($D928,Maanden,0),1),"")</f>
        <v/>
      </c>
      <c r="C928" s="33"/>
      <c r="D928" s="37"/>
      <c r="E928" s="37"/>
      <c r="F928" s="37"/>
      <c r="G928" s="39"/>
      <c r="H928" s="39"/>
      <c r="I928" s="39"/>
      <c r="J928" s="40"/>
      <c r="K928" s="40"/>
      <c r="L928" s="35"/>
      <c r="M928" s="7">
        <f>J928*ReadMe!$I$55</f>
        <v>0</v>
      </c>
      <c r="N928" s="7">
        <f>K928*ReadMe!$I$54</f>
        <v>0</v>
      </c>
      <c r="O928" s="7">
        <f t="shared" si="43"/>
        <v>0</v>
      </c>
      <c r="P928" s="7">
        <f t="shared" si="44"/>
        <v>0</v>
      </c>
      <c r="Q928" s="27">
        <f t="shared" si="45"/>
        <v>0</v>
      </c>
      <c r="R928" s="41"/>
    </row>
    <row r="929" spans="2:18" x14ac:dyDescent="0.2">
      <c r="B929" s="7" t="str">
        <f>IF(LEN(D929)&gt;1,INDEX(Periode,MATCH($D929,Maanden,0),1),"")</f>
        <v/>
      </c>
      <c r="C929" s="33"/>
      <c r="D929" s="37"/>
      <c r="E929" s="37"/>
      <c r="F929" s="37"/>
      <c r="G929" s="39"/>
      <c r="H929" s="39"/>
      <c r="I929" s="39"/>
      <c r="J929" s="40"/>
      <c r="K929" s="40"/>
      <c r="L929" s="35"/>
      <c r="M929" s="7">
        <f>J929*ReadMe!$I$55</f>
        <v>0</v>
      </c>
      <c r="N929" s="7">
        <f>K929*ReadMe!$I$54</f>
        <v>0</v>
      </c>
      <c r="O929" s="7">
        <f t="shared" si="43"/>
        <v>0</v>
      </c>
      <c r="P929" s="7">
        <f t="shared" si="44"/>
        <v>0</v>
      </c>
      <c r="Q929" s="27">
        <f t="shared" si="45"/>
        <v>0</v>
      </c>
      <c r="R929" s="41"/>
    </row>
    <row r="930" spans="2:18" x14ac:dyDescent="0.2">
      <c r="B930" s="7" t="str">
        <f>IF(LEN(D930)&gt;1,INDEX(Periode,MATCH($D930,Maanden,0),1),"")</f>
        <v/>
      </c>
      <c r="C930" s="33"/>
      <c r="D930" s="37"/>
      <c r="E930" s="37"/>
      <c r="F930" s="37"/>
      <c r="G930" s="39"/>
      <c r="H930" s="39"/>
      <c r="I930" s="39"/>
      <c r="J930" s="40"/>
      <c r="K930" s="40"/>
      <c r="L930" s="35"/>
      <c r="M930" s="7">
        <f>J930*ReadMe!$I$55</f>
        <v>0</v>
      </c>
      <c r="N930" s="7">
        <f>K930*ReadMe!$I$54</f>
        <v>0</v>
      </c>
      <c r="O930" s="7">
        <f t="shared" si="43"/>
        <v>0</v>
      </c>
      <c r="P930" s="7">
        <f t="shared" si="44"/>
        <v>0</v>
      </c>
      <c r="Q930" s="27">
        <f t="shared" si="45"/>
        <v>0</v>
      </c>
      <c r="R930" s="41"/>
    </row>
    <row r="931" spans="2:18" x14ac:dyDescent="0.2">
      <c r="B931" s="7" t="str">
        <f>IF(LEN(D931)&gt;1,INDEX(Periode,MATCH($D931,Maanden,0),1),"")</f>
        <v/>
      </c>
      <c r="C931" s="33"/>
      <c r="D931" s="37"/>
      <c r="E931" s="37"/>
      <c r="F931" s="37"/>
      <c r="G931" s="39"/>
      <c r="H931" s="39"/>
      <c r="I931" s="39"/>
      <c r="J931" s="40"/>
      <c r="K931" s="40"/>
      <c r="L931" s="35"/>
      <c r="M931" s="7">
        <f>J931*ReadMe!$I$55</f>
        <v>0</v>
      </c>
      <c r="N931" s="7">
        <f>K931*ReadMe!$I$54</f>
        <v>0</v>
      </c>
      <c r="O931" s="7">
        <f t="shared" si="43"/>
        <v>0</v>
      </c>
      <c r="P931" s="7">
        <f t="shared" si="44"/>
        <v>0</v>
      </c>
      <c r="Q931" s="27">
        <f t="shared" si="45"/>
        <v>0</v>
      </c>
      <c r="R931" s="41"/>
    </row>
    <row r="932" spans="2:18" x14ac:dyDescent="0.2">
      <c r="B932" s="7" t="str">
        <f>IF(LEN(D932)&gt;1,INDEX(Periode,MATCH($D932,Maanden,0),1),"")</f>
        <v/>
      </c>
      <c r="C932" s="33"/>
      <c r="D932" s="37"/>
      <c r="E932" s="37"/>
      <c r="F932" s="37"/>
      <c r="G932" s="39"/>
      <c r="H932" s="39"/>
      <c r="I932" s="39"/>
      <c r="J932" s="40"/>
      <c r="K932" s="40"/>
      <c r="L932" s="35"/>
      <c r="M932" s="7">
        <f>J932*ReadMe!$I$55</f>
        <v>0</v>
      </c>
      <c r="N932" s="7">
        <f>K932*ReadMe!$I$54</f>
        <v>0</v>
      </c>
      <c r="O932" s="7">
        <f t="shared" si="43"/>
        <v>0</v>
      </c>
      <c r="P932" s="7">
        <f t="shared" si="44"/>
        <v>0</v>
      </c>
      <c r="Q932" s="27">
        <f t="shared" si="45"/>
        <v>0</v>
      </c>
      <c r="R932" s="41"/>
    </row>
    <row r="933" spans="2:18" x14ac:dyDescent="0.2">
      <c r="B933" s="7" t="str">
        <f>IF(LEN(D933)&gt;1,INDEX(Periode,MATCH($D933,Maanden,0),1),"")</f>
        <v/>
      </c>
      <c r="C933" s="33"/>
      <c r="D933" s="37"/>
      <c r="E933" s="37"/>
      <c r="F933" s="37"/>
      <c r="G933" s="39"/>
      <c r="H933" s="39"/>
      <c r="I933" s="39"/>
      <c r="J933" s="40"/>
      <c r="K933" s="40"/>
      <c r="L933" s="35"/>
      <c r="M933" s="7">
        <f>J933*ReadMe!$I$55</f>
        <v>0</v>
      </c>
      <c r="N933" s="7">
        <f>K933*ReadMe!$I$54</f>
        <v>0</v>
      </c>
      <c r="O933" s="7">
        <f t="shared" si="43"/>
        <v>0</v>
      </c>
      <c r="P933" s="7">
        <f t="shared" si="44"/>
        <v>0</v>
      </c>
      <c r="Q933" s="27">
        <f t="shared" si="45"/>
        <v>0</v>
      </c>
      <c r="R933" s="41"/>
    </row>
    <row r="934" spans="2:18" x14ac:dyDescent="0.2">
      <c r="B934" s="7" t="str">
        <f>IF(LEN(D934)&gt;1,INDEX(Periode,MATCH($D934,Maanden,0),1),"")</f>
        <v/>
      </c>
      <c r="C934" s="33"/>
      <c r="D934" s="37"/>
      <c r="E934" s="37"/>
      <c r="F934" s="37"/>
      <c r="G934" s="39"/>
      <c r="H934" s="39"/>
      <c r="I934" s="39"/>
      <c r="J934" s="40"/>
      <c r="K934" s="40"/>
      <c r="L934" s="35"/>
      <c r="M934" s="7">
        <f>J934*ReadMe!$I$55</f>
        <v>0</v>
      </c>
      <c r="N934" s="7">
        <f>K934*ReadMe!$I$54</f>
        <v>0</v>
      </c>
      <c r="O934" s="7">
        <f t="shared" si="43"/>
        <v>0</v>
      </c>
      <c r="P934" s="7">
        <f t="shared" si="44"/>
        <v>0</v>
      </c>
      <c r="Q934" s="27">
        <f t="shared" si="45"/>
        <v>0</v>
      </c>
      <c r="R934" s="41"/>
    </row>
    <row r="935" spans="2:18" x14ac:dyDescent="0.2">
      <c r="B935" s="7" t="str">
        <f>IF(LEN(D935)&gt;1,INDEX(Periode,MATCH($D935,Maanden,0),1),"")</f>
        <v/>
      </c>
      <c r="C935" s="33"/>
      <c r="D935" s="37"/>
      <c r="E935" s="37"/>
      <c r="F935" s="37"/>
      <c r="G935" s="39"/>
      <c r="H935" s="39"/>
      <c r="I935" s="39"/>
      <c r="J935" s="40"/>
      <c r="K935" s="40"/>
      <c r="L935" s="35"/>
      <c r="M935" s="7">
        <f>J935*ReadMe!$I$55</f>
        <v>0</v>
      </c>
      <c r="N935" s="7">
        <f>K935*ReadMe!$I$54</f>
        <v>0</v>
      </c>
      <c r="O935" s="7">
        <f t="shared" si="43"/>
        <v>0</v>
      </c>
      <c r="P935" s="7">
        <f t="shared" si="44"/>
        <v>0</v>
      </c>
      <c r="Q935" s="27">
        <f t="shared" si="45"/>
        <v>0</v>
      </c>
      <c r="R935" s="41"/>
    </row>
    <row r="936" spans="2:18" x14ac:dyDescent="0.2">
      <c r="B936" s="7" t="str">
        <f>IF(LEN(D936)&gt;1,INDEX(Periode,MATCH($D936,Maanden,0),1),"")</f>
        <v/>
      </c>
      <c r="C936" s="33"/>
      <c r="D936" s="37"/>
      <c r="E936" s="37"/>
      <c r="F936" s="37"/>
      <c r="G936" s="39"/>
      <c r="H936" s="39"/>
      <c r="I936" s="39"/>
      <c r="J936" s="40"/>
      <c r="K936" s="40"/>
      <c r="L936" s="35"/>
      <c r="M936" s="7">
        <f>J936*ReadMe!$I$55</f>
        <v>0</v>
      </c>
      <c r="N936" s="7">
        <f>K936*ReadMe!$I$54</f>
        <v>0</v>
      </c>
      <c r="O936" s="7">
        <f t="shared" si="43"/>
        <v>0</v>
      </c>
      <c r="P936" s="7">
        <f t="shared" si="44"/>
        <v>0</v>
      </c>
      <c r="Q936" s="27">
        <f t="shared" si="45"/>
        <v>0</v>
      </c>
      <c r="R936" s="41"/>
    </row>
    <row r="937" spans="2:18" x14ac:dyDescent="0.2">
      <c r="B937" s="7" t="str">
        <f>IF(LEN(D937)&gt;1,INDEX(Periode,MATCH($D937,Maanden,0),1),"")</f>
        <v/>
      </c>
      <c r="C937" s="33"/>
      <c r="D937" s="37"/>
      <c r="E937" s="37"/>
      <c r="F937" s="37"/>
      <c r="G937" s="39"/>
      <c r="H937" s="39"/>
      <c r="I937" s="39"/>
      <c r="J937" s="40"/>
      <c r="K937" s="40"/>
      <c r="L937" s="35"/>
      <c r="M937" s="7">
        <f>J937*ReadMe!$I$55</f>
        <v>0</v>
      </c>
      <c r="N937" s="7">
        <f>K937*ReadMe!$I$54</f>
        <v>0</v>
      </c>
      <c r="O937" s="7">
        <f t="shared" si="43"/>
        <v>0</v>
      </c>
      <c r="P937" s="7">
        <f t="shared" si="44"/>
        <v>0</v>
      </c>
      <c r="Q937" s="27">
        <f t="shared" si="45"/>
        <v>0</v>
      </c>
      <c r="R937" s="41"/>
    </row>
    <row r="938" spans="2:18" x14ac:dyDescent="0.2">
      <c r="B938" s="7" t="str">
        <f>IF(LEN(D938)&gt;1,INDEX(Periode,MATCH($D938,Maanden,0),1),"")</f>
        <v/>
      </c>
      <c r="C938" s="33"/>
      <c r="D938" s="37"/>
      <c r="E938" s="37"/>
      <c r="F938" s="37"/>
      <c r="G938" s="39"/>
      <c r="H938" s="39"/>
      <c r="I938" s="39"/>
      <c r="J938" s="40"/>
      <c r="K938" s="40"/>
      <c r="L938" s="35"/>
      <c r="M938" s="7">
        <f>J938*ReadMe!$I$55</f>
        <v>0</v>
      </c>
      <c r="N938" s="7">
        <f>K938*ReadMe!$I$54</f>
        <v>0</v>
      </c>
      <c r="O938" s="7">
        <f t="shared" si="43"/>
        <v>0</v>
      </c>
      <c r="P938" s="7">
        <f t="shared" si="44"/>
        <v>0</v>
      </c>
      <c r="Q938" s="27">
        <f t="shared" si="45"/>
        <v>0</v>
      </c>
      <c r="R938" s="41"/>
    </row>
    <row r="939" spans="2:18" x14ac:dyDescent="0.2">
      <c r="B939" s="7" t="str">
        <f>IF(LEN(D939)&gt;1,INDEX(Periode,MATCH($D939,Maanden,0),1),"")</f>
        <v/>
      </c>
      <c r="C939" s="33"/>
      <c r="D939" s="37"/>
      <c r="E939" s="37"/>
      <c r="F939" s="37"/>
      <c r="G939" s="39"/>
      <c r="H939" s="39"/>
      <c r="I939" s="39"/>
      <c r="J939" s="40"/>
      <c r="K939" s="40"/>
      <c r="L939" s="35"/>
      <c r="M939" s="7">
        <f>J939*ReadMe!$I$55</f>
        <v>0</v>
      </c>
      <c r="N939" s="7">
        <f>K939*ReadMe!$I$54</f>
        <v>0</v>
      </c>
      <c r="O939" s="7">
        <f t="shared" si="43"/>
        <v>0</v>
      </c>
      <c r="P939" s="7">
        <f t="shared" si="44"/>
        <v>0</v>
      </c>
      <c r="Q939" s="27">
        <f t="shared" si="45"/>
        <v>0</v>
      </c>
      <c r="R939" s="41"/>
    </row>
    <row r="940" spans="2:18" x14ac:dyDescent="0.2">
      <c r="B940" s="7" t="str">
        <f>IF(LEN(D940)&gt;1,INDEX(Periode,MATCH($D940,Maanden,0),1),"")</f>
        <v/>
      </c>
      <c r="C940" s="33"/>
      <c r="D940" s="37"/>
      <c r="E940" s="37"/>
      <c r="F940" s="37"/>
      <c r="G940" s="39"/>
      <c r="H940" s="39"/>
      <c r="I940" s="39"/>
      <c r="J940" s="40"/>
      <c r="K940" s="40"/>
      <c r="L940" s="35"/>
      <c r="M940" s="7">
        <f>J940*ReadMe!$I$55</f>
        <v>0</v>
      </c>
      <c r="N940" s="7">
        <f>K940*ReadMe!$I$54</f>
        <v>0</v>
      </c>
      <c r="O940" s="7">
        <f t="shared" si="43"/>
        <v>0</v>
      </c>
      <c r="P940" s="7">
        <f t="shared" si="44"/>
        <v>0</v>
      </c>
      <c r="Q940" s="27">
        <f t="shared" si="45"/>
        <v>0</v>
      </c>
      <c r="R940" s="41"/>
    </row>
    <row r="941" spans="2:18" x14ac:dyDescent="0.2">
      <c r="B941" s="7" t="str">
        <f>IF(LEN(D941)&gt;1,INDEX(Periode,MATCH($D941,Maanden,0),1),"")</f>
        <v/>
      </c>
      <c r="C941" s="33"/>
      <c r="D941" s="37"/>
      <c r="E941" s="37"/>
      <c r="F941" s="37"/>
      <c r="G941" s="39"/>
      <c r="H941" s="39"/>
      <c r="I941" s="39"/>
      <c r="J941" s="40"/>
      <c r="K941" s="40"/>
      <c r="L941" s="35"/>
      <c r="M941" s="7">
        <f>J941*ReadMe!$I$55</f>
        <v>0</v>
      </c>
      <c r="N941" s="7">
        <f>K941*ReadMe!$I$54</f>
        <v>0</v>
      </c>
      <c r="O941" s="7">
        <f t="shared" si="43"/>
        <v>0</v>
      </c>
      <c r="P941" s="7">
        <f t="shared" si="44"/>
        <v>0</v>
      </c>
      <c r="Q941" s="27">
        <f t="shared" si="45"/>
        <v>0</v>
      </c>
      <c r="R941" s="41"/>
    </row>
    <row r="942" spans="2:18" x14ac:dyDescent="0.2">
      <c r="B942" s="7" t="str">
        <f>IF(LEN(D942)&gt;1,INDEX(Periode,MATCH($D942,Maanden,0),1),"")</f>
        <v/>
      </c>
      <c r="C942" s="33"/>
      <c r="D942" s="37"/>
      <c r="E942" s="37"/>
      <c r="F942" s="37"/>
      <c r="G942" s="39"/>
      <c r="H942" s="39"/>
      <c r="I942" s="39"/>
      <c r="J942" s="40"/>
      <c r="K942" s="40"/>
      <c r="L942" s="35"/>
      <c r="M942" s="7">
        <f>J942*ReadMe!$I$55</f>
        <v>0</v>
      </c>
      <c r="N942" s="7">
        <f>K942*ReadMe!$I$54</f>
        <v>0</v>
      </c>
      <c r="O942" s="7">
        <f t="shared" si="43"/>
        <v>0</v>
      </c>
      <c r="P942" s="7">
        <f t="shared" si="44"/>
        <v>0</v>
      </c>
      <c r="Q942" s="27">
        <f t="shared" si="45"/>
        <v>0</v>
      </c>
      <c r="R942" s="41"/>
    </row>
    <row r="943" spans="2:18" x14ac:dyDescent="0.2">
      <c r="B943" s="7" t="str">
        <f>IF(LEN(D943)&gt;1,INDEX(Periode,MATCH($D943,Maanden,0),1),"")</f>
        <v/>
      </c>
      <c r="C943" s="33"/>
      <c r="D943" s="37"/>
      <c r="E943" s="37"/>
      <c r="F943" s="37"/>
      <c r="G943" s="39"/>
      <c r="H943" s="39"/>
      <c r="I943" s="39"/>
      <c r="J943" s="40"/>
      <c r="K943" s="40"/>
      <c r="L943" s="35"/>
      <c r="M943" s="7">
        <f>J943*ReadMe!$I$55</f>
        <v>0</v>
      </c>
      <c r="N943" s="7">
        <f>K943*ReadMe!$I$54</f>
        <v>0</v>
      </c>
      <c r="O943" s="7">
        <f t="shared" si="43"/>
        <v>0</v>
      </c>
      <c r="P943" s="7">
        <f t="shared" si="44"/>
        <v>0</v>
      </c>
      <c r="Q943" s="27">
        <f t="shared" si="45"/>
        <v>0</v>
      </c>
      <c r="R943" s="41"/>
    </row>
    <row r="944" spans="2:18" x14ac:dyDescent="0.2">
      <c r="B944" s="7" t="str">
        <f>IF(LEN(D944)&gt;1,INDEX(Periode,MATCH($D944,Maanden,0),1),"")</f>
        <v/>
      </c>
      <c r="C944" s="33"/>
      <c r="D944" s="37"/>
      <c r="E944" s="37"/>
      <c r="F944" s="37"/>
      <c r="G944" s="39"/>
      <c r="H944" s="39"/>
      <c r="I944" s="39"/>
      <c r="J944" s="40"/>
      <c r="K944" s="40"/>
      <c r="L944" s="35"/>
      <c r="M944" s="7">
        <f>J944*ReadMe!$I$55</f>
        <v>0</v>
      </c>
      <c r="N944" s="7">
        <f>K944*ReadMe!$I$54</f>
        <v>0</v>
      </c>
      <c r="O944" s="7">
        <f t="shared" si="43"/>
        <v>0</v>
      </c>
      <c r="P944" s="7">
        <f t="shared" si="44"/>
        <v>0</v>
      </c>
      <c r="Q944" s="27">
        <f t="shared" si="45"/>
        <v>0</v>
      </c>
      <c r="R944" s="41"/>
    </row>
    <row r="945" spans="2:18" x14ac:dyDescent="0.2">
      <c r="B945" s="7" t="str">
        <f>IF(LEN(D945)&gt;1,INDEX(Periode,MATCH($D945,Maanden,0),1),"")</f>
        <v/>
      </c>
      <c r="C945" s="33"/>
      <c r="D945" s="37"/>
      <c r="E945" s="37"/>
      <c r="F945" s="37"/>
      <c r="G945" s="39"/>
      <c r="H945" s="39"/>
      <c r="I945" s="39"/>
      <c r="J945" s="40"/>
      <c r="K945" s="40"/>
      <c r="L945" s="35"/>
      <c r="M945" s="7">
        <f>J945*ReadMe!$I$55</f>
        <v>0</v>
      </c>
      <c r="N945" s="7">
        <f>K945*ReadMe!$I$54</f>
        <v>0</v>
      </c>
      <c r="O945" s="7">
        <f t="shared" si="43"/>
        <v>0</v>
      </c>
      <c r="P945" s="7">
        <f t="shared" si="44"/>
        <v>0</v>
      </c>
      <c r="Q945" s="27">
        <f t="shared" si="45"/>
        <v>0</v>
      </c>
      <c r="R945" s="41"/>
    </row>
    <row r="946" spans="2:18" x14ac:dyDescent="0.2">
      <c r="B946" s="7" t="str">
        <f>IF(LEN(D946)&gt;1,INDEX(Periode,MATCH($D946,Maanden,0),1),"")</f>
        <v/>
      </c>
      <c r="C946" s="33"/>
      <c r="D946" s="37"/>
      <c r="E946" s="37"/>
      <c r="F946" s="37"/>
      <c r="G946" s="39"/>
      <c r="H946" s="39"/>
      <c r="I946" s="39"/>
      <c r="J946" s="40"/>
      <c r="K946" s="40"/>
      <c r="L946" s="35"/>
      <c r="M946" s="7">
        <f>J946*ReadMe!$I$55</f>
        <v>0</v>
      </c>
      <c r="N946" s="7">
        <f>K946*ReadMe!$I$54</f>
        <v>0</v>
      </c>
      <c r="O946" s="7">
        <f t="shared" si="43"/>
        <v>0</v>
      </c>
      <c r="P946" s="7">
        <f t="shared" si="44"/>
        <v>0</v>
      </c>
      <c r="Q946" s="27">
        <f t="shared" si="45"/>
        <v>0</v>
      </c>
      <c r="R946" s="41"/>
    </row>
    <row r="947" spans="2:18" x14ac:dyDescent="0.2">
      <c r="B947" s="7" t="str">
        <f>IF(LEN(D947)&gt;1,INDEX(Periode,MATCH($D947,Maanden,0),1),"")</f>
        <v/>
      </c>
      <c r="C947" s="33"/>
      <c r="D947" s="37"/>
      <c r="E947" s="37"/>
      <c r="F947" s="37"/>
      <c r="G947" s="39"/>
      <c r="H947" s="39"/>
      <c r="I947" s="39"/>
      <c r="J947" s="40"/>
      <c r="K947" s="40"/>
      <c r="L947" s="35"/>
      <c r="M947" s="7">
        <f>J947*ReadMe!$I$55</f>
        <v>0</v>
      </c>
      <c r="N947" s="7">
        <f>K947*ReadMe!$I$54</f>
        <v>0</v>
      </c>
      <c r="O947" s="7">
        <f t="shared" si="43"/>
        <v>0</v>
      </c>
      <c r="P947" s="7">
        <f t="shared" si="44"/>
        <v>0</v>
      </c>
      <c r="Q947" s="27">
        <f t="shared" si="45"/>
        <v>0</v>
      </c>
      <c r="R947" s="41"/>
    </row>
    <row r="948" spans="2:18" x14ac:dyDescent="0.2">
      <c r="B948" s="7" t="str">
        <f>IF(LEN(D948)&gt;1,INDEX(Periode,MATCH($D948,Maanden,0),1),"")</f>
        <v/>
      </c>
      <c r="C948" s="33"/>
      <c r="D948" s="37"/>
      <c r="E948" s="37"/>
      <c r="F948" s="37"/>
      <c r="G948" s="39"/>
      <c r="H948" s="39"/>
      <c r="I948" s="39"/>
      <c r="J948" s="40"/>
      <c r="K948" s="40"/>
      <c r="L948" s="35"/>
      <c r="M948" s="7">
        <f>J948*ReadMe!$I$55</f>
        <v>0</v>
      </c>
      <c r="N948" s="7">
        <f>K948*ReadMe!$I$54</f>
        <v>0</v>
      </c>
      <c r="O948" s="7">
        <f t="shared" si="43"/>
        <v>0</v>
      </c>
      <c r="P948" s="7">
        <f t="shared" si="44"/>
        <v>0</v>
      </c>
      <c r="Q948" s="27">
        <f t="shared" si="45"/>
        <v>0</v>
      </c>
      <c r="R948" s="41"/>
    </row>
    <row r="949" spans="2:18" x14ac:dyDescent="0.2">
      <c r="B949" s="7" t="str">
        <f>IF(LEN(D949)&gt;1,INDEX(Periode,MATCH($D949,Maanden,0),1),"")</f>
        <v/>
      </c>
      <c r="C949" s="33"/>
      <c r="D949" s="37"/>
      <c r="E949" s="37"/>
      <c r="F949" s="37"/>
      <c r="G949" s="39"/>
      <c r="H949" s="39"/>
      <c r="I949" s="39"/>
      <c r="J949" s="40"/>
      <c r="K949" s="40"/>
      <c r="L949" s="35"/>
      <c r="M949" s="7">
        <f>J949*ReadMe!$I$55</f>
        <v>0</v>
      </c>
      <c r="N949" s="7">
        <f>K949*ReadMe!$I$54</f>
        <v>0</v>
      </c>
      <c r="O949" s="7">
        <f t="shared" si="43"/>
        <v>0</v>
      </c>
      <c r="P949" s="7">
        <f t="shared" si="44"/>
        <v>0</v>
      </c>
      <c r="Q949" s="27">
        <f t="shared" si="45"/>
        <v>0</v>
      </c>
      <c r="R949" s="41"/>
    </row>
    <row r="950" spans="2:18" x14ac:dyDescent="0.2">
      <c r="B950" s="7" t="str">
        <f>IF(LEN(D950)&gt;1,INDEX(Periode,MATCH($D950,Maanden,0),1),"")</f>
        <v/>
      </c>
      <c r="C950" s="33"/>
      <c r="D950" s="37"/>
      <c r="E950" s="37"/>
      <c r="F950" s="37"/>
      <c r="G950" s="39"/>
      <c r="H950" s="39"/>
      <c r="I950" s="39"/>
      <c r="J950" s="40"/>
      <c r="K950" s="40"/>
      <c r="L950" s="35"/>
      <c r="M950" s="7">
        <f>J950*ReadMe!$I$55</f>
        <v>0</v>
      </c>
      <c r="N950" s="7">
        <f>K950*ReadMe!$I$54</f>
        <v>0</v>
      </c>
      <c r="O950" s="7">
        <f t="shared" si="43"/>
        <v>0</v>
      </c>
      <c r="P950" s="7">
        <f t="shared" si="44"/>
        <v>0</v>
      </c>
      <c r="Q950" s="27">
        <f t="shared" si="45"/>
        <v>0</v>
      </c>
      <c r="R950" s="41"/>
    </row>
    <row r="951" spans="2:18" x14ac:dyDescent="0.2">
      <c r="B951" s="7" t="str">
        <f>IF(LEN(D951)&gt;1,INDEX(Periode,MATCH($D951,Maanden,0),1),"")</f>
        <v/>
      </c>
      <c r="C951" s="33"/>
      <c r="D951" s="37"/>
      <c r="E951" s="37"/>
      <c r="F951" s="37"/>
      <c r="G951" s="39"/>
      <c r="H951" s="39"/>
      <c r="I951" s="39"/>
      <c r="J951" s="40"/>
      <c r="K951" s="40"/>
      <c r="L951" s="35"/>
      <c r="M951" s="7">
        <f>J951*ReadMe!$I$55</f>
        <v>0</v>
      </c>
      <c r="N951" s="7">
        <f>K951*ReadMe!$I$54</f>
        <v>0</v>
      </c>
      <c r="O951" s="7">
        <f t="shared" si="43"/>
        <v>0</v>
      </c>
      <c r="P951" s="7">
        <f t="shared" si="44"/>
        <v>0</v>
      </c>
      <c r="Q951" s="27">
        <f t="shared" si="45"/>
        <v>0</v>
      </c>
      <c r="R951" s="41"/>
    </row>
    <row r="952" spans="2:18" x14ac:dyDescent="0.2">
      <c r="B952" s="7" t="str">
        <f>IF(LEN(D952)&gt;1,INDEX(Periode,MATCH($D952,Maanden,0),1),"")</f>
        <v/>
      </c>
      <c r="C952" s="33"/>
      <c r="D952" s="37"/>
      <c r="E952" s="37"/>
      <c r="F952" s="37"/>
      <c r="G952" s="39"/>
      <c r="H952" s="39"/>
      <c r="I952" s="39"/>
      <c r="J952" s="40"/>
      <c r="K952" s="40"/>
      <c r="L952" s="35"/>
      <c r="M952" s="7">
        <f>J952*ReadMe!$I$55</f>
        <v>0</v>
      </c>
      <c r="N952" s="7">
        <f>K952*ReadMe!$I$54</f>
        <v>0</v>
      </c>
      <c r="O952" s="7">
        <f t="shared" si="43"/>
        <v>0</v>
      </c>
      <c r="P952" s="7">
        <f t="shared" si="44"/>
        <v>0</v>
      </c>
      <c r="Q952" s="27">
        <f t="shared" si="45"/>
        <v>0</v>
      </c>
      <c r="R952" s="41"/>
    </row>
    <row r="953" spans="2:18" x14ac:dyDescent="0.2">
      <c r="B953" s="7" t="str">
        <f>IF(LEN(D953)&gt;1,INDEX(Periode,MATCH($D953,Maanden,0),1),"")</f>
        <v/>
      </c>
      <c r="C953" s="33"/>
      <c r="D953" s="37"/>
      <c r="E953" s="37"/>
      <c r="F953" s="37"/>
      <c r="G953" s="39"/>
      <c r="H953" s="39"/>
      <c r="I953" s="39"/>
      <c r="J953" s="40"/>
      <c r="K953" s="40"/>
      <c r="L953" s="35"/>
      <c r="M953" s="7">
        <f>J953*ReadMe!$I$55</f>
        <v>0</v>
      </c>
      <c r="N953" s="7">
        <f>K953*ReadMe!$I$54</f>
        <v>0</v>
      </c>
      <c r="O953" s="7">
        <f t="shared" si="43"/>
        <v>0</v>
      </c>
      <c r="P953" s="7">
        <f t="shared" si="44"/>
        <v>0</v>
      </c>
      <c r="Q953" s="27">
        <f t="shared" si="45"/>
        <v>0</v>
      </c>
      <c r="R953" s="41"/>
    </row>
    <row r="954" spans="2:18" x14ac:dyDescent="0.2">
      <c r="B954" s="7" t="str">
        <f>IF(LEN(D954)&gt;1,INDEX(Periode,MATCH($D954,Maanden,0),1),"")</f>
        <v/>
      </c>
      <c r="C954" s="33"/>
      <c r="D954" s="37"/>
      <c r="E954" s="37"/>
      <c r="F954" s="37"/>
      <c r="G954" s="39"/>
      <c r="H954" s="39"/>
      <c r="I954" s="39"/>
      <c r="J954" s="40"/>
      <c r="K954" s="40"/>
      <c r="L954" s="35"/>
      <c r="M954" s="7">
        <f>J954*ReadMe!$I$55</f>
        <v>0</v>
      </c>
      <c r="N954" s="7">
        <f>K954*ReadMe!$I$54</f>
        <v>0</v>
      </c>
      <c r="O954" s="7">
        <f t="shared" si="43"/>
        <v>0</v>
      </c>
      <c r="P954" s="7">
        <f t="shared" si="44"/>
        <v>0</v>
      </c>
      <c r="Q954" s="27">
        <f t="shared" si="45"/>
        <v>0</v>
      </c>
      <c r="R954" s="41"/>
    </row>
    <row r="955" spans="2:18" x14ac:dyDescent="0.2">
      <c r="B955" s="7" t="str">
        <f>IF(LEN(D955)&gt;1,INDEX(Periode,MATCH($D955,Maanden,0),1),"")</f>
        <v/>
      </c>
      <c r="C955" s="33"/>
      <c r="D955" s="37"/>
      <c r="E955" s="37"/>
      <c r="F955" s="37"/>
      <c r="G955" s="39"/>
      <c r="H955" s="39"/>
      <c r="I955" s="39"/>
      <c r="J955" s="40"/>
      <c r="K955" s="40"/>
      <c r="L955" s="35"/>
      <c r="M955" s="7">
        <f>J955*ReadMe!$I$55</f>
        <v>0</v>
      </c>
      <c r="N955" s="7">
        <f>K955*ReadMe!$I$54</f>
        <v>0</v>
      </c>
      <c r="O955" s="7">
        <f t="shared" si="43"/>
        <v>0</v>
      </c>
      <c r="P955" s="7">
        <f t="shared" si="44"/>
        <v>0</v>
      </c>
      <c r="Q955" s="27">
        <f t="shared" si="45"/>
        <v>0</v>
      </c>
      <c r="R955" s="41"/>
    </row>
    <row r="956" spans="2:18" x14ac:dyDescent="0.2">
      <c r="B956" s="7" t="str">
        <f>IF(LEN(D956)&gt;1,INDEX(Periode,MATCH($D956,Maanden,0),1),"")</f>
        <v/>
      </c>
      <c r="C956" s="33"/>
      <c r="D956" s="37"/>
      <c r="E956" s="37"/>
      <c r="F956" s="37"/>
      <c r="G956" s="39"/>
      <c r="H956" s="39"/>
      <c r="I956" s="39"/>
      <c r="J956" s="40"/>
      <c r="K956" s="40"/>
      <c r="L956" s="35"/>
      <c r="M956" s="7">
        <f>J956*ReadMe!$I$55</f>
        <v>0</v>
      </c>
      <c r="N956" s="7">
        <f>K956*ReadMe!$I$54</f>
        <v>0</v>
      </c>
      <c r="O956" s="7">
        <f t="shared" si="43"/>
        <v>0</v>
      </c>
      <c r="P956" s="7">
        <f t="shared" si="44"/>
        <v>0</v>
      </c>
      <c r="Q956" s="27">
        <f t="shared" si="45"/>
        <v>0</v>
      </c>
      <c r="R956" s="41"/>
    </row>
    <row r="957" spans="2:18" x14ac:dyDescent="0.2">
      <c r="B957" s="7" t="str">
        <f>IF(LEN(D957)&gt;1,INDEX(Periode,MATCH($D957,Maanden,0),1),"")</f>
        <v/>
      </c>
      <c r="C957" s="33"/>
      <c r="D957" s="37"/>
      <c r="E957" s="37"/>
      <c r="F957" s="37"/>
      <c r="G957" s="39"/>
      <c r="H957" s="39"/>
      <c r="I957" s="39"/>
      <c r="J957" s="40"/>
      <c r="K957" s="40"/>
      <c r="L957" s="35"/>
      <c r="M957" s="7">
        <f>J957*ReadMe!$I$55</f>
        <v>0</v>
      </c>
      <c r="N957" s="7">
        <f>K957*ReadMe!$I$54</f>
        <v>0</v>
      </c>
      <c r="O957" s="7">
        <f t="shared" si="43"/>
        <v>0</v>
      </c>
      <c r="P957" s="7">
        <f t="shared" si="44"/>
        <v>0</v>
      </c>
      <c r="Q957" s="27">
        <f t="shared" si="45"/>
        <v>0</v>
      </c>
      <c r="R957" s="41"/>
    </row>
    <row r="958" spans="2:18" x14ac:dyDescent="0.2">
      <c r="B958" s="7" t="str">
        <f>IF(LEN(D958)&gt;1,INDEX(Periode,MATCH($D958,Maanden,0),1),"")</f>
        <v/>
      </c>
      <c r="C958" s="33"/>
      <c r="D958" s="37"/>
      <c r="E958" s="37"/>
      <c r="F958" s="37"/>
      <c r="G958" s="39"/>
      <c r="H958" s="39"/>
      <c r="I958" s="39"/>
      <c r="J958" s="40"/>
      <c r="K958" s="40"/>
      <c r="L958" s="35"/>
      <c r="M958" s="7">
        <f>J958*ReadMe!$I$55</f>
        <v>0</v>
      </c>
      <c r="N958" s="7">
        <f>K958*ReadMe!$I$54</f>
        <v>0</v>
      </c>
      <c r="O958" s="7">
        <f t="shared" si="43"/>
        <v>0</v>
      </c>
      <c r="P958" s="7">
        <f t="shared" si="44"/>
        <v>0</v>
      </c>
      <c r="Q958" s="27">
        <f t="shared" si="45"/>
        <v>0</v>
      </c>
      <c r="R958" s="41"/>
    </row>
    <row r="959" spans="2:18" x14ac:dyDescent="0.2">
      <c r="B959" s="7" t="str">
        <f>IF(LEN(D959)&gt;1,INDEX(Periode,MATCH($D959,Maanden,0),1),"")</f>
        <v/>
      </c>
      <c r="C959" s="33"/>
      <c r="D959" s="37"/>
      <c r="E959" s="37"/>
      <c r="F959" s="37"/>
      <c r="G959" s="39"/>
      <c r="H959" s="39"/>
      <c r="I959" s="39"/>
      <c r="J959" s="40"/>
      <c r="K959" s="40"/>
      <c r="L959" s="35"/>
      <c r="M959" s="7">
        <f>J959*ReadMe!$I$55</f>
        <v>0</v>
      </c>
      <c r="N959" s="7">
        <f>K959*ReadMe!$I$54</f>
        <v>0</v>
      </c>
      <c r="O959" s="7">
        <f t="shared" si="43"/>
        <v>0</v>
      </c>
      <c r="P959" s="7">
        <f t="shared" si="44"/>
        <v>0</v>
      </c>
      <c r="Q959" s="27">
        <f t="shared" si="45"/>
        <v>0</v>
      </c>
      <c r="R959" s="41"/>
    </row>
    <row r="960" spans="2:18" x14ac:dyDescent="0.2">
      <c r="B960" s="7" t="str">
        <f>IF(LEN(D960)&gt;1,INDEX(Periode,MATCH($D960,Maanden,0),1),"")</f>
        <v/>
      </c>
      <c r="C960" s="33"/>
      <c r="D960" s="37"/>
      <c r="E960" s="37"/>
      <c r="F960" s="37"/>
      <c r="G960" s="39"/>
      <c r="H960" s="39"/>
      <c r="I960" s="39"/>
      <c r="J960" s="40"/>
      <c r="K960" s="40"/>
      <c r="L960" s="35"/>
      <c r="M960" s="7">
        <f>J960*ReadMe!$I$55</f>
        <v>0</v>
      </c>
      <c r="N960" s="7">
        <f>K960*ReadMe!$I$54</f>
        <v>0</v>
      </c>
      <c r="O960" s="7">
        <f t="shared" si="43"/>
        <v>0</v>
      </c>
      <c r="P960" s="7">
        <f t="shared" si="44"/>
        <v>0</v>
      </c>
      <c r="Q960" s="27">
        <f t="shared" si="45"/>
        <v>0</v>
      </c>
      <c r="R960" s="41"/>
    </row>
    <row r="961" spans="2:18" x14ac:dyDescent="0.2">
      <c r="B961" s="7" t="str">
        <f>IF(LEN(D961)&gt;1,INDEX(Periode,MATCH($D961,Maanden,0),1),"")</f>
        <v/>
      </c>
      <c r="C961" s="33"/>
      <c r="D961" s="37"/>
      <c r="E961" s="37"/>
      <c r="F961" s="37"/>
      <c r="G961" s="39"/>
      <c r="H961" s="39"/>
      <c r="I961" s="39"/>
      <c r="J961" s="40"/>
      <c r="K961" s="40"/>
      <c r="L961" s="35"/>
      <c r="M961" s="7">
        <f>J961*ReadMe!$I$55</f>
        <v>0</v>
      </c>
      <c r="N961" s="7">
        <f>K961*ReadMe!$I$54</f>
        <v>0</v>
      </c>
      <c r="O961" s="7">
        <f t="shared" si="43"/>
        <v>0</v>
      </c>
      <c r="P961" s="7">
        <f t="shared" si="44"/>
        <v>0</v>
      </c>
      <c r="Q961" s="27">
        <f t="shared" si="45"/>
        <v>0</v>
      </c>
      <c r="R961" s="41"/>
    </row>
    <row r="962" spans="2:18" x14ac:dyDescent="0.2">
      <c r="B962" s="7" t="str">
        <f>IF(LEN(D962)&gt;1,INDEX(Periode,MATCH($D962,Maanden,0),1),"")</f>
        <v/>
      </c>
      <c r="C962" s="33"/>
      <c r="D962" s="37"/>
      <c r="E962" s="37"/>
      <c r="F962" s="37"/>
      <c r="G962" s="39"/>
      <c r="H962" s="39"/>
      <c r="I962" s="39"/>
      <c r="J962" s="40"/>
      <c r="K962" s="40"/>
      <c r="L962" s="35"/>
      <c r="M962" s="7">
        <f>J962*ReadMe!$I$55</f>
        <v>0</v>
      </c>
      <c r="N962" s="7">
        <f>K962*ReadMe!$I$54</f>
        <v>0</v>
      </c>
      <c r="O962" s="7">
        <f t="shared" si="43"/>
        <v>0</v>
      </c>
      <c r="P962" s="7">
        <f t="shared" si="44"/>
        <v>0</v>
      </c>
      <c r="Q962" s="27">
        <f t="shared" si="45"/>
        <v>0</v>
      </c>
      <c r="R962" s="41"/>
    </row>
    <row r="963" spans="2:18" x14ac:dyDescent="0.2">
      <c r="B963" s="7" t="str">
        <f>IF(LEN(D963)&gt;1,INDEX(Periode,MATCH($D963,Maanden,0),1),"")</f>
        <v/>
      </c>
      <c r="C963" s="33"/>
      <c r="D963" s="37"/>
      <c r="E963" s="37"/>
      <c r="F963" s="37"/>
      <c r="G963" s="39"/>
      <c r="H963" s="39"/>
      <c r="I963" s="39"/>
      <c r="J963" s="40"/>
      <c r="K963" s="40"/>
      <c r="L963" s="35"/>
      <c r="M963" s="7">
        <f>J963*ReadMe!$I$55</f>
        <v>0</v>
      </c>
      <c r="N963" s="7">
        <f>K963*ReadMe!$I$54</f>
        <v>0</v>
      </c>
      <c r="O963" s="7">
        <f t="shared" si="43"/>
        <v>0</v>
      </c>
      <c r="P963" s="7">
        <f t="shared" si="44"/>
        <v>0</v>
      </c>
      <c r="Q963" s="27">
        <f t="shared" si="45"/>
        <v>0</v>
      </c>
      <c r="R963" s="41"/>
    </row>
    <row r="964" spans="2:18" x14ac:dyDescent="0.2">
      <c r="B964" s="7" t="str">
        <f>IF(LEN(D964)&gt;1,INDEX(Periode,MATCH($D964,Maanden,0),1),"")</f>
        <v/>
      </c>
      <c r="C964" s="33"/>
      <c r="D964" s="37"/>
      <c r="E964" s="37"/>
      <c r="F964" s="37"/>
      <c r="G964" s="39"/>
      <c r="H964" s="39"/>
      <c r="I964" s="39"/>
      <c r="J964" s="40"/>
      <c r="K964" s="40"/>
      <c r="L964" s="35"/>
      <c r="M964" s="7">
        <f>J964*ReadMe!$I$55</f>
        <v>0</v>
      </c>
      <c r="N964" s="7">
        <f>K964*ReadMe!$I$54</f>
        <v>0</v>
      </c>
      <c r="O964" s="7">
        <f t="shared" si="43"/>
        <v>0</v>
      </c>
      <c r="P964" s="7">
        <f t="shared" si="44"/>
        <v>0</v>
      </c>
      <c r="Q964" s="27">
        <f t="shared" si="45"/>
        <v>0</v>
      </c>
      <c r="R964" s="41"/>
    </row>
    <row r="965" spans="2:18" x14ac:dyDescent="0.2">
      <c r="B965" s="7" t="str">
        <f>IF(LEN(D965)&gt;1,INDEX(Periode,MATCH($D965,Maanden,0),1),"")</f>
        <v/>
      </c>
      <c r="C965" s="33"/>
      <c r="D965" s="37"/>
      <c r="E965" s="37"/>
      <c r="F965" s="37"/>
      <c r="G965" s="39"/>
      <c r="H965" s="39"/>
      <c r="I965" s="39"/>
      <c r="J965" s="40"/>
      <c r="K965" s="40"/>
      <c r="L965" s="35"/>
      <c r="M965" s="7">
        <f>J965*ReadMe!$I$55</f>
        <v>0</v>
      </c>
      <c r="N965" s="7">
        <f>K965*ReadMe!$I$54</f>
        <v>0</v>
      </c>
      <c r="O965" s="7">
        <f t="shared" si="43"/>
        <v>0</v>
      </c>
      <c r="P965" s="7">
        <f t="shared" si="44"/>
        <v>0</v>
      </c>
      <c r="Q965" s="27">
        <f t="shared" si="45"/>
        <v>0</v>
      </c>
      <c r="R965" s="41"/>
    </row>
    <row r="966" spans="2:18" x14ac:dyDescent="0.2">
      <c r="B966" s="7" t="str">
        <f>IF(LEN(D966)&gt;1,INDEX(Periode,MATCH($D966,Maanden,0),1),"")</f>
        <v/>
      </c>
      <c r="C966" s="33"/>
      <c r="D966" s="37"/>
      <c r="E966" s="37"/>
      <c r="F966" s="37"/>
      <c r="G966" s="39"/>
      <c r="H966" s="39"/>
      <c r="I966" s="39"/>
      <c r="J966" s="40"/>
      <c r="K966" s="40"/>
      <c r="L966" s="35"/>
      <c r="M966" s="7">
        <f>J966*ReadMe!$I$55</f>
        <v>0</v>
      </c>
      <c r="N966" s="7">
        <f>K966*ReadMe!$I$54</f>
        <v>0</v>
      </c>
      <c r="O966" s="7">
        <f t="shared" si="43"/>
        <v>0</v>
      </c>
      <c r="P966" s="7">
        <f t="shared" si="44"/>
        <v>0</v>
      </c>
      <c r="Q966" s="27">
        <f t="shared" si="45"/>
        <v>0</v>
      </c>
      <c r="R966" s="41"/>
    </row>
    <row r="967" spans="2:18" x14ac:dyDescent="0.2">
      <c r="B967" s="7" t="str">
        <f>IF(LEN(D967)&gt;1,INDEX(Periode,MATCH($D967,Maanden,0),1),"")</f>
        <v/>
      </c>
      <c r="C967" s="33"/>
      <c r="D967" s="37"/>
      <c r="E967" s="37"/>
      <c r="F967" s="37"/>
      <c r="G967" s="39"/>
      <c r="H967" s="39"/>
      <c r="I967" s="39"/>
      <c r="J967" s="40"/>
      <c r="K967" s="40"/>
      <c r="L967" s="35"/>
      <c r="M967" s="7">
        <f>J967*ReadMe!$I$55</f>
        <v>0</v>
      </c>
      <c r="N967" s="7">
        <f>K967*ReadMe!$I$54</f>
        <v>0</v>
      </c>
      <c r="O967" s="7">
        <f t="shared" si="43"/>
        <v>0</v>
      </c>
      <c r="P967" s="7">
        <f t="shared" si="44"/>
        <v>0</v>
      </c>
      <c r="Q967" s="27">
        <f t="shared" si="45"/>
        <v>0</v>
      </c>
      <c r="R967" s="41"/>
    </row>
    <row r="968" spans="2:18" x14ac:dyDescent="0.2">
      <c r="B968" s="7" t="str">
        <f>IF(LEN(D968)&gt;1,INDEX(Periode,MATCH($D968,Maanden,0),1),"")</f>
        <v/>
      </c>
      <c r="C968" s="33"/>
      <c r="D968" s="37"/>
      <c r="E968" s="37"/>
      <c r="F968" s="37"/>
      <c r="G968" s="39"/>
      <c r="H968" s="39"/>
      <c r="I968" s="39"/>
      <c r="J968" s="40"/>
      <c r="K968" s="40"/>
      <c r="L968" s="35"/>
      <c r="M968" s="7">
        <f>J968*ReadMe!$I$55</f>
        <v>0</v>
      </c>
      <c r="N968" s="7">
        <f>K968*ReadMe!$I$54</f>
        <v>0</v>
      </c>
      <c r="O968" s="7">
        <f t="shared" si="43"/>
        <v>0</v>
      </c>
      <c r="P968" s="7">
        <f t="shared" si="44"/>
        <v>0</v>
      </c>
      <c r="Q968" s="27">
        <f t="shared" si="45"/>
        <v>0</v>
      </c>
      <c r="R968" s="41"/>
    </row>
    <row r="969" spans="2:18" x14ac:dyDescent="0.2">
      <c r="B969" s="7" t="str">
        <f>IF(LEN(D969)&gt;1,INDEX(Periode,MATCH($D969,Maanden,0),1),"")</f>
        <v/>
      </c>
      <c r="C969" s="33"/>
      <c r="D969" s="37"/>
      <c r="E969" s="37"/>
      <c r="F969" s="37"/>
      <c r="G969" s="39"/>
      <c r="H969" s="39"/>
      <c r="I969" s="39"/>
      <c r="J969" s="40"/>
      <c r="K969" s="40"/>
      <c r="L969" s="35"/>
      <c r="M969" s="7">
        <f>J969*ReadMe!$I$55</f>
        <v>0</v>
      </c>
      <c r="N969" s="7">
        <f>K969*ReadMe!$I$54</f>
        <v>0</v>
      </c>
      <c r="O969" s="7">
        <f t="shared" si="43"/>
        <v>0</v>
      </c>
      <c r="P969" s="7">
        <f t="shared" si="44"/>
        <v>0</v>
      </c>
      <c r="Q969" s="27">
        <f t="shared" si="45"/>
        <v>0</v>
      </c>
      <c r="R969" s="41"/>
    </row>
    <row r="970" spans="2:18" x14ac:dyDescent="0.2">
      <c r="B970" s="7" t="str">
        <f>IF(LEN(D970)&gt;1,INDEX(Periode,MATCH($D970,Maanden,0),1),"")</f>
        <v/>
      </c>
      <c r="C970" s="33"/>
      <c r="D970" s="37"/>
      <c r="E970" s="37"/>
      <c r="F970" s="37"/>
      <c r="G970" s="39"/>
      <c r="H970" s="39"/>
      <c r="I970" s="39"/>
      <c r="J970" s="40"/>
      <c r="K970" s="40"/>
      <c r="L970" s="35"/>
      <c r="M970" s="7">
        <f>J970*ReadMe!$I$55</f>
        <v>0</v>
      </c>
      <c r="N970" s="7">
        <f>K970*ReadMe!$I$54</f>
        <v>0</v>
      </c>
      <c r="O970" s="7">
        <f t="shared" si="43"/>
        <v>0</v>
      </c>
      <c r="P970" s="7">
        <f t="shared" si="44"/>
        <v>0</v>
      </c>
      <c r="Q970" s="27">
        <f t="shared" si="45"/>
        <v>0</v>
      </c>
      <c r="R970" s="41"/>
    </row>
    <row r="971" spans="2:18" x14ac:dyDescent="0.2">
      <c r="B971" s="7" t="str">
        <f>IF(LEN(D971)&gt;1,INDEX(Periode,MATCH($D971,Maanden,0),1),"")</f>
        <v/>
      </c>
      <c r="C971" s="33"/>
      <c r="D971" s="37"/>
      <c r="E971" s="37"/>
      <c r="F971" s="37"/>
      <c r="G971" s="39"/>
      <c r="H971" s="39"/>
      <c r="I971" s="39"/>
      <c r="J971" s="40"/>
      <c r="K971" s="40"/>
      <c r="L971" s="35"/>
      <c r="M971" s="7">
        <f>J971*ReadMe!$I$55</f>
        <v>0</v>
      </c>
      <c r="N971" s="7">
        <f>K971*ReadMe!$I$54</f>
        <v>0</v>
      </c>
      <c r="O971" s="7">
        <f t="shared" si="43"/>
        <v>0</v>
      </c>
      <c r="P971" s="7">
        <f t="shared" si="44"/>
        <v>0</v>
      </c>
      <c r="Q971" s="27">
        <f t="shared" si="45"/>
        <v>0</v>
      </c>
      <c r="R971" s="41"/>
    </row>
    <row r="972" spans="2:18" x14ac:dyDescent="0.2">
      <c r="B972" s="7" t="str">
        <f>IF(LEN(D972)&gt;1,INDEX(Periode,MATCH($D972,Maanden,0),1),"")</f>
        <v/>
      </c>
      <c r="C972" s="33"/>
      <c r="D972" s="37"/>
      <c r="E972" s="37"/>
      <c r="F972" s="37"/>
      <c r="G972" s="39"/>
      <c r="H972" s="39"/>
      <c r="I972" s="39"/>
      <c r="J972" s="40"/>
      <c r="K972" s="40"/>
      <c r="L972" s="35"/>
      <c r="M972" s="7">
        <f>J972*ReadMe!$I$55</f>
        <v>0</v>
      </c>
      <c r="N972" s="7">
        <f>K972*ReadMe!$I$54</f>
        <v>0</v>
      </c>
      <c r="O972" s="7">
        <f t="shared" si="43"/>
        <v>0</v>
      </c>
      <c r="P972" s="7">
        <f t="shared" si="44"/>
        <v>0</v>
      </c>
      <c r="Q972" s="27">
        <f t="shared" si="45"/>
        <v>0</v>
      </c>
      <c r="R972" s="41"/>
    </row>
    <row r="973" spans="2:18" x14ac:dyDescent="0.2">
      <c r="B973" s="7" t="str">
        <f>IF(LEN(D973)&gt;1,INDEX(Periode,MATCH($D973,Maanden,0),1),"")</f>
        <v/>
      </c>
      <c r="C973" s="33"/>
      <c r="D973" s="37"/>
      <c r="E973" s="37"/>
      <c r="F973" s="37"/>
      <c r="G973" s="39"/>
      <c r="H973" s="39"/>
      <c r="I973" s="39"/>
      <c r="J973" s="40"/>
      <c r="K973" s="40"/>
      <c r="L973" s="35"/>
      <c r="M973" s="7">
        <f>J973*ReadMe!$I$55</f>
        <v>0</v>
      </c>
      <c r="N973" s="7">
        <f>K973*ReadMe!$I$54</f>
        <v>0</v>
      </c>
      <c r="O973" s="7">
        <f t="shared" si="43"/>
        <v>0</v>
      </c>
      <c r="P973" s="7">
        <f t="shared" si="44"/>
        <v>0</v>
      </c>
      <c r="Q973" s="27">
        <f t="shared" si="45"/>
        <v>0</v>
      </c>
      <c r="R973" s="41"/>
    </row>
    <row r="974" spans="2:18" x14ac:dyDescent="0.2">
      <c r="B974" s="7" t="str">
        <f>IF(LEN(D974)&gt;1,INDEX(Periode,MATCH($D974,Maanden,0),1),"")</f>
        <v/>
      </c>
      <c r="C974" s="33"/>
      <c r="D974" s="37"/>
      <c r="E974" s="37"/>
      <c r="F974" s="37"/>
      <c r="G974" s="39"/>
      <c r="H974" s="39"/>
      <c r="I974" s="39"/>
      <c r="J974" s="40"/>
      <c r="K974" s="40"/>
      <c r="L974" s="35"/>
      <c r="M974" s="7">
        <f>J974*ReadMe!$I$55</f>
        <v>0</v>
      </c>
      <c r="N974" s="7">
        <f>K974*ReadMe!$I$54</f>
        <v>0</v>
      </c>
      <c r="O974" s="7">
        <f t="shared" si="43"/>
        <v>0</v>
      </c>
      <c r="P974" s="7">
        <f t="shared" si="44"/>
        <v>0</v>
      </c>
      <c r="Q974" s="27">
        <f t="shared" si="45"/>
        <v>0</v>
      </c>
      <c r="R974" s="41"/>
    </row>
    <row r="975" spans="2:18" x14ac:dyDescent="0.2">
      <c r="B975" s="7" t="str">
        <f>IF(LEN(D975)&gt;1,INDEX(Periode,MATCH($D975,Maanden,0),1),"")</f>
        <v/>
      </c>
      <c r="C975" s="33"/>
      <c r="D975" s="37"/>
      <c r="E975" s="37"/>
      <c r="F975" s="37"/>
      <c r="G975" s="39"/>
      <c r="H975" s="39"/>
      <c r="I975" s="39"/>
      <c r="J975" s="40"/>
      <c r="K975" s="40"/>
      <c r="L975" s="35"/>
      <c r="M975" s="7">
        <f>J975*ReadMe!$I$55</f>
        <v>0</v>
      </c>
      <c r="N975" s="7">
        <f>K975*ReadMe!$I$54</f>
        <v>0</v>
      </c>
      <c r="O975" s="7">
        <f t="shared" si="43"/>
        <v>0</v>
      </c>
      <c r="P975" s="7">
        <f t="shared" si="44"/>
        <v>0</v>
      </c>
      <c r="Q975" s="27">
        <f t="shared" si="45"/>
        <v>0</v>
      </c>
      <c r="R975" s="41"/>
    </row>
    <row r="976" spans="2:18" x14ac:dyDescent="0.2">
      <c r="B976" s="7" t="str">
        <f>IF(LEN(D976)&gt;1,INDEX(Periode,MATCH($D976,Maanden,0),1),"")</f>
        <v/>
      </c>
      <c r="C976" s="33"/>
      <c r="D976" s="37"/>
      <c r="E976" s="37"/>
      <c r="F976" s="37"/>
      <c r="G976" s="39"/>
      <c r="H976" s="39"/>
      <c r="I976" s="39"/>
      <c r="J976" s="40"/>
      <c r="K976" s="40"/>
      <c r="L976" s="35"/>
      <c r="M976" s="7">
        <f>J976*ReadMe!$I$55</f>
        <v>0</v>
      </c>
      <c r="N976" s="7">
        <f>K976*ReadMe!$I$54</f>
        <v>0</v>
      </c>
      <c r="O976" s="7">
        <f t="shared" ref="O976:O1000" si="46">SUM(J976:N976)</f>
        <v>0</v>
      </c>
      <c r="P976" s="7">
        <f t="shared" ref="P976:P1000" si="47">SUM(J976:L976)</f>
        <v>0</v>
      </c>
      <c r="Q976" s="27">
        <f t="shared" ref="Q976:Q1000" si="48">SUM(M976:N976)</f>
        <v>0</v>
      </c>
      <c r="R976" s="41"/>
    </row>
    <row r="977" spans="2:18" x14ac:dyDescent="0.2">
      <c r="B977" s="7" t="str">
        <f>IF(LEN(D977)&gt;1,INDEX(Periode,MATCH($D977,Maanden,0),1),"")</f>
        <v/>
      </c>
      <c r="C977" s="33"/>
      <c r="D977" s="37"/>
      <c r="E977" s="37"/>
      <c r="F977" s="37"/>
      <c r="G977" s="39"/>
      <c r="H977" s="39"/>
      <c r="I977" s="39"/>
      <c r="J977" s="40"/>
      <c r="K977" s="40"/>
      <c r="L977" s="35"/>
      <c r="M977" s="7">
        <f>J977*ReadMe!$I$55</f>
        <v>0</v>
      </c>
      <c r="N977" s="7">
        <f>K977*ReadMe!$I$54</f>
        <v>0</v>
      </c>
      <c r="O977" s="7">
        <f t="shared" si="46"/>
        <v>0</v>
      </c>
      <c r="P977" s="7">
        <f t="shared" si="47"/>
        <v>0</v>
      </c>
      <c r="Q977" s="27">
        <f t="shared" si="48"/>
        <v>0</v>
      </c>
      <c r="R977" s="41"/>
    </row>
    <row r="978" spans="2:18" x14ac:dyDescent="0.2">
      <c r="B978" s="7" t="str">
        <f>IF(LEN(D978)&gt;1,INDEX(Periode,MATCH($D978,Maanden,0),1),"")</f>
        <v/>
      </c>
      <c r="C978" s="33"/>
      <c r="D978" s="37"/>
      <c r="E978" s="37"/>
      <c r="F978" s="37"/>
      <c r="G978" s="39"/>
      <c r="H978" s="39"/>
      <c r="I978" s="39"/>
      <c r="J978" s="40"/>
      <c r="K978" s="40"/>
      <c r="L978" s="35"/>
      <c r="M978" s="7">
        <f>J978*ReadMe!$I$55</f>
        <v>0</v>
      </c>
      <c r="N978" s="7">
        <f>K978*ReadMe!$I$54</f>
        <v>0</v>
      </c>
      <c r="O978" s="7">
        <f t="shared" si="46"/>
        <v>0</v>
      </c>
      <c r="P978" s="7">
        <f t="shared" si="47"/>
        <v>0</v>
      </c>
      <c r="Q978" s="27">
        <f t="shared" si="48"/>
        <v>0</v>
      </c>
      <c r="R978" s="41"/>
    </row>
    <row r="979" spans="2:18" x14ac:dyDescent="0.2">
      <c r="B979" s="7" t="str">
        <f>IF(LEN(D979)&gt;1,INDEX(Periode,MATCH($D979,Maanden,0),1),"")</f>
        <v/>
      </c>
      <c r="C979" s="33"/>
      <c r="D979" s="37"/>
      <c r="E979" s="37"/>
      <c r="F979" s="37"/>
      <c r="G979" s="39"/>
      <c r="H979" s="39"/>
      <c r="I979" s="39"/>
      <c r="J979" s="40"/>
      <c r="K979" s="40"/>
      <c r="L979" s="35"/>
      <c r="M979" s="7">
        <f>J979*ReadMe!$I$55</f>
        <v>0</v>
      </c>
      <c r="N979" s="7">
        <f>K979*ReadMe!$I$54</f>
        <v>0</v>
      </c>
      <c r="O979" s="7">
        <f t="shared" si="46"/>
        <v>0</v>
      </c>
      <c r="P979" s="7">
        <f t="shared" si="47"/>
        <v>0</v>
      </c>
      <c r="Q979" s="27">
        <f t="shared" si="48"/>
        <v>0</v>
      </c>
      <c r="R979" s="41"/>
    </row>
    <row r="980" spans="2:18" x14ac:dyDescent="0.2">
      <c r="B980" s="7" t="str">
        <f>IF(LEN(D980)&gt;1,INDEX(Periode,MATCH($D980,Maanden,0),1),"")</f>
        <v/>
      </c>
      <c r="C980" s="33"/>
      <c r="D980" s="37"/>
      <c r="E980" s="37"/>
      <c r="F980" s="37"/>
      <c r="G980" s="39"/>
      <c r="H980" s="39"/>
      <c r="I980" s="39"/>
      <c r="J980" s="40"/>
      <c r="K980" s="40"/>
      <c r="L980" s="35"/>
      <c r="M980" s="7">
        <f>J980*ReadMe!$I$55</f>
        <v>0</v>
      </c>
      <c r="N980" s="7">
        <f>K980*ReadMe!$I$54</f>
        <v>0</v>
      </c>
      <c r="O980" s="7">
        <f t="shared" si="46"/>
        <v>0</v>
      </c>
      <c r="P980" s="7">
        <f t="shared" si="47"/>
        <v>0</v>
      </c>
      <c r="Q980" s="27">
        <f t="shared" si="48"/>
        <v>0</v>
      </c>
      <c r="R980" s="41"/>
    </row>
    <row r="981" spans="2:18" x14ac:dyDescent="0.2">
      <c r="B981" s="7" t="str">
        <f>IF(LEN(D981)&gt;1,INDEX(Periode,MATCH($D981,Maanden,0),1),"")</f>
        <v/>
      </c>
      <c r="C981" s="33"/>
      <c r="D981" s="37"/>
      <c r="E981" s="37"/>
      <c r="F981" s="37"/>
      <c r="G981" s="39"/>
      <c r="H981" s="39"/>
      <c r="I981" s="39"/>
      <c r="J981" s="40"/>
      <c r="K981" s="40"/>
      <c r="L981" s="35"/>
      <c r="M981" s="7">
        <f>J981*ReadMe!$I$55</f>
        <v>0</v>
      </c>
      <c r="N981" s="7">
        <f>K981*ReadMe!$I$54</f>
        <v>0</v>
      </c>
      <c r="O981" s="7">
        <f t="shared" si="46"/>
        <v>0</v>
      </c>
      <c r="P981" s="7">
        <f t="shared" si="47"/>
        <v>0</v>
      </c>
      <c r="Q981" s="27">
        <f t="shared" si="48"/>
        <v>0</v>
      </c>
      <c r="R981" s="41"/>
    </row>
    <row r="982" spans="2:18" x14ac:dyDescent="0.2">
      <c r="B982" s="7" t="str">
        <f>IF(LEN(D982)&gt;1,INDEX(Periode,MATCH($D982,Maanden,0),1),"")</f>
        <v/>
      </c>
      <c r="C982" s="33"/>
      <c r="D982" s="37"/>
      <c r="E982" s="37"/>
      <c r="F982" s="37"/>
      <c r="G982" s="39"/>
      <c r="H982" s="39"/>
      <c r="I982" s="39"/>
      <c r="J982" s="40"/>
      <c r="K982" s="40"/>
      <c r="L982" s="35"/>
      <c r="M982" s="7">
        <f>J982*ReadMe!$I$55</f>
        <v>0</v>
      </c>
      <c r="N982" s="7">
        <f>K982*ReadMe!$I$54</f>
        <v>0</v>
      </c>
      <c r="O982" s="7">
        <f t="shared" si="46"/>
        <v>0</v>
      </c>
      <c r="P982" s="7">
        <f t="shared" si="47"/>
        <v>0</v>
      </c>
      <c r="Q982" s="27">
        <f t="shared" si="48"/>
        <v>0</v>
      </c>
      <c r="R982" s="41"/>
    </row>
    <row r="983" spans="2:18" x14ac:dyDescent="0.2">
      <c r="B983" s="7" t="str">
        <f>IF(LEN(D983)&gt;1,INDEX(Periode,MATCH($D983,Maanden,0),1),"")</f>
        <v/>
      </c>
      <c r="C983" s="33"/>
      <c r="D983" s="37"/>
      <c r="E983" s="37"/>
      <c r="F983" s="37"/>
      <c r="G983" s="39"/>
      <c r="H983" s="39"/>
      <c r="I983" s="39"/>
      <c r="J983" s="40"/>
      <c r="K983" s="40"/>
      <c r="L983" s="35"/>
      <c r="M983" s="7">
        <f>J983*ReadMe!$I$55</f>
        <v>0</v>
      </c>
      <c r="N983" s="7">
        <f>K983*ReadMe!$I$54</f>
        <v>0</v>
      </c>
      <c r="O983" s="7">
        <f t="shared" si="46"/>
        <v>0</v>
      </c>
      <c r="P983" s="7">
        <f t="shared" si="47"/>
        <v>0</v>
      </c>
      <c r="Q983" s="27">
        <f t="shared" si="48"/>
        <v>0</v>
      </c>
      <c r="R983" s="41"/>
    </row>
    <row r="984" spans="2:18" x14ac:dyDescent="0.2">
      <c r="B984" s="7" t="str">
        <f>IF(LEN(D984)&gt;1,INDEX(Periode,MATCH($D984,Maanden,0),1),"")</f>
        <v/>
      </c>
      <c r="C984" s="33"/>
      <c r="D984" s="37"/>
      <c r="E984" s="37"/>
      <c r="F984" s="37"/>
      <c r="G984" s="39"/>
      <c r="H984" s="39"/>
      <c r="I984" s="39"/>
      <c r="J984" s="40"/>
      <c r="K984" s="40"/>
      <c r="L984" s="35"/>
      <c r="M984" s="7">
        <f>J984*ReadMe!$I$55</f>
        <v>0</v>
      </c>
      <c r="N984" s="7">
        <f>K984*ReadMe!$I$54</f>
        <v>0</v>
      </c>
      <c r="O984" s="7">
        <f t="shared" si="46"/>
        <v>0</v>
      </c>
      <c r="P984" s="7">
        <f t="shared" si="47"/>
        <v>0</v>
      </c>
      <c r="Q984" s="27">
        <f t="shared" si="48"/>
        <v>0</v>
      </c>
      <c r="R984" s="41"/>
    </row>
    <row r="985" spans="2:18" x14ac:dyDescent="0.2">
      <c r="B985" s="7" t="str">
        <f>IF(LEN(D985)&gt;1,INDEX(Periode,MATCH($D985,Maanden,0),1),"")</f>
        <v/>
      </c>
      <c r="C985" s="33"/>
      <c r="D985" s="37"/>
      <c r="E985" s="37"/>
      <c r="F985" s="37"/>
      <c r="G985" s="39"/>
      <c r="H985" s="39"/>
      <c r="I985" s="39"/>
      <c r="J985" s="40"/>
      <c r="K985" s="40"/>
      <c r="L985" s="35"/>
      <c r="M985" s="7">
        <f>J985*ReadMe!$I$55</f>
        <v>0</v>
      </c>
      <c r="N985" s="7">
        <f>K985*ReadMe!$I$54</f>
        <v>0</v>
      </c>
      <c r="O985" s="7">
        <f t="shared" si="46"/>
        <v>0</v>
      </c>
      <c r="P985" s="7">
        <f t="shared" si="47"/>
        <v>0</v>
      </c>
      <c r="Q985" s="27">
        <f t="shared" si="48"/>
        <v>0</v>
      </c>
      <c r="R985" s="41"/>
    </row>
    <row r="986" spans="2:18" x14ac:dyDescent="0.2">
      <c r="B986" s="7" t="str">
        <f>IF(LEN(D986)&gt;1,INDEX(Periode,MATCH($D986,Maanden,0),1),"")</f>
        <v/>
      </c>
      <c r="C986" s="33"/>
      <c r="D986" s="37"/>
      <c r="E986" s="37"/>
      <c r="F986" s="37"/>
      <c r="G986" s="39"/>
      <c r="H986" s="39"/>
      <c r="I986" s="39"/>
      <c r="J986" s="40"/>
      <c r="K986" s="40"/>
      <c r="L986" s="35"/>
      <c r="M986" s="7">
        <f>J986*ReadMe!$I$55</f>
        <v>0</v>
      </c>
      <c r="N986" s="7">
        <f>K986*ReadMe!$I$54</f>
        <v>0</v>
      </c>
      <c r="O986" s="7">
        <f t="shared" si="46"/>
        <v>0</v>
      </c>
      <c r="P986" s="7">
        <f t="shared" si="47"/>
        <v>0</v>
      </c>
      <c r="Q986" s="27">
        <f t="shared" si="48"/>
        <v>0</v>
      </c>
      <c r="R986" s="41"/>
    </row>
    <row r="987" spans="2:18" x14ac:dyDescent="0.2">
      <c r="B987" s="7" t="str">
        <f>IF(LEN(D987)&gt;1,INDEX(Periode,MATCH($D987,Maanden,0),1),"")</f>
        <v/>
      </c>
      <c r="C987" s="33"/>
      <c r="D987" s="37"/>
      <c r="E987" s="37"/>
      <c r="F987" s="37"/>
      <c r="G987" s="39"/>
      <c r="H987" s="39"/>
      <c r="I987" s="39"/>
      <c r="J987" s="40"/>
      <c r="K987" s="40"/>
      <c r="L987" s="35"/>
      <c r="M987" s="7">
        <f>J987*ReadMe!$I$55</f>
        <v>0</v>
      </c>
      <c r="N987" s="7">
        <f>K987*ReadMe!$I$54</f>
        <v>0</v>
      </c>
      <c r="O987" s="7">
        <f t="shared" si="46"/>
        <v>0</v>
      </c>
      <c r="P987" s="7">
        <f t="shared" si="47"/>
        <v>0</v>
      </c>
      <c r="Q987" s="27">
        <f t="shared" si="48"/>
        <v>0</v>
      </c>
      <c r="R987" s="41"/>
    </row>
    <row r="988" spans="2:18" x14ac:dyDescent="0.2">
      <c r="B988" s="7" t="str">
        <f>IF(LEN(D988)&gt;1,INDEX(Periode,MATCH($D988,Maanden,0),1),"")</f>
        <v/>
      </c>
      <c r="C988" s="33"/>
      <c r="D988" s="37"/>
      <c r="E988" s="37"/>
      <c r="F988" s="37"/>
      <c r="G988" s="39"/>
      <c r="H988" s="39"/>
      <c r="I988" s="39"/>
      <c r="J988" s="40"/>
      <c r="K988" s="40"/>
      <c r="L988" s="35"/>
      <c r="M988" s="7">
        <f>J988*ReadMe!$I$55</f>
        <v>0</v>
      </c>
      <c r="N988" s="7">
        <f>K988*ReadMe!$I$54</f>
        <v>0</v>
      </c>
      <c r="O988" s="7">
        <f t="shared" si="46"/>
        <v>0</v>
      </c>
      <c r="P988" s="7">
        <f t="shared" si="47"/>
        <v>0</v>
      </c>
      <c r="Q988" s="27">
        <f t="shared" si="48"/>
        <v>0</v>
      </c>
      <c r="R988" s="41"/>
    </row>
    <row r="989" spans="2:18" x14ac:dyDescent="0.2">
      <c r="B989" s="7" t="str">
        <f>IF(LEN(D989)&gt;1,INDEX(Periode,MATCH($D989,Maanden,0),1),"")</f>
        <v/>
      </c>
      <c r="C989" s="33"/>
      <c r="D989" s="37"/>
      <c r="E989" s="37"/>
      <c r="F989" s="37"/>
      <c r="G989" s="39"/>
      <c r="H989" s="39"/>
      <c r="I989" s="39"/>
      <c r="J989" s="40"/>
      <c r="K989" s="40"/>
      <c r="L989" s="35"/>
      <c r="M989" s="7">
        <f>J989*ReadMe!$I$55</f>
        <v>0</v>
      </c>
      <c r="N989" s="7">
        <f>K989*ReadMe!$I$54</f>
        <v>0</v>
      </c>
      <c r="O989" s="7">
        <f t="shared" si="46"/>
        <v>0</v>
      </c>
      <c r="P989" s="7">
        <f t="shared" si="47"/>
        <v>0</v>
      </c>
      <c r="Q989" s="27">
        <f t="shared" si="48"/>
        <v>0</v>
      </c>
      <c r="R989" s="41"/>
    </row>
    <row r="990" spans="2:18" x14ac:dyDescent="0.2">
      <c r="B990" s="7" t="str">
        <f>IF(LEN(D990)&gt;1,INDEX(Periode,MATCH($D990,Maanden,0),1),"")</f>
        <v/>
      </c>
      <c r="C990" s="33"/>
      <c r="D990" s="37"/>
      <c r="E990" s="37"/>
      <c r="F990" s="37"/>
      <c r="G990" s="39"/>
      <c r="H990" s="39"/>
      <c r="I990" s="39"/>
      <c r="J990" s="40"/>
      <c r="K990" s="40"/>
      <c r="L990" s="35"/>
      <c r="M990" s="7">
        <f>J990*ReadMe!$I$55</f>
        <v>0</v>
      </c>
      <c r="N990" s="7">
        <f>K990*ReadMe!$I$54</f>
        <v>0</v>
      </c>
      <c r="O990" s="7">
        <f t="shared" si="46"/>
        <v>0</v>
      </c>
      <c r="P990" s="7">
        <f t="shared" si="47"/>
        <v>0</v>
      </c>
      <c r="Q990" s="27">
        <f t="shared" si="48"/>
        <v>0</v>
      </c>
      <c r="R990" s="41"/>
    </row>
    <row r="991" spans="2:18" x14ac:dyDescent="0.2">
      <c r="B991" s="7" t="str">
        <f>IF(LEN(D991)&gt;1,INDEX(Periode,MATCH($D991,Maanden,0),1),"")</f>
        <v/>
      </c>
      <c r="C991" s="33"/>
      <c r="D991" s="37"/>
      <c r="E991" s="37"/>
      <c r="F991" s="37"/>
      <c r="G991" s="39"/>
      <c r="H991" s="39"/>
      <c r="I991" s="39"/>
      <c r="J991" s="40"/>
      <c r="K991" s="40"/>
      <c r="L991" s="35"/>
      <c r="M991" s="7">
        <f>J991*ReadMe!$I$55</f>
        <v>0</v>
      </c>
      <c r="N991" s="7">
        <f>K991*ReadMe!$I$54</f>
        <v>0</v>
      </c>
      <c r="O991" s="7">
        <f t="shared" si="46"/>
        <v>0</v>
      </c>
      <c r="P991" s="7">
        <f t="shared" si="47"/>
        <v>0</v>
      </c>
      <c r="Q991" s="27">
        <f t="shared" si="48"/>
        <v>0</v>
      </c>
      <c r="R991" s="41"/>
    </row>
    <row r="992" spans="2:18" x14ac:dyDescent="0.2">
      <c r="B992" s="7" t="str">
        <f>IF(LEN(D992)&gt;1,INDEX(Periode,MATCH($D992,Maanden,0),1),"")</f>
        <v/>
      </c>
      <c r="C992" s="33"/>
      <c r="D992" s="37"/>
      <c r="E992" s="37"/>
      <c r="F992" s="37"/>
      <c r="G992" s="39"/>
      <c r="H992" s="39"/>
      <c r="I992" s="39"/>
      <c r="J992" s="40"/>
      <c r="K992" s="40"/>
      <c r="L992" s="35"/>
      <c r="M992" s="7">
        <f>J992*ReadMe!$I$55</f>
        <v>0</v>
      </c>
      <c r="N992" s="7">
        <f>K992*ReadMe!$I$54</f>
        <v>0</v>
      </c>
      <c r="O992" s="7">
        <f t="shared" si="46"/>
        <v>0</v>
      </c>
      <c r="P992" s="7">
        <f t="shared" si="47"/>
        <v>0</v>
      </c>
      <c r="Q992" s="27">
        <f t="shared" si="48"/>
        <v>0</v>
      </c>
      <c r="R992" s="41"/>
    </row>
    <row r="993" spans="2:18" x14ac:dyDescent="0.2">
      <c r="B993" s="7" t="str">
        <f>IF(LEN(D993)&gt;1,INDEX(Periode,MATCH($D993,Maanden,0),1),"")</f>
        <v/>
      </c>
      <c r="C993" s="33"/>
      <c r="D993" s="37"/>
      <c r="E993" s="37"/>
      <c r="F993" s="37"/>
      <c r="G993" s="39"/>
      <c r="H993" s="39"/>
      <c r="I993" s="39"/>
      <c r="J993" s="40"/>
      <c r="K993" s="40"/>
      <c r="L993" s="35"/>
      <c r="M993" s="7">
        <f>J993*ReadMe!$I$55</f>
        <v>0</v>
      </c>
      <c r="N993" s="7">
        <f>K993*ReadMe!$I$54</f>
        <v>0</v>
      </c>
      <c r="O993" s="7">
        <f t="shared" si="46"/>
        <v>0</v>
      </c>
      <c r="P993" s="7">
        <f t="shared" si="47"/>
        <v>0</v>
      </c>
      <c r="Q993" s="27">
        <f t="shared" si="48"/>
        <v>0</v>
      </c>
      <c r="R993" s="41"/>
    </row>
    <row r="994" spans="2:18" x14ac:dyDescent="0.2">
      <c r="B994" s="7" t="str">
        <f>IF(LEN(D994)&gt;1,INDEX(Periode,MATCH($D994,Maanden,0),1),"")</f>
        <v/>
      </c>
      <c r="C994" s="33"/>
      <c r="D994" s="37"/>
      <c r="E994" s="37"/>
      <c r="F994" s="37"/>
      <c r="G994" s="39"/>
      <c r="H994" s="39"/>
      <c r="I994" s="39"/>
      <c r="J994" s="40"/>
      <c r="K994" s="40"/>
      <c r="L994" s="35"/>
      <c r="M994" s="7">
        <f>J994*ReadMe!$I$55</f>
        <v>0</v>
      </c>
      <c r="N994" s="7">
        <f>K994*ReadMe!$I$54</f>
        <v>0</v>
      </c>
      <c r="O994" s="7">
        <f t="shared" si="46"/>
        <v>0</v>
      </c>
      <c r="P994" s="7">
        <f t="shared" si="47"/>
        <v>0</v>
      </c>
      <c r="Q994" s="27">
        <f t="shared" si="48"/>
        <v>0</v>
      </c>
      <c r="R994" s="41"/>
    </row>
    <row r="995" spans="2:18" x14ac:dyDescent="0.2">
      <c r="B995" s="7" t="str">
        <f>IF(LEN(D995)&gt;1,INDEX(Periode,MATCH($D995,Maanden,0),1),"")</f>
        <v/>
      </c>
      <c r="C995" s="33"/>
      <c r="D995" s="37"/>
      <c r="E995" s="37"/>
      <c r="F995" s="37"/>
      <c r="G995" s="39"/>
      <c r="H995" s="39"/>
      <c r="I995" s="39"/>
      <c r="J995" s="40"/>
      <c r="K995" s="40"/>
      <c r="L995" s="35"/>
      <c r="M995" s="7">
        <f>J995*ReadMe!$I$55</f>
        <v>0</v>
      </c>
      <c r="N995" s="7">
        <f>K995*ReadMe!$I$54</f>
        <v>0</v>
      </c>
      <c r="O995" s="7">
        <f t="shared" si="46"/>
        <v>0</v>
      </c>
      <c r="P995" s="7">
        <f t="shared" si="47"/>
        <v>0</v>
      </c>
      <c r="Q995" s="27">
        <f t="shared" si="48"/>
        <v>0</v>
      </c>
      <c r="R995" s="41"/>
    </row>
    <row r="996" spans="2:18" x14ac:dyDescent="0.2">
      <c r="B996" s="7" t="str">
        <f>IF(LEN(D996)&gt;1,INDEX(Periode,MATCH($D996,Maanden,0),1),"")</f>
        <v/>
      </c>
      <c r="C996" s="33"/>
      <c r="D996" s="37"/>
      <c r="E996" s="37"/>
      <c r="F996" s="37"/>
      <c r="G996" s="39"/>
      <c r="H996" s="39"/>
      <c r="I996" s="39"/>
      <c r="J996" s="40"/>
      <c r="K996" s="40"/>
      <c r="L996" s="35"/>
      <c r="M996" s="7">
        <f>J996*ReadMe!$I$55</f>
        <v>0</v>
      </c>
      <c r="N996" s="7">
        <f>K996*ReadMe!$I$54</f>
        <v>0</v>
      </c>
      <c r="O996" s="7">
        <f t="shared" si="46"/>
        <v>0</v>
      </c>
      <c r="P996" s="7">
        <f t="shared" si="47"/>
        <v>0</v>
      </c>
      <c r="Q996" s="27">
        <f t="shared" si="48"/>
        <v>0</v>
      </c>
      <c r="R996" s="41"/>
    </row>
    <row r="997" spans="2:18" x14ac:dyDescent="0.2">
      <c r="B997" s="7" t="str">
        <f>IF(LEN(D997)&gt;1,INDEX(Periode,MATCH($D997,Maanden,0),1),"")</f>
        <v/>
      </c>
      <c r="C997" s="33"/>
      <c r="D997" s="37"/>
      <c r="E997" s="37"/>
      <c r="F997" s="37"/>
      <c r="G997" s="39"/>
      <c r="H997" s="39"/>
      <c r="I997" s="39"/>
      <c r="J997" s="40"/>
      <c r="K997" s="40"/>
      <c r="L997" s="35"/>
      <c r="M997" s="7">
        <f>J997*ReadMe!$I$55</f>
        <v>0</v>
      </c>
      <c r="N997" s="7">
        <f>K997*ReadMe!$I$54</f>
        <v>0</v>
      </c>
      <c r="O997" s="7">
        <f t="shared" si="46"/>
        <v>0</v>
      </c>
      <c r="P997" s="7">
        <f t="shared" si="47"/>
        <v>0</v>
      </c>
      <c r="Q997" s="27">
        <f t="shared" si="48"/>
        <v>0</v>
      </c>
      <c r="R997" s="41"/>
    </row>
    <row r="998" spans="2:18" x14ac:dyDescent="0.2">
      <c r="B998" s="7" t="str">
        <f>IF(LEN(D998)&gt;1,INDEX(Periode,MATCH($D998,Maanden,0),1),"")</f>
        <v/>
      </c>
      <c r="C998" s="33"/>
      <c r="D998" s="37"/>
      <c r="E998" s="37"/>
      <c r="F998" s="37"/>
      <c r="G998" s="39"/>
      <c r="H998" s="39"/>
      <c r="I998" s="39"/>
      <c r="J998" s="40"/>
      <c r="K998" s="40"/>
      <c r="L998" s="35"/>
      <c r="M998" s="7">
        <f>J998*ReadMe!$I$55</f>
        <v>0</v>
      </c>
      <c r="N998" s="7">
        <f>K998*ReadMe!$I$54</f>
        <v>0</v>
      </c>
      <c r="O998" s="7">
        <f t="shared" si="46"/>
        <v>0</v>
      </c>
      <c r="P998" s="7">
        <f t="shared" si="47"/>
        <v>0</v>
      </c>
      <c r="Q998" s="27">
        <f t="shared" si="48"/>
        <v>0</v>
      </c>
      <c r="R998" s="41"/>
    </row>
    <row r="999" spans="2:18" x14ac:dyDescent="0.2">
      <c r="B999" s="7" t="str">
        <f>IF(LEN(D999)&gt;1,INDEX(Periode,MATCH($D999,Maanden,0),1),"")</f>
        <v/>
      </c>
      <c r="C999" s="33"/>
      <c r="D999" s="37"/>
      <c r="E999" s="37"/>
      <c r="F999" s="37"/>
      <c r="G999" s="39"/>
      <c r="H999" s="39"/>
      <c r="I999" s="39"/>
      <c r="J999" s="40"/>
      <c r="K999" s="40"/>
      <c r="L999" s="35"/>
      <c r="M999" s="7">
        <f>J999*ReadMe!$I$55</f>
        <v>0</v>
      </c>
      <c r="N999" s="7">
        <f>K999*ReadMe!$I$54</f>
        <v>0</v>
      </c>
      <c r="O999" s="7">
        <f t="shared" si="46"/>
        <v>0</v>
      </c>
      <c r="P999" s="7">
        <f t="shared" si="47"/>
        <v>0</v>
      </c>
      <c r="Q999" s="27">
        <f t="shared" si="48"/>
        <v>0</v>
      </c>
      <c r="R999" s="41"/>
    </row>
    <row r="1000" spans="2:18" x14ac:dyDescent="0.2">
      <c r="B1000" s="7" t="str">
        <f>IF(LEN(D1000)&gt;1,INDEX(Periode,MATCH($D1000,Maanden,0),1),"")</f>
        <v/>
      </c>
      <c r="C1000" s="33"/>
      <c r="D1000" s="37"/>
      <c r="E1000" s="37"/>
      <c r="F1000" s="37"/>
      <c r="G1000" s="39"/>
      <c r="H1000" s="39"/>
      <c r="I1000" s="39"/>
      <c r="J1000" s="40"/>
      <c r="K1000" s="40"/>
      <c r="L1000" s="35"/>
      <c r="M1000" s="7">
        <f>J1000*ReadMe!$I$55</f>
        <v>0</v>
      </c>
      <c r="N1000" s="7">
        <f>K1000*ReadMe!$I$54</f>
        <v>0</v>
      </c>
      <c r="O1000" s="7">
        <f t="shared" si="46"/>
        <v>0</v>
      </c>
      <c r="P1000" s="7">
        <f t="shared" si="47"/>
        <v>0</v>
      </c>
      <c r="Q1000" s="27">
        <f t="shared" si="48"/>
        <v>0</v>
      </c>
      <c r="R1000" s="41"/>
    </row>
  </sheetData>
  <sheetProtection sheet="1" objects="1" scenarios="1"/>
  <phoneticPr fontId="1" type="noConversion"/>
  <dataValidations count="6">
    <dataValidation type="list" allowBlank="1" showInputMessage="1" showErrorMessage="1" sqref="D15:D1000">
      <formula1>Maanden</formula1>
    </dataValidation>
    <dataValidation type="whole" allowBlank="1" showInputMessage="1" showErrorMessage="1" sqref="E15:E1000">
      <formula1>1</formula1>
      <formula2>31</formula2>
    </dataValidation>
    <dataValidation type="list" allowBlank="1" showInputMessage="1" showErrorMessage="1" sqref="R15:R1000">
      <formula1>JaNee</formula1>
    </dataValidation>
    <dataValidation type="list" allowBlank="1" showInputMessage="1" showErrorMessage="1" sqref="E6:E9 E11">
      <formula1>MaandenTotaal</formula1>
    </dataValidation>
    <dataValidation type="list" allowBlank="1" showInputMessage="1" showErrorMessage="1" sqref="D4 C15:C1000">
      <formula1>Jaren</formula1>
    </dataValidation>
    <dataValidation type="list" allowBlank="1" showInputMessage="1" showErrorMessage="1" sqref="E5 E10">
      <formula1>Periods</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6"/>
  <sheetViews>
    <sheetView showGridLines="0" zoomScaleNormal="100" workbookViewId="0">
      <selection activeCell="E17" sqref="E17"/>
    </sheetView>
  </sheetViews>
  <sheetFormatPr defaultColWidth="11" defaultRowHeight="11.25" x14ac:dyDescent="0.2"/>
  <cols>
    <col min="1" max="2" width="4.75" style="16" customWidth="1"/>
    <col min="3" max="16384" width="11" style="16"/>
  </cols>
  <sheetData>
    <row r="2" spans="2:27" ht="18" thickBot="1" x14ac:dyDescent="0.35">
      <c r="B2" s="29" t="s">
        <v>71</v>
      </c>
      <c r="C2" s="29"/>
      <c r="D2" s="29"/>
      <c r="E2" s="29"/>
      <c r="F2" s="29"/>
      <c r="G2" s="29"/>
      <c r="H2" s="29"/>
      <c r="I2" s="29"/>
      <c r="J2" s="30"/>
      <c r="K2" s="29"/>
      <c r="L2" s="29"/>
      <c r="M2" s="29"/>
      <c r="N2" s="29"/>
      <c r="O2" s="29"/>
      <c r="P2" s="29"/>
      <c r="Q2" s="29"/>
      <c r="R2" s="29"/>
      <c r="S2" s="29"/>
    </row>
    <row r="3" spans="2:27" ht="12" thickTop="1" x14ac:dyDescent="0.2">
      <c r="B3" s="18" t="s">
        <v>100</v>
      </c>
    </row>
    <row r="5" spans="2:27" x14ac:dyDescent="0.2">
      <c r="B5" s="2" t="s">
        <v>59</v>
      </c>
      <c r="C5" s="1" t="s">
        <v>6</v>
      </c>
      <c r="D5" s="2" t="s">
        <v>12</v>
      </c>
      <c r="E5" s="2" t="s">
        <v>13</v>
      </c>
      <c r="F5" s="2" t="s">
        <v>14</v>
      </c>
      <c r="G5" s="2" t="s">
        <v>34</v>
      </c>
      <c r="H5" s="2" t="s">
        <v>48</v>
      </c>
      <c r="I5" s="2" t="s">
        <v>35</v>
      </c>
      <c r="J5" s="2" t="s">
        <v>8</v>
      </c>
      <c r="K5" s="2" t="s">
        <v>27</v>
      </c>
      <c r="L5" s="2" t="s">
        <v>26</v>
      </c>
      <c r="M5" s="2" t="s">
        <v>1</v>
      </c>
      <c r="N5" s="2" t="s">
        <v>34</v>
      </c>
      <c r="O5" s="2" t="s">
        <v>48</v>
      </c>
      <c r="P5" s="2" t="s">
        <v>25</v>
      </c>
      <c r="Q5" s="2" t="s">
        <v>77</v>
      </c>
      <c r="R5" s="2" t="s">
        <v>72</v>
      </c>
      <c r="S5" s="2" t="s">
        <v>73</v>
      </c>
      <c r="T5" s="2" t="s">
        <v>74</v>
      </c>
      <c r="U5" s="2" t="s">
        <v>75</v>
      </c>
      <c r="V5" s="2" t="s">
        <v>76</v>
      </c>
      <c r="W5" s="2" t="s">
        <v>78</v>
      </c>
      <c r="X5" s="2" t="s">
        <v>79</v>
      </c>
      <c r="Y5" s="2" t="s">
        <v>80</v>
      </c>
      <c r="Z5" s="2" t="s">
        <v>81</v>
      </c>
      <c r="AA5" s="2" t="s">
        <v>82</v>
      </c>
    </row>
    <row r="6" spans="2:27" x14ac:dyDescent="0.2">
      <c r="B6" s="26"/>
      <c r="C6" s="26"/>
      <c r="D6" s="28"/>
      <c r="E6" s="23"/>
      <c r="F6" s="26"/>
      <c r="G6" s="23"/>
      <c r="H6" s="23"/>
      <c r="I6" s="25"/>
      <c r="J6" s="7"/>
      <c r="K6" s="7"/>
      <c r="L6" s="24"/>
      <c r="M6" s="26"/>
      <c r="N6" s="7"/>
      <c r="O6" s="7"/>
      <c r="P6" s="7"/>
      <c r="Q6" s="31"/>
      <c r="R6" s="26"/>
      <c r="S6" s="26"/>
      <c r="T6" s="26"/>
      <c r="U6" s="26"/>
      <c r="V6" s="26"/>
      <c r="W6" s="26"/>
      <c r="X6" s="26"/>
      <c r="Y6" s="26"/>
      <c r="Z6" s="26"/>
      <c r="AA6" s="26"/>
    </row>
  </sheetData>
  <sheetProtection sheet="1" objects="1" scenarios="1"/>
  <phoneticPr fontId="1" type="noConversion"/>
  <dataValidations count="6">
    <dataValidation type="list" allowBlank="1" showInputMessage="1" showErrorMessage="1" sqref="F6">
      <formula1>Categorieen</formula1>
    </dataValidation>
    <dataValidation type="whole" allowBlank="1" showInputMessage="1" showErrorMessage="1" sqref="D6">
      <formula1>1</formula1>
      <formula2>31</formula2>
    </dataValidation>
    <dataValidation type="list" allowBlank="1" showInputMessage="1" showErrorMessage="1" sqref="C6">
      <formula1>Maanden</formula1>
    </dataValidation>
    <dataValidation type="list" allowBlank="1" showInputMessage="1" showErrorMessage="1" sqref="I6">
      <formula1>BTWklasse</formula1>
    </dataValidation>
    <dataValidation type="list" allowBlank="1" showInputMessage="1" showErrorMessage="1" sqref="M6">
      <formula1>JaNee</formula1>
    </dataValidation>
    <dataValidation type="list" allowBlank="1" showInputMessage="1" showErrorMessage="1" sqref="B6 R6:AA6">
      <formula1>Jaren</formula1>
    </dataValidation>
  </dataValidations>
  <pageMargins left="0.75" right="0.75" top="1" bottom="1" header="0.5" footer="0.5"/>
  <pageSetup paperSize="10" orientation="portrait"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ReadMe</vt:lpstr>
      <vt:lpstr>Uitgaven</vt:lpstr>
      <vt:lpstr>Inkomsten</vt:lpstr>
      <vt:lpstr>Afschijvingen_handmatig</vt:lpstr>
      <vt:lpstr>aangifteperiode</vt:lpstr>
      <vt:lpstr>BTWklasse</vt:lpstr>
      <vt:lpstr>CategorieBTWTabel</vt:lpstr>
      <vt:lpstr>Dagen</vt:lpstr>
      <vt:lpstr>JaNee</vt:lpstr>
      <vt:lpstr>kwartalen</vt:lpstr>
      <vt:lpstr>Maanden</vt:lpstr>
      <vt:lpstr>MaandenTotaal</vt:lpstr>
      <vt:lpstr>maandkwartaal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Van Breevoort</dc:creator>
  <cp:lastModifiedBy>Pieter van Breevoort</cp:lastModifiedBy>
  <dcterms:created xsi:type="dcterms:W3CDTF">2010-04-05T07:23:31Z</dcterms:created>
  <dcterms:modified xsi:type="dcterms:W3CDTF">2013-09-26T07:21:07Z</dcterms:modified>
</cp:coreProperties>
</file>