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26101"/>
  <workbookPr date1904="1" showInkAnnotation="0" autoCompressPictures="0"/>
  <mc:AlternateContent xmlns:mc="http://schemas.openxmlformats.org/markup-compatibility/2006">
    <mc:Choice Requires="x15">
      <x15ac:absPath xmlns:x15ac="http://schemas.microsoft.com/office/spreadsheetml/2010/11/ac" url="/Users/Pieter/Downloads/"/>
    </mc:Choice>
  </mc:AlternateContent>
  <workbookProtection lockStructure="1"/>
  <bookViews>
    <workbookView xWindow="0" yWindow="460" windowWidth="28800" windowHeight="17460" tabRatio="500"/>
  </bookViews>
  <sheets>
    <sheet name="ReadMe" sheetId="6" r:id="rId1"/>
    <sheet name="UitgavenInkomsten" sheetId="1" r:id="rId2"/>
    <sheet name="Samenvatting" sheetId="7" r:id="rId3"/>
    <sheet name="Inkomsten" sheetId="4" state="hidden" r:id="rId4"/>
    <sheet name="Afschijvingen_handmatig" sheetId="5" r:id="rId5"/>
  </sheets>
  <definedNames>
    <definedName name="_xlnm._FilterDatabase" localSheetId="1" hidden="1">UitgavenInkomsten!$D$17:$W$1006</definedName>
    <definedName name="aangifteperiode">UitgavenInkomsten!$H$4</definedName>
    <definedName name="BalansCategorie">ReadMe!$T$64:$T$68</definedName>
    <definedName name="BTWklasse">ReadMe!$H$64:$H$67</definedName>
    <definedName name="CategorieBTWTabel">ReadMe!$C$24:$D$59</definedName>
    <definedName name="Categorieen">OFFSET(ReadMe!$C$24,0,0,COUNTA(ReadMe!$C$24:$C$59),1)</definedName>
    <definedName name="Dagen">UitgavenInkomsten!$W$34:$W$115</definedName>
    <definedName name="DebetCredit">ReadMe!$Q$64:$Q$65</definedName>
    <definedName name="JaNee">ReadMe!$J$64:$J$65</definedName>
    <definedName name="Jaren">OFFSET(ReadMe!$F$64,0,0,COUNTA(ReadMe!$G$64:$G$95),1)</definedName>
    <definedName name="KasBank">ReadMe!$O$64:$O$65</definedName>
    <definedName name="kwartalen">ReadMe!$D$64:$D$75</definedName>
    <definedName name="Maanden">ReadMe!$C$64:$C$75</definedName>
    <definedName name="MaandenTotaal">ReadMe!$C$64:$C$76</definedName>
    <definedName name="maandkwartaal">ReadMe!$K$64:$K$65</definedName>
    <definedName name="Periode">OFFSET(ReadMe!$C$64:$C$75,0,ReadMe!$M$64)</definedName>
    <definedName name="Periods">IF(ReadMe!$M$64=1,ReadMe!$E$64:$E$68,ReadMe!$C$64:$C$76)</definedName>
  </definedNames>
  <calcPr calcId="150001" concurrentCalc="0"/>
  <extLst>
    <ext xmlns:mx="http://schemas.microsoft.com/office/mac/excel/2008/main" uri="{7523E5D3-25F3-A5E0-1632-64F254C22452}">
      <mx:ArchID Flags="2"/>
    </ext>
  </extLst>
</workbook>
</file>

<file path=xl/calcChain.xml><?xml version="1.0" encoding="utf-8"?>
<calcChain xmlns="http://schemas.openxmlformats.org/spreadsheetml/2006/main">
  <c r="G40" i="6" l="1"/>
  <c r="G41" i="6"/>
  <c r="G43" i="6"/>
  <c r="G42" i="6"/>
  <c r="N21" i="1"/>
  <c r="J8" i="1"/>
  <c r="J9" i="1"/>
  <c r="M64" i="6"/>
  <c r="D18" i="1"/>
  <c r="D19" i="1"/>
  <c r="D20" i="1"/>
  <c r="D21" i="1"/>
  <c r="D22" i="1"/>
  <c r="D23" i="1"/>
  <c r="D24" i="1"/>
  <c r="D25" i="1"/>
  <c r="D26" i="1"/>
  <c r="D27" i="1"/>
  <c r="D28" i="1"/>
  <c r="D29" i="1"/>
  <c r="D30" i="1"/>
  <c r="D31" i="1"/>
  <c r="D32" i="1"/>
  <c r="D33" i="1"/>
  <c r="D34" i="1"/>
  <c r="D35" i="1"/>
  <c r="D36" i="1"/>
  <c r="D37" i="1"/>
  <c r="D38" i="1"/>
  <c r="D39" i="1"/>
  <c r="D40" i="1"/>
  <c r="D41" i="1"/>
  <c r="D42" i="1"/>
  <c r="D43" i="1"/>
  <c r="D44" i="1"/>
  <c r="B18" i="1"/>
  <c r="N18" i="1"/>
  <c r="O18" i="1" a="1"/>
  <c r="O18" i="1"/>
  <c r="T18" i="1"/>
  <c r="B19" i="1"/>
  <c r="N19" i="1"/>
  <c r="O19" i="1" a="1"/>
  <c r="O19" i="1"/>
  <c r="T19" i="1"/>
  <c r="B20" i="1"/>
  <c r="N20" i="1"/>
  <c r="O20" i="1" a="1"/>
  <c r="O20" i="1"/>
  <c r="T20" i="1"/>
  <c r="B21" i="1"/>
  <c r="O21" i="1" a="1"/>
  <c r="O21" i="1"/>
  <c r="T21" i="1"/>
  <c r="B22" i="1"/>
  <c r="N22" i="1"/>
  <c r="O22" i="1" a="1"/>
  <c r="O22" i="1"/>
  <c r="T22" i="1"/>
  <c r="B23" i="1"/>
  <c r="N23" i="1"/>
  <c r="O23" i="1" a="1"/>
  <c r="O23" i="1"/>
  <c r="T23" i="1"/>
  <c r="B24" i="1"/>
  <c r="N24" i="1"/>
  <c r="O24" i="1" a="1"/>
  <c r="O24" i="1"/>
  <c r="T24" i="1"/>
  <c r="B25" i="1"/>
  <c r="N25" i="1"/>
  <c r="O25" i="1" a="1"/>
  <c r="O25" i="1"/>
  <c r="T25" i="1"/>
  <c r="B26" i="1"/>
  <c r="N26" i="1"/>
  <c r="O26" i="1" a="1"/>
  <c r="O26" i="1"/>
  <c r="T26" i="1"/>
  <c r="B27" i="1"/>
  <c r="N27" i="1"/>
  <c r="O27" i="1" a="1"/>
  <c r="O27" i="1"/>
  <c r="T27" i="1"/>
  <c r="B28" i="1"/>
  <c r="N28" i="1"/>
  <c r="O28" i="1" a="1"/>
  <c r="O28" i="1"/>
  <c r="T28" i="1"/>
  <c r="B29" i="1"/>
  <c r="N29" i="1"/>
  <c r="O29" i="1" a="1"/>
  <c r="O29" i="1"/>
  <c r="T29" i="1"/>
  <c r="B30" i="1"/>
  <c r="N30" i="1"/>
  <c r="O30" i="1" a="1"/>
  <c r="O30" i="1"/>
  <c r="T30" i="1"/>
  <c r="B31" i="1"/>
  <c r="N31" i="1"/>
  <c r="O31" i="1" a="1"/>
  <c r="O31" i="1"/>
  <c r="T31" i="1"/>
  <c r="B32" i="1"/>
  <c r="N32" i="1"/>
  <c r="O32" i="1" a="1"/>
  <c r="O32" i="1"/>
  <c r="T32" i="1"/>
  <c r="B33" i="1"/>
  <c r="N33" i="1"/>
  <c r="O33" i="1" a="1"/>
  <c r="O33" i="1"/>
  <c r="T33" i="1"/>
  <c r="B34" i="1"/>
  <c r="N34" i="1"/>
  <c r="O34" i="1" a="1"/>
  <c r="O34" i="1"/>
  <c r="T34" i="1"/>
  <c r="B35" i="1"/>
  <c r="N35" i="1"/>
  <c r="O35" i="1" a="1"/>
  <c r="O35" i="1"/>
  <c r="T35" i="1"/>
  <c r="B36" i="1"/>
  <c r="N36" i="1"/>
  <c r="O36" i="1" a="1"/>
  <c r="O36" i="1"/>
  <c r="T36" i="1"/>
  <c r="B37" i="1"/>
  <c r="N37" i="1"/>
  <c r="O37" i="1" a="1"/>
  <c r="O37" i="1"/>
  <c r="T37" i="1"/>
  <c r="B38" i="1"/>
  <c r="N38" i="1"/>
  <c r="O38" i="1" a="1"/>
  <c r="O38" i="1"/>
  <c r="T38" i="1"/>
  <c r="B39" i="1"/>
  <c r="N39" i="1"/>
  <c r="O39" i="1" a="1"/>
  <c r="O39" i="1"/>
  <c r="T39" i="1"/>
  <c r="B40" i="1"/>
  <c r="N40" i="1"/>
  <c r="O40" i="1" a="1"/>
  <c r="O40" i="1"/>
  <c r="T40" i="1"/>
  <c r="B41" i="1"/>
  <c r="N41" i="1"/>
  <c r="O41" i="1" a="1"/>
  <c r="O41" i="1"/>
  <c r="T41" i="1"/>
  <c r="B42" i="1"/>
  <c r="N42" i="1"/>
  <c r="O42" i="1" a="1"/>
  <c r="O42" i="1"/>
  <c r="T42" i="1"/>
  <c r="B43" i="1"/>
  <c r="N43" i="1"/>
  <c r="O43" i="1" a="1"/>
  <c r="O43" i="1"/>
  <c r="T43" i="1"/>
  <c r="B44" i="1"/>
  <c r="N44" i="1"/>
  <c r="O44" i="1" a="1"/>
  <c r="O44" i="1"/>
  <c r="T44" i="1"/>
  <c r="B45" i="1"/>
  <c r="N45" i="1"/>
  <c r="O45" i="1" a="1"/>
  <c r="O45" i="1"/>
  <c r="T45" i="1"/>
  <c r="B46" i="1"/>
  <c r="N46" i="1"/>
  <c r="O46" i="1" a="1"/>
  <c r="O46" i="1"/>
  <c r="T46" i="1"/>
  <c r="B47" i="1"/>
  <c r="N47" i="1"/>
  <c r="O47" i="1" a="1"/>
  <c r="O47" i="1"/>
  <c r="T47" i="1"/>
  <c r="B48" i="1"/>
  <c r="N48" i="1"/>
  <c r="O48" i="1" a="1"/>
  <c r="O48" i="1"/>
  <c r="T48" i="1"/>
  <c r="B49" i="1"/>
  <c r="N49" i="1"/>
  <c r="O49" i="1" a="1"/>
  <c r="O49" i="1"/>
  <c r="T49" i="1"/>
  <c r="B50" i="1"/>
  <c r="N50" i="1"/>
  <c r="O50" i="1" a="1"/>
  <c r="O50" i="1"/>
  <c r="T50" i="1"/>
  <c r="B51" i="1"/>
  <c r="N51" i="1"/>
  <c r="O51" i="1" a="1"/>
  <c r="O51" i="1"/>
  <c r="T51" i="1"/>
  <c r="B52" i="1"/>
  <c r="N52" i="1"/>
  <c r="O52" i="1" a="1"/>
  <c r="O52" i="1"/>
  <c r="T52" i="1"/>
  <c r="B53" i="1"/>
  <c r="N53" i="1"/>
  <c r="O53" i="1" a="1"/>
  <c r="O53" i="1"/>
  <c r="T53" i="1"/>
  <c r="B54" i="1"/>
  <c r="N54" i="1"/>
  <c r="O54" i="1" a="1"/>
  <c r="O54" i="1"/>
  <c r="T54" i="1"/>
  <c r="B55" i="1"/>
  <c r="N55" i="1"/>
  <c r="O55" i="1" a="1"/>
  <c r="O55" i="1"/>
  <c r="T55" i="1"/>
  <c r="B56" i="1"/>
  <c r="N56" i="1"/>
  <c r="O56" i="1" a="1"/>
  <c r="O56" i="1"/>
  <c r="T56" i="1"/>
  <c r="B57" i="1"/>
  <c r="N57" i="1"/>
  <c r="O57" i="1" a="1"/>
  <c r="O57" i="1"/>
  <c r="T57" i="1"/>
  <c r="B58" i="1"/>
  <c r="N58" i="1"/>
  <c r="O58" i="1" a="1"/>
  <c r="O58" i="1"/>
  <c r="T58" i="1"/>
  <c r="B59" i="1"/>
  <c r="N59" i="1"/>
  <c r="O59" i="1" a="1"/>
  <c r="O59" i="1"/>
  <c r="T59" i="1"/>
  <c r="B60" i="1"/>
  <c r="N60" i="1"/>
  <c r="O60" i="1" a="1"/>
  <c r="O60" i="1"/>
  <c r="T60" i="1"/>
  <c r="B61" i="1"/>
  <c r="N61" i="1"/>
  <c r="O61" i="1" a="1"/>
  <c r="O61" i="1"/>
  <c r="T61" i="1"/>
  <c r="B62" i="1"/>
  <c r="N62" i="1"/>
  <c r="O62" i="1" a="1"/>
  <c r="O62" i="1"/>
  <c r="T62" i="1"/>
  <c r="B63" i="1"/>
  <c r="N63" i="1"/>
  <c r="O63" i="1" a="1"/>
  <c r="O63" i="1"/>
  <c r="T63" i="1"/>
  <c r="B64" i="1"/>
  <c r="N64" i="1"/>
  <c r="O64" i="1" a="1"/>
  <c r="O64" i="1"/>
  <c r="T64" i="1"/>
  <c r="B65" i="1"/>
  <c r="N65" i="1"/>
  <c r="O65" i="1" a="1"/>
  <c r="O65" i="1"/>
  <c r="T65" i="1"/>
  <c r="B66" i="1"/>
  <c r="N66" i="1"/>
  <c r="O66" i="1" a="1"/>
  <c r="O66" i="1"/>
  <c r="T66" i="1"/>
  <c r="B67" i="1"/>
  <c r="N67" i="1"/>
  <c r="O67" i="1" a="1"/>
  <c r="O67" i="1"/>
  <c r="T67" i="1"/>
  <c r="B68" i="1"/>
  <c r="N68" i="1"/>
  <c r="O68" i="1" a="1"/>
  <c r="O68" i="1"/>
  <c r="T68" i="1"/>
  <c r="B69" i="1"/>
  <c r="N69" i="1"/>
  <c r="O69" i="1" a="1"/>
  <c r="O69" i="1"/>
  <c r="T69" i="1"/>
  <c r="B70" i="1"/>
  <c r="N70" i="1"/>
  <c r="O70" i="1" a="1"/>
  <c r="O70" i="1"/>
  <c r="T70" i="1"/>
  <c r="B71" i="1"/>
  <c r="N71" i="1"/>
  <c r="O71" i="1" a="1"/>
  <c r="O71" i="1"/>
  <c r="T71" i="1"/>
  <c r="B72" i="1"/>
  <c r="N72" i="1"/>
  <c r="O72" i="1" a="1"/>
  <c r="O72" i="1"/>
  <c r="T72" i="1"/>
  <c r="B73" i="1"/>
  <c r="N73" i="1"/>
  <c r="O73" i="1" a="1"/>
  <c r="O73" i="1"/>
  <c r="T73" i="1"/>
  <c r="B74" i="1"/>
  <c r="N74" i="1"/>
  <c r="O74" i="1" a="1"/>
  <c r="O74" i="1"/>
  <c r="T74" i="1"/>
  <c r="B75" i="1"/>
  <c r="N75" i="1"/>
  <c r="O75" i="1" a="1"/>
  <c r="O75" i="1"/>
  <c r="T75" i="1"/>
  <c r="B76" i="1"/>
  <c r="N76" i="1"/>
  <c r="O76" i="1" a="1"/>
  <c r="O76" i="1"/>
  <c r="T76" i="1"/>
  <c r="B77" i="1"/>
  <c r="N77" i="1"/>
  <c r="O77" i="1" a="1"/>
  <c r="O77" i="1"/>
  <c r="T77" i="1"/>
  <c r="B78" i="1"/>
  <c r="N78" i="1"/>
  <c r="O78" i="1" a="1"/>
  <c r="O78" i="1"/>
  <c r="T78" i="1"/>
  <c r="B79" i="1"/>
  <c r="N79" i="1"/>
  <c r="O79" i="1" a="1"/>
  <c r="O79" i="1"/>
  <c r="T79" i="1"/>
  <c r="B80" i="1"/>
  <c r="N80" i="1"/>
  <c r="O80" i="1" a="1"/>
  <c r="O80" i="1"/>
  <c r="T80" i="1"/>
  <c r="B81" i="1"/>
  <c r="N81" i="1"/>
  <c r="O81" i="1" a="1"/>
  <c r="O81" i="1"/>
  <c r="T81" i="1"/>
  <c r="B82" i="1"/>
  <c r="N82" i="1"/>
  <c r="O82" i="1" a="1"/>
  <c r="O82" i="1"/>
  <c r="T82" i="1"/>
  <c r="B83" i="1"/>
  <c r="N83" i="1"/>
  <c r="O83" i="1" a="1"/>
  <c r="O83" i="1"/>
  <c r="T83" i="1"/>
  <c r="B84" i="1"/>
  <c r="N84" i="1"/>
  <c r="O84" i="1" a="1"/>
  <c r="O84" i="1"/>
  <c r="T84" i="1"/>
  <c r="B85" i="1"/>
  <c r="N85" i="1"/>
  <c r="O85" i="1" a="1"/>
  <c r="O85" i="1"/>
  <c r="T85" i="1"/>
  <c r="B86" i="1"/>
  <c r="N86" i="1"/>
  <c r="O86" i="1" a="1"/>
  <c r="O86" i="1"/>
  <c r="T86" i="1"/>
  <c r="B87" i="1"/>
  <c r="N87" i="1"/>
  <c r="O87" i="1" a="1"/>
  <c r="O87" i="1"/>
  <c r="T87" i="1"/>
  <c r="B88" i="1"/>
  <c r="N88" i="1"/>
  <c r="O88" i="1" a="1"/>
  <c r="O88" i="1"/>
  <c r="T88" i="1"/>
  <c r="B89" i="1"/>
  <c r="N89" i="1"/>
  <c r="O89" i="1" a="1"/>
  <c r="O89" i="1"/>
  <c r="T89" i="1"/>
  <c r="B90" i="1"/>
  <c r="N90" i="1"/>
  <c r="O90" i="1" a="1"/>
  <c r="O90" i="1"/>
  <c r="T90" i="1"/>
  <c r="B91" i="1"/>
  <c r="N91" i="1"/>
  <c r="O91" i="1" a="1"/>
  <c r="O91" i="1"/>
  <c r="T91" i="1"/>
  <c r="B92" i="1"/>
  <c r="N92" i="1"/>
  <c r="O92" i="1" a="1"/>
  <c r="O92" i="1"/>
  <c r="T92" i="1"/>
  <c r="B93" i="1"/>
  <c r="N93" i="1"/>
  <c r="O93" i="1" a="1"/>
  <c r="O93" i="1"/>
  <c r="T93" i="1"/>
  <c r="B94" i="1"/>
  <c r="N94" i="1"/>
  <c r="O94" i="1" a="1"/>
  <c r="O94" i="1"/>
  <c r="T94" i="1"/>
  <c r="B95" i="1"/>
  <c r="N95" i="1"/>
  <c r="O95" i="1" a="1"/>
  <c r="O95" i="1"/>
  <c r="T95" i="1"/>
  <c r="B96" i="1"/>
  <c r="N96" i="1"/>
  <c r="O96" i="1" a="1"/>
  <c r="O96" i="1"/>
  <c r="T96" i="1"/>
  <c r="B97" i="1"/>
  <c r="N97" i="1"/>
  <c r="O97" i="1" a="1"/>
  <c r="O97" i="1"/>
  <c r="T97" i="1"/>
  <c r="B98" i="1"/>
  <c r="N98" i="1"/>
  <c r="O98" i="1" a="1"/>
  <c r="O98" i="1"/>
  <c r="T98" i="1"/>
  <c r="B99" i="1"/>
  <c r="N99" i="1"/>
  <c r="O99" i="1" a="1"/>
  <c r="O99" i="1"/>
  <c r="T99" i="1"/>
  <c r="B100" i="1"/>
  <c r="N100" i="1"/>
  <c r="O100" i="1" a="1"/>
  <c r="O100" i="1"/>
  <c r="T100" i="1"/>
  <c r="B101" i="1"/>
  <c r="N101" i="1"/>
  <c r="O101" i="1" a="1"/>
  <c r="O101" i="1"/>
  <c r="T101" i="1"/>
  <c r="B102" i="1"/>
  <c r="N102" i="1"/>
  <c r="O102" i="1" a="1"/>
  <c r="O102" i="1"/>
  <c r="T102" i="1"/>
  <c r="B103" i="1"/>
  <c r="N103" i="1"/>
  <c r="O103" i="1" a="1"/>
  <c r="O103" i="1"/>
  <c r="T103" i="1"/>
  <c r="B104" i="1"/>
  <c r="N104" i="1"/>
  <c r="O104" i="1" a="1"/>
  <c r="O104" i="1"/>
  <c r="T104" i="1"/>
  <c r="B105" i="1"/>
  <c r="N105" i="1"/>
  <c r="O105" i="1" a="1"/>
  <c r="O105" i="1"/>
  <c r="T105" i="1"/>
  <c r="B106" i="1"/>
  <c r="N106" i="1"/>
  <c r="O106" i="1" a="1"/>
  <c r="O106" i="1"/>
  <c r="T106" i="1"/>
  <c r="B107" i="1"/>
  <c r="N107" i="1"/>
  <c r="O107" i="1" a="1"/>
  <c r="O107" i="1"/>
  <c r="T107" i="1"/>
  <c r="B108" i="1"/>
  <c r="N108" i="1"/>
  <c r="O108" i="1" a="1"/>
  <c r="O108" i="1"/>
  <c r="T108" i="1"/>
  <c r="B109" i="1"/>
  <c r="N109" i="1"/>
  <c r="O109" i="1" a="1"/>
  <c r="O109" i="1"/>
  <c r="T109" i="1"/>
  <c r="B110" i="1"/>
  <c r="N110" i="1"/>
  <c r="O110" i="1" a="1"/>
  <c r="O110" i="1"/>
  <c r="T110" i="1"/>
  <c r="B111" i="1"/>
  <c r="N111" i="1"/>
  <c r="O111" i="1" a="1"/>
  <c r="O111" i="1"/>
  <c r="T111" i="1"/>
  <c r="B112" i="1"/>
  <c r="N112" i="1"/>
  <c r="O112" i="1" a="1"/>
  <c r="O112" i="1"/>
  <c r="T112" i="1"/>
  <c r="B113" i="1"/>
  <c r="N113" i="1"/>
  <c r="O113" i="1" a="1"/>
  <c r="O113" i="1"/>
  <c r="T113" i="1"/>
  <c r="B114" i="1"/>
  <c r="N114" i="1"/>
  <c r="O114" i="1" a="1"/>
  <c r="O114" i="1"/>
  <c r="T114" i="1"/>
  <c r="B115" i="1"/>
  <c r="N115" i="1"/>
  <c r="O115" i="1" a="1"/>
  <c r="O115" i="1"/>
  <c r="T115" i="1"/>
  <c r="B116" i="1"/>
  <c r="N116" i="1"/>
  <c r="O116" i="1" a="1"/>
  <c r="O116" i="1"/>
  <c r="T116" i="1"/>
  <c r="B117" i="1"/>
  <c r="N117" i="1"/>
  <c r="O117" i="1" a="1"/>
  <c r="O117" i="1"/>
  <c r="T117" i="1"/>
  <c r="B118" i="1"/>
  <c r="N118" i="1"/>
  <c r="O118" i="1" a="1"/>
  <c r="O118" i="1"/>
  <c r="T118" i="1"/>
  <c r="B119" i="1"/>
  <c r="N119" i="1"/>
  <c r="O119" i="1" a="1"/>
  <c r="O119" i="1"/>
  <c r="T119" i="1"/>
  <c r="B120" i="1"/>
  <c r="N120" i="1"/>
  <c r="O120" i="1" a="1"/>
  <c r="O120" i="1"/>
  <c r="T120" i="1"/>
  <c r="B121" i="1"/>
  <c r="N121" i="1"/>
  <c r="O121" i="1" a="1"/>
  <c r="O121" i="1"/>
  <c r="T121" i="1"/>
  <c r="B122" i="1"/>
  <c r="N122" i="1"/>
  <c r="O122" i="1" a="1"/>
  <c r="O122" i="1"/>
  <c r="T122" i="1"/>
  <c r="B123" i="1"/>
  <c r="N123" i="1"/>
  <c r="O123" i="1" a="1"/>
  <c r="O123" i="1"/>
  <c r="T123" i="1"/>
  <c r="B124" i="1"/>
  <c r="N124" i="1"/>
  <c r="O124" i="1" a="1"/>
  <c r="O124" i="1"/>
  <c r="T124" i="1"/>
  <c r="B125" i="1"/>
  <c r="N125" i="1"/>
  <c r="O125" i="1" a="1"/>
  <c r="O125" i="1"/>
  <c r="T125" i="1"/>
  <c r="B126" i="1"/>
  <c r="N126" i="1"/>
  <c r="O126" i="1" a="1"/>
  <c r="O126" i="1"/>
  <c r="T126" i="1"/>
  <c r="B127" i="1"/>
  <c r="N127" i="1"/>
  <c r="O127" i="1" a="1"/>
  <c r="O127" i="1"/>
  <c r="T127" i="1"/>
  <c r="B128" i="1"/>
  <c r="N128" i="1"/>
  <c r="O128" i="1" a="1"/>
  <c r="O128" i="1"/>
  <c r="T128" i="1"/>
  <c r="B129" i="1"/>
  <c r="N129" i="1"/>
  <c r="O129" i="1" a="1"/>
  <c r="O129" i="1"/>
  <c r="T129" i="1"/>
  <c r="B130" i="1"/>
  <c r="N130" i="1"/>
  <c r="O130" i="1" a="1"/>
  <c r="O130" i="1"/>
  <c r="T130" i="1"/>
  <c r="B131" i="1"/>
  <c r="N131" i="1"/>
  <c r="O131" i="1" a="1"/>
  <c r="O131" i="1"/>
  <c r="T131" i="1"/>
  <c r="B132" i="1"/>
  <c r="N132" i="1"/>
  <c r="O132" i="1" a="1"/>
  <c r="O132" i="1"/>
  <c r="T132" i="1"/>
  <c r="B133" i="1"/>
  <c r="N133" i="1"/>
  <c r="O133" i="1" a="1"/>
  <c r="O133" i="1"/>
  <c r="T133" i="1"/>
  <c r="B134" i="1"/>
  <c r="N134" i="1"/>
  <c r="O134" i="1" a="1"/>
  <c r="O134" i="1"/>
  <c r="T134" i="1"/>
  <c r="B135" i="1"/>
  <c r="N135" i="1"/>
  <c r="O135" i="1" a="1"/>
  <c r="O135" i="1"/>
  <c r="T135" i="1"/>
  <c r="B136" i="1"/>
  <c r="N136" i="1"/>
  <c r="O136" i="1" a="1"/>
  <c r="O136" i="1"/>
  <c r="T136" i="1"/>
  <c r="B137" i="1"/>
  <c r="N137" i="1"/>
  <c r="O137" i="1" a="1"/>
  <c r="O137" i="1"/>
  <c r="T137" i="1"/>
  <c r="B138" i="1"/>
  <c r="N138" i="1"/>
  <c r="O138" i="1" a="1"/>
  <c r="O138" i="1"/>
  <c r="T138" i="1"/>
  <c r="B139" i="1"/>
  <c r="N139" i="1"/>
  <c r="O139" i="1" a="1"/>
  <c r="O139" i="1"/>
  <c r="T139" i="1"/>
  <c r="B140" i="1"/>
  <c r="N140" i="1"/>
  <c r="O140" i="1" a="1"/>
  <c r="O140" i="1"/>
  <c r="T140" i="1"/>
  <c r="B141" i="1"/>
  <c r="N141" i="1"/>
  <c r="O141" i="1" a="1"/>
  <c r="O141" i="1"/>
  <c r="T141" i="1"/>
  <c r="B142" i="1"/>
  <c r="N142" i="1"/>
  <c r="O142" i="1" a="1"/>
  <c r="O142" i="1"/>
  <c r="T142" i="1"/>
  <c r="B143" i="1"/>
  <c r="N143" i="1"/>
  <c r="O143" i="1" a="1"/>
  <c r="O143" i="1"/>
  <c r="T143" i="1"/>
  <c r="B144" i="1"/>
  <c r="N144" i="1"/>
  <c r="O144" i="1" a="1"/>
  <c r="O144" i="1"/>
  <c r="T144" i="1"/>
  <c r="B145" i="1"/>
  <c r="N145" i="1"/>
  <c r="O145" i="1" a="1"/>
  <c r="O145" i="1"/>
  <c r="T145" i="1"/>
  <c r="B146" i="1"/>
  <c r="N146" i="1"/>
  <c r="O146" i="1" a="1"/>
  <c r="O146" i="1"/>
  <c r="T146" i="1"/>
  <c r="B147" i="1"/>
  <c r="N147" i="1"/>
  <c r="O147" i="1" a="1"/>
  <c r="O147" i="1"/>
  <c r="T147" i="1"/>
  <c r="B148" i="1"/>
  <c r="N148" i="1"/>
  <c r="O148" i="1" a="1"/>
  <c r="O148" i="1"/>
  <c r="T148" i="1"/>
  <c r="B149" i="1"/>
  <c r="N149" i="1"/>
  <c r="O149" i="1" a="1"/>
  <c r="O149" i="1"/>
  <c r="T149" i="1"/>
  <c r="B150" i="1"/>
  <c r="N150" i="1"/>
  <c r="O150" i="1" a="1"/>
  <c r="O150" i="1"/>
  <c r="T150" i="1"/>
  <c r="B151" i="1"/>
  <c r="N151" i="1"/>
  <c r="O151" i="1" a="1"/>
  <c r="O151" i="1"/>
  <c r="T151" i="1"/>
  <c r="B152" i="1"/>
  <c r="N152" i="1"/>
  <c r="O152" i="1" a="1"/>
  <c r="O152" i="1"/>
  <c r="T152" i="1"/>
  <c r="B153" i="1"/>
  <c r="N153" i="1"/>
  <c r="O153" i="1" a="1"/>
  <c r="O153" i="1"/>
  <c r="T153" i="1"/>
  <c r="B154" i="1"/>
  <c r="N154" i="1"/>
  <c r="O154" i="1" a="1"/>
  <c r="O154" i="1"/>
  <c r="T154" i="1"/>
  <c r="B155" i="1"/>
  <c r="N155" i="1"/>
  <c r="O155" i="1" a="1"/>
  <c r="O155" i="1"/>
  <c r="T155" i="1"/>
  <c r="B156" i="1"/>
  <c r="N156" i="1"/>
  <c r="O156" i="1" a="1"/>
  <c r="O156" i="1"/>
  <c r="T156" i="1"/>
  <c r="B157" i="1"/>
  <c r="N157" i="1"/>
  <c r="O157" i="1" a="1"/>
  <c r="O157" i="1"/>
  <c r="T157" i="1"/>
  <c r="B158" i="1"/>
  <c r="N158" i="1"/>
  <c r="O158" i="1" a="1"/>
  <c r="O158" i="1"/>
  <c r="T158" i="1"/>
  <c r="B159" i="1"/>
  <c r="N159" i="1"/>
  <c r="O159" i="1" a="1"/>
  <c r="O159" i="1"/>
  <c r="T159" i="1"/>
  <c r="B160" i="1"/>
  <c r="N160" i="1"/>
  <c r="O160" i="1" a="1"/>
  <c r="O160" i="1"/>
  <c r="T160" i="1"/>
  <c r="B161" i="1"/>
  <c r="N161" i="1"/>
  <c r="O161" i="1" a="1"/>
  <c r="O161" i="1"/>
  <c r="T161" i="1"/>
  <c r="B162" i="1"/>
  <c r="N162" i="1"/>
  <c r="O162" i="1" a="1"/>
  <c r="O162" i="1"/>
  <c r="T162" i="1"/>
  <c r="B163" i="1"/>
  <c r="N163" i="1"/>
  <c r="O163" i="1" a="1"/>
  <c r="O163" i="1"/>
  <c r="T163" i="1"/>
  <c r="B164" i="1"/>
  <c r="N164" i="1"/>
  <c r="O164" i="1" a="1"/>
  <c r="O164" i="1"/>
  <c r="T164" i="1"/>
  <c r="B165" i="1"/>
  <c r="N165" i="1"/>
  <c r="O165" i="1" a="1"/>
  <c r="O165" i="1"/>
  <c r="T165" i="1"/>
  <c r="B166" i="1"/>
  <c r="N166" i="1"/>
  <c r="O166" i="1" a="1"/>
  <c r="O166" i="1"/>
  <c r="T166" i="1"/>
  <c r="B167" i="1"/>
  <c r="N167" i="1"/>
  <c r="O167" i="1" a="1"/>
  <c r="O167" i="1"/>
  <c r="T167" i="1"/>
  <c r="B168" i="1"/>
  <c r="N168" i="1"/>
  <c r="O168" i="1" a="1"/>
  <c r="O168" i="1"/>
  <c r="T168" i="1"/>
  <c r="B169" i="1"/>
  <c r="N169" i="1"/>
  <c r="O169" i="1" a="1"/>
  <c r="O169" i="1"/>
  <c r="T169" i="1"/>
  <c r="B170" i="1"/>
  <c r="N170" i="1"/>
  <c r="O170" i="1" a="1"/>
  <c r="O170" i="1"/>
  <c r="T170" i="1"/>
  <c r="B171" i="1"/>
  <c r="N171" i="1"/>
  <c r="O171" i="1" a="1"/>
  <c r="O171" i="1"/>
  <c r="T171" i="1"/>
  <c r="B172" i="1"/>
  <c r="N172" i="1"/>
  <c r="O172" i="1" a="1"/>
  <c r="O172" i="1"/>
  <c r="T172" i="1"/>
  <c r="B173" i="1"/>
  <c r="N173" i="1"/>
  <c r="O173" i="1" a="1"/>
  <c r="O173" i="1"/>
  <c r="T173" i="1"/>
  <c r="B174" i="1"/>
  <c r="N174" i="1"/>
  <c r="O174" i="1" a="1"/>
  <c r="O174" i="1"/>
  <c r="T174" i="1"/>
  <c r="B175" i="1"/>
  <c r="N175" i="1"/>
  <c r="O175" i="1" a="1"/>
  <c r="O175" i="1"/>
  <c r="T175" i="1"/>
  <c r="B176" i="1"/>
  <c r="N176" i="1"/>
  <c r="O176" i="1" a="1"/>
  <c r="O176" i="1"/>
  <c r="T176" i="1"/>
  <c r="B177" i="1"/>
  <c r="N177" i="1"/>
  <c r="O177" i="1" a="1"/>
  <c r="O177" i="1"/>
  <c r="T177" i="1"/>
  <c r="B178" i="1"/>
  <c r="N178" i="1"/>
  <c r="O178" i="1" a="1"/>
  <c r="O178" i="1"/>
  <c r="T178" i="1"/>
  <c r="B179" i="1"/>
  <c r="N179" i="1"/>
  <c r="O179" i="1" a="1"/>
  <c r="O179" i="1"/>
  <c r="T179" i="1"/>
  <c r="B180" i="1"/>
  <c r="N180" i="1"/>
  <c r="O180" i="1" a="1"/>
  <c r="O180" i="1"/>
  <c r="T180" i="1"/>
  <c r="B181" i="1"/>
  <c r="N181" i="1"/>
  <c r="O181" i="1" a="1"/>
  <c r="O181" i="1"/>
  <c r="T181" i="1"/>
  <c r="B182" i="1"/>
  <c r="N182" i="1"/>
  <c r="O182" i="1" a="1"/>
  <c r="O182" i="1"/>
  <c r="T182" i="1"/>
  <c r="B183" i="1"/>
  <c r="N183" i="1"/>
  <c r="O183" i="1" a="1"/>
  <c r="O183" i="1"/>
  <c r="T183" i="1"/>
  <c r="B184" i="1"/>
  <c r="N184" i="1"/>
  <c r="O184" i="1" a="1"/>
  <c r="O184" i="1"/>
  <c r="T184" i="1"/>
  <c r="B185" i="1"/>
  <c r="N185" i="1"/>
  <c r="O185" i="1" a="1"/>
  <c r="O185" i="1"/>
  <c r="T185" i="1"/>
  <c r="B186" i="1"/>
  <c r="N186" i="1"/>
  <c r="O186" i="1" a="1"/>
  <c r="O186" i="1"/>
  <c r="T186" i="1"/>
  <c r="B187" i="1"/>
  <c r="N187" i="1"/>
  <c r="O187" i="1" a="1"/>
  <c r="O187" i="1"/>
  <c r="T187" i="1"/>
  <c r="B188" i="1"/>
  <c r="N188" i="1"/>
  <c r="O188" i="1" a="1"/>
  <c r="O188" i="1"/>
  <c r="T188" i="1"/>
  <c r="B189" i="1"/>
  <c r="N189" i="1"/>
  <c r="O189" i="1" a="1"/>
  <c r="O189" i="1"/>
  <c r="T189" i="1"/>
  <c r="B190" i="1"/>
  <c r="N190" i="1"/>
  <c r="O190" i="1" a="1"/>
  <c r="O190" i="1"/>
  <c r="T190" i="1"/>
  <c r="B191" i="1"/>
  <c r="N191" i="1"/>
  <c r="O191" i="1" a="1"/>
  <c r="O191" i="1"/>
  <c r="T191" i="1"/>
  <c r="B192" i="1"/>
  <c r="N192" i="1"/>
  <c r="O192" i="1" a="1"/>
  <c r="O192" i="1"/>
  <c r="T192" i="1"/>
  <c r="B193" i="1"/>
  <c r="N193" i="1"/>
  <c r="O193" i="1" a="1"/>
  <c r="O193" i="1"/>
  <c r="T193" i="1"/>
  <c r="B194" i="1"/>
  <c r="N194" i="1"/>
  <c r="O194" i="1" a="1"/>
  <c r="O194" i="1"/>
  <c r="T194" i="1"/>
  <c r="B195" i="1"/>
  <c r="N195" i="1"/>
  <c r="O195" i="1" a="1"/>
  <c r="O195" i="1"/>
  <c r="T195" i="1"/>
  <c r="B196" i="1"/>
  <c r="N196" i="1"/>
  <c r="O196" i="1" a="1"/>
  <c r="O196" i="1"/>
  <c r="T196" i="1"/>
  <c r="B197" i="1"/>
  <c r="N197" i="1"/>
  <c r="O197" i="1" a="1"/>
  <c r="O197" i="1"/>
  <c r="T197" i="1"/>
  <c r="B198" i="1"/>
  <c r="N198" i="1"/>
  <c r="O198" i="1" a="1"/>
  <c r="O198" i="1"/>
  <c r="T198" i="1"/>
  <c r="B199" i="1"/>
  <c r="N199" i="1"/>
  <c r="O199" i="1" a="1"/>
  <c r="O199" i="1"/>
  <c r="T199" i="1"/>
  <c r="B200" i="1"/>
  <c r="N200" i="1"/>
  <c r="O200" i="1" a="1"/>
  <c r="O200" i="1"/>
  <c r="T200" i="1"/>
  <c r="B201" i="1"/>
  <c r="N201" i="1"/>
  <c r="O201" i="1" a="1"/>
  <c r="O201" i="1"/>
  <c r="T201" i="1"/>
  <c r="B202" i="1"/>
  <c r="N202" i="1"/>
  <c r="O202" i="1" a="1"/>
  <c r="O202" i="1"/>
  <c r="T202" i="1"/>
  <c r="B203" i="1"/>
  <c r="N203" i="1"/>
  <c r="O203" i="1" a="1"/>
  <c r="O203" i="1"/>
  <c r="T203" i="1"/>
  <c r="B204" i="1"/>
  <c r="N204" i="1"/>
  <c r="O204" i="1" a="1"/>
  <c r="O204" i="1"/>
  <c r="T204" i="1"/>
  <c r="B205" i="1"/>
  <c r="N205" i="1"/>
  <c r="O205" i="1" a="1"/>
  <c r="O205" i="1"/>
  <c r="T205" i="1"/>
  <c r="B206" i="1"/>
  <c r="N206" i="1"/>
  <c r="O206" i="1" a="1"/>
  <c r="O206" i="1"/>
  <c r="T206" i="1"/>
  <c r="B207" i="1"/>
  <c r="N207" i="1"/>
  <c r="O207" i="1" a="1"/>
  <c r="O207" i="1"/>
  <c r="T207" i="1"/>
  <c r="B208" i="1"/>
  <c r="N208" i="1"/>
  <c r="O208" i="1" a="1"/>
  <c r="O208" i="1"/>
  <c r="T208" i="1"/>
  <c r="B209" i="1"/>
  <c r="N209" i="1"/>
  <c r="O209" i="1" a="1"/>
  <c r="O209" i="1"/>
  <c r="T209" i="1"/>
  <c r="B210" i="1"/>
  <c r="N210" i="1"/>
  <c r="O210" i="1" a="1"/>
  <c r="O210" i="1"/>
  <c r="T210" i="1"/>
  <c r="B211" i="1"/>
  <c r="N211" i="1"/>
  <c r="O211" i="1" a="1"/>
  <c r="O211" i="1"/>
  <c r="T211" i="1"/>
  <c r="B212" i="1"/>
  <c r="N212" i="1"/>
  <c r="O212" i="1" a="1"/>
  <c r="O212" i="1"/>
  <c r="T212" i="1"/>
  <c r="B213" i="1"/>
  <c r="N213" i="1"/>
  <c r="O213" i="1" a="1"/>
  <c r="O213" i="1"/>
  <c r="T213" i="1"/>
  <c r="B214" i="1"/>
  <c r="N214" i="1"/>
  <c r="O214" i="1" a="1"/>
  <c r="O214" i="1"/>
  <c r="T214" i="1"/>
  <c r="B215" i="1"/>
  <c r="N215" i="1"/>
  <c r="O215" i="1" a="1"/>
  <c r="O215" i="1"/>
  <c r="T215" i="1"/>
  <c r="B216" i="1"/>
  <c r="N216" i="1"/>
  <c r="O216" i="1" a="1"/>
  <c r="O216" i="1"/>
  <c r="T216" i="1"/>
  <c r="B217" i="1"/>
  <c r="N217" i="1"/>
  <c r="O217" i="1" a="1"/>
  <c r="O217" i="1"/>
  <c r="T217" i="1"/>
  <c r="B218" i="1"/>
  <c r="N218" i="1"/>
  <c r="O218" i="1" a="1"/>
  <c r="O218" i="1"/>
  <c r="T218" i="1"/>
  <c r="B219" i="1"/>
  <c r="N219" i="1"/>
  <c r="O219" i="1" a="1"/>
  <c r="O219" i="1"/>
  <c r="T219" i="1"/>
  <c r="B220" i="1"/>
  <c r="N220" i="1"/>
  <c r="O220" i="1" a="1"/>
  <c r="O220" i="1"/>
  <c r="T220" i="1"/>
  <c r="B221" i="1"/>
  <c r="N221" i="1"/>
  <c r="O221" i="1" a="1"/>
  <c r="O221" i="1"/>
  <c r="T221" i="1"/>
  <c r="B222" i="1"/>
  <c r="N222" i="1"/>
  <c r="O222" i="1" a="1"/>
  <c r="O222" i="1"/>
  <c r="T222" i="1"/>
  <c r="B223" i="1"/>
  <c r="N223" i="1"/>
  <c r="O223" i="1" a="1"/>
  <c r="O223" i="1"/>
  <c r="T223" i="1"/>
  <c r="B224" i="1"/>
  <c r="N224" i="1"/>
  <c r="O224" i="1" a="1"/>
  <c r="O224" i="1"/>
  <c r="T224" i="1"/>
  <c r="B225" i="1"/>
  <c r="N225" i="1"/>
  <c r="O225" i="1" a="1"/>
  <c r="O225" i="1"/>
  <c r="T225" i="1"/>
  <c r="B226" i="1"/>
  <c r="N226" i="1"/>
  <c r="O226" i="1" a="1"/>
  <c r="O226" i="1"/>
  <c r="T226" i="1"/>
  <c r="B227" i="1"/>
  <c r="N227" i="1"/>
  <c r="O227" i="1" a="1"/>
  <c r="O227" i="1"/>
  <c r="T227" i="1"/>
  <c r="B228" i="1"/>
  <c r="N228" i="1"/>
  <c r="O228" i="1" a="1"/>
  <c r="O228" i="1"/>
  <c r="T228" i="1"/>
  <c r="B229" i="1"/>
  <c r="N229" i="1"/>
  <c r="O229" i="1" a="1"/>
  <c r="O229" i="1"/>
  <c r="T229" i="1"/>
  <c r="B230" i="1"/>
  <c r="N230" i="1"/>
  <c r="O230" i="1" a="1"/>
  <c r="O230" i="1"/>
  <c r="T230" i="1"/>
  <c r="B231" i="1"/>
  <c r="N231" i="1"/>
  <c r="O231" i="1" a="1"/>
  <c r="O231" i="1"/>
  <c r="T231" i="1"/>
  <c r="B232" i="1"/>
  <c r="N232" i="1"/>
  <c r="O232" i="1" a="1"/>
  <c r="O232" i="1"/>
  <c r="T232" i="1"/>
  <c r="B233" i="1"/>
  <c r="N233" i="1"/>
  <c r="O233" i="1" a="1"/>
  <c r="O233" i="1"/>
  <c r="T233" i="1"/>
  <c r="B234" i="1"/>
  <c r="N234" i="1"/>
  <c r="O234" i="1" a="1"/>
  <c r="O234" i="1"/>
  <c r="T234" i="1"/>
  <c r="B235" i="1"/>
  <c r="N235" i="1"/>
  <c r="O235" i="1" a="1"/>
  <c r="O235" i="1"/>
  <c r="T235" i="1"/>
  <c r="B236" i="1"/>
  <c r="N236" i="1"/>
  <c r="O236" i="1" a="1"/>
  <c r="O236" i="1"/>
  <c r="T236" i="1"/>
  <c r="B237" i="1"/>
  <c r="N237" i="1"/>
  <c r="O237" i="1" a="1"/>
  <c r="O237" i="1"/>
  <c r="T237" i="1"/>
  <c r="B238" i="1"/>
  <c r="N238" i="1"/>
  <c r="O238" i="1" a="1"/>
  <c r="O238" i="1"/>
  <c r="T238" i="1"/>
  <c r="B239" i="1"/>
  <c r="N239" i="1"/>
  <c r="O239" i="1" a="1"/>
  <c r="O239" i="1"/>
  <c r="T239" i="1"/>
  <c r="B240" i="1"/>
  <c r="N240" i="1"/>
  <c r="O240" i="1" a="1"/>
  <c r="O240" i="1"/>
  <c r="T240" i="1"/>
  <c r="B241" i="1"/>
  <c r="N241" i="1"/>
  <c r="O241" i="1" a="1"/>
  <c r="O241" i="1"/>
  <c r="T241" i="1"/>
  <c r="B242" i="1"/>
  <c r="N242" i="1"/>
  <c r="O242" i="1" a="1"/>
  <c r="O242" i="1"/>
  <c r="T242" i="1"/>
  <c r="B243" i="1"/>
  <c r="N243" i="1"/>
  <c r="O243" i="1" a="1"/>
  <c r="O243" i="1"/>
  <c r="T243" i="1"/>
  <c r="B244" i="1"/>
  <c r="N244" i="1"/>
  <c r="O244" i="1" a="1"/>
  <c r="O244" i="1"/>
  <c r="T244" i="1"/>
  <c r="B245" i="1"/>
  <c r="N245" i="1"/>
  <c r="O245" i="1" a="1"/>
  <c r="O245" i="1"/>
  <c r="T245" i="1"/>
  <c r="B246" i="1"/>
  <c r="N246" i="1"/>
  <c r="O246" i="1" a="1"/>
  <c r="O246" i="1"/>
  <c r="T246" i="1"/>
  <c r="B247" i="1"/>
  <c r="N247" i="1"/>
  <c r="O247" i="1" a="1"/>
  <c r="O247" i="1"/>
  <c r="T247" i="1"/>
  <c r="B248" i="1"/>
  <c r="N248" i="1"/>
  <c r="O248" i="1" a="1"/>
  <c r="O248" i="1"/>
  <c r="T248" i="1"/>
  <c r="B249" i="1"/>
  <c r="N249" i="1"/>
  <c r="O249" i="1" a="1"/>
  <c r="O249" i="1"/>
  <c r="T249" i="1"/>
  <c r="B250" i="1"/>
  <c r="N250" i="1"/>
  <c r="O250" i="1" a="1"/>
  <c r="O250" i="1"/>
  <c r="T250" i="1"/>
  <c r="B251" i="1"/>
  <c r="N251" i="1"/>
  <c r="O251" i="1" a="1"/>
  <c r="O251" i="1"/>
  <c r="T251" i="1"/>
  <c r="B252" i="1"/>
  <c r="N252" i="1"/>
  <c r="O252" i="1" a="1"/>
  <c r="O252" i="1"/>
  <c r="T252" i="1"/>
  <c r="B253" i="1"/>
  <c r="N253" i="1"/>
  <c r="O253" i="1" a="1"/>
  <c r="O253" i="1"/>
  <c r="T253" i="1"/>
  <c r="B254" i="1"/>
  <c r="N254" i="1"/>
  <c r="O254" i="1" a="1"/>
  <c r="O254" i="1"/>
  <c r="T254" i="1"/>
  <c r="B255" i="1"/>
  <c r="N255" i="1"/>
  <c r="O255" i="1" a="1"/>
  <c r="O255" i="1"/>
  <c r="T255" i="1"/>
  <c r="B256" i="1"/>
  <c r="N256" i="1"/>
  <c r="O256" i="1" a="1"/>
  <c r="O256" i="1"/>
  <c r="T256" i="1"/>
  <c r="B257" i="1"/>
  <c r="N257" i="1"/>
  <c r="O257" i="1" a="1"/>
  <c r="O257" i="1"/>
  <c r="T257" i="1"/>
  <c r="B258" i="1"/>
  <c r="N258" i="1"/>
  <c r="O258" i="1" a="1"/>
  <c r="O258" i="1"/>
  <c r="T258" i="1"/>
  <c r="B259" i="1"/>
  <c r="N259" i="1"/>
  <c r="O259" i="1" a="1"/>
  <c r="O259" i="1"/>
  <c r="T259" i="1"/>
  <c r="B260" i="1"/>
  <c r="N260" i="1"/>
  <c r="O260" i="1" a="1"/>
  <c r="O260" i="1"/>
  <c r="T260" i="1"/>
  <c r="B261" i="1"/>
  <c r="N261" i="1"/>
  <c r="O261" i="1" a="1"/>
  <c r="O261" i="1"/>
  <c r="T261" i="1"/>
  <c r="B262" i="1"/>
  <c r="N262" i="1"/>
  <c r="O262" i="1" a="1"/>
  <c r="O262" i="1"/>
  <c r="T262" i="1"/>
  <c r="B263" i="1"/>
  <c r="N263" i="1"/>
  <c r="O263" i="1" a="1"/>
  <c r="O263" i="1"/>
  <c r="T263" i="1"/>
  <c r="B264" i="1"/>
  <c r="N264" i="1"/>
  <c r="O264" i="1" a="1"/>
  <c r="O264" i="1"/>
  <c r="T264" i="1"/>
  <c r="B265" i="1"/>
  <c r="N265" i="1"/>
  <c r="O265" i="1" a="1"/>
  <c r="O265" i="1"/>
  <c r="T265" i="1"/>
  <c r="B266" i="1"/>
  <c r="N266" i="1"/>
  <c r="O266" i="1" a="1"/>
  <c r="O266" i="1"/>
  <c r="T266" i="1"/>
  <c r="B267" i="1"/>
  <c r="N267" i="1"/>
  <c r="O267" i="1" a="1"/>
  <c r="O267" i="1"/>
  <c r="T267" i="1"/>
  <c r="B268" i="1"/>
  <c r="N268" i="1"/>
  <c r="O268" i="1" a="1"/>
  <c r="O268" i="1"/>
  <c r="T268" i="1"/>
  <c r="B269" i="1"/>
  <c r="N269" i="1"/>
  <c r="O269" i="1" a="1"/>
  <c r="O269" i="1"/>
  <c r="T269" i="1"/>
  <c r="B270" i="1"/>
  <c r="N270" i="1"/>
  <c r="O270" i="1" a="1"/>
  <c r="O270" i="1"/>
  <c r="T270" i="1"/>
  <c r="B271" i="1"/>
  <c r="N271" i="1"/>
  <c r="O271" i="1" a="1"/>
  <c r="O271" i="1"/>
  <c r="T271" i="1"/>
  <c r="B272" i="1"/>
  <c r="N272" i="1"/>
  <c r="O272" i="1" a="1"/>
  <c r="O272" i="1"/>
  <c r="T272" i="1"/>
  <c r="B273" i="1"/>
  <c r="N273" i="1"/>
  <c r="O273" i="1" a="1"/>
  <c r="O273" i="1"/>
  <c r="T273" i="1"/>
  <c r="B274" i="1"/>
  <c r="N274" i="1"/>
  <c r="O274" i="1" a="1"/>
  <c r="O274" i="1"/>
  <c r="T274" i="1"/>
  <c r="B275" i="1"/>
  <c r="N275" i="1"/>
  <c r="O275" i="1" a="1"/>
  <c r="O275" i="1"/>
  <c r="T275" i="1"/>
  <c r="B276" i="1"/>
  <c r="N276" i="1"/>
  <c r="O276" i="1" a="1"/>
  <c r="O276" i="1"/>
  <c r="T276" i="1"/>
  <c r="B277" i="1"/>
  <c r="N277" i="1"/>
  <c r="O277" i="1" a="1"/>
  <c r="O277" i="1"/>
  <c r="T277" i="1"/>
  <c r="B278" i="1"/>
  <c r="N278" i="1"/>
  <c r="O278" i="1" a="1"/>
  <c r="O278" i="1"/>
  <c r="T278" i="1"/>
  <c r="B279" i="1"/>
  <c r="N279" i="1"/>
  <c r="O279" i="1" a="1"/>
  <c r="O279" i="1"/>
  <c r="T279" i="1"/>
  <c r="B280" i="1"/>
  <c r="N280" i="1"/>
  <c r="O280" i="1" a="1"/>
  <c r="O280" i="1"/>
  <c r="T280" i="1"/>
  <c r="B281" i="1"/>
  <c r="N281" i="1"/>
  <c r="O281" i="1" a="1"/>
  <c r="O281" i="1"/>
  <c r="T281" i="1"/>
  <c r="B282" i="1"/>
  <c r="N282" i="1"/>
  <c r="O282" i="1" a="1"/>
  <c r="O282" i="1"/>
  <c r="T282" i="1"/>
  <c r="B283" i="1"/>
  <c r="N283" i="1"/>
  <c r="O283" i="1" a="1"/>
  <c r="O283" i="1"/>
  <c r="T283" i="1"/>
  <c r="B284" i="1"/>
  <c r="N284" i="1"/>
  <c r="O284" i="1" a="1"/>
  <c r="O284" i="1"/>
  <c r="T284" i="1"/>
  <c r="B285" i="1"/>
  <c r="N285" i="1"/>
  <c r="O285" i="1" a="1"/>
  <c r="O285" i="1"/>
  <c r="T285" i="1"/>
  <c r="B286" i="1"/>
  <c r="N286" i="1"/>
  <c r="O286" i="1" a="1"/>
  <c r="O286" i="1"/>
  <c r="T286" i="1"/>
  <c r="B287" i="1"/>
  <c r="N287" i="1"/>
  <c r="O287" i="1" a="1"/>
  <c r="O287" i="1"/>
  <c r="T287" i="1"/>
  <c r="B288" i="1"/>
  <c r="N288" i="1"/>
  <c r="O288" i="1" a="1"/>
  <c r="O288" i="1"/>
  <c r="T288" i="1"/>
  <c r="B289" i="1"/>
  <c r="N289" i="1"/>
  <c r="O289" i="1" a="1"/>
  <c r="O289" i="1"/>
  <c r="T289" i="1"/>
  <c r="B290" i="1"/>
  <c r="N290" i="1"/>
  <c r="O290" i="1" a="1"/>
  <c r="O290" i="1"/>
  <c r="T290" i="1"/>
  <c r="B291" i="1"/>
  <c r="N291" i="1"/>
  <c r="O291" i="1" a="1"/>
  <c r="O291" i="1"/>
  <c r="T291" i="1"/>
  <c r="B292" i="1"/>
  <c r="N292" i="1"/>
  <c r="O292" i="1" a="1"/>
  <c r="O292" i="1"/>
  <c r="T292" i="1"/>
  <c r="B293" i="1"/>
  <c r="N293" i="1"/>
  <c r="O293" i="1" a="1"/>
  <c r="O293" i="1"/>
  <c r="T293" i="1"/>
  <c r="B294" i="1"/>
  <c r="N294" i="1"/>
  <c r="O294" i="1" a="1"/>
  <c r="O294" i="1"/>
  <c r="T294" i="1"/>
  <c r="B295" i="1"/>
  <c r="N295" i="1"/>
  <c r="O295" i="1" a="1"/>
  <c r="O295" i="1"/>
  <c r="T295" i="1"/>
  <c r="B296" i="1"/>
  <c r="N296" i="1"/>
  <c r="O296" i="1" a="1"/>
  <c r="O296" i="1"/>
  <c r="T296" i="1"/>
  <c r="B297" i="1"/>
  <c r="N297" i="1"/>
  <c r="O297" i="1" a="1"/>
  <c r="O297" i="1"/>
  <c r="T297" i="1"/>
  <c r="B298" i="1"/>
  <c r="N298" i="1"/>
  <c r="O298" i="1" a="1"/>
  <c r="O298" i="1"/>
  <c r="T298" i="1"/>
  <c r="B299" i="1"/>
  <c r="N299" i="1"/>
  <c r="O299" i="1" a="1"/>
  <c r="O299" i="1"/>
  <c r="T299" i="1"/>
  <c r="B300" i="1"/>
  <c r="N300" i="1"/>
  <c r="O300" i="1" a="1"/>
  <c r="O300" i="1"/>
  <c r="T300" i="1"/>
  <c r="B301" i="1"/>
  <c r="N301" i="1"/>
  <c r="O301" i="1" a="1"/>
  <c r="O301" i="1"/>
  <c r="T301" i="1"/>
  <c r="B302" i="1"/>
  <c r="N302" i="1"/>
  <c r="O302" i="1" a="1"/>
  <c r="O302" i="1"/>
  <c r="T302" i="1"/>
  <c r="B303" i="1"/>
  <c r="N303" i="1"/>
  <c r="O303" i="1" a="1"/>
  <c r="O303" i="1"/>
  <c r="T303" i="1"/>
  <c r="B304" i="1"/>
  <c r="N304" i="1"/>
  <c r="O304" i="1" a="1"/>
  <c r="O304" i="1"/>
  <c r="T304" i="1"/>
  <c r="B305" i="1"/>
  <c r="N305" i="1"/>
  <c r="O305" i="1" a="1"/>
  <c r="O305" i="1"/>
  <c r="T305" i="1"/>
  <c r="B306" i="1"/>
  <c r="N306" i="1"/>
  <c r="O306" i="1" a="1"/>
  <c r="O306" i="1"/>
  <c r="T306" i="1"/>
  <c r="B307" i="1"/>
  <c r="N307" i="1"/>
  <c r="O307" i="1" a="1"/>
  <c r="O307" i="1"/>
  <c r="T307" i="1"/>
  <c r="B308" i="1"/>
  <c r="N308" i="1"/>
  <c r="O308" i="1" a="1"/>
  <c r="O308" i="1"/>
  <c r="T308" i="1"/>
  <c r="B309" i="1"/>
  <c r="N309" i="1"/>
  <c r="O309" i="1" a="1"/>
  <c r="O309" i="1"/>
  <c r="T309" i="1"/>
  <c r="B310" i="1"/>
  <c r="N310" i="1"/>
  <c r="O310" i="1" a="1"/>
  <c r="O310" i="1"/>
  <c r="T310" i="1"/>
  <c r="B311" i="1"/>
  <c r="N311" i="1"/>
  <c r="O311" i="1" a="1"/>
  <c r="O311" i="1"/>
  <c r="T311" i="1"/>
  <c r="B312" i="1"/>
  <c r="N312" i="1"/>
  <c r="O312" i="1" a="1"/>
  <c r="O312" i="1"/>
  <c r="T312" i="1"/>
  <c r="B313" i="1"/>
  <c r="N313" i="1"/>
  <c r="O313" i="1" a="1"/>
  <c r="O313" i="1"/>
  <c r="T313" i="1"/>
  <c r="B314" i="1"/>
  <c r="N314" i="1"/>
  <c r="O314" i="1" a="1"/>
  <c r="O314" i="1"/>
  <c r="T314" i="1"/>
  <c r="B315" i="1"/>
  <c r="N315" i="1"/>
  <c r="O315" i="1" a="1"/>
  <c r="O315" i="1"/>
  <c r="T315" i="1"/>
  <c r="B316" i="1"/>
  <c r="N316" i="1"/>
  <c r="O316" i="1" a="1"/>
  <c r="O316" i="1"/>
  <c r="T316" i="1"/>
  <c r="B317" i="1"/>
  <c r="N317" i="1"/>
  <c r="O317" i="1" a="1"/>
  <c r="O317" i="1"/>
  <c r="T317" i="1"/>
  <c r="B318" i="1"/>
  <c r="N318" i="1"/>
  <c r="O318" i="1" a="1"/>
  <c r="O318" i="1"/>
  <c r="T318" i="1"/>
  <c r="B319" i="1"/>
  <c r="N319" i="1"/>
  <c r="O319" i="1" a="1"/>
  <c r="O319" i="1"/>
  <c r="T319" i="1"/>
  <c r="B320" i="1"/>
  <c r="N320" i="1"/>
  <c r="O320" i="1" a="1"/>
  <c r="O320" i="1"/>
  <c r="T320" i="1"/>
  <c r="B321" i="1"/>
  <c r="N321" i="1"/>
  <c r="O321" i="1" a="1"/>
  <c r="O321" i="1"/>
  <c r="T321" i="1"/>
  <c r="B322" i="1"/>
  <c r="N322" i="1"/>
  <c r="O322" i="1" a="1"/>
  <c r="O322" i="1"/>
  <c r="T322" i="1"/>
  <c r="B323" i="1"/>
  <c r="N323" i="1"/>
  <c r="O323" i="1" a="1"/>
  <c r="O323" i="1"/>
  <c r="T323" i="1"/>
  <c r="B324" i="1"/>
  <c r="N324" i="1"/>
  <c r="O324" i="1" a="1"/>
  <c r="O324" i="1"/>
  <c r="T324" i="1"/>
  <c r="B325" i="1"/>
  <c r="N325" i="1"/>
  <c r="O325" i="1" a="1"/>
  <c r="O325" i="1"/>
  <c r="T325" i="1"/>
  <c r="B326" i="1"/>
  <c r="N326" i="1"/>
  <c r="O326" i="1" a="1"/>
  <c r="O326" i="1"/>
  <c r="T326" i="1"/>
  <c r="B327" i="1"/>
  <c r="N327" i="1"/>
  <c r="O327" i="1" a="1"/>
  <c r="O327" i="1"/>
  <c r="T327" i="1"/>
  <c r="B328" i="1"/>
  <c r="N328" i="1"/>
  <c r="O328" i="1" a="1"/>
  <c r="O328" i="1"/>
  <c r="T328" i="1"/>
  <c r="B329" i="1"/>
  <c r="N329" i="1"/>
  <c r="O329" i="1" a="1"/>
  <c r="O329" i="1"/>
  <c r="T329" i="1"/>
  <c r="B330" i="1"/>
  <c r="N330" i="1"/>
  <c r="O330" i="1" a="1"/>
  <c r="O330" i="1"/>
  <c r="T330" i="1"/>
  <c r="B331" i="1"/>
  <c r="N331" i="1"/>
  <c r="O331" i="1" a="1"/>
  <c r="O331" i="1"/>
  <c r="T331" i="1"/>
  <c r="B332" i="1"/>
  <c r="N332" i="1"/>
  <c r="O332" i="1" a="1"/>
  <c r="O332" i="1"/>
  <c r="T332" i="1"/>
  <c r="B333" i="1"/>
  <c r="N333" i="1"/>
  <c r="O333" i="1" a="1"/>
  <c r="O333" i="1"/>
  <c r="T333" i="1"/>
  <c r="B334" i="1"/>
  <c r="N334" i="1"/>
  <c r="O334" i="1" a="1"/>
  <c r="O334" i="1"/>
  <c r="T334" i="1"/>
  <c r="B335" i="1"/>
  <c r="N335" i="1"/>
  <c r="O335" i="1" a="1"/>
  <c r="O335" i="1"/>
  <c r="T335" i="1"/>
  <c r="B336" i="1"/>
  <c r="N336" i="1"/>
  <c r="O336" i="1" a="1"/>
  <c r="O336" i="1"/>
  <c r="T336" i="1"/>
  <c r="B337" i="1"/>
  <c r="N337" i="1"/>
  <c r="O337" i="1" a="1"/>
  <c r="O337" i="1"/>
  <c r="T337" i="1"/>
  <c r="B338" i="1"/>
  <c r="N338" i="1"/>
  <c r="O338" i="1" a="1"/>
  <c r="O338" i="1"/>
  <c r="T338" i="1"/>
  <c r="B339" i="1"/>
  <c r="N339" i="1"/>
  <c r="O339" i="1" a="1"/>
  <c r="O339" i="1"/>
  <c r="T339" i="1"/>
  <c r="B340" i="1"/>
  <c r="N340" i="1"/>
  <c r="O340" i="1" a="1"/>
  <c r="O340" i="1"/>
  <c r="T340" i="1"/>
  <c r="B341" i="1"/>
  <c r="N341" i="1"/>
  <c r="O341" i="1" a="1"/>
  <c r="O341" i="1"/>
  <c r="T341" i="1"/>
  <c r="B342" i="1"/>
  <c r="N342" i="1"/>
  <c r="O342" i="1" a="1"/>
  <c r="O342" i="1"/>
  <c r="T342" i="1"/>
  <c r="B343" i="1"/>
  <c r="N343" i="1"/>
  <c r="O343" i="1" a="1"/>
  <c r="O343" i="1"/>
  <c r="T343" i="1"/>
  <c r="B344" i="1"/>
  <c r="N344" i="1"/>
  <c r="O344" i="1" a="1"/>
  <c r="O344" i="1"/>
  <c r="T344" i="1"/>
  <c r="B345" i="1"/>
  <c r="N345" i="1"/>
  <c r="O345" i="1" a="1"/>
  <c r="O345" i="1"/>
  <c r="T345" i="1"/>
  <c r="B346" i="1"/>
  <c r="N346" i="1"/>
  <c r="O346" i="1" a="1"/>
  <c r="O346" i="1"/>
  <c r="T346" i="1"/>
  <c r="B347" i="1"/>
  <c r="N347" i="1"/>
  <c r="O347" i="1" a="1"/>
  <c r="O347" i="1"/>
  <c r="T347" i="1"/>
  <c r="B348" i="1"/>
  <c r="N348" i="1"/>
  <c r="O348" i="1" a="1"/>
  <c r="O348" i="1"/>
  <c r="T348" i="1"/>
  <c r="B349" i="1"/>
  <c r="N349" i="1"/>
  <c r="O349" i="1" a="1"/>
  <c r="O349" i="1"/>
  <c r="T349" i="1"/>
  <c r="B350" i="1"/>
  <c r="N350" i="1"/>
  <c r="O350" i="1" a="1"/>
  <c r="O350" i="1"/>
  <c r="T350" i="1"/>
  <c r="B351" i="1"/>
  <c r="N351" i="1"/>
  <c r="O351" i="1" a="1"/>
  <c r="O351" i="1"/>
  <c r="T351" i="1"/>
  <c r="B352" i="1"/>
  <c r="N352" i="1"/>
  <c r="O352" i="1" a="1"/>
  <c r="O352" i="1"/>
  <c r="T352" i="1"/>
  <c r="B353" i="1"/>
  <c r="N353" i="1"/>
  <c r="O353" i="1" a="1"/>
  <c r="O353" i="1"/>
  <c r="T353" i="1"/>
  <c r="B354" i="1"/>
  <c r="N354" i="1"/>
  <c r="O354" i="1" a="1"/>
  <c r="O354" i="1"/>
  <c r="T354" i="1"/>
  <c r="B355" i="1"/>
  <c r="N355" i="1"/>
  <c r="O355" i="1" a="1"/>
  <c r="O355" i="1"/>
  <c r="T355" i="1"/>
  <c r="B356" i="1"/>
  <c r="N356" i="1"/>
  <c r="O356" i="1" a="1"/>
  <c r="O356" i="1"/>
  <c r="T356" i="1"/>
  <c r="B357" i="1"/>
  <c r="N357" i="1"/>
  <c r="O357" i="1" a="1"/>
  <c r="O357" i="1"/>
  <c r="T357" i="1"/>
  <c r="B358" i="1"/>
  <c r="N358" i="1"/>
  <c r="O358" i="1" a="1"/>
  <c r="O358" i="1"/>
  <c r="T358" i="1"/>
  <c r="B359" i="1"/>
  <c r="N359" i="1"/>
  <c r="O359" i="1" a="1"/>
  <c r="O359" i="1"/>
  <c r="T359" i="1"/>
  <c r="B360" i="1"/>
  <c r="N360" i="1"/>
  <c r="O360" i="1" a="1"/>
  <c r="O360" i="1"/>
  <c r="T360" i="1"/>
  <c r="B361" i="1"/>
  <c r="N361" i="1"/>
  <c r="O361" i="1" a="1"/>
  <c r="O361" i="1"/>
  <c r="T361" i="1"/>
  <c r="B362" i="1"/>
  <c r="N362" i="1"/>
  <c r="O362" i="1" a="1"/>
  <c r="O362" i="1"/>
  <c r="T362" i="1"/>
  <c r="B363" i="1"/>
  <c r="N363" i="1"/>
  <c r="O363" i="1" a="1"/>
  <c r="O363" i="1"/>
  <c r="T363" i="1"/>
  <c r="B364" i="1"/>
  <c r="N364" i="1"/>
  <c r="O364" i="1" a="1"/>
  <c r="O364" i="1"/>
  <c r="T364" i="1"/>
  <c r="B365" i="1"/>
  <c r="N365" i="1"/>
  <c r="O365" i="1" a="1"/>
  <c r="O365" i="1"/>
  <c r="T365" i="1"/>
  <c r="B366" i="1"/>
  <c r="N366" i="1"/>
  <c r="O366" i="1" a="1"/>
  <c r="O366" i="1"/>
  <c r="T366" i="1"/>
  <c r="B367" i="1"/>
  <c r="N367" i="1"/>
  <c r="O367" i="1" a="1"/>
  <c r="O367" i="1"/>
  <c r="T367" i="1"/>
  <c r="B368" i="1"/>
  <c r="N368" i="1"/>
  <c r="O368" i="1" a="1"/>
  <c r="O368" i="1"/>
  <c r="T368" i="1"/>
  <c r="B369" i="1"/>
  <c r="N369" i="1"/>
  <c r="O369" i="1" a="1"/>
  <c r="O369" i="1"/>
  <c r="T369" i="1"/>
  <c r="B370" i="1"/>
  <c r="N370" i="1"/>
  <c r="O370" i="1" a="1"/>
  <c r="O370" i="1"/>
  <c r="T370" i="1"/>
  <c r="B371" i="1"/>
  <c r="N371" i="1"/>
  <c r="O371" i="1" a="1"/>
  <c r="O371" i="1"/>
  <c r="T371" i="1"/>
  <c r="B372" i="1"/>
  <c r="N372" i="1"/>
  <c r="O372" i="1" a="1"/>
  <c r="O372" i="1"/>
  <c r="T372" i="1"/>
  <c r="B373" i="1"/>
  <c r="N373" i="1"/>
  <c r="O373" i="1" a="1"/>
  <c r="O373" i="1"/>
  <c r="T373" i="1"/>
  <c r="B374" i="1"/>
  <c r="N374" i="1"/>
  <c r="O374" i="1" a="1"/>
  <c r="O374" i="1"/>
  <c r="T374" i="1"/>
  <c r="B375" i="1"/>
  <c r="N375" i="1"/>
  <c r="O375" i="1" a="1"/>
  <c r="O375" i="1"/>
  <c r="T375" i="1"/>
  <c r="B376" i="1"/>
  <c r="N376" i="1"/>
  <c r="O376" i="1" a="1"/>
  <c r="O376" i="1"/>
  <c r="T376" i="1"/>
  <c r="B377" i="1"/>
  <c r="N377" i="1"/>
  <c r="O377" i="1" a="1"/>
  <c r="O377" i="1"/>
  <c r="T377" i="1"/>
  <c r="B378" i="1"/>
  <c r="N378" i="1"/>
  <c r="O378" i="1" a="1"/>
  <c r="O378" i="1"/>
  <c r="T378" i="1"/>
  <c r="B379" i="1"/>
  <c r="N379" i="1"/>
  <c r="O379" i="1" a="1"/>
  <c r="O379" i="1"/>
  <c r="T379" i="1"/>
  <c r="B380" i="1"/>
  <c r="N380" i="1"/>
  <c r="O380" i="1" a="1"/>
  <c r="O380" i="1"/>
  <c r="T380" i="1"/>
  <c r="B381" i="1"/>
  <c r="N381" i="1"/>
  <c r="O381" i="1" a="1"/>
  <c r="O381" i="1"/>
  <c r="T381" i="1"/>
  <c r="B382" i="1"/>
  <c r="N382" i="1"/>
  <c r="O382" i="1" a="1"/>
  <c r="O382" i="1"/>
  <c r="T382" i="1"/>
  <c r="B383" i="1"/>
  <c r="N383" i="1"/>
  <c r="O383" i="1" a="1"/>
  <c r="O383" i="1"/>
  <c r="T383" i="1"/>
  <c r="B384" i="1"/>
  <c r="N384" i="1"/>
  <c r="O384" i="1" a="1"/>
  <c r="O384" i="1"/>
  <c r="T384" i="1"/>
  <c r="B385" i="1"/>
  <c r="N385" i="1"/>
  <c r="O385" i="1" a="1"/>
  <c r="O385" i="1"/>
  <c r="T385" i="1"/>
  <c r="B386" i="1"/>
  <c r="N386" i="1"/>
  <c r="O386" i="1" a="1"/>
  <c r="O386" i="1"/>
  <c r="T386" i="1"/>
  <c r="B387" i="1"/>
  <c r="N387" i="1"/>
  <c r="O387" i="1" a="1"/>
  <c r="O387" i="1"/>
  <c r="T387" i="1"/>
  <c r="B388" i="1"/>
  <c r="N388" i="1"/>
  <c r="O388" i="1" a="1"/>
  <c r="O388" i="1"/>
  <c r="T388" i="1"/>
  <c r="B389" i="1"/>
  <c r="N389" i="1"/>
  <c r="O389" i="1" a="1"/>
  <c r="O389" i="1"/>
  <c r="T389" i="1"/>
  <c r="B390" i="1"/>
  <c r="N390" i="1"/>
  <c r="O390" i="1" a="1"/>
  <c r="O390" i="1"/>
  <c r="T390" i="1"/>
  <c r="B391" i="1"/>
  <c r="N391" i="1"/>
  <c r="O391" i="1" a="1"/>
  <c r="O391" i="1"/>
  <c r="T391" i="1"/>
  <c r="B392" i="1"/>
  <c r="N392" i="1"/>
  <c r="O392" i="1" a="1"/>
  <c r="O392" i="1"/>
  <c r="T392" i="1"/>
  <c r="B393" i="1"/>
  <c r="N393" i="1"/>
  <c r="O393" i="1" a="1"/>
  <c r="O393" i="1"/>
  <c r="T393" i="1"/>
  <c r="B394" i="1"/>
  <c r="N394" i="1"/>
  <c r="O394" i="1" a="1"/>
  <c r="O394" i="1"/>
  <c r="T394" i="1"/>
  <c r="B395" i="1"/>
  <c r="N395" i="1"/>
  <c r="O395" i="1" a="1"/>
  <c r="O395" i="1"/>
  <c r="T395" i="1"/>
  <c r="B396" i="1"/>
  <c r="N396" i="1"/>
  <c r="O396" i="1" a="1"/>
  <c r="O396" i="1"/>
  <c r="T396" i="1"/>
  <c r="B397" i="1"/>
  <c r="N397" i="1"/>
  <c r="O397" i="1" a="1"/>
  <c r="O397" i="1"/>
  <c r="T397" i="1"/>
  <c r="B398" i="1"/>
  <c r="N398" i="1"/>
  <c r="O398" i="1" a="1"/>
  <c r="O398" i="1"/>
  <c r="T398" i="1"/>
  <c r="B399" i="1"/>
  <c r="N399" i="1"/>
  <c r="O399" i="1" a="1"/>
  <c r="O399" i="1"/>
  <c r="T399" i="1"/>
  <c r="B400" i="1"/>
  <c r="N400" i="1"/>
  <c r="O400" i="1" a="1"/>
  <c r="O400" i="1"/>
  <c r="T400" i="1"/>
  <c r="B401" i="1"/>
  <c r="N401" i="1"/>
  <c r="O401" i="1" a="1"/>
  <c r="O401" i="1"/>
  <c r="T401" i="1"/>
  <c r="B402" i="1"/>
  <c r="N402" i="1"/>
  <c r="O402" i="1" a="1"/>
  <c r="O402" i="1"/>
  <c r="T402" i="1"/>
  <c r="B403" i="1"/>
  <c r="N403" i="1"/>
  <c r="O403" i="1" a="1"/>
  <c r="O403" i="1"/>
  <c r="T403" i="1"/>
  <c r="B404" i="1"/>
  <c r="N404" i="1"/>
  <c r="O404" i="1" a="1"/>
  <c r="O404" i="1"/>
  <c r="T404" i="1"/>
  <c r="B405" i="1"/>
  <c r="N405" i="1"/>
  <c r="O405" i="1" a="1"/>
  <c r="O405" i="1"/>
  <c r="T405" i="1"/>
  <c r="B406" i="1"/>
  <c r="N406" i="1"/>
  <c r="O406" i="1" a="1"/>
  <c r="O406" i="1"/>
  <c r="T406" i="1"/>
  <c r="B407" i="1"/>
  <c r="N407" i="1"/>
  <c r="O407" i="1" a="1"/>
  <c r="O407" i="1"/>
  <c r="T407" i="1"/>
  <c r="B408" i="1"/>
  <c r="N408" i="1"/>
  <c r="O408" i="1" a="1"/>
  <c r="O408" i="1"/>
  <c r="T408" i="1"/>
  <c r="B409" i="1"/>
  <c r="N409" i="1"/>
  <c r="O409" i="1" a="1"/>
  <c r="O409" i="1"/>
  <c r="T409" i="1"/>
  <c r="B410" i="1"/>
  <c r="N410" i="1"/>
  <c r="O410" i="1" a="1"/>
  <c r="O410" i="1"/>
  <c r="T410" i="1"/>
  <c r="B411" i="1"/>
  <c r="N411" i="1"/>
  <c r="O411" i="1" a="1"/>
  <c r="O411" i="1"/>
  <c r="T411" i="1"/>
  <c r="B412" i="1"/>
  <c r="N412" i="1"/>
  <c r="O412" i="1" a="1"/>
  <c r="O412" i="1"/>
  <c r="T412" i="1"/>
  <c r="B413" i="1"/>
  <c r="N413" i="1"/>
  <c r="O413" i="1" a="1"/>
  <c r="O413" i="1"/>
  <c r="T413" i="1"/>
  <c r="B414" i="1"/>
  <c r="N414" i="1"/>
  <c r="O414" i="1" a="1"/>
  <c r="O414" i="1"/>
  <c r="T414" i="1"/>
  <c r="B415" i="1"/>
  <c r="N415" i="1"/>
  <c r="O415" i="1" a="1"/>
  <c r="O415" i="1"/>
  <c r="T415" i="1"/>
  <c r="B416" i="1"/>
  <c r="N416" i="1"/>
  <c r="O416" i="1" a="1"/>
  <c r="O416" i="1"/>
  <c r="T416" i="1"/>
  <c r="B417" i="1"/>
  <c r="N417" i="1"/>
  <c r="O417" i="1" a="1"/>
  <c r="O417" i="1"/>
  <c r="T417" i="1"/>
  <c r="B418" i="1"/>
  <c r="N418" i="1"/>
  <c r="O418" i="1" a="1"/>
  <c r="O418" i="1"/>
  <c r="T418" i="1"/>
  <c r="B419" i="1"/>
  <c r="N419" i="1"/>
  <c r="O419" i="1" a="1"/>
  <c r="O419" i="1"/>
  <c r="T419" i="1"/>
  <c r="B420" i="1"/>
  <c r="N420" i="1"/>
  <c r="O420" i="1" a="1"/>
  <c r="O420" i="1"/>
  <c r="T420" i="1"/>
  <c r="B421" i="1"/>
  <c r="N421" i="1"/>
  <c r="O421" i="1" a="1"/>
  <c r="O421" i="1"/>
  <c r="T421" i="1"/>
  <c r="B422" i="1"/>
  <c r="N422" i="1"/>
  <c r="O422" i="1" a="1"/>
  <c r="O422" i="1"/>
  <c r="T422" i="1"/>
  <c r="B423" i="1"/>
  <c r="N423" i="1"/>
  <c r="O423" i="1" a="1"/>
  <c r="O423" i="1"/>
  <c r="T423" i="1"/>
  <c r="B424" i="1"/>
  <c r="N424" i="1"/>
  <c r="O424" i="1" a="1"/>
  <c r="O424" i="1"/>
  <c r="T424" i="1"/>
  <c r="B425" i="1"/>
  <c r="N425" i="1"/>
  <c r="O425" i="1" a="1"/>
  <c r="O425" i="1"/>
  <c r="T425" i="1"/>
  <c r="B426" i="1"/>
  <c r="N426" i="1"/>
  <c r="O426" i="1" a="1"/>
  <c r="O426" i="1"/>
  <c r="T426" i="1"/>
  <c r="B427" i="1"/>
  <c r="N427" i="1"/>
  <c r="O427" i="1" a="1"/>
  <c r="O427" i="1"/>
  <c r="T427" i="1"/>
  <c r="B428" i="1"/>
  <c r="N428" i="1"/>
  <c r="O428" i="1" a="1"/>
  <c r="O428" i="1"/>
  <c r="T428" i="1"/>
  <c r="B429" i="1"/>
  <c r="N429" i="1"/>
  <c r="O429" i="1" a="1"/>
  <c r="O429" i="1"/>
  <c r="T429" i="1"/>
  <c r="B430" i="1"/>
  <c r="N430" i="1"/>
  <c r="O430" i="1" a="1"/>
  <c r="O430" i="1"/>
  <c r="T430" i="1"/>
  <c r="B431" i="1"/>
  <c r="N431" i="1"/>
  <c r="O431" i="1" a="1"/>
  <c r="O431" i="1"/>
  <c r="T431" i="1"/>
  <c r="B432" i="1"/>
  <c r="N432" i="1"/>
  <c r="O432" i="1" a="1"/>
  <c r="O432" i="1"/>
  <c r="T432" i="1"/>
  <c r="B433" i="1"/>
  <c r="N433" i="1"/>
  <c r="O433" i="1" a="1"/>
  <c r="O433" i="1"/>
  <c r="T433" i="1"/>
  <c r="B434" i="1"/>
  <c r="N434" i="1"/>
  <c r="O434" i="1" a="1"/>
  <c r="O434" i="1"/>
  <c r="T434" i="1"/>
  <c r="B435" i="1"/>
  <c r="N435" i="1"/>
  <c r="O435" i="1" a="1"/>
  <c r="O435" i="1"/>
  <c r="T435" i="1"/>
  <c r="B436" i="1"/>
  <c r="N436" i="1"/>
  <c r="O436" i="1" a="1"/>
  <c r="O436" i="1"/>
  <c r="T436" i="1"/>
  <c r="B437" i="1"/>
  <c r="N437" i="1"/>
  <c r="O437" i="1" a="1"/>
  <c r="O437" i="1"/>
  <c r="T437" i="1"/>
  <c r="B438" i="1"/>
  <c r="N438" i="1"/>
  <c r="O438" i="1" a="1"/>
  <c r="O438" i="1"/>
  <c r="T438" i="1"/>
  <c r="B439" i="1"/>
  <c r="N439" i="1"/>
  <c r="O439" i="1" a="1"/>
  <c r="O439" i="1"/>
  <c r="T439" i="1"/>
  <c r="B440" i="1"/>
  <c r="N440" i="1"/>
  <c r="O440" i="1" a="1"/>
  <c r="O440" i="1"/>
  <c r="T440" i="1"/>
  <c r="B441" i="1"/>
  <c r="N441" i="1"/>
  <c r="O441" i="1" a="1"/>
  <c r="O441" i="1"/>
  <c r="T441" i="1"/>
  <c r="B442" i="1"/>
  <c r="N442" i="1"/>
  <c r="O442" i="1" a="1"/>
  <c r="O442" i="1"/>
  <c r="T442" i="1"/>
  <c r="B443" i="1"/>
  <c r="N443" i="1"/>
  <c r="O443" i="1" a="1"/>
  <c r="O443" i="1"/>
  <c r="T443" i="1"/>
  <c r="B444" i="1"/>
  <c r="N444" i="1"/>
  <c r="O444" i="1" a="1"/>
  <c r="O444" i="1"/>
  <c r="T444" i="1"/>
  <c r="B445" i="1"/>
  <c r="N445" i="1"/>
  <c r="O445" i="1" a="1"/>
  <c r="O445" i="1"/>
  <c r="T445" i="1"/>
  <c r="B446" i="1"/>
  <c r="N446" i="1"/>
  <c r="O446" i="1" a="1"/>
  <c r="O446" i="1"/>
  <c r="T446" i="1"/>
  <c r="B447" i="1"/>
  <c r="N447" i="1"/>
  <c r="O447" i="1" a="1"/>
  <c r="O447" i="1"/>
  <c r="T447" i="1"/>
  <c r="B448" i="1"/>
  <c r="N448" i="1"/>
  <c r="O448" i="1" a="1"/>
  <c r="O448" i="1"/>
  <c r="T448" i="1"/>
  <c r="B449" i="1"/>
  <c r="N449" i="1"/>
  <c r="O449" i="1" a="1"/>
  <c r="O449" i="1"/>
  <c r="T449" i="1"/>
  <c r="B450" i="1"/>
  <c r="N450" i="1"/>
  <c r="O450" i="1" a="1"/>
  <c r="O450" i="1"/>
  <c r="T450" i="1"/>
  <c r="B451" i="1"/>
  <c r="N451" i="1"/>
  <c r="O451" i="1" a="1"/>
  <c r="O451" i="1"/>
  <c r="T451" i="1"/>
  <c r="B452" i="1"/>
  <c r="N452" i="1"/>
  <c r="O452" i="1" a="1"/>
  <c r="O452" i="1"/>
  <c r="T452" i="1"/>
  <c r="B453" i="1"/>
  <c r="N453" i="1"/>
  <c r="O453" i="1" a="1"/>
  <c r="O453" i="1"/>
  <c r="T453" i="1"/>
  <c r="B454" i="1"/>
  <c r="N454" i="1"/>
  <c r="O454" i="1" a="1"/>
  <c r="O454" i="1"/>
  <c r="T454" i="1"/>
  <c r="B455" i="1"/>
  <c r="N455" i="1"/>
  <c r="O455" i="1" a="1"/>
  <c r="O455" i="1"/>
  <c r="T455" i="1"/>
  <c r="B456" i="1"/>
  <c r="N456" i="1"/>
  <c r="O456" i="1" a="1"/>
  <c r="O456" i="1"/>
  <c r="T456" i="1"/>
  <c r="B457" i="1"/>
  <c r="N457" i="1"/>
  <c r="O457" i="1" a="1"/>
  <c r="O457" i="1"/>
  <c r="T457" i="1"/>
  <c r="B458" i="1"/>
  <c r="N458" i="1"/>
  <c r="O458" i="1" a="1"/>
  <c r="O458" i="1"/>
  <c r="T458" i="1"/>
  <c r="B459" i="1"/>
  <c r="N459" i="1"/>
  <c r="O459" i="1" a="1"/>
  <c r="O459" i="1"/>
  <c r="T459" i="1"/>
  <c r="B460" i="1"/>
  <c r="N460" i="1"/>
  <c r="O460" i="1" a="1"/>
  <c r="O460" i="1"/>
  <c r="T460" i="1"/>
  <c r="B461" i="1"/>
  <c r="N461" i="1"/>
  <c r="O461" i="1" a="1"/>
  <c r="O461" i="1"/>
  <c r="T461" i="1"/>
  <c r="B462" i="1"/>
  <c r="N462" i="1"/>
  <c r="O462" i="1" a="1"/>
  <c r="O462" i="1"/>
  <c r="T462" i="1"/>
  <c r="B463" i="1"/>
  <c r="N463" i="1"/>
  <c r="O463" i="1" a="1"/>
  <c r="O463" i="1"/>
  <c r="T463" i="1"/>
  <c r="B464" i="1"/>
  <c r="N464" i="1"/>
  <c r="O464" i="1" a="1"/>
  <c r="O464" i="1"/>
  <c r="T464" i="1"/>
  <c r="B465" i="1"/>
  <c r="N465" i="1"/>
  <c r="O465" i="1" a="1"/>
  <c r="O465" i="1"/>
  <c r="T465" i="1"/>
  <c r="B466" i="1"/>
  <c r="N466" i="1"/>
  <c r="O466" i="1" a="1"/>
  <c r="O466" i="1"/>
  <c r="T466" i="1"/>
  <c r="B467" i="1"/>
  <c r="N467" i="1"/>
  <c r="O467" i="1" a="1"/>
  <c r="O467" i="1"/>
  <c r="T467" i="1"/>
  <c r="B468" i="1"/>
  <c r="N468" i="1"/>
  <c r="O468" i="1" a="1"/>
  <c r="O468" i="1"/>
  <c r="T468" i="1"/>
  <c r="B469" i="1"/>
  <c r="N469" i="1"/>
  <c r="O469" i="1" a="1"/>
  <c r="O469" i="1"/>
  <c r="T469" i="1"/>
  <c r="B470" i="1"/>
  <c r="N470" i="1"/>
  <c r="O470" i="1" a="1"/>
  <c r="O470" i="1"/>
  <c r="T470" i="1"/>
  <c r="B471" i="1"/>
  <c r="N471" i="1"/>
  <c r="O471" i="1" a="1"/>
  <c r="O471" i="1"/>
  <c r="T471" i="1"/>
  <c r="B472" i="1"/>
  <c r="N472" i="1"/>
  <c r="O472" i="1" a="1"/>
  <c r="O472" i="1"/>
  <c r="T472" i="1"/>
  <c r="B473" i="1"/>
  <c r="N473" i="1"/>
  <c r="O473" i="1" a="1"/>
  <c r="O473" i="1"/>
  <c r="T473" i="1"/>
  <c r="B474" i="1"/>
  <c r="N474" i="1"/>
  <c r="O474" i="1" a="1"/>
  <c r="O474" i="1"/>
  <c r="T474" i="1"/>
  <c r="B475" i="1"/>
  <c r="N475" i="1"/>
  <c r="O475" i="1" a="1"/>
  <c r="O475" i="1"/>
  <c r="T475" i="1"/>
  <c r="B476" i="1"/>
  <c r="N476" i="1"/>
  <c r="O476" i="1" a="1"/>
  <c r="O476" i="1"/>
  <c r="T476" i="1"/>
  <c r="B477" i="1"/>
  <c r="N477" i="1"/>
  <c r="O477" i="1" a="1"/>
  <c r="O477" i="1"/>
  <c r="T477" i="1"/>
  <c r="B478" i="1"/>
  <c r="N478" i="1"/>
  <c r="O478" i="1" a="1"/>
  <c r="O478" i="1"/>
  <c r="T478" i="1"/>
  <c r="B479" i="1"/>
  <c r="N479" i="1"/>
  <c r="O479" i="1" a="1"/>
  <c r="O479" i="1"/>
  <c r="T479" i="1"/>
  <c r="B480" i="1"/>
  <c r="N480" i="1"/>
  <c r="O480" i="1" a="1"/>
  <c r="O480" i="1"/>
  <c r="T480" i="1"/>
  <c r="B481" i="1"/>
  <c r="N481" i="1"/>
  <c r="O481" i="1" a="1"/>
  <c r="O481" i="1"/>
  <c r="T481" i="1"/>
  <c r="B482" i="1"/>
  <c r="N482" i="1"/>
  <c r="O482" i="1" a="1"/>
  <c r="O482" i="1"/>
  <c r="T482" i="1"/>
  <c r="B483" i="1"/>
  <c r="N483" i="1"/>
  <c r="O483" i="1" a="1"/>
  <c r="O483" i="1"/>
  <c r="T483" i="1"/>
  <c r="B484" i="1"/>
  <c r="N484" i="1"/>
  <c r="O484" i="1" a="1"/>
  <c r="O484" i="1"/>
  <c r="T484" i="1"/>
  <c r="B485" i="1"/>
  <c r="N485" i="1"/>
  <c r="O485" i="1" a="1"/>
  <c r="O485" i="1"/>
  <c r="T485" i="1"/>
  <c r="B486" i="1"/>
  <c r="N486" i="1"/>
  <c r="O486" i="1" a="1"/>
  <c r="O486" i="1"/>
  <c r="T486" i="1"/>
  <c r="B487" i="1"/>
  <c r="N487" i="1"/>
  <c r="O487" i="1" a="1"/>
  <c r="O487" i="1"/>
  <c r="T487" i="1"/>
  <c r="B488" i="1"/>
  <c r="N488" i="1"/>
  <c r="O488" i="1" a="1"/>
  <c r="O488" i="1"/>
  <c r="T488" i="1"/>
  <c r="B489" i="1"/>
  <c r="N489" i="1"/>
  <c r="O489" i="1" a="1"/>
  <c r="O489" i="1"/>
  <c r="T489" i="1"/>
  <c r="B490" i="1"/>
  <c r="N490" i="1"/>
  <c r="O490" i="1" a="1"/>
  <c r="O490" i="1"/>
  <c r="T490" i="1"/>
  <c r="B491" i="1"/>
  <c r="N491" i="1"/>
  <c r="O491" i="1" a="1"/>
  <c r="O491" i="1"/>
  <c r="T491" i="1"/>
  <c r="B492" i="1"/>
  <c r="N492" i="1"/>
  <c r="O492" i="1" a="1"/>
  <c r="O492" i="1"/>
  <c r="T492" i="1"/>
  <c r="B493" i="1"/>
  <c r="N493" i="1"/>
  <c r="O493" i="1" a="1"/>
  <c r="O493" i="1"/>
  <c r="T493" i="1"/>
  <c r="B494" i="1"/>
  <c r="N494" i="1"/>
  <c r="O494" i="1" a="1"/>
  <c r="O494" i="1"/>
  <c r="T494" i="1"/>
  <c r="B495" i="1"/>
  <c r="N495" i="1"/>
  <c r="O495" i="1" a="1"/>
  <c r="O495" i="1"/>
  <c r="T495" i="1"/>
  <c r="B496" i="1"/>
  <c r="N496" i="1"/>
  <c r="O496" i="1" a="1"/>
  <c r="O496" i="1"/>
  <c r="T496" i="1"/>
  <c r="B497" i="1"/>
  <c r="N497" i="1"/>
  <c r="O497" i="1" a="1"/>
  <c r="O497" i="1"/>
  <c r="T497" i="1"/>
  <c r="B498" i="1"/>
  <c r="N498" i="1"/>
  <c r="O498" i="1" a="1"/>
  <c r="O498" i="1"/>
  <c r="T498" i="1"/>
  <c r="B499" i="1"/>
  <c r="N499" i="1"/>
  <c r="O499" i="1" a="1"/>
  <c r="O499" i="1"/>
  <c r="T499" i="1"/>
  <c r="B500" i="1"/>
  <c r="N500" i="1"/>
  <c r="O500" i="1" a="1"/>
  <c r="O500" i="1"/>
  <c r="T500" i="1"/>
  <c r="B501" i="1"/>
  <c r="N501" i="1"/>
  <c r="O501" i="1" a="1"/>
  <c r="O501" i="1"/>
  <c r="T501" i="1"/>
  <c r="B502" i="1"/>
  <c r="N502" i="1"/>
  <c r="O502" i="1" a="1"/>
  <c r="O502" i="1"/>
  <c r="T502" i="1"/>
  <c r="B503" i="1"/>
  <c r="N503" i="1"/>
  <c r="O503" i="1" a="1"/>
  <c r="O503" i="1"/>
  <c r="T503" i="1"/>
  <c r="B504" i="1"/>
  <c r="N504" i="1"/>
  <c r="O504" i="1" a="1"/>
  <c r="O504" i="1"/>
  <c r="T504" i="1"/>
  <c r="B505" i="1"/>
  <c r="N505" i="1"/>
  <c r="O505" i="1" a="1"/>
  <c r="O505" i="1"/>
  <c r="T505" i="1"/>
  <c r="B506" i="1"/>
  <c r="N506" i="1"/>
  <c r="O506" i="1" a="1"/>
  <c r="O506" i="1"/>
  <c r="T506" i="1"/>
  <c r="B507" i="1"/>
  <c r="N507" i="1"/>
  <c r="O507" i="1" a="1"/>
  <c r="O507" i="1"/>
  <c r="T507" i="1"/>
  <c r="B508" i="1"/>
  <c r="N508" i="1"/>
  <c r="O508" i="1" a="1"/>
  <c r="O508" i="1"/>
  <c r="T508" i="1"/>
  <c r="B509" i="1"/>
  <c r="N509" i="1"/>
  <c r="O509" i="1" a="1"/>
  <c r="O509" i="1"/>
  <c r="T509" i="1"/>
  <c r="B510" i="1"/>
  <c r="N510" i="1"/>
  <c r="O510" i="1" a="1"/>
  <c r="O510" i="1"/>
  <c r="T510" i="1"/>
  <c r="B511" i="1"/>
  <c r="N511" i="1"/>
  <c r="O511" i="1" a="1"/>
  <c r="O511" i="1"/>
  <c r="T511" i="1"/>
  <c r="B512" i="1"/>
  <c r="N512" i="1"/>
  <c r="O512" i="1" a="1"/>
  <c r="O512" i="1"/>
  <c r="T512" i="1"/>
  <c r="B513" i="1"/>
  <c r="N513" i="1"/>
  <c r="O513" i="1" a="1"/>
  <c r="O513" i="1"/>
  <c r="T513" i="1"/>
  <c r="B514" i="1"/>
  <c r="N514" i="1"/>
  <c r="O514" i="1" a="1"/>
  <c r="O514" i="1"/>
  <c r="T514" i="1"/>
  <c r="B515" i="1"/>
  <c r="N515" i="1"/>
  <c r="O515" i="1" a="1"/>
  <c r="O515" i="1"/>
  <c r="T515" i="1"/>
  <c r="B516" i="1"/>
  <c r="N516" i="1"/>
  <c r="O516" i="1" a="1"/>
  <c r="O516" i="1"/>
  <c r="T516" i="1"/>
  <c r="B517" i="1"/>
  <c r="N517" i="1"/>
  <c r="O517" i="1" a="1"/>
  <c r="O517" i="1"/>
  <c r="T517" i="1"/>
  <c r="B518" i="1"/>
  <c r="N518" i="1"/>
  <c r="O518" i="1" a="1"/>
  <c r="O518" i="1"/>
  <c r="T518" i="1"/>
  <c r="B519" i="1"/>
  <c r="N519" i="1"/>
  <c r="O519" i="1" a="1"/>
  <c r="O519" i="1"/>
  <c r="T519" i="1"/>
  <c r="B520" i="1"/>
  <c r="N520" i="1"/>
  <c r="O520" i="1" a="1"/>
  <c r="O520" i="1"/>
  <c r="T520" i="1"/>
  <c r="B521" i="1"/>
  <c r="N521" i="1"/>
  <c r="O521" i="1" a="1"/>
  <c r="O521" i="1"/>
  <c r="T521" i="1"/>
  <c r="B522" i="1"/>
  <c r="N522" i="1"/>
  <c r="O522" i="1" a="1"/>
  <c r="O522" i="1"/>
  <c r="T522" i="1"/>
  <c r="B523" i="1"/>
  <c r="N523" i="1"/>
  <c r="O523" i="1" a="1"/>
  <c r="O523" i="1"/>
  <c r="T523" i="1"/>
  <c r="B524" i="1"/>
  <c r="N524" i="1"/>
  <c r="O524" i="1" a="1"/>
  <c r="O524" i="1"/>
  <c r="T524" i="1"/>
  <c r="B525" i="1"/>
  <c r="N525" i="1"/>
  <c r="O525" i="1" a="1"/>
  <c r="O525" i="1"/>
  <c r="T525" i="1"/>
  <c r="B526" i="1"/>
  <c r="N526" i="1"/>
  <c r="O526" i="1" a="1"/>
  <c r="O526" i="1"/>
  <c r="T526" i="1"/>
  <c r="B527" i="1"/>
  <c r="N527" i="1"/>
  <c r="O527" i="1" a="1"/>
  <c r="O527" i="1"/>
  <c r="T527" i="1"/>
  <c r="B528" i="1"/>
  <c r="N528" i="1"/>
  <c r="O528" i="1" a="1"/>
  <c r="O528" i="1"/>
  <c r="T528" i="1"/>
  <c r="B529" i="1"/>
  <c r="N529" i="1"/>
  <c r="O529" i="1" a="1"/>
  <c r="O529" i="1"/>
  <c r="T529" i="1"/>
  <c r="B530" i="1"/>
  <c r="N530" i="1"/>
  <c r="O530" i="1" a="1"/>
  <c r="O530" i="1"/>
  <c r="T530" i="1"/>
  <c r="B531" i="1"/>
  <c r="N531" i="1"/>
  <c r="O531" i="1" a="1"/>
  <c r="O531" i="1"/>
  <c r="T531" i="1"/>
  <c r="B532" i="1"/>
  <c r="N532" i="1"/>
  <c r="O532" i="1" a="1"/>
  <c r="O532" i="1"/>
  <c r="T532" i="1"/>
  <c r="B533" i="1"/>
  <c r="N533" i="1"/>
  <c r="O533" i="1" a="1"/>
  <c r="O533" i="1"/>
  <c r="T533" i="1"/>
  <c r="B534" i="1"/>
  <c r="N534" i="1"/>
  <c r="O534" i="1" a="1"/>
  <c r="O534" i="1"/>
  <c r="T534" i="1"/>
  <c r="B535" i="1"/>
  <c r="N535" i="1"/>
  <c r="O535" i="1" a="1"/>
  <c r="O535" i="1"/>
  <c r="T535" i="1"/>
  <c r="B536" i="1"/>
  <c r="N536" i="1"/>
  <c r="O536" i="1" a="1"/>
  <c r="O536" i="1"/>
  <c r="T536" i="1"/>
  <c r="B537" i="1"/>
  <c r="N537" i="1"/>
  <c r="O537" i="1" a="1"/>
  <c r="O537" i="1"/>
  <c r="T537" i="1"/>
  <c r="B538" i="1"/>
  <c r="N538" i="1"/>
  <c r="O538" i="1" a="1"/>
  <c r="O538" i="1"/>
  <c r="T538" i="1"/>
  <c r="B539" i="1"/>
  <c r="N539" i="1"/>
  <c r="O539" i="1" a="1"/>
  <c r="O539" i="1"/>
  <c r="T539" i="1"/>
  <c r="B540" i="1"/>
  <c r="N540" i="1"/>
  <c r="O540" i="1" a="1"/>
  <c r="O540" i="1"/>
  <c r="T540" i="1"/>
  <c r="B541" i="1"/>
  <c r="N541" i="1"/>
  <c r="O541" i="1" a="1"/>
  <c r="O541" i="1"/>
  <c r="T541" i="1"/>
  <c r="B542" i="1"/>
  <c r="N542" i="1"/>
  <c r="O542" i="1" a="1"/>
  <c r="O542" i="1"/>
  <c r="T542" i="1"/>
  <c r="B543" i="1"/>
  <c r="N543" i="1"/>
  <c r="O543" i="1" a="1"/>
  <c r="O543" i="1"/>
  <c r="T543" i="1"/>
  <c r="B544" i="1"/>
  <c r="N544" i="1"/>
  <c r="O544" i="1" a="1"/>
  <c r="O544" i="1"/>
  <c r="T544" i="1"/>
  <c r="B545" i="1"/>
  <c r="N545" i="1"/>
  <c r="O545" i="1" a="1"/>
  <c r="O545" i="1"/>
  <c r="T545" i="1"/>
  <c r="B546" i="1"/>
  <c r="N546" i="1"/>
  <c r="O546" i="1" a="1"/>
  <c r="O546" i="1"/>
  <c r="T546" i="1"/>
  <c r="B547" i="1"/>
  <c r="N547" i="1"/>
  <c r="O547" i="1" a="1"/>
  <c r="O547" i="1"/>
  <c r="T547" i="1"/>
  <c r="B548" i="1"/>
  <c r="N548" i="1"/>
  <c r="O548" i="1" a="1"/>
  <c r="O548" i="1"/>
  <c r="T548" i="1"/>
  <c r="B549" i="1"/>
  <c r="N549" i="1"/>
  <c r="O549" i="1" a="1"/>
  <c r="O549" i="1"/>
  <c r="T549" i="1"/>
  <c r="B550" i="1"/>
  <c r="N550" i="1"/>
  <c r="O550" i="1" a="1"/>
  <c r="O550" i="1"/>
  <c r="T550" i="1"/>
  <c r="B551" i="1"/>
  <c r="N551" i="1"/>
  <c r="O551" i="1" a="1"/>
  <c r="O551" i="1"/>
  <c r="T551" i="1"/>
  <c r="B552" i="1"/>
  <c r="N552" i="1"/>
  <c r="O552" i="1" a="1"/>
  <c r="O552" i="1"/>
  <c r="T552" i="1"/>
  <c r="B553" i="1"/>
  <c r="N553" i="1"/>
  <c r="O553" i="1" a="1"/>
  <c r="O553" i="1"/>
  <c r="T553" i="1"/>
  <c r="B554" i="1"/>
  <c r="N554" i="1"/>
  <c r="O554" i="1" a="1"/>
  <c r="O554" i="1"/>
  <c r="T554" i="1"/>
  <c r="B555" i="1"/>
  <c r="N555" i="1"/>
  <c r="O555" i="1" a="1"/>
  <c r="O555" i="1"/>
  <c r="T555" i="1"/>
  <c r="B556" i="1"/>
  <c r="N556" i="1"/>
  <c r="O556" i="1" a="1"/>
  <c r="O556" i="1"/>
  <c r="T556" i="1"/>
  <c r="B557" i="1"/>
  <c r="N557" i="1"/>
  <c r="O557" i="1" a="1"/>
  <c r="O557" i="1"/>
  <c r="T557" i="1"/>
  <c r="B558" i="1"/>
  <c r="N558" i="1"/>
  <c r="O558" i="1" a="1"/>
  <c r="O558" i="1"/>
  <c r="T558" i="1"/>
  <c r="B559" i="1"/>
  <c r="N559" i="1"/>
  <c r="O559" i="1" a="1"/>
  <c r="O559" i="1"/>
  <c r="T559" i="1"/>
  <c r="B560" i="1"/>
  <c r="N560" i="1"/>
  <c r="O560" i="1" a="1"/>
  <c r="O560" i="1"/>
  <c r="T560" i="1"/>
  <c r="B561" i="1"/>
  <c r="N561" i="1"/>
  <c r="O561" i="1" a="1"/>
  <c r="O561" i="1"/>
  <c r="T561" i="1"/>
  <c r="B562" i="1"/>
  <c r="N562" i="1"/>
  <c r="O562" i="1" a="1"/>
  <c r="O562" i="1"/>
  <c r="T562" i="1"/>
  <c r="B563" i="1"/>
  <c r="N563" i="1"/>
  <c r="O563" i="1" a="1"/>
  <c r="O563" i="1"/>
  <c r="T563" i="1"/>
  <c r="B564" i="1"/>
  <c r="N564" i="1"/>
  <c r="O564" i="1" a="1"/>
  <c r="O564" i="1"/>
  <c r="T564" i="1"/>
  <c r="B565" i="1"/>
  <c r="N565" i="1"/>
  <c r="O565" i="1" a="1"/>
  <c r="O565" i="1"/>
  <c r="T565" i="1"/>
  <c r="B566" i="1"/>
  <c r="N566" i="1"/>
  <c r="O566" i="1" a="1"/>
  <c r="O566" i="1"/>
  <c r="T566" i="1"/>
  <c r="B567" i="1"/>
  <c r="N567" i="1"/>
  <c r="O567" i="1" a="1"/>
  <c r="O567" i="1"/>
  <c r="T567" i="1"/>
  <c r="B568" i="1"/>
  <c r="N568" i="1"/>
  <c r="O568" i="1" a="1"/>
  <c r="O568" i="1"/>
  <c r="T568" i="1"/>
  <c r="B569" i="1"/>
  <c r="N569" i="1"/>
  <c r="O569" i="1" a="1"/>
  <c r="O569" i="1"/>
  <c r="T569" i="1"/>
  <c r="B570" i="1"/>
  <c r="N570" i="1"/>
  <c r="O570" i="1" a="1"/>
  <c r="O570" i="1"/>
  <c r="T570" i="1"/>
  <c r="B571" i="1"/>
  <c r="N571" i="1"/>
  <c r="O571" i="1" a="1"/>
  <c r="O571" i="1"/>
  <c r="T571" i="1"/>
  <c r="B572" i="1"/>
  <c r="N572" i="1"/>
  <c r="O572" i="1" a="1"/>
  <c r="O572" i="1"/>
  <c r="T572" i="1"/>
  <c r="B573" i="1"/>
  <c r="N573" i="1"/>
  <c r="O573" i="1" a="1"/>
  <c r="O573" i="1"/>
  <c r="T573" i="1"/>
  <c r="B574" i="1"/>
  <c r="N574" i="1"/>
  <c r="O574" i="1" a="1"/>
  <c r="O574" i="1"/>
  <c r="T574" i="1"/>
  <c r="B575" i="1"/>
  <c r="N575" i="1"/>
  <c r="O575" i="1" a="1"/>
  <c r="O575" i="1"/>
  <c r="T575" i="1"/>
  <c r="B576" i="1"/>
  <c r="N576" i="1"/>
  <c r="O576" i="1" a="1"/>
  <c r="O576" i="1"/>
  <c r="T576" i="1"/>
  <c r="B577" i="1"/>
  <c r="N577" i="1"/>
  <c r="O577" i="1" a="1"/>
  <c r="O577" i="1"/>
  <c r="T577" i="1"/>
  <c r="B578" i="1"/>
  <c r="N578" i="1"/>
  <c r="O578" i="1" a="1"/>
  <c r="O578" i="1"/>
  <c r="T578" i="1"/>
  <c r="B579" i="1"/>
  <c r="N579" i="1"/>
  <c r="O579" i="1" a="1"/>
  <c r="O579" i="1"/>
  <c r="T579" i="1"/>
  <c r="B580" i="1"/>
  <c r="N580" i="1"/>
  <c r="O580" i="1" a="1"/>
  <c r="O580" i="1"/>
  <c r="T580" i="1"/>
  <c r="B581" i="1"/>
  <c r="N581" i="1"/>
  <c r="O581" i="1" a="1"/>
  <c r="O581" i="1"/>
  <c r="T581" i="1"/>
  <c r="B582" i="1"/>
  <c r="N582" i="1"/>
  <c r="O582" i="1" a="1"/>
  <c r="O582" i="1"/>
  <c r="T582" i="1"/>
  <c r="B583" i="1"/>
  <c r="N583" i="1"/>
  <c r="O583" i="1" a="1"/>
  <c r="O583" i="1"/>
  <c r="T583" i="1"/>
  <c r="B584" i="1"/>
  <c r="N584" i="1"/>
  <c r="O584" i="1" a="1"/>
  <c r="O584" i="1"/>
  <c r="T584" i="1"/>
  <c r="B585" i="1"/>
  <c r="N585" i="1"/>
  <c r="O585" i="1" a="1"/>
  <c r="O585" i="1"/>
  <c r="T585" i="1"/>
  <c r="B586" i="1"/>
  <c r="N586" i="1"/>
  <c r="O586" i="1" a="1"/>
  <c r="O586" i="1"/>
  <c r="T586" i="1"/>
  <c r="B587" i="1"/>
  <c r="N587" i="1"/>
  <c r="O587" i="1" a="1"/>
  <c r="O587" i="1"/>
  <c r="T587" i="1"/>
  <c r="B588" i="1"/>
  <c r="N588" i="1"/>
  <c r="O588" i="1" a="1"/>
  <c r="O588" i="1"/>
  <c r="T588" i="1"/>
  <c r="B589" i="1"/>
  <c r="N589" i="1"/>
  <c r="O589" i="1" a="1"/>
  <c r="O589" i="1"/>
  <c r="T589" i="1"/>
  <c r="B590" i="1"/>
  <c r="N590" i="1"/>
  <c r="O590" i="1" a="1"/>
  <c r="O590" i="1"/>
  <c r="T590" i="1"/>
  <c r="B591" i="1"/>
  <c r="N591" i="1"/>
  <c r="O591" i="1" a="1"/>
  <c r="O591" i="1"/>
  <c r="T591" i="1"/>
  <c r="B592" i="1"/>
  <c r="N592" i="1"/>
  <c r="O592" i="1" a="1"/>
  <c r="O592" i="1"/>
  <c r="T592" i="1"/>
  <c r="B593" i="1"/>
  <c r="N593" i="1"/>
  <c r="O593" i="1" a="1"/>
  <c r="O593" i="1"/>
  <c r="T593" i="1"/>
  <c r="B594" i="1"/>
  <c r="N594" i="1"/>
  <c r="O594" i="1" a="1"/>
  <c r="O594" i="1"/>
  <c r="T594" i="1"/>
  <c r="B595" i="1"/>
  <c r="N595" i="1"/>
  <c r="O595" i="1" a="1"/>
  <c r="O595" i="1"/>
  <c r="T595" i="1"/>
  <c r="B596" i="1"/>
  <c r="N596" i="1"/>
  <c r="O596" i="1" a="1"/>
  <c r="O596" i="1"/>
  <c r="T596" i="1"/>
  <c r="B597" i="1"/>
  <c r="N597" i="1"/>
  <c r="O597" i="1" a="1"/>
  <c r="O597" i="1"/>
  <c r="T597" i="1"/>
  <c r="B598" i="1"/>
  <c r="N598" i="1"/>
  <c r="O598" i="1" a="1"/>
  <c r="O598" i="1"/>
  <c r="T598" i="1"/>
  <c r="B599" i="1"/>
  <c r="N599" i="1"/>
  <c r="O599" i="1" a="1"/>
  <c r="O599" i="1"/>
  <c r="T599" i="1"/>
  <c r="B600" i="1"/>
  <c r="N600" i="1"/>
  <c r="O600" i="1" a="1"/>
  <c r="O600" i="1"/>
  <c r="T600" i="1"/>
  <c r="B601" i="1"/>
  <c r="N601" i="1"/>
  <c r="O601" i="1" a="1"/>
  <c r="O601" i="1"/>
  <c r="T601" i="1"/>
  <c r="B602" i="1"/>
  <c r="N602" i="1"/>
  <c r="O602" i="1" a="1"/>
  <c r="O602" i="1"/>
  <c r="T602" i="1"/>
  <c r="B603" i="1"/>
  <c r="N603" i="1"/>
  <c r="O603" i="1" a="1"/>
  <c r="O603" i="1"/>
  <c r="T603" i="1"/>
  <c r="B604" i="1"/>
  <c r="N604" i="1"/>
  <c r="O604" i="1" a="1"/>
  <c r="O604" i="1"/>
  <c r="T604" i="1"/>
  <c r="B605" i="1"/>
  <c r="N605" i="1"/>
  <c r="O605" i="1" a="1"/>
  <c r="O605" i="1"/>
  <c r="T605" i="1"/>
  <c r="B606" i="1"/>
  <c r="N606" i="1"/>
  <c r="O606" i="1" a="1"/>
  <c r="O606" i="1"/>
  <c r="T606" i="1"/>
  <c r="B607" i="1"/>
  <c r="N607" i="1"/>
  <c r="O607" i="1" a="1"/>
  <c r="O607" i="1"/>
  <c r="T607" i="1"/>
  <c r="B608" i="1"/>
  <c r="N608" i="1"/>
  <c r="O608" i="1" a="1"/>
  <c r="O608" i="1"/>
  <c r="T608" i="1"/>
  <c r="B609" i="1"/>
  <c r="N609" i="1"/>
  <c r="O609" i="1" a="1"/>
  <c r="O609" i="1"/>
  <c r="T609" i="1"/>
  <c r="B610" i="1"/>
  <c r="N610" i="1"/>
  <c r="O610" i="1" a="1"/>
  <c r="O610" i="1"/>
  <c r="T610" i="1"/>
  <c r="B611" i="1"/>
  <c r="N611" i="1"/>
  <c r="O611" i="1" a="1"/>
  <c r="O611" i="1"/>
  <c r="T611" i="1"/>
  <c r="B612" i="1"/>
  <c r="N612" i="1"/>
  <c r="O612" i="1" a="1"/>
  <c r="O612" i="1"/>
  <c r="T612" i="1"/>
  <c r="B613" i="1"/>
  <c r="N613" i="1"/>
  <c r="O613" i="1" a="1"/>
  <c r="O613" i="1"/>
  <c r="T613" i="1"/>
  <c r="B614" i="1"/>
  <c r="N614" i="1"/>
  <c r="O614" i="1" a="1"/>
  <c r="O614" i="1"/>
  <c r="T614" i="1"/>
  <c r="B615" i="1"/>
  <c r="N615" i="1"/>
  <c r="O615" i="1" a="1"/>
  <c r="O615" i="1"/>
  <c r="T615" i="1"/>
  <c r="B616" i="1"/>
  <c r="N616" i="1"/>
  <c r="O616" i="1" a="1"/>
  <c r="O616" i="1"/>
  <c r="T616" i="1"/>
  <c r="B617" i="1"/>
  <c r="N617" i="1"/>
  <c r="O617" i="1" a="1"/>
  <c r="O617" i="1"/>
  <c r="T617" i="1"/>
  <c r="B618" i="1"/>
  <c r="N618" i="1"/>
  <c r="O618" i="1" a="1"/>
  <c r="O618" i="1"/>
  <c r="T618" i="1"/>
  <c r="B619" i="1"/>
  <c r="N619" i="1"/>
  <c r="O619" i="1" a="1"/>
  <c r="O619" i="1"/>
  <c r="T619" i="1"/>
  <c r="B620" i="1"/>
  <c r="N620" i="1"/>
  <c r="O620" i="1" a="1"/>
  <c r="O620" i="1"/>
  <c r="T620" i="1"/>
  <c r="B621" i="1"/>
  <c r="N621" i="1"/>
  <c r="O621" i="1" a="1"/>
  <c r="O621" i="1"/>
  <c r="T621" i="1"/>
  <c r="B622" i="1"/>
  <c r="N622" i="1"/>
  <c r="O622" i="1" a="1"/>
  <c r="O622" i="1"/>
  <c r="T622" i="1"/>
  <c r="B623" i="1"/>
  <c r="N623" i="1"/>
  <c r="O623" i="1" a="1"/>
  <c r="O623" i="1"/>
  <c r="T623" i="1"/>
  <c r="B624" i="1"/>
  <c r="N624" i="1"/>
  <c r="O624" i="1" a="1"/>
  <c r="O624" i="1"/>
  <c r="T624" i="1"/>
  <c r="B625" i="1"/>
  <c r="N625" i="1"/>
  <c r="O625" i="1" a="1"/>
  <c r="O625" i="1"/>
  <c r="T625" i="1"/>
  <c r="B626" i="1"/>
  <c r="N626" i="1"/>
  <c r="O626" i="1" a="1"/>
  <c r="O626" i="1"/>
  <c r="T626" i="1"/>
  <c r="B627" i="1"/>
  <c r="N627" i="1"/>
  <c r="O627" i="1" a="1"/>
  <c r="O627" i="1"/>
  <c r="T627" i="1"/>
  <c r="B628" i="1"/>
  <c r="N628" i="1"/>
  <c r="O628" i="1" a="1"/>
  <c r="O628" i="1"/>
  <c r="T628" i="1"/>
  <c r="B629" i="1"/>
  <c r="N629" i="1"/>
  <c r="O629" i="1" a="1"/>
  <c r="O629" i="1"/>
  <c r="T629" i="1"/>
  <c r="B630" i="1"/>
  <c r="N630" i="1"/>
  <c r="O630" i="1" a="1"/>
  <c r="O630" i="1"/>
  <c r="T630" i="1"/>
  <c r="B631" i="1"/>
  <c r="N631" i="1"/>
  <c r="O631" i="1" a="1"/>
  <c r="O631" i="1"/>
  <c r="T631" i="1"/>
  <c r="B632" i="1"/>
  <c r="N632" i="1"/>
  <c r="O632" i="1" a="1"/>
  <c r="O632" i="1"/>
  <c r="T632" i="1"/>
  <c r="B633" i="1"/>
  <c r="N633" i="1"/>
  <c r="O633" i="1" a="1"/>
  <c r="O633" i="1"/>
  <c r="T633" i="1"/>
  <c r="B634" i="1"/>
  <c r="N634" i="1"/>
  <c r="O634" i="1" a="1"/>
  <c r="O634" i="1"/>
  <c r="T634" i="1"/>
  <c r="B635" i="1"/>
  <c r="N635" i="1"/>
  <c r="O635" i="1" a="1"/>
  <c r="O635" i="1"/>
  <c r="T635" i="1"/>
  <c r="B636" i="1"/>
  <c r="N636" i="1"/>
  <c r="O636" i="1" a="1"/>
  <c r="O636" i="1"/>
  <c r="T636" i="1"/>
  <c r="B637" i="1"/>
  <c r="N637" i="1"/>
  <c r="O637" i="1" a="1"/>
  <c r="O637" i="1"/>
  <c r="T637" i="1"/>
  <c r="B638" i="1"/>
  <c r="N638" i="1"/>
  <c r="O638" i="1" a="1"/>
  <c r="O638" i="1"/>
  <c r="T638" i="1"/>
  <c r="B639" i="1"/>
  <c r="N639" i="1"/>
  <c r="O639" i="1" a="1"/>
  <c r="O639" i="1"/>
  <c r="T639" i="1"/>
  <c r="B640" i="1"/>
  <c r="N640" i="1"/>
  <c r="O640" i="1" a="1"/>
  <c r="O640" i="1"/>
  <c r="T640" i="1"/>
  <c r="B641" i="1"/>
  <c r="N641" i="1"/>
  <c r="O641" i="1" a="1"/>
  <c r="O641" i="1"/>
  <c r="T641" i="1"/>
  <c r="B642" i="1"/>
  <c r="N642" i="1"/>
  <c r="O642" i="1" a="1"/>
  <c r="O642" i="1"/>
  <c r="T642" i="1"/>
  <c r="B643" i="1"/>
  <c r="N643" i="1"/>
  <c r="O643" i="1" a="1"/>
  <c r="O643" i="1"/>
  <c r="T643" i="1"/>
  <c r="B644" i="1"/>
  <c r="N644" i="1"/>
  <c r="O644" i="1" a="1"/>
  <c r="O644" i="1"/>
  <c r="T644" i="1"/>
  <c r="B645" i="1"/>
  <c r="N645" i="1"/>
  <c r="O645" i="1" a="1"/>
  <c r="O645" i="1"/>
  <c r="T645" i="1"/>
  <c r="B646" i="1"/>
  <c r="N646" i="1"/>
  <c r="O646" i="1" a="1"/>
  <c r="O646" i="1"/>
  <c r="T646" i="1"/>
  <c r="B647" i="1"/>
  <c r="N647" i="1"/>
  <c r="O647" i="1" a="1"/>
  <c r="O647" i="1"/>
  <c r="T647" i="1"/>
  <c r="B648" i="1"/>
  <c r="N648" i="1"/>
  <c r="O648" i="1" a="1"/>
  <c r="O648" i="1"/>
  <c r="T648" i="1"/>
  <c r="B649" i="1"/>
  <c r="N649" i="1"/>
  <c r="O649" i="1" a="1"/>
  <c r="O649" i="1"/>
  <c r="T649" i="1"/>
  <c r="B650" i="1"/>
  <c r="N650" i="1"/>
  <c r="O650" i="1" a="1"/>
  <c r="O650" i="1"/>
  <c r="T650" i="1"/>
  <c r="B651" i="1"/>
  <c r="N651" i="1"/>
  <c r="O651" i="1" a="1"/>
  <c r="O651" i="1"/>
  <c r="T651" i="1"/>
  <c r="B652" i="1"/>
  <c r="N652" i="1"/>
  <c r="O652" i="1" a="1"/>
  <c r="O652" i="1"/>
  <c r="T652" i="1"/>
  <c r="B653" i="1"/>
  <c r="N653" i="1"/>
  <c r="O653" i="1" a="1"/>
  <c r="O653" i="1"/>
  <c r="T653" i="1"/>
  <c r="B654" i="1"/>
  <c r="N654" i="1"/>
  <c r="O654" i="1" a="1"/>
  <c r="O654" i="1"/>
  <c r="T654" i="1"/>
  <c r="B655" i="1"/>
  <c r="N655" i="1"/>
  <c r="O655" i="1" a="1"/>
  <c r="O655" i="1"/>
  <c r="T655" i="1"/>
  <c r="B656" i="1"/>
  <c r="N656" i="1"/>
  <c r="O656" i="1" a="1"/>
  <c r="O656" i="1"/>
  <c r="T656" i="1"/>
  <c r="B657" i="1"/>
  <c r="N657" i="1"/>
  <c r="O657" i="1" a="1"/>
  <c r="O657" i="1"/>
  <c r="T657" i="1"/>
  <c r="B658" i="1"/>
  <c r="N658" i="1"/>
  <c r="O658" i="1" a="1"/>
  <c r="O658" i="1"/>
  <c r="T658" i="1"/>
  <c r="B659" i="1"/>
  <c r="N659" i="1"/>
  <c r="O659" i="1" a="1"/>
  <c r="O659" i="1"/>
  <c r="T659" i="1"/>
  <c r="B660" i="1"/>
  <c r="N660" i="1"/>
  <c r="O660" i="1" a="1"/>
  <c r="O660" i="1"/>
  <c r="T660" i="1"/>
  <c r="B661" i="1"/>
  <c r="N661" i="1"/>
  <c r="O661" i="1" a="1"/>
  <c r="O661" i="1"/>
  <c r="T661" i="1"/>
  <c r="B662" i="1"/>
  <c r="N662" i="1"/>
  <c r="O662" i="1" a="1"/>
  <c r="O662" i="1"/>
  <c r="T662" i="1"/>
  <c r="B663" i="1"/>
  <c r="N663" i="1"/>
  <c r="O663" i="1" a="1"/>
  <c r="O663" i="1"/>
  <c r="T663" i="1"/>
  <c r="B664" i="1"/>
  <c r="N664" i="1"/>
  <c r="O664" i="1" a="1"/>
  <c r="O664" i="1"/>
  <c r="T664" i="1"/>
  <c r="B665" i="1"/>
  <c r="N665" i="1"/>
  <c r="O665" i="1" a="1"/>
  <c r="O665" i="1"/>
  <c r="T665" i="1"/>
  <c r="B666" i="1"/>
  <c r="N666" i="1"/>
  <c r="O666" i="1" a="1"/>
  <c r="O666" i="1"/>
  <c r="T666" i="1"/>
  <c r="B667" i="1"/>
  <c r="N667" i="1"/>
  <c r="O667" i="1" a="1"/>
  <c r="O667" i="1"/>
  <c r="T667" i="1"/>
  <c r="B668" i="1"/>
  <c r="N668" i="1"/>
  <c r="O668" i="1" a="1"/>
  <c r="O668" i="1"/>
  <c r="T668" i="1"/>
  <c r="B669" i="1"/>
  <c r="N669" i="1"/>
  <c r="O669" i="1" a="1"/>
  <c r="O669" i="1"/>
  <c r="T669" i="1"/>
  <c r="B670" i="1"/>
  <c r="N670" i="1"/>
  <c r="O670" i="1" a="1"/>
  <c r="O670" i="1"/>
  <c r="T670" i="1"/>
  <c r="B671" i="1"/>
  <c r="N671" i="1"/>
  <c r="O671" i="1" a="1"/>
  <c r="O671" i="1"/>
  <c r="T671" i="1"/>
  <c r="B672" i="1"/>
  <c r="N672" i="1"/>
  <c r="O672" i="1" a="1"/>
  <c r="O672" i="1"/>
  <c r="T672" i="1"/>
  <c r="B673" i="1"/>
  <c r="N673" i="1"/>
  <c r="O673" i="1" a="1"/>
  <c r="O673" i="1"/>
  <c r="T673" i="1"/>
  <c r="B674" i="1"/>
  <c r="N674" i="1"/>
  <c r="O674" i="1" a="1"/>
  <c r="O674" i="1"/>
  <c r="T674" i="1"/>
  <c r="B675" i="1"/>
  <c r="N675" i="1"/>
  <c r="O675" i="1" a="1"/>
  <c r="O675" i="1"/>
  <c r="T675" i="1"/>
  <c r="B676" i="1"/>
  <c r="N676" i="1"/>
  <c r="O676" i="1" a="1"/>
  <c r="O676" i="1"/>
  <c r="T676" i="1"/>
  <c r="B677" i="1"/>
  <c r="N677" i="1"/>
  <c r="O677" i="1" a="1"/>
  <c r="O677" i="1"/>
  <c r="T677" i="1"/>
  <c r="B678" i="1"/>
  <c r="N678" i="1"/>
  <c r="O678" i="1" a="1"/>
  <c r="O678" i="1"/>
  <c r="T678" i="1"/>
  <c r="B679" i="1"/>
  <c r="N679" i="1"/>
  <c r="O679" i="1" a="1"/>
  <c r="O679" i="1"/>
  <c r="T679" i="1"/>
  <c r="B680" i="1"/>
  <c r="N680" i="1"/>
  <c r="O680" i="1" a="1"/>
  <c r="O680" i="1"/>
  <c r="T680" i="1"/>
  <c r="B681" i="1"/>
  <c r="N681" i="1"/>
  <c r="O681" i="1" a="1"/>
  <c r="O681" i="1"/>
  <c r="T681" i="1"/>
  <c r="B682" i="1"/>
  <c r="N682" i="1"/>
  <c r="O682" i="1" a="1"/>
  <c r="O682" i="1"/>
  <c r="T682" i="1"/>
  <c r="B683" i="1"/>
  <c r="N683" i="1"/>
  <c r="O683" i="1" a="1"/>
  <c r="O683" i="1"/>
  <c r="T683" i="1"/>
  <c r="B684" i="1"/>
  <c r="N684" i="1"/>
  <c r="O684" i="1" a="1"/>
  <c r="O684" i="1"/>
  <c r="T684" i="1"/>
  <c r="B685" i="1"/>
  <c r="N685" i="1"/>
  <c r="O685" i="1" a="1"/>
  <c r="O685" i="1"/>
  <c r="T685" i="1"/>
  <c r="B686" i="1"/>
  <c r="N686" i="1"/>
  <c r="O686" i="1" a="1"/>
  <c r="O686" i="1"/>
  <c r="T686" i="1"/>
  <c r="B687" i="1"/>
  <c r="N687" i="1"/>
  <c r="O687" i="1" a="1"/>
  <c r="O687" i="1"/>
  <c r="T687" i="1"/>
  <c r="B688" i="1"/>
  <c r="N688" i="1"/>
  <c r="O688" i="1" a="1"/>
  <c r="O688" i="1"/>
  <c r="T688" i="1"/>
  <c r="B689" i="1"/>
  <c r="N689" i="1"/>
  <c r="O689" i="1" a="1"/>
  <c r="O689" i="1"/>
  <c r="T689" i="1"/>
  <c r="B690" i="1"/>
  <c r="N690" i="1"/>
  <c r="O690" i="1" a="1"/>
  <c r="O690" i="1"/>
  <c r="T690" i="1"/>
  <c r="B691" i="1"/>
  <c r="N691" i="1"/>
  <c r="O691" i="1" a="1"/>
  <c r="O691" i="1"/>
  <c r="T691" i="1"/>
  <c r="B692" i="1"/>
  <c r="N692" i="1"/>
  <c r="O692" i="1" a="1"/>
  <c r="O692" i="1"/>
  <c r="T692" i="1"/>
  <c r="B693" i="1"/>
  <c r="N693" i="1"/>
  <c r="O693" i="1" a="1"/>
  <c r="O693" i="1"/>
  <c r="T693" i="1"/>
  <c r="B694" i="1"/>
  <c r="N694" i="1"/>
  <c r="O694" i="1" a="1"/>
  <c r="O694" i="1"/>
  <c r="T694" i="1"/>
  <c r="B695" i="1"/>
  <c r="N695" i="1"/>
  <c r="O695" i="1" a="1"/>
  <c r="O695" i="1"/>
  <c r="T695" i="1"/>
  <c r="B696" i="1"/>
  <c r="N696" i="1"/>
  <c r="O696" i="1" a="1"/>
  <c r="O696" i="1"/>
  <c r="T696" i="1"/>
  <c r="B697" i="1"/>
  <c r="N697" i="1"/>
  <c r="O697" i="1" a="1"/>
  <c r="O697" i="1"/>
  <c r="T697" i="1"/>
  <c r="B698" i="1"/>
  <c r="N698" i="1"/>
  <c r="O698" i="1" a="1"/>
  <c r="O698" i="1"/>
  <c r="T698" i="1"/>
  <c r="B699" i="1"/>
  <c r="N699" i="1"/>
  <c r="O699" i="1" a="1"/>
  <c r="O699" i="1"/>
  <c r="T699" i="1"/>
  <c r="B700" i="1"/>
  <c r="N700" i="1"/>
  <c r="O700" i="1" a="1"/>
  <c r="O700" i="1"/>
  <c r="T700" i="1"/>
  <c r="B701" i="1"/>
  <c r="N701" i="1"/>
  <c r="O701" i="1" a="1"/>
  <c r="O701" i="1"/>
  <c r="T701" i="1"/>
  <c r="B702" i="1"/>
  <c r="N702" i="1"/>
  <c r="O702" i="1" a="1"/>
  <c r="O702" i="1"/>
  <c r="T702" i="1"/>
  <c r="B703" i="1"/>
  <c r="N703" i="1"/>
  <c r="O703" i="1" a="1"/>
  <c r="O703" i="1"/>
  <c r="T703" i="1"/>
  <c r="B704" i="1"/>
  <c r="N704" i="1"/>
  <c r="O704" i="1" a="1"/>
  <c r="O704" i="1"/>
  <c r="T704" i="1"/>
  <c r="B705" i="1"/>
  <c r="N705" i="1"/>
  <c r="O705" i="1" a="1"/>
  <c r="O705" i="1"/>
  <c r="T705" i="1"/>
  <c r="B706" i="1"/>
  <c r="N706" i="1"/>
  <c r="O706" i="1" a="1"/>
  <c r="O706" i="1"/>
  <c r="T706" i="1"/>
  <c r="B707" i="1"/>
  <c r="N707" i="1"/>
  <c r="O707" i="1" a="1"/>
  <c r="O707" i="1"/>
  <c r="T707" i="1"/>
  <c r="B708" i="1"/>
  <c r="N708" i="1"/>
  <c r="O708" i="1" a="1"/>
  <c r="O708" i="1"/>
  <c r="T708" i="1"/>
  <c r="B709" i="1"/>
  <c r="N709" i="1"/>
  <c r="O709" i="1" a="1"/>
  <c r="O709" i="1"/>
  <c r="T709" i="1"/>
  <c r="B710" i="1"/>
  <c r="N710" i="1"/>
  <c r="O710" i="1" a="1"/>
  <c r="O710" i="1"/>
  <c r="T710" i="1"/>
  <c r="B711" i="1"/>
  <c r="N711" i="1"/>
  <c r="O711" i="1" a="1"/>
  <c r="O711" i="1"/>
  <c r="T711" i="1"/>
  <c r="B712" i="1"/>
  <c r="N712" i="1"/>
  <c r="O712" i="1" a="1"/>
  <c r="O712" i="1"/>
  <c r="T712" i="1"/>
  <c r="B713" i="1"/>
  <c r="N713" i="1"/>
  <c r="O713" i="1" a="1"/>
  <c r="O713" i="1"/>
  <c r="T713" i="1"/>
  <c r="B714" i="1"/>
  <c r="N714" i="1"/>
  <c r="O714" i="1" a="1"/>
  <c r="O714" i="1"/>
  <c r="T714" i="1"/>
  <c r="B715" i="1"/>
  <c r="N715" i="1"/>
  <c r="O715" i="1" a="1"/>
  <c r="O715" i="1"/>
  <c r="T715" i="1"/>
  <c r="B716" i="1"/>
  <c r="N716" i="1"/>
  <c r="O716" i="1" a="1"/>
  <c r="O716" i="1"/>
  <c r="T716" i="1"/>
  <c r="B717" i="1"/>
  <c r="N717" i="1"/>
  <c r="O717" i="1" a="1"/>
  <c r="O717" i="1"/>
  <c r="T717" i="1"/>
  <c r="B718" i="1"/>
  <c r="N718" i="1"/>
  <c r="O718" i="1" a="1"/>
  <c r="O718" i="1"/>
  <c r="T718" i="1"/>
  <c r="B719" i="1"/>
  <c r="N719" i="1"/>
  <c r="O719" i="1" a="1"/>
  <c r="O719" i="1"/>
  <c r="T719" i="1"/>
  <c r="B720" i="1"/>
  <c r="N720" i="1"/>
  <c r="O720" i="1" a="1"/>
  <c r="O720" i="1"/>
  <c r="T720" i="1"/>
  <c r="B721" i="1"/>
  <c r="N721" i="1"/>
  <c r="O721" i="1" a="1"/>
  <c r="O721" i="1"/>
  <c r="T721" i="1"/>
  <c r="B722" i="1"/>
  <c r="N722" i="1"/>
  <c r="O722" i="1" a="1"/>
  <c r="O722" i="1"/>
  <c r="T722" i="1"/>
  <c r="B723" i="1"/>
  <c r="N723" i="1"/>
  <c r="O723" i="1" a="1"/>
  <c r="O723" i="1"/>
  <c r="T723" i="1"/>
  <c r="B724" i="1"/>
  <c r="N724" i="1"/>
  <c r="O724" i="1" a="1"/>
  <c r="O724" i="1"/>
  <c r="T724" i="1"/>
  <c r="B725" i="1"/>
  <c r="N725" i="1"/>
  <c r="O725" i="1" a="1"/>
  <c r="O725" i="1"/>
  <c r="T725" i="1"/>
  <c r="B726" i="1"/>
  <c r="N726" i="1"/>
  <c r="O726" i="1" a="1"/>
  <c r="O726" i="1"/>
  <c r="T726" i="1"/>
  <c r="B727" i="1"/>
  <c r="N727" i="1"/>
  <c r="O727" i="1" a="1"/>
  <c r="O727" i="1"/>
  <c r="T727" i="1"/>
  <c r="B728" i="1"/>
  <c r="N728" i="1"/>
  <c r="O728" i="1" a="1"/>
  <c r="O728" i="1"/>
  <c r="T728" i="1"/>
  <c r="B729" i="1"/>
  <c r="N729" i="1"/>
  <c r="O729" i="1" a="1"/>
  <c r="O729" i="1"/>
  <c r="T729" i="1"/>
  <c r="B730" i="1"/>
  <c r="N730" i="1"/>
  <c r="O730" i="1" a="1"/>
  <c r="O730" i="1"/>
  <c r="T730" i="1"/>
  <c r="B731" i="1"/>
  <c r="N731" i="1"/>
  <c r="O731" i="1" a="1"/>
  <c r="O731" i="1"/>
  <c r="T731" i="1"/>
  <c r="B732" i="1"/>
  <c r="N732" i="1"/>
  <c r="O732" i="1" a="1"/>
  <c r="O732" i="1"/>
  <c r="T732" i="1"/>
  <c r="B733" i="1"/>
  <c r="N733" i="1"/>
  <c r="O733" i="1" a="1"/>
  <c r="O733" i="1"/>
  <c r="T733" i="1"/>
  <c r="B734" i="1"/>
  <c r="N734" i="1"/>
  <c r="O734" i="1" a="1"/>
  <c r="O734" i="1"/>
  <c r="T734" i="1"/>
  <c r="B735" i="1"/>
  <c r="N735" i="1"/>
  <c r="O735" i="1" a="1"/>
  <c r="O735" i="1"/>
  <c r="T735" i="1"/>
  <c r="B736" i="1"/>
  <c r="N736" i="1"/>
  <c r="O736" i="1" a="1"/>
  <c r="O736" i="1"/>
  <c r="T736" i="1"/>
  <c r="B737" i="1"/>
  <c r="N737" i="1"/>
  <c r="O737" i="1" a="1"/>
  <c r="O737" i="1"/>
  <c r="T737" i="1"/>
  <c r="B738" i="1"/>
  <c r="N738" i="1"/>
  <c r="O738" i="1" a="1"/>
  <c r="O738" i="1"/>
  <c r="T738" i="1"/>
  <c r="B739" i="1"/>
  <c r="N739" i="1"/>
  <c r="O739" i="1" a="1"/>
  <c r="O739" i="1"/>
  <c r="T739" i="1"/>
  <c r="B740" i="1"/>
  <c r="N740" i="1"/>
  <c r="O740" i="1" a="1"/>
  <c r="O740" i="1"/>
  <c r="T740" i="1"/>
  <c r="B741" i="1"/>
  <c r="N741" i="1"/>
  <c r="O741" i="1" a="1"/>
  <c r="O741" i="1"/>
  <c r="T741" i="1"/>
  <c r="B742" i="1"/>
  <c r="N742" i="1"/>
  <c r="O742" i="1" a="1"/>
  <c r="O742" i="1"/>
  <c r="T742" i="1"/>
  <c r="B743" i="1"/>
  <c r="N743" i="1"/>
  <c r="O743" i="1" a="1"/>
  <c r="O743" i="1"/>
  <c r="T743" i="1"/>
  <c r="B744" i="1"/>
  <c r="N744" i="1"/>
  <c r="O744" i="1" a="1"/>
  <c r="O744" i="1"/>
  <c r="T744" i="1"/>
  <c r="B745" i="1"/>
  <c r="N745" i="1"/>
  <c r="O745" i="1" a="1"/>
  <c r="O745" i="1"/>
  <c r="T745" i="1"/>
  <c r="B746" i="1"/>
  <c r="N746" i="1"/>
  <c r="O746" i="1" a="1"/>
  <c r="O746" i="1"/>
  <c r="T746" i="1"/>
  <c r="B747" i="1"/>
  <c r="N747" i="1"/>
  <c r="O747" i="1" a="1"/>
  <c r="O747" i="1"/>
  <c r="T747" i="1"/>
  <c r="B748" i="1"/>
  <c r="N748" i="1"/>
  <c r="O748" i="1" a="1"/>
  <c r="O748" i="1"/>
  <c r="T748" i="1"/>
  <c r="B749" i="1"/>
  <c r="N749" i="1"/>
  <c r="O749" i="1" a="1"/>
  <c r="O749" i="1"/>
  <c r="T749" i="1"/>
  <c r="B750" i="1"/>
  <c r="N750" i="1"/>
  <c r="O750" i="1" a="1"/>
  <c r="O750" i="1"/>
  <c r="T750" i="1"/>
  <c r="B751" i="1"/>
  <c r="N751" i="1"/>
  <c r="O751" i="1" a="1"/>
  <c r="O751" i="1"/>
  <c r="T751" i="1"/>
  <c r="B752" i="1"/>
  <c r="N752" i="1"/>
  <c r="O752" i="1" a="1"/>
  <c r="O752" i="1"/>
  <c r="T752" i="1"/>
  <c r="B753" i="1"/>
  <c r="N753" i="1"/>
  <c r="O753" i="1" a="1"/>
  <c r="O753" i="1"/>
  <c r="T753" i="1"/>
  <c r="B754" i="1"/>
  <c r="N754" i="1"/>
  <c r="O754" i="1" a="1"/>
  <c r="O754" i="1"/>
  <c r="T754" i="1"/>
  <c r="B755" i="1"/>
  <c r="N755" i="1"/>
  <c r="O755" i="1" a="1"/>
  <c r="O755" i="1"/>
  <c r="T755" i="1"/>
  <c r="B756" i="1"/>
  <c r="N756" i="1"/>
  <c r="O756" i="1" a="1"/>
  <c r="O756" i="1"/>
  <c r="T756" i="1"/>
  <c r="B757" i="1"/>
  <c r="N757" i="1"/>
  <c r="O757" i="1" a="1"/>
  <c r="O757" i="1"/>
  <c r="T757" i="1"/>
  <c r="B758" i="1"/>
  <c r="N758" i="1"/>
  <c r="O758" i="1" a="1"/>
  <c r="O758" i="1"/>
  <c r="T758" i="1"/>
  <c r="B759" i="1"/>
  <c r="N759" i="1"/>
  <c r="O759" i="1" a="1"/>
  <c r="O759" i="1"/>
  <c r="T759" i="1"/>
  <c r="B760" i="1"/>
  <c r="N760" i="1"/>
  <c r="O760" i="1" a="1"/>
  <c r="O760" i="1"/>
  <c r="T760" i="1"/>
  <c r="B761" i="1"/>
  <c r="N761" i="1"/>
  <c r="O761" i="1" a="1"/>
  <c r="O761" i="1"/>
  <c r="T761" i="1"/>
  <c r="B762" i="1"/>
  <c r="N762" i="1"/>
  <c r="O762" i="1" a="1"/>
  <c r="O762" i="1"/>
  <c r="T762" i="1"/>
  <c r="B763" i="1"/>
  <c r="N763" i="1"/>
  <c r="O763" i="1" a="1"/>
  <c r="O763" i="1"/>
  <c r="T763" i="1"/>
  <c r="B764" i="1"/>
  <c r="N764" i="1"/>
  <c r="O764" i="1" a="1"/>
  <c r="O764" i="1"/>
  <c r="T764" i="1"/>
  <c r="B765" i="1"/>
  <c r="N765" i="1"/>
  <c r="O765" i="1" a="1"/>
  <c r="O765" i="1"/>
  <c r="T765" i="1"/>
  <c r="B766" i="1"/>
  <c r="N766" i="1"/>
  <c r="O766" i="1" a="1"/>
  <c r="O766" i="1"/>
  <c r="T766" i="1"/>
  <c r="B767" i="1"/>
  <c r="N767" i="1"/>
  <c r="O767" i="1" a="1"/>
  <c r="O767" i="1"/>
  <c r="T767" i="1"/>
  <c r="B768" i="1"/>
  <c r="N768" i="1"/>
  <c r="O768" i="1" a="1"/>
  <c r="O768" i="1"/>
  <c r="T768" i="1"/>
  <c r="B769" i="1"/>
  <c r="N769" i="1"/>
  <c r="O769" i="1" a="1"/>
  <c r="O769" i="1"/>
  <c r="T769" i="1"/>
  <c r="B770" i="1"/>
  <c r="N770" i="1"/>
  <c r="O770" i="1" a="1"/>
  <c r="O770" i="1"/>
  <c r="T770" i="1"/>
  <c r="B771" i="1"/>
  <c r="N771" i="1"/>
  <c r="O771" i="1" a="1"/>
  <c r="O771" i="1"/>
  <c r="T771" i="1"/>
  <c r="B772" i="1"/>
  <c r="N772" i="1"/>
  <c r="O772" i="1" a="1"/>
  <c r="O772" i="1"/>
  <c r="T772" i="1"/>
  <c r="B773" i="1"/>
  <c r="N773" i="1"/>
  <c r="O773" i="1" a="1"/>
  <c r="O773" i="1"/>
  <c r="T773" i="1"/>
  <c r="B774" i="1"/>
  <c r="N774" i="1"/>
  <c r="O774" i="1" a="1"/>
  <c r="O774" i="1"/>
  <c r="T774" i="1"/>
  <c r="B775" i="1"/>
  <c r="N775" i="1"/>
  <c r="O775" i="1" a="1"/>
  <c r="O775" i="1"/>
  <c r="T775" i="1"/>
  <c r="B776" i="1"/>
  <c r="N776" i="1"/>
  <c r="O776" i="1" a="1"/>
  <c r="O776" i="1"/>
  <c r="T776" i="1"/>
  <c r="B777" i="1"/>
  <c r="N777" i="1"/>
  <c r="O777" i="1" a="1"/>
  <c r="O777" i="1"/>
  <c r="T777" i="1"/>
  <c r="B778" i="1"/>
  <c r="N778" i="1"/>
  <c r="O778" i="1" a="1"/>
  <c r="O778" i="1"/>
  <c r="T778" i="1"/>
  <c r="B779" i="1"/>
  <c r="N779" i="1"/>
  <c r="O779" i="1" a="1"/>
  <c r="O779" i="1"/>
  <c r="T779" i="1"/>
  <c r="B780" i="1"/>
  <c r="N780" i="1"/>
  <c r="O780" i="1" a="1"/>
  <c r="O780" i="1"/>
  <c r="T780" i="1"/>
  <c r="B781" i="1"/>
  <c r="N781" i="1"/>
  <c r="O781" i="1" a="1"/>
  <c r="O781" i="1"/>
  <c r="T781" i="1"/>
  <c r="B782" i="1"/>
  <c r="N782" i="1"/>
  <c r="O782" i="1" a="1"/>
  <c r="O782" i="1"/>
  <c r="T782" i="1"/>
  <c r="B783" i="1"/>
  <c r="N783" i="1"/>
  <c r="O783" i="1" a="1"/>
  <c r="O783" i="1"/>
  <c r="T783" i="1"/>
  <c r="B784" i="1"/>
  <c r="N784" i="1"/>
  <c r="O784" i="1" a="1"/>
  <c r="O784" i="1"/>
  <c r="T784" i="1"/>
  <c r="B785" i="1"/>
  <c r="N785" i="1"/>
  <c r="O785" i="1" a="1"/>
  <c r="O785" i="1"/>
  <c r="T785" i="1"/>
  <c r="B786" i="1"/>
  <c r="N786" i="1"/>
  <c r="O786" i="1" a="1"/>
  <c r="O786" i="1"/>
  <c r="T786" i="1"/>
  <c r="B787" i="1"/>
  <c r="N787" i="1"/>
  <c r="O787" i="1" a="1"/>
  <c r="O787" i="1"/>
  <c r="T787" i="1"/>
  <c r="B788" i="1"/>
  <c r="N788" i="1"/>
  <c r="O788" i="1" a="1"/>
  <c r="O788" i="1"/>
  <c r="T788" i="1"/>
  <c r="B789" i="1"/>
  <c r="N789" i="1"/>
  <c r="O789" i="1" a="1"/>
  <c r="O789" i="1"/>
  <c r="T789" i="1"/>
  <c r="B790" i="1"/>
  <c r="N790" i="1"/>
  <c r="O790" i="1" a="1"/>
  <c r="O790" i="1"/>
  <c r="T790" i="1"/>
  <c r="B791" i="1"/>
  <c r="N791" i="1"/>
  <c r="O791" i="1" a="1"/>
  <c r="O791" i="1"/>
  <c r="T791" i="1"/>
  <c r="B792" i="1"/>
  <c r="N792" i="1"/>
  <c r="O792" i="1" a="1"/>
  <c r="O792" i="1"/>
  <c r="T792" i="1"/>
  <c r="B793" i="1"/>
  <c r="N793" i="1"/>
  <c r="O793" i="1" a="1"/>
  <c r="O793" i="1"/>
  <c r="T793" i="1"/>
  <c r="B794" i="1"/>
  <c r="N794" i="1"/>
  <c r="O794" i="1" a="1"/>
  <c r="O794" i="1"/>
  <c r="T794" i="1"/>
  <c r="B795" i="1"/>
  <c r="N795" i="1"/>
  <c r="O795" i="1" a="1"/>
  <c r="O795" i="1"/>
  <c r="T795" i="1"/>
  <c r="B796" i="1"/>
  <c r="N796" i="1"/>
  <c r="O796" i="1" a="1"/>
  <c r="O796" i="1"/>
  <c r="T796" i="1"/>
  <c r="B797" i="1"/>
  <c r="N797" i="1"/>
  <c r="O797" i="1" a="1"/>
  <c r="O797" i="1"/>
  <c r="T797" i="1"/>
  <c r="B798" i="1"/>
  <c r="N798" i="1"/>
  <c r="O798" i="1" a="1"/>
  <c r="O798" i="1"/>
  <c r="T798" i="1"/>
  <c r="B799" i="1"/>
  <c r="N799" i="1"/>
  <c r="O799" i="1" a="1"/>
  <c r="O799" i="1"/>
  <c r="T799" i="1"/>
  <c r="B800" i="1"/>
  <c r="N800" i="1"/>
  <c r="O800" i="1" a="1"/>
  <c r="O800" i="1"/>
  <c r="T800" i="1"/>
  <c r="B801" i="1"/>
  <c r="N801" i="1"/>
  <c r="O801" i="1" a="1"/>
  <c r="O801" i="1"/>
  <c r="T801" i="1"/>
  <c r="B802" i="1"/>
  <c r="N802" i="1"/>
  <c r="O802" i="1" a="1"/>
  <c r="O802" i="1"/>
  <c r="T802" i="1"/>
  <c r="B803" i="1"/>
  <c r="N803" i="1"/>
  <c r="O803" i="1" a="1"/>
  <c r="O803" i="1"/>
  <c r="T803" i="1"/>
  <c r="B804" i="1"/>
  <c r="N804" i="1"/>
  <c r="O804" i="1" a="1"/>
  <c r="O804" i="1"/>
  <c r="T804" i="1"/>
  <c r="B805" i="1"/>
  <c r="N805" i="1"/>
  <c r="O805" i="1" a="1"/>
  <c r="O805" i="1"/>
  <c r="T805" i="1"/>
  <c r="B806" i="1"/>
  <c r="N806" i="1"/>
  <c r="O806" i="1" a="1"/>
  <c r="O806" i="1"/>
  <c r="T806" i="1"/>
  <c r="B807" i="1"/>
  <c r="N807" i="1"/>
  <c r="O807" i="1" a="1"/>
  <c r="O807" i="1"/>
  <c r="T807" i="1"/>
  <c r="B808" i="1"/>
  <c r="N808" i="1"/>
  <c r="O808" i="1" a="1"/>
  <c r="O808" i="1"/>
  <c r="T808" i="1"/>
  <c r="B809" i="1"/>
  <c r="N809" i="1"/>
  <c r="O809" i="1" a="1"/>
  <c r="O809" i="1"/>
  <c r="T809" i="1"/>
  <c r="B810" i="1"/>
  <c r="N810" i="1"/>
  <c r="O810" i="1" a="1"/>
  <c r="O810" i="1"/>
  <c r="T810" i="1"/>
  <c r="B811" i="1"/>
  <c r="N811" i="1"/>
  <c r="O811" i="1" a="1"/>
  <c r="O811" i="1"/>
  <c r="T811" i="1"/>
  <c r="B812" i="1"/>
  <c r="N812" i="1"/>
  <c r="O812" i="1" a="1"/>
  <c r="O812" i="1"/>
  <c r="T812" i="1"/>
  <c r="B813" i="1"/>
  <c r="N813" i="1"/>
  <c r="O813" i="1" a="1"/>
  <c r="O813" i="1"/>
  <c r="T813" i="1"/>
  <c r="B814" i="1"/>
  <c r="N814" i="1"/>
  <c r="O814" i="1" a="1"/>
  <c r="O814" i="1"/>
  <c r="T814" i="1"/>
  <c r="B815" i="1"/>
  <c r="N815" i="1"/>
  <c r="O815" i="1" a="1"/>
  <c r="O815" i="1"/>
  <c r="T815" i="1"/>
  <c r="B816" i="1"/>
  <c r="N816" i="1"/>
  <c r="O816" i="1" a="1"/>
  <c r="O816" i="1"/>
  <c r="T816" i="1"/>
  <c r="B817" i="1"/>
  <c r="N817" i="1"/>
  <c r="O817" i="1" a="1"/>
  <c r="O817" i="1"/>
  <c r="T817" i="1"/>
  <c r="B818" i="1"/>
  <c r="N818" i="1"/>
  <c r="O818" i="1" a="1"/>
  <c r="O818" i="1"/>
  <c r="T818" i="1"/>
  <c r="B819" i="1"/>
  <c r="N819" i="1"/>
  <c r="O819" i="1" a="1"/>
  <c r="O819" i="1"/>
  <c r="T819" i="1"/>
  <c r="B820" i="1"/>
  <c r="N820" i="1"/>
  <c r="O820" i="1" a="1"/>
  <c r="O820" i="1"/>
  <c r="T820" i="1"/>
  <c r="B821" i="1"/>
  <c r="N821" i="1"/>
  <c r="O821" i="1" a="1"/>
  <c r="O821" i="1"/>
  <c r="T821" i="1"/>
  <c r="B822" i="1"/>
  <c r="N822" i="1"/>
  <c r="O822" i="1" a="1"/>
  <c r="O822" i="1"/>
  <c r="T822" i="1"/>
  <c r="B823" i="1"/>
  <c r="N823" i="1"/>
  <c r="O823" i="1" a="1"/>
  <c r="O823" i="1"/>
  <c r="T823" i="1"/>
  <c r="B824" i="1"/>
  <c r="N824" i="1"/>
  <c r="O824" i="1" a="1"/>
  <c r="O824" i="1"/>
  <c r="T824" i="1"/>
  <c r="B825" i="1"/>
  <c r="N825" i="1"/>
  <c r="O825" i="1" a="1"/>
  <c r="O825" i="1"/>
  <c r="T825" i="1"/>
  <c r="B826" i="1"/>
  <c r="N826" i="1"/>
  <c r="O826" i="1" a="1"/>
  <c r="O826" i="1"/>
  <c r="T826" i="1"/>
  <c r="B827" i="1"/>
  <c r="N827" i="1"/>
  <c r="O827" i="1" a="1"/>
  <c r="O827" i="1"/>
  <c r="T827" i="1"/>
  <c r="B828" i="1"/>
  <c r="N828" i="1"/>
  <c r="O828" i="1" a="1"/>
  <c r="O828" i="1"/>
  <c r="T828" i="1"/>
  <c r="B829" i="1"/>
  <c r="N829" i="1"/>
  <c r="O829" i="1" a="1"/>
  <c r="O829" i="1"/>
  <c r="T829" i="1"/>
  <c r="B830" i="1"/>
  <c r="N830" i="1"/>
  <c r="O830" i="1" a="1"/>
  <c r="O830" i="1"/>
  <c r="T830" i="1"/>
  <c r="B831" i="1"/>
  <c r="N831" i="1"/>
  <c r="O831" i="1" a="1"/>
  <c r="O831" i="1"/>
  <c r="T831" i="1"/>
  <c r="B832" i="1"/>
  <c r="N832" i="1"/>
  <c r="O832" i="1" a="1"/>
  <c r="O832" i="1"/>
  <c r="T832" i="1"/>
  <c r="B833" i="1"/>
  <c r="N833" i="1"/>
  <c r="O833" i="1" a="1"/>
  <c r="O833" i="1"/>
  <c r="T833" i="1"/>
  <c r="B834" i="1"/>
  <c r="N834" i="1"/>
  <c r="O834" i="1" a="1"/>
  <c r="O834" i="1"/>
  <c r="T834" i="1"/>
  <c r="B835" i="1"/>
  <c r="N835" i="1"/>
  <c r="O835" i="1" a="1"/>
  <c r="O835" i="1"/>
  <c r="T835" i="1"/>
  <c r="B836" i="1"/>
  <c r="N836" i="1"/>
  <c r="O836" i="1" a="1"/>
  <c r="O836" i="1"/>
  <c r="T836" i="1"/>
  <c r="B837" i="1"/>
  <c r="N837" i="1"/>
  <c r="O837" i="1" a="1"/>
  <c r="O837" i="1"/>
  <c r="T837" i="1"/>
  <c r="B838" i="1"/>
  <c r="N838" i="1"/>
  <c r="O838" i="1" a="1"/>
  <c r="O838" i="1"/>
  <c r="T838" i="1"/>
  <c r="B839" i="1"/>
  <c r="N839" i="1"/>
  <c r="O839" i="1" a="1"/>
  <c r="O839" i="1"/>
  <c r="T839" i="1"/>
  <c r="B840" i="1"/>
  <c r="N840" i="1"/>
  <c r="O840" i="1" a="1"/>
  <c r="O840" i="1"/>
  <c r="T840" i="1"/>
  <c r="B841" i="1"/>
  <c r="N841" i="1"/>
  <c r="O841" i="1" a="1"/>
  <c r="O841" i="1"/>
  <c r="T841" i="1"/>
  <c r="B842" i="1"/>
  <c r="N842" i="1"/>
  <c r="O842" i="1" a="1"/>
  <c r="O842" i="1"/>
  <c r="T842" i="1"/>
  <c r="B843" i="1"/>
  <c r="N843" i="1"/>
  <c r="O843" i="1" a="1"/>
  <c r="O843" i="1"/>
  <c r="T843" i="1"/>
  <c r="B844" i="1"/>
  <c r="N844" i="1"/>
  <c r="O844" i="1" a="1"/>
  <c r="O844" i="1"/>
  <c r="T844" i="1"/>
  <c r="B845" i="1"/>
  <c r="N845" i="1"/>
  <c r="O845" i="1" a="1"/>
  <c r="O845" i="1"/>
  <c r="T845" i="1"/>
  <c r="B846" i="1"/>
  <c r="N846" i="1"/>
  <c r="O846" i="1" a="1"/>
  <c r="O846" i="1"/>
  <c r="T846" i="1"/>
  <c r="B847" i="1"/>
  <c r="N847" i="1"/>
  <c r="O847" i="1" a="1"/>
  <c r="O847" i="1"/>
  <c r="T847" i="1"/>
  <c r="B848" i="1"/>
  <c r="N848" i="1"/>
  <c r="O848" i="1" a="1"/>
  <c r="O848" i="1"/>
  <c r="T848" i="1"/>
  <c r="B849" i="1"/>
  <c r="N849" i="1"/>
  <c r="O849" i="1" a="1"/>
  <c r="O849" i="1"/>
  <c r="T849" i="1"/>
  <c r="B850" i="1"/>
  <c r="N850" i="1"/>
  <c r="O850" i="1" a="1"/>
  <c r="O850" i="1"/>
  <c r="T850" i="1"/>
  <c r="B851" i="1"/>
  <c r="N851" i="1"/>
  <c r="O851" i="1" a="1"/>
  <c r="O851" i="1"/>
  <c r="T851" i="1"/>
  <c r="B852" i="1"/>
  <c r="N852" i="1"/>
  <c r="O852" i="1" a="1"/>
  <c r="O852" i="1"/>
  <c r="T852" i="1"/>
  <c r="B853" i="1"/>
  <c r="N853" i="1"/>
  <c r="O853" i="1" a="1"/>
  <c r="O853" i="1"/>
  <c r="T853" i="1"/>
  <c r="B854" i="1"/>
  <c r="N854" i="1"/>
  <c r="O854" i="1" a="1"/>
  <c r="O854" i="1"/>
  <c r="T854" i="1"/>
  <c r="B855" i="1"/>
  <c r="N855" i="1"/>
  <c r="O855" i="1" a="1"/>
  <c r="O855" i="1"/>
  <c r="T855" i="1"/>
  <c r="B856" i="1"/>
  <c r="N856" i="1"/>
  <c r="O856" i="1" a="1"/>
  <c r="O856" i="1"/>
  <c r="T856" i="1"/>
  <c r="B857" i="1"/>
  <c r="N857" i="1"/>
  <c r="O857" i="1" a="1"/>
  <c r="O857" i="1"/>
  <c r="T857" i="1"/>
  <c r="B858" i="1"/>
  <c r="N858" i="1"/>
  <c r="O858" i="1" a="1"/>
  <c r="O858" i="1"/>
  <c r="T858" i="1"/>
  <c r="B859" i="1"/>
  <c r="N859" i="1"/>
  <c r="O859" i="1" a="1"/>
  <c r="O859" i="1"/>
  <c r="T859" i="1"/>
  <c r="B860" i="1"/>
  <c r="N860" i="1"/>
  <c r="O860" i="1" a="1"/>
  <c r="O860" i="1"/>
  <c r="T860" i="1"/>
  <c r="B861" i="1"/>
  <c r="N861" i="1"/>
  <c r="O861" i="1" a="1"/>
  <c r="O861" i="1"/>
  <c r="T861" i="1"/>
  <c r="B862" i="1"/>
  <c r="N862" i="1"/>
  <c r="O862" i="1" a="1"/>
  <c r="O862" i="1"/>
  <c r="T862" i="1"/>
  <c r="B863" i="1"/>
  <c r="N863" i="1"/>
  <c r="O863" i="1" a="1"/>
  <c r="O863" i="1"/>
  <c r="T863" i="1"/>
  <c r="B864" i="1"/>
  <c r="N864" i="1"/>
  <c r="O864" i="1" a="1"/>
  <c r="O864" i="1"/>
  <c r="T864" i="1"/>
  <c r="B865" i="1"/>
  <c r="N865" i="1"/>
  <c r="O865" i="1" a="1"/>
  <c r="O865" i="1"/>
  <c r="T865" i="1"/>
  <c r="B866" i="1"/>
  <c r="N866" i="1"/>
  <c r="O866" i="1" a="1"/>
  <c r="O866" i="1"/>
  <c r="T866" i="1"/>
  <c r="B867" i="1"/>
  <c r="N867" i="1"/>
  <c r="O867" i="1" a="1"/>
  <c r="O867" i="1"/>
  <c r="T867" i="1"/>
  <c r="B868" i="1"/>
  <c r="N868" i="1"/>
  <c r="O868" i="1" a="1"/>
  <c r="O868" i="1"/>
  <c r="T868" i="1"/>
  <c r="B869" i="1"/>
  <c r="N869" i="1"/>
  <c r="O869" i="1" a="1"/>
  <c r="O869" i="1"/>
  <c r="T869" i="1"/>
  <c r="B870" i="1"/>
  <c r="N870" i="1"/>
  <c r="O870" i="1" a="1"/>
  <c r="O870" i="1"/>
  <c r="T870" i="1"/>
  <c r="B871" i="1"/>
  <c r="N871" i="1"/>
  <c r="O871" i="1" a="1"/>
  <c r="O871" i="1"/>
  <c r="T871" i="1"/>
  <c r="B872" i="1"/>
  <c r="N872" i="1"/>
  <c r="O872" i="1" a="1"/>
  <c r="O872" i="1"/>
  <c r="T872" i="1"/>
  <c r="B873" i="1"/>
  <c r="N873" i="1"/>
  <c r="O873" i="1" a="1"/>
  <c r="O873" i="1"/>
  <c r="T873" i="1"/>
  <c r="B874" i="1"/>
  <c r="N874" i="1"/>
  <c r="O874" i="1" a="1"/>
  <c r="O874" i="1"/>
  <c r="T874" i="1"/>
  <c r="B875" i="1"/>
  <c r="N875" i="1"/>
  <c r="O875" i="1" a="1"/>
  <c r="O875" i="1"/>
  <c r="T875" i="1"/>
  <c r="B876" i="1"/>
  <c r="N876" i="1"/>
  <c r="O876" i="1" a="1"/>
  <c r="O876" i="1"/>
  <c r="T876" i="1"/>
  <c r="B877" i="1"/>
  <c r="N877" i="1"/>
  <c r="O877" i="1" a="1"/>
  <c r="O877" i="1"/>
  <c r="T877" i="1"/>
  <c r="B878" i="1"/>
  <c r="N878" i="1"/>
  <c r="O878" i="1" a="1"/>
  <c r="O878" i="1"/>
  <c r="T878" i="1"/>
  <c r="B879" i="1"/>
  <c r="N879" i="1"/>
  <c r="O879" i="1" a="1"/>
  <c r="O879" i="1"/>
  <c r="T879" i="1"/>
  <c r="B880" i="1"/>
  <c r="N880" i="1"/>
  <c r="O880" i="1" a="1"/>
  <c r="O880" i="1"/>
  <c r="T880" i="1"/>
  <c r="B881" i="1"/>
  <c r="N881" i="1"/>
  <c r="O881" i="1" a="1"/>
  <c r="O881" i="1"/>
  <c r="T881" i="1"/>
  <c r="B882" i="1"/>
  <c r="N882" i="1"/>
  <c r="O882" i="1" a="1"/>
  <c r="O882" i="1"/>
  <c r="T882" i="1"/>
  <c r="B883" i="1"/>
  <c r="N883" i="1"/>
  <c r="O883" i="1" a="1"/>
  <c r="O883" i="1"/>
  <c r="T883" i="1"/>
  <c r="B884" i="1"/>
  <c r="N884" i="1"/>
  <c r="O884" i="1" a="1"/>
  <c r="O884" i="1"/>
  <c r="T884" i="1"/>
  <c r="B885" i="1"/>
  <c r="N885" i="1"/>
  <c r="O885" i="1" a="1"/>
  <c r="O885" i="1"/>
  <c r="T885" i="1"/>
  <c r="B886" i="1"/>
  <c r="N886" i="1"/>
  <c r="O886" i="1" a="1"/>
  <c r="O886" i="1"/>
  <c r="T886" i="1"/>
  <c r="B887" i="1"/>
  <c r="N887" i="1"/>
  <c r="O887" i="1" a="1"/>
  <c r="O887" i="1"/>
  <c r="T887" i="1"/>
  <c r="B888" i="1"/>
  <c r="N888" i="1"/>
  <c r="O888" i="1" a="1"/>
  <c r="O888" i="1"/>
  <c r="T888" i="1"/>
  <c r="B889" i="1"/>
  <c r="N889" i="1"/>
  <c r="O889" i="1" a="1"/>
  <c r="O889" i="1"/>
  <c r="T889" i="1"/>
  <c r="B890" i="1"/>
  <c r="N890" i="1"/>
  <c r="O890" i="1" a="1"/>
  <c r="O890" i="1"/>
  <c r="T890" i="1"/>
  <c r="B891" i="1"/>
  <c r="N891" i="1"/>
  <c r="O891" i="1" a="1"/>
  <c r="O891" i="1"/>
  <c r="T891" i="1"/>
  <c r="B892" i="1"/>
  <c r="N892" i="1"/>
  <c r="O892" i="1" a="1"/>
  <c r="O892" i="1"/>
  <c r="T892" i="1"/>
  <c r="B893" i="1"/>
  <c r="N893" i="1"/>
  <c r="O893" i="1" a="1"/>
  <c r="O893" i="1"/>
  <c r="T893" i="1"/>
  <c r="B894" i="1"/>
  <c r="N894" i="1"/>
  <c r="O894" i="1" a="1"/>
  <c r="O894" i="1"/>
  <c r="T894" i="1"/>
  <c r="B895" i="1"/>
  <c r="N895" i="1"/>
  <c r="O895" i="1" a="1"/>
  <c r="O895" i="1"/>
  <c r="T895" i="1"/>
  <c r="B896" i="1"/>
  <c r="N896" i="1"/>
  <c r="O896" i="1" a="1"/>
  <c r="O896" i="1"/>
  <c r="T896" i="1"/>
  <c r="B897" i="1"/>
  <c r="N897" i="1"/>
  <c r="O897" i="1" a="1"/>
  <c r="O897" i="1"/>
  <c r="T897" i="1"/>
  <c r="B898" i="1"/>
  <c r="N898" i="1"/>
  <c r="O898" i="1" a="1"/>
  <c r="O898" i="1"/>
  <c r="T898" i="1"/>
  <c r="B899" i="1"/>
  <c r="N899" i="1"/>
  <c r="O899" i="1" a="1"/>
  <c r="O899" i="1"/>
  <c r="T899" i="1"/>
  <c r="B900" i="1"/>
  <c r="N900" i="1"/>
  <c r="O900" i="1" a="1"/>
  <c r="O900" i="1"/>
  <c r="T900" i="1"/>
  <c r="B901" i="1"/>
  <c r="N901" i="1"/>
  <c r="O901" i="1" a="1"/>
  <c r="O901" i="1"/>
  <c r="T901" i="1"/>
  <c r="B902" i="1"/>
  <c r="N902" i="1"/>
  <c r="O902" i="1" a="1"/>
  <c r="O902" i="1"/>
  <c r="T902" i="1"/>
  <c r="B903" i="1"/>
  <c r="N903" i="1"/>
  <c r="O903" i="1" a="1"/>
  <c r="O903" i="1"/>
  <c r="T903" i="1"/>
  <c r="B904" i="1"/>
  <c r="N904" i="1"/>
  <c r="O904" i="1" a="1"/>
  <c r="O904" i="1"/>
  <c r="T904" i="1"/>
  <c r="B905" i="1"/>
  <c r="N905" i="1"/>
  <c r="O905" i="1" a="1"/>
  <c r="O905" i="1"/>
  <c r="T905" i="1"/>
  <c r="B906" i="1"/>
  <c r="N906" i="1"/>
  <c r="O906" i="1" a="1"/>
  <c r="O906" i="1"/>
  <c r="T906" i="1"/>
  <c r="B907" i="1"/>
  <c r="N907" i="1"/>
  <c r="O907" i="1" a="1"/>
  <c r="O907" i="1"/>
  <c r="T907" i="1"/>
  <c r="B908" i="1"/>
  <c r="N908" i="1"/>
  <c r="O908" i="1" a="1"/>
  <c r="O908" i="1"/>
  <c r="T908" i="1"/>
  <c r="B909" i="1"/>
  <c r="N909" i="1"/>
  <c r="O909" i="1" a="1"/>
  <c r="O909" i="1"/>
  <c r="T909" i="1"/>
  <c r="B910" i="1"/>
  <c r="N910" i="1"/>
  <c r="O910" i="1" a="1"/>
  <c r="O910" i="1"/>
  <c r="T910" i="1"/>
  <c r="B911" i="1"/>
  <c r="N911" i="1"/>
  <c r="O911" i="1" a="1"/>
  <c r="O911" i="1"/>
  <c r="T911" i="1"/>
  <c r="B912" i="1"/>
  <c r="N912" i="1"/>
  <c r="O912" i="1" a="1"/>
  <c r="O912" i="1"/>
  <c r="T912" i="1"/>
  <c r="B913" i="1"/>
  <c r="N913" i="1"/>
  <c r="O913" i="1" a="1"/>
  <c r="O913" i="1"/>
  <c r="T913" i="1"/>
  <c r="B914" i="1"/>
  <c r="N914" i="1"/>
  <c r="O914" i="1" a="1"/>
  <c r="O914" i="1"/>
  <c r="T914" i="1"/>
  <c r="B915" i="1"/>
  <c r="N915" i="1"/>
  <c r="O915" i="1" a="1"/>
  <c r="O915" i="1"/>
  <c r="T915" i="1"/>
  <c r="B916" i="1"/>
  <c r="N916" i="1"/>
  <c r="O916" i="1" a="1"/>
  <c r="O916" i="1"/>
  <c r="T916" i="1"/>
  <c r="B917" i="1"/>
  <c r="N917" i="1"/>
  <c r="O917" i="1" a="1"/>
  <c r="O917" i="1"/>
  <c r="T917" i="1"/>
  <c r="B918" i="1"/>
  <c r="N918" i="1"/>
  <c r="O918" i="1" a="1"/>
  <c r="O918" i="1"/>
  <c r="T918" i="1"/>
  <c r="B919" i="1"/>
  <c r="N919" i="1"/>
  <c r="O919" i="1" a="1"/>
  <c r="O919" i="1"/>
  <c r="T919" i="1"/>
  <c r="B920" i="1"/>
  <c r="N920" i="1"/>
  <c r="O920" i="1" a="1"/>
  <c r="O920" i="1"/>
  <c r="T920" i="1"/>
  <c r="B921" i="1"/>
  <c r="N921" i="1"/>
  <c r="O921" i="1" a="1"/>
  <c r="O921" i="1"/>
  <c r="T921" i="1"/>
  <c r="B922" i="1"/>
  <c r="N922" i="1"/>
  <c r="O922" i="1" a="1"/>
  <c r="O922" i="1"/>
  <c r="T922" i="1"/>
  <c r="B923" i="1"/>
  <c r="N923" i="1"/>
  <c r="O923" i="1" a="1"/>
  <c r="O923" i="1"/>
  <c r="T923" i="1"/>
  <c r="B924" i="1"/>
  <c r="N924" i="1"/>
  <c r="O924" i="1" a="1"/>
  <c r="O924" i="1"/>
  <c r="T924" i="1"/>
  <c r="B925" i="1"/>
  <c r="N925" i="1"/>
  <c r="O925" i="1" a="1"/>
  <c r="O925" i="1"/>
  <c r="T925" i="1"/>
  <c r="B926" i="1"/>
  <c r="N926" i="1"/>
  <c r="O926" i="1" a="1"/>
  <c r="O926" i="1"/>
  <c r="T926" i="1"/>
  <c r="B927" i="1"/>
  <c r="N927" i="1"/>
  <c r="O927" i="1" a="1"/>
  <c r="O927" i="1"/>
  <c r="T927" i="1"/>
  <c r="B928" i="1"/>
  <c r="N928" i="1"/>
  <c r="O928" i="1" a="1"/>
  <c r="O928" i="1"/>
  <c r="T928" i="1"/>
  <c r="B929" i="1"/>
  <c r="N929" i="1"/>
  <c r="O929" i="1" a="1"/>
  <c r="O929" i="1"/>
  <c r="T929" i="1"/>
  <c r="B930" i="1"/>
  <c r="N930" i="1"/>
  <c r="O930" i="1" a="1"/>
  <c r="O930" i="1"/>
  <c r="T930" i="1"/>
  <c r="B931" i="1"/>
  <c r="N931" i="1"/>
  <c r="O931" i="1" a="1"/>
  <c r="O931" i="1"/>
  <c r="T931" i="1"/>
  <c r="B932" i="1"/>
  <c r="N932" i="1"/>
  <c r="O932" i="1" a="1"/>
  <c r="O932" i="1"/>
  <c r="T932" i="1"/>
  <c r="B933" i="1"/>
  <c r="N933" i="1"/>
  <c r="O933" i="1" a="1"/>
  <c r="O933" i="1"/>
  <c r="T933" i="1"/>
  <c r="B934" i="1"/>
  <c r="N934" i="1"/>
  <c r="O934" i="1" a="1"/>
  <c r="O934" i="1"/>
  <c r="T934" i="1"/>
  <c r="B935" i="1"/>
  <c r="N935" i="1"/>
  <c r="O935" i="1" a="1"/>
  <c r="O935" i="1"/>
  <c r="T935" i="1"/>
  <c r="B936" i="1"/>
  <c r="N936" i="1"/>
  <c r="O936" i="1" a="1"/>
  <c r="O936" i="1"/>
  <c r="T936" i="1"/>
  <c r="B937" i="1"/>
  <c r="N937" i="1"/>
  <c r="O937" i="1" a="1"/>
  <c r="O937" i="1"/>
  <c r="T937" i="1"/>
  <c r="B938" i="1"/>
  <c r="N938" i="1"/>
  <c r="O938" i="1" a="1"/>
  <c r="O938" i="1"/>
  <c r="T938" i="1"/>
  <c r="B939" i="1"/>
  <c r="N939" i="1"/>
  <c r="O939" i="1" a="1"/>
  <c r="O939" i="1"/>
  <c r="T939" i="1"/>
  <c r="B940" i="1"/>
  <c r="N940" i="1"/>
  <c r="O940" i="1" a="1"/>
  <c r="O940" i="1"/>
  <c r="T940" i="1"/>
  <c r="B941" i="1"/>
  <c r="N941" i="1"/>
  <c r="O941" i="1" a="1"/>
  <c r="O941" i="1"/>
  <c r="T941" i="1"/>
  <c r="B942" i="1"/>
  <c r="N942" i="1"/>
  <c r="O942" i="1" a="1"/>
  <c r="O942" i="1"/>
  <c r="T942" i="1"/>
  <c r="B943" i="1"/>
  <c r="N943" i="1"/>
  <c r="O943" i="1" a="1"/>
  <c r="O943" i="1"/>
  <c r="T943" i="1"/>
  <c r="B944" i="1"/>
  <c r="N944" i="1"/>
  <c r="O944" i="1" a="1"/>
  <c r="O944" i="1"/>
  <c r="T944" i="1"/>
  <c r="B945" i="1"/>
  <c r="N945" i="1"/>
  <c r="O945" i="1" a="1"/>
  <c r="O945" i="1"/>
  <c r="T945" i="1"/>
  <c r="B946" i="1"/>
  <c r="N946" i="1"/>
  <c r="O946" i="1" a="1"/>
  <c r="O946" i="1"/>
  <c r="T946" i="1"/>
  <c r="B947" i="1"/>
  <c r="N947" i="1"/>
  <c r="O947" i="1" a="1"/>
  <c r="O947" i="1"/>
  <c r="T947" i="1"/>
  <c r="B948" i="1"/>
  <c r="N948" i="1"/>
  <c r="O948" i="1" a="1"/>
  <c r="O948" i="1"/>
  <c r="T948" i="1"/>
  <c r="B949" i="1"/>
  <c r="N949" i="1"/>
  <c r="O949" i="1" a="1"/>
  <c r="O949" i="1"/>
  <c r="T949" i="1"/>
  <c r="B950" i="1"/>
  <c r="N950" i="1"/>
  <c r="O950" i="1" a="1"/>
  <c r="O950" i="1"/>
  <c r="T950" i="1"/>
  <c r="B951" i="1"/>
  <c r="N951" i="1"/>
  <c r="O951" i="1" a="1"/>
  <c r="O951" i="1"/>
  <c r="T951" i="1"/>
  <c r="B952" i="1"/>
  <c r="N952" i="1"/>
  <c r="O952" i="1" a="1"/>
  <c r="O952" i="1"/>
  <c r="T952" i="1"/>
  <c r="B953" i="1"/>
  <c r="N953" i="1"/>
  <c r="O953" i="1" a="1"/>
  <c r="O953" i="1"/>
  <c r="T953" i="1"/>
  <c r="B954" i="1"/>
  <c r="N954" i="1"/>
  <c r="O954" i="1" a="1"/>
  <c r="O954" i="1"/>
  <c r="T954" i="1"/>
  <c r="B955" i="1"/>
  <c r="N955" i="1"/>
  <c r="O955" i="1" a="1"/>
  <c r="O955" i="1"/>
  <c r="T955" i="1"/>
  <c r="B956" i="1"/>
  <c r="N956" i="1"/>
  <c r="O956" i="1" a="1"/>
  <c r="O956" i="1"/>
  <c r="T956" i="1"/>
  <c r="B957" i="1"/>
  <c r="N957" i="1"/>
  <c r="O957" i="1" a="1"/>
  <c r="O957" i="1"/>
  <c r="T957" i="1"/>
  <c r="B958" i="1"/>
  <c r="N958" i="1"/>
  <c r="O958" i="1" a="1"/>
  <c r="O958" i="1"/>
  <c r="T958" i="1"/>
  <c r="B959" i="1"/>
  <c r="N959" i="1"/>
  <c r="O959" i="1" a="1"/>
  <c r="O959" i="1"/>
  <c r="T959" i="1"/>
  <c r="B960" i="1"/>
  <c r="N960" i="1"/>
  <c r="O960" i="1" a="1"/>
  <c r="O960" i="1"/>
  <c r="T960" i="1"/>
  <c r="B961" i="1"/>
  <c r="N961" i="1"/>
  <c r="O961" i="1" a="1"/>
  <c r="O961" i="1"/>
  <c r="T961" i="1"/>
  <c r="B962" i="1"/>
  <c r="N962" i="1"/>
  <c r="O962" i="1" a="1"/>
  <c r="O962" i="1"/>
  <c r="T962" i="1"/>
  <c r="B963" i="1"/>
  <c r="N963" i="1"/>
  <c r="O963" i="1" a="1"/>
  <c r="O963" i="1"/>
  <c r="T963" i="1"/>
  <c r="B964" i="1"/>
  <c r="N964" i="1"/>
  <c r="O964" i="1" a="1"/>
  <c r="O964" i="1"/>
  <c r="T964" i="1"/>
  <c r="B965" i="1"/>
  <c r="N965" i="1"/>
  <c r="O965" i="1" a="1"/>
  <c r="O965" i="1"/>
  <c r="T965" i="1"/>
  <c r="B966" i="1"/>
  <c r="N966" i="1"/>
  <c r="O966" i="1" a="1"/>
  <c r="O966" i="1"/>
  <c r="T966" i="1"/>
  <c r="B967" i="1"/>
  <c r="N967" i="1"/>
  <c r="O967" i="1" a="1"/>
  <c r="O967" i="1"/>
  <c r="T967" i="1"/>
  <c r="B968" i="1"/>
  <c r="N968" i="1"/>
  <c r="O968" i="1" a="1"/>
  <c r="O968" i="1"/>
  <c r="T968" i="1"/>
  <c r="B969" i="1"/>
  <c r="N969" i="1"/>
  <c r="O969" i="1" a="1"/>
  <c r="O969" i="1"/>
  <c r="T969" i="1"/>
  <c r="B970" i="1"/>
  <c r="N970" i="1"/>
  <c r="O970" i="1" a="1"/>
  <c r="O970" i="1"/>
  <c r="T970" i="1"/>
  <c r="B971" i="1"/>
  <c r="N971" i="1"/>
  <c r="O971" i="1" a="1"/>
  <c r="O971" i="1"/>
  <c r="T971" i="1"/>
  <c r="B972" i="1"/>
  <c r="N972" i="1"/>
  <c r="O972" i="1" a="1"/>
  <c r="O972" i="1"/>
  <c r="T972" i="1"/>
  <c r="B973" i="1"/>
  <c r="N973" i="1"/>
  <c r="O973" i="1" a="1"/>
  <c r="O973" i="1"/>
  <c r="T973" i="1"/>
  <c r="B974" i="1"/>
  <c r="N974" i="1"/>
  <c r="O974" i="1" a="1"/>
  <c r="O974" i="1"/>
  <c r="T974" i="1"/>
  <c r="B975" i="1"/>
  <c r="N975" i="1"/>
  <c r="O975" i="1" a="1"/>
  <c r="O975" i="1"/>
  <c r="T975" i="1"/>
  <c r="B976" i="1"/>
  <c r="N976" i="1"/>
  <c r="O976" i="1" a="1"/>
  <c r="O976" i="1"/>
  <c r="T976" i="1"/>
  <c r="B977" i="1"/>
  <c r="N977" i="1"/>
  <c r="O977" i="1" a="1"/>
  <c r="O977" i="1"/>
  <c r="T977" i="1"/>
  <c r="B978" i="1"/>
  <c r="N978" i="1"/>
  <c r="O978" i="1" a="1"/>
  <c r="O978" i="1"/>
  <c r="T978" i="1"/>
  <c r="B979" i="1"/>
  <c r="N979" i="1"/>
  <c r="O979" i="1" a="1"/>
  <c r="O979" i="1"/>
  <c r="T979" i="1"/>
  <c r="B980" i="1"/>
  <c r="N980" i="1"/>
  <c r="O980" i="1" a="1"/>
  <c r="O980" i="1"/>
  <c r="T980" i="1"/>
  <c r="B981" i="1"/>
  <c r="N981" i="1"/>
  <c r="O981" i="1" a="1"/>
  <c r="O981" i="1"/>
  <c r="T981" i="1"/>
  <c r="B982" i="1"/>
  <c r="N982" i="1"/>
  <c r="O982" i="1" a="1"/>
  <c r="O982" i="1"/>
  <c r="T982" i="1"/>
  <c r="B983" i="1"/>
  <c r="N983" i="1"/>
  <c r="O983" i="1" a="1"/>
  <c r="O983" i="1"/>
  <c r="T983" i="1"/>
  <c r="B984" i="1"/>
  <c r="N984" i="1"/>
  <c r="O984" i="1" a="1"/>
  <c r="O984" i="1"/>
  <c r="T984" i="1"/>
  <c r="B985" i="1"/>
  <c r="N985" i="1"/>
  <c r="O985" i="1" a="1"/>
  <c r="O985" i="1"/>
  <c r="T985" i="1"/>
  <c r="B986" i="1"/>
  <c r="N986" i="1"/>
  <c r="O986" i="1" a="1"/>
  <c r="O986" i="1"/>
  <c r="T986" i="1"/>
  <c r="B987" i="1"/>
  <c r="N987" i="1"/>
  <c r="O987" i="1" a="1"/>
  <c r="O987" i="1"/>
  <c r="T987" i="1"/>
  <c r="B988" i="1"/>
  <c r="N988" i="1"/>
  <c r="O988" i="1" a="1"/>
  <c r="O988" i="1"/>
  <c r="T988" i="1"/>
  <c r="B989" i="1"/>
  <c r="N989" i="1"/>
  <c r="O989" i="1" a="1"/>
  <c r="O989" i="1"/>
  <c r="T989" i="1"/>
  <c r="B990" i="1"/>
  <c r="N990" i="1"/>
  <c r="O990" i="1" a="1"/>
  <c r="O990" i="1"/>
  <c r="T990" i="1"/>
  <c r="B991" i="1"/>
  <c r="N991" i="1"/>
  <c r="O991" i="1" a="1"/>
  <c r="O991" i="1"/>
  <c r="T991" i="1"/>
  <c r="B992" i="1"/>
  <c r="N992" i="1"/>
  <c r="O992" i="1" a="1"/>
  <c r="O992" i="1"/>
  <c r="T992" i="1"/>
  <c r="B993" i="1"/>
  <c r="N993" i="1"/>
  <c r="O993" i="1" a="1"/>
  <c r="O993" i="1"/>
  <c r="T993" i="1"/>
  <c r="B994" i="1"/>
  <c r="N994" i="1"/>
  <c r="O994" i="1" a="1"/>
  <c r="O994" i="1"/>
  <c r="T994" i="1"/>
  <c r="B995" i="1"/>
  <c r="N995" i="1"/>
  <c r="O995" i="1" a="1"/>
  <c r="O995" i="1"/>
  <c r="T995" i="1"/>
  <c r="B996" i="1"/>
  <c r="N996" i="1"/>
  <c r="O996" i="1" a="1"/>
  <c r="O996" i="1"/>
  <c r="T996" i="1"/>
  <c r="B997" i="1"/>
  <c r="N997" i="1"/>
  <c r="O997" i="1" a="1"/>
  <c r="O997" i="1"/>
  <c r="T997" i="1"/>
  <c r="B998" i="1"/>
  <c r="N998" i="1"/>
  <c r="O998" i="1" a="1"/>
  <c r="O998" i="1"/>
  <c r="T998" i="1"/>
  <c r="B999" i="1"/>
  <c r="N999" i="1"/>
  <c r="O999" i="1" a="1"/>
  <c r="O999" i="1"/>
  <c r="T999" i="1"/>
  <c r="B1000" i="1"/>
  <c r="N1000" i="1"/>
  <c r="O1000" i="1" a="1"/>
  <c r="O1000" i="1"/>
  <c r="T1000" i="1"/>
  <c r="B1001" i="1"/>
  <c r="N1001" i="1"/>
  <c r="O1001" i="1" a="1"/>
  <c r="O1001" i="1"/>
  <c r="T1001" i="1"/>
  <c r="B1002" i="1"/>
  <c r="N1002" i="1"/>
  <c r="O1002" i="1" a="1"/>
  <c r="O1002" i="1"/>
  <c r="T1002" i="1"/>
  <c r="B1003" i="1"/>
  <c r="N1003" i="1"/>
  <c r="O1003" i="1" a="1"/>
  <c r="O1003" i="1"/>
  <c r="T1003" i="1"/>
  <c r="B1004" i="1"/>
  <c r="N1004" i="1"/>
  <c r="O1004" i="1" a="1"/>
  <c r="O1004" i="1"/>
  <c r="T1004" i="1"/>
  <c r="B1005" i="1"/>
  <c r="N1005" i="1"/>
  <c r="O1005" i="1" a="1"/>
  <c r="O1005" i="1"/>
  <c r="T1005" i="1"/>
  <c r="B1006" i="1"/>
  <c r="N1006" i="1"/>
  <c r="O1006" i="1" a="1"/>
  <c r="O1006" i="1"/>
  <c r="T1006" i="1"/>
  <c r="M9" i="1" a="1"/>
  <c r="M9" i="1"/>
  <c r="M8" i="1" a="1"/>
  <c r="M8" i="1"/>
  <c r="M11" i="1"/>
  <c r="S18" i="1"/>
  <c r="S19" i="1"/>
  <c r="S20" i="1"/>
  <c r="S21" i="1"/>
  <c r="S22" i="1"/>
  <c r="S23" i="1"/>
  <c r="S24" i="1"/>
  <c r="S25" i="1"/>
  <c r="S26" i="1"/>
  <c r="S27" i="1"/>
  <c r="S28" i="1"/>
  <c r="S29" i="1"/>
  <c r="S30" i="1"/>
  <c r="S31" i="1"/>
  <c r="S32" i="1"/>
  <c r="S33" i="1"/>
  <c r="S34" i="1"/>
  <c r="S35" i="1"/>
  <c r="S36" i="1"/>
  <c r="S37" i="1"/>
  <c r="S38" i="1"/>
  <c r="S39" i="1"/>
  <c r="S40" i="1"/>
  <c r="S41" i="1"/>
  <c r="S42" i="1"/>
  <c r="S43" i="1"/>
  <c r="S44" i="1"/>
  <c r="S45" i="1"/>
  <c r="S46" i="1"/>
  <c r="S47" i="1"/>
  <c r="S48" i="1"/>
  <c r="S49" i="1"/>
  <c r="S50" i="1"/>
  <c r="S51" i="1"/>
  <c r="S52" i="1"/>
  <c r="S53" i="1"/>
  <c r="S54" i="1"/>
  <c r="S55" i="1"/>
  <c r="S56" i="1"/>
  <c r="S57" i="1"/>
  <c r="S58" i="1"/>
  <c r="S59" i="1"/>
  <c r="S60" i="1"/>
  <c r="S61" i="1"/>
  <c r="S62" i="1"/>
  <c r="S63" i="1"/>
  <c r="S64" i="1"/>
  <c r="S65" i="1"/>
  <c r="S66" i="1"/>
  <c r="S67" i="1"/>
  <c r="S68" i="1"/>
  <c r="S69" i="1"/>
  <c r="S70" i="1"/>
  <c r="S71" i="1"/>
  <c r="S72" i="1"/>
  <c r="S73" i="1"/>
  <c r="S74" i="1"/>
  <c r="S75" i="1"/>
  <c r="S76" i="1"/>
  <c r="S77" i="1"/>
  <c r="S78" i="1"/>
  <c r="S79" i="1"/>
  <c r="S80" i="1"/>
  <c r="S81" i="1"/>
  <c r="S82" i="1"/>
  <c r="S83" i="1"/>
  <c r="S84" i="1"/>
  <c r="S85" i="1"/>
  <c r="S86" i="1"/>
  <c r="S87" i="1"/>
  <c r="S88" i="1"/>
  <c r="S89" i="1"/>
  <c r="S90" i="1"/>
  <c r="S91" i="1"/>
  <c r="S92" i="1"/>
  <c r="S93" i="1"/>
  <c r="S94" i="1"/>
  <c r="S95" i="1"/>
  <c r="S96" i="1"/>
  <c r="S97" i="1"/>
  <c r="S98" i="1"/>
  <c r="S99" i="1"/>
  <c r="S100" i="1"/>
  <c r="S101" i="1"/>
  <c r="S102" i="1"/>
  <c r="S103" i="1"/>
  <c r="S104" i="1"/>
  <c r="S105" i="1"/>
  <c r="S106" i="1"/>
  <c r="S107" i="1"/>
  <c r="S108" i="1"/>
  <c r="S109" i="1"/>
  <c r="S110" i="1"/>
  <c r="S111" i="1"/>
  <c r="S112" i="1"/>
  <c r="S113" i="1"/>
  <c r="S114" i="1"/>
  <c r="S115" i="1"/>
  <c r="S116" i="1"/>
  <c r="S117" i="1"/>
  <c r="S118" i="1"/>
  <c r="S119" i="1"/>
  <c r="S120" i="1"/>
  <c r="S121" i="1"/>
  <c r="S122" i="1"/>
  <c r="S123" i="1"/>
  <c r="S124" i="1"/>
  <c r="S125" i="1"/>
  <c r="S126" i="1"/>
  <c r="S127" i="1"/>
  <c r="S128" i="1"/>
  <c r="S129" i="1"/>
  <c r="S130" i="1"/>
  <c r="S131" i="1"/>
  <c r="S132" i="1"/>
  <c r="S133" i="1"/>
  <c r="S134" i="1"/>
  <c r="S135" i="1"/>
  <c r="S136" i="1"/>
  <c r="S137" i="1"/>
  <c r="S138" i="1"/>
  <c r="S139" i="1"/>
  <c r="S140" i="1"/>
  <c r="S141" i="1"/>
  <c r="S142" i="1"/>
  <c r="S143" i="1"/>
  <c r="S144" i="1"/>
  <c r="S145" i="1"/>
  <c r="S146" i="1"/>
  <c r="S147" i="1"/>
  <c r="S148" i="1"/>
  <c r="S149" i="1"/>
  <c r="S150" i="1"/>
  <c r="S151" i="1"/>
  <c r="S152" i="1"/>
  <c r="S153" i="1"/>
  <c r="S154" i="1"/>
  <c r="S155" i="1"/>
  <c r="S156" i="1"/>
  <c r="S157" i="1"/>
  <c r="S158" i="1"/>
  <c r="S159" i="1"/>
  <c r="S160" i="1"/>
  <c r="S161" i="1"/>
  <c r="S162" i="1"/>
  <c r="S163" i="1"/>
  <c r="S164" i="1"/>
  <c r="S165" i="1"/>
  <c r="S166" i="1"/>
  <c r="S167" i="1"/>
  <c r="S168" i="1"/>
  <c r="S169" i="1"/>
  <c r="S170" i="1"/>
  <c r="S171" i="1"/>
  <c r="S172" i="1"/>
  <c r="S173" i="1"/>
  <c r="S174" i="1"/>
  <c r="S175" i="1"/>
  <c r="S176" i="1"/>
  <c r="S177" i="1"/>
  <c r="S178" i="1"/>
  <c r="S179" i="1"/>
  <c r="S180" i="1"/>
  <c r="S181" i="1"/>
  <c r="S182" i="1"/>
  <c r="S183" i="1"/>
  <c r="S184" i="1"/>
  <c r="S185" i="1"/>
  <c r="S186" i="1"/>
  <c r="S187" i="1"/>
  <c r="S188" i="1"/>
  <c r="S189" i="1"/>
  <c r="S190" i="1"/>
  <c r="S191" i="1"/>
  <c r="S192" i="1"/>
  <c r="S193" i="1"/>
  <c r="S194" i="1"/>
  <c r="S195" i="1"/>
  <c r="S196" i="1"/>
  <c r="S197" i="1"/>
  <c r="S198" i="1"/>
  <c r="S199" i="1"/>
  <c r="S200" i="1"/>
  <c r="S201" i="1"/>
  <c r="S202" i="1"/>
  <c r="S203" i="1"/>
  <c r="S204" i="1"/>
  <c r="S205" i="1"/>
  <c r="S206" i="1"/>
  <c r="S207" i="1"/>
  <c r="S208" i="1"/>
  <c r="S209" i="1"/>
  <c r="S210" i="1"/>
  <c r="S211" i="1"/>
  <c r="S212" i="1"/>
  <c r="S213" i="1"/>
  <c r="S214" i="1"/>
  <c r="S215" i="1"/>
  <c r="S216" i="1"/>
  <c r="S217" i="1"/>
  <c r="S218" i="1"/>
  <c r="S219" i="1"/>
  <c r="S220" i="1"/>
  <c r="S221" i="1"/>
  <c r="S222" i="1"/>
  <c r="S223" i="1"/>
  <c r="S224" i="1"/>
  <c r="S225" i="1"/>
  <c r="S226" i="1"/>
  <c r="S227" i="1"/>
  <c r="S228" i="1"/>
  <c r="S229" i="1"/>
  <c r="S230" i="1"/>
  <c r="S231" i="1"/>
  <c r="S232" i="1"/>
  <c r="S233" i="1"/>
  <c r="S234" i="1"/>
  <c r="S235" i="1"/>
  <c r="S236" i="1"/>
  <c r="S237" i="1"/>
  <c r="S238" i="1"/>
  <c r="S239" i="1"/>
  <c r="S240" i="1"/>
  <c r="S241" i="1"/>
  <c r="S242" i="1"/>
  <c r="S243" i="1"/>
  <c r="S244" i="1"/>
  <c r="S245" i="1"/>
  <c r="S246" i="1"/>
  <c r="S247" i="1"/>
  <c r="S248" i="1"/>
  <c r="S249" i="1"/>
  <c r="S250" i="1"/>
  <c r="S251" i="1"/>
  <c r="S252" i="1"/>
  <c r="S253" i="1"/>
  <c r="S254" i="1"/>
  <c r="S255" i="1"/>
  <c r="S256" i="1"/>
  <c r="S257" i="1"/>
  <c r="S258" i="1"/>
  <c r="S259" i="1"/>
  <c r="S260" i="1"/>
  <c r="S261" i="1"/>
  <c r="S262" i="1"/>
  <c r="S263" i="1"/>
  <c r="S264" i="1"/>
  <c r="S265" i="1"/>
  <c r="S266" i="1"/>
  <c r="S267" i="1"/>
  <c r="S268" i="1"/>
  <c r="S269" i="1"/>
  <c r="S270" i="1"/>
  <c r="S271" i="1"/>
  <c r="S272" i="1"/>
  <c r="S273" i="1"/>
  <c r="S274" i="1"/>
  <c r="S275" i="1"/>
  <c r="S276" i="1"/>
  <c r="S277" i="1"/>
  <c r="S278" i="1"/>
  <c r="S279" i="1"/>
  <c r="S280" i="1"/>
  <c r="S281" i="1"/>
  <c r="S282" i="1"/>
  <c r="S283" i="1"/>
  <c r="S284" i="1"/>
  <c r="S285" i="1"/>
  <c r="S286" i="1"/>
  <c r="S287" i="1"/>
  <c r="S288" i="1"/>
  <c r="S289" i="1"/>
  <c r="S290" i="1"/>
  <c r="S291" i="1"/>
  <c r="S292" i="1"/>
  <c r="S293" i="1"/>
  <c r="S294" i="1"/>
  <c r="S295" i="1"/>
  <c r="S296" i="1"/>
  <c r="S297" i="1"/>
  <c r="S298" i="1"/>
  <c r="S299" i="1"/>
  <c r="S300" i="1"/>
  <c r="S301" i="1"/>
  <c r="S302" i="1"/>
  <c r="S303" i="1"/>
  <c r="S304" i="1"/>
  <c r="S305" i="1"/>
  <c r="S306" i="1"/>
  <c r="S307" i="1"/>
  <c r="S308" i="1"/>
  <c r="S309" i="1"/>
  <c r="S310" i="1"/>
  <c r="S311" i="1"/>
  <c r="S312" i="1"/>
  <c r="S313" i="1"/>
  <c r="S314" i="1"/>
  <c r="S315" i="1"/>
  <c r="S316" i="1"/>
  <c r="S317" i="1"/>
  <c r="S318" i="1"/>
  <c r="S319" i="1"/>
  <c r="S320" i="1"/>
  <c r="S321" i="1"/>
  <c r="S322" i="1"/>
  <c r="S323" i="1"/>
  <c r="S324" i="1"/>
  <c r="S325" i="1"/>
  <c r="S326" i="1"/>
  <c r="S327" i="1"/>
  <c r="S328" i="1"/>
  <c r="S329" i="1"/>
  <c r="S330" i="1"/>
  <c r="S331" i="1"/>
  <c r="S332" i="1"/>
  <c r="S333" i="1"/>
  <c r="S334" i="1"/>
  <c r="S335" i="1"/>
  <c r="S336" i="1"/>
  <c r="S337" i="1"/>
  <c r="S338" i="1"/>
  <c r="S339" i="1"/>
  <c r="S340" i="1"/>
  <c r="S341" i="1"/>
  <c r="S342" i="1"/>
  <c r="S343" i="1"/>
  <c r="S344" i="1"/>
  <c r="S345" i="1"/>
  <c r="S346" i="1"/>
  <c r="S347" i="1"/>
  <c r="S348" i="1"/>
  <c r="S349" i="1"/>
  <c r="S350" i="1"/>
  <c r="S351" i="1"/>
  <c r="S352" i="1"/>
  <c r="S353" i="1"/>
  <c r="S354" i="1"/>
  <c r="S355" i="1"/>
  <c r="S356" i="1"/>
  <c r="S357" i="1"/>
  <c r="S358" i="1"/>
  <c r="S359" i="1"/>
  <c r="S360" i="1"/>
  <c r="S361" i="1"/>
  <c r="S362" i="1"/>
  <c r="S363" i="1"/>
  <c r="S364" i="1"/>
  <c r="S365" i="1"/>
  <c r="S366" i="1"/>
  <c r="S367" i="1"/>
  <c r="S368" i="1"/>
  <c r="S369" i="1"/>
  <c r="S370" i="1"/>
  <c r="S371" i="1"/>
  <c r="S372" i="1"/>
  <c r="S373" i="1"/>
  <c r="S374" i="1"/>
  <c r="S375" i="1"/>
  <c r="S376" i="1"/>
  <c r="S377" i="1"/>
  <c r="S378" i="1"/>
  <c r="S379" i="1"/>
  <c r="S380" i="1"/>
  <c r="S381" i="1"/>
  <c r="S382" i="1"/>
  <c r="S383" i="1"/>
  <c r="S384" i="1"/>
  <c r="S385" i="1"/>
  <c r="S386" i="1"/>
  <c r="S387" i="1"/>
  <c r="S388" i="1"/>
  <c r="S389" i="1"/>
  <c r="S390" i="1"/>
  <c r="S391" i="1"/>
  <c r="S392" i="1"/>
  <c r="S393" i="1"/>
  <c r="S394" i="1"/>
  <c r="S395" i="1"/>
  <c r="S396" i="1"/>
  <c r="S397" i="1"/>
  <c r="S398" i="1"/>
  <c r="S399" i="1"/>
  <c r="S400" i="1"/>
  <c r="S401" i="1"/>
  <c r="S402" i="1"/>
  <c r="S403" i="1"/>
  <c r="S404" i="1"/>
  <c r="S405" i="1"/>
  <c r="S406" i="1"/>
  <c r="S407" i="1"/>
  <c r="S408" i="1"/>
  <c r="S409" i="1"/>
  <c r="S410" i="1"/>
  <c r="S411" i="1"/>
  <c r="S412" i="1"/>
  <c r="S413" i="1"/>
  <c r="S414" i="1"/>
  <c r="S415" i="1"/>
  <c r="S416" i="1"/>
  <c r="S417" i="1"/>
  <c r="S418" i="1"/>
  <c r="S419" i="1"/>
  <c r="S420" i="1"/>
  <c r="S421" i="1"/>
  <c r="S422" i="1"/>
  <c r="S423" i="1"/>
  <c r="S424" i="1"/>
  <c r="S425" i="1"/>
  <c r="S426" i="1"/>
  <c r="S427" i="1"/>
  <c r="S428" i="1"/>
  <c r="S429" i="1"/>
  <c r="S430" i="1"/>
  <c r="S431" i="1"/>
  <c r="S432" i="1"/>
  <c r="S433" i="1"/>
  <c r="S434" i="1"/>
  <c r="S435" i="1"/>
  <c r="S436" i="1"/>
  <c r="S437" i="1"/>
  <c r="S438" i="1"/>
  <c r="S439" i="1"/>
  <c r="S440" i="1"/>
  <c r="S441" i="1"/>
  <c r="S442" i="1"/>
  <c r="S443" i="1"/>
  <c r="S444" i="1"/>
  <c r="S445" i="1"/>
  <c r="S446" i="1"/>
  <c r="S447" i="1"/>
  <c r="S448" i="1"/>
  <c r="S449" i="1"/>
  <c r="S450" i="1"/>
  <c r="S451" i="1"/>
  <c r="S452" i="1"/>
  <c r="S453" i="1"/>
  <c r="S454" i="1"/>
  <c r="S455" i="1"/>
  <c r="S456" i="1"/>
  <c r="S457" i="1"/>
  <c r="S458" i="1"/>
  <c r="S459" i="1"/>
  <c r="S460" i="1"/>
  <c r="S461" i="1"/>
  <c r="S462" i="1"/>
  <c r="S463" i="1"/>
  <c r="S464" i="1"/>
  <c r="S465" i="1"/>
  <c r="S466" i="1"/>
  <c r="S467" i="1"/>
  <c r="S468" i="1"/>
  <c r="S469" i="1"/>
  <c r="S470" i="1"/>
  <c r="S471" i="1"/>
  <c r="S472" i="1"/>
  <c r="S473" i="1"/>
  <c r="S474" i="1"/>
  <c r="S475" i="1"/>
  <c r="S476" i="1"/>
  <c r="S477" i="1"/>
  <c r="S478" i="1"/>
  <c r="S479" i="1"/>
  <c r="S480" i="1"/>
  <c r="S481" i="1"/>
  <c r="S482" i="1"/>
  <c r="S483" i="1"/>
  <c r="S484" i="1"/>
  <c r="S485" i="1"/>
  <c r="S486" i="1"/>
  <c r="S487" i="1"/>
  <c r="S488" i="1"/>
  <c r="S489" i="1"/>
  <c r="S490" i="1"/>
  <c r="S491" i="1"/>
  <c r="S492" i="1"/>
  <c r="S493" i="1"/>
  <c r="S494" i="1"/>
  <c r="S495" i="1"/>
  <c r="S496" i="1"/>
  <c r="S497" i="1"/>
  <c r="S498" i="1"/>
  <c r="S499" i="1"/>
  <c r="S500" i="1"/>
  <c r="S501" i="1"/>
  <c r="S502" i="1"/>
  <c r="S503" i="1"/>
  <c r="S504" i="1"/>
  <c r="S505" i="1"/>
  <c r="S506" i="1"/>
  <c r="S507" i="1"/>
  <c r="S508" i="1"/>
  <c r="S509" i="1"/>
  <c r="S510" i="1"/>
  <c r="S511" i="1"/>
  <c r="S512" i="1"/>
  <c r="S513" i="1"/>
  <c r="S514" i="1"/>
  <c r="S515" i="1"/>
  <c r="S516" i="1"/>
  <c r="S517" i="1"/>
  <c r="S518" i="1"/>
  <c r="S519" i="1"/>
  <c r="S520" i="1"/>
  <c r="S521" i="1"/>
  <c r="S522" i="1"/>
  <c r="S523" i="1"/>
  <c r="S524" i="1"/>
  <c r="S525" i="1"/>
  <c r="S526" i="1"/>
  <c r="S527" i="1"/>
  <c r="S528" i="1"/>
  <c r="S529" i="1"/>
  <c r="S530" i="1"/>
  <c r="S531" i="1"/>
  <c r="S532" i="1"/>
  <c r="S533" i="1"/>
  <c r="S534" i="1"/>
  <c r="S535" i="1"/>
  <c r="S536" i="1"/>
  <c r="S537" i="1"/>
  <c r="S538" i="1"/>
  <c r="S539" i="1"/>
  <c r="S540" i="1"/>
  <c r="S541" i="1"/>
  <c r="S542" i="1"/>
  <c r="S543" i="1"/>
  <c r="S544" i="1"/>
  <c r="S545" i="1"/>
  <c r="S546" i="1"/>
  <c r="S547" i="1"/>
  <c r="S548" i="1"/>
  <c r="S549" i="1"/>
  <c r="S550" i="1"/>
  <c r="S551" i="1"/>
  <c r="S552" i="1"/>
  <c r="S553" i="1"/>
  <c r="S554" i="1"/>
  <c r="S555" i="1"/>
  <c r="S556" i="1"/>
  <c r="S557" i="1"/>
  <c r="S558" i="1"/>
  <c r="S559" i="1"/>
  <c r="S560" i="1"/>
  <c r="S561" i="1"/>
  <c r="S562" i="1"/>
  <c r="S563" i="1"/>
  <c r="S564" i="1"/>
  <c r="S565" i="1"/>
  <c r="S566" i="1"/>
  <c r="S567" i="1"/>
  <c r="S568" i="1"/>
  <c r="S569" i="1"/>
  <c r="S570" i="1"/>
  <c r="S571" i="1"/>
  <c r="S572" i="1"/>
  <c r="S573" i="1"/>
  <c r="S574" i="1"/>
  <c r="S575" i="1"/>
  <c r="S576" i="1"/>
  <c r="S577" i="1"/>
  <c r="S578" i="1"/>
  <c r="S579" i="1"/>
  <c r="S580" i="1"/>
  <c r="S581" i="1"/>
  <c r="S582" i="1"/>
  <c r="S583" i="1"/>
  <c r="S584" i="1"/>
  <c r="S585" i="1"/>
  <c r="S586" i="1"/>
  <c r="S587" i="1"/>
  <c r="S588" i="1"/>
  <c r="S589" i="1"/>
  <c r="S590" i="1"/>
  <c r="S591" i="1"/>
  <c r="S592" i="1"/>
  <c r="S593" i="1"/>
  <c r="S594" i="1"/>
  <c r="S595" i="1"/>
  <c r="S596" i="1"/>
  <c r="S597" i="1"/>
  <c r="S598" i="1"/>
  <c r="S599" i="1"/>
  <c r="S600" i="1"/>
  <c r="S601" i="1"/>
  <c r="S602" i="1"/>
  <c r="S603" i="1"/>
  <c r="S604" i="1"/>
  <c r="S605" i="1"/>
  <c r="S606" i="1"/>
  <c r="S607" i="1"/>
  <c r="S608" i="1"/>
  <c r="S609" i="1"/>
  <c r="S610" i="1"/>
  <c r="S611" i="1"/>
  <c r="S612" i="1"/>
  <c r="S613" i="1"/>
  <c r="S614" i="1"/>
  <c r="S615" i="1"/>
  <c r="S616" i="1"/>
  <c r="S617" i="1"/>
  <c r="S618" i="1"/>
  <c r="S619" i="1"/>
  <c r="S620" i="1"/>
  <c r="S621" i="1"/>
  <c r="S622" i="1"/>
  <c r="S623" i="1"/>
  <c r="S624" i="1"/>
  <c r="S625" i="1"/>
  <c r="S626" i="1"/>
  <c r="S627" i="1"/>
  <c r="S628" i="1"/>
  <c r="S629" i="1"/>
  <c r="S630" i="1"/>
  <c r="S631" i="1"/>
  <c r="S632" i="1"/>
  <c r="S633" i="1"/>
  <c r="S634" i="1"/>
  <c r="S635" i="1"/>
  <c r="S636" i="1"/>
  <c r="S637" i="1"/>
  <c r="S638" i="1"/>
  <c r="S639" i="1"/>
  <c r="S640" i="1"/>
  <c r="S641" i="1"/>
  <c r="S642" i="1"/>
  <c r="S643" i="1"/>
  <c r="S644" i="1"/>
  <c r="S645" i="1"/>
  <c r="S646" i="1"/>
  <c r="S647" i="1"/>
  <c r="S648" i="1"/>
  <c r="S649" i="1"/>
  <c r="S650" i="1"/>
  <c r="S651" i="1"/>
  <c r="S652" i="1"/>
  <c r="S653" i="1"/>
  <c r="S654" i="1"/>
  <c r="S655" i="1"/>
  <c r="S656" i="1"/>
  <c r="S657" i="1"/>
  <c r="S658" i="1"/>
  <c r="S659" i="1"/>
  <c r="S660" i="1"/>
  <c r="S661" i="1"/>
  <c r="S662" i="1"/>
  <c r="S663" i="1"/>
  <c r="S664" i="1"/>
  <c r="S665" i="1"/>
  <c r="S666" i="1"/>
  <c r="S667" i="1"/>
  <c r="S668" i="1"/>
  <c r="S669" i="1"/>
  <c r="S670" i="1"/>
  <c r="S671" i="1"/>
  <c r="S672" i="1"/>
  <c r="S673" i="1"/>
  <c r="S674" i="1"/>
  <c r="S675" i="1"/>
  <c r="S676" i="1"/>
  <c r="S677" i="1"/>
  <c r="S678" i="1"/>
  <c r="S679" i="1"/>
  <c r="S680" i="1"/>
  <c r="S681" i="1"/>
  <c r="S682" i="1"/>
  <c r="S683" i="1"/>
  <c r="S684" i="1"/>
  <c r="S685" i="1"/>
  <c r="S686" i="1"/>
  <c r="S687" i="1"/>
  <c r="S688" i="1"/>
  <c r="S689" i="1"/>
  <c r="S690" i="1"/>
  <c r="S691" i="1"/>
  <c r="S692" i="1"/>
  <c r="S693" i="1"/>
  <c r="S694" i="1"/>
  <c r="S695" i="1"/>
  <c r="S696" i="1"/>
  <c r="S697" i="1"/>
  <c r="S698" i="1"/>
  <c r="S699" i="1"/>
  <c r="S700" i="1"/>
  <c r="S701" i="1"/>
  <c r="S702" i="1"/>
  <c r="S703" i="1"/>
  <c r="S704" i="1"/>
  <c r="S705" i="1"/>
  <c r="S706" i="1"/>
  <c r="S707" i="1"/>
  <c r="S708" i="1"/>
  <c r="S709" i="1"/>
  <c r="S710" i="1"/>
  <c r="S711" i="1"/>
  <c r="S712" i="1"/>
  <c r="S713" i="1"/>
  <c r="S714" i="1"/>
  <c r="S715" i="1"/>
  <c r="S716" i="1"/>
  <c r="S717" i="1"/>
  <c r="S718" i="1"/>
  <c r="S719" i="1"/>
  <c r="S720" i="1"/>
  <c r="S721" i="1"/>
  <c r="S722" i="1"/>
  <c r="S723" i="1"/>
  <c r="S724" i="1"/>
  <c r="S725" i="1"/>
  <c r="S726" i="1"/>
  <c r="S727" i="1"/>
  <c r="S728" i="1"/>
  <c r="S729" i="1"/>
  <c r="S730" i="1"/>
  <c r="S731" i="1"/>
  <c r="S732" i="1"/>
  <c r="S733" i="1"/>
  <c r="S734" i="1"/>
  <c r="S735" i="1"/>
  <c r="S736" i="1"/>
  <c r="S737" i="1"/>
  <c r="S738" i="1"/>
  <c r="S739" i="1"/>
  <c r="S740" i="1"/>
  <c r="S741" i="1"/>
  <c r="S742" i="1"/>
  <c r="S743" i="1"/>
  <c r="S744" i="1"/>
  <c r="S745" i="1"/>
  <c r="S746" i="1"/>
  <c r="S747" i="1"/>
  <c r="S748" i="1"/>
  <c r="S749" i="1"/>
  <c r="S750" i="1"/>
  <c r="S751" i="1"/>
  <c r="S752" i="1"/>
  <c r="S753" i="1"/>
  <c r="S754" i="1"/>
  <c r="S755" i="1"/>
  <c r="S756" i="1"/>
  <c r="S757" i="1"/>
  <c r="S758" i="1"/>
  <c r="S759" i="1"/>
  <c r="S760" i="1"/>
  <c r="S761" i="1"/>
  <c r="S762" i="1"/>
  <c r="S763" i="1"/>
  <c r="S764" i="1"/>
  <c r="S765" i="1"/>
  <c r="S766" i="1"/>
  <c r="S767" i="1"/>
  <c r="S768" i="1"/>
  <c r="S769" i="1"/>
  <c r="S770" i="1"/>
  <c r="S771" i="1"/>
  <c r="S772" i="1"/>
  <c r="S773" i="1"/>
  <c r="S774" i="1"/>
  <c r="S775" i="1"/>
  <c r="S776" i="1"/>
  <c r="S777" i="1"/>
  <c r="S778" i="1"/>
  <c r="S779" i="1"/>
  <c r="S780" i="1"/>
  <c r="S781" i="1"/>
  <c r="S782" i="1"/>
  <c r="S783" i="1"/>
  <c r="S784" i="1"/>
  <c r="S785" i="1"/>
  <c r="S786" i="1"/>
  <c r="S787" i="1"/>
  <c r="S788" i="1"/>
  <c r="S789" i="1"/>
  <c r="S790" i="1"/>
  <c r="S791" i="1"/>
  <c r="S792" i="1"/>
  <c r="S793" i="1"/>
  <c r="S794" i="1"/>
  <c r="S795" i="1"/>
  <c r="S796" i="1"/>
  <c r="S797" i="1"/>
  <c r="S798" i="1"/>
  <c r="S799" i="1"/>
  <c r="S800" i="1"/>
  <c r="S801" i="1"/>
  <c r="S802" i="1"/>
  <c r="S803" i="1"/>
  <c r="S804" i="1"/>
  <c r="S805" i="1"/>
  <c r="S806" i="1"/>
  <c r="S807" i="1"/>
  <c r="S808" i="1"/>
  <c r="S809" i="1"/>
  <c r="S810" i="1"/>
  <c r="S811" i="1"/>
  <c r="S812" i="1"/>
  <c r="S813" i="1"/>
  <c r="S814" i="1"/>
  <c r="S815" i="1"/>
  <c r="S816" i="1"/>
  <c r="S817" i="1"/>
  <c r="S818" i="1"/>
  <c r="S819" i="1"/>
  <c r="S820" i="1"/>
  <c r="S821" i="1"/>
  <c r="S822" i="1"/>
  <c r="S823" i="1"/>
  <c r="S824" i="1"/>
  <c r="S825" i="1"/>
  <c r="S826" i="1"/>
  <c r="S827" i="1"/>
  <c r="S828" i="1"/>
  <c r="S829" i="1"/>
  <c r="S830" i="1"/>
  <c r="S831" i="1"/>
  <c r="S832" i="1"/>
  <c r="S833" i="1"/>
  <c r="S834" i="1"/>
  <c r="S835" i="1"/>
  <c r="S836" i="1"/>
  <c r="S837" i="1"/>
  <c r="S838" i="1"/>
  <c r="S839" i="1"/>
  <c r="S840" i="1"/>
  <c r="S841" i="1"/>
  <c r="S842" i="1"/>
  <c r="S843" i="1"/>
  <c r="S844" i="1"/>
  <c r="S845" i="1"/>
  <c r="S846" i="1"/>
  <c r="S847" i="1"/>
  <c r="S848" i="1"/>
  <c r="S849" i="1"/>
  <c r="S850" i="1"/>
  <c r="S851" i="1"/>
  <c r="S852" i="1"/>
  <c r="S853" i="1"/>
  <c r="S854" i="1"/>
  <c r="S855" i="1"/>
  <c r="S856" i="1"/>
  <c r="S857" i="1"/>
  <c r="S858" i="1"/>
  <c r="S859" i="1"/>
  <c r="S860" i="1"/>
  <c r="S861" i="1"/>
  <c r="S862" i="1"/>
  <c r="S863" i="1"/>
  <c r="S864" i="1"/>
  <c r="S865" i="1"/>
  <c r="S866" i="1"/>
  <c r="S867" i="1"/>
  <c r="S868" i="1"/>
  <c r="S869" i="1"/>
  <c r="S870" i="1"/>
  <c r="S871" i="1"/>
  <c r="S872" i="1"/>
  <c r="S873" i="1"/>
  <c r="S874" i="1"/>
  <c r="S875" i="1"/>
  <c r="S876" i="1"/>
  <c r="S877" i="1"/>
  <c r="S878" i="1"/>
  <c r="S879" i="1"/>
  <c r="S880" i="1"/>
  <c r="S881" i="1"/>
  <c r="S882" i="1"/>
  <c r="S883" i="1"/>
  <c r="S884" i="1"/>
  <c r="S885" i="1"/>
  <c r="S886" i="1"/>
  <c r="S887" i="1"/>
  <c r="S888" i="1"/>
  <c r="S889" i="1"/>
  <c r="S890" i="1"/>
  <c r="S891" i="1"/>
  <c r="S892" i="1"/>
  <c r="S893" i="1"/>
  <c r="S894" i="1"/>
  <c r="S895" i="1"/>
  <c r="S896" i="1"/>
  <c r="S897" i="1"/>
  <c r="S898" i="1"/>
  <c r="S899" i="1"/>
  <c r="S900" i="1"/>
  <c r="S901" i="1"/>
  <c r="S902" i="1"/>
  <c r="S903" i="1"/>
  <c r="S904" i="1"/>
  <c r="S905" i="1"/>
  <c r="S906" i="1"/>
  <c r="S907" i="1"/>
  <c r="S908" i="1"/>
  <c r="S909" i="1"/>
  <c r="S910" i="1"/>
  <c r="S911" i="1"/>
  <c r="S912" i="1"/>
  <c r="S913" i="1"/>
  <c r="S914" i="1"/>
  <c r="S915" i="1"/>
  <c r="S916" i="1"/>
  <c r="S917" i="1"/>
  <c r="S918" i="1"/>
  <c r="S919" i="1"/>
  <c r="S920" i="1"/>
  <c r="S921" i="1"/>
  <c r="S922" i="1"/>
  <c r="S923" i="1"/>
  <c r="S924" i="1"/>
  <c r="S925" i="1"/>
  <c r="S926" i="1"/>
  <c r="S927" i="1"/>
  <c r="S928" i="1"/>
  <c r="S929" i="1"/>
  <c r="S930" i="1"/>
  <c r="S931" i="1"/>
  <c r="S932" i="1"/>
  <c r="S933" i="1"/>
  <c r="S934" i="1"/>
  <c r="S935" i="1"/>
  <c r="S936" i="1"/>
  <c r="S937" i="1"/>
  <c r="S938" i="1"/>
  <c r="S939" i="1"/>
  <c r="S940" i="1"/>
  <c r="S941" i="1"/>
  <c r="S942" i="1"/>
  <c r="S943" i="1"/>
  <c r="S944" i="1"/>
  <c r="S945" i="1"/>
  <c r="S946" i="1"/>
  <c r="S947" i="1"/>
  <c r="S948" i="1"/>
  <c r="S949" i="1"/>
  <c r="S950" i="1"/>
  <c r="S951" i="1"/>
  <c r="S952" i="1"/>
  <c r="S953" i="1"/>
  <c r="S954" i="1"/>
  <c r="S955" i="1"/>
  <c r="S956" i="1"/>
  <c r="S957" i="1"/>
  <c r="S958" i="1"/>
  <c r="S959" i="1"/>
  <c r="S960" i="1"/>
  <c r="S961" i="1"/>
  <c r="S962" i="1"/>
  <c r="S963" i="1"/>
  <c r="S964" i="1"/>
  <c r="S965" i="1"/>
  <c r="S966" i="1"/>
  <c r="S967" i="1"/>
  <c r="S968" i="1"/>
  <c r="S969" i="1"/>
  <c r="S970" i="1"/>
  <c r="S971" i="1"/>
  <c r="S972" i="1"/>
  <c r="S973" i="1"/>
  <c r="S974" i="1"/>
  <c r="S975" i="1"/>
  <c r="S976" i="1"/>
  <c r="S977" i="1"/>
  <c r="S978" i="1"/>
  <c r="S979" i="1"/>
  <c r="S980" i="1"/>
  <c r="S981" i="1"/>
  <c r="S982" i="1"/>
  <c r="S983" i="1"/>
  <c r="S984" i="1"/>
  <c r="S985" i="1"/>
  <c r="S986" i="1"/>
  <c r="S987" i="1"/>
  <c r="S988" i="1"/>
  <c r="S989" i="1"/>
  <c r="S990" i="1"/>
  <c r="S991" i="1"/>
  <c r="S992" i="1"/>
  <c r="S993" i="1"/>
  <c r="S994" i="1"/>
  <c r="S995" i="1"/>
  <c r="S996" i="1"/>
  <c r="S997" i="1"/>
  <c r="S998" i="1"/>
  <c r="S999" i="1"/>
  <c r="S1000" i="1"/>
  <c r="S1001" i="1"/>
  <c r="S1002" i="1"/>
  <c r="S1003" i="1"/>
  <c r="S1004" i="1"/>
  <c r="S1005" i="1"/>
  <c r="S1006" i="1"/>
  <c r="L9" i="1" a="1"/>
  <c r="L9" i="1"/>
  <c r="L8" i="1" a="1"/>
  <c r="L8" i="1"/>
  <c r="L11" i="1"/>
  <c r="P18" i="1"/>
  <c r="P19" i="1"/>
  <c r="P20" i="1"/>
  <c r="P21" i="1"/>
  <c r="P22" i="1"/>
  <c r="P23" i="1"/>
  <c r="P24" i="1"/>
  <c r="P25" i="1"/>
  <c r="P26" i="1"/>
  <c r="P27" i="1"/>
  <c r="P28" i="1"/>
  <c r="P29" i="1"/>
  <c r="P30" i="1"/>
  <c r="P31" i="1"/>
  <c r="P32" i="1"/>
  <c r="P33" i="1"/>
  <c r="P34" i="1"/>
  <c r="P35" i="1"/>
  <c r="P36" i="1"/>
  <c r="P37" i="1"/>
  <c r="P38" i="1"/>
  <c r="P39" i="1"/>
  <c r="P40" i="1"/>
  <c r="P41" i="1"/>
  <c r="P42" i="1"/>
  <c r="P43" i="1"/>
  <c r="P44" i="1"/>
  <c r="P45" i="1"/>
  <c r="P46" i="1"/>
  <c r="P47" i="1"/>
  <c r="P48" i="1"/>
  <c r="P49" i="1"/>
  <c r="P50" i="1"/>
  <c r="P51" i="1"/>
  <c r="P52" i="1"/>
  <c r="P53" i="1"/>
  <c r="P54" i="1"/>
  <c r="P55" i="1"/>
  <c r="P56" i="1"/>
  <c r="P57" i="1"/>
  <c r="P58" i="1"/>
  <c r="P59" i="1"/>
  <c r="P60" i="1"/>
  <c r="P61" i="1"/>
  <c r="P62" i="1"/>
  <c r="P63" i="1"/>
  <c r="P64" i="1"/>
  <c r="P65" i="1"/>
  <c r="P66" i="1"/>
  <c r="P67" i="1"/>
  <c r="P68" i="1"/>
  <c r="P69" i="1"/>
  <c r="P70" i="1"/>
  <c r="P71" i="1"/>
  <c r="P72" i="1"/>
  <c r="P73" i="1"/>
  <c r="P74" i="1"/>
  <c r="P75" i="1"/>
  <c r="P76" i="1"/>
  <c r="P77" i="1"/>
  <c r="P78" i="1"/>
  <c r="P79" i="1"/>
  <c r="P80" i="1"/>
  <c r="P81" i="1"/>
  <c r="P82" i="1"/>
  <c r="P83" i="1"/>
  <c r="P84" i="1"/>
  <c r="P85" i="1"/>
  <c r="P86" i="1"/>
  <c r="P87" i="1"/>
  <c r="P88" i="1"/>
  <c r="P89" i="1"/>
  <c r="P90" i="1"/>
  <c r="P91" i="1"/>
  <c r="P92" i="1"/>
  <c r="P93" i="1"/>
  <c r="P94" i="1"/>
  <c r="P95" i="1"/>
  <c r="P96" i="1"/>
  <c r="P97" i="1"/>
  <c r="P98" i="1"/>
  <c r="P99" i="1"/>
  <c r="P100" i="1"/>
  <c r="P101" i="1"/>
  <c r="P102" i="1"/>
  <c r="P103" i="1"/>
  <c r="P104" i="1"/>
  <c r="P105" i="1"/>
  <c r="P106" i="1"/>
  <c r="P107" i="1"/>
  <c r="P108" i="1"/>
  <c r="P109" i="1"/>
  <c r="P110" i="1"/>
  <c r="P111" i="1"/>
  <c r="P112" i="1"/>
  <c r="P113" i="1"/>
  <c r="P114" i="1"/>
  <c r="P115" i="1"/>
  <c r="P116" i="1"/>
  <c r="P117" i="1"/>
  <c r="P118" i="1"/>
  <c r="P119" i="1"/>
  <c r="P120" i="1"/>
  <c r="P121" i="1"/>
  <c r="P122" i="1"/>
  <c r="P123" i="1"/>
  <c r="P124" i="1"/>
  <c r="P125" i="1"/>
  <c r="P126" i="1"/>
  <c r="P127" i="1"/>
  <c r="P128" i="1"/>
  <c r="P129" i="1"/>
  <c r="P130" i="1"/>
  <c r="P131" i="1"/>
  <c r="P132" i="1"/>
  <c r="P133" i="1"/>
  <c r="P134" i="1"/>
  <c r="P135" i="1"/>
  <c r="P136" i="1"/>
  <c r="P137" i="1"/>
  <c r="P138" i="1"/>
  <c r="P139" i="1"/>
  <c r="P140" i="1"/>
  <c r="P141" i="1"/>
  <c r="P142" i="1"/>
  <c r="P143" i="1"/>
  <c r="P144" i="1"/>
  <c r="P145" i="1"/>
  <c r="P146" i="1"/>
  <c r="P147" i="1"/>
  <c r="P148" i="1"/>
  <c r="P149" i="1"/>
  <c r="P150" i="1"/>
  <c r="P151" i="1"/>
  <c r="P152" i="1"/>
  <c r="P153" i="1"/>
  <c r="P154" i="1"/>
  <c r="P155" i="1"/>
  <c r="P156" i="1"/>
  <c r="P157" i="1"/>
  <c r="P158" i="1"/>
  <c r="P159" i="1"/>
  <c r="P160" i="1"/>
  <c r="P161" i="1"/>
  <c r="P162" i="1"/>
  <c r="P163" i="1"/>
  <c r="P164" i="1"/>
  <c r="P165" i="1"/>
  <c r="P166" i="1"/>
  <c r="P167" i="1"/>
  <c r="P168" i="1"/>
  <c r="P169" i="1"/>
  <c r="P170" i="1"/>
  <c r="P171" i="1"/>
  <c r="P172" i="1"/>
  <c r="P173" i="1"/>
  <c r="P174" i="1"/>
  <c r="P175" i="1"/>
  <c r="P176" i="1"/>
  <c r="P177" i="1"/>
  <c r="P178" i="1"/>
  <c r="P179" i="1"/>
  <c r="P180" i="1"/>
  <c r="P181" i="1"/>
  <c r="P182" i="1"/>
  <c r="P183" i="1"/>
  <c r="P184" i="1"/>
  <c r="P185" i="1"/>
  <c r="P186" i="1"/>
  <c r="P187" i="1"/>
  <c r="P188" i="1"/>
  <c r="P189" i="1"/>
  <c r="P190" i="1"/>
  <c r="P191" i="1"/>
  <c r="P192" i="1"/>
  <c r="P193" i="1"/>
  <c r="P194" i="1"/>
  <c r="P195" i="1"/>
  <c r="P196" i="1"/>
  <c r="P197" i="1"/>
  <c r="P198" i="1"/>
  <c r="P199" i="1"/>
  <c r="P200" i="1"/>
  <c r="P201" i="1"/>
  <c r="P202" i="1"/>
  <c r="P203" i="1"/>
  <c r="P204" i="1"/>
  <c r="P205" i="1"/>
  <c r="P206" i="1"/>
  <c r="P207" i="1"/>
  <c r="P208" i="1"/>
  <c r="P209" i="1"/>
  <c r="P210" i="1"/>
  <c r="P211" i="1"/>
  <c r="P212" i="1"/>
  <c r="P213" i="1"/>
  <c r="P214" i="1"/>
  <c r="P215" i="1"/>
  <c r="P216" i="1"/>
  <c r="P217" i="1"/>
  <c r="P218" i="1"/>
  <c r="P219" i="1"/>
  <c r="P220" i="1"/>
  <c r="P221" i="1"/>
  <c r="P222" i="1"/>
  <c r="P223" i="1"/>
  <c r="P224" i="1"/>
  <c r="P225" i="1"/>
  <c r="P226" i="1"/>
  <c r="P227" i="1"/>
  <c r="P228" i="1"/>
  <c r="P229" i="1"/>
  <c r="P230" i="1"/>
  <c r="P231" i="1"/>
  <c r="P232" i="1"/>
  <c r="P233" i="1"/>
  <c r="P234" i="1"/>
  <c r="P235" i="1"/>
  <c r="P236" i="1"/>
  <c r="P237" i="1"/>
  <c r="P238" i="1"/>
  <c r="P239" i="1"/>
  <c r="P240" i="1"/>
  <c r="P241" i="1"/>
  <c r="P242" i="1"/>
  <c r="P243" i="1"/>
  <c r="P244" i="1"/>
  <c r="P245" i="1"/>
  <c r="P246" i="1"/>
  <c r="P247" i="1"/>
  <c r="P248" i="1"/>
  <c r="P249" i="1"/>
  <c r="P250" i="1"/>
  <c r="P251" i="1"/>
  <c r="P252" i="1"/>
  <c r="P253" i="1"/>
  <c r="P254" i="1"/>
  <c r="P255" i="1"/>
  <c r="P256" i="1"/>
  <c r="P257" i="1"/>
  <c r="P258" i="1"/>
  <c r="P259" i="1"/>
  <c r="P260" i="1"/>
  <c r="P261" i="1"/>
  <c r="P262" i="1"/>
  <c r="P263" i="1"/>
  <c r="P264" i="1"/>
  <c r="P265" i="1"/>
  <c r="P266" i="1"/>
  <c r="P267" i="1"/>
  <c r="P268" i="1"/>
  <c r="P269" i="1"/>
  <c r="P270" i="1"/>
  <c r="P271" i="1"/>
  <c r="P272" i="1"/>
  <c r="P273" i="1"/>
  <c r="P274" i="1"/>
  <c r="P275" i="1"/>
  <c r="P276" i="1"/>
  <c r="P277" i="1"/>
  <c r="P278" i="1"/>
  <c r="P279" i="1"/>
  <c r="P280" i="1"/>
  <c r="P281" i="1"/>
  <c r="P282" i="1"/>
  <c r="P283" i="1"/>
  <c r="P284" i="1"/>
  <c r="P285" i="1"/>
  <c r="P286" i="1"/>
  <c r="P287" i="1"/>
  <c r="P288" i="1"/>
  <c r="P289" i="1"/>
  <c r="P290" i="1"/>
  <c r="P291" i="1"/>
  <c r="P292" i="1"/>
  <c r="P293" i="1"/>
  <c r="P294" i="1"/>
  <c r="P295" i="1"/>
  <c r="P296" i="1"/>
  <c r="P297" i="1"/>
  <c r="P298" i="1"/>
  <c r="P299" i="1"/>
  <c r="P300" i="1"/>
  <c r="P301" i="1"/>
  <c r="P302" i="1"/>
  <c r="P303" i="1"/>
  <c r="P304" i="1"/>
  <c r="P305" i="1"/>
  <c r="P306" i="1"/>
  <c r="P307" i="1"/>
  <c r="P308" i="1"/>
  <c r="P309" i="1"/>
  <c r="P310" i="1"/>
  <c r="P311" i="1"/>
  <c r="P312" i="1"/>
  <c r="P313" i="1"/>
  <c r="P314" i="1"/>
  <c r="P315" i="1"/>
  <c r="P316" i="1"/>
  <c r="P317" i="1"/>
  <c r="P318" i="1"/>
  <c r="P319" i="1"/>
  <c r="P320" i="1"/>
  <c r="P321" i="1"/>
  <c r="P322" i="1"/>
  <c r="P323" i="1"/>
  <c r="P324" i="1"/>
  <c r="P325" i="1"/>
  <c r="P326" i="1"/>
  <c r="P327" i="1"/>
  <c r="P328" i="1"/>
  <c r="P329" i="1"/>
  <c r="P330" i="1"/>
  <c r="P331" i="1"/>
  <c r="P332" i="1"/>
  <c r="P333" i="1"/>
  <c r="P334" i="1"/>
  <c r="P335" i="1"/>
  <c r="P336" i="1"/>
  <c r="P337" i="1"/>
  <c r="P338" i="1"/>
  <c r="P339" i="1"/>
  <c r="P340" i="1"/>
  <c r="P341" i="1"/>
  <c r="P342" i="1"/>
  <c r="P343" i="1"/>
  <c r="P344" i="1"/>
  <c r="P345" i="1"/>
  <c r="P346" i="1"/>
  <c r="P347" i="1"/>
  <c r="P348" i="1"/>
  <c r="P349" i="1"/>
  <c r="P350" i="1"/>
  <c r="P351" i="1"/>
  <c r="P352" i="1"/>
  <c r="P353" i="1"/>
  <c r="P354" i="1"/>
  <c r="P355" i="1"/>
  <c r="P356" i="1"/>
  <c r="P357" i="1"/>
  <c r="P358" i="1"/>
  <c r="P359" i="1"/>
  <c r="P360" i="1"/>
  <c r="P361" i="1"/>
  <c r="P362" i="1"/>
  <c r="P363" i="1"/>
  <c r="P364" i="1"/>
  <c r="P365" i="1"/>
  <c r="P366" i="1"/>
  <c r="P367" i="1"/>
  <c r="P368" i="1"/>
  <c r="P369" i="1"/>
  <c r="P370" i="1"/>
  <c r="P371" i="1"/>
  <c r="P372" i="1"/>
  <c r="P373" i="1"/>
  <c r="P374" i="1"/>
  <c r="P375" i="1"/>
  <c r="P376" i="1"/>
  <c r="P377" i="1"/>
  <c r="P378" i="1"/>
  <c r="P379" i="1"/>
  <c r="P380" i="1"/>
  <c r="P381" i="1"/>
  <c r="P382" i="1"/>
  <c r="P383" i="1"/>
  <c r="P384" i="1"/>
  <c r="P385" i="1"/>
  <c r="P386" i="1"/>
  <c r="P387" i="1"/>
  <c r="P388" i="1"/>
  <c r="P389" i="1"/>
  <c r="P390" i="1"/>
  <c r="P391" i="1"/>
  <c r="P392" i="1"/>
  <c r="P393" i="1"/>
  <c r="P394" i="1"/>
  <c r="P395" i="1"/>
  <c r="P396" i="1"/>
  <c r="P397" i="1"/>
  <c r="P398" i="1"/>
  <c r="P399" i="1"/>
  <c r="P400" i="1"/>
  <c r="P401" i="1"/>
  <c r="P402" i="1"/>
  <c r="P403" i="1"/>
  <c r="P404" i="1"/>
  <c r="P405" i="1"/>
  <c r="P406" i="1"/>
  <c r="P407" i="1"/>
  <c r="P408" i="1"/>
  <c r="P409" i="1"/>
  <c r="P410" i="1"/>
  <c r="P411" i="1"/>
  <c r="P412" i="1"/>
  <c r="P413" i="1"/>
  <c r="P414" i="1"/>
  <c r="P415" i="1"/>
  <c r="P416" i="1"/>
  <c r="P417" i="1"/>
  <c r="P418" i="1"/>
  <c r="P419" i="1"/>
  <c r="P420" i="1"/>
  <c r="P421" i="1"/>
  <c r="P422" i="1"/>
  <c r="P423" i="1"/>
  <c r="P424" i="1"/>
  <c r="P425" i="1"/>
  <c r="P426" i="1"/>
  <c r="P427" i="1"/>
  <c r="P428" i="1"/>
  <c r="P429" i="1"/>
  <c r="P430" i="1"/>
  <c r="P431" i="1"/>
  <c r="P432" i="1"/>
  <c r="P433" i="1"/>
  <c r="P434" i="1"/>
  <c r="P435" i="1"/>
  <c r="P436" i="1"/>
  <c r="P437" i="1"/>
  <c r="P438" i="1"/>
  <c r="P439" i="1"/>
  <c r="P440" i="1"/>
  <c r="P441" i="1"/>
  <c r="P442" i="1"/>
  <c r="P443" i="1"/>
  <c r="P444" i="1"/>
  <c r="P445" i="1"/>
  <c r="P446" i="1"/>
  <c r="P447" i="1"/>
  <c r="P448" i="1"/>
  <c r="P449" i="1"/>
  <c r="P450" i="1"/>
  <c r="P451" i="1"/>
  <c r="P452" i="1"/>
  <c r="P453" i="1"/>
  <c r="P454" i="1"/>
  <c r="P455" i="1"/>
  <c r="P456" i="1"/>
  <c r="P457" i="1"/>
  <c r="P458" i="1"/>
  <c r="P459" i="1"/>
  <c r="P460" i="1"/>
  <c r="P461" i="1"/>
  <c r="P462" i="1"/>
  <c r="P463" i="1"/>
  <c r="P464" i="1"/>
  <c r="P465" i="1"/>
  <c r="P466" i="1"/>
  <c r="P467" i="1"/>
  <c r="P468" i="1"/>
  <c r="P469" i="1"/>
  <c r="P470" i="1"/>
  <c r="P471" i="1"/>
  <c r="P472" i="1"/>
  <c r="P473" i="1"/>
  <c r="P474" i="1"/>
  <c r="P475" i="1"/>
  <c r="P476" i="1"/>
  <c r="P477" i="1"/>
  <c r="P478" i="1"/>
  <c r="P479" i="1"/>
  <c r="P480" i="1"/>
  <c r="P481" i="1"/>
  <c r="P482" i="1"/>
  <c r="P483" i="1"/>
  <c r="P484" i="1"/>
  <c r="P485" i="1"/>
  <c r="P486" i="1"/>
  <c r="P487" i="1"/>
  <c r="P488" i="1"/>
  <c r="P489" i="1"/>
  <c r="P490" i="1"/>
  <c r="P491" i="1"/>
  <c r="P492" i="1"/>
  <c r="P493" i="1"/>
  <c r="P494" i="1"/>
  <c r="P495" i="1"/>
  <c r="P496" i="1"/>
  <c r="P497" i="1"/>
  <c r="P498" i="1"/>
  <c r="P499" i="1"/>
  <c r="P500" i="1"/>
  <c r="P501" i="1"/>
  <c r="P502" i="1"/>
  <c r="P503" i="1"/>
  <c r="P504" i="1"/>
  <c r="P505" i="1"/>
  <c r="P506" i="1"/>
  <c r="P507" i="1"/>
  <c r="P508" i="1"/>
  <c r="P509" i="1"/>
  <c r="P510" i="1"/>
  <c r="P511" i="1"/>
  <c r="P512" i="1"/>
  <c r="P513" i="1"/>
  <c r="P514" i="1"/>
  <c r="P515" i="1"/>
  <c r="P516" i="1"/>
  <c r="P517" i="1"/>
  <c r="P518" i="1"/>
  <c r="P519" i="1"/>
  <c r="P520" i="1"/>
  <c r="P521" i="1"/>
  <c r="P522" i="1"/>
  <c r="P523" i="1"/>
  <c r="P524" i="1"/>
  <c r="P525" i="1"/>
  <c r="P526" i="1"/>
  <c r="P527" i="1"/>
  <c r="P528" i="1"/>
  <c r="P529" i="1"/>
  <c r="P530" i="1"/>
  <c r="P531" i="1"/>
  <c r="P532" i="1"/>
  <c r="P533" i="1"/>
  <c r="P534" i="1"/>
  <c r="P535" i="1"/>
  <c r="P536" i="1"/>
  <c r="P537" i="1"/>
  <c r="P538" i="1"/>
  <c r="P539" i="1"/>
  <c r="P540" i="1"/>
  <c r="P541" i="1"/>
  <c r="P542" i="1"/>
  <c r="P543" i="1"/>
  <c r="P544" i="1"/>
  <c r="P545" i="1"/>
  <c r="P546" i="1"/>
  <c r="P547" i="1"/>
  <c r="P548" i="1"/>
  <c r="P549" i="1"/>
  <c r="P550" i="1"/>
  <c r="P551" i="1"/>
  <c r="P552" i="1"/>
  <c r="P553" i="1"/>
  <c r="P554" i="1"/>
  <c r="P555" i="1"/>
  <c r="P556" i="1"/>
  <c r="P557" i="1"/>
  <c r="P558" i="1"/>
  <c r="P559" i="1"/>
  <c r="P560" i="1"/>
  <c r="P561" i="1"/>
  <c r="P562" i="1"/>
  <c r="P563" i="1"/>
  <c r="P564" i="1"/>
  <c r="P565" i="1"/>
  <c r="P566" i="1"/>
  <c r="P567" i="1"/>
  <c r="P568" i="1"/>
  <c r="P569" i="1"/>
  <c r="P570" i="1"/>
  <c r="P571" i="1"/>
  <c r="P572" i="1"/>
  <c r="P573" i="1"/>
  <c r="P574" i="1"/>
  <c r="P575" i="1"/>
  <c r="P576" i="1"/>
  <c r="P577" i="1"/>
  <c r="P578" i="1"/>
  <c r="P579" i="1"/>
  <c r="P580" i="1"/>
  <c r="P581" i="1"/>
  <c r="P582" i="1"/>
  <c r="P583" i="1"/>
  <c r="P584" i="1"/>
  <c r="P585" i="1"/>
  <c r="P586" i="1"/>
  <c r="P587" i="1"/>
  <c r="P588" i="1"/>
  <c r="P589" i="1"/>
  <c r="P590" i="1"/>
  <c r="P591" i="1"/>
  <c r="P592" i="1"/>
  <c r="P593" i="1"/>
  <c r="P594" i="1"/>
  <c r="P595" i="1"/>
  <c r="P596" i="1"/>
  <c r="P597" i="1"/>
  <c r="P598" i="1"/>
  <c r="P599" i="1"/>
  <c r="P600" i="1"/>
  <c r="P601" i="1"/>
  <c r="P602" i="1"/>
  <c r="P603" i="1"/>
  <c r="P604" i="1"/>
  <c r="P605" i="1"/>
  <c r="P606" i="1"/>
  <c r="P607" i="1"/>
  <c r="P608" i="1"/>
  <c r="P609" i="1"/>
  <c r="P610" i="1"/>
  <c r="P611" i="1"/>
  <c r="P612" i="1"/>
  <c r="P613" i="1"/>
  <c r="P614" i="1"/>
  <c r="P615" i="1"/>
  <c r="P616" i="1"/>
  <c r="P617" i="1"/>
  <c r="P618" i="1"/>
  <c r="P619" i="1"/>
  <c r="P620" i="1"/>
  <c r="P621" i="1"/>
  <c r="P622" i="1"/>
  <c r="P623" i="1"/>
  <c r="P624" i="1"/>
  <c r="P625" i="1"/>
  <c r="P626" i="1"/>
  <c r="P627" i="1"/>
  <c r="P628" i="1"/>
  <c r="P629" i="1"/>
  <c r="P630" i="1"/>
  <c r="P631" i="1"/>
  <c r="P632" i="1"/>
  <c r="P633" i="1"/>
  <c r="P634" i="1"/>
  <c r="P635" i="1"/>
  <c r="P636" i="1"/>
  <c r="P637" i="1"/>
  <c r="P638" i="1"/>
  <c r="P639" i="1"/>
  <c r="P640" i="1"/>
  <c r="P641" i="1"/>
  <c r="P642" i="1"/>
  <c r="P643" i="1"/>
  <c r="P644" i="1"/>
  <c r="P645" i="1"/>
  <c r="P646" i="1"/>
  <c r="P647" i="1"/>
  <c r="P648" i="1"/>
  <c r="P649" i="1"/>
  <c r="P650" i="1"/>
  <c r="P651" i="1"/>
  <c r="P652" i="1"/>
  <c r="P653" i="1"/>
  <c r="P654" i="1"/>
  <c r="P655" i="1"/>
  <c r="P656" i="1"/>
  <c r="P657" i="1"/>
  <c r="P658" i="1"/>
  <c r="P659" i="1"/>
  <c r="P660" i="1"/>
  <c r="P661" i="1"/>
  <c r="P662" i="1"/>
  <c r="P663" i="1"/>
  <c r="P664" i="1"/>
  <c r="P665" i="1"/>
  <c r="P666" i="1"/>
  <c r="P667" i="1"/>
  <c r="P668" i="1"/>
  <c r="P669" i="1"/>
  <c r="P670" i="1"/>
  <c r="P671" i="1"/>
  <c r="P672" i="1"/>
  <c r="P673" i="1"/>
  <c r="P674" i="1"/>
  <c r="P675" i="1"/>
  <c r="P676" i="1"/>
  <c r="P677" i="1"/>
  <c r="P678" i="1"/>
  <c r="P679" i="1"/>
  <c r="P680" i="1"/>
  <c r="P681" i="1"/>
  <c r="P682" i="1"/>
  <c r="P683" i="1"/>
  <c r="P684" i="1"/>
  <c r="P685" i="1"/>
  <c r="P686" i="1"/>
  <c r="P687" i="1"/>
  <c r="P688" i="1"/>
  <c r="P689" i="1"/>
  <c r="P690" i="1"/>
  <c r="P691" i="1"/>
  <c r="P692" i="1"/>
  <c r="P693" i="1"/>
  <c r="P694" i="1"/>
  <c r="P695" i="1"/>
  <c r="P696" i="1"/>
  <c r="P697" i="1"/>
  <c r="P698" i="1"/>
  <c r="P699" i="1"/>
  <c r="P700" i="1"/>
  <c r="P701" i="1"/>
  <c r="P702" i="1"/>
  <c r="P703" i="1"/>
  <c r="P704" i="1"/>
  <c r="P705" i="1"/>
  <c r="P706" i="1"/>
  <c r="P707" i="1"/>
  <c r="P708" i="1"/>
  <c r="P709" i="1"/>
  <c r="P710" i="1"/>
  <c r="P711" i="1"/>
  <c r="P712" i="1"/>
  <c r="P713" i="1"/>
  <c r="P714" i="1"/>
  <c r="P715" i="1"/>
  <c r="P716" i="1"/>
  <c r="P717" i="1"/>
  <c r="P718" i="1"/>
  <c r="P719" i="1"/>
  <c r="P720" i="1"/>
  <c r="P721" i="1"/>
  <c r="P722" i="1"/>
  <c r="P723" i="1"/>
  <c r="P724" i="1"/>
  <c r="P725" i="1"/>
  <c r="P726" i="1"/>
  <c r="P727" i="1"/>
  <c r="P728" i="1"/>
  <c r="P729" i="1"/>
  <c r="P730" i="1"/>
  <c r="P731" i="1"/>
  <c r="P732" i="1"/>
  <c r="P733" i="1"/>
  <c r="P734" i="1"/>
  <c r="P735" i="1"/>
  <c r="P736" i="1"/>
  <c r="P737" i="1"/>
  <c r="P738" i="1"/>
  <c r="P739" i="1"/>
  <c r="P740" i="1"/>
  <c r="P741" i="1"/>
  <c r="P742" i="1"/>
  <c r="P743" i="1"/>
  <c r="P744" i="1"/>
  <c r="P745" i="1"/>
  <c r="P746" i="1"/>
  <c r="P747" i="1"/>
  <c r="P748" i="1"/>
  <c r="P749" i="1"/>
  <c r="P750" i="1"/>
  <c r="P751" i="1"/>
  <c r="P752" i="1"/>
  <c r="P753" i="1"/>
  <c r="P754" i="1"/>
  <c r="P755" i="1"/>
  <c r="P756" i="1"/>
  <c r="P757" i="1"/>
  <c r="P758" i="1"/>
  <c r="P759" i="1"/>
  <c r="P760" i="1"/>
  <c r="P761" i="1"/>
  <c r="P762" i="1"/>
  <c r="P763" i="1"/>
  <c r="P764" i="1"/>
  <c r="P765" i="1"/>
  <c r="P766" i="1"/>
  <c r="P767" i="1"/>
  <c r="P768" i="1"/>
  <c r="P769" i="1"/>
  <c r="P770" i="1"/>
  <c r="P771" i="1"/>
  <c r="P772" i="1"/>
  <c r="P773" i="1"/>
  <c r="P774" i="1"/>
  <c r="P775" i="1"/>
  <c r="P776" i="1"/>
  <c r="P777" i="1"/>
  <c r="P778" i="1"/>
  <c r="P779" i="1"/>
  <c r="P780" i="1"/>
  <c r="P781" i="1"/>
  <c r="P782" i="1"/>
  <c r="P783" i="1"/>
  <c r="P784" i="1"/>
  <c r="P785" i="1"/>
  <c r="P786" i="1"/>
  <c r="P787" i="1"/>
  <c r="P788" i="1"/>
  <c r="P789" i="1"/>
  <c r="P790" i="1"/>
  <c r="P791" i="1"/>
  <c r="P792" i="1"/>
  <c r="P793" i="1"/>
  <c r="P794" i="1"/>
  <c r="P795" i="1"/>
  <c r="P796" i="1"/>
  <c r="P797" i="1"/>
  <c r="P798" i="1"/>
  <c r="P799" i="1"/>
  <c r="P800" i="1"/>
  <c r="P801" i="1"/>
  <c r="P802" i="1"/>
  <c r="P803" i="1"/>
  <c r="P804" i="1"/>
  <c r="P805" i="1"/>
  <c r="P806" i="1"/>
  <c r="P807" i="1"/>
  <c r="P808" i="1"/>
  <c r="P809" i="1"/>
  <c r="P810" i="1"/>
  <c r="P811" i="1"/>
  <c r="P812" i="1"/>
  <c r="P813" i="1"/>
  <c r="P814" i="1"/>
  <c r="P815" i="1"/>
  <c r="P816" i="1"/>
  <c r="P817" i="1"/>
  <c r="P818" i="1"/>
  <c r="P819" i="1"/>
  <c r="P820" i="1"/>
  <c r="P821" i="1"/>
  <c r="P822" i="1"/>
  <c r="P823" i="1"/>
  <c r="P824" i="1"/>
  <c r="P825" i="1"/>
  <c r="P826" i="1"/>
  <c r="P827" i="1"/>
  <c r="P828" i="1"/>
  <c r="P829" i="1"/>
  <c r="P830" i="1"/>
  <c r="P831" i="1"/>
  <c r="P832" i="1"/>
  <c r="P833" i="1"/>
  <c r="P834" i="1"/>
  <c r="P835" i="1"/>
  <c r="P836" i="1"/>
  <c r="P837" i="1"/>
  <c r="P838" i="1"/>
  <c r="P839" i="1"/>
  <c r="P840" i="1"/>
  <c r="P841" i="1"/>
  <c r="P842" i="1"/>
  <c r="P843" i="1"/>
  <c r="P844" i="1"/>
  <c r="P845" i="1"/>
  <c r="P846" i="1"/>
  <c r="P847" i="1"/>
  <c r="P848" i="1"/>
  <c r="P849" i="1"/>
  <c r="P850" i="1"/>
  <c r="P851" i="1"/>
  <c r="P852" i="1"/>
  <c r="P853" i="1"/>
  <c r="P854" i="1"/>
  <c r="P855" i="1"/>
  <c r="P856" i="1"/>
  <c r="P857" i="1"/>
  <c r="P858" i="1"/>
  <c r="P859" i="1"/>
  <c r="P860" i="1"/>
  <c r="P861" i="1"/>
  <c r="P862" i="1"/>
  <c r="P863" i="1"/>
  <c r="P864" i="1"/>
  <c r="P865" i="1"/>
  <c r="P866" i="1"/>
  <c r="P867" i="1"/>
  <c r="P868" i="1"/>
  <c r="P869" i="1"/>
  <c r="P870" i="1"/>
  <c r="P871" i="1"/>
  <c r="P872" i="1"/>
  <c r="P873" i="1"/>
  <c r="P874" i="1"/>
  <c r="P875" i="1"/>
  <c r="P876" i="1"/>
  <c r="P877" i="1"/>
  <c r="P878" i="1"/>
  <c r="P879" i="1"/>
  <c r="P880" i="1"/>
  <c r="P881" i="1"/>
  <c r="P882" i="1"/>
  <c r="P883" i="1"/>
  <c r="P884" i="1"/>
  <c r="P885" i="1"/>
  <c r="P886" i="1"/>
  <c r="P887" i="1"/>
  <c r="P888" i="1"/>
  <c r="P889" i="1"/>
  <c r="P890" i="1"/>
  <c r="P891" i="1"/>
  <c r="P892" i="1"/>
  <c r="P893" i="1"/>
  <c r="P894" i="1"/>
  <c r="P895" i="1"/>
  <c r="P896" i="1"/>
  <c r="P897" i="1"/>
  <c r="P898" i="1"/>
  <c r="P899" i="1"/>
  <c r="P900" i="1"/>
  <c r="P901" i="1"/>
  <c r="P902" i="1"/>
  <c r="P903" i="1"/>
  <c r="P904" i="1"/>
  <c r="P905" i="1"/>
  <c r="P906" i="1"/>
  <c r="P907" i="1"/>
  <c r="P908" i="1"/>
  <c r="P909" i="1"/>
  <c r="P910" i="1"/>
  <c r="P911" i="1"/>
  <c r="P912" i="1"/>
  <c r="P913" i="1"/>
  <c r="P914" i="1"/>
  <c r="P915" i="1"/>
  <c r="P916" i="1"/>
  <c r="P917" i="1"/>
  <c r="P918" i="1"/>
  <c r="P919" i="1"/>
  <c r="P920" i="1"/>
  <c r="P921" i="1"/>
  <c r="P922" i="1"/>
  <c r="P923" i="1"/>
  <c r="P924" i="1"/>
  <c r="P925" i="1"/>
  <c r="P926" i="1"/>
  <c r="P927" i="1"/>
  <c r="P928" i="1"/>
  <c r="P929" i="1"/>
  <c r="P930" i="1"/>
  <c r="P931" i="1"/>
  <c r="P932" i="1"/>
  <c r="P933" i="1"/>
  <c r="P934" i="1"/>
  <c r="P935" i="1"/>
  <c r="P936" i="1"/>
  <c r="P937" i="1"/>
  <c r="P938" i="1"/>
  <c r="P939" i="1"/>
  <c r="P940" i="1"/>
  <c r="P941" i="1"/>
  <c r="P942" i="1"/>
  <c r="P943" i="1"/>
  <c r="P944" i="1"/>
  <c r="P945" i="1"/>
  <c r="P946" i="1"/>
  <c r="P947" i="1"/>
  <c r="P948" i="1"/>
  <c r="P949" i="1"/>
  <c r="P950" i="1"/>
  <c r="P951" i="1"/>
  <c r="P952" i="1"/>
  <c r="P953" i="1"/>
  <c r="P954" i="1"/>
  <c r="P955" i="1"/>
  <c r="P956" i="1"/>
  <c r="P957" i="1"/>
  <c r="P958" i="1"/>
  <c r="P959" i="1"/>
  <c r="P960" i="1"/>
  <c r="P961" i="1"/>
  <c r="P962" i="1"/>
  <c r="P963" i="1"/>
  <c r="P964" i="1"/>
  <c r="P965" i="1"/>
  <c r="P966" i="1"/>
  <c r="P967" i="1"/>
  <c r="P968" i="1"/>
  <c r="P969" i="1"/>
  <c r="P970" i="1"/>
  <c r="P971" i="1"/>
  <c r="P972" i="1"/>
  <c r="P973" i="1"/>
  <c r="P974" i="1"/>
  <c r="P975" i="1"/>
  <c r="P976" i="1"/>
  <c r="P977" i="1"/>
  <c r="P978" i="1"/>
  <c r="P979" i="1"/>
  <c r="P980" i="1"/>
  <c r="P981" i="1"/>
  <c r="P982" i="1"/>
  <c r="P983" i="1"/>
  <c r="P984" i="1"/>
  <c r="P985" i="1"/>
  <c r="P986" i="1"/>
  <c r="P987" i="1"/>
  <c r="P988" i="1"/>
  <c r="P989" i="1"/>
  <c r="P990" i="1"/>
  <c r="P991" i="1"/>
  <c r="P992" i="1"/>
  <c r="P993" i="1"/>
  <c r="P994" i="1"/>
  <c r="P995" i="1"/>
  <c r="P996" i="1"/>
  <c r="P997" i="1"/>
  <c r="P998" i="1"/>
  <c r="P999" i="1"/>
  <c r="P1000" i="1"/>
  <c r="P1001" i="1"/>
  <c r="P1002" i="1"/>
  <c r="P1003" i="1"/>
  <c r="P1004" i="1"/>
  <c r="P1005" i="1"/>
  <c r="P1006" i="1"/>
  <c r="M7" i="1" a="1"/>
  <c r="M7" i="1"/>
  <c r="M10" i="1"/>
  <c r="L7" i="1" a="1"/>
  <c r="L7" i="1"/>
  <c r="L10" i="1"/>
  <c r="R18" i="1"/>
  <c r="R19" i="1"/>
  <c r="R20" i="1"/>
  <c r="R21" i="1"/>
  <c r="R22" i="1"/>
  <c r="R23" i="1"/>
  <c r="R24" i="1"/>
  <c r="R25" i="1"/>
  <c r="R26" i="1"/>
  <c r="R27" i="1"/>
  <c r="R28" i="1"/>
  <c r="R29" i="1"/>
  <c r="R30" i="1"/>
  <c r="R31" i="1"/>
  <c r="R32" i="1"/>
  <c r="R33" i="1"/>
  <c r="R34" i="1"/>
  <c r="R35" i="1"/>
  <c r="R36" i="1"/>
  <c r="R37" i="1"/>
  <c r="R38" i="1"/>
  <c r="R39" i="1"/>
  <c r="R40" i="1"/>
  <c r="R41" i="1"/>
  <c r="R42" i="1"/>
  <c r="R43" i="1"/>
  <c r="R44" i="1"/>
  <c r="R45" i="1"/>
  <c r="R46" i="1"/>
  <c r="R47" i="1"/>
  <c r="R48" i="1"/>
  <c r="R49" i="1"/>
  <c r="R50" i="1"/>
  <c r="R51" i="1"/>
  <c r="R52" i="1"/>
  <c r="R53" i="1"/>
  <c r="R54" i="1"/>
  <c r="R55" i="1"/>
  <c r="R56" i="1"/>
  <c r="R57" i="1"/>
  <c r="R58" i="1"/>
  <c r="R59" i="1"/>
  <c r="R60" i="1"/>
  <c r="R61" i="1"/>
  <c r="R62" i="1"/>
  <c r="R63" i="1"/>
  <c r="R64" i="1"/>
  <c r="R65" i="1"/>
  <c r="R66" i="1"/>
  <c r="R67" i="1"/>
  <c r="R68" i="1"/>
  <c r="R69" i="1"/>
  <c r="R70" i="1"/>
  <c r="R71" i="1"/>
  <c r="R72" i="1"/>
  <c r="R73" i="1"/>
  <c r="R74" i="1"/>
  <c r="R75" i="1"/>
  <c r="R76" i="1"/>
  <c r="R77" i="1"/>
  <c r="R78" i="1"/>
  <c r="R79" i="1"/>
  <c r="R80" i="1"/>
  <c r="R81" i="1"/>
  <c r="R82" i="1"/>
  <c r="R83" i="1"/>
  <c r="R84" i="1"/>
  <c r="R85" i="1"/>
  <c r="R86" i="1"/>
  <c r="R87" i="1"/>
  <c r="R88" i="1"/>
  <c r="R89" i="1"/>
  <c r="R90" i="1"/>
  <c r="R91" i="1"/>
  <c r="R92" i="1"/>
  <c r="R93" i="1"/>
  <c r="R94" i="1"/>
  <c r="R95" i="1"/>
  <c r="R96" i="1"/>
  <c r="R97" i="1"/>
  <c r="R98" i="1"/>
  <c r="R99" i="1"/>
  <c r="R100" i="1"/>
  <c r="R101" i="1"/>
  <c r="R102" i="1"/>
  <c r="R103" i="1"/>
  <c r="R104" i="1"/>
  <c r="R105" i="1"/>
  <c r="R106" i="1"/>
  <c r="R107" i="1"/>
  <c r="R108" i="1"/>
  <c r="R109" i="1"/>
  <c r="R110" i="1"/>
  <c r="R111" i="1"/>
  <c r="R112" i="1"/>
  <c r="R113" i="1"/>
  <c r="R114" i="1"/>
  <c r="R115" i="1"/>
  <c r="R116" i="1"/>
  <c r="R117" i="1"/>
  <c r="R118" i="1"/>
  <c r="R119" i="1"/>
  <c r="R120" i="1"/>
  <c r="R121" i="1"/>
  <c r="R122" i="1"/>
  <c r="R123" i="1"/>
  <c r="R124" i="1"/>
  <c r="R125" i="1"/>
  <c r="R126" i="1"/>
  <c r="R127" i="1"/>
  <c r="R128" i="1"/>
  <c r="R129" i="1"/>
  <c r="R130" i="1"/>
  <c r="R131" i="1"/>
  <c r="R132" i="1"/>
  <c r="R133" i="1"/>
  <c r="R134" i="1"/>
  <c r="R135" i="1"/>
  <c r="R136" i="1"/>
  <c r="R137" i="1"/>
  <c r="R138" i="1"/>
  <c r="R139" i="1"/>
  <c r="R140" i="1"/>
  <c r="R141" i="1"/>
  <c r="R142" i="1"/>
  <c r="R143" i="1"/>
  <c r="R144" i="1"/>
  <c r="R145" i="1"/>
  <c r="R146" i="1"/>
  <c r="R147" i="1"/>
  <c r="R148" i="1"/>
  <c r="R149" i="1"/>
  <c r="R150" i="1"/>
  <c r="R151" i="1"/>
  <c r="R152" i="1"/>
  <c r="R153" i="1"/>
  <c r="R154" i="1"/>
  <c r="R155" i="1"/>
  <c r="R156" i="1"/>
  <c r="R157" i="1"/>
  <c r="R158" i="1"/>
  <c r="R159" i="1"/>
  <c r="R160" i="1"/>
  <c r="R161" i="1"/>
  <c r="R162" i="1"/>
  <c r="R163" i="1"/>
  <c r="R164" i="1"/>
  <c r="R165" i="1"/>
  <c r="R166" i="1"/>
  <c r="R167" i="1"/>
  <c r="R168" i="1"/>
  <c r="R169" i="1"/>
  <c r="R170" i="1"/>
  <c r="R171" i="1"/>
  <c r="R172" i="1"/>
  <c r="R173" i="1"/>
  <c r="R174" i="1"/>
  <c r="R175" i="1"/>
  <c r="R176" i="1"/>
  <c r="R177" i="1"/>
  <c r="R178" i="1"/>
  <c r="R179" i="1"/>
  <c r="R180" i="1"/>
  <c r="R181" i="1"/>
  <c r="R182" i="1"/>
  <c r="R183" i="1"/>
  <c r="R184" i="1"/>
  <c r="R185" i="1"/>
  <c r="R186" i="1"/>
  <c r="R187" i="1"/>
  <c r="R188" i="1"/>
  <c r="R189" i="1"/>
  <c r="R190" i="1"/>
  <c r="R191" i="1"/>
  <c r="R192" i="1"/>
  <c r="R193" i="1"/>
  <c r="R194" i="1"/>
  <c r="R195" i="1"/>
  <c r="R196" i="1"/>
  <c r="R197" i="1"/>
  <c r="R198" i="1"/>
  <c r="R199" i="1"/>
  <c r="R200" i="1"/>
  <c r="R201" i="1"/>
  <c r="R202" i="1"/>
  <c r="R203" i="1"/>
  <c r="R204" i="1"/>
  <c r="R205" i="1"/>
  <c r="R206" i="1"/>
  <c r="R207" i="1"/>
  <c r="R208" i="1"/>
  <c r="R209" i="1"/>
  <c r="R210" i="1"/>
  <c r="R211" i="1"/>
  <c r="R212" i="1"/>
  <c r="R213" i="1"/>
  <c r="R214" i="1"/>
  <c r="R215" i="1"/>
  <c r="R216" i="1"/>
  <c r="R217" i="1"/>
  <c r="R218" i="1"/>
  <c r="R219" i="1"/>
  <c r="R220" i="1"/>
  <c r="R221" i="1"/>
  <c r="R222" i="1"/>
  <c r="R223" i="1"/>
  <c r="R224" i="1"/>
  <c r="R225" i="1"/>
  <c r="R226" i="1"/>
  <c r="R227" i="1"/>
  <c r="R228" i="1"/>
  <c r="R229" i="1"/>
  <c r="R230" i="1"/>
  <c r="R231" i="1"/>
  <c r="R232" i="1"/>
  <c r="R233" i="1"/>
  <c r="R234" i="1"/>
  <c r="R235" i="1"/>
  <c r="R236" i="1"/>
  <c r="R237" i="1"/>
  <c r="R238" i="1"/>
  <c r="R239" i="1"/>
  <c r="R240" i="1"/>
  <c r="R241" i="1"/>
  <c r="R242" i="1"/>
  <c r="R243" i="1"/>
  <c r="R244" i="1"/>
  <c r="R245" i="1"/>
  <c r="R246" i="1"/>
  <c r="R247" i="1"/>
  <c r="R248" i="1"/>
  <c r="R249" i="1"/>
  <c r="R250" i="1"/>
  <c r="R251" i="1"/>
  <c r="R252" i="1"/>
  <c r="R253" i="1"/>
  <c r="R254" i="1"/>
  <c r="R255" i="1"/>
  <c r="R256" i="1"/>
  <c r="R257" i="1"/>
  <c r="R258" i="1"/>
  <c r="R259" i="1"/>
  <c r="R260" i="1"/>
  <c r="R261" i="1"/>
  <c r="R262" i="1"/>
  <c r="R263" i="1"/>
  <c r="R264" i="1"/>
  <c r="R265" i="1"/>
  <c r="R266" i="1"/>
  <c r="R267" i="1"/>
  <c r="R268" i="1"/>
  <c r="R269" i="1"/>
  <c r="R270" i="1"/>
  <c r="R271" i="1"/>
  <c r="R272" i="1"/>
  <c r="R273" i="1"/>
  <c r="R274" i="1"/>
  <c r="R275" i="1"/>
  <c r="R276" i="1"/>
  <c r="R277" i="1"/>
  <c r="R278" i="1"/>
  <c r="R279" i="1"/>
  <c r="R280" i="1"/>
  <c r="R281" i="1"/>
  <c r="R282" i="1"/>
  <c r="R283" i="1"/>
  <c r="R284" i="1"/>
  <c r="R285" i="1"/>
  <c r="R286" i="1"/>
  <c r="R287" i="1"/>
  <c r="R288" i="1"/>
  <c r="R289" i="1"/>
  <c r="R290" i="1"/>
  <c r="R291" i="1"/>
  <c r="R292" i="1"/>
  <c r="R293" i="1"/>
  <c r="R294" i="1"/>
  <c r="R295" i="1"/>
  <c r="R296" i="1"/>
  <c r="R297" i="1"/>
  <c r="R298" i="1"/>
  <c r="R299" i="1"/>
  <c r="R300" i="1"/>
  <c r="R301" i="1"/>
  <c r="R302" i="1"/>
  <c r="R303" i="1"/>
  <c r="R304" i="1"/>
  <c r="R305" i="1"/>
  <c r="R306" i="1"/>
  <c r="R307" i="1"/>
  <c r="R308" i="1"/>
  <c r="R309" i="1"/>
  <c r="R310" i="1"/>
  <c r="R311" i="1"/>
  <c r="R312" i="1"/>
  <c r="R313" i="1"/>
  <c r="R314" i="1"/>
  <c r="R315" i="1"/>
  <c r="R316" i="1"/>
  <c r="R317" i="1"/>
  <c r="R318" i="1"/>
  <c r="R319" i="1"/>
  <c r="R320" i="1"/>
  <c r="R321" i="1"/>
  <c r="R322" i="1"/>
  <c r="R323" i="1"/>
  <c r="R324" i="1"/>
  <c r="R325" i="1"/>
  <c r="R326" i="1"/>
  <c r="R327" i="1"/>
  <c r="R328" i="1"/>
  <c r="R329" i="1"/>
  <c r="R330" i="1"/>
  <c r="R331" i="1"/>
  <c r="R332" i="1"/>
  <c r="R333" i="1"/>
  <c r="R334" i="1"/>
  <c r="R335" i="1"/>
  <c r="R336" i="1"/>
  <c r="R337" i="1"/>
  <c r="R338" i="1"/>
  <c r="R339" i="1"/>
  <c r="R340" i="1"/>
  <c r="R341" i="1"/>
  <c r="R342" i="1"/>
  <c r="R343" i="1"/>
  <c r="R344" i="1"/>
  <c r="R345" i="1"/>
  <c r="R346" i="1"/>
  <c r="R347" i="1"/>
  <c r="R348" i="1"/>
  <c r="R349" i="1"/>
  <c r="R350" i="1"/>
  <c r="R351" i="1"/>
  <c r="R352" i="1"/>
  <c r="R353" i="1"/>
  <c r="R354" i="1"/>
  <c r="R355" i="1"/>
  <c r="R356" i="1"/>
  <c r="R357" i="1"/>
  <c r="R358" i="1"/>
  <c r="R359" i="1"/>
  <c r="R360" i="1"/>
  <c r="R361" i="1"/>
  <c r="R362" i="1"/>
  <c r="R363" i="1"/>
  <c r="R364" i="1"/>
  <c r="R365" i="1"/>
  <c r="R366" i="1"/>
  <c r="R367" i="1"/>
  <c r="R368" i="1"/>
  <c r="R369" i="1"/>
  <c r="R370" i="1"/>
  <c r="R371" i="1"/>
  <c r="R372" i="1"/>
  <c r="R373" i="1"/>
  <c r="R374" i="1"/>
  <c r="R375" i="1"/>
  <c r="R376" i="1"/>
  <c r="R377" i="1"/>
  <c r="R378" i="1"/>
  <c r="R379" i="1"/>
  <c r="R380" i="1"/>
  <c r="R381" i="1"/>
  <c r="R382" i="1"/>
  <c r="R383" i="1"/>
  <c r="R384" i="1"/>
  <c r="R385" i="1"/>
  <c r="R386" i="1"/>
  <c r="R387" i="1"/>
  <c r="R388" i="1"/>
  <c r="R389" i="1"/>
  <c r="R390" i="1"/>
  <c r="R391" i="1"/>
  <c r="R392" i="1"/>
  <c r="R393" i="1"/>
  <c r="R394" i="1"/>
  <c r="R395" i="1"/>
  <c r="R396" i="1"/>
  <c r="R397" i="1"/>
  <c r="R398" i="1"/>
  <c r="R399" i="1"/>
  <c r="R400" i="1"/>
  <c r="R401" i="1"/>
  <c r="R402" i="1"/>
  <c r="R403" i="1"/>
  <c r="R404" i="1"/>
  <c r="R405" i="1"/>
  <c r="R406" i="1"/>
  <c r="R407" i="1"/>
  <c r="R408" i="1"/>
  <c r="R409" i="1"/>
  <c r="R410" i="1"/>
  <c r="R411" i="1"/>
  <c r="R412" i="1"/>
  <c r="R413" i="1"/>
  <c r="R414" i="1"/>
  <c r="R415" i="1"/>
  <c r="R416" i="1"/>
  <c r="R417" i="1"/>
  <c r="R418" i="1"/>
  <c r="R419" i="1"/>
  <c r="R420" i="1"/>
  <c r="R421" i="1"/>
  <c r="R422" i="1"/>
  <c r="R423" i="1"/>
  <c r="R424" i="1"/>
  <c r="R425" i="1"/>
  <c r="R426" i="1"/>
  <c r="R427" i="1"/>
  <c r="R428" i="1"/>
  <c r="R429" i="1"/>
  <c r="R430" i="1"/>
  <c r="R431" i="1"/>
  <c r="R432" i="1"/>
  <c r="R433" i="1"/>
  <c r="R434" i="1"/>
  <c r="R435" i="1"/>
  <c r="R436" i="1"/>
  <c r="R437" i="1"/>
  <c r="R438" i="1"/>
  <c r="R439" i="1"/>
  <c r="R440" i="1"/>
  <c r="R441" i="1"/>
  <c r="R442" i="1"/>
  <c r="R443" i="1"/>
  <c r="R444" i="1"/>
  <c r="R445" i="1"/>
  <c r="R446" i="1"/>
  <c r="R447" i="1"/>
  <c r="R448" i="1"/>
  <c r="R449" i="1"/>
  <c r="R450" i="1"/>
  <c r="R451" i="1"/>
  <c r="R452" i="1"/>
  <c r="R453" i="1"/>
  <c r="R454" i="1"/>
  <c r="R455" i="1"/>
  <c r="R456" i="1"/>
  <c r="R457" i="1"/>
  <c r="R458" i="1"/>
  <c r="R459" i="1"/>
  <c r="R460" i="1"/>
  <c r="R461" i="1"/>
  <c r="R462" i="1"/>
  <c r="R463" i="1"/>
  <c r="R464" i="1"/>
  <c r="R465" i="1"/>
  <c r="R466" i="1"/>
  <c r="R467" i="1"/>
  <c r="R468" i="1"/>
  <c r="R469" i="1"/>
  <c r="R470" i="1"/>
  <c r="R471" i="1"/>
  <c r="R472" i="1"/>
  <c r="R473" i="1"/>
  <c r="R474" i="1"/>
  <c r="R475" i="1"/>
  <c r="R476" i="1"/>
  <c r="R477" i="1"/>
  <c r="R478" i="1"/>
  <c r="R479" i="1"/>
  <c r="R480" i="1"/>
  <c r="R481" i="1"/>
  <c r="R482" i="1"/>
  <c r="R483" i="1"/>
  <c r="R484" i="1"/>
  <c r="R485" i="1"/>
  <c r="R486" i="1"/>
  <c r="R487" i="1"/>
  <c r="R488" i="1"/>
  <c r="R489" i="1"/>
  <c r="R490" i="1"/>
  <c r="R491" i="1"/>
  <c r="R492" i="1"/>
  <c r="R493" i="1"/>
  <c r="R494" i="1"/>
  <c r="R495" i="1"/>
  <c r="R496" i="1"/>
  <c r="R497" i="1"/>
  <c r="R498" i="1"/>
  <c r="R499" i="1"/>
  <c r="R500" i="1"/>
  <c r="R501" i="1"/>
  <c r="R502" i="1"/>
  <c r="R503" i="1"/>
  <c r="R504" i="1"/>
  <c r="R505" i="1"/>
  <c r="R506" i="1"/>
  <c r="R507" i="1"/>
  <c r="R508" i="1"/>
  <c r="R509" i="1"/>
  <c r="R510" i="1"/>
  <c r="R511" i="1"/>
  <c r="R512" i="1"/>
  <c r="R513" i="1"/>
  <c r="R514" i="1"/>
  <c r="R515" i="1"/>
  <c r="R516" i="1"/>
  <c r="R517" i="1"/>
  <c r="R518" i="1"/>
  <c r="R519" i="1"/>
  <c r="R520" i="1"/>
  <c r="R521" i="1"/>
  <c r="R522" i="1"/>
  <c r="R523" i="1"/>
  <c r="R524" i="1"/>
  <c r="R525" i="1"/>
  <c r="R526" i="1"/>
  <c r="R527" i="1"/>
  <c r="R528" i="1"/>
  <c r="R529" i="1"/>
  <c r="R530" i="1"/>
  <c r="R531" i="1"/>
  <c r="R532" i="1"/>
  <c r="R533" i="1"/>
  <c r="R534" i="1"/>
  <c r="R535" i="1"/>
  <c r="R536" i="1"/>
  <c r="R537" i="1"/>
  <c r="R538" i="1"/>
  <c r="R539" i="1"/>
  <c r="R540" i="1"/>
  <c r="R541" i="1"/>
  <c r="R542" i="1"/>
  <c r="R543" i="1"/>
  <c r="R544" i="1"/>
  <c r="R545" i="1"/>
  <c r="R546" i="1"/>
  <c r="R547" i="1"/>
  <c r="R548" i="1"/>
  <c r="R549" i="1"/>
  <c r="R550" i="1"/>
  <c r="R551" i="1"/>
  <c r="R552" i="1"/>
  <c r="R553" i="1"/>
  <c r="R554" i="1"/>
  <c r="R555" i="1"/>
  <c r="R556" i="1"/>
  <c r="R557" i="1"/>
  <c r="R558" i="1"/>
  <c r="R559" i="1"/>
  <c r="R560" i="1"/>
  <c r="R561" i="1"/>
  <c r="R562" i="1"/>
  <c r="R563" i="1"/>
  <c r="R564" i="1"/>
  <c r="R565" i="1"/>
  <c r="R566" i="1"/>
  <c r="R567" i="1"/>
  <c r="R568" i="1"/>
  <c r="R569" i="1"/>
  <c r="R570" i="1"/>
  <c r="R571" i="1"/>
  <c r="R572" i="1"/>
  <c r="R573" i="1"/>
  <c r="R574" i="1"/>
  <c r="R575" i="1"/>
  <c r="R576" i="1"/>
  <c r="R577" i="1"/>
  <c r="R578" i="1"/>
  <c r="R579" i="1"/>
  <c r="R580" i="1"/>
  <c r="R581" i="1"/>
  <c r="R582" i="1"/>
  <c r="R583" i="1"/>
  <c r="R584" i="1"/>
  <c r="R585" i="1"/>
  <c r="R586" i="1"/>
  <c r="R587" i="1"/>
  <c r="R588" i="1"/>
  <c r="R589" i="1"/>
  <c r="R590" i="1"/>
  <c r="R591" i="1"/>
  <c r="R592" i="1"/>
  <c r="R593" i="1"/>
  <c r="R594" i="1"/>
  <c r="R595" i="1"/>
  <c r="R596" i="1"/>
  <c r="R597" i="1"/>
  <c r="R598" i="1"/>
  <c r="R599" i="1"/>
  <c r="R600" i="1"/>
  <c r="R601" i="1"/>
  <c r="R602" i="1"/>
  <c r="R603" i="1"/>
  <c r="R604" i="1"/>
  <c r="R605" i="1"/>
  <c r="R606" i="1"/>
  <c r="R607" i="1"/>
  <c r="R608" i="1"/>
  <c r="R609" i="1"/>
  <c r="R610" i="1"/>
  <c r="R611" i="1"/>
  <c r="R612" i="1"/>
  <c r="R613" i="1"/>
  <c r="R614" i="1"/>
  <c r="R615" i="1"/>
  <c r="R616" i="1"/>
  <c r="R617" i="1"/>
  <c r="R618" i="1"/>
  <c r="R619" i="1"/>
  <c r="R620" i="1"/>
  <c r="R621" i="1"/>
  <c r="R622" i="1"/>
  <c r="R623" i="1"/>
  <c r="R624" i="1"/>
  <c r="R625" i="1"/>
  <c r="R626" i="1"/>
  <c r="R627" i="1"/>
  <c r="R628" i="1"/>
  <c r="R629" i="1"/>
  <c r="R630" i="1"/>
  <c r="R631" i="1"/>
  <c r="R632" i="1"/>
  <c r="R633" i="1"/>
  <c r="R634" i="1"/>
  <c r="R635" i="1"/>
  <c r="R636" i="1"/>
  <c r="R637" i="1"/>
  <c r="R638" i="1"/>
  <c r="R639" i="1"/>
  <c r="R640" i="1"/>
  <c r="R641" i="1"/>
  <c r="R642" i="1"/>
  <c r="R643" i="1"/>
  <c r="R644" i="1"/>
  <c r="R645" i="1"/>
  <c r="R646" i="1"/>
  <c r="R647" i="1"/>
  <c r="R648" i="1"/>
  <c r="R649" i="1"/>
  <c r="R650" i="1"/>
  <c r="R651" i="1"/>
  <c r="R652" i="1"/>
  <c r="R653" i="1"/>
  <c r="R654" i="1"/>
  <c r="R655" i="1"/>
  <c r="R656" i="1"/>
  <c r="R657" i="1"/>
  <c r="R658" i="1"/>
  <c r="R659" i="1"/>
  <c r="R660" i="1"/>
  <c r="R661" i="1"/>
  <c r="R662" i="1"/>
  <c r="R663" i="1"/>
  <c r="R664" i="1"/>
  <c r="R665" i="1"/>
  <c r="R666" i="1"/>
  <c r="R667" i="1"/>
  <c r="R668" i="1"/>
  <c r="R669" i="1"/>
  <c r="R670" i="1"/>
  <c r="R671" i="1"/>
  <c r="R672" i="1"/>
  <c r="R673" i="1"/>
  <c r="R674" i="1"/>
  <c r="R675" i="1"/>
  <c r="R676" i="1"/>
  <c r="R677" i="1"/>
  <c r="R678" i="1"/>
  <c r="R679" i="1"/>
  <c r="R680" i="1"/>
  <c r="R681" i="1"/>
  <c r="R682" i="1"/>
  <c r="R683" i="1"/>
  <c r="R684" i="1"/>
  <c r="R685" i="1"/>
  <c r="R686" i="1"/>
  <c r="R687" i="1"/>
  <c r="R688" i="1"/>
  <c r="R689" i="1"/>
  <c r="R690" i="1"/>
  <c r="R691" i="1"/>
  <c r="R692" i="1"/>
  <c r="R693" i="1"/>
  <c r="R694" i="1"/>
  <c r="R695" i="1"/>
  <c r="R696" i="1"/>
  <c r="R697" i="1"/>
  <c r="R698" i="1"/>
  <c r="R699" i="1"/>
  <c r="R700" i="1"/>
  <c r="R701" i="1"/>
  <c r="R702" i="1"/>
  <c r="R703" i="1"/>
  <c r="R704" i="1"/>
  <c r="R705" i="1"/>
  <c r="R706" i="1"/>
  <c r="R707" i="1"/>
  <c r="R708" i="1"/>
  <c r="R709" i="1"/>
  <c r="R710" i="1"/>
  <c r="R711" i="1"/>
  <c r="R712" i="1"/>
  <c r="R713" i="1"/>
  <c r="R714" i="1"/>
  <c r="R715" i="1"/>
  <c r="R716" i="1"/>
  <c r="R717" i="1"/>
  <c r="R718" i="1"/>
  <c r="R719" i="1"/>
  <c r="R720" i="1"/>
  <c r="R721" i="1"/>
  <c r="R722" i="1"/>
  <c r="R723" i="1"/>
  <c r="R724" i="1"/>
  <c r="R725" i="1"/>
  <c r="R726" i="1"/>
  <c r="R727" i="1"/>
  <c r="R728" i="1"/>
  <c r="R729" i="1"/>
  <c r="R730" i="1"/>
  <c r="R731" i="1"/>
  <c r="R732" i="1"/>
  <c r="R733" i="1"/>
  <c r="R734" i="1"/>
  <c r="R735" i="1"/>
  <c r="R736" i="1"/>
  <c r="R737" i="1"/>
  <c r="R738" i="1"/>
  <c r="R739" i="1"/>
  <c r="R740" i="1"/>
  <c r="R741" i="1"/>
  <c r="R742" i="1"/>
  <c r="R743" i="1"/>
  <c r="R744" i="1"/>
  <c r="R745" i="1"/>
  <c r="R746" i="1"/>
  <c r="R747" i="1"/>
  <c r="R748" i="1"/>
  <c r="R749" i="1"/>
  <c r="R750" i="1"/>
  <c r="R751" i="1"/>
  <c r="R752" i="1"/>
  <c r="R753" i="1"/>
  <c r="R754" i="1"/>
  <c r="R755" i="1"/>
  <c r="R756" i="1"/>
  <c r="R757" i="1"/>
  <c r="R758" i="1"/>
  <c r="R759" i="1"/>
  <c r="R760" i="1"/>
  <c r="R761" i="1"/>
  <c r="R762" i="1"/>
  <c r="R763" i="1"/>
  <c r="R764" i="1"/>
  <c r="R765" i="1"/>
  <c r="R766" i="1"/>
  <c r="R767" i="1"/>
  <c r="R768" i="1"/>
  <c r="R769" i="1"/>
  <c r="R770" i="1"/>
  <c r="R771" i="1"/>
  <c r="R772" i="1"/>
  <c r="R773" i="1"/>
  <c r="R774" i="1"/>
  <c r="R775" i="1"/>
  <c r="R776" i="1"/>
  <c r="R777" i="1"/>
  <c r="R778" i="1"/>
  <c r="R779" i="1"/>
  <c r="R780" i="1"/>
  <c r="R781" i="1"/>
  <c r="R782" i="1"/>
  <c r="R783" i="1"/>
  <c r="R784" i="1"/>
  <c r="R785" i="1"/>
  <c r="R786" i="1"/>
  <c r="R787" i="1"/>
  <c r="R788" i="1"/>
  <c r="R789" i="1"/>
  <c r="R790" i="1"/>
  <c r="R791" i="1"/>
  <c r="R792" i="1"/>
  <c r="R793" i="1"/>
  <c r="R794" i="1"/>
  <c r="R795" i="1"/>
  <c r="R796" i="1"/>
  <c r="R797" i="1"/>
  <c r="R798" i="1"/>
  <c r="R799" i="1"/>
  <c r="R800" i="1"/>
  <c r="R801" i="1"/>
  <c r="R802" i="1"/>
  <c r="R803" i="1"/>
  <c r="R804" i="1"/>
  <c r="R805" i="1"/>
  <c r="R806" i="1"/>
  <c r="R807" i="1"/>
  <c r="R808" i="1"/>
  <c r="R809" i="1"/>
  <c r="R810" i="1"/>
  <c r="R811" i="1"/>
  <c r="R812" i="1"/>
  <c r="R813" i="1"/>
  <c r="R814" i="1"/>
  <c r="R815" i="1"/>
  <c r="R816" i="1"/>
  <c r="R817" i="1"/>
  <c r="R818" i="1"/>
  <c r="R819" i="1"/>
  <c r="R820" i="1"/>
  <c r="R821" i="1"/>
  <c r="R822" i="1"/>
  <c r="R823" i="1"/>
  <c r="R824" i="1"/>
  <c r="R825" i="1"/>
  <c r="R826" i="1"/>
  <c r="R827" i="1"/>
  <c r="R828" i="1"/>
  <c r="R829" i="1"/>
  <c r="R830" i="1"/>
  <c r="R831" i="1"/>
  <c r="R832" i="1"/>
  <c r="R833" i="1"/>
  <c r="R834" i="1"/>
  <c r="R835" i="1"/>
  <c r="R836" i="1"/>
  <c r="R837" i="1"/>
  <c r="R838" i="1"/>
  <c r="R839" i="1"/>
  <c r="R840" i="1"/>
  <c r="R841" i="1"/>
  <c r="R842" i="1"/>
  <c r="R843" i="1"/>
  <c r="R844" i="1"/>
  <c r="R845" i="1"/>
  <c r="R846" i="1"/>
  <c r="R847" i="1"/>
  <c r="R848" i="1"/>
  <c r="R849" i="1"/>
  <c r="R850" i="1"/>
  <c r="R851" i="1"/>
  <c r="R852" i="1"/>
  <c r="R853" i="1"/>
  <c r="R854" i="1"/>
  <c r="R855" i="1"/>
  <c r="R856" i="1"/>
  <c r="R857" i="1"/>
  <c r="R858" i="1"/>
  <c r="R859" i="1"/>
  <c r="R860" i="1"/>
  <c r="R861" i="1"/>
  <c r="R862" i="1"/>
  <c r="R863" i="1"/>
  <c r="R864" i="1"/>
  <c r="R865" i="1"/>
  <c r="R866" i="1"/>
  <c r="R867" i="1"/>
  <c r="R868" i="1"/>
  <c r="R869" i="1"/>
  <c r="R870" i="1"/>
  <c r="R871" i="1"/>
  <c r="R872" i="1"/>
  <c r="R873" i="1"/>
  <c r="R874" i="1"/>
  <c r="R875" i="1"/>
  <c r="R876" i="1"/>
  <c r="R877" i="1"/>
  <c r="R878" i="1"/>
  <c r="R879" i="1"/>
  <c r="R880" i="1"/>
  <c r="R881" i="1"/>
  <c r="R882" i="1"/>
  <c r="R883" i="1"/>
  <c r="R884" i="1"/>
  <c r="R885" i="1"/>
  <c r="R886" i="1"/>
  <c r="R887" i="1"/>
  <c r="R888" i="1"/>
  <c r="R889" i="1"/>
  <c r="R890" i="1"/>
  <c r="R891" i="1"/>
  <c r="R892" i="1"/>
  <c r="R893" i="1"/>
  <c r="R894" i="1"/>
  <c r="R895" i="1"/>
  <c r="R896" i="1"/>
  <c r="R897" i="1"/>
  <c r="R898" i="1"/>
  <c r="R899" i="1"/>
  <c r="R900" i="1"/>
  <c r="R901" i="1"/>
  <c r="R902" i="1"/>
  <c r="R903" i="1"/>
  <c r="R904" i="1"/>
  <c r="R905" i="1"/>
  <c r="R906" i="1"/>
  <c r="R907" i="1"/>
  <c r="R908" i="1"/>
  <c r="R909" i="1"/>
  <c r="R910" i="1"/>
  <c r="R911" i="1"/>
  <c r="R912" i="1"/>
  <c r="R913" i="1"/>
  <c r="R914" i="1"/>
  <c r="R915" i="1"/>
  <c r="R916" i="1"/>
  <c r="R917" i="1"/>
  <c r="R918" i="1"/>
  <c r="R919" i="1"/>
  <c r="R920" i="1"/>
  <c r="R921" i="1"/>
  <c r="R922" i="1"/>
  <c r="R923" i="1"/>
  <c r="R924" i="1"/>
  <c r="R925" i="1"/>
  <c r="R926" i="1"/>
  <c r="R927" i="1"/>
  <c r="R928" i="1"/>
  <c r="R929" i="1"/>
  <c r="R930" i="1"/>
  <c r="R931" i="1"/>
  <c r="R932" i="1"/>
  <c r="R933" i="1"/>
  <c r="R934" i="1"/>
  <c r="R935" i="1"/>
  <c r="R936" i="1"/>
  <c r="R937" i="1"/>
  <c r="R938" i="1"/>
  <c r="R939" i="1"/>
  <c r="R940" i="1"/>
  <c r="R941" i="1"/>
  <c r="R942" i="1"/>
  <c r="R943" i="1"/>
  <c r="R944" i="1"/>
  <c r="R945" i="1"/>
  <c r="R946" i="1"/>
  <c r="R947" i="1"/>
  <c r="R948" i="1"/>
  <c r="R949" i="1"/>
  <c r="R950" i="1"/>
  <c r="R951" i="1"/>
  <c r="R952" i="1"/>
  <c r="R953" i="1"/>
  <c r="R954" i="1"/>
  <c r="R955" i="1"/>
  <c r="R956" i="1"/>
  <c r="R957" i="1"/>
  <c r="R958" i="1"/>
  <c r="R959" i="1"/>
  <c r="R960" i="1"/>
  <c r="R961" i="1"/>
  <c r="R962" i="1"/>
  <c r="R963" i="1"/>
  <c r="R964" i="1"/>
  <c r="R965" i="1"/>
  <c r="R966" i="1"/>
  <c r="R967" i="1"/>
  <c r="R968" i="1"/>
  <c r="R969" i="1"/>
  <c r="R970" i="1"/>
  <c r="R971" i="1"/>
  <c r="R972" i="1"/>
  <c r="R973" i="1"/>
  <c r="R974" i="1"/>
  <c r="R975" i="1"/>
  <c r="R976" i="1"/>
  <c r="R977" i="1"/>
  <c r="R978" i="1"/>
  <c r="R979" i="1"/>
  <c r="R980" i="1"/>
  <c r="R981" i="1"/>
  <c r="R982" i="1"/>
  <c r="R983" i="1"/>
  <c r="R984" i="1"/>
  <c r="R985" i="1"/>
  <c r="R986" i="1"/>
  <c r="R987" i="1"/>
  <c r="R988" i="1"/>
  <c r="R989" i="1"/>
  <c r="R990" i="1"/>
  <c r="R991" i="1"/>
  <c r="R992" i="1"/>
  <c r="R993" i="1"/>
  <c r="R994" i="1"/>
  <c r="R995" i="1"/>
  <c r="R996" i="1"/>
  <c r="R997" i="1"/>
  <c r="R998" i="1"/>
  <c r="R999" i="1"/>
  <c r="R1000" i="1"/>
  <c r="R1001" i="1"/>
  <c r="R1002" i="1"/>
  <c r="R1003" i="1"/>
  <c r="R1004" i="1"/>
  <c r="R1005" i="1"/>
  <c r="R1006" i="1"/>
  <c r="K9" i="1" a="1"/>
  <c r="K9" i="1"/>
  <c r="K8" i="1" a="1"/>
  <c r="K8" i="1"/>
  <c r="K11" i="1"/>
  <c r="K7" i="1" a="1"/>
  <c r="K7" i="1"/>
  <c r="K10" i="1"/>
  <c r="I20" i="1"/>
  <c r="I21" i="1"/>
  <c r="I22" i="1"/>
  <c r="I23" i="1"/>
  <c r="I24" i="1"/>
  <c r="I25" i="1"/>
  <c r="I26" i="1"/>
  <c r="I27" i="1"/>
  <c r="I28" i="1"/>
  <c r="I29" i="1"/>
  <c r="I30" i="1"/>
  <c r="I31" i="1"/>
  <c r="I32" i="1"/>
  <c r="I33" i="1"/>
  <c r="I34" i="1"/>
  <c r="I35" i="1"/>
  <c r="I36" i="1"/>
  <c r="I37" i="1"/>
  <c r="I38" i="1"/>
  <c r="I39" i="1"/>
  <c r="I40" i="1"/>
  <c r="I41" i="1"/>
  <c r="I42" i="1"/>
  <c r="I43" i="1"/>
  <c r="I44" i="1"/>
  <c r="I45" i="1"/>
  <c r="I46" i="1"/>
  <c r="I47" i="1"/>
  <c r="I48" i="1"/>
  <c r="I49" i="1"/>
  <c r="I50" i="1"/>
  <c r="I51" i="1"/>
  <c r="I52" i="1"/>
  <c r="I53" i="1"/>
  <c r="I54" i="1"/>
  <c r="I55" i="1"/>
  <c r="I56" i="1"/>
  <c r="I57" i="1"/>
  <c r="I58" i="1"/>
  <c r="I59" i="1"/>
  <c r="I60" i="1"/>
  <c r="I61" i="1"/>
  <c r="I62" i="1"/>
  <c r="I63" i="1"/>
  <c r="I64" i="1"/>
  <c r="I65" i="1"/>
  <c r="I66" i="1"/>
  <c r="I67" i="1"/>
  <c r="I68" i="1"/>
  <c r="I69" i="1"/>
  <c r="I70" i="1"/>
  <c r="I71" i="1"/>
  <c r="I72" i="1"/>
  <c r="I73" i="1"/>
  <c r="I74" i="1"/>
  <c r="I75" i="1"/>
  <c r="I76" i="1"/>
  <c r="I77" i="1"/>
  <c r="I78" i="1"/>
  <c r="I79" i="1"/>
  <c r="I80" i="1"/>
  <c r="I81" i="1"/>
  <c r="I82" i="1"/>
  <c r="I83" i="1"/>
  <c r="I84" i="1"/>
  <c r="I85" i="1"/>
  <c r="I86" i="1"/>
  <c r="I87" i="1"/>
  <c r="I88" i="1"/>
  <c r="I89" i="1"/>
  <c r="I90" i="1"/>
  <c r="I91" i="1"/>
  <c r="I92" i="1"/>
  <c r="I93" i="1"/>
  <c r="I94" i="1"/>
  <c r="I95" i="1"/>
  <c r="I96" i="1"/>
  <c r="I97" i="1"/>
  <c r="I98" i="1"/>
  <c r="I99" i="1"/>
  <c r="I100" i="1"/>
  <c r="I101" i="1"/>
  <c r="I102" i="1"/>
  <c r="I103" i="1"/>
  <c r="I104" i="1"/>
  <c r="I105" i="1"/>
  <c r="I106" i="1"/>
  <c r="I107" i="1"/>
  <c r="I108" i="1"/>
  <c r="I109" i="1"/>
  <c r="I110" i="1"/>
  <c r="I111" i="1"/>
  <c r="I112" i="1"/>
  <c r="I113" i="1"/>
  <c r="I114" i="1"/>
  <c r="I115" i="1"/>
  <c r="I116" i="1"/>
  <c r="I117" i="1"/>
  <c r="I118" i="1"/>
  <c r="I119" i="1"/>
  <c r="I120" i="1"/>
  <c r="I121" i="1"/>
  <c r="I122" i="1"/>
  <c r="I123" i="1"/>
  <c r="I124" i="1"/>
  <c r="I125" i="1"/>
  <c r="I126" i="1"/>
  <c r="I127" i="1"/>
  <c r="I128" i="1"/>
  <c r="I129" i="1"/>
  <c r="I130" i="1"/>
  <c r="I131" i="1"/>
  <c r="I132" i="1"/>
  <c r="I133" i="1"/>
  <c r="I134" i="1"/>
  <c r="I135" i="1"/>
  <c r="I136" i="1"/>
  <c r="I137" i="1"/>
  <c r="I138" i="1"/>
  <c r="I139" i="1"/>
  <c r="I140" i="1"/>
  <c r="I141" i="1"/>
  <c r="I142" i="1"/>
  <c r="I143" i="1"/>
  <c r="I144" i="1"/>
  <c r="I145" i="1"/>
  <c r="I146" i="1"/>
  <c r="I147" i="1"/>
  <c r="I148" i="1"/>
  <c r="I149" i="1"/>
  <c r="I150" i="1"/>
  <c r="I151" i="1"/>
  <c r="I152" i="1"/>
  <c r="I153" i="1"/>
  <c r="I154" i="1"/>
  <c r="I155" i="1"/>
  <c r="I156" i="1"/>
  <c r="I157" i="1"/>
  <c r="I158" i="1"/>
  <c r="I159" i="1"/>
  <c r="I160" i="1"/>
  <c r="I161" i="1"/>
  <c r="I162" i="1"/>
  <c r="I163" i="1"/>
  <c r="I164" i="1"/>
  <c r="I165" i="1"/>
  <c r="I166" i="1"/>
  <c r="I167" i="1"/>
  <c r="I168" i="1"/>
  <c r="I169" i="1"/>
  <c r="I170" i="1"/>
  <c r="I171" i="1"/>
  <c r="I172" i="1"/>
  <c r="I173" i="1"/>
  <c r="I174" i="1"/>
  <c r="I175" i="1"/>
  <c r="I176" i="1"/>
  <c r="I177" i="1"/>
  <c r="I178" i="1"/>
  <c r="I179" i="1"/>
  <c r="I180" i="1"/>
  <c r="I181" i="1"/>
  <c r="I182" i="1"/>
  <c r="I183" i="1"/>
  <c r="I184" i="1"/>
  <c r="I185" i="1"/>
  <c r="I186" i="1"/>
  <c r="I187" i="1"/>
  <c r="I188" i="1"/>
  <c r="I189" i="1"/>
  <c r="I190" i="1"/>
  <c r="I191" i="1"/>
  <c r="I192" i="1"/>
  <c r="I193" i="1"/>
  <c r="I194" i="1"/>
  <c r="I195" i="1"/>
  <c r="I196" i="1"/>
  <c r="I197" i="1"/>
  <c r="I198" i="1"/>
  <c r="I199" i="1"/>
  <c r="I200" i="1"/>
  <c r="I201" i="1"/>
  <c r="I202" i="1"/>
  <c r="I203" i="1"/>
  <c r="I204" i="1"/>
  <c r="I205" i="1"/>
  <c r="I206" i="1"/>
  <c r="I207" i="1"/>
  <c r="I208" i="1"/>
  <c r="I209" i="1"/>
  <c r="I210" i="1"/>
  <c r="I211" i="1"/>
  <c r="I212" i="1"/>
  <c r="I213" i="1"/>
  <c r="I214" i="1"/>
  <c r="I215" i="1"/>
  <c r="I216" i="1"/>
  <c r="I217" i="1"/>
  <c r="I218" i="1"/>
  <c r="I219" i="1"/>
  <c r="I220" i="1"/>
  <c r="I221" i="1"/>
  <c r="I222" i="1"/>
  <c r="I223" i="1"/>
  <c r="I224" i="1"/>
  <c r="I225" i="1"/>
  <c r="I226" i="1"/>
  <c r="I227" i="1"/>
  <c r="I228" i="1"/>
  <c r="I229" i="1"/>
  <c r="I230" i="1"/>
  <c r="I231" i="1"/>
  <c r="I232" i="1"/>
  <c r="I233" i="1"/>
  <c r="I234" i="1"/>
  <c r="I235" i="1"/>
  <c r="I236" i="1"/>
  <c r="I237" i="1"/>
  <c r="I238" i="1"/>
  <c r="I239" i="1"/>
  <c r="I240" i="1"/>
  <c r="I241" i="1"/>
  <c r="I242" i="1"/>
  <c r="I243" i="1"/>
  <c r="I244" i="1"/>
  <c r="I245" i="1"/>
  <c r="I246" i="1"/>
  <c r="I247" i="1"/>
  <c r="I248" i="1"/>
  <c r="I249" i="1"/>
  <c r="I250" i="1"/>
  <c r="I251" i="1"/>
  <c r="I252" i="1"/>
  <c r="I253" i="1"/>
  <c r="I254" i="1"/>
  <c r="I255" i="1"/>
  <c r="I256" i="1"/>
  <c r="I257" i="1"/>
  <c r="I258" i="1"/>
  <c r="I259" i="1"/>
  <c r="I260" i="1"/>
  <c r="I261" i="1"/>
  <c r="I262" i="1"/>
  <c r="I263" i="1"/>
  <c r="I264" i="1"/>
  <c r="I265" i="1"/>
  <c r="I266" i="1"/>
  <c r="I267" i="1"/>
  <c r="I268" i="1"/>
  <c r="I269" i="1"/>
  <c r="I270" i="1"/>
  <c r="I271" i="1"/>
  <c r="I272" i="1"/>
  <c r="I273" i="1"/>
  <c r="I274" i="1"/>
  <c r="I275" i="1"/>
  <c r="I276" i="1"/>
  <c r="I277" i="1"/>
  <c r="I278" i="1"/>
  <c r="I279" i="1"/>
  <c r="I280" i="1"/>
  <c r="I281" i="1"/>
  <c r="I282" i="1"/>
  <c r="I283" i="1"/>
  <c r="I284" i="1"/>
  <c r="I285" i="1"/>
  <c r="I286" i="1"/>
  <c r="I287" i="1"/>
  <c r="I288" i="1"/>
  <c r="I289" i="1"/>
  <c r="I290" i="1"/>
  <c r="I291" i="1"/>
  <c r="I292" i="1"/>
  <c r="I293" i="1"/>
  <c r="I294" i="1"/>
  <c r="I295" i="1"/>
  <c r="I296" i="1"/>
  <c r="I297" i="1"/>
  <c r="I298" i="1"/>
  <c r="I299" i="1"/>
  <c r="I300" i="1"/>
  <c r="I301" i="1"/>
  <c r="I302" i="1"/>
  <c r="I303" i="1"/>
  <c r="I304" i="1"/>
  <c r="I305" i="1"/>
  <c r="I306" i="1"/>
  <c r="I307" i="1"/>
  <c r="I308" i="1"/>
  <c r="I309" i="1"/>
  <c r="I310" i="1"/>
  <c r="I311" i="1"/>
  <c r="I312" i="1"/>
  <c r="I313" i="1"/>
  <c r="I314" i="1"/>
  <c r="I315" i="1"/>
  <c r="I316" i="1"/>
  <c r="I317" i="1"/>
  <c r="I318" i="1"/>
  <c r="I319" i="1"/>
  <c r="I320" i="1"/>
  <c r="I321" i="1"/>
  <c r="I322" i="1"/>
  <c r="I323" i="1"/>
  <c r="I324" i="1"/>
  <c r="I325" i="1"/>
  <c r="I326" i="1"/>
  <c r="I327" i="1"/>
  <c r="I328" i="1"/>
  <c r="I329" i="1"/>
  <c r="I330" i="1"/>
  <c r="I331" i="1"/>
  <c r="I332" i="1"/>
  <c r="I333" i="1"/>
  <c r="I334" i="1"/>
  <c r="I335" i="1"/>
  <c r="I336" i="1"/>
  <c r="I337" i="1"/>
  <c r="I338" i="1"/>
  <c r="I339" i="1"/>
  <c r="I340" i="1"/>
  <c r="I341" i="1"/>
  <c r="I342" i="1"/>
  <c r="I343" i="1"/>
  <c r="I344" i="1"/>
  <c r="I345" i="1"/>
  <c r="I346" i="1"/>
  <c r="I347" i="1"/>
  <c r="I348" i="1"/>
  <c r="I349" i="1"/>
  <c r="I350" i="1"/>
  <c r="I351" i="1"/>
  <c r="I352" i="1"/>
  <c r="I353" i="1"/>
  <c r="I354" i="1"/>
  <c r="I355" i="1"/>
  <c r="I356" i="1"/>
  <c r="I357" i="1"/>
  <c r="I358" i="1"/>
  <c r="I359" i="1"/>
  <c r="I360" i="1"/>
  <c r="I361" i="1"/>
  <c r="I362" i="1"/>
  <c r="I363" i="1"/>
  <c r="I364" i="1"/>
  <c r="I365" i="1"/>
  <c r="I366" i="1"/>
  <c r="I367" i="1"/>
  <c r="I368" i="1"/>
  <c r="I369" i="1"/>
  <c r="I370" i="1"/>
  <c r="I371" i="1"/>
  <c r="I372" i="1"/>
  <c r="I373" i="1"/>
  <c r="I374" i="1"/>
  <c r="I375" i="1"/>
  <c r="I376" i="1"/>
  <c r="I377" i="1"/>
  <c r="I378" i="1"/>
  <c r="I379" i="1"/>
  <c r="I380" i="1"/>
  <c r="I381" i="1"/>
  <c r="I382" i="1"/>
  <c r="I383" i="1"/>
  <c r="I384" i="1"/>
  <c r="I385" i="1"/>
  <c r="I386" i="1"/>
  <c r="I387" i="1"/>
  <c r="I388" i="1"/>
  <c r="I389" i="1"/>
  <c r="I390" i="1"/>
  <c r="I391" i="1"/>
  <c r="I392" i="1"/>
  <c r="I393" i="1"/>
  <c r="I394" i="1"/>
  <c r="I395" i="1"/>
  <c r="I396" i="1"/>
  <c r="I397" i="1"/>
  <c r="I398" i="1"/>
  <c r="I399" i="1"/>
  <c r="I400" i="1"/>
  <c r="I401" i="1"/>
  <c r="I402" i="1"/>
  <c r="I403" i="1"/>
  <c r="I404" i="1"/>
  <c r="I405" i="1"/>
  <c r="I406" i="1"/>
  <c r="I407" i="1"/>
  <c r="I408" i="1"/>
  <c r="I409" i="1"/>
  <c r="I410" i="1"/>
  <c r="I411" i="1"/>
  <c r="I412" i="1"/>
  <c r="I413" i="1"/>
  <c r="I414" i="1"/>
  <c r="I415" i="1"/>
  <c r="I416" i="1"/>
  <c r="I417" i="1"/>
  <c r="I418" i="1"/>
  <c r="I419" i="1"/>
  <c r="I420" i="1"/>
  <c r="I421" i="1"/>
  <c r="I422" i="1"/>
  <c r="I423" i="1"/>
  <c r="I424" i="1"/>
  <c r="I425" i="1"/>
  <c r="I426" i="1"/>
  <c r="I427" i="1"/>
  <c r="I428" i="1"/>
  <c r="I429" i="1"/>
  <c r="I430" i="1"/>
  <c r="I431" i="1"/>
  <c r="I432" i="1"/>
  <c r="I433" i="1"/>
  <c r="I434" i="1"/>
  <c r="I435" i="1"/>
  <c r="I436" i="1"/>
  <c r="I437" i="1"/>
  <c r="I438" i="1"/>
  <c r="I439" i="1"/>
  <c r="I440" i="1"/>
  <c r="I441" i="1"/>
  <c r="I442" i="1"/>
  <c r="I443" i="1"/>
  <c r="I444" i="1"/>
  <c r="I445" i="1"/>
  <c r="I446" i="1"/>
  <c r="I447" i="1"/>
  <c r="I448" i="1"/>
  <c r="I449" i="1"/>
  <c r="I450" i="1"/>
  <c r="I451" i="1"/>
  <c r="I452" i="1"/>
  <c r="I453" i="1"/>
  <c r="I454" i="1"/>
  <c r="I455" i="1"/>
  <c r="I456" i="1"/>
  <c r="I457" i="1"/>
  <c r="I458" i="1"/>
  <c r="I459" i="1"/>
  <c r="I460" i="1"/>
  <c r="I461" i="1"/>
  <c r="I462" i="1"/>
  <c r="I463" i="1"/>
  <c r="I464" i="1"/>
  <c r="I465" i="1"/>
  <c r="I466" i="1"/>
  <c r="I467" i="1"/>
  <c r="I468" i="1"/>
  <c r="I469" i="1"/>
  <c r="I470" i="1"/>
  <c r="I471" i="1"/>
  <c r="I472" i="1"/>
  <c r="I473" i="1"/>
  <c r="I474" i="1"/>
  <c r="I475" i="1"/>
  <c r="I476" i="1"/>
  <c r="I477" i="1"/>
  <c r="I478" i="1"/>
  <c r="I479" i="1"/>
  <c r="I480" i="1"/>
  <c r="I481" i="1"/>
  <c r="I482" i="1"/>
  <c r="I483" i="1"/>
  <c r="I484" i="1"/>
  <c r="I485" i="1"/>
  <c r="I486" i="1"/>
  <c r="I487" i="1"/>
  <c r="I488" i="1"/>
  <c r="I489" i="1"/>
  <c r="I490" i="1"/>
  <c r="I491" i="1"/>
  <c r="I492" i="1"/>
  <c r="I493" i="1"/>
  <c r="I494" i="1"/>
  <c r="I495" i="1"/>
  <c r="I496" i="1"/>
  <c r="I497" i="1"/>
  <c r="I498" i="1"/>
  <c r="I499" i="1"/>
  <c r="I500" i="1"/>
  <c r="I501" i="1"/>
  <c r="I502" i="1"/>
  <c r="I503" i="1"/>
  <c r="I504" i="1"/>
  <c r="I505" i="1"/>
  <c r="I506" i="1"/>
  <c r="I507" i="1"/>
  <c r="I508" i="1"/>
  <c r="I509" i="1"/>
  <c r="I510" i="1"/>
  <c r="I511" i="1"/>
  <c r="I512" i="1"/>
  <c r="I513" i="1"/>
  <c r="I514" i="1"/>
  <c r="I515" i="1"/>
  <c r="I516" i="1"/>
  <c r="I517" i="1"/>
  <c r="I518" i="1"/>
  <c r="I519" i="1"/>
  <c r="I520" i="1"/>
  <c r="I521" i="1"/>
  <c r="I522" i="1"/>
  <c r="I523" i="1"/>
  <c r="I524" i="1"/>
  <c r="I525" i="1"/>
  <c r="I526" i="1"/>
  <c r="I527" i="1"/>
  <c r="I528" i="1"/>
  <c r="I529" i="1"/>
  <c r="I530" i="1"/>
  <c r="I531" i="1"/>
  <c r="I532" i="1"/>
  <c r="I533" i="1"/>
  <c r="I534" i="1"/>
  <c r="I535" i="1"/>
  <c r="I536" i="1"/>
  <c r="I537" i="1"/>
  <c r="I538" i="1"/>
  <c r="I539" i="1"/>
  <c r="I540" i="1"/>
  <c r="I541" i="1"/>
  <c r="I542" i="1"/>
  <c r="I543" i="1"/>
  <c r="I544" i="1"/>
  <c r="I545" i="1"/>
  <c r="I546" i="1"/>
  <c r="I547" i="1"/>
  <c r="I548" i="1"/>
  <c r="I549" i="1"/>
  <c r="I550" i="1"/>
  <c r="I551" i="1"/>
  <c r="I552" i="1"/>
  <c r="I553" i="1"/>
  <c r="I554" i="1"/>
  <c r="I555" i="1"/>
  <c r="I556" i="1"/>
  <c r="I557" i="1"/>
  <c r="I558" i="1"/>
  <c r="I559" i="1"/>
  <c r="I560" i="1"/>
  <c r="I561" i="1"/>
  <c r="I562" i="1"/>
  <c r="I563" i="1"/>
  <c r="I564" i="1"/>
  <c r="I565" i="1"/>
  <c r="I566" i="1"/>
  <c r="I567" i="1"/>
  <c r="I568" i="1"/>
  <c r="I569" i="1"/>
  <c r="I570" i="1"/>
  <c r="I571" i="1"/>
  <c r="I572" i="1"/>
  <c r="I573" i="1"/>
  <c r="I574" i="1"/>
  <c r="I575" i="1"/>
  <c r="I576" i="1"/>
  <c r="I577" i="1"/>
  <c r="I578" i="1"/>
  <c r="I579" i="1"/>
  <c r="I580" i="1"/>
  <c r="I581" i="1"/>
  <c r="I582" i="1"/>
  <c r="I583" i="1"/>
  <c r="I584" i="1"/>
  <c r="I585" i="1"/>
  <c r="I586" i="1"/>
  <c r="I587" i="1"/>
  <c r="I588" i="1"/>
  <c r="I589" i="1"/>
  <c r="I590" i="1"/>
  <c r="I591" i="1"/>
  <c r="I592" i="1"/>
  <c r="I593" i="1"/>
  <c r="I594" i="1"/>
  <c r="I595" i="1"/>
  <c r="I596" i="1"/>
  <c r="I597" i="1"/>
  <c r="I598" i="1"/>
  <c r="I599" i="1"/>
  <c r="I600" i="1"/>
  <c r="I601" i="1"/>
  <c r="I602" i="1"/>
  <c r="I603" i="1"/>
  <c r="I604" i="1"/>
  <c r="I605" i="1"/>
  <c r="I606" i="1"/>
  <c r="I607" i="1"/>
  <c r="I608" i="1"/>
  <c r="I609" i="1"/>
  <c r="I610" i="1"/>
  <c r="I611" i="1"/>
  <c r="I612" i="1"/>
  <c r="I613" i="1"/>
  <c r="I614" i="1"/>
  <c r="I615" i="1"/>
  <c r="I616" i="1"/>
  <c r="I617" i="1"/>
  <c r="I618" i="1"/>
  <c r="I619" i="1"/>
  <c r="I620" i="1"/>
  <c r="I621" i="1"/>
  <c r="I622" i="1"/>
  <c r="I623" i="1"/>
  <c r="I624" i="1"/>
  <c r="I625" i="1"/>
  <c r="I626" i="1"/>
  <c r="I627" i="1"/>
  <c r="I628" i="1"/>
  <c r="I629" i="1"/>
  <c r="I630" i="1"/>
  <c r="I631" i="1"/>
  <c r="I632" i="1"/>
  <c r="I633" i="1"/>
  <c r="I634" i="1"/>
  <c r="I635" i="1"/>
  <c r="I636" i="1"/>
  <c r="I637" i="1"/>
  <c r="I638" i="1"/>
  <c r="I639" i="1"/>
  <c r="I640" i="1"/>
  <c r="I641" i="1"/>
  <c r="I642" i="1"/>
  <c r="I643" i="1"/>
  <c r="I644" i="1"/>
  <c r="I645" i="1"/>
  <c r="I646" i="1"/>
  <c r="I647" i="1"/>
  <c r="I648" i="1"/>
  <c r="I649" i="1"/>
  <c r="I650" i="1"/>
  <c r="I651" i="1"/>
  <c r="I652" i="1"/>
  <c r="I653" i="1"/>
  <c r="I654" i="1"/>
  <c r="I655" i="1"/>
  <c r="I656" i="1"/>
  <c r="I657" i="1"/>
  <c r="I658" i="1"/>
  <c r="I659" i="1"/>
  <c r="I660" i="1"/>
  <c r="I661" i="1"/>
  <c r="I662" i="1"/>
  <c r="I663" i="1"/>
  <c r="I664" i="1"/>
  <c r="I665" i="1"/>
  <c r="I666" i="1"/>
  <c r="I667" i="1"/>
  <c r="I668" i="1"/>
  <c r="I669" i="1"/>
  <c r="I670" i="1"/>
  <c r="I671" i="1"/>
  <c r="I672" i="1"/>
  <c r="I673" i="1"/>
  <c r="I674" i="1"/>
  <c r="I675" i="1"/>
  <c r="I676" i="1"/>
  <c r="I677" i="1"/>
  <c r="I678" i="1"/>
  <c r="I679" i="1"/>
  <c r="I680" i="1"/>
  <c r="I681" i="1"/>
  <c r="I682" i="1"/>
  <c r="I683" i="1"/>
  <c r="I684" i="1"/>
  <c r="I685" i="1"/>
  <c r="I686" i="1"/>
  <c r="I687" i="1"/>
  <c r="I688" i="1"/>
  <c r="I689" i="1"/>
  <c r="I690" i="1"/>
  <c r="I691" i="1"/>
  <c r="I692" i="1"/>
  <c r="I693" i="1"/>
  <c r="I694" i="1"/>
  <c r="I695" i="1"/>
  <c r="I696" i="1"/>
  <c r="I697" i="1"/>
  <c r="I698" i="1"/>
  <c r="I699" i="1"/>
  <c r="I700" i="1"/>
  <c r="I701" i="1"/>
  <c r="I702" i="1"/>
  <c r="I703" i="1"/>
  <c r="I704" i="1"/>
  <c r="I705" i="1"/>
  <c r="I706" i="1"/>
  <c r="I707" i="1"/>
  <c r="I708" i="1"/>
  <c r="I709" i="1"/>
  <c r="I710" i="1"/>
  <c r="I711" i="1"/>
  <c r="I712" i="1"/>
  <c r="I713" i="1"/>
  <c r="I714" i="1"/>
  <c r="I715" i="1"/>
  <c r="I716" i="1"/>
  <c r="I717" i="1"/>
  <c r="I718" i="1"/>
  <c r="I719" i="1"/>
  <c r="I720" i="1"/>
  <c r="I721" i="1"/>
  <c r="I722" i="1"/>
  <c r="I723" i="1"/>
  <c r="I724" i="1"/>
  <c r="I725" i="1"/>
  <c r="I726" i="1"/>
  <c r="I727" i="1"/>
  <c r="I728" i="1"/>
  <c r="I729" i="1"/>
  <c r="I730" i="1"/>
  <c r="I731" i="1"/>
  <c r="I732" i="1"/>
  <c r="I733" i="1"/>
  <c r="I734" i="1"/>
  <c r="I735" i="1"/>
  <c r="I736" i="1"/>
  <c r="I737" i="1"/>
  <c r="I738" i="1"/>
  <c r="I739" i="1"/>
  <c r="I740" i="1"/>
  <c r="I741" i="1"/>
  <c r="I742" i="1"/>
  <c r="I743" i="1"/>
  <c r="I744" i="1"/>
  <c r="I745" i="1"/>
  <c r="I746" i="1"/>
  <c r="I747" i="1"/>
  <c r="I748" i="1"/>
  <c r="I749" i="1"/>
  <c r="I750" i="1"/>
  <c r="I751" i="1"/>
  <c r="I752" i="1"/>
  <c r="I753" i="1"/>
  <c r="I754" i="1"/>
  <c r="I755" i="1"/>
  <c r="I756" i="1"/>
  <c r="I757" i="1"/>
  <c r="I758" i="1"/>
  <c r="I759" i="1"/>
  <c r="I760" i="1"/>
  <c r="I761" i="1"/>
  <c r="I762" i="1"/>
  <c r="I763" i="1"/>
  <c r="I764" i="1"/>
  <c r="I765" i="1"/>
  <c r="I766" i="1"/>
  <c r="I767" i="1"/>
  <c r="I768" i="1"/>
  <c r="I769" i="1"/>
  <c r="I770" i="1"/>
  <c r="I771" i="1"/>
  <c r="I772" i="1"/>
  <c r="I773" i="1"/>
  <c r="I774" i="1"/>
  <c r="I775" i="1"/>
  <c r="I776" i="1"/>
  <c r="I777" i="1"/>
  <c r="I778" i="1"/>
  <c r="I779" i="1"/>
  <c r="I780" i="1"/>
  <c r="I781" i="1"/>
  <c r="I782" i="1"/>
  <c r="I783" i="1"/>
  <c r="I784" i="1"/>
  <c r="I785" i="1"/>
  <c r="I786" i="1"/>
  <c r="I787" i="1"/>
  <c r="I788" i="1"/>
  <c r="I789" i="1"/>
  <c r="I790" i="1"/>
  <c r="I791" i="1"/>
  <c r="I792" i="1"/>
  <c r="I793" i="1"/>
  <c r="I794" i="1"/>
  <c r="I795" i="1"/>
  <c r="I796" i="1"/>
  <c r="I797" i="1"/>
  <c r="I798" i="1"/>
  <c r="I799" i="1"/>
  <c r="I800" i="1"/>
  <c r="I801" i="1"/>
  <c r="I802" i="1"/>
  <c r="I803" i="1"/>
  <c r="I804" i="1"/>
  <c r="I805" i="1"/>
  <c r="I806" i="1"/>
  <c r="I807" i="1"/>
  <c r="I808" i="1"/>
  <c r="I809" i="1"/>
  <c r="I810" i="1"/>
  <c r="I811" i="1"/>
  <c r="I812" i="1"/>
  <c r="I813" i="1"/>
  <c r="I814" i="1"/>
  <c r="I815" i="1"/>
  <c r="I816" i="1"/>
  <c r="I817" i="1"/>
  <c r="I818" i="1"/>
  <c r="I819" i="1"/>
  <c r="I820" i="1"/>
  <c r="I821" i="1"/>
  <c r="I822" i="1"/>
  <c r="I823" i="1"/>
  <c r="I824" i="1"/>
  <c r="I825" i="1"/>
  <c r="I826" i="1"/>
  <c r="I827" i="1"/>
  <c r="I828" i="1"/>
  <c r="I829" i="1"/>
  <c r="I830" i="1"/>
  <c r="I831" i="1"/>
  <c r="I832" i="1"/>
  <c r="I833" i="1"/>
  <c r="I834" i="1"/>
  <c r="I835" i="1"/>
  <c r="I836" i="1"/>
  <c r="I837" i="1"/>
  <c r="I838" i="1"/>
  <c r="I839" i="1"/>
  <c r="I840" i="1"/>
  <c r="I841" i="1"/>
  <c r="I842" i="1"/>
  <c r="I843" i="1"/>
  <c r="I844" i="1"/>
  <c r="I845" i="1"/>
  <c r="I846" i="1"/>
  <c r="I847" i="1"/>
  <c r="I848" i="1"/>
  <c r="I849" i="1"/>
  <c r="I850" i="1"/>
  <c r="I851" i="1"/>
  <c r="I852" i="1"/>
  <c r="I853" i="1"/>
  <c r="I854" i="1"/>
  <c r="I855" i="1"/>
  <c r="I856" i="1"/>
  <c r="I857" i="1"/>
  <c r="I858" i="1"/>
  <c r="I859" i="1"/>
  <c r="I860" i="1"/>
  <c r="I861" i="1"/>
  <c r="I862" i="1"/>
  <c r="I863" i="1"/>
  <c r="I864" i="1"/>
  <c r="I865" i="1"/>
  <c r="I866" i="1"/>
  <c r="I867" i="1"/>
  <c r="I868" i="1"/>
  <c r="I869" i="1"/>
  <c r="I870" i="1"/>
  <c r="I871" i="1"/>
  <c r="I872" i="1"/>
  <c r="I873" i="1"/>
  <c r="I874" i="1"/>
  <c r="I875" i="1"/>
  <c r="I876" i="1"/>
  <c r="I877" i="1"/>
  <c r="I878" i="1"/>
  <c r="I879" i="1"/>
  <c r="I880" i="1"/>
  <c r="I881" i="1"/>
  <c r="I882" i="1"/>
  <c r="I883" i="1"/>
  <c r="I884" i="1"/>
  <c r="I885" i="1"/>
  <c r="I886" i="1"/>
  <c r="I887" i="1"/>
  <c r="I888" i="1"/>
  <c r="I889" i="1"/>
  <c r="I890" i="1"/>
  <c r="I891" i="1"/>
  <c r="I892" i="1"/>
  <c r="I893" i="1"/>
  <c r="I894" i="1"/>
  <c r="I895" i="1"/>
  <c r="I896" i="1"/>
  <c r="I897" i="1"/>
  <c r="I898" i="1"/>
  <c r="I899" i="1"/>
  <c r="I900" i="1"/>
  <c r="I901" i="1"/>
  <c r="I902" i="1"/>
  <c r="I903" i="1"/>
  <c r="I904" i="1"/>
  <c r="I905" i="1"/>
  <c r="I906" i="1"/>
  <c r="I907" i="1"/>
  <c r="I908" i="1"/>
  <c r="I909" i="1"/>
  <c r="I910" i="1"/>
  <c r="I911" i="1"/>
  <c r="I912" i="1"/>
  <c r="I913" i="1"/>
  <c r="I914" i="1"/>
  <c r="I915" i="1"/>
  <c r="I916" i="1"/>
  <c r="I917" i="1"/>
  <c r="I918" i="1"/>
  <c r="I919" i="1"/>
  <c r="I920" i="1"/>
  <c r="I921" i="1"/>
  <c r="I922" i="1"/>
  <c r="I923" i="1"/>
  <c r="I924" i="1"/>
  <c r="I925" i="1"/>
  <c r="I926" i="1"/>
  <c r="I927" i="1"/>
  <c r="I928" i="1"/>
  <c r="I929" i="1"/>
  <c r="I930" i="1"/>
  <c r="I931" i="1"/>
  <c r="I932" i="1"/>
  <c r="I933" i="1"/>
  <c r="I934" i="1"/>
  <c r="I935" i="1"/>
  <c r="I936" i="1"/>
  <c r="I937" i="1"/>
  <c r="I938" i="1"/>
  <c r="I939" i="1"/>
  <c r="I940" i="1"/>
  <c r="I941" i="1"/>
  <c r="I942" i="1"/>
  <c r="I943" i="1"/>
  <c r="I944" i="1"/>
  <c r="I945" i="1"/>
  <c r="I946" i="1"/>
  <c r="I947" i="1"/>
  <c r="I948" i="1"/>
  <c r="I949" i="1"/>
  <c r="I950" i="1"/>
  <c r="I951" i="1"/>
  <c r="I952" i="1"/>
  <c r="I953" i="1"/>
  <c r="I954" i="1"/>
  <c r="I955" i="1"/>
  <c r="I956" i="1"/>
  <c r="I957" i="1"/>
  <c r="I958" i="1"/>
  <c r="I959" i="1"/>
  <c r="I960" i="1"/>
  <c r="I961" i="1"/>
  <c r="I962" i="1"/>
  <c r="I963" i="1"/>
  <c r="I964" i="1"/>
  <c r="I965" i="1"/>
  <c r="I966" i="1"/>
  <c r="I967" i="1"/>
  <c r="I968" i="1"/>
  <c r="I969" i="1"/>
  <c r="I970" i="1"/>
  <c r="I971" i="1"/>
  <c r="I972" i="1"/>
  <c r="I973" i="1"/>
  <c r="I974" i="1"/>
  <c r="I975" i="1"/>
  <c r="I976" i="1"/>
  <c r="I977" i="1"/>
  <c r="I978" i="1"/>
  <c r="I979" i="1"/>
  <c r="I980" i="1"/>
  <c r="I981" i="1"/>
  <c r="I982" i="1"/>
  <c r="I983" i="1"/>
  <c r="I984" i="1"/>
  <c r="I985" i="1"/>
  <c r="I986" i="1"/>
  <c r="I987" i="1"/>
  <c r="I988" i="1"/>
  <c r="I989" i="1"/>
  <c r="I990" i="1"/>
  <c r="I991" i="1"/>
  <c r="I992" i="1"/>
  <c r="I993" i="1"/>
  <c r="I994" i="1"/>
  <c r="I995" i="1"/>
  <c r="I996" i="1"/>
  <c r="I997" i="1"/>
  <c r="I998" i="1"/>
  <c r="I999" i="1"/>
  <c r="I1000" i="1"/>
  <c r="I1001" i="1"/>
  <c r="I1002" i="1"/>
  <c r="I1003" i="1"/>
  <c r="I1004" i="1"/>
  <c r="I1005" i="1"/>
  <c r="I1006" i="1"/>
  <c r="I19" i="1"/>
  <c r="P14" i="1" a="1"/>
  <c r="P14" i="1"/>
  <c r="Q14" i="1" a="1"/>
  <c r="Q14" i="1"/>
  <c r="R14" i="1" a="1"/>
  <c r="R14" i="1"/>
  <c r="B33" i="7"/>
  <c r="B32" i="7"/>
  <c r="B31" i="7"/>
  <c r="B30" i="7"/>
  <c r="B29" i="7"/>
  <c r="B28" i="7"/>
  <c r="B27" i="7"/>
  <c r="B26" i="7"/>
  <c r="B25" i="7"/>
  <c r="B24" i="7"/>
  <c r="B23" i="7"/>
  <c r="B22" i="7"/>
  <c r="B21" i="7"/>
  <c r="B20" i="7"/>
  <c r="B19" i="7"/>
  <c r="B18" i="7"/>
  <c r="B17" i="7"/>
  <c r="B16" i="7"/>
  <c r="B15" i="7"/>
  <c r="B14" i="7"/>
  <c r="B13" i="7"/>
  <c r="B12" i="7"/>
  <c r="B11" i="7"/>
  <c r="B10" i="7"/>
  <c r="B9" i="7"/>
  <c r="B8" i="7"/>
  <c r="H9" i="7"/>
  <c r="I9" i="7" a="1"/>
  <c r="I9" i="7"/>
  <c r="J9" i="7" a="1"/>
  <c r="J9" i="7"/>
  <c r="K9" i="7" a="1"/>
  <c r="K9" i="7"/>
  <c r="H10" i="7"/>
  <c r="I10" i="7" a="1"/>
  <c r="I10" i="7"/>
  <c r="J10" i="7" a="1"/>
  <c r="J10" i="7"/>
  <c r="K10" i="7" a="1"/>
  <c r="K10" i="7"/>
  <c r="H11" i="7"/>
  <c r="I11" i="7" a="1"/>
  <c r="I11" i="7"/>
  <c r="J11" i="7" a="1"/>
  <c r="J11" i="7"/>
  <c r="K11" i="7" a="1"/>
  <c r="K11" i="7"/>
  <c r="H12" i="7"/>
  <c r="I12" i="7" a="1"/>
  <c r="I12" i="7"/>
  <c r="J12" i="7" a="1"/>
  <c r="J12" i="7"/>
  <c r="K12" i="7" a="1"/>
  <c r="K12" i="7"/>
  <c r="H13" i="7"/>
  <c r="I13" i="7" a="1"/>
  <c r="I13" i="7"/>
  <c r="J13" i="7" a="1"/>
  <c r="J13" i="7"/>
  <c r="K13" i="7" a="1"/>
  <c r="K13" i="7"/>
  <c r="H14" i="7"/>
  <c r="I14" i="7" a="1"/>
  <c r="I14" i="7"/>
  <c r="J14" i="7" a="1"/>
  <c r="J14" i="7"/>
  <c r="K14" i="7" a="1"/>
  <c r="K14" i="7"/>
  <c r="H15" i="7"/>
  <c r="I15" i="7" a="1"/>
  <c r="I15" i="7"/>
  <c r="J15" i="7" a="1"/>
  <c r="J15" i="7"/>
  <c r="K15" i="7" a="1"/>
  <c r="K15" i="7"/>
  <c r="H16" i="7"/>
  <c r="I16" i="7" a="1"/>
  <c r="I16" i="7"/>
  <c r="J16" i="7" a="1"/>
  <c r="J16" i="7"/>
  <c r="K16" i="7" a="1"/>
  <c r="K16" i="7"/>
  <c r="H17" i="7"/>
  <c r="I17" i="7" a="1"/>
  <c r="I17" i="7"/>
  <c r="J17" i="7" a="1"/>
  <c r="J17" i="7"/>
  <c r="K17" i="7" a="1"/>
  <c r="K17" i="7"/>
  <c r="H18" i="7"/>
  <c r="I18" i="7" a="1"/>
  <c r="I18" i="7"/>
  <c r="J18" i="7" a="1"/>
  <c r="J18" i="7"/>
  <c r="K18" i="7" a="1"/>
  <c r="K18" i="7"/>
  <c r="H19" i="7"/>
  <c r="I19" i="7" a="1"/>
  <c r="I19" i="7"/>
  <c r="J19" i="7" a="1"/>
  <c r="J19" i="7"/>
  <c r="K19" i="7" a="1"/>
  <c r="K19" i="7"/>
  <c r="H20" i="7"/>
  <c r="I20" i="7" a="1"/>
  <c r="I20" i="7"/>
  <c r="J20" i="7" a="1"/>
  <c r="J20" i="7"/>
  <c r="K20" i="7" a="1"/>
  <c r="K20" i="7"/>
  <c r="H21" i="7"/>
  <c r="I21" i="7" a="1"/>
  <c r="I21" i="7"/>
  <c r="J21" i="7" a="1"/>
  <c r="J21" i="7"/>
  <c r="K21" i="7" a="1"/>
  <c r="K21" i="7"/>
  <c r="H22" i="7"/>
  <c r="I22" i="7" a="1"/>
  <c r="I22" i="7"/>
  <c r="J22" i="7" a="1"/>
  <c r="J22" i="7"/>
  <c r="K22" i="7" a="1"/>
  <c r="K22" i="7"/>
  <c r="H23" i="7"/>
  <c r="I23" i="7" a="1"/>
  <c r="I23" i="7"/>
  <c r="J23" i="7" a="1"/>
  <c r="J23" i="7"/>
  <c r="K23" i="7" a="1"/>
  <c r="K23" i="7"/>
  <c r="H24" i="7"/>
  <c r="I24" i="7" a="1"/>
  <c r="I24" i="7"/>
  <c r="J24" i="7" a="1"/>
  <c r="J24" i="7"/>
  <c r="K24" i="7" a="1"/>
  <c r="K24" i="7"/>
  <c r="H25" i="7"/>
  <c r="I25" i="7" a="1"/>
  <c r="I25" i="7"/>
  <c r="J25" i="7" a="1"/>
  <c r="J25" i="7"/>
  <c r="K25" i="7" a="1"/>
  <c r="K25" i="7"/>
  <c r="H26" i="7"/>
  <c r="I26" i="7" a="1"/>
  <c r="I26" i="7"/>
  <c r="J26" i="7" a="1"/>
  <c r="J26" i="7"/>
  <c r="K26" i="7" a="1"/>
  <c r="K26" i="7"/>
  <c r="H27" i="7"/>
  <c r="I27" i="7" a="1"/>
  <c r="I27" i="7"/>
  <c r="J27" i="7" a="1"/>
  <c r="J27" i="7"/>
  <c r="K27" i="7" a="1"/>
  <c r="K27" i="7"/>
  <c r="H28" i="7"/>
  <c r="I28" i="7" a="1"/>
  <c r="I28" i="7"/>
  <c r="J28" i="7" a="1"/>
  <c r="J28" i="7"/>
  <c r="K28" i="7" a="1"/>
  <c r="K28" i="7"/>
  <c r="H29" i="7"/>
  <c r="I29" i="7" a="1"/>
  <c r="I29" i="7"/>
  <c r="J29" i="7" a="1"/>
  <c r="J29" i="7"/>
  <c r="K29" i="7" a="1"/>
  <c r="K29" i="7"/>
  <c r="H30" i="7"/>
  <c r="I30" i="7" a="1"/>
  <c r="I30" i="7"/>
  <c r="J30" i="7" a="1"/>
  <c r="J30" i="7"/>
  <c r="K30" i="7" a="1"/>
  <c r="K30" i="7"/>
  <c r="H31" i="7"/>
  <c r="I31" i="7" a="1"/>
  <c r="I31" i="7"/>
  <c r="J31" i="7" a="1"/>
  <c r="J31" i="7"/>
  <c r="K31" i="7" a="1"/>
  <c r="K31" i="7"/>
  <c r="H32" i="7"/>
  <c r="I32" i="7" a="1"/>
  <c r="I32" i="7"/>
  <c r="J32" i="7" a="1"/>
  <c r="J32" i="7"/>
  <c r="K32" i="7" a="1"/>
  <c r="K32" i="7"/>
  <c r="H33" i="7"/>
  <c r="I33" i="7" a="1"/>
  <c r="I33" i="7"/>
  <c r="J33" i="7" a="1"/>
  <c r="J33" i="7"/>
  <c r="K33" i="7" a="1"/>
  <c r="K33" i="7"/>
  <c r="H8" i="7"/>
  <c r="K8" i="7" a="1"/>
  <c r="K8" i="7"/>
  <c r="J8" i="7" a="1"/>
  <c r="J8" i="7"/>
  <c r="I8" i="7" a="1"/>
  <c r="I8" i="7"/>
  <c r="G27" i="6"/>
  <c r="P10" i="1" a="1"/>
  <c r="P10" i="1"/>
  <c r="Q10" i="1" a="1"/>
  <c r="Q10" i="1"/>
  <c r="R10" i="1" a="1"/>
  <c r="R10" i="1"/>
  <c r="P11" i="1" a="1"/>
  <c r="P11" i="1"/>
  <c r="Q11" i="1" a="1"/>
  <c r="Q11" i="1"/>
  <c r="R11" i="1" a="1"/>
  <c r="R11" i="1"/>
  <c r="P12" i="1" a="1"/>
  <c r="P12" i="1"/>
  <c r="Q12" i="1" a="1"/>
  <c r="Q12" i="1"/>
  <c r="R12" i="1" a="1"/>
  <c r="R12" i="1"/>
  <c r="P13" i="1" a="1"/>
  <c r="P13" i="1"/>
  <c r="Q13" i="1" a="1"/>
  <c r="Q13" i="1"/>
  <c r="R13" i="1" a="1"/>
  <c r="R13" i="1"/>
  <c r="J10" i="1"/>
  <c r="J11" i="1"/>
  <c r="D45" i="1"/>
  <c r="D46" i="1"/>
  <c r="D47" i="1"/>
  <c r="D48" i="1"/>
  <c r="D49" i="1"/>
  <c r="D50" i="1"/>
  <c r="D51" i="1"/>
  <c r="D52" i="1"/>
  <c r="D53" i="1"/>
  <c r="D54" i="1"/>
  <c r="D55" i="1"/>
  <c r="D56" i="1"/>
  <c r="D57" i="1"/>
  <c r="D58" i="1"/>
  <c r="D59" i="1"/>
  <c r="D60" i="1"/>
  <c r="D61" i="1"/>
  <c r="D62" i="1"/>
  <c r="D63" i="1"/>
  <c r="D64" i="1"/>
  <c r="D65" i="1"/>
  <c r="D66" i="1"/>
  <c r="D67" i="1"/>
  <c r="D68" i="1"/>
  <c r="D69" i="1"/>
  <c r="D70" i="1"/>
  <c r="D71" i="1"/>
  <c r="D72" i="1"/>
  <c r="D73" i="1"/>
  <c r="D74" i="1"/>
  <c r="D75" i="1"/>
  <c r="D76" i="1"/>
  <c r="D77" i="1"/>
  <c r="D78" i="1"/>
  <c r="D79" i="1"/>
  <c r="D80" i="1"/>
  <c r="D81" i="1"/>
  <c r="D82" i="1"/>
  <c r="D83" i="1"/>
  <c r="D84" i="1"/>
  <c r="D85" i="1"/>
  <c r="D86" i="1"/>
  <c r="D87" i="1"/>
  <c r="D88" i="1"/>
  <c r="D89" i="1"/>
  <c r="D90" i="1"/>
  <c r="D91" i="1"/>
  <c r="D92" i="1"/>
  <c r="D93" i="1"/>
  <c r="D94" i="1"/>
  <c r="D95" i="1"/>
  <c r="D96" i="1"/>
  <c r="D97" i="1"/>
  <c r="D98" i="1"/>
  <c r="D99" i="1"/>
  <c r="D100" i="1"/>
  <c r="D101" i="1"/>
  <c r="D102" i="1"/>
  <c r="D103" i="1"/>
  <c r="D104" i="1"/>
  <c r="D105" i="1"/>
  <c r="D106" i="1"/>
  <c r="D107" i="1"/>
  <c r="D108" i="1"/>
  <c r="D109" i="1"/>
  <c r="D110" i="1"/>
  <c r="D111" i="1"/>
  <c r="D112" i="1"/>
  <c r="D113" i="1"/>
  <c r="D114" i="1"/>
  <c r="D115" i="1"/>
  <c r="D116" i="1"/>
  <c r="D117" i="1"/>
  <c r="D118" i="1"/>
  <c r="D119" i="1"/>
  <c r="D120" i="1"/>
  <c r="D121" i="1"/>
  <c r="D122" i="1"/>
  <c r="D123" i="1"/>
  <c r="D124" i="1"/>
  <c r="D125" i="1"/>
  <c r="D126" i="1"/>
  <c r="D127" i="1"/>
  <c r="D128" i="1"/>
  <c r="D129" i="1"/>
  <c r="D130" i="1"/>
  <c r="D131" i="1"/>
  <c r="D132" i="1"/>
  <c r="D133" i="1"/>
  <c r="D134" i="1"/>
  <c r="D135" i="1"/>
  <c r="D136" i="1"/>
  <c r="D137" i="1"/>
  <c r="D138" i="1"/>
  <c r="D139" i="1"/>
  <c r="D140" i="1"/>
  <c r="D141" i="1"/>
  <c r="D142" i="1"/>
  <c r="D143" i="1"/>
  <c r="D144" i="1"/>
  <c r="D145" i="1"/>
  <c r="D146" i="1"/>
  <c r="D147" i="1"/>
  <c r="D148" i="1"/>
  <c r="D149" i="1"/>
  <c r="D150" i="1"/>
  <c r="D151" i="1"/>
  <c r="D152" i="1"/>
  <c r="D153" i="1"/>
  <c r="D154" i="1"/>
  <c r="D155" i="1"/>
  <c r="D156" i="1"/>
  <c r="D157" i="1"/>
  <c r="D158" i="1"/>
  <c r="D159" i="1"/>
  <c r="D160" i="1"/>
  <c r="D161" i="1"/>
  <c r="D162" i="1"/>
  <c r="D163" i="1"/>
  <c r="D164" i="1"/>
  <c r="D165" i="1"/>
  <c r="D166" i="1"/>
  <c r="D167" i="1"/>
  <c r="D168" i="1"/>
  <c r="D169" i="1"/>
  <c r="D170" i="1"/>
  <c r="D171" i="1"/>
  <c r="D172" i="1"/>
  <c r="D173" i="1"/>
  <c r="D174" i="1"/>
  <c r="D175" i="1"/>
  <c r="D176" i="1"/>
  <c r="D177" i="1"/>
  <c r="D178" i="1"/>
  <c r="D179" i="1"/>
  <c r="D180" i="1"/>
  <c r="D181" i="1"/>
  <c r="D182" i="1"/>
  <c r="D183" i="1"/>
  <c r="D184" i="1"/>
  <c r="D185" i="1"/>
  <c r="D186" i="1"/>
  <c r="D187" i="1"/>
  <c r="D188" i="1"/>
  <c r="D189" i="1"/>
  <c r="D190" i="1"/>
  <c r="D191" i="1"/>
  <c r="D192" i="1"/>
  <c r="D193" i="1"/>
  <c r="D194" i="1"/>
  <c r="D195" i="1"/>
  <c r="D196" i="1"/>
  <c r="D197" i="1"/>
  <c r="D198" i="1"/>
  <c r="D199" i="1"/>
  <c r="D200" i="1"/>
  <c r="D201" i="1"/>
  <c r="D202" i="1"/>
  <c r="D203" i="1"/>
  <c r="D204" i="1"/>
  <c r="D205" i="1"/>
  <c r="D206" i="1"/>
  <c r="D207" i="1"/>
  <c r="D208" i="1"/>
  <c r="D209" i="1"/>
  <c r="D210" i="1"/>
  <c r="D211" i="1"/>
  <c r="D212" i="1"/>
  <c r="D213" i="1"/>
  <c r="D214" i="1"/>
  <c r="D215" i="1"/>
  <c r="D216" i="1"/>
  <c r="D217" i="1"/>
  <c r="D218" i="1"/>
  <c r="D219" i="1"/>
  <c r="D220" i="1"/>
  <c r="D221" i="1"/>
  <c r="D222" i="1"/>
  <c r="D223" i="1"/>
  <c r="D224" i="1"/>
  <c r="D225" i="1"/>
  <c r="D226" i="1"/>
  <c r="D227" i="1"/>
  <c r="D228" i="1"/>
  <c r="D229" i="1"/>
  <c r="D230" i="1"/>
  <c r="D231" i="1"/>
  <c r="D232" i="1"/>
  <c r="D233" i="1"/>
  <c r="D234" i="1"/>
  <c r="D235" i="1"/>
  <c r="D236" i="1"/>
  <c r="D237" i="1"/>
  <c r="D238" i="1"/>
  <c r="D239" i="1"/>
  <c r="D240" i="1"/>
  <c r="D241" i="1"/>
  <c r="D242" i="1"/>
  <c r="D243" i="1"/>
  <c r="D244" i="1"/>
  <c r="D245" i="1"/>
  <c r="D246" i="1"/>
  <c r="D247" i="1"/>
  <c r="D248" i="1"/>
  <c r="D249" i="1"/>
  <c r="D250" i="1"/>
  <c r="D251" i="1"/>
  <c r="D252" i="1"/>
  <c r="D253" i="1"/>
  <c r="D254" i="1"/>
  <c r="D255" i="1"/>
  <c r="D256" i="1"/>
  <c r="D257" i="1"/>
  <c r="D258" i="1"/>
  <c r="D259" i="1"/>
  <c r="D260" i="1"/>
  <c r="D261" i="1"/>
  <c r="D262" i="1"/>
  <c r="D263" i="1"/>
  <c r="D264" i="1"/>
  <c r="D265" i="1"/>
  <c r="D266" i="1"/>
  <c r="D267" i="1"/>
  <c r="D268" i="1"/>
  <c r="D269" i="1"/>
  <c r="D270" i="1"/>
  <c r="D271" i="1"/>
  <c r="D272" i="1"/>
  <c r="D273" i="1"/>
  <c r="D274" i="1"/>
  <c r="D275" i="1"/>
  <c r="D276" i="1"/>
  <c r="D277" i="1"/>
  <c r="D278" i="1"/>
  <c r="D279" i="1"/>
  <c r="D280" i="1"/>
  <c r="D281" i="1"/>
  <c r="D282" i="1"/>
  <c r="D283" i="1"/>
  <c r="D284" i="1"/>
  <c r="D285" i="1"/>
  <c r="D286" i="1"/>
  <c r="D287" i="1"/>
  <c r="D288" i="1"/>
  <c r="D289" i="1"/>
  <c r="D290" i="1"/>
  <c r="D291" i="1"/>
  <c r="D292" i="1"/>
  <c r="D293" i="1"/>
  <c r="D294" i="1"/>
  <c r="D295" i="1"/>
  <c r="D296" i="1"/>
  <c r="D297" i="1"/>
  <c r="D298" i="1"/>
  <c r="D299" i="1"/>
  <c r="D300" i="1"/>
  <c r="D301" i="1"/>
  <c r="D302" i="1"/>
  <c r="D303" i="1"/>
  <c r="D304" i="1"/>
  <c r="D305" i="1"/>
  <c r="D306" i="1"/>
  <c r="D307" i="1"/>
  <c r="D308" i="1"/>
  <c r="D309" i="1"/>
  <c r="D310" i="1"/>
  <c r="D311" i="1"/>
  <c r="D312" i="1"/>
  <c r="D313" i="1"/>
  <c r="D314" i="1"/>
  <c r="D315" i="1"/>
  <c r="D316" i="1"/>
  <c r="D317" i="1"/>
  <c r="D318" i="1"/>
  <c r="D319" i="1"/>
  <c r="D320" i="1"/>
  <c r="D321" i="1"/>
  <c r="D322" i="1"/>
  <c r="D323" i="1"/>
  <c r="D324" i="1"/>
  <c r="D325" i="1"/>
  <c r="D326" i="1"/>
  <c r="D327" i="1"/>
  <c r="D328" i="1"/>
  <c r="D329" i="1"/>
  <c r="D330" i="1"/>
  <c r="D331" i="1"/>
  <c r="D332" i="1"/>
  <c r="D333" i="1"/>
  <c r="D334" i="1"/>
  <c r="D335" i="1"/>
  <c r="D336" i="1"/>
  <c r="D337" i="1"/>
  <c r="D338" i="1"/>
  <c r="D339" i="1"/>
  <c r="D340" i="1"/>
  <c r="D341" i="1"/>
  <c r="D342" i="1"/>
  <c r="D343" i="1"/>
  <c r="D344" i="1"/>
  <c r="D345" i="1"/>
  <c r="D346" i="1"/>
  <c r="D347" i="1"/>
  <c r="D348" i="1"/>
  <c r="D349" i="1"/>
  <c r="D350" i="1"/>
  <c r="D351" i="1"/>
  <c r="D352" i="1"/>
  <c r="D353" i="1"/>
  <c r="D354" i="1"/>
  <c r="D355" i="1"/>
  <c r="D356" i="1"/>
  <c r="D357" i="1"/>
  <c r="D358" i="1"/>
  <c r="D359" i="1"/>
  <c r="D360" i="1"/>
  <c r="D361" i="1"/>
  <c r="D362" i="1"/>
  <c r="D363" i="1"/>
  <c r="D364" i="1"/>
  <c r="D365" i="1"/>
  <c r="D366" i="1"/>
  <c r="D367" i="1"/>
  <c r="D368" i="1"/>
  <c r="D369" i="1"/>
  <c r="D370" i="1"/>
  <c r="D371" i="1"/>
  <c r="D372" i="1"/>
  <c r="D373" i="1"/>
  <c r="D374" i="1"/>
  <c r="D375" i="1"/>
  <c r="D376" i="1"/>
  <c r="D377" i="1"/>
  <c r="D378" i="1"/>
  <c r="D379" i="1"/>
  <c r="D380" i="1"/>
  <c r="D381" i="1"/>
  <c r="D382" i="1"/>
  <c r="D383" i="1"/>
  <c r="D384" i="1"/>
  <c r="D385" i="1"/>
  <c r="D386" i="1"/>
  <c r="D387" i="1"/>
  <c r="D388" i="1"/>
  <c r="D389" i="1"/>
  <c r="D390" i="1"/>
  <c r="D391" i="1"/>
  <c r="D392" i="1"/>
  <c r="D393" i="1"/>
  <c r="D394" i="1"/>
  <c r="D395" i="1"/>
  <c r="D396" i="1"/>
  <c r="D397" i="1"/>
  <c r="D398" i="1"/>
  <c r="D399" i="1"/>
  <c r="D400" i="1"/>
  <c r="D401" i="1"/>
  <c r="D402" i="1"/>
  <c r="D403" i="1"/>
  <c r="D404" i="1"/>
  <c r="D405" i="1"/>
  <c r="D406" i="1"/>
  <c r="D407" i="1"/>
  <c r="D408" i="1"/>
  <c r="D409" i="1"/>
  <c r="D410" i="1"/>
  <c r="D411" i="1"/>
  <c r="D412" i="1"/>
  <c r="D413" i="1"/>
  <c r="D414" i="1"/>
  <c r="D415" i="1"/>
  <c r="D416" i="1"/>
  <c r="D417" i="1"/>
  <c r="D418" i="1"/>
  <c r="D419" i="1"/>
  <c r="D420" i="1"/>
  <c r="D421" i="1"/>
  <c r="D422" i="1"/>
  <c r="D423" i="1"/>
  <c r="D424" i="1"/>
  <c r="D425" i="1"/>
  <c r="D426" i="1"/>
  <c r="D427" i="1"/>
  <c r="D428" i="1"/>
  <c r="D429" i="1"/>
  <c r="D430" i="1"/>
  <c r="D431" i="1"/>
  <c r="D432" i="1"/>
  <c r="D433" i="1"/>
  <c r="D434" i="1"/>
  <c r="D435" i="1"/>
  <c r="D436" i="1"/>
  <c r="D437" i="1"/>
  <c r="D438" i="1"/>
  <c r="D439" i="1"/>
  <c r="D440" i="1"/>
  <c r="D441" i="1"/>
  <c r="D442" i="1"/>
  <c r="D443" i="1"/>
  <c r="D444" i="1"/>
  <c r="D445" i="1"/>
  <c r="D446" i="1"/>
  <c r="D447" i="1"/>
  <c r="D448" i="1"/>
  <c r="D449" i="1"/>
  <c r="D450" i="1"/>
  <c r="D451" i="1"/>
  <c r="D452" i="1"/>
  <c r="D453" i="1"/>
  <c r="D454" i="1"/>
  <c r="D455" i="1"/>
  <c r="D456" i="1"/>
  <c r="D457" i="1"/>
  <c r="D458" i="1"/>
  <c r="D459" i="1"/>
  <c r="D460" i="1"/>
  <c r="D461" i="1"/>
  <c r="D462" i="1"/>
  <c r="D463" i="1"/>
  <c r="D464" i="1"/>
  <c r="D465" i="1"/>
  <c r="D466" i="1"/>
  <c r="D467" i="1"/>
  <c r="D468" i="1"/>
  <c r="D469" i="1"/>
  <c r="D470" i="1"/>
  <c r="D471" i="1"/>
  <c r="D472" i="1"/>
  <c r="D473" i="1"/>
  <c r="D474" i="1"/>
  <c r="D475" i="1"/>
  <c r="D476" i="1"/>
  <c r="D477" i="1"/>
  <c r="D478" i="1"/>
  <c r="D479" i="1"/>
  <c r="D480" i="1"/>
  <c r="D481" i="1"/>
  <c r="D482" i="1"/>
  <c r="D483" i="1"/>
  <c r="D484" i="1"/>
  <c r="D485" i="1"/>
  <c r="D486" i="1"/>
  <c r="D487" i="1"/>
  <c r="D488" i="1"/>
  <c r="D489" i="1"/>
  <c r="D490" i="1"/>
  <c r="D491" i="1"/>
  <c r="D492" i="1"/>
  <c r="D493" i="1"/>
  <c r="D494" i="1"/>
  <c r="D495" i="1"/>
  <c r="D496" i="1"/>
  <c r="D497" i="1"/>
  <c r="D498" i="1"/>
  <c r="D499" i="1"/>
  <c r="D500" i="1"/>
  <c r="D501" i="1"/>
  <c r="D502" i="1"/>
  <c r="D503" i="1"/>
  <c r="D504" i="1"/>
  <c r="D505" i="1"/>
  <c r="D506" i="1"/>
  <c r="D507" i="1"/>
  <c r="D508" i="1"/>
  <c r="D509" i="1"/>
  <c r="D510" i="1"/>
  <c r="D511" i="1"/>
  <c r="D512" i="1"/>
  <c r="D513" i="1"/>
  <c r="D514" i="1"/>
  <c r="D515" i="1"/>
  <c r="D516" i="1"/>
  <c r="D517" i="1"/>
  <c r="D518" i="1"/>
  <c r="D519" i="1"/>
  <c r="D520" i="1"/>
  <c r="D521" i="1"/>
  <c r="D522" i="1"/>
  <c r="D523" i="1"/>
  <c r="D524" i="1"/>
  <c r="D525" i="1"/>
  <c r="D526" i="1"/>
  <c r="D527" i="1"/>
  <c r="D528" i="1"/>
  <c r="D529" i="1"/>
  <c r="D530" i="1"/>
  <c r="D531" i="1"/>
  <c r="D532" i="1"/>
  <c r="D533" i="1"/>
  <c r="D534" i="1"/>
  <c r="D535" i="1"/>
  <c r="D536" i="1"/>
  <c r="D537" i="1"/>
  <c r="D538" i="1"/>
  <c r="D539" i="1"/>
  <c r="D540" i="1"/>
  <c r="D541" i="1"/>
  <c r="D542" i="1"/>
  <c r="D543" i="1"/>
  <c r="D544" i="1"/>
  <c r="D545" i="1"/>
  <c r="D546" i="1"/>
  <c r="D547" i="1"/>
  <c r="D548" i="1"/>
  <c r="D549" i="1"/>
  <c r="D550" i="1"/>
  <c r="D551" i="1"/>
  <c r="D552" i="1"/>
  <c r="D553" i="1"/>
  <c r="D554" i="1"/>
  <c r="D555" i="1"/>
  <c r="D556" i="1"/>
  <c r="D557" i="1"/>
  <c r="D558" i="1"/>
  <c r="D559" i="1"/>
  <c r="D560" i="1"/>
  <c r="D561" i="1"/>
  <c r="D562" i="1"/>
  <c r="D563" i="1"/>
  <c r="D564" i="1"/>
  <c r="D565" i="1"/>
  <c r="D566" i="1"/>
  <c r="D567" i="1"/>
  <c r="D568" i="1"/>
  <c r="D569" i="1"/>
  <c r="D570" i="1"/>
  <c r="D571" i="1"/>
  <c r="D572" i="1"/>
  <c r="D573" i="1"/>
  <c r="D574" i="1"/>
  <c r="D575" i="1"/>
  <c r="D576" i="1"/>
  <c r="D577" i="1"/>
  <c r="D578" i="1"/>
  <c r="D579" i="1"/>
  <c r="D580" i="1"/>
  <c r="D581" i="1"/>
  <c r="D582" i="1"/>
  <c r="D583" i="1"/>
  <c r="D584" i="1"/>
  <c r="D585" i="1"/>
  <c r="D586" i="1"/>
  <c r="D587" i="1"/>
  <c r="D588" i="1"/>
  <c r="D589" i="1"/>
  <c r="D590" i="1"/>
  <c r="D591" i="1"/>
  <c r="D592" i="1"/>
  <c r="D593" i="1"/>
  <c r="D594" i="1"/>
  <c r="D595" i="1"/>
  <c r="D596" i="1"/>
  <c r="D597" i="1"/>
  <c r="D598" i="1"/>
  <c r="D599" i="1"/>
  <c r="D600" i="1"/>
  <c r="D601" i="1"/>
  <c r="D602" i="1"/>
  <c r="D603" i="1"/>
  <c r="D604" i="1"/>
  <c r="D605" i="1"/>
  <c r="D606" i="1"/>
  <c r="D607" i="1"/>
  <c r="D608" i="1"/>
  <c r="D609" i="1"/>
  <c r="D610" i="1"/>
  <c r="D611" i="1"/>
  <c r="D612" i="1"/>
  <c r="D613" i="1"/>
  <c r="D614" i="1"/>
  <c r="D615" i="1"/>
  <c r="D616" i="1"/>
  <c r="D617" i="1"/>
  <c r="D618" i="1"/>
  <c r="D619" i="1"/>
  <c r="D620" i="1"/>
  <c r="D621" i="1"/>
  <c r="D622" i="1"/>
  <c r="D623" i="1"/>
  <c r="D624" i="1"/>
  <c r="D625" i="1"/>
  <c r="D626" i="1"/>
  <c r="D627" i="1"/>
  <c r="D628" i="1"/>
  <c r="D629" i="1"/>
  <c r="D630" i="1"/>
  <c r="D631" i="1"/>
  <c r="D632" i="1"/>
  <c r="D633" i="1"/>
  <c r="D634" i="1"/>
  <c r="D635" i="1"/>
  <c r="D636" i="1"/>
  <c r="D637" i="1"/>
  <c r="D638" i="1"/>
  <c r="D639" i="1"/>
  <c r="D640" i="1"/>
  <c r="D641" i="1"/>
  <c r="D642" i="1"/>
  <c r="D643" i="1"/>
  <c r="D644" i="1"/>
  <c r="D645" i="1"/>
  <c r="D646" i="1"/>
  <c r="D647" i="1"/>
  <c r="D648" i="1"/>
  <c r="D649" i="1"/>
  <c r="D650" i="1"/>
  <c r="D651" i="1"/>
  <c r="D652" i="1"/>
  <c r="D653" i="1"/>
  <c r="D654" i="1"/>
  <c r="D655" i="1"/>
  <c r="D656" i="1"/>
  <c r="D657" i="1"/>
  <c r="D658" i="1"/>
  <c r="D659" i="1"/>
  <c r="D660" i="1"/>
  <c r="D661" i="1"/>
  <c r="D662" i="1"/>
  <c r="D663" i="1"/>
  <c r="D664" i="1"/>
  <c r="D665" i="1"/>
  <c r="D666" i="1"/>
  <c r="D667" i="1"/>
  <c r="D668" i="1"/>
  <c r="D669" i="1"/>
  <c r="D670" i="1"/>
  <c r="D671" i="1"/>
  <c r="D672" i="1"/>
  <c r="D673" i="1"/>
  <c r="D674" i="1"/>
  <c r="D675" i="1"/>
  <c r="D676" i="1"/>
  <c r="D677" i="1"/>
  <c r="D678" i="1"/>
  <c r="D679" i="1"/>
  <c r="D680" i="1"/>
  <c r="D681" i="1"/>
  <c r="D682" i="1"/>
  <c r="D683" i="1"/>
  <c r="D684" i="1"/>
  <c r="D685" i="1"/>
  <c r="D686" i="1"/>
  <c r="D687" i="1"/>
  <c r="D688" i="1"/>
  <c r="D689" i="1"/>
  <c r="D690" i="1"/>
  <c r="D691" i="1"/>
  <c r="D692" i="1"/>
  <c r="D693" i="1"/>
  <c r="D694" i="1"/>
  <c r="D695" i="1"/>
  <c r="D696" i="1"/>
  <c r="D697" i="1"/>
  <c r="D698" i="1"/>
  <c r="D699" i="1"/>
  <c r="D700" i="1"/>
  <c r="D701" i="1"/>
  <c r="D702" i="1"/>
  <c r="D703" i="1"/>
  <c r="D704" i="1"/>
  <c r="D705" i="1"/>
  <c r="D706" i="1"/>
  <c r="D707" i="1"/>
  <c r="D708" i="1"/>
  <c r="D709" i="1"/>
  <c r="D710" i="1"/>
  <c r="D711" i="1"/>
  <c r="D712" i="1"/>
  <c r="D713" i="1"/>
  <c r="D714" i="1"/>
  <c r="D715" i="1"/>
  <c r="D716" i="1"/>
  <c r="D717" i="1"/>
  <c r="D718" i="1"/>
  <c r="D719" i="1"/>
  <c r="D720" i="1"/>
  <c r="D721" i="1"/>
  <c r="D722" i="1"/>
  <c r="D723" i="1"/>
  <c r="D724" i="1"/>
  <c r="D725" i="1"/>
  <c r="D726" i="1"/>
  <c r="D727" i="1"/>
  <c r="D728" i="1"/>
  <c r="D729" i="1"/>
  <c r="D730" i="1"/>
  <c r="D731" i="1"/>
  <c r="D732" i="1"/>
  <c r="D733" i="1"/>
  <c r="D734" i="1"/>
  <c r="D735" i="1"/>
  <c r="D736" i="1"/>
  <c r="D737" i="1"/>
  <c r="D738" i="1"/>
  <c r="D739" i="1"/>
  <c r="D740" i="1"/>
  <c r="D741" i="1"/>
  <c r="D742" i="1"/>
  <c r="D743" i="1"/>
  <c r="D744" i="1"/>
  <c r="D745" i="1"/>
  <c r="D746" i="1"/>
  <c r="D747" i="1"/>
  <c r="D748" i="1"/>
  <c r="D749" i="1"/>
  <c r="D750" i="1"/>
  <c r="D751" i="1"/>
  <c r="D752" i="1"/>
  <c r="D753" i="1"/>
  <c r="D754" i="1"/>
  <c r="D755" i="1"/>
  <c r="D756" i="1"/>
  <c r="D757" i="1"/>
  <c r="D758" i="1"/>
  <c r="D759" i="1"/>
  <c r="D760" i="1"/>
  <c r="D761" i="1"/>
  <c r="D762" i="1"/>
  <c r="D763" i="1"/>
  <c r="D764" i="1"/>
  <c r="D765" i="1"/>
  <c r="D766" i="1"/>
  <c r="D767" i="1"/>
  <c r="D768" i="1"/>
  <c r="D769" i="1"/>
  <c r="D770" i="1"/>
  <c r="D771" i="1"/>
  <c r="D772" i="1"/>
  <c r="D773" i="1"/>
  <c r="D774" i="1"/>
  <c r="D775" i="1"/>
  <c r="D776" i="1"/>
  <c r="D777" i="1"/>
  <c r="D778" i="1"/>
  <c r="D779" i="1"/>
  <c r="D780" i="1"/>
  <c r="D781" i="1"/>
  <c r="D782" i="1"/>
  <c r="D783" i="1"/>
  <c r="D784" i="1"/>
  <c r="D785" i="1"/>
  <c r="D786" i="1"/>
  <c r="D787" i="1"/>
  <c r="D788" i="1"/>
  <c r="D789" i="1"/>
  <c r="D790" i="1"/>
  <c r="D791" i="1"/>
  <c r="D792" i="1"/>
  <c r="D793" i="1"/>
  <c r="D794" i="1"/>
  <c r="D795" i="1"/>
  <c r="D796" i="1"/>
  <c r="D797" i="1"/>
  <c r="D798" i="1"/>
  <c r="D799" i="1"/>
  <c r="D800" i="1"/>
  <c r="D801" i="1"/>
  <c r="D802" i="1"/>
  <c r="D803" i="1"/>
  <c r="D804" i="1"/>
  <c r="D805" i="1"/>
  <c r="D806" i="1"/>
  <c r="D807" i="1"/>
  <c r="D808" i="1"/>
  <c r="D809" i="1"/>
  <c r="D810" i="1"/>
  <c r="D811" i="1"/>
  <c r="D812" i="1"/>
  <c r="D813" i="1"/>
  <c r="D814" i="1"/>
  <c r="D815" i="1"/>
  <c r="D816" i="1"/>
  <c r="D817" i="1"/>
  <c r="D818" i="1"/>
  <c r="D819" i="1"/>
  <c r="D820" i="1"/>
  <c r="D821" i="1"/>
  <c r="D822" i="1"/>
  <c r="D823" i="1"/>
  <c r="D824" i="1"/>
  <c r="D825" i="1"/>
  <c r="D826" i="1"/>
  <c r="D827" i="1"/>
  <c r="D828" i="1"/>
  <c r="D829" i="1"/>
  <c r="D830" i="1"/>
  <c r="D831" i="1"/>
  <c r="D832" i="1"/>
  <c r="D833" i="1"/>
  <c r="D834" i="1"/>
  <c r="D835" i="1"/>
  <c r="D836" i="1"/>
  <c r="D837" i="1"/>
  <c r="D838" i="1"/>
  <c r="D839" i="1"/>
  <c r="D840" i="1"/>
  <c r="D841" i="1"/>
  <c r="D842" i="1"/>
  <c r="D843" i="1"/>
  <c r="D844" i="1"/>
  <c r="D845" i="1"/>
  <c r="D846" i="1"/>
  <c r="D847" i="1"/>
  <c r="D848" i="1"/>
  <c r="D849" i="1"/>
  <c r="D850" i="1"/>
  <c r="D851" i="1"/>
  <c r="D852" i="1"/>
  <c r="D853" i="1"/>
  <c r="D854" i="1"/>
  <c r="D855" i="1"/>
  <c r="D856" i="1"/>
  <c r="D857" i="1"/>
  <c r="D858" i="1"/>
  <c r="D859" i="1"/>
  <c r="D860" i="1"/>
  <c r="D861" i="1"/>
  <c r="D862" i="1"/>
  <c r="D863" i="1"/>
  <c r="D864" i="1"/>
  <c r="D865" i="1"/>
  <c r="D866" i="1"/>
  <c r="D867" i="1"/>
  <c r="D868" i="1"/>
  <c r="D869" i="1"/>
  <c r="D870" i="1"/>
  <c r="D871" i="1"/>
  <c r="D872" i="1"/>
  <c r="D873" i="1"/>
  <c r="D874" i="1"/>
  <c r="D875" i="1"/>
  <c r="D876" i="1"/>
  <c r="D877" i="1"/>
  <c r="D878" i="1"/>
  <c r="D879" i="1"/>
  <c r="D880" i="1"/>
  <c r="D881" i="1"/>
  <c r="D882" i="1"/>
  <c r="D883" i="1"/>
  <c r="D884" i="1"/>
  <c r="D885" i="1"/>
  <c r="D886" i="1"/>
  <c r="D887" i="1"/>
  <c r="D888" i="1"/>
  <c r="D889" i="1"/>
  <c r="D890" i="1"/>
  <c r="D891" i="1"/>
  <c r="D892" i="1"/>
  <c r="D893" i="1"/>
  <c r="D894" i="1"/>
  <c r="D895" i="1"/>
  <c r="D896" i="1"/>
  <c r="D897" i="1"/>
  <c r="D898" i="1"/>
  <c r="D899" i="1"/>
  <c r="D900" i="1"/>
  <c r="D901" i="1"/>
  <c r="D902" i="1"/>
  <c r="D903" i="1"/>
  <c r="D904" i="1"/>
  <c r="D905" i="1"/>
  <c r="D906" i="1"/>
  <c r="D907" i="1"/>
  <c r="D908" i="1"/>
  <c r="D909" i="1"/>
  <c r="D910" i="1"/>
  <c r="D911" i="1"/>
  <c r="D912" i="1"/>
  <c r="D913" i="1"/>
  <c r="D914" i="1"/>
  <c r="D915" i="1"/>
  <c r="D916" i="1"/>
  <c r="D917" i="1"/>
  <c r="D918" i="1"/>
  <c r="D919" i="1"/>
  <c r="D920" i="1"/>
  <c r="D921" i="1"/>
  <c r="D922" i="1"/>
  <c r="D923" i="1"/>
  <c r="D924" i="1"/>
  <c r="D925" i="1"/>
  <c r="D926" i="1"/>
  <c r="D927" i="1"/>
  <c r="D928" i="1"/>
  <c r="D929" i="1"/>
  <c r="D930" i="1"/>
  <c r="D931" i="1"/>
  <c r="D932" i="1"/>
  <c r="D933" i="1"/>
  <c r="D934" i="1"/>
  <c r="D935" i="1"/>
  <c r="D936" i="1"/>
  <c r="D937" i="1"/>
  <c r="D938" i="1"/>
  <c r="D939" i="1"/>
  <c r="D940" i="1"/>
  <c r="D941" i="1"/>
  <c r="D942" i="1"/>
  <c r="D943" i="1"/>
  <c r="D944" i="1"/>
  <c r="D945" i="1"/>
  <c r="D946" i="1"/>
  <c r="D947" i="1"/>
  <c r="D948" i="1"/>
  <c r="D949" i="1"/>
  <c r="D950" i="1"/>
  <c r="D951" i="1"/>
  <c r="D952" i="1"/>
  <c r="D953" i="1"/>
  <c r="D954" i="1"/>
  <c r="D955" i="1"/>
  <c r="D956" i="1"/>
  <c r="D957" i="1"/>
  <c r="D958" i="1"/>
  <c r="D959" i="1"/>
  <c r="D960" i="1"/>
  <c r="D961" i="1"/>
  <c r="D962" i="1"/>
  <c r="D963" i="1"/>
  <c r="D964" i="1"/>
  <c r="D965" i="1"/>
  <c r="D966" i="1"/>
  <c r="D967" i="1"/>
  <c r="D968" i="1"/>
  <c r="D969" i="1"/>
  <c r="D970" i="1"/>
  <c r="D971" i="1"/>
  <c r="D972" i="1"/>
  <c r="D973" i="1"/>
  <c r="D974" i="1"/>
  <c r="D975" i="1"/>
  <c r="D976" i="1"/>
  <c r="D977" i="1"/>
  <c r="D978" i="1"/>
  <c r="D979" i="1"/>
  <c r="D980" i="1"/>
  <c r="D981" i="1"/>
  <c r="D982" i="1"/>
  <c r="D983" i="1"/>
  <c r="D984" i="1"/>
  <c r="D985" i="1"/>
  <c r="D986" i="1"/>
  <c r="D987" i="1"/>
  <c r="D988" i="1"/>
  <c r="D989" i="1"/>
  <c r="D990" i="1"/>
  <c r="D991" i="1"/>
  <c r="D992" i="1"/>
  <c r="D993" i="1"/>
  <c r="D994" i="1"/>
  <c r="D995" i="1"/>
  <c r="D996" i="1"/>
  <c r="D997" i="1"/>
  <c r="D998" i="1"/>
  <c r="D999" i="1"/>
  <c r="D1000" i="1"/>
  <c r="D1001" i="1"/>
  <c r="D1002" i="1"/>
  <c r="D1003" i="1"/>
  <c r="D1004" i="1"/>
  <c r="D1005" i="1"/>
  <c r="D1006" i="1"/>
  <c r="P8" i="1" a="1"/>
  <c r="P8" i="1"/>
  <c r="Q8" i="1" a="1"/>
  <c r="Q8" i="1"/>
  <c r="R8" i="1" a="1"/>
  <c r="R8" i="1"/>
  <c r="P9" i="1" a="1"/>
  <c r="P9" i="1"/>
  <c r="Q9" i="1" a="1"/>
  <c r="Q9" i="1"/>
  <c r="R9" i="1" a="1"/>
  <c r="R9" i="1"/>
  <c r="E4" i="7"/>
  <c r="D4" i="7"/>
  <c r="C4" i="7"/>
  <c r="B4" i="7"/>
  <c r="F7" i="7"/>
  <c r="F9" i="7"/>
  <c r="F10" i="7"/>
  <c r="F11" i="7"/>
  <c r="F12" i="7"/>
  <c r="F13" i="7"/>
  <c r="F14" i="7"/>
  <c r="F15" i="7"/>
  <c r="F16" i="7"/>
  <c r="F17" i="7"/>
  <c r="F18" i="7"/>
  <c r="F19" i="7"/>
  <c r="F20" i="7"/>
  <c r="F21" i="7"/>
  <c r="F22" i="7"/>
  <c r="F23" i="7"/>
  <c r="F24" i="7"/>
  <c r="F25" i="7"/>
  <c r="F26" i="7"/>
  <c r="F27" i="7"/>
  <c r="F28" i="7"/>
  <c r="F29" i="7"/>
  <c r="F30" i="7"/>
  <c r="F31" i="7"/>
  <c r="F32" i="7"/>
  <c r="F33" i="7"/>
  <c r="F8" i="7"/>
  <c r="C27" i="7" a="1"/>
  <c r="C27" i="7"/>
  <c r="D27" i="7" a="1"/>
  <c r="D27" i="7"/>
  <c r="E27" i="7" a="1"/>
  <c r="E27" i="7"/>
  <c r="C28" i="7" a="1"/>
  <c r="C28" i="7"/>
  <c r="D28" i="7" a="1"/>
  <c r="D28" i="7"/>
  <c r="E28" i="7" a="1"/>
  <c r="E28" i="7"/>
  <c r="C29" i="7" a="1"/>
  <c r="C29" i="7"/>
  <c r="D29" i="7" a="1"/>
  <c r="D29" i="7"/>
  <c r="E29" i="7" a="1"/>
  <c r="E29" i="7"/>
  <c r="C30" i="7" a="1"/>
  <c r="C30" i="7"/>
  <c r="D30" i="7" a="1"/>
  <c r="D30" i="7"/>
  <c r="E30" i="7" a="1"/>
  <c r="E30" i="7"/>
  <c r="C31" i="7" a="1"/>
  <c r="C31" i="7"/>
  <c r="D31" i="7" a="1"/>
  <c r="D31" i="7"/>
  <c r="E31" i="7" a="1"/>
  <c r="E31" i="7"/>
  <c r="C32" i="7" a="1"/>
  <c r="C32" i="7"/>
  <c r="D32" i="7" a="1"/>
  <c r="D32" i="7"/>
  <c r="E32" i="7" a="1"/>
  <c r="E32" i="7"/>
  <c r="C33" i="7" a="1"/>
  <c r="C33" i="7"/>
  <c r="D33" i="7" a="1"/>
  <c r="D33" i="7"/>
  <c r="E33" i="7" a="1"/>
  <c r="E33" i="7"/>
  <c r="C16" i="7" a="1"/>
  <c r="C16" i="7"/>
  <c r="D16" i="7" a="1"/>
  <c r="D16" i="7"/>
  <c r="E16" i="7" a="1"/>
  <c r="E16" i="7"/>
  <c r="C17" i="7" a="1"/>
  <c r="C17" i="7"/>
  <c r="D17" i="7" a="1"/>
  <c r="D17" i="7"/>
  <c r="E17" i="7" a="1"/>
  <c r="E17" i="7"/>
  <c r="C18" i="7" a="1"/>
  <c r="C18" i="7"/>
  <c r="D18" i="7" a="1"/>
  <c r="D18" i="7"/>
  <c r="E18" i="7" a="1"/>
  <c r="E18" i="7"/>
  <c r="C19" i="7" a="1"/>
  <c r="C19" i="7"/>
  <c r="D19" i="7" a="1"/>
  <c r="D19" i="7"/>
  <c r="E19" i="7" a="1"/>
  <c r="E19" i="7"/>
  <c r="C20" i="7" a="1"/>
  <c r="C20" i="7"/>
  <c r="D20" i="7" a="1"/>
  <c r="D20" i="7"/>
  <c r="E20" i="7" a="1"/>
  <c r="E20" i="7"/>
  <c r="C21" i="7" a="1"/>
  <c r="C21" i="7"/>
  <c r="D21" i="7" a="1"/>
  <c r="D21" i="7"/>
  <c r="E21" i="7" a="1"/>
  <c r="E21" i="7"/>
  <c r="C22" i="7" a="1"/>
  <c r="C22" i="7"/>
  <c r="D22" i="7" a="1"/>
  <c r="D22" i="7"/>
  <c r="E22" i="7" a="1"/>
  <c r="E22" i="7"/>
  <c r="C23" i="7" a="1"/>
  <c r="C23" i="7"/>
  <c r="D23" i="7" a="1"/>
  <c r="D23" i="7"/>
  <c r="E23" i="7" a="1"/>
  <c r="E23" i="7"/>
  <c r="C24" i="7" a="1"/>
  <c r="C24" i="7"/>
  <c r="D24" i="7" a="1"/>
  <c r="D24" i="7"/>
  <c r="E24" i="7" a="1"/>
  <c r="E24" i="7"/>
  <c r="C25" i="7" a="1"/>
  <c r="C25" i="7"/>
  <c r="D25" i="7" a="1"/>
  <c r="D25" i="7"/>
  <c r="E25" i="7" a="1"/>
  <c r="E25" i="7"/>
  <c r="C26" i="7" a="1"/>
  <c r="C26" i="7"/>
  <c r="D26" i="7" a="1"/>
  <c r="D26" i="7"/>
  <c r="E26" i="7" a="1"/>
  <c r="E26" i="7"/>
  <c r="D8" i="7" a="1"/>
  <c r="D8" i="7"/>
  <c r="E8" i="7" a="1"/>
  <c r="E8" i="7"/>
  <c r="D9" i="7" a="1"/>
  <c r="D9" i="7"/>
  <c r="E9" i="7" a="1"/>
  <c r="E9" i="7"/>
  <c r="D10" i="7" a="1"/>
  <c r="D10" i="7"/>
  <c r="E10" i="7" a="1"/>
  <c r="E10" i="7"/>
  <c r="D11" i="7" a="1"/>
  <c r="D11" i="7"/>
  <c r="E11" i="7" a="1"/>
  <c r="E11" i="7"/>
  <c r="D12" i="7" a="1"/>
  <c r="D12" i="7"/>
  <c r="E12" i="7" a="1"/>
  <c r="E12" i="7"/>
  <c r="D13" i="7" a="1"/>
  <c r="D13" i="7"/>
  <c r="E13" i="7" a="1"/>
  <c r="E13" i="7"/>
  <c r="D14" i="7" a="1"/>
  <c r="D14" i="7"/>
  <c r="E14" i="7" a="1"/>
  <c r="E14" i="7"/>
  <c r="D15" i="7" a="1"/>
  <c r="D15" i="7"/>
  <c r="E15" i="7" a="1"/>
  <c r="E15" i="7"/>
  <c r="C9" i="7" a="1"/>
  <c r="C9" i="7"/>
  <c r="C10" i="7" a="1"/>
  <c r="C10" i="7"/>
  <c r="C11" i="7" a="1"/>
  <c r="C11" i="7"/>
  <c r="C12" i="7" a="1"/>
  <c r="C12" i="7"/>
  <c r="C13" i="7" a="1"/>
  <c r="C13" i="7"/>
  <c r="C14" i="7" a="1"/>
  <c r="C14" i="7"/>
  <c r="C15" i="7" a="1"/>
  <c r="C15" i="7"/>
  <c r="C8" i="7" a="1"/>
  <c r="C8" i="7"/>
  <c r="Q7" i="1" a="1"/>
  <c r="Q7" i="1"/>
  <c r="R7" i="1" a="1"/>
  <c r="R7" i="1"/>
  <c r="P7" i="1" a="1"/>
  <c r="P7" i="1"/>
  <c r="G24" i="6"/>
  <c r="A18" i="1"/>
  <c r="V18" i="1"/>
  <c r="A19" i="1"/>
  <c r="V19" i="1"/>
  <c r="A20" i="1"/>
  <c r="V20" i="1"/>
  <c r="G29" i="6"/>
  <c r="A21" i="1"/>
  <c r="V21" i="1"/>
  <c r="A22" i="1"/>
  <c r="V22" i="1"/>
  <c r="A23" i="1"/>
  <c r="V23" i="1"/>
  <c r="A24" i="1"/>
  <c r="V24" i="1"/>
  <c r="A25" i="1"/>
  <c r="V25" i="1"/>
  <c r="A26" i="1"/>
  <c r="V26" i="1"/>
  <c r="A27" i="1"/>
  <c r="V27" i="1"/>
  <c r="A28" i="1"/>
  <c r="V28" i="1"/>
  <c r="A29" i="1"/>
  <c r="V29" i="1"/>
  <c r="A30" i="1"/>
  <c r="V30" i="1"/>
  <c r="A31" i="1"/>
  <c r="V31" i="1"/>
  <c r="A32" i="1"/>
  <c r="V32" i="1"/>
  <c r="A33" i="1"/>
  <c r="V33" i="1"/>
  <c r="A34" i="1"/>
  <c r="V34" i="1"/>
  <c r="A35" i="1"/>
  <c r="V35" i="1"/>
  <c r="G34" i="6"/>
  <c r="A36" i="1"/>
  <c r="V36" i="1"/>
  <c r="A37" i="1"/>
  <c r="V37" i="1"/>
  <c r="A38" i="1"/>
  <c r="V38" i="1"/>
  <c r="A39" i="1"/>
  <c r="V39" i="1"/>
  <c r="A40" i="1"/>
  <c r="V40" i="1"/>
  <c r="A41" i="1"/>
  <c r="V41" i="1"/>
  <c r="A42" i="1"/>
  <c r="V42" i="1"/>
  <c r="A43" i="1"/>
  <c r="V43" i="1"/>
  <c r="A44" i="1"/>
  <c r="V44" i="1"/>
  <c r="A45" i="1"/>
  <c r="V45" i="1"/>
  <c r="A46" i="1"/>
  <c r="V46" i="1"/>
  <c r="A47" i="1"/>
  <c r="V47" i="1"/>
  <c r="A48" i="1"/>
  <c r="V48" i="1"/>
  <c r="A49" i="1"/>
  <c r="V49" i="1"/>
  <c r="A50" i="1"/>
  <c r="V50" i="1"/>
  <c r="A51" i="1"/>
  <c r="V51" i="1"/>
  <c r="A52" i="1"/>
  <c r="V52" i="1"/>
  <c r="A53" i="1"/>
  <c r="V53" i="1"/>
  <c r="A54" i="1"/>
  <c r="V54" i="1"/>
  <c r="A55" i="1"/>
  <c r="V55" i="1"/>
  <c r="A56" i="1"/>
  <c r="V56" i="1"/>
  <c r="A57" i="1"/>
  <c r="V57" i="1"/>
  <c r="A58" i="1"/>
  <c r="V58" i="1"/>
  <c r="A59" i="1"/>
  <c r="V59" i="1"/>
  <c r="A60" i="1"/>
  <c r="V60" i="1"/>
  <c r="A61" i="1"/>
  <c r="V61" i="1"/>
  <c r="A62" i="1"/>
  <c r="V62" i="1"/>
  <c r="A63" i="1"/>
  <c r="V63" i="1"/>
  <c r="A64" i="1"/>
  <c r="V64" i="1"/>
  <c r="A65" i="1"/>
  <c r="V65" i="1"/>
  <c r="A66" i="1"/>
  <c r="V66" i="1"/>
  <c r="A67" i="1"/>
  <c r="V67" i="1"/>
  <c r="A68" i="1"/>
  <c r="V68" i="1"/>
  <c r="A69" i="1"/>
  <c r="V69" i="1"/>
  <c r="A70" i="1"/>
  <c r="V70" i="1"/>
  <c r="A71" i="1"/>
  <c r="V71" i="1"/>
  <c r="A72" i="1"/>
  <c r="V72" i="1"/>
  <c r="A73" i="1"/>
  <c r="V73" i="1"/>
  <c r="A74" i="1"/>
  <c r="V74" i="1"/>
  <c r="A75" i="1"/>
  <c r="V75" i="1"/>
  <c r="A76" i="1"/>
  <c r="V76" i="1"/>
  <c r="A77" i="1"/>
  <c r="V77" i="1"/>
  <c r="A78" i="1"/>
  <c r="V78" i="1"/>
  <c r="A79" i="1"/>
  <c r="V79" i="1"/>
  <c r="A80" i="1"/>
  <c r="V80" i="1"/>
  <c r="A81" i="1"/>
  <c r="V81" i="1"/>
  <c r="A82" i="1"/>
  <c r="V82" i="1"/>
  <c r="A83" i="1"/>
  <c r="V83" i="1"/>
  <c r="A84" i="1"/>
  <c r="V84" i="1"/>
  <c r="A85" i="1"/>
  <c r="V85" i="1"/>
  <c r="A86" i="1"/>
  <c r="V86" i="1"/>
  <c r="A87" i="1"/>
  <c r="V87" i="1"/>
  <c r="A88" i="1"/>
  <c r="V88" i="1"/>
  <c r="A89" i="1"/>
  <c r="V89" i="1"/>
  <c r="A90" i="1"/>
  <c r="V90" i="1"/>
  <c r="A91" i="1"/>
  <c r="V91" i="1"/>
  <c r="A92" i="1"/>
  <c r="V92" i="1"/>
  <c r="A93" i="1"/>
  <c r="V93" i="1"/>
  <c r="A94" i="1"/>
  <c r="V94" i="1"/>
  <c r="A95" i="1"/>
  <c r="V95" i="1"/>
  <c r="A96" i="1"/>
  <c r="V96" i="1"/>
  <c r="A97" i="1"/>
  <c r="V97" i="1"/>
  <c r="A98" i="1"/>
  <c r="V98" i="1"/>
  <c r="A99" i="1"/>
  <c r="V99" i="1"/>
  <c r="A100" i="1"/>
  <c r="V100" i="1"/>
  <c r="A101" i="1"/>
  <c r="V101" i="1"/>
  <c r="A102" i="1"/>
  <c r="V102" i="1"/>
  <c r="A103" i="1"/>
  <c r="V103" i="1"/>
  <c r="A104" i="1"/>
  <c r="V104" i="1"/>
  <c r="A105" i="1"/>
  <c r="V105" i="1"/>
  <c r="A106" i="1"/>
  <c r="V106" i="1"/>
  <c r="A107" i="1"/>
  <c r="V107" i="1"/>
  <c r="A108" i="1"/>
  <c r="V108" i="1"/>
  <c r="A109" i="1"/>
  <c r="V109" i="1"/>
  <c r="A110" i="1"/>
  <c r="V110" i="1"/>
  <c r="A111" i="1"/>
  <c r="V111" i="1"/>
  <c r="A112" i="1"/>
  <c r="V112" i="1"/>
  <c r="A113" i="1"/>
  <c r="V113" i="1"/>
  <c r="A114" i="1"/>
  <c r="V114" i="1"/>
  <c r="A115" i="1"/>
  <c r="V115" i="1"/>
  <c r="A116" i="1"/>
  <c r="V116" i="1"/>
  <c r="A117" i="1"/>
  <c r="V117" i="1"/>
  <c r="A118" i="1"/>
  <c r="V118" i="1"/>
  <c r="A119" i="1"/>
  <c r="V119" i="1"/>
  <c r="A120" i="1"/>
  <c r="V120" i="1"/>
  <c r="A121" i="1"/>
  <c r="V121" i="1"/>
  <c r="A122" i="1"/>
  <c r="V122" i="1"/>
  <c r="A123" i="1"/>
  <c r="V123" i="1"/>
  <c r="A124" i="1"/>
  <c r="V124" i="1"/>
  <c r="A125" i="1"/>
  <c r="V125" i="1"/>
  <c r="A126" i="1"/>
  <c r="V126" i="1"/>
  <c r="A127" i="1"/>
  <c r="V127" i="1"/>
  <c r="A128" i="1"/>
  <c r="V128" i="1"/>
  <c r="A129" i="1"/>
  <c r="V129" i="1"/>
  <c r="A130" i="1"/>
  <c r="V130" i="1"/>
  <c r="A131" i="1"/>
  <c r="V131" i="1"/>
  <c r="A132" i="1"/>
  <c r="V132" i="1"/>
  <c r="A133" i="1"/>
  <c r="V133" i="1"/>
  <c r="A134" i="1"/>
  <c r="V134" i="1"/>
  <c r="A135" i="1"/>
  <c r="V135" i="1"/>
  <c r="A136" i="1"/>
  <c r="V136" i="1"/>
  <c r="A137" i="1"/>
  <c r="V137" i="1"/>
  <c r="A138" i="1"/>
  <c r="V138" i="1"/>
  <c r="A139" i="1"/>
  <c r="V139" i="1"/>
  <c r="A140" i="1"/>
  <c r="V140" i="1"/>
  <c r="A141" i="1"/>
  <c r="V141" i="1"/>
  <c r="A142" i="1"/>
  <c r="V142" i="1"/>
  <c r="A143" i="1"/>
  <c r="V143" i="1"/>
  <c r="A144" i="1"/>
  <c r="V144" i="1"/>
  <c r="A145" i="1"/>
  <c r="V145" i="1"/>
  <c r="A146" i="1"/>
  <c r="V146" i="1"/>
  <c r="A147" i="1"/>
  <c r="V147" i="1"/>
  <c r="A148" i="1"/>
  <c r="V148" i="1"/>
  <c r="A149" i="1"/>
  <c r="V149" i="1"/>
  <c r="A150" i="1"/>
  <c r="V150" i="1"/>
  <c r="A151" i="1"/>
  <c r="V151" i="1"/>
  <c r="A152" i="1"/>
  <c r="V152" i="1"/>
  <c r="A153" i="1"/>
  <c r="V153" i="1"/>
  <c r="A154" i="1"/>
  <c r="V154" i="1"/>
  <c r="A155" i="1"/>
  <c r="V155" i="1"/>
  <c r="A156" i="1"/>
  <c r="V156" i="1"/>
  <c r="A157" i="1"/>
  <c r="V157" i="1"/>
  <c r="A158" i="1"/>
  <c r="V158" i="1"/>
  <c r="A159" i="1"/>
  <c r="V159" i="1"/>
  <c r="A160" i="1"/>
  <c r="V160" i="1"/>
  <c r="A161" i="1"/>
  <c r="V161" i="1"/>
  <c r="A162" i="1"/>
  <c r="V162" i="1"/>
  <c r="A163" i="1"/>
  <c r="V163" i="1"/>
  <c r="A164" i="1"/>
  <c r="V164" i="1"/>
  <c r="A165" i="1"/>
  <c r="V165" i="1"/>
  <c r="A166" i="1"/>
  <c r="V166" i="1"/>
  <c r="A167" i="1"/>
  <c r="V167" i="1"/>
  <c r="A168" i="1"/>
  <c r="V168" i="1"/>
  <c r="A169" i="1"/>
  <c r="V169" i="1"/>
  <c r="A170" i="1"/>
  <c r="V170" i="1"/>
  <c r="A171" i="1"/>
  <c r="V171" i="1"/>
  <c r="A172" i="1"/>
  <c r="V172" i="1"/>
  <c r="A173" i="1"/>
  <c r="V173" i="1"/>
  <c r="A174" i="1"/>
  <c r="V174" i="1"/>
  <c r="A175" i="1"/>
  <c r="V175" i="1"/>
  <c r="A176" i="1"/>
  <c r="V176" i="1"/>
  <c r="A177" i="1"/>
  <c r="V177" i="1"/>
  <c r="A178" i="1"/>
  <c r="V178" i="1"/>
  <c r="A179" i="1"/>
  <c r="V179" i="1"/>
  <c r="A180" i="1"/>
  <c r="V180" i="1"/>
  <c r="A181" i="1"/>
  <c r="V181" i="1"/>
  <c r="A182" i="1"/>
  <c r="V182" i="1"/>
  <c r="A183" i="1"/>
  <c r="V183" i="1"/>
  <c r="A184" i="1"/>
  <c r="V184" i="1"/>
  <c r="A185" i="1"/>
  <c r="V185" i="1"/>
  <c r="A186" i="1"/>
  <c r="V186" i="1"/>
  <c r="A187" i="1"/>
  <c r="V187" i="1"/>
  <c r="A188" i="1"/>
  <c r="V188" i="1"/>
  <c r="A189" i="1"/>
  <c r="V189" i="1"/>
  <c r="A190" i="1"/>
  <c r="V190" i="1"/>
  <c r="A191" i="1"/>
  <c r="V191" i="1"/>
  <c r="A192" i="1"/>
  <c r="V192" i="1"/>
  <c r="A193" i="1"/>
  <c r="V193" i="1"/>
  <c r="A194" i="1"/>
  <c r="V194" i="1"/>
  <c r="A195" i="1"/>
  <c r="V195" i="1"/>
  <c r="A196" i="1"/>
  <c r="V196" i="1"/>
  <c r="A197" i="1"/>
  <c r="V197" i="1"/>
  <c r="A198" i="1"/>
  <c r="V198" i="1"/>
  <c r="A199" i="1"/>
  <c r="V199" i="1"/>
  <c r="A200" i="1"/>
  <c r="V200" i="1"/>
  <c r="A201" i="1"/>
  <c r="V201" i="1"/>
  <c r="A202" i="1"/>
  <c r="V202" i="1"/>
  <c r="A203" i="1"/>
  <c r="V203" i="1"/>
  <c r="A204" i="1"/>
  <c r="V204" i="1"/>
  <c r="A205" i="1"/>
  <c r="V205" i="1"/>
  <c r="A206" i="1"/>
  <c r="V206" i="1"/>
  <c r="A207" i="1"/>
  <c r="V207" i="1"/>
  <c r="A208" i="1"/>
  <c r="V208" i="1"/>
  <c r="A209" i="1"/>
  <c r="V209" i="1"/>
  <c r="A210" i="1"/>
  <c r="V210" i="1"/>
  <c r="A211" i="1"/>
  <c r="V211" i="1"/>
  <c r="A212" i="1"/>
  <c r="V212" i="1"/>
  <c r="A213" i="1"/>
  <c r="V213" i="1"/>
  <c r="A214" i="1"/>
  <c r="V214" i="1"/>
  <c r="A215" i="1"/>
  <c r="V215" i="1"/>
  <c r="A216" i="1"/>
  <c r="V216" i="1"/>
  <c r="A217" i="1"/>
  <c r="V217" i="1"/>
  <c r="A218" i="1"/>
  <c r="V218" i="1"/>
  <c r="A219" i="1"/>
  <c r="V219" i="1"/>
  <c r="A220" i="1"/>
  <c r="V220" i="1"/>
  <c r="A221" i="1"/>
  <c r="V221" i="1"/>
  <c r="A222" i="1"/>
  <c r="V222" i="1"/>
  <c r="A223" i="1"/>
  <c r="V223" i="1"/>
  <c r="A224" i="1"/>
  <c r="V224" i="1"/>
  <c r="A225" i="1"/>
  <c r="V225" i="1"/>
  <c r="A226" i="1"/>
  <c r="V226" i="1"/>
  <c r="A227" i="1"/>
  <c r="V227" i="1"/>
  <c r="A228" i="1"/>
  <c r="V228" i="1"/>
  <c r="A229" i="1"/>
  <c r="V229" i="1"/>
  <c r="A230" i="1"/>
  <c r="V230" i="1"/>
  <c r="A231" i="1"/>
  <c r="V231" i="1"/>
  <c r="A232" i="1"/>
  <c r="V232" i="1"/>
  <c r="A233" i="1"/>
  <c r="V233" i="1"/>
  <c r="A234" i="1"/>
  <c r="V234" i="1"/>
  <c r="A235" i="1"/>
  <c r="V235" i="1"/>
  <c r="A236" i="1"/>
  <c r="V236" i="1"/>
  <c r="A237" i="1"/>
  <c r="V237" i="1"/>
  <c r="A238" i="1"/>
  <c r="V238" i="1"/>
  <c r="A239" i="1"/>
  <c r="V239" i="1"/>
  <c r="A240" i="1"/>
  <c r="V240" i="1"/>
  <c r="A241" i="1"/>
  <c r="V241" i="1"/>
  <c r="A242" i="1"/>
  <c r="V242" i="1"/>
  <c r="A243" i="1"/>
  <c r="V243" i="1"/>
  <c r="A244" i="1"/>
  <c r="V244" i="1"/>
  <c r="A245" i="1"/>
  <c r="V245" i="1"/>
  <c r="A246" i="1"/>
  <c r="V246" i="1"/>
  <c r="A247" i="1"/>
  <c r="V247" i="1"/>
  <c r="A248" i="1"/>
  <c r="V248" i="1"/>
  <c r="A249" i="1"/>
  <c r="V249" i="1"/>
  <c r="A250" i="1"/>
  <c r="V250" i="1"/>
  <c r="A251" i="1"/>
  <c r="V251" i="1"/>
  <c r="A252" i="1"/>
  <c r="V252" i="1"/>
  <c r="A253" i="1"/>
  <c r="V253" i="1"/>
  <c r="A254" i="1"/>
  <c r="V254" i="1"/>
  <c r="A255" i="1"/>
  <c r="V255" i="1"/>
  <c r="A256" i="1"/>
  <c r="V256" i="1"/>
  <c r="A257" i="1"/>
  <c r="V257" i="1"/>
  <c r="A258" i="1"/>
  <c r="V258" i="1"/>
  <c r="A259" i="1"/>
  <c r="V259" i="1"/>
  <c r="A260" i="1"/>
  <c r="V260" i="1"/>
  <c r="A261" i="1"/>
  <c r="V261" i="1"/>
  <c r="A262" i="1"/>
  <c r="V262" i="1"/>
  <c r="A263" i="1"/>
  <c r="V263" i="1"/>
  <c r="A264" i="1"/>
  <c r="V264" i="1"/>
  <c r="A265" i="1"/>
  <c r="V265" i="1"/>
  <c r="A266" i="1"/>
  <c r="V266" i="1"/>
  <c r="A267" i="1"/>
  <c r="V267" i="1"/>
  <c r="A268" i="1"/>
  <c r="V268" i="1"/>
  <c r="A269" i="1"/>
  <c r="V269" i="1"/>
  <c r="A270" i="1"/>
  <c r="V270" i="1"/>
  <c r="A271" i="1"/>
  <c r="V271" i="1"/>
  <c r="A272" i="1"/>
  <c r="V272" i="1"/>
  <c r="A273" i="1"/>
  <c r="V273" i="1"/>
  <c r="A274" i="1"/>
  <c r="V274" i="1"/>
  <c r="A275" i="1"/>
  <c r="V275" i="1"/>
  <c r="A276" i="1"/>
  <c r="V276" i="1"/>
  <c r="A277" i="1"/>
  <c r="V277" i="1"/>
  <c r="A278" i="1"/>
  <c r="V278" i="1"/>
  <c r="A279" i="1"/>
  <c r="V279" i="1"/>
  <c r="A280" i="1"/>
  <c r="V280" i="1"/>
  <c r="A281" i="1"/>
  <c r="V281" i="1"/>
  <c r="A282" i="1"/>
  <c r="V282" i="1"/>
  <c r="A283" i="1"/>
  <c r="V283" i="1"/>
  <c r="A284" i="1"/>
  <c r="V284" i="1"/>
  <c r="A285" i="1"/>
  <c r="V285" i="1"/>
  <c r="A286" i="1"/>
  <c r="V286" i="1"/>
  <c r="A287" i="1"/>
  <c r="V287" i="1"/>
  <c r="A288" i="1"/>
  <c r="V288" i="1"/>
  <c r="A289" i="1"/>
  <c r="V289" i="1"/>
  <c r="A290" i="1"/>
  <c r="V290" i="1"/>
  <c r="A291" i="1"/>
  <c r="V291" i="1"/>
  <c r="A292" i="1"/>
  <c r="V292" i="1"/>
  <c r="A293" i="1"/>
  <c r="V293" i="1"/>
  <c r="A294" i="1"/>
  <c r="V294" i="1"/>
  <c r="A295" i="1"/>
  <c r="V295" i="1"/>
  <c r="A296" i="1"/>
  <c r="V296" i="1"/>
  <c r="A297" i="1"/>
  <c r="V297" i="1"/>
  <c r="A298" i="1"/>
  <c r="V298" i="1"/>
  <c r="A299" i="1"/>
  <c r="V299" i="1"/>
  <c r="A300" i="1"/>
  <c r="V300" i="1"/>
  <c r="A301" i="1"/>
  <c r="V301" i="1"/>
  <c r="A302" i="1"/>
  <c r="V302" i="1"/>
  <c r="A303" i="1"/>
  <c r="V303" i="1"/>
  <c r="A304" i="1"/>
  <c r="V304" i="1"/>
  <c r="A305" i="1"/>
  <c r="V305" i="1"/>
  <c r="A306" i="1"/>
  <c r="V306" i="1"/>
  <c r="A307" i="1"/>
  <c r="V307" i="1"/>
  <c r="A308" i="1"/>
  <c r="V308" i="1"/>
  <c r="A309" i="1"/>
  <c r="V309" i="1"/>
  <c r="A310" i="1"/>
  <c r="V310" i="1"/>
  <c r="A311" i="1"/>
  <c r="V311" i="1"/>
  <c r="A312" i="1"/>
  <c r="V312" i="1"/>
  <c r="A313" i="1"/>
  <c r="V313" i="1"/>
  <c r="A314" i="1"/>
  <c r="V314" i="1"/>
  <c r="A315" i="1"/>
  <c r="V315" i="1"/>
  <c r="A316" i="1"/>
  <c r="V316" i="1"/>
  <c r="A317" i="1"/>
  <c r="V317" i="1"/>
  <c r="A318" i="1"/>
  <c r="V318" i="1"/>
  <c r="A319" i="1"/>
  <c r="V319" i="1"/>
  <c r="A320" i="1"/>
  <c r="V320" i="1"/>
  <c r="A321" i="1"/>
  <c r="V321" i="1"/>
  <c r="A322" i="1"/>
  <c r="V322" i="1"/>
  <c r="A323" i="1"/>
  <c r="V323" i="1"/>
  <c r="A324" i="1"/>
  <c r="V324" i="1"/>
  <c r="A325" i="1"/>
  <c r="V325" i="1"/>
  <c r="A326" i="1"/>
  <c r="V326" i="1"/>
  <c r="A327" i="1"/>
  <c r="V327" i="1"/>
  <c r="A328" i="1"/>
  <c r="V328" i="1"/>
  <c r="A329" i="1"/>
  <c r="V329" i="1"/>
  <c r="A330" i="1"/>
  <c r="V330" i="1"/>
  <c r="A331" i="1"/>
  <c r="V331" i="1"/>
  <c r="A332" i="1"/>
  <c r="V332" i="1"/>
  <c r="A333" i="1"/>
  <c r="V333" i="1"/>
  <c r="A334" i="1"/>
  <c r="V334" i="1"/>
  <c r="A335" i="1"/>
  <c r="V335" i="1"/>
  <c r="A336" i="1"/>
  <c r="V336" i="1"/>
  <c r="A337" i="1"/>
  <c r="V337" i="1"/>
  <c r="A338" i="1"/>
  <c r="V338" i="1"/>
  <c r="A339" i="1"/>
  <c r="V339" i="1"/>
  <c r="A340" i="1"/>
  <c r="V340" i="1"/>
  <c r="A341" i="1"/>
  <c r="V341" i="1"/>
  <c r="A342" i="1"/>
  <c r="V342" i="1"/>
  <c r="A343" i="1"/>
  <c r="V343" i="1"/>
  <c r="A344" i="1"/>
  <c r="V344" i="1"/>
  <c r="A345" i="1"/>
  <c r="V345" i="1"/>
  <c r="A346" i="1"/>
  <c r="V346" i="1"/>
  <c r="A347" i="1"/>
  <c r="V347" i="1"/>
  <c r="A348" i="1"/>
  <c r="V348" i="1"/>
  <c r="A349" i="1"/>
  <c r="V349" i="1"/>
  <c r="A350" i="1"/>
  <c r="V350" i="1"/>
  <c r="A351" i="1"/>
  <c r="V351" i="1"/>
  <c r="A352" i="1"/>
  <c r="V352" i="1"/>
  <c r="A353" i="1"/>
  <c r="V353" i="1"/>
  <c r="A354" i="1"/>
  <c r="V354" i="1"/>
  <c r="A355" i="1"/>
  <c r="V355" i="1"/>
  <c r="A356" i="1"/>
  <c r="V356" i="1"/>
  <c r="A357" i="1"/>
  <c r="V357" i="1"/>
  <c r="A358" i="1"/>
  <c r="V358" i="1"/>
  <c r="A359" i="1"/>
  <c r="V359" i="1"/>
  <c r="A360" i="1"/>
  <c r="V360" i="1"/>
  <c r="A361" i="1"/>
  <c r="V361" i="1"/>
  <c r="A362" i="1"/>
  <c r="V362" i="1"/>
  <c r="A363" i="1"/>
  <c r="V363" i="1"/>
  <c r="A364" i="1"/>
  <c r="V364" i="1"/>
  <c r="A365" i="1"/>
  <c r="V365" i="1"/>
  <c r="A366" i="1"/>
  <c r="V366" i="1"/>
  <c r="A367" i="1"/>
  <c r="V367" i="1"/>
  <c r="A368" i="1"/>
  <c r="V368" i="1"/>
  <c r="A369" i="1"/>
  <c r="V369" i="1"/>
  <c r="A370" i="1"/>
  <c r="V370" i="1"/>
  <c r="A371" i="1"/>
  <c r="V371" i="1"/>
  <c r="A372" i="1"/>
  <c r="V372" i="1"/>
  <c r="A373" i="1"/>
  <c r="V373" i="1"/>
  <c r="A374" i="1"/>
  <c r="V374" i="1"/>
  <c r="A375" i="1"/>
  <c r="V375" i="1"/>
  <c r="A376" i="1"/>
  <c r="V376" i="1"/>
  <c r="A377" i="1"/>
  <c r="V377" i="1"/>
  <c r="A378" i="1"/>
  <c r="V378" i="1"/>
  <c r="A379" i="1"/>
  <c r="V379" i="1"/>
  <c r="A380" i="1"/>
  <c r="V380" i="1"/>
  <c r="A381" i="1"/>
  <c r="V381" i="1"/>
  <c r="A382" i="1"/>
  <c r="V382" i="1"/>
  <c r="A383" i="1"/>
  <c r="V383" i="1"/>
  <c r="A384" i="1"/>
  <c r="V384" i="1"/>
  <c r="A385" i="1"/>
  <c r="V385" i="1"/>
  <c r="A386" i="1"/>
  <c r="V386" i="1"/>
  <c r="A387" i="1"/>
  <c r="V387" i="1"/>
  <c r="A388" i="1"/>
  <c r="V388" i="1"/>
  <c r="A389" i="1"/>
  <c r="V389" i="1"/>
  <c r="A390" i="1"/>
  <c r="V390" i="1"/>
  <c r="A391" i="1"/>
  <c r="V391" i="1"/>
  <c r="A392" i="1"/>
  <c r="V392" i="1"/>
  <c r="A393" i="1"/>
  <c r="V393" i="1"/>
  <c r="A394" i="1"/>
  <c r="V394" i="1"/>
  <c r="A395" i="1"/>
  <c r="V395" i="1"/>
  <c r="A396" i="1"/>
  <c r="V396" i="1"/>
  <c r="A397" i="1"/>
  <c r="V397" i="1"/>
  <c r="A398" i="1"/>
  <c r="V398" i="1"/>
  <c r="A399" i="1"/>
  <c r="V399" i="1"/>
  <c r="A400" i="1"/>
  <c r="V400" i="1"/>
  <c r="A401" i="1"/>
  <c r="V401" i="1"/>
  <c r="A402" i="1"/>
  <c r="V402" i="1"/>
  <c r="A403" i="1"/>
  <c r="V403" i="1"/>
  <c r="A404" i="1"/>
  <c r="V404" i="1"/>
  <c r="A405" i="1"/>
  <c r="V405" i="1"/>
  <c r="A406" i="1"/>
  <c r="V406" i="1"/>
  <c r="A407" i="1"/>
  <c r="V407" i="1"/>
  <c r="A408" i="1"/>
  <c r="V408" i="1"/>
  <c r="A409" i="1"/>
  <c r="V409" i="1"/>
  <c r="A410" i="1"/>
  <c r="V410" i="1"/>
  <c r="A411" i="1"/>
  <c r="V411" i="1"/>
  <c r="A412" i="1"/>
  <c r="V412" i="1"/>
  <c r="A413" i="1"/>
  <c r="V413" i="1"/>
  <c r="A414" i="1"/>
  <c r="V414" i="1"/>
  <c r="A415" i="1"/>
  <c r="V415" i="1"/>
  <c r="A416" i="1"/>
  <c r="V416" i="1"/>
  <c r="A417" i="1"/>
  <c r="V417" i="1"/>
  <c r="A418" i="1"/>
  <c r="V418" i="1"/>
  <c r="A419" i="1"/>
  <c r="V419" i="1"/>
  <c r="A420" i="1"/>
  <c r="V420" i="1"/>
  <c r="A421" i="1"/>
  <c r="V421" i="1"/>
  <c r="A422" i="1"/>
  <c r="V422" i="1"/>
  <c r="A423" i="1"/>
  <c r="V423" i="1"/>
  <c r="A424" i="1"/>
  <c r="V424" i="1"/>
  <c r="A425" i="1"/>
  <c r="V425" i="1"/>
  <c r="A426" i="1"/>
  <c r="V426" i="1"/>
  <c r="A427" i="1"/>
  <c r="V427" i="1"/>
  <c r="A428" i="1"/>
  <c r="V428" i="1"/>
  <c r="A429" i="1"/>
  <c r="V429" i="1"/>
  <c r="A430" i="1"/>
  <c r="V430" i="1"/>
  <c r="A431" i="1"/>
  <c r="V431" i="1"/>
  <c r="A432" i="1"/>
  <c r="V432" i="1"/>
  <c r="A433" i="1"/>
  <c r="V433" i="1"/>
  <c r="A434" i="1"/>
  <c r="V434" i="1"/>
  <c r="A435" i="1"/>
  <c r="V435" i="1"/>
  <c r="A436" i="1"/>
  <c r="V436" i="1"/>
  <c r="A437" i="1"/>
  <c r="V437" i="1"/>
  <c r="A438" i="1"/>
  <c r="V438" i="1"/>
  <c r="A439" i="1"/>
  <c r="V439" i="1"/>
  <c r="A440" i="1"/>
  <c r="V440" i="1"/>
  <c r="A441" i="1"/>
  <c r="V441" i="1"/>
  <c r="A442" i="1"/>
  <c r="V442" i="1"/>
  <c r="A443" i="1"/>
  <c r="V443" i="1"/>
  <c r="A444" i="1"/>
  <c r="V444" i="1"/>
  <c r="A445" i="1"/>
  <c r="V445" i="1"/>
  <c r="A446" i="1"/>
  <c r="V446" i="1"/>
  <c r="A447" i="1"/>
  <c r="V447" i="1"/>
  <c r="A448" i="1"/>
  <c r="V448" i="1"/>
  <c r="A449" i="1"/>
  <c r="V449" i="1"/>
  <c r="A450" i="1"/>
  <c r="V450" i="1"/>
  <c r="A451" i="1"/>
  <c r="V451" i="1"/>
  <c r="A452" i="1"/>
  <c r="V452" i="1"/>
  <c r="A453" i="1"/>
  <c r="V453" i="1"/>
  <c r="A454" i="1"/>
  <c r="V454" i="1"/>
  <c r="A455" i="1"/>
  <c r="V455" i="1"/>
  <c r="A456" i="1"/>
  <c r="V456" i="1"/>
  <c r="A457" i="1"/>
  <c r="V457" i="1"/>
  <c r="A458" i="1"/>
  <c r="V458" i="1"/>
  <c r="A459" i="1"/>
  <c r="V459" i="1"/>
  <c r="A460" i="1"/>
  <c r="V460" i="1"/>
  <c r="A461" i="1"/>
  <c r="V461" i="1"/>
  <c r="A462" i="1"/>
  <c r="V462" i="1"/>
  <c r="A463" i="1"/>
  <c r="V463" i="1"/>
  <c r="A464" i="1"/>
  <c r="V464" i="1"/>
  <c r="A465" i="1"/>
  <c r="V465" i="1"/>
  <c r="A466" i="1"/>
  <c r="V466" i="1"/>
  <c r="A467" i="1"/>
  <c r="V467" i="1"/>
  <c r="A468" i="1"/>
  <c r="V468" i="1"/>
  <c r="A469" i="1"/>
  <c r="V469" i="1"/>
  <c r="A470" i="1"/>
  <c r="V470" i="1"/>
  <c r="A471" i="1"/>
  <c r="V471" i="1"/>
  <c r="A472" i="1"/>
  <c r="V472" i="1"/>
  <c r="A473" i="1"/>
  <c r="V473" i="1"/>
  <c r="A474" i="1"/>
  <c r="V474" i="1"/>
  <c r="A475" i="1"/>
  <c r="V475" i="1"/>
  <c r="A476" i="1"/>
  <c r="V476" i="1"/>
  <c r="A477" i="1"/>
  <c r="V477" i="1"/>
  <c r="A478" i="1"/>
  <c r="V478" i="1"/>
  <c r="A479" i="1"/>
  <c r="V479" i="1"/>
  <c r="A480" i="1"/>
  <c r="V480" i="1"/>
  <c r="A481" i="1"/>
  <c r="V481" i="1"/>
  <c r="A482" i="1"/>
  <c r="V482" i="1"/>
  <c r="A483" i="1"/>
  <c r="V483" i="1"/>
  <c r="A484" i="1"/>
  <c r="V484" i="1"/>
  <c r="A485" i="1"/>
  <c r="V485" i="1"/>
  <c r="A486" i="1"/>
  <c r="V486" i="1"/>
  <c r="A487" i="1"/>
  <c r="V487" i="1"/>
  <c r="A488" i="1"/>
  <c r="V488" i="1"/>
  <c r="A489" i="1"/>
  <c r="V489" i="1"/>
  <c r="A490" i="1"/>
  <c r="V490" i="1"/>
  <c r="A491" i="1"/>
  <c r="V491" i="1"/>
  <c r="A492" i="1"/>
  <c r="V492" i="1"/>
  <c r="A493" i="1"/>
  <c r="V493" i="1"/>
  <c r="A494" i="1"/>
  <c r="V494" i="1"/>
  <c r="A495" i="1"/>
  <c r="V495" i="1"/>
  <c r="A496" i="1"/>
  <c r="V496" i="1"/>
  <c r="A497" i="1"/>
  <c r="V497" i="1"/>
  <c r="A498" i="1"/>
  <c r="V498" i="1"/>
  <c r="A499" i="1"/>
  <c r="V499" i="1"/>
  <c r="A500" i="1"/>
  <c r="V500" i="1"/>
  <c r="A501" i="1"/>
  <c r="V501" i="1"/>
  <c r="A502" i="1"/>
  <c r="V502" i="1"/>
  <c r="A503" i="1"/>
  <c r="V503" i="1"/>
  <c r="A504" i="1"/>
  <c r="V504" i="1"/>
  <c r="A505" i="1"/>
  <c r="V505" i="1"/>
  <c r="A506" i="1"/>
  <c r="V506" i="1"/>
  <c r="A507" i="1"/>
  <c r="V507" i="1"/>
  <c r="A508" i="1"/>
  <c r="V508" i="1"/>
  <c r="A509" i="1"/>
  <c r="V509" i="1"/>
  <c r="A510" i="1"/>
  <c r="V510" i="1"/>
  <c r="A511" i="1"/>
  <c r="V511" i="1"/>
  <c r="A512" i="1"/>
  <c r="V512" i="1"/>
  <c r="A513" i="1"/>
  <c r="V513" i="1"/>
  <c r="A514" i="1"/>
  <c r="V514" i="1"/>
  <c r="A515" i="1"/>
  <c r="V515" i="1"/>
  <c r="A516" i="1"/>
  <c r="V516" i="1"/>
  <c r="A517" i="1"/>
  <c r="V517" i="1"/>
  <c r="A518" i="1"/>
  <c r="V518" i="1"/>
  <c r="A519" i="1"/>
  <c r="V519" i="1"/>
  <c r="A520" i="1"/>
  <c r="V520" i="1"/>
  <c r="A521" i="1"/>
  <c r="V521" i="1"/>
  <c r="A522" i="1"/>
  <c r="V522" i="1"/>
  <c r="A523" i="1"/>
  <c r="V523" i="1"/>
  <c r="A524" i="1"/>
  <c r="V524" i="1"/>
  <c r="A525" i="1"/>
  <c r="V525" i="1"/>
  <c r="A526" i="1"/>
  <c r="V526" i="1"/>
  <c r="A527" i="1"/>
  <c r="V527" i="1"/>
  <c r="A528" i="1"/>
  <c r="V528" i="1"/>
  <c r="A529" i="1"/>
  <c r="V529" i="1"/>
  <c r="A530" i="1"/>
  <c r="V530" i="1"/>
  <c r="A531" i="1"/>
  <c r="V531" i="1"/>
  <c r="A532" i="1"/>
  <c r="V532" i="1"/>
  <c r="A533" i="1"/>
  <c r="V533" i="1"/>
  <c r="A534" i="1"/>
  <c r="V534" i="1"/>
  <c r="A535" i="1"/>
  <c r="V535" i="1"/>
  <c r="A536" i="1"/>
  <c r="V536" i="1"/>
  <c r="A537" i="1"/>
  <c r="V537" i="1"/>
  <c r="A538" i="1"/>
  <c r="V538" i="1"/>
  <c r="A539" i="1"/>
  <c r="V539" i="1"/>
  <c r="A540" i="1"/>
  <c r="V540" i="1"/>
  <c r="A541" i="1"/>
  <c r="V541" i="1"/>
  <c r="A542" i="1"/>
  <c r="V542" i="1"/>
  <c r="A543" i="1"/>
  <c r="V543" i="1"/>
  <c r="A544" i="1"/>
  <c r="V544" i="1"/>
  <c r="A545" i="1"/>
  <c r="V545" i="1"/>
  <c r="A546" i="1"/>
  <c r="V546" i="1"/>
  <c r="A547" i="1"/>
  <c r="V547" i="1"/>
  <c r="A548" i="1"/>
  <c r="V548" i="1"/>
  <c r="A549" i="1"/>
  <c r="V549" i="1"/>
  <c r="A550" i="1"/>
  <c r="V550" i="1"/>
  <c r="A551" i="1"/>
  <c r="V551" i="1"/>
  <c r="A552" i="1"/>
  <c r="V552" i="1"/>
  <c r="A553" i="1"/>
  <c r="V553" i="1"/>
  <c r="A554" i="1"/>
  <c r="V554" i="1"/>
  <c r="A555" i="1"/>
  <c r="V555" i="1"/>
  <c r="A556" i="1"/>
  <c r="V556" i="1"/>
  <c r="A557" i="1"/>
  <c r="V557" i="1"/>
  <c r="A558" i="1"/>
  <c r="V558" i="1"/>
  <c r="A559" i="1"/>
  <c r="V559" i="1"/>
  <c r="A560" i="1"/>
  <c r="V560" i="1"/>
  <c r="A561" i="1"/>
  <c r="V561" i="1"/>
  <c r="A562" i="1"/>
  <c r="V562" i="1"/>
  <c r="A563" i="1"/>
  <c r="V563" i="1"/>
  <c r="A564" i="1"/>
  <c r="V564" i="1"/>
  <c r="A565" i="1"/>
  <c r="V565" i="1"/>
  <c r="A566" i="1"/>
  <c r="V566" i="1"/>
  <c r="A567" i="1"/>
  <c r="V567" i="1"/>
  <c r="A568" i="1"/>
  <c r="V568" i="1"/>
  <c r="A569" i="1"/>
  <c r="V569" i="1"/>
  <c r="A570" i="1"/>
  <c r="V570" i="1"/>
  <c r="A571" i="1"/>
  <c r="V571" i="1"/>
  <c r="A572" i="1"/>
  <c r="V572" i="1"/>
  <c r="A573" i="1"/>
  <c r="V573" i="1"/>
  <c r="A574" i="1"/>
  <c r="V574" i="1"/>
  <c r="A575" i="1"/>
  <c r="V575" i="1"/>
  <c r="A576" i="1"/>
  <c r="V576" i="1"/>
  <c r="A577" i="1"/>
  <c r="V577" i="1"/>
  <c r="A578" i="1"/>
  <c r="V578" i="1"/>
  <c r="A579" i="1"/>
  <c r="V579" i="1"/>
  <c r="A580" i="1"/>
  <c r="V580" i="1"/>
  <c r="A581" i="1"/>
  <c r="V581" i="1"/>
  <c r="A582" i="1"/>
  <c r="V582" i="1"/>
  <c r="A583" i="1"/>
  <c r="V583" i="1"/>
  <c r="A584" i="1"/>
  <c r="V584" i="1"/>
  <c r="A585" i="1"/>
  <c r="V585" i="1"/>
  <c r="A586" i="1"/>
  <c r="V586" i="1"/>
  <c r="A587" i="1"/>
  <c r="V587" i="1"/>
  <c r="A588" i="1"/>
  <c r="V588" i="1"/>
  <c r="A589" i="1"/>
  <c r="V589" i="1"/>
  <c r="A590" i="1"/>
  <c r="V590" i="1"/>
  <c r="A591" i="1"/>
  <c r="V591" i="1"/>
  <c r="A592" i="1"/>
  <c r="V592" i="1"/>
  <c r="A593" i="1"/>
  <c r="V593" i="1"/>
  <c r="A594" i="1"/>
  <c r="V594" i="1"/>
  <c r="A595" i="1"/>
  <c r="V595" i="1"/>
  <c r="A596" i="1"/>
  <c r="V596" i="1"/>
  <c r="A597" i="1"/>
  <c r="V597" i="1"/>
  <c r="A598" i="1"/>
  <c r="V598" i="1"/>
  <c r="A599" i="1"/>
  <c r="V599" i="1"/>
  <c r="A600" i="1"/>
  <c r="V600" i="1"/>
  <c r="A601" i="1"/>
  <c r="V601" i="1"/>
  <c r="A602" i="1"/>
  <c r="V602" i="1"/>
  <c r="A603" i="1"/>
  <c r="V603" i="1"/>
  <c r="A604" i="1"/>
  <c r="V604" i="1"/>
  <c r="A605" i="1"/>
  <c r="V605" i="1"/>
  <c r="A606" i="1"/>
  <c r="V606" i="1"/>
  <c r="A607" i="1"/>
  <c r="V607" i="1"/>
  <c r="A608" i="1"/>
  <c r="V608" i="1"/>
  <c r="A609" i="1"/>
  <c r="V609" i="1"/>
  <c r="A610" i="1"/>
  <c r="V610" i="1"/>
  <c r="A611" i="1"/>
  <c r="V611" i="1"/>
  <c r="A612" i="1"/>
  <c r="V612" i="1"/>
  <c r="A613" i="1"/>
  <c r="V613" i="1"/>
  <c r="A614" i="1"/>
  <c r="V614" i="1"/>
  <c r="A615" i="1"/>
  <c r="V615" i="1"/>
  <c r="A616" i="1"/>
  <c r="V616" i="1"/>
  <c r="A617" i="1"/>
  <c r="V617" i="1"/>
  <c r="A618" i="1"/>
  <c r="V618" i="1"/>
  <c r="A619" i="1"/>
  <c r="V619" i="1"/>
  <c r="A620" i="1"/>
  <c r="V620" i="1"/>
  <c r="A621" i="1"/>
  <c r="V621" i="1"/>
  <c r="A622" i="1"/>
  <c r="V622" i="1"/>
  <c r="A623" i="1"/>
  <c r="V623" i="1"/>
  <c r="A624" i="1"/>
  <c r="V624" i="1"/>
  <c r="A625" i="1"/>
  <c r="V625" i="1"/>
  <c r="A626" i="1"/>
  <c r="V626" i="1"/>
  <c r="A627" i="1"/>
  <c r="V627" i="1"/>
  <c r="A628" i="1"/>
  <c r="V628" i="1"/>
  <c r="A629" i="1"/>
  <c r="V629" i="1"/>
  <c r="A630" i="1"/>
  <c r="V630" i="1"/>
  <c r="A631" i="1"/>
  <c r="V631" i="1"/>
  <c r="A632" i="1"/>
  <c r="V632" i="1"/>
  <c r="A633" i="1"/>
  <c r="V633" i="1"/>
  <c r="A634" i="1"/>
  <c r="V634" i="1"/>
  <c r="A635" i="1"/>
  <c r="V635" i="1"/>
  <c r="A636" i="1"/>
  <c r="V636" i="1"/>
  <c r="A637" i="1"/>
  <c r="V637" i="1"/>
  <c r="A638" i="1"/>
  <c r="V638" i="1"/>
  <c r="A639" i="1"/>
  <c r="V639" i="1"/>
  <c r="A640" i="1"/>
  <c r="V640" i="1"/>
  <c r="A641" i="1"/>
  <c r="V641" i="1"/>
  <c r="A642" i="1"/>
  <c r="V642" i="1"/>
  <c r="A643" i="1"/>
  <c r="V643" i="1"/>
  <c r="A644" i="1"/>
  <c r="V644" i="1"/>
  <c r="A645" i="1"/>
  <c r="V645" i="1"/>
  <c r="A646" i="1"/>
  <c r="V646" i="1"/>
  <c r="A647" i="1"/>
  <c r="V647" i="1"/>
  <c r="A648" i="1"/>
  <c r="V648" i="1"/>
  <c r="A649" i="1"/>
  <c r="V649" i="1"/>
  <c r="A650" i="1"/>
  <c r="V650" i="1"/>
  <c r="A651" i="1"/>
  <c r="V651" i="1"/>
  <c r="A652" i="1"/>
  <c r="V652" i="1"/>
  <c r="A653" i="1"/>
  <c r="V653" i="1"/>
  <c r="A654" i="1"/>
  <c r="V654" i="1"/>
  <c r="A655" i="1"/>
  <c r="V655" i="1"/>
  <c r="A656" i="1"/>
  <c r="V656" i="1"/>
  <c r="A657" i="1"/>
  <c r="V657" i="1"/>
  <c r="A658" i="1"/>
  <c r="V658" i="1"/>
  <c r="A659" i="1"/>
  <c r="V659" i="1"/>
  <c r="A660" i="1"/>
  <c r="V660" i="1"/>
  <c r="A661" i="1"/>
  <c r="V661" i="1"/>
  <c r="A662" i="1"/>
  <c r="V662" i="1"/>
  <c r="A663" i="1"/>
  <c r="V663" i="1"/>
  <c r="A664" i="1"/>
  <c r="V664" i="1"/>
  <c r="A665" i="1"/>
  <c r="V665" i="1"/>
  <c r="A666" i="1"/>
  <c r="V666" i="1"/>
  <c r="A667" i="1"/>
  <c r="V667" i="1"/>
  <c r="A668" i="1"/>
  <c r="V668" i="1"/>
  <c r="A669" i="1"/>
  <c r="V669" i="1"/>
  <c r="A670" i="1"/>
  <c r="V670" i="1"/>
  <c r="A671" i="1"/>
  <c r="V671" i="1"/>
  <c r="A672" i="1"/>
  <c r="V672" i="1"/>
  <c r="A673" i="1"/>
  <c r="V673" i="1"/>
  <c r="A674" i="1"/>
  <c r="V674" i="1"/>
  <c r="A675" i="1"/>
  <c r="V675" i="1"/>
  <c r="A676" i="1"/>
  <c r="V676" i="1"/>
  <c r="A677" i="1"/>
  <c r="V677" i="1"/>
  <c r="A678" i="1"/>
  <c r="V678" i="1"/>
  <c r="A679" i="1"/>
  <c r="V679" i="1"/>
  <c r="A680" i="1"/>
  <c r="V680" i="1"/>
  <c r="A681" i="1"/>
  <c r="V681" i="1"/>
  <c r="A682" i="1"/>
  <c r="V682" i="1"/>
  <c r="A683" i="1"/>
  <c r="V683" i="1"/>
  <c r="A684" i="1"/>
  <c r="V684" i="1"/>
  <c r="A685" i="1"/>
  <c r="V685" i="1"/>
  <c r="A686" i="1"/>
  <c r="V686" i="1"/>
  <c r="A687" i="1"/>
  <c r="V687" i="1"/>
  <c r="A688" i="1"/>
  <c r="V688" i="1"/>
  <c r="A689" i="1"/>
  <c r="V689" i="1"/>
  <c r="A690" i="1"/>
  <c r="V690" i="1"/>
  <c r="A691" i="1"/>
  <c r="V691" i="1"/>
  <c r="A692" i="1"/>
  <c r="V692" i="1"/>
  <c r="A693" i="1"/>
  <c r="V693" i="1"/>
  <c r="A694" i="1"/>
  <c r="V694" i="1"/>
  <c r="A695" i="1"/>
  <c r="V695" i="1"/>
  <c r="A696" i="1"/>
  <c r="V696" i="1"/>
  <c r="A697" i="1"/>
  <c r="V697" i="1"/>
  <c r="A698" i="1"/>
  <c r="V698" i="1"/>
  <c r="A699" i="1"/>
  <c r="V699" i="1"/>
  <c r="A700" i="1"/>
  <c r="V700" i="1"/>
  <c r="A701" i="1"/>
  <c r="V701" i="1"/>
  <c r="A702" i="1"/>
  <c r="V702" i="1"/>
  <c r="A703" i="1"/>
  <c r="V703" i="1"/>
  <c r="A704" i="1"/>
  <c r="V704" i="1"/>
  <c r="A705" i="1"/>
  <c r="V705" i="1"/>
  <c r="A706" i="1"/>
  <c r="V706" i="1"/>
  <c r="A707" i="1"/>
  <c r="V707" i="1"/>
  <c r="A708" i="1"/>
  <c r="V708" i="1"/>
  <c r="A709" i="1"/>
  <c r="V709" i="1"/>
  <c r="A710" i="1"/>
  <c r="V710" i="1"/>
  <c r="A711" i="1"/>
  <c r="V711" i="1"/>
  <c r="A712" i="1"/>
  <c r="V712" i="1"/>
  <c r="A713" i="1"/>
  <c r="V713" i="1"/>
  <c r="A714" i="1"/>
  <c r="V714" i="1"/>
  <c r="A715" i="1"/>
  <c r="V715" i="1"/>
  <c r="A716" i="1"/>
  <c r="V716" i="1"/>
  <c r="A717" i="1"/>
  <c r="V717" i="1"/>
  <c r="A718" i="1"/>
  <c r="V718" i="1"/>
  <c r="A719" i="1"/>
  <c r="V719" i="1"/>
  <c r="A720" i="1"/>
  <c r="V720" i="1"/>
  <c r="A721" i="1"/>
  <c r="V721" i="1"/>
  <c r="A722" i="1"/>
  <c r="V722" i="1"/>
  <c r="A723" i="1"/>
  <c r="V723" i="1"/>
  <c r="A724" i="1"/>
  <c r="V724" i="1"/>
  <c r="A725" i="1"/>
  <c r="V725" i="1"/>
  <c r="A726" i="1"/>
  <c r="V726" i="1"/>
  <c r="A727" i="1"/>
  <c r="V727" i="1"/>
  <c r="A728" i="1"/>
  <c r="V728" i="1"/>
  <c r="A729" i="1"/>
  <c r="V729" i="1"/>
  <c r="A730" i="1"/>
  <c r="V730" i="1"/>
  <c r="A731" i="1"/>
  <c r="V731" i="1"/>
  <c r="A732" i="1"/>
  <c r="V732" i="1"/>
  <c r="A733" i="1"/>
  <c r="V733" i="1"/>
  <c r="A734" i="1"/>
  <c r="V734" i="1"/>
  <c r="A735" i="1"/>
  <c r="V735" i="1"/>
  <c r="A736" i="1"/>
  <c r="V736" i="1"/>
  <c r="A737" i="1"/>
  <c r="V737" i="1"/>
  <c r="A738" i="1"/>
  <c r="V738" i="1"/>
  <c r="A739" i="1"/>
  <c r="V739" i="1"/>
  <c r="A740" i="1"/>
  <c r="V740" i="1"/>
  <c r="A741" i="1"/>
  <c r="V741" i="1"/>
  <c r="A742" i="1"/>
  <c r="V742" i="1"/>
  <c r="A743" i="1"/>
  <c r="V743" i="1"/>
  <c r="A744" i="1"/>
  <c r="V744" i="1"/>
  <c r="A745" i="1"/>
  <c r="V745" i="1"/>
  <c r="A746" i="1"/>
  <c r="V746" i="1"/>
  <c r="A747" i="1"/>
  <c r="V747" i="1"/>
  <c r="A748" i="1"/>
  <c r="V748" i="1"/>
  <c r="A749" i="1"/>
  <c r="V749" i="1"/>
  <c r="A750" i="1"/>
  <c r="V750" i="1"/>
  <c r="A751" i="1"/>
  <c r="V751" i="1"/>
  <c r="A752" i="1"/>
  <c r="V752" i="1"/>
  <c r="A753" i="1"/>
  <c r="V753" i="1"/>
  <c r="A754" i="1"/>
  <c r="V754" i="1"/>
  <c r="A755" i="1"/>
  <c r="V755" i="1"/>
  <c r="A756" i="1"/>
  <c r="V756" i="1"/>
  <c r="A757" i="1"/>
  <c r="V757" i="1"/>
  <c r="A758" i="1"/>
  <c r="V758" i="1"/>
  <c r="A759" i="1"/>
  <c r="V759" i="1"/>
  <c r="A760" i="1"/>
  <c r="V760" i="1"/>
  <c r="A761" i="1"/>
  <c r="V761" i="1"/>
  <c r="A762" i="1"/>
  <c r="V762" i="1"/>
  <c r="A763" i="1"/>
  <c r="V763" i="1"/>
  <c r="A764" i="1"/>
  <c r="V764" i="1"/>
  <c r="A765" i="1"/>
  <c r="V765" i="1"/>
  <c r="A766" i="1"/>
  <c r="V766" i="1"/>
  <c r="A767" i="1"/>
  <c r="V767" i="1"/>
  <c r="A768" i="1"/>
  <c r="V768" i="1"/>
  <c r="A769" i="1"/>
  <c r="V769" i="1"/>
  <c r="A770" i="1"/>
  <c r="V770" i="1"/>
  <c r="A771" i="1"/>
  <c r="V771" i="1"/>
  <c r="A772" i="1"/>
  <c r="V772" i="1"/>
  <c r="A773" i="1"/>
  <c r="V773" i="1"/>
  <c r="A774" i="1"/>
  <c r="V774" i="1"/>
  <c r="A775" i="1"/>
  <c r="V775" i="1"/>
  <c r="A776" i="1"/>
  <c r="V776" i="1"/>
  <c r="A777" i="1"/>
  <c r="V777" i="1"/>
  <c r="A778" i="1"/>
  <c r="V778" i="1"/>
  <c r="A779" i="1"/>
  <c r="V779" i="1"/>
  <c r="A780" i="1"/>
  <c r="V780" i="1"/>
  <c r="A781" i="1"/>
  <c r="V781" i="1"/>
  <c r="A782" i="1"/>
  <c r="V782" i="1"/>
  <c r="A783" i="1"/>
  <c r="V783" i="1"/>
  <c r="A784" i="1"/>
  <c r="V784" i="1"/>
  <c r="A785" i="1"/>
  <c r="V785" i="1"/>
  <c r="A786" i="1"/>
  <c r="V786" i="1"/>
  <c r="A787" i="1"/>
  <c r="V787" i="1"/>
  <c r="A788" i="1"/>
  <c r="V788" i="1"/>
  <c r="A789" i="1"/>
  <c r="V789" i="1"/>
  <c r="A790" i="1"/>
  <c r="V790" i="1"/>
  <c r="A791" i="1"/>
  <c r="V791" i="1"/>
  <c r="A792" i="1"/>
  <c r="V792" i="1"/>
  <c r="A793" i="1"/>
  <c r="V793" i="1"/>
  <c r="A794" i="1"/>
  <c r="V794" i="1"/>
  <c r="A795" i="1"/>
  <c r="V795" i="1"/>
  <c r="A796" i="1"/>
  <c r="V796" i="1"/>
  <c r="A797" i="1"/>
  <c r="V797" i="1"/>
  <c r="A798" i="1"/>
  <c r="V798" i="1"/>
  <c r="A799" i="1"/>
  <c r="V799" i="1"/>
  <c r="A800" i="1"/>
  <c r="V800" i="1"/>
  <c r="A801" i="1"/>
  <c r="V801" i="1"/>
  <c r="A802" i="1"/>
  <c r="V802" i="1"/>
  <c r="A803" i="1"/>
  <c r="V803" i="1"/>
  <c r="A804" i="1"/>
  <c r="V804" i="1"/>
  <c r="A805" i="1"/>
  <c r="V805" i="1"/>
  <c r="A806" i="1"/>
  <c r="V806" i="1"/>
  <c r="A807" i="1"/>
  <c r="V807" i="1"/>
  <c r="A808" i="1"/>
  <c r="V808" i="1"/>
  <c r="A809" i="1"/>
  <c r="V809" i="1"/>
  <c r="A810" i="1"/>
  <c r="V810" i="1"/>
  <c r="A811" i="1"/>
  <c r="V811" i="1"/>
  <c r="A812" i="1"/>
  <c r="V812" i="1"/>
  <c r="A813" i="1"/>
  <c r="V813" i="1"/>
  <c r="A814" i="1"/>
  <c r="V814" i="1"/>
  <c r="A815" i="1"/>
  <c r="V815" i="1"/>
  <c r="A816" i="1"/>
  <c r="V816" i="1"/>
  <c r="A817" i="1"/>
  <c r="V817" i="1"/>
  <c r="A818" i="1"/>
  <c r="V818" i="1"/>
  <c r="A819" i="1"/>
  <c r="V819" i="1"/>
  <c r="A820" i="1"/>
  <c r="V820" i="1"/>
  <c r="A821" i="1"/>
  <c r="V821" i="1"/>
  <c r="A822" i="1"/>
  <c r="V822" i="1"/>
  <c r="A823" i="1"/>
  <c r="V823" i="1"/>
  <c r="A824" i="1"/>
  <c r="V824" i="1"/>
  <c r="A825" i="1"/>
  <c r="V825" i="1"/>
  <c r="A826" i="1"/>
  <c r="V826" i="1"/>
  <c r="A827" i="1"/>
  <c r="V827" i="1"/>
  <c r="A828" i="1"/>
  <c r="V828" i="1"/>
  <c r="A829" i="1"/>
  <c r="V829" i="1"/>
  <c r="A830" i="1"/>
  <c r="V830" i="1"/>
  <c r="A831" i="1"/>
  <c r="V831" i="1"/>
  <c r="A832" i="1"/>
  <c r="V832" i="1"/>
  <c r="A833" i="1"/>
  <c r="V833" i="1"/>
  <c r="A834" i="1"/>
  <c r="V834" i="1"/>
  <c r="A835" i="1"/>
  <c r="V835" i="1"/>
  <c r="A836" i="1"/>
  <c r="V836" i="1"/>
  <c r="A837" i="1"/>
  <c r="V837" i="1"/>
  <c r="A838" i="1"/>
  <c r="V838" i="1"/>
  <c r="A839" i="1"/>
  <c r="V839" i="1"/>
  <c r="A840" i="1"/>
  <c r="V840" i="1"/>
  <c r="A841" i="1"/>
  <c r="V841" i="1"/>
  <c r="A842" i="1"/>
  <c r="V842" i="1"/>
  <c r="A843" i="1"/>
  <c r="V843" i="1"/>
  <c r="A844" i="1"/>
  <c r="V844" i="1"/>
  <c r="A845" i="1"/>
  <c r="V845" i="1"/>
  <c r="A846" i="1"/>
  <c r="V846" i="1"/>
  <c r="A847" i="1"/>
  <c r="V847" i="1"/>
  <c r="A848" i="1"/>
  <c r="V848" i="1"/>
  <c r="A849" i="1"/>
  <c r="V849" i="1"/>
  <c r="A850" i="1"/>
  <c r="V850" i="1"/>
  <c r="A851" i="1"/>
  <c r="V851" i="1"/>
  <c r="A852" i="1"/>
  <c r="V852" i="1"/>
  <c r="A853" i="1"/>
  <c r="V853" i="1"/>
  <c r="A854" i="1"/>
  <c r="V854" i="1"/>
  <c r="A855" i="1"/>
  <c r="V855" i="1"/>
  <c r="A856" i="1"/>
  <c r="V856" i="1"/>
  <c r="A857" i="1"/>
  <c r="V857" i="1"/>
  <c r="A858" i="1"/>
  <c r="V858" i="1"/>
  <c r="A859" i="1"/>
  <c r="V859" i="1"/>
  <c r="A860" i="1"/>
  <c r="V860" i="1"/>
  <c r="A861" i="1"/>
  <c r="V861" i="1"/>
  <c r="A862" i="1"/>
  <c r="V862" i="1"/>
  <c r="A863" i="1"/>
  <c r="V863" i="1"/>
  <c r="A864" i="1"/>
  <c r="V864" i="1"/>
  <c r="A865" i="1"/>
  <c r="V865" i="1"/>
  <c r="A866" i="1"/>
  <c r="V866" i="1"/>
  <c r="A867" i="1"/>
  <c r="V867" i="1"/>
  <c r="A868" i="1"/>
  <c r="V868" i="1"/>
  <c r="A869" i="1"/>
  <c r="V869" i="1"/>
  <c r="A870" i="1"/>
  <c r="V870" i="1"/>
  <c r="A871" i="1"/>
  <c r="V871" i="1"/>
  <c r="A872" i="1"/>
  <c r="V872" i="1"/>
  <c r="A873" i="1"/>
  <c r="V873" i="1"/>
  <c r="A874" i="1"/>
  <c r="V874" i="1"/>
  <c r="A875" i="1"/>
  <c r="V875" i="1"/>
  <c r="A876" i="1"/>
  <c r="V876" i="1"/>
  <c r="A877" i="1"/>
  <c r="V877" i="1"/>
  <c r="A878" i="1"/>
  <c r="V878" i="1"/>
  <c r="A879" i="1"/>
  <c r="V879" i="1"/>
  <c r="A880" i="1"/>
  <c r="V880" i="1"/>
  <c r="A881" i="1"/>
  <c r="V881" i="1"/>
  <c r="A882" i="1"/>
  <c r="V882" i="1"/>
  <c r="A883" i="1"/>
  <c r="V883" i="1"/>
  <c r="A884" i="1"/>
  <c r="V884" i="1"/>
  <c r="A885" i="1"/>
  <c r="V885" i="1"/>
  <c r="A886" i="1"/>
  <c r="V886" i="1"/>
  <c r="A887" i="1"/>
  <c r="V887" i="1"/>
  <c r="A888" i="1"/>
  <c r="V888" i="1"/>
  <c r="A889" i="1"/>
  <c r="V889" i="1"/>
  <c r="A890" i="1"/>
  <c r="V890" i="1"/>
  <c r="A891" i="1"/>
  <c r="V891" i="1"/>
  <c r="A892" i="1"/>
  <c r="V892" i="1"/>
  <c r="A893" i="1"/>
  <c r="V893" i="1"/>
  <c r="A894" i="1"/>
  <c r="V894" i="1"/>
  <c r="A895" i="1"/>
  <c r="V895" i="1"/>
  <c r="A896" i="1"/>
  <c r="V896" i="1"/>
  <c r="A897" i="1"/>
  <c r="V897" i="1"/>
  <c r="A898" i="1"/>
  <c r="V898" i="1"/>
  <c r="A899" i="1"/>
  <c r="V899" i="1"/>
  <c r="A900" i="1"/>
  <c r="V900" i="1"/>
  <c r="A901" i="1"/>
  <c r="V901" i="1"/>
  <c r="A902" i="1"/>
  <c r="V902" i="1"/>
  <c r="A903" i="1"/>
  <c r="V903" i="1"/>
  <c r="A904" i="1"/>
  <c r="V904" i="1"/>
  <c r="A905" i="1"/>
  <c r="V905" i="1"/>
  <c r="A906" i="1"/>
  <c r="V906" i="1"/>
  <c r="A907" i="1"/>
  <c r="V907" i="1"/>
  <c r="A908" i="1"/>
  <c r="V908" i="1"/>
  <c r="A909" i="1"/>
  <c r="V909" i="1"/>
  <c r="A910" i="1"/>
  <c r="V910" i="1"/>
  <c r="A911" i="1"/>
  <c r="V911" i="1"/>
  <c r="A912" i="1"/>
  <c r="V912" i="1"/>
  <c r="A913" i="1"/>
  <c r="V913" i="1"/>
  <c r="A914" i="1"/>
  <c r="V914" i="1"/>
  <c r="A915" i="1"/>
  <c r="V915" i="1"/>
  <c r="A916" i="1"/>
  <c r="V916" i="1"/>
  <c r="A917" i="1"/>
  <c r="V917" i="1"/>
  <c r="A918" i="1"/>
  <c r="V918" i="1"/>
  <c r="A919" i="1"/>
  <c r="V919" i="1"/>
  <c r="A920" i="1"/>
  <c r="V920" i="1"/>
  <c r="A921" i="1"/>
  <c r="V921" i="1"/>
  <c r="A922" i="1"/>
  <c r="V922" i="1"/>
  <c r="A923" i="1"/>
  <c r="V923" i="1"/>
  <c r="A924" i="1"/>
  <c r="V924" i="1"/>
  <c r="A925" i="1"/>
  <c r="V925" i="1"/>
  <c r="A926" i="1"/>
  <c r="V926" i="1"/>
  <c r="A927" i="1"/>
  <c r="V927" i="1"/>
  <c r="A928" i="1"/>
  <c r="V928" i="1"/>
  <c r="A929" i="1"/>
  <c r="V929" i="1"/>
  <c r="A930" i="1"/>
  <c r="V930" i="1"/>
  <c r="A931" i="1"/>
  <c r="V931" i="1"/>
  <c r="A932" i="1"/>
  <c r="V932" i="1"/>
  <c r="A933" i="1"/>
  <c r="V933" i="1"/>
  <c r="A934" i="1"/>
  <c r="V934" i="1"/>
  <c r="A935" i="1"/>
  <c r="V935" i="1"/>
  <c r="A936" i="1"/>
  <c r="V936" i="1"/>
  <c r="A937" i="1"/>
  <c r="V937" i="1"/>
  <c r="A938" i="1"/>
  <c r="V938" i="1"/>
  <c r="A939" i="1"/>
  <c r="V939" i="1"/>
  <c r="A940" i="1"/>
  <c r="V940" i="1"/>
  <c r="A941" i="1"/>
  <c r="V941" i="1"/>
  <c r="A942" i="1"/>
  <c r="V942" i="1"/>
  <c r="A943" i="1"/>
  <c r="V943" i="1"/>
  <c r="A944" i="1"/>
  <c r="V944" i="1"/>
  <c r="A945" i="1"/>
  <c r="V945" i="1"/>
  <c r="A946" i="1"/>
  <c r="V946" i="1"/>
  <c r="A947" i="1"/>
  <c r="V947" i="1"/>
  <c r="A948" i="1"/>
  <c r="V948" i="1"/>
  <c r="A949" i="1"/>
  <c r="V949" i="1"/>
  <c r="A950" i="1"/>
  <c r="V950" i="1"/>
  <c r="A951" i="1"/>
  <c r="V951" i="1"/>
  <c r="A952" i="1"/>
  <c r="V952" i="1"/>
  <c r="A953" i="1"/>
  <c r="V953" i="1"/>
  <c r="A954" i="1"/>
  <c r="V954" i="1"/>
  <c r="A955" i="1"/>
  <c r="V955" i="1"/>
  <c r="A956" i="1"/>
  <c r="V956" i="1"/>
  <c r="A957" i="1"/>
  <c r="V957" i="1"/>
  <c r="A958" i="1"/>
  <c r="V958" i="1"/>
  <c r="A959" i="1"/>
  <c r="V959" i="1"/>
  <c r="A960" i="1"/>
  <c r="V960" i="1"/>
  <c r="A961" i="1"/>
  <c r="V961" i="1"/>
  <c r="A962" i="1"/>
  <c r="V962" i="1"/>
  <c r="A963" i="1"/>
  <c r="V963" i="1"/>
  <c r="A964" i="1"/>
  <c r="V964" i="1"/>
  <c r="A965" i="1"/>
  <c r="V965" i="1"/>
  <c r="A966" i="1"/>
  <c r="V966" i="1"/>
  <c r="A967" i="1"/>
  <c r="V967" i="1"/>
  <c r="A968" i="1"/>
  <c r="V968" i="1"/>
  <c r="A969" i="1"/>
  <c r="V969" i="1"/>
  <c r="A970" i="1"/>
  <c r="V970" i="1"/>
  <c r="A971" i="1"/>
  <c r="V971" i="1"/>
  <c r="A972" i="1"/>
  <c r="V972" i="1"/>
  <c r="A973" i="1"/>
  <c r="V973" i="1"/>
  <c r="A974" i="1"/>
  <c r="V974" i="1"/>
  <c r="A975" i="1"/>
  <c r="V975" i="1"/>
  <c r="A976" i="1"/>
  <c r="V976" i="1"/>
  <c r="A977" i="1"/>
  <c r="V977" i="1"/>
  <c r="A978" i="1"/>
  <c r="V978" i="1"/>
  <c r="A979" i="1"/>
  <c r="V979" i="1"/>
  <c r="A980" i="1"/>
  <c r="V980" i="1"/>
  <c r="A981" i="1"/>
  <c r="V981" i="1"/>
  <c r="A982" i="1"/>
  <c r="V982" i="1"/>
  <c r="A983" i="1"/>
  <c r="V983" i="1"/>
  <c r="A984" i="1"/>
  <c r="V984" i="1"/>
  <c r="A985" i="1"/>
  <c r="V985" i="1"/>
  <c r="A986" i="1"/>
  <c r="V986" i="1"/>
  <c r="A987" i="1"/>
  <c r="V987" i="1"/>
  <c r="A988" i="1"/>
  <c r="V988" i="1"/>
  <c r="A989" i="1"/>
  <c r="V989" i="1"/>
  <c r="A990" i="1"/>
  <c r="V990" i="1"/>
  <c r="A991" i="1"/>
  <c r="V991" i="1"/>
  <c r="A992" i="1"/>
  <c r="V992" i="1"/>
  <c r="A993" i="1"/>
  <c r="V993" i="1"/>
  <c r="A994" i="1"/>
  <c r="V994" i="1"/>
  <c r="A995" i="1"/>
  <c r="V995" i="1"/>
  <c r="A996" i="1"/>
  <c r="V996" i="1"/>
  <c r="A997" i="1"/>
  <c r="V997" i="1"/>
  <c r="A998" i="1"/>
  <c r="V998" i="1"/>
  <c r="A999" i="1"/>
  <c r="V999" i="1"/>
  <c r="A1000" i="1"/>
  <c r="V1000" i="1"/>
  <c r="A1001" i="1"/>
  <c r="V1001" i="1"/>
  <c r="A1002" i="1"/>
  <c r="V1002" i="1"/>
  <c r="A1003" i="1"/>
  <c r="V1003" i="1"/>
  <c r="A1004" i="1"/>
  <c r="V1004" i="1"/>
  <c r="A1005" i="1"/>
  <c r="V1005" i="1"/>
  <c r="A1006" i="1"/>
  <c r="V1006" i="1"/>
  <c r="U18" i="1"/>
  <c r="U19" i="1"/>
  <c r="U20" i="1"/>
  <c r="U21" i="1"/>
  <c r="U22" i="1"/>
  <c r="U23" i="1"/>
  <c r="U24" i="1"/>
  <c r="U25" i="1"/>
  <c r="U26" i="1"/>
  <c r="U27" i="1"/>
  <c r="U28" i="1"/>
  <c r="U29" i="1"/>
  <c r="U30" i="1"/>
  <c r="U31" i="1"/>
  <c r="U32" i="1"/>
  <c r="U33" i="1"/>
  <c r="U34" i="1"/>
  <c r="U35" i="1"/>
  <c r="U36" i="1"/>
  <c r="U37" i="1"/>
  <c r="U38" i="1"/>
  <c r="U39" i="1"/>
  <c r="U40" i="1"/>
  <c r="U41" i="1"/>
  <c r="U42" i="1"/>
  <c r="U43" i="1"/>
  <c r="U44" i="1"/>
  <c r="U45" i="1"/>
  <c r="U46" i="1"/>
  <c r="U47" i="1"/>
  <c r="U48" i="1"/>
  <c r="U49" i="1"/>
  <c r="U50" i="1"/>
  <c r="U51" i="1"/>
  <c r="U52" i="1"/>
  <c r="U53" i="1"/>
  <c r="U54" i="1"/>
  <c r="U55" i="1"/>
  <c r="U56" i="1"/>
  <c r="U57" i="1"/>
  <c r="U58" i="1"/>
  <c r="U59" i="1"/>
  <c r="U60" i="1"/>
  <c r="U61" i="1"/>
  <c r="U62" i="1"/>
  <c r="U63" i="1"/>
  <c r="U64" i="1"/>
  <c r="U65" i="1"/>
  <c r="U66" i="1"/>
  <c r="U67" i="1"/>
  <c r="U68" i="1"/>
  <c r="U69" i="1"/>
  <c r="U70" i="1"/>
  <c r="U71" i="1"/>
  <c r="U72" i="1"/>
  <c r="U73" i="1"/>
  <c r="U74" i="1"/>
  <c r="U75" i="1"/>
  <c r="U76" i="1"/>
  <c r="U77" i="1"/>
  <c r="U78" i="1"/>
  <c r="U79" i="1"/>
  <c r="U80" i="1"/>
  <c r="U81" i="1"/>
  <c r="U82" i="1"/>
  <c r="U83" i="1"/>
  <c r="U84" i="1"/>
  <c r="U85" i="1"/>
  <c r="U86" i="1"/>
  <c r="U87" i="1"/>
  <c r="U88" i="1"/>
  <c r="U89" i="1"/>
  <c r="U90" i="1"/>
  <c r="U91" i="1"/>
  <c r="U92" i="1"/>
  <c r="U93" i="1"/>
  <c r="U94" i="1"/>
  <c r="U95" i="1"/>
  <c r="U96" i="1"/>
  <c r="U97" i="1"/>
  <c r="U98" i="1"/>
  <c r="U99" i="1"/>
  <c r="U100" i="1"/>
  <c r="U101" i="1"/>
  <c r="U102" i="1"/>
  <c r="U103" i="1"/>
  <c r="U104" i="1"/>
  <c r="U105" i="1"/>
  <c r="U106" i="1"/>
  <c r="U107" i="1"/>
  <c r="U108" i="1"/>
  <c r="U109" i="1"/>
  <c r="U110" i="1"/>
  <c r="U111" i="1"/>
  <c r="U112" i="1"/>
  <c r="U113" i="1"/>
  <c r="U114" i="1"/>
  <c r="U115" i="1"/>
  <c r="U116" i="1"/>
  <c r="U117" i="1"/>
  <c r="U118" i="1"/>
  <c r="U119" i="1"/>
  <c r="U120" i="1"/>
  <c r="U121" i="1"/>
  <c r="U122" i="1"/>
  <c r="U123" i="1"/>
  <c r="U124" i="1"/>
  <c r="U125" i="1"/>
  <c r="U126" i="1"/>
  <c r="U127" i="1"/>
  <c r="U128" i="1"/>
  <c r="U129" i="1"/>
  <c r="U130" i="1"/>
  <c r="U131" i="1"/>
  <c r="U132" i="1"/>
  <c r="U133" i="1"/>
  <c r="U134" i="1"/>
  <c r="U135" i="1"/>
  <c r="U136" i="1"/>
  <c r="U137" i="1"/>
  <c r="U138" i="1"/>
  <c r="U139" i="1"/>
  <c r="U140" i="1"/>
  <c r="U141" i="1"/>
  <c r="U142" i="1"/>
  <c r="U143" i="1"/>
  <c r="U144" i="1"/>
  <c r="U145" i="1"/>
  <c r="U146" i="1"/>
  <c r="U147" i="1"/>
  <c r="U148" i="1"/>
  <c r="U149" i="1"/>
  <c r="U150" i="1"/>
  <c r="U151" i="1"/>
  <c r="U152" i="1"/>
  <c r="U153" i="1"/>
  <c r="U154" i="1"/>
  <c r="U155" i="1"/>
  <c r="U156" i="1"/>
  <c r="U157" i="1"/>
  <c r="U158" i="1"/>
  <c r="U159" i="1"/>
  <c r="U160" i="1"/>
  <c r="U161" i="1"/>
  <c r="U162" i="1"/>
  <c r="U163" i="1"/>
  <c r="U164" i="1"/>
  <c r="U165" i="1"/>
  <c r="U166" i="1"/>
  <c r="U167" i="1"/>
  <c r="U168" i="1"/>
  <c r="U169" i="1"/>
  <c r="U170" i="1"/>
  <c r="U171" i="1"/>
  <c r="U172" i="1"/>
  <c r="U173" i="1"/>
  <c r="U174" i="1"/>
  <c r="U175" i="1"/>
  <c r="U176" i="1"/>
  <c r="U177" i="1"/>
  <c r="U178" i="1"/>
  <c r="U179" i="1"/>
  <c r="U180" i="1"/>
  <c r="U181" i="1"/>
  <c r="U182" i="1"/>
  <c r="U183" i="1"/>
  <c r="U184" i="1"/>
  <c r="U185" i="1"/>
  <c r="U186" i="1"/>
  <c r="U187" i="1"/>
  <c r="U188" i="1"/>
  <c r="U189" i="1"/>
  <c r="U190" i="1"/>
  <c r="U191" i="1"/>
  <c r="U192" i="1"/>
  <c r="U193" i="1"/>
  <c r="U194" i="1"/>
  <c r="U195" i="1"/>
  <c r="U196" i="1"/>
  <c r="U197" i="1"/>
  <c r="U198" i="1"/>
  <c r="U199" i="1"/>
  <c r="U200" i="1"/>
  <c r="U201" i="1"/>
  <c r="U202" i="1"/>
  <c r="U203" i="1"/>
  <c r="U204" i="1"/>
  <c r="U205" i="1"/>
  <c r="U206" i="1"/>
  <c r="U207" i="1"/>
  <c r="U208" i="1"/>
  <c r="U209" i="1"/>
  <c r="U210" i="1"/>
  <c r="U211" i="1"/>
  <c r="U212" i="1"/>
  <c r="U213" i="1"/>
  <c r="U214" i="1"/>
  <c r="U215" i="1"/>
  <c r="U216" i="1"/>
  <c r="U217" i="1"/>
  <c r="U218" i="1"/>
  <c r="U219" i="1"/>
  <c r="U220" i="1"/>
  <c r="U221" i="1"/>
  <c r="U222" i="1"/>
  <c r="U223" i="1"/>
  <c r="U224" i="1"/>
  <c r="U225" i="1"/>
  <c r="U226" i="1"/>
  <c r="U227" i="1"/>
  <c r="U228" i="1"/>
  <c r="U229" i="1"/>
  <c r="U230" i="1"/>
  <c r="U231" i="1"/>
  <c r="U232" i="1"/>
  <c r="U233" i="1"/>
  <c r="U234" i="1"/>
  <c r="U235" i="1"/>
  <c r="U236" i="1"/>
  <c r="U237" i="1"/>
  <c r="U238" i="1"/>
  <c r="U239" i="1"/>
  <c r="U240" i="1"/>
  <c r="U241" i="1"/>
  <c r="U242" i="1"/>
  <c r="U243" i="1"/>
  <c r="U244" i="1"/>
  <c r="U245" i="1"/>
  <c r="U246" i="1"/>
  <c r="U247" i="1"/>
  <c r="U248" i="1"/>
  <c r="U249" i="1"/>
  <c r="U250" i="1"/>
  <c r="U251" i="1"/>
  <c r="U252" i="1"/>
  <c r="U253" i="1"/>
  <c r="U254" i="1"/>
  <c r="U255" i="1"/>
  <c r="U256" i="1"/>
  <c r="U257" i="1"/>
  <c r="U258" i="1"/>
  <c r="U259" i="1"/>
  <c r="U260" i="1"/>
  <c r="U261" i="1"/>
  <c r="U262" i="1"/>
  <c r="U263" i="1"/>
  <c r="U264" i="1"/>
  <c r="U265" i="1"/>
  <c r="U266" i="1"/>
  <c r="U267" i="1"/>
  <c r="U268" i="1"/>
  <c r="U269" i="1"/>
  <c r="U270" i="1"/>
  <c r="U271" i="1"/>
  <c r="U272" i="1"/>
  <c r="U273" i="1"/>
  <c r="U274" i="1"/>
  <c r="U275" i="1"/>
  <c r="U276" i="1"/>
  <c r="U277" i="1"/>
  <c r="U278" i="1"/>
  <c r="U279" i="1"/>
  <c r="U280" i="1"/>
  <c r="U281" i="1"/>
  <c r="U282" i="1"/>
  <c r="U283" i="1"/>
  <c r="U284" i="1"/>
  <c r="U285" i="1"/>
  <c r="U286" i="1"/>
  <c r="U287" i="1"/>
  <c r="U288" i="1"/>
  <c r="U289" i="1"/>
  <c r="U290" i="1"/>
  <c r="U291" i="1"/>
  <c r="U292" i="1"/>
  <c r="U293" i="1"/>
  <c r="U294" i="1"/>
  <c r="U295" i="1"/>
  <c r="U296" i="1"/>
  <c r="U297" i="1"/>
  <c r="U298" i="1"/>
  <c r="U299" i="1"/>
  <c r="U300" i="1"/>
  <c r="U301" i="1"/>
  <c r="U302" i="1"/>
  <c r="U303" i="1"/>
  <c r="U304" i="1"/>
  <c r="U305" i="1"/>
  <c r="U306" i="1"/>
  <c r="U307" i="1"/>
  <c r="U308" i="1"/>
  <c r="U309" i="1"/>
  <c r="U310" i="1"/>
  <c r="U311" i="1"/>
  <c r="U312" i="1"/>
  <c r="U313" i="1"/>
  <c r="U314" i="1"/>
  <c r="U315" i="1"/>
  <c r="U316" i="1"/>
  <c r="U317" i="1"/>
  <c r="U318" i="1"/>
  <c r="U319" i="1"/>
  <c r="U320" i="1"/>
  <c r="U321" i="1"/>
  <c r="U322" i="1"/>
  <c r="U323" i="1"/>
  <c r="U324" i="1"/>
  <c r="U325" i="1"/>
  <c r="U326" i="1"/>
  <c r="U327" i="1"/>
  <c r="U328" i="1"/>
  <c r="U329" i="1"/>
  <c r="U330" i="1"/>
  <c r="U331" i="1"/>
  <c r="U332" i="1"/>
  <c r="U333" i="1"/>
  <c r="U334" i="1"/>
  <c r="U335" i="1"/>
  <c r="U336" i="1"/>
  <c r="U337" i="1"/>
  <c r="U338" i="1"/>
  <c r="U339" i="1"/>
  <c r="U340" i="1"/>
  <c r="U341" i="1"/>
  <c r="U342" i="1"/>
  <c r="U343" i="1"/>
  <c r="U344" i="1"/>
  <c r="U345" i="1"/>
  <c r="U346" i="1"/>
  <c r="U347" i="1"/>
  <c r="U348" i="1"/>
  <c r="U349" i="1"/>
  <c r="U350" i="1"/>
  <c r="U351" i="1"/>
  <c r="U352" i="1"/>
  <c r="U353" i="1"/>
  <c r="U354" i="1"/>
  <c r="U355" i="1"/>
  <c r="U356" i="1"/>
  <c r="U357" i="1"/>
  <c r="U358" i="1"/>
  <c r="U359" i="1"/>
  <c r="U360" i="1"/>
  <c r="U361" i="1"/>
  <c r="U362" i="1"/>
  <c r="U363" i="1"/>
  <c r="U364" i="1"/>
  <c r="U365" i="1"/>
  <c r="U366" i="1"/>
  <c r="U367" i="1"/>
  <c r="U368" i="1"/>
  <c r="U369" i="1"/>
  <c r="U370" i="1"/>
  <c r="U371" i="1"/>
  <c r="U372" i="1"/>
  <c r="U373" i="1"/>
  <c r="U374" i="1"/>
  <c r="U375" i="1"/>
  <c r="U376" i="1"/>
  <c r="U377" i="1"/>
  <c r="U378" i="1"/>
  <c r="U379" i="1"/>
  <c r="U380" i="1"/>
  <c r="U381" i="1"/>
  <c r="U382" i="1"/>
  <c r="U383" i="1"/>
  <c r="U384" i="1"/>
  <c r="U385" i="1"/>
  <c r="U386" i="1"/>
  <c r="U387" i="1"/>
  <c r="U388" i="1"/>
  <c r="U389" i="1"/>
  <c r="U390" i="1"/>
  <c r="U391" i="1"/>
  <c r="U392" i="1"/>
  <c r="U393" i="1"/>
  <c r="U394" i="1"/>
  <c r="U395" i="1"/>
  <c r="U396" i="1"/>
  <c r="U397" i="1"/>
  <c r="U398" i="1"/>
  <c r="U399" i="1"/>
  <c r="U400" i="1"/>
  <c r="U401" i="1"/>
  <c r="U402" i="1"/>
  <c r="U403" i="1"/>
  <c r="U404" i="1"/>
  <c r="U405" i="1"/>
  <c r="U406" i="1"/>
  <c r="U407" i="1"/>
  <c r="U408" i="1"/>
  <c r="U409" i="1"/>
  <c r="U410" i="1"/>
  <c r="U411" i="1"/>
  <c r="U412" i="1"/>
  <c r="U413" i="1"/>
  <c r="U414" i="1"/>
  <c r="U415" i="1"/>
  <c r="U416" i="1"/>
  <c r="U417" i="1"/>
  <c r="U418" i="1"/>
  <c r="U419" i="1"/>
  <c r="U420" i="1"/>
  <c r="U421" i="1"/>
  <c r="U422" i="1"/>
  <c r="U423" i="1"/>
  <c r="U424" i="1"/>
  <c r="U425" i="1"/>
  <c r="U426" i="1"/>
  <c r="U427" i="1"/>
  <c r="U428" i="1"/>
  <c r="U429" i="1"/>
  <c r="U430" i="1"/>
  <c r="U431" i="1"/>
  <c r="U432" i="1"/>
  <c r="U433" i="1"/>
  <c r="U434" i="1"/>
  <c r="U435" i="1"/>
  <c r="U436" i="1"/>
  <c r="U437" i="1"/>
  <c r="U438" i="1"/>
  <c r="U439" i="1"/>
  <c r="U440" i="1"/>
  <c r="U441" i="1"/>
  <c r="U442" i="1"/>
  <c r="U443" i="1"/>
  <c r="U444" i="1"/>
  <c r="U445" i="1"/>
  <c r="U446" i="1"/>
  <c r="U447" i="1"/>
  <c r="U448" i="1"/>
  <c r="U449" i="1"/>
  <c r="U450" i="1"/>
  <c r="U451" i="1"/>
  <c r="U452" i="1"/>
  <c r="U453" i="1"/>
  <c r="U454" i="1"/>
  <c r="U455" i="1"/>
  <c r="U456" i="1"/>
  <c r="U457" i="1"/>
  <c r="U458" i="1"/>
  <c r="U459" i="1"/>
  <c r="U460" i="1"/>
  <c r="U461" i="1"/>
  <c r="U462" i="1"/>
  <c r="U463" i="1"/>
  <c r="U464" i="1"/>
  <c r="U465" i="1"/>
  <c r="U466" i="1"/>
  <c r="U467" i="1"/>
  <c r="U468" i="1"/>
  <c r="U469" i="1"/>
  <c r="U470" i="1"/>
  <c r="U471" i="1"/>
  <c r="U472" i="1"/>
  <c r="U473" i="1"/>
  <c r="U474" i="1"/>
  <c r="U475" i="1"/>
  <c r="U476" i="1"/>
  <c r="U477" i="1"/>
  <c r="U478" i="1"/>
  <c r="U479" i="1"/>
  <c r="U480" i="1"/>
  <c r="U481" i="1"/>
  <c r="U482" i="1"/>
  <c r="U483" i="1"/>
  <c r="U484" i="1"/>
  <c r="U485" i="1"/>
  <c r="U486" i="1"/>
  <c r="U487" i="1"/>
  <c r="U488" i="1"/>
  <c r="U489" i="1"/>
  <c r="U490" i="1"/>
  <c r="U491" i="1"/>
  <c r="U492" i="1"/>
  <c r="U493" i="1"/>
  <c r="U494" i="1"/>
  <c r="U495" i="1"/>
  <c r="U496" i="1"/>
  <c r="U497" i="1"/>
  <c r="U498" i="1"/>
  <c r="U499" i="1"/>
  <c r="U500" i="1"/>
  <c r="U501" i="1"/>
  <c r="U502" i="1"/>
  <c r="U503" i="1"/>
  <c r="U504" i="1"/>
  <c r="U505" i="1"/>
  <c r="U506" i="1"/>
  <c r="U507" i="1"/>
  <c r="U508" i="1"/>
  <c r="U509" i="1"/>
  <c r="U510" i="1"/>
  <c r="U511" i="1"/>
  <c r="U512" i="1"/>
  <c r="U513" i="1"/>
  <c r="U514" i="1"/>
  <c r="U515" i="1"/>
  <c r="U516" i="1"/>
  <c r="U517" i="1"/>
  <c r="U518" i="1"/>
  <c r="U519" i="1"/>
  <c r="U520" i="1"/>
  <c r="U521" i="1"/>
  <c r="U522" i="1"/>
  <c r="U523" i="1"/>
  <c r="U524" i="1"/>
  <c r="U525" i="1"/>
  <c r="U526" i="1"/>
  <c r="U527" i="1"/>
  <c r="U528" i="1"/>
  <c r="U529" i="1"/>
  <c r="U530" i="1"/>
  <c r="U531" i="1"/>
  <c r="U532" i="1"/>
  <c r="U533" i="1"/>
  <c r="U534" i="1"/>
  <c r="U535" i="1"/>
  <c r="U536" i="1"/>
  <c r="U537" i="1"/>
  <c r="U538" i="1"/>
  <c r="U539" i="1"/>
  <c r="U540" i="1"/>
  <c r="U541" i="1"/>
  <c r="U542" i="1"/>
  <c r="U543" i="1"/>
  <c r="U544" i="1"/>
  <c r="U545" i="1"/>
  <c r="U546" i="1"/>
  <c r="U547" i="1"/>
  <c r="U548" i="1"/>
  <c r="U549" i="1"/>
  <c r="U550" i="1"/>
  <c r="U551" i="1"/>
  <c r="U552" i="1"/>
  <c r="U553" i="1"/>
  <c r="U554" i="1"/>
  <c r="U555" i="1"/>
  <c r="U556" i="1"/>
  <c r="U557" i="1"/>
  <c r="U558" i="1"/>
  <c r="U559" i="1"/>
  <c r="U560" i="1"/>
  <c r="U561" i="1"/>
  <c r="U562" i="1"/>
  <c r="U563" i="1"/>
  <c r="U564" i="1"/>
  <c r="U565" i="1"/>
  <c r="U566" i="1"/>
  <c r="U567" i="1"/>
  <c r="U568" i="1"/>
  <c r="U569" i="1"/>
  <c r="U570" i="1"/>
  <c r="U571" i="1"/>
  <c r="U572" i="1"/>
  <c r="U573" i="1"/>
  <c r="U574" i="1"/>
  <c r="U575" i="1"/>
  <c r="U576" i="1"/>
  <c r="U577" i="1"/>
  <c r="U578" i="1"/>
  <c r="U579" i="1"/>
  <c r="U580" i="1"/>
  <c r="U581" i="1"/>
  <c r="U582" i="1"/>
  <c r="U583" i="1"/>
  <c r="U584" i="1"/>
  <c r="U585" i="1"/>
  <c r="U586" i="1"/>
  <c r="U587" i="1"/>
  <c r="U588" i="1"/>
  <c r="U589" i="1"/>
  <c r="U590" i="1"/>
  <c r="U591" i="1"/>
  <c r="U592" i="1"/>
  <c r="U593" i="1"/>
  <c r="U594" i="1"/>
  <c r="U595" i="1"/>
  <c r="U596" i="1"/>
  <c r="U597" i="1"/>
  <c r="U598" i="1"/>
  <c r="U599" i="1"/>
  <c r="U600" i="1"/>
  <c r="U601" i="1"/>
  <c r="U602" i="1"/>
  <c r="U603" i="1"/>
  <c r="U604" i="1"/>
  <c r="U605" i="1"/>
  <c r="U606" i="1"/>
  <c r="U607" i="1"/>
  <c r="U608" i="1"/>
  <c r="U609" i="1"/>
  <c r="U610" i="1"/>
  <c r="U611" i="1"/>
  <c r="U612" i="1"/>
  <c r="U613" i="1"/>
  <c r="U614" i="1"/>
  <c r="U615" i="1"/>
  <c r="U616" i="1"/>
  <c r="U617" i="1"/>
  <c r="U618" i="1"/>
  <c r="U619" i="1"/>
  <c r="U620" i="1"/>
  <c r="U621" i="1"/>
  <c r="U622" i="1"/>
  <c r="U623" i="1"/>
  <c r="U624" i="1"/>
  <c r="U625" i="1"/>
  <c r="U626" i="1"/>
  <c r="U627" i="1"/>
  <c r="U628" i="1"/>
  <c r="U629" i="1"/>
  <c r="U630" i="1"/>
  <c r="U631" i="1"/>
  <c r="U632" i="1"/>
  <c r="U633" i="1"/>
  <c r="U634" i="1"/>
  <c r="U635" i="1"/>
  <c r="U636" i="1"/>
  <c r="U637" i="1"/>
  <c r="U638" i="1"/>
  <c r="U639" i="1"/>
  <c r="U640" i="1"/>
  <c r="U641" i="1"/>
  <c r="U642" i="1"/>
  <c r="U643" i="1"/>
  <c r="U644" i="1"/>
  <c r="U645" i="1"/>
  <c r="U646" i="1"/>
  <c r="U647" i="1"/>
  <c r="U648" i="1"/>
  <c r="U649" i="1"/>
  <c r="U650" i="1"/>
  <c r="U651" i="1"/>
  <c r="U652" i="1"/>
  <c r="U653" i="1"/>
  <c r="U654" i="1"/>
  <c r="U655" i="1"/>
  <c r="U656" i="1"/>
  <c r="U657" i="1"/>
  <c r="U658" i="1"/>
  <c r="U659" i="1"/>
  <c r="U660" i="1"/>
  <c r="U661" i="1"/>
  <c r="U662" i="1"/>
  <c r="U663" i="1"/>
  <c r="U664" i="1"/>
  <c r="U665" i="1"/>
  <c r="U666" i="1"/>
  <c r="U667" i="1"/>
  <c r="U668" i="1"/>
  <c r="U669" i="1"/>
  <c r="U670" i="1"/>
  <c r="U671" i="1"/>
  <c r="U672" i="1"/>
  <c r="U673" i="1"/>
  <c r="U674" i="1"/>
  <c r="U675" i="1"/>
  <c r="U676" i="1"/>
  <c r="U677" i="1"/>
  <c r="U678" i="1"/>
  <c r="U679" i="1"/>
  <c r="U680" i="1"/>
  <c r="U681" i="1"/>
  <c r="U682" i="1"/>
  <c r="U683" i="1"/>
  <c r="U684" i="1"/>
  <c r="U685" i="1"/>
  <c r="U686" i="1"/>
  <c r="U687" i="1"/>
  <c r="U688" i="1"/>
  <c r="U689" i="1"/>
  <c r="U690" i="1"/>
  <c r="U691" i="1"/>
  <c r="U692" i="1"/>
  <c r="U693" i="1"/>
  <c r="U694" i="1"/>
  <c r="U695" i="1"/>
  <c r="U696" i="1"/>
  <c r="U697" i="1"/>
  <c r="U698" i="1"/>
  <c r="U699" i="1"/>
  <c r="U700" i="1"/>
  <c r="U701" i="1"/>
  <c r="U702" i="1"/>
  <c r="U703" i="1"/>
  <c r="U704" i="1"/>
  <c r="U705" i="1"/>
  <c r="U706" i="1"/>
  <c r="U707" i="1"/>
  <c r="U708" i="1"/>
  <c r="U709" i="1"/>
  <c r="U710" i="1"/>
  <c r="U711" i="1"/>
  <c r="U712" i="1"/>
  <c r="U713" i="1"/>
  <c r="U714" i="1"/>
  <c r="U715" i="1"/>
  <c r="U716" i="1"/>
  <c r="U717" i="1"/>
  <c r="U718" i="1"/>
  <c r="U719" i="1"/>
  <c r="U720" i="1"/>
  <c r="U721" i="1"/>
  <c r="U722" i="1"/>
  <c r="U723" i="1"/>
  <c r="U724" i="1"/>
  <c r="U725" i="1"/>
  <c r="U726" i="1"/>
  <c r="U727" i="1"/>
  <c r="U728" i="1"/>
  <c r="U729" i="1"/>
  <c r="U730" i="1"/>
  <c r="U731" i="1"/>
  <c r="U732" i="1"/>
  <c r="U733" i="1"/>
  <c r="U734" i="1"/>
  <c r="U735" i="1"/>
  <c r="U736" i="1"/>
  <c r="U737" i="1"/>
  <c r="U738" i="1"/>
  <c r="U739" i="1"/>
  <c r="U740" i="1"/>
  <c r="U741" i="1"/>
  <c r="U742" i="1"/>
  <c r="U743" i="1"/>
  <c r="U744" i="1"/>
  <c r="U745" i="1"/>
  <c r="U746" i="1"/>
  <c r="U747" i="1"/>
  <c r="U748" i="1"/>
  <c r="U749" i="1"/>
  <c r="U750" i="1"/>
  <c r="U751" i="1"/>
  <c r="U752" i="1"/>
  <c r="U753" i="1"/>
  <c r="U754" i="1"/>
  <c r="U755" i="1"/>
  <c r="U756" i="1"/>
  <c r="U757" i="1"/>
  <c r="U758" i="1"/>
  <c r="U759" i="1"/>
  <c r="U760" i="1"/>
  <c r="U761" i="1"/>
  <c r="U762" i="1"/>
  <c r="U763" i="1"/>
  <c r="U764" i="1"/>
  <c r="U765" i="1"/>
  <c r="U766" i="1"/>
  <c r="U767" i="1"/>
  <c r="U768" i="1"/>
  <c r="U769" i="1"/>
  <c r="U770" i="1"/>
  <c r="U771" i="1"/>
  <c r="U772" i="1"/>
  <c r="U773" i="1"/>
  <c r="U774" i="1"/>
  <c r="U775" i="1"/>
  <c r="U776" i="1"/>
  <c r="U777" i="1"/>
  <c r="U778" i="1"/>
  <c r="U779" i="1"/>
  <c r="U780" i="1"/>
  <c r="U781" i="1"/>
  <c r="U782" i="1"/>
  <c r="U783" i="1"/>
  <c r="U784" i="1"/>
  <c r="U785" i="1"/>
  <c r="U786" i="1"/>
  <c r="U787" i="1"/>
  <c r="U788" i="1"/>
  <c r="U789" i="1"/>
  <c r="U790" i="1"/>
  <c r="U791" i="1"/>
  <c r="U792" i="1"/>
  <c r="U793" i="1"/>
  <c r="U794" i="1"/>
  <c r="U795" i="1"/>
  <c r="U796" i="1"/>
  <c r="U797" i="1"/>
  <c r="U798" i="1"/>
  <c r="U799" i="1"/>
  <c r="U800" i="1"/>
  <c r="U801" i="1"/>
  <c r="U802" i="1"/>
  <c r="U803" i="1"/>
  <c r="U804" i="1"/>
  <c r="U805" i="1"/>
  <c r="U806" i="1"/>
  <c r="U807" i="1"/>
  <c r="U808" i="1"/>
  <c r="U809" i="1"/>
  <c r="U810" i="1"/>
  <c r="U811" i="1"/>
  <c r="U812" i="1"/>
  <c r="U813" i="1"/>
  <c r="U814" i="1"/>
  <c r="U815" i="1"/>
  <c r="U816" i="1"/>
  <c r="U817" i="1"/>
  <c r="U818" i="1"/>
  <c r="U819" i="1"/>
  <c r="U820" i="1"/>
  <c r="U821" i="1"/>
  <c r="U822" i="1"/>
  <c r="U823" i="1"/>
  <c r="U824" i="1"/>
  <c r="U825" i="1"/>
  <c r="U826" i="1"/>
  <c r="U827" i="1"/>
  <c r="U828" i="1"/>
  <c r="U829" i="1"/>
  <c r="U830" i="1"/>
  <c r="U831" i="1"/>
  <c r="U832" i="1"/>
  <c r="U833" i="1"/>
  <c r="U834" i="1"/>
  <c r="U835" i="1"/>
  <c r="U836" i="1"/>
  <c r="U837" i="1"/>
  <c r="U838" i="1"/>
  <c r="U839" i="1"/>
  <c r="U840" i="1"/>
  <c r="U841" i="1"/>
  <c r="U842" i="1"/>
  <c r="U843" i="1"/>
  <c r="U844" i="1"/>
  <c r="U845" i="1"/>
  <c r="U846" i="1"/>
  <c r="U847" i="1"/>
  <c r="U848" i="1"/>
  <c r="U849" i="1"/>
  <c r="U850" i="1"/>
  <c r="U851" i="1"/>
  <c r="U852" i="1"/>
  <c r="U853" i="1"/>
  <c r="U854" i="1"/>
  <c r="U855" i="1"/>
  <c r="U856" i="1"/>
  <c r="U857" i="1"/>
  <c r="U858" i="1"/>
  <c r="U859" i="1"/>
  <c r="U860" i="1"/>
  <c r="U861" i="1"/>
  <c r="U862" i="1"/>
  <c r="U863" i="1"/>
  <c r="U864" i="1"/>
  <c r="U865" i="1"/>
  <c r="U866" i="1"/>
  <c r="U867" i="1"/>
  <c r="U868" i="1"/>
  <c r="U869" i="1"/>
  <c r="U870" i="1"/>
  <c r="U871" i="1"/>
  <c r="U872" i="1"/>
  <c r="U873" i="1"/>
  <c r="U874" i="1"/>
  <c r="U875" i="1"/>
  <c r="U876" i="1"/>
  <c r="U877" i="1"/>
  <c r="U878" i="1"/>
  <c r="U879" i="1"/>
  <c r="U880" i="1"/>
  <c r="U881" i="1"/>
  <c r="U882" i="1"/>
  <c r="U883" i="1"/>
  <c r="U884" i="1"/>
  <c r="U885" i="1"/>
  <c r="U886" i="1"/>
  <c r="U887" i="1"/>
  <c r="U888" i="1"/>
  <c r="U889" i="1"/>
  <c r="U890" i="1"/>
  <c r="U891" i="1"/>
  <c r="U892" i="1"/>
  <c r="U893" i="1"/>
  <c r="U894" i="1"/>
  <c r="U895" i="1"/>
  <c r="U896" i="1"/>
  <c r="U897" i="1"/>
  <c r="U898" i="1"/>
  <c r="U899" i="1"/>
  <c r="U900" i="1"/>
  <c r="U901" i="1"/>
  <c r="U902" i="1"/>
  <c r="U903" i="1"/>
  <c r="U904" i="1"/>
  <c r="U905" i="1"/>
  <c r="U906" i="1"/>
  <c r="U907" i="1"/>
  <c r="U908" i="1"/>
  <c r="U909" i="1"/>
  <c r="U910" i="1"/>
  <c r="U911" i="1"/>
  <c r="U912" i="1"/>
  <c r="U913" i="1"/>
  <c r="U914" i="1"/>
  <c r="U915" i="1"/>
  <c r="U916" i="1"/>
  <c r="U917" i="1"/>
  <c r="U918" i="1"/>
  <c r="U919" i="1"/>
  <c r="U920" i="1"/>
  <c r="U921" i="1"/>
  <c r="U922" i="1"/>
  <c r="U923" i="1"/>
  <c r="U924" i="1"/>
  <c r="U925" i="1"/>
  <c r="U926" i="1"/>
  <c r="U927" i="1"/>
  <c r="U928" i="1"/>
  <c r="U929" i="1"/>
  <c r="U930" i="1"/>
  <c r="U931" i="1"/>
  <c r="U932" i="1"/>
  <c r="U933" i="1"/>
  <c r="U934" i="1"/>
  <c r="U935" i="1"/>
  <c r="U936" i="1"/>
  <c r="U937" i="1"/>
  <c r="U938" i="1"/>
  <c r="U939" i="1"/>
  <c r="U940" i="1"/>
  <c r="U941" i="1"/>
  <c r="U942" i="1"/>
  <c r="U943" i="1"/>
  <c r="U944" i="1"/>
  <c r="U945" i="1"/>
  <c r="U946" i="1"/>
  <c r="U947" i="1"/>
  <c r="U948" i="1"/>
  <c r="U949" i="1"/>
  <c r="U950" i="1"/>
  <c r="U951" i="1"/>
  <c r="U952" i="1"/>
  <c r="U953" i="1"/>
  <c r="U954" i="1"/>
  <c r="U955" i="1"/>
  <c r="U956" i="1"/>
  <c r="U957" i="1"/>
  <c r="U958" i="1"/>
  <c r="U959" i="1"/>
  <c r="U960" i="1"/>
  <c r="U961" i="1"/>
  <c r="U962" i="1"/>
  <c r="U963" i="1"/>
  <c r="U964" i="1"/>
  <c r="U965" i="1"/>
  <c r="U966" i="1"/>
  <c r="U967" i="1"/>
  <c r="U968" i="1"/>
  <c r="U969" i="1"/>
  <c r="U970" i="1"/>
  <c r="U971" i="1"/>
  <c r="U972" i="1"/>
  <c r="U973" i="1"/>
  <c r="U974" i="1"/>
  <c r="U975" i="1"/>
  <c r="U976" i="1"/>
  <c r="U977" i="1"/>
  <c r="U978" i="1"/>
  <c r="U979" i="1"/>
  <c r="U980" i="1"/>
  <c r="U981" i="1"/>
  <c r="U982" i="1"/>
  <c r="U983" i="1"/>
  <c r="U984" i="1"/>
  <c r="U985" i="1"/>
  <c r="U986" i="1"/>
  <c r="U987" i="1"/>
  <c r="U988" i="1"/>
  <c r="U989" i="1"/>
  <c r="U990" i="1"/>
  <c r="U991" i="1"/>
  <c r="U992" i="1"/>
  <c r="U993" i="1"/>
  <c r="U994" i="1"/>
  <c r="U995" i="1"/>
  <c r="U996" i="1"/>
  <c r="U997" i="1"/>
  <c r="U998" i="1"/>
  <c r="U999" i="1"/>
  <c r="U1000" i="1"/>
  <c r="U1001" i="1"/>
  <c r="U1002" i="1"/>
  <c r="U1003" i="1"/>
  <c r="U1004" i="1"/>
  <c r="U1005" i="1"/>
  <c r="U1006" i="1"/>
  <c r="M14" i="1"/>
  <c r="M13" i="1"/>
  <c r="G36" i="6"/>
  <c r="G35" i="6"/>
  <c r="G33" i="6"/>
  <c r="G32" i="6"/>
  <c r="G31" i="6"/>
  <c r="G30" i="6"/>
  <c r="G28" i="6"/>
  <c r="F10" i="4" a="1"/>
  <c r="F10" i="4"/>
  <c r="B1000" i="4"/>
  <c r="B999" i="4"/>
  <c r="B998" i="4"/>
  <c r="B997" i="4"/>
  <c r="B996" i="4"/>
  <c r="B995" i="4"/>
  <c r="B994" i="4"/>
  <c r="B993" i="4"/>
  <c r="B992" i="4"/>
  <c r="B991" i="4"/>
  <c r="B990" i="4"/>
  <c r="B989" i="4"/>
  <c r="B988" i="4"/>
  <c r="B987" i="4"/>
  <c r="B986" i="4"/>
  <c r="B985" i="4"/>
  <c r="B984" i="4"/>
  <c r="B983" i="4"/>
  <c r="B982" i="4"/>
  <c r="B981" i="4"/>
  <c r="B980" i="4"/>
  <c r="B979" i="4"/>
  <c r="B978" i="4"/>
  <c r="B977" i="4"/>
  <c r="B976" i="4"/>
  <c r="B975" i="4"/>
  <c r="B974" i="4"/>
  <c r="B973" i="4"/>
  <c r="B972" i="4"/>
  <c r="B971" i="4"/>
  <c r="B970" i="4"/>
  <c r="B969" i="4"/>
  <c r="B968" i="4"/>
  <c r="B967" i="4"/>
  <c r="B966" i="4"/>
  <c r="B965" i="4"/>
  <c r="B964" i="4"/>
  <c r="B963" i="4"/>
  <c r="B962" i="4"/>
  <c r="B961" i="4"/>
  <c r="B960" i="4"/>
  <c r="B959" i="4"/>
  <c r="B958" i="4"/>
  <c r="B957" i="4"/>
  <c r="B956" i="4"/>
  <c r="B955" i="4"/>
  <c r="B954" i="4"/>
  <c r="B953" i="4"/>
  <c r="B952" i="4"/>
  <c r="B951" i="4"/>
  <c r="B950" i="4"/>
  <c r="B949" i="4"/>
  <c r="B948" i="4"/>
  <c r="B947" i="4"/>
  <c r="B946" i="4"/>
  <c r="B945" i="4"/>
  <c r="B944" i="4"/>
  <c r="B943" i="4"/>
  <c r="B942" i="4"/>
  <c r="B941" i="4"/>
  <c r="B940" i="4"/>
  <c r="B939" i="4"/>
  <c r="B938" i="4"/>
  <c r="B937" i="4"/>
  <c r="B936" i="4"/>
  <c r="B935" i="4"/>
  <c r="B934" i="4"/>
  <c r="B933" i="4"/>
  <c r="B932" i="4"/>
  <c r="B931" i="4"/>
  <c r="B930" i="4"/>
  <c r="B929" i="4"/>
  <c r="B928" i="4"/>
  <c r="B927" i="4"/>
  <c r="B926" i="4"/>
  <c r="B925" i="4"/>
  <c r="B924" i="4"/>
  <c r="B923" i="4"/>
  <c r="B922" i="4"/>
  <c r="B921" i="4"/>
  <c r="B920" i="4"/>
  <c r="B919" i="4"/>
  <c r="B918" i="4"/>
  <c r="B917" i="4"/>
  <c r="B916" i="4"/>
  <c r="B915" i="4"/>
  <c r="B914" i="4"/>
  <c r="B913" i="4"/>
  <c r="B912" i="4"/>
  <c r="B911" i="4"/>
  <c r="B910" i="4"/>
  <c r="B909" i="4"/>
  <c r="B908" i="4"/>
  <c r="B907" i="4"/>
  <c r="B906" i="4"/>
  <c r="B905" i="4"/>
  <c r="B904" i="4"/>
  <c r="B903" i="4"/>
  <c r="B902" i="4"/>
  <c r="B901" i="4"/>
  <c r="B900" i="4"/>
  <c r="B899" i="4"/>
  <c r="B898" i="4"/>
  <c r="B897" i="4"/>
  <c r="B896" i="4"/>
  <c r="B895" i="4"/>
  <c r="B894" i="4"/>
  <c r="B893" i="4"/>
  <c r="B892" i="4"/>
  <c r="B891" i="4"/>
  <c r="B890" i="4"/>
  <c r="B889" i="4"/>
  <c r="B888" i="4"/>
  <c r="B887" i="4"/>
  <c r="B886" i="4"/>
  <c r="B885" i="4"/>
  <c r="B884" i="4"/>
  <c r="B883" i="4"/>
  <c r="B882" i="4"/>
  <c r="B881" i="4"/>
  <c r="B880" i="4"/>
  <c r="B879" i="4"/>
  <c r="B878" i="4"/>
  <c r="B877" i="4"/>
  <c r="B876" i="4"/>
  <c r="B875" i="4"/>
  <c r="B874" i="4"/>
  <c r="B873" i="4"/>
  <c r="B872" i="4"/>
  <c r="B871" i="4"/>
  <c r="B870" i="4"/>
  <c r="B869" i="4"/>
  <c r="B868" i="4"/>
  <c r="B867" i="4"/>
  <c r="B866" i="4"/>
  <c r="B865" i="4"/>
  <c r="B864" i="4"/>
  <c r="B863" i="4"/>
  <c r="B862" i="4"/>
  <c r="B861" i="4"/>
  <c r="B860" i="4"/>
  <c r="B859" i="4"/>
  <c r="B858" i="4"/>
  <c r="B857" i="4"/>
  <c r="B856" i="4"/>
  <c r="B855" i="4"/>
  <c r="B854" i="4"/>
  <c r="B853" i="4"/>
  <c r="B852" i="4"/>
  <c r="B851" i="4"/>
  <c r="B850" i="4"/>
  <c r="B849" i="4"/>
  <c r="B848" i="4"/>
  <c r="B847" i="4"/>
  <c r="B846" i="4"/>
  <c r="B845" i="4"/>
  <c r="B844" i="4"/>
  <c r="B843" i="4"/>
  <c r="B842" i="4"/>
  <c r="B841" i="4"/>
  <c r="B840" i="4"/>
  <c r="B839" i="4"/>
  <c r="B838" i="4"/>
  <c r="B837" i="4"/>
  <c r="B836" i="4"/>
  <c r="B835" i="4"/>
  <c r="B834" i="4"/>
  <c r="B833" i="4"/>
  <c r="B832" i="4"/>
  <c r="B831" i="4"/>
  <c r="B830" i="4"/>
  <c r="B829" i="4"/>
  <c r="B828" i="4"/>
  <c r="B827" i="4"/>
  <c r="B826" i="4"/>
  <c r="B825" i="4"/>
  <c r="B824" i="4"/>
  <c r="B823" i="4"/>
  <c r="B822" i="4"/>
  <c r="B821" i="4"/>
  <c r="B820" i="4"/>
  <c r="B819" i="4"/>
  <c r="B818" i="4"/>
  <c r="B817" i="4"/>
  <c r="B816" i="4"/>
  <c r="B815" i="4"/>
  <c r="B814" i="4"/>
  <c r="B813" i="4"/>
  <c r="B812" i="4"/>
  <c r="B811" i="4"/>
  <c r="B810" i="4"/>
  <c r="B809" i="4"/>
  <c r="B808" i="4"/>
  <c r="B807" i="4"/>
  <c r="B806" i="4"/>
  <c r="B805" i="4"/>
  <c r="B804" i="4"/>
  <c r="B803" i="4"/>
  <c r="B802" i="4"/>
  <c r="B801" i="4"/>
  <c r="B800" i="4"/>
  <c r="B799" i="4"/>
  <c r="B798" i="4"/>
  <c r="B797" i="4"/>
  <c r="B796" i="4"/>
  <c r="B795" i="4"/>
  <c r="B794" i="4"/>
  <c r="B793" i="4"/>
  <c r="B792" i="4"/>
  <c r="B791" i="4"/>
  <c r="B790" i="4"/>
  <c r="B789" i="4"/>
  <c r="B788" i="4"/>
  <c r="B787" i="4"/>
  <c r="B786" i="4"/>
  <c r="B785" i="4"/>
  <c r="B784" i="4"/>
  <c r="B783" i="4"/>
  <c r="B782" i="4"/>
  <c r="B781" i="4"/>
  <c r="B780" i="4"/>
  <c r="B779" i="4"/>
  <c r="B778" i="4"/>
  <c r="B777" i="4"/>
  <c r="B776" i="4"/>
  <c r="B775" i="4"/>
  <c r="B774" i="4"/>
  <c r="B773" i="4"/>
  <c r="B772" i="4"/>
  <c r="B771" i="4"/>
  <c r="B770" i="4"/>
  <c r="B769" i="4"/>
  <c r="B768" i="4"/>
  <c r="B767" i="4"/>
  <c r="B766" i="4"/>
  <c r="B765" i="4"/>
  <c r="B764" i="4"/>
  <c r="B763" i="4"/>
  <c r="B762" i="4"/>
  <c r="B761" i="4"/>
  <c r="B760" i="4"/>
  <c r="B759" i="4"/>
  <c r="B758" i="4"/>
  <c r="B757" i="4"/>
  <c r="B756" i="4"/>
  <c r="B755" i="4"/>
  <c r="B754" i="4"/>
  <c r="B753" i="4"/>
  <c r="B752" i="4"/>
  <c r="B751" i="4"/>
  <c r="B750" i="4"/>
  <c r="B749" i="4"/>
  <c r="B748" i="4"/>
  <c r="B747" i="4"/>
  <c r="B746" i="4"/>
  <c r="B745" i="4"/>
  <c r="B744" i="4"/>
  <c r="B743" i="4"/>
  <c r="B742" i="4"/>
  <c r="B741" i="4"/>
  <c r="B740" i="4"/>
  <c r="B739" i="4"/>
  <c r="B738" i="4"/>
  <c r="B737" i="4"/>
  <c r="B736" i="4"/>
  <c r="B735" i="4"/>
  <c r="B734" i="4"/>
  <c r="B733" i="4"/>
  <c r="B732" i="4"/>
  <c r="B731" i="4"/>
  <c r="B730" i="4"/>
  <c r="B729" i="4"/>
  <c r="B728" i="4"/>
  <c r="B727" i="4"/>
  <c r="B726" i="4"/>
  <c r="B725" i="4"/>
  <c r="B724" i="4"/>
  <c r="B723" i="4"/>
  <c r="B722" i="4"/>
  <c r="B721" i="4"/>
  <c r="B720" i="4"/>
  <c r="B719" i="4"/>
  <c r="B718" i="4"/>
  <c r="B717" i="4"/>
  <c r="B716" i="4"/>
  <c r="B715" i="4"/>
  <c r="B714" i="4"/>
  <c r="B713" i="4"/>
  <c r="B712" i="4"/>
  <c r="B711" i="4"/>
  <c r="B710" i="4"/>
  <c r="B709" i="4"/>
  <c r="B708" i="4"/>
  <c r="B707" i="4"/>
  <c r="B706" i="4"/>
  <c r="B705" i="4"/>
  <c r="B704" i="4"/>
  <c r="B703" i="4"/>
  <c r="B702" i="4"/>
  <c r="B701" i="4"/>
  <c r="B700" i="4"/>
  <c r="B699" i="4"/>
  <c r="B698" i="4"/>
  <c r="B697" i="4"/>
  <c r="B696" i="4"/>
  <c r="B695" i="4"/>
  <c r="B694" i="4"/>
  <c r="B693" i="4"/>
  <c r="B692" i="4"/>
  <c r="B691" i="4"/>
  <c r="B690" i="4"/>
  <c r="B689" i="4"/>
  <c r="B688" i="4"/>
  <c r="B687" i="4"/>
  <c r="B686" i="4"/>
  <c r="B685" i="4"/>
  <c r="B684" i="4"/>
  <c r="B683" i="4"/>
  <c r="B682" i="4"/>
  <c r="B681" i="4"/>
  <c r="B680" i="4"/>
  <c r="B679" i="4"/>
  <c r="B678" i="4"/>
  <c r="B677" i="4"/>
  <c r="B676" i="4"/>
  <c r="B675" i="4"/>
  <c r="B674" i="4"/>
  <c r="B673" i="4"/>
  <c r="B672" i="4"/>
  <c r="B671" i="4"/>
  <c r="B670" i="4"/>
  <c r="B669" i="4"/>
  <c r="B668" i="4"/>
  <c r="B667" i="4"/>
  <c r="B666" i="4"/>
  <c r="B665" i="4"/>
  <c r="B664" i="4"/>
  <c r="B663" i="4"/>
  <c r="B662" i="4"/>
  <c r="B661" i="4"/>
  <c r="B660" i="4"/>
  <c r="B659" i="4"/>
  <c r="B658" i="4"/>
  <c r="B657" i="4"/>
  <c r="B656" i="4"/>
  <c r="B655" i="4"/>
  <c r="B654" i="4"/>
  <c r="B653" i="4"/>
  <c r="B652" i="4"/>
  <c r="B651" i="4"/>
  <c r="B650" i="4"/>
  <c r="B649" i="4"/>
  <c r="B648" i="4"/>
  <c r="B647" i="4"/>
  <c r="B646" i="4"/>
  <c r="B645" i="4"/>
  <c r="B644" i="4"/>
  <c r="B643" i="4"/>
  <c r="B642" i="4"/>
  <c r="B641" i="4"/>
  <c r="B640" i="4"/>
  <c r="B639" i="4"/>
  <c r="B638" i="4"/>
  <c r="B637" i="4"/>
  <c r="B636" i="4"/>
  <c r="B635" i="4"/>
  <c r="B634" i="4"/>
  <c r="B633" i="4"/>
  <c r="B632" i="4"/>
  <c r="B631" i="4"/>
  <c r="B630" i="4"/>
  <c r="B629" i="4"/>
  <c r="B628" i="4"/>
  <c r="B627" i="4"/>
  <c r="B626" i="4"/>
  <c r="B625" i="4"/>
  <c r="B624" i="4"/>
  <c r="B623" i="4"/>
  <c r="B622" i="4"/>
  <c r="B621" i="4"/>
  <c r="B620" i="4"/>
  <c r="B619" i="4"/>
  <c r="B618" i="4"/>
  <c r="B617" i="4"/>
  <c r="B616" i="4"/>
  <c r="B615" i="4"/>
  <c r="B614" i="4"/>
  <c r="B613" i="4"/>
  <c r="B612" i="4"/>
  <c r="B611" i="4"/>
  <c r="B610" i="4"/>
  <c r="B609" i="4"/>
  <c r="B608" i="4"/>
  <c r="B607" i="4"/>
  <c r="B606" i="4"/>
  <c r="B605" i="4"/>
  <c r="B604" i="4"/>
  <c r="B603" i="4"/>
  <c r="B602" i="4"/>
  <c r="B601" i="4"/>
  <c r="B600" i="4"/>
  <c r="B599" i="4"/>
  <c r="B598" i="4"/>
  <c r="B597" i="4"/>
  <c r="B596" i="4"/>
  <c r="B595" i="4"/>
  <c r="B594" i="4"/>
  <c r="B593" i="4"/>
  <c r="B592" i="4"/>
  <c r="B591" i="4"/>
  <c r="B590" i="4"/>
  <c r="B589" i="4"/>
  <c r="B588" i="4"/>
  <c r="B587" i="4"/>
  <c r="B586" i="4"/>
  <c r="B585" i="4"/>
  <c r="B584" i="4"/>
  <c r="B583" i="4"/>
  <c r="B582" i="4"/>
  <c r="B581" i="4"/>
  <c r="B580" i="4"/>
  <c r="B579" i="4"/>
  <c r="B578" i="4"/>
  <c r="B577" i="4"/>
  <c r="B576" i="4"/>
  <c r="B575" i="4"/>
  <c r="B574" i="4"/>
  <c r="B573" i="4"/>
  <c r="B572" i="4"/>
  <c r="B571" i="4"/>
  <c r="B570" i="4"/>
  <c r="B569" i="4"/>
  <c r="B568" i="4"/>
  <c r="B567" i="4"/>
  <c r="B566" i="4"/>
  <c r="B565" i="4"/>
  <c r="B564" i="4"/>
  <c r="B563" i="4"/>
  <c r="B562" i="4"/>
  <c r="B561" i="4"/>
  <c r="B560" i="4"/>
  <c r="B559" i="4"/>
  <c r="B558" i="4"/>
  <c r="B557" i="4"/>
  <c r="B556" i="4"/>
  <c r="B555" i="4"/>
  <c r="B554" i="4"/>
  <c r="B553" i="4"/>
  <c r="B552" i="4"/>
  <c r="B551" i="4"/>
  <c r="B550" i="4"/>
  <c r="B549" i="4"/>
  <c r="B548" i="4"/>
  <c r="B547" i="4"/>
  <c r="B546" i="4"/>
  <c r="B545" i="4"/>
  <c r="B544" i="4"/>
  <c r="B543" i="4"/>
  <c r="B542" i="4"/>
  <c r="B541" i="4"/>
  <c r="B540" i="4"/>
  <c r="B539" i="4"/>
  <c r="B538" i="4"/>
  <c r="B537" i="4"/>
  <c r="B536" i="4"/>
  <c r="B535" i="4"/>
  <c r="B534" i="4"/>
  <c r="B533" i="4"/>
  <c r="B532" i="4"/>
  <c r="B531" i="4"/>
  <c r="B530" i="4"/>
  <c r="B529" i="4"/>
  <c r="B528" i="4"/>
  <c r="B527" i="4"/>
  <c r="B526" i="4"/>
  <c r="B525" i="4"/>
  <c r="B524" i="4"/>
  <c r="B523" i="4"/>
  <c r="B522" i="4"/>
  <c r="B521" i="4"/>
  <c r="B520" i="4"/>
  <c r="B519" i="4"/>
  <c r="B518" i="4"/>
  <c r="B517" i="4"/>
  <c r="B516" i="4"/>
  <c r="B515" i="4"/>
  <c r="B514" i="4"/>
  <c r="B513" i="4"/>
  <c r="B512" i="4"/>
  <c r="B511" i="4"/>
  <c r="B510" i="4"/>
  <c r="B509" i="4"/>
  <c r="B508" i="4"/>
  <c r="B507" i="4"/>
  <c r="B506" i="4"/>
  <c r="B505" i="4"/>
  <c r="B504" i="4"/>
  <c r="B503" i="4"/>
  <c r="B502" i="4"/>
  <c r="B501" i="4"/>
  <c r="B500" i="4"/>
  <c r="B499" i="4"/>
  <c r="B498" i="4"/>
  <c r="B497" i="4"/>
  <c r="B496" i="4"/>
  <c r="B495" i="4"/>
  <c r="B494" i="4"/>
  <c r="B493" i="4"/>
  <c r="B492" i="4"/>
  <c r="B491" i="4"/>
  <c r="B490" i="4"/>
  <c r="B489" i="4"/>
  <c r="B488" i="4"/>
  <c r="B487" i="4"/>
  <c r="B486" i="4"/>
  <c r="B485" i="4"/>
  <c r="B484" i="4"/>
  <c r="B483" i="4"/>
  <c r="B482" i="4"/>
  <c r="B481" i="4"/>
  <c r="B480" i="4"/>
  <c r="B479" i="4"/>
  <c r="B478" i="4"/>
  <c r="B477" i="4"/>
  <c r="B476" i="4"/>
  <c r="B475" i="4"/>
  <c r="B474" i="4"/>
  <c r="B473" i="4"/>
  <c r="B472" i="4"/>
  <c r="B471" i="4"/>
  <c r="B470" i="4"/>
  <c r="B469" i="4"/>
  <c r="B468" i="4"/>
  <c r="B467" i="4"/>
  <c r="B466" i="4"/>
  <c r="B465" i="4"/>
  <c r="B464" i="4"/>
  <c r="B463" i="4"/>
  <c r="B462" i="4"/>
  <c r="B461" i="4"/>
  <c r="B460" i="4"/>
  <c r="B459" i="4"/>
  <c r="B458" i="4"/>
  <c r="B457" i="4"/>
  <c r="B456" i="4"/>
  <c r="B455" i="4"/>
  <c r="B454" i="4"/>
  <c r="B453" i="4"/>
  <c r="B452" i="4"/>
  <c r="B451" i="4"/>
  <c r="B450" i="4"/>
  <c r="B449" i="4"/>
  <c r="B448" i="4"/>
  <c r="B447" i="4"/>
  <c r="B446" i="4"/>
  <c r="B445" i="4"/>
  <c r="B444" i="4"/>
  <c r="B443" i="4"/>
  <c r="B442" i="4"/>
  <c r="B441" i="4"/>
  <c r="B440" i="4"/>
  <c r="B439" i="4"/>
  <c r="B438" i="4"/>
  <c r="B437" i="4"/>
  <c r="B436" i="4"/>
  <c r="B435" i="4"/>
  <c r="B434" i="4"/>
  <c r="B433" i="4"/>
  <c r="B432" i="4"/>
  <c r="B431" i="4"/>
  <c r="B430" i="4"/>
  <c r="B429" i="4"/>
  <c r="B428" i="4"/>
  <c r="B427" i="4"/>
  <c r="B426" i="4"/>
  <c r="B425" i="4"/>
  <c r="B424" i="4"/>
  <c r="B423" i="4"/>
  <c r="B422" i="4"/>
  <c r="B421" i="4"/>
  <c r="B420" i="4"/>
  <c r="B419" i="4"/>
  <c r="B418" i="4"/>
  <c r="B417" i="4"/>
  <c r="B416" i="4"/>
  <c r="B415" i="4"/>
  <c r="B414" i="4"/>
  <c r="B413" i="4"/>
  <c r="B412" i="4"/>
  <c r="B411" i="4"/>
  <c r="B410" i="4"/>
  <c r="B409" i="4"/>
  <c r="B408" i="4"/>
  <c r="B407" i="4"/>
  <c r="B406" i="4"/>
  <c r="B405" i="4"/>
  <c r="B404" i="4"/>
  <c r="B403" i="4"/>
  <c r="B402" i="4"/>
  <c r="B401" i="4"/>
  <c r="B400" i="4"/>
  <c r="B399" i="4"/>
  <c r="B398" i="4"/>
  <c r="B397" i="4"/>
  <c r="B396" i="4"/>
  <c r="B395" i="4"/>
  <c r="B394" i="4"/>
  <c r="B393" i="4"/>
  <c r="B392" i="4"/>
  <c r="B391" i="4"/>
  <c r="B390" i="4"/>
  <c r="B389" i="4"/>
  <c r="B388" i="4"/>
  <c r="B387" i="4"/>
  <c r="B386" i="4"/>
  <c r="B385" i="4"/>
  <c r="B384" i="4"/>
  <c r="B383" i="4"/>
  <c r="B382" i="4"/>
  <c r="B381" i="4"/>
  <c r="B380" i="4"/>
  <c r="B379" i="4"/>
  <c r="B378" i="4"/>
  <c r="B377" i="4"/>
  <c r="B376" i="4"/>
  <c r="B375" i="4"/>
  <c r="B374" i="4"/>
  <c r="B373" i="4"/>
  <c r="B372" i="4"/>
  <c r="B371" i="4"/>
  <c r="B370" i="4"/>
  <c r="B369" i="4"/>
  <c r="B368" i="4"/>
  <c r="B367" i="4"/>
  <c r="B366" i="4"/>
  <c r="B365" i="4"/>
  <c r="B364" i="4"/>
  <c r="B363" i="4"/>
  <c r="B362" i="4"/>
  <c r="B361" i="4"/>
  <c r="B360" i="4"/>
  <c r="B359" i="4"/>
  <c r="B358" i="4"/>
  <c r="B357" i="4"/>
  <c r="B356" i="4"/>
  <c r="B355" i="4"/>
  <c r="B354" i="4"/>
  <c r="B353" i="4"/>
  <c r="B352" i="4"/>
  <c r="B351" i="4"/>
  <c r="B350" i="4"/>
  <c r="B349" i="4"/>
  <c r="B348" i="4"/>
  <c r="B347" i="4"/>
  <c r="B346" i="4"/>
  <c r="B345" i="4"/>
  <c r="B344" i="4"/>
  <c r="B343" i="4"/>
  <c r="B342" i="4"/>
  <c r="B341" i="4"/>
  <c r="B340" i="4"/>
  <c r="B339" i="4"/>
  <c r="B338" i="4"/>
  <c r="B337" i="4"/>
  <c r="B336" i="4"/>
  <c r="B335" i="4"/>
  <c r="B334" i="4"/>
  <c r="B333" i="4"/>
  <c r="B332" i="4"/>
  <c r="B331" i="4"/>
  <c r="B330" i="4"/>
  <c r="B329" i="4"/>
  <c r="B328" i="4"/>
  <c r="B327" i="4"/>
  <c r="B326" i="4"/>
  <c r="B325" i="4"/>
  <c r="B324" i="4"/>
  <c r="B323" i="4"/>
  <c r="B322" i="4"/>
  <c r="B321" i="4"/>
  <c r="B320" i="4"/>
  <c r="B319" i="4"/>
  <c r="B318" i="4"/>
  <c r="B317" i="4"/>
  <c r="B316" i="4"/>
  <c r="B315" i="4"/>
  <c r="B314" i="4"/>
  <c r="B313" i="4"/>
  <c r="B312" i="4"/>
  <c r="B311" i="4"/>
  <c r="B310" i="4"/>
  <c r="B309" i="4"/>
  <c r="B308" i="4"/>
  <c r="B307" i="4"/>
  <c r="B306" i="4"/>
  <c r="B305" i="4"/>
  <c r="B304" i="4"/>
  <c r="B303" i="4"/>
  <c r="B302" i="4"/>
  <c r="B301" i="4"/>
  <c r="B300" i="4"/>
  <c r="B299" i="4"/>
  <c r="B298" i="4"/>
  <c r="B297" i="4"/>
  <c r="B296" i="4"/>
  <c r="B295" i="4"/>
  <c r="B294" i="4"/>
  <c r="B293" i="4"/>
  <c r="B292" i="4"/>
  <c r="B291" i="4"/>
  <c r="B290" i="4"/>
  <c r="B289" i="4"/>
  <c r="B288" i="4"/>
  <c r="B287" i="4"/>
  <c r="B286" i="4"/>
  <c r="B285" i="4"/>
  <c r="B284" i="4"/>
  <c r="B283" i="4"/>
  <c r="B282" i="4"/>
  <c r="B281" i="4"/>
  <c r="B280" i="4"/>
  <c r="B279" i="4"/>
  <c r="B278" i="4"/>
  <c r="B277" i="4"/>
  <c r="B276" i="4"/>
  <c r="B275" i="4"/>
  <c r="B274" i="4"/>
  <c r="B273" i="4"/>
  <c r="B272" i="4"/>
  <c r="B271" i="4"/>
  <c r="B270" i="4"/>
  <c r="B269" i="4"/>
  <c r="B268" i="4"/>
  <c r="B267" i="4"/>
  <c r="B266" i="4"/>
  <c r="B265" i="4"/>
  <c r="B264" i="4"/>
  <c r="B263" i="4"/>
  <c r="B262" i="4"/>
  <c r="B261" i="4"/>
  <c r="B260" i="4"/>
  <c r="B259" i="4"/>
  <c r="B258" i="4"/>
  <c r="B257" i="4"/>
  <c r="B256" i="4"/>
  <c r="B255" i="4"/>
  <c r="B254" i="4"/>
  <c r="B253" i="4"/>
  <c r="B252" i="4"/>
  <c r="B251" i="4"/>
  <c r="B250" i="4"/>
  <c r="B249" i="4"/>
  <c r="B248" i="4"/>
  <c r="B247" i="4"/>
  <c r="B246" i="4"/>
  <c r="B245" i="4"/>
  <c r="B244" i="4"/>
  <c r="B243" i="4"/>
  <c r="B242" i="4"/>
  <c r="B241" i="4"/>
  <c r="B240" i="4"/>
  <c r="B239" i="4"/>
  <c r="B238" i="4"/>
  <c r="B237" i="4"/>
  <c r="B236" i="4"/>
  <c r="B235" i="4"/>
  <c r="B234" i="4"/>
  <c r="B233" i="4"/>
  <c r="B232" i="4"/>
  <c r="B231" i="4"/>
  <c r="B230" i="4"/>
  <c r="B229" i="4"/>
  <c r="B228" i="4"/>
  <c r="B227" i="4"/>
  <c r="B226" i="4"/>
  <c r="B225" i="4"/>
  <c r="B224" i="4"/>
  <c r="B223" i="4"/>
  <c r="B222" i="4"/>
  <c r="B221" i="4"/>
  <c r="B220" i="4"/>
  <c r="B219" i="4"/>
  <c r="B218" i="4"/>
  <c r="B217" i="4"/>
  <c r="B216" i="4"/>
  <c r="B215" i="4"/>
  <c r="B214" i="4"/>
  <c r="B213" i="4"/>
  <c r="B212" i="4"/>
  <c r="B211" i="4"/>
  <c r="B210" i="4"/>
  <c r="B209" i="4"/>
  <c r="B208" i="4"/>
  <c r="B207" i="4"/>
  <c r="B206" i="4"/>
  <c r="B205" i="4"/>
  <c r="B204" i="4"/>
  <c r="B203" i="4"/>
  <c r="B202" i="4"/>
  <c r="B201" i="4"/>
  <c r="B200" i="4"/>
  <c r="B199" i="4"/>
  <c r="B198" i="4"/>
  <c r="B197" i="4"/>
  <c r="B196" i="4"/>
  <c r="B195" i="4"/>
  <c r="B194" i="4"/>
  <c r="B193" i="4"/>
  <c r="B192" i="4"/>
  <c r="B191" i="4"/>
  <c r="B190" i="4"/>
  <c r="B189" i="4"/>
  <c r="B188" i="4"/>
  <c r="B187" i="4"/>
  <c r="B186" i="4"/>
  <c r="B185" i="4"/>
  <c r="B184" i="4"/>
  <c r="B183" i="4"/>
  <c r="B182" i="4"/>
  <c r="B181" i="4"/>
  <c r="B180" i="4"/>
  <c r="B179" i="4"/>
  <c r="B178" i="4"/>
  <c r="B177" i="4"/>
  <c r="B176" i="4"/>
  <c r="B175" i="4"/>
  <c r="B174" i="4"/>
  <c r="B173" i="4"/>
  <c r="B172" i="4"/>
  <c r="B171" i="4"/>
  <c r="B170" i="4"/>
  <c r="B169" i="4"/>
  <c r="B168" i="4"/>
  <c r="B167" i="4"/>
  <c r="B166" i="4"/>
  <c r="B165" i="4"/>
  <c r="B164" i="4"/>
  <c r="B163" i="4"/>
  <c r="B162" i="4"/>
  <c r="B161" i="4"/>
  <c r="B160" i="4"/>
  <c r="B159" i="4"/>
  <c r="B158" i="4"/>
  <c r="B157" i="4"/>
  <c r="B156" i="4"/>
  <c r="B155" i="4"/>
  <c r="B154" i="4"/>
  <c r="B153" i="4"/>
  <c r="B152" i="4"/>
  <c r="B151" i="4"/>
  <c r="B150" i="4"/>
  <c r="B149" i="4"/>
  <c r="B148" i="4"/>
  <c r="B147" i="4"/>
  <c r="B146" i="4"/>
  <c r="B145" i="4"/>
  <c r="B144" i="4"/>
  <c r="B143" i="4"/>
  <c r="B142" i="4"/>
  <c r="B141" i="4"/>
  <c r="B140" i="4"/>
  <c r="B139" i="4"/>
  <c r="B138" i="4"/>
  <c r="B137" i="4"/>
  <c r="B136" i="4"/>
  <c r="B135" i="4"/>
  <c r="B134" i="4"/>
  <c r="B133" i="4"/>
  <c r="B132" i="4"/>
  <c r="B131" i="4"/>
  <c r="B130" i="4"/>
  <c r="B129" i="4"/>
  <c r="B128" i="4"/>
  <c r="B127" i="4"/>
  <c r="B126" i="4"/>
  <c r="B125" i="4"/>
  <c r="B124" i="4"/>
  <c r="B123" i="4"/>
  <c r="B122" i="4"/>
  <c r="B121" i="4"/>
  <c r="B120" i="4"/>
  <c r="B119" i="4"/>
  <c r="B118" i="4"/>
  <c r="B117" i="4"/>
  <c r="B116" i="4"/>
  <c r="B115" i="4"/>
  <c r="B114" i="4"/>
  <c r="B113" i="4"/>
  <c r="B112" i="4"/>
  <c r="B111" i="4"/>
  <c r="B110" i="4"/>
  <c r="B109" i="4"/>
  <c r="B108" i="4"/>
  <c r="B107" i="4"/>
  <c r="B106" i="4"/>
  <c r="B105" i="4"/>
  <c r="B104" i="4"/>
  <c r="B103" i="4"/>
  <c r="B102" i="4"/>
  <c r="B101" i="4"/>
  <c r="B100" i="4"/>
  <c r="B99" i="4"/>
  <c r="B98" i="4"/>
  <c r="B97" i="4"/>
  <c r="B96" i="4"/>
  <c r="B95" i="4"/>
  <c r="B94" i="4"/>
  <c r="B93" i="4"/>
  <c r="B92" i="4"/>
  <c r="B91" i="4"/>
  <c r="B90" i="4"/>
  <c r="B89" i="4"/>
  <c r="B88" i="4"/>
  <c r="B87" i="4"/>
  <c r="B86" i="4"/>
  <c r="B85" i="4"/>
  <c r="B84" i="4"/>
  <c r="B83" i="4"/>
  <c r="B82" i="4"/>
  <c r="B81" i="4"/>
  <c r="B80" i="4"/>
  <c r="B79" i="4"/>
  <c r="B78" i="4"/>
  <c r="B77" i="4"/>
  <c r="B76" i="4"/>
  <c r="B75" i="4"/>
  <c r="B74" i="4"/>
  <c r="B73" i="4"/>
  <c r="B72" i="4"/>
  <c r="B71" i="4"/>
  <c r="B70" i="4"/>
  <c r="B69" i="4"/>
  <c r="B68" i="4"/>
  <c r="B67" i="4"/>
  <c r="B66" i="4"/>
  <c r="B65" i="4"/>
  <c r="B64" i="4"/>
  <c r="B63" i="4"/>
  <c r="B62" i="4"/>
  <c r="B61" i="4"/>
  <c r="B60" i="4"/>
  <c r="B59" i="4"/>
  <c r="B58" i="4"/>
  <c r="B57" i="4"/>
  <c r="B56" i="4"/>
  <c r="B55" i="4"/>
  <c r="B54" i="4"/>
  <c r="B53" i="4"/>
  <c r="B52" i="4"/>
  <c r="B51" i="4"/>
  <c r="B50" i="4"/>
  <c r="B49" i="4"/>
  <c r="B48" i="4"/>
  <c r="B47" i="4"/>
  <c r="B46" i="4"/>
  <c r="B45" i="4"/>
  <c r="B44" i="4"/>
  <c r="B43" i="4"/>
  <c r="B42" i="4"/>
  <c r="B41" i="4"/>
  <c r="B40" i="4"/>
  <c r="B39" i="4"/>
  <c r="B38" i="4"/>
  <c r="B37" i="4"/>
  <c r="B36" i="4"/>
  <c r="B35" i="4"/>
  <c r="B34" i="4"/>
  <c r="B33" i="4"/>
  <c r="B32" i="4"/>
  <c r="B31" i="4"/>
  <c r="B30" i="4"/>
  <c r="B29" i="4"/>
  <c r="B28" i="4"/>
  <c r="B27" i="4"/>
  <c r="B26" i="4"/>
  <c r="B25" i="4"/>
  <c r="B24" i="4"/>
  <c r="B23" i="4"/>
  <c r="B22" i="4"/>
  <c r="B21" i="4"/>
  <c r="B20" i="4"/>
  <c r="B19" i="4"/>
  <c r="B18" i="4"/>
  <c r="B17" i="4"/>
  <c r="B16" i="4"/>
  <c r="B15" i="4"/>
  <c r="P1000" i="4"/>
  <c r="N1000" i="4"/>
  <c r="M1000" i="4"/>
  <c r="P999" i="4"/>
  <c r="N999" i="4"/>
  <c r="M999" i="4"/>
  <c r="P998" i="4"/>
  <c r="N998" i="4"/>
  <c r="M998" i="4"/>
  <c r="P997" i="4"/>
  <c r="N997" i="4"/>
  <c r="M997" i="4"/>
  <c r="P996" i="4"/>
  <c r="N996" i="4"/>
  <c r="M996" i="4"/>
  <c r="P995" i="4"/>
  <c r="N995" i="4"/>
  <c r="M995" i="4"/>
  <c r="P994" i="4"/>
  <c r="N994" i="4"/>
  <c r="M994" i="4"/>
  <c r="P993" i="4"/>
  <c r="N993" i="4"/>
  <c r="M993" i="4"/>
  <c r="P992" i="4"/>
  <c r="N992" i="4"/>
  <c r="M992" i="4"/>
  <c r="P991" i="4"/>
  <c r="N991" i="4"/>
  <c r="M991" i="4"/>
  <c r="P990" i="4"/>
  <c r="N990" i="4"/>
  <c r="M990" i="4"/>
  <c r="P989" i="4"/>
  <c r="N989" i="4"/>
  <c r="M989" i="4"/>
  <c r="P988" i="4"/>
  <c r="N988" i="4"/>
  <c r="M988" i="4"/>
  <c r="P987" i="4"/>
  <c r="N987" i="4"/>
  <c r="M987" i="4"/>
  <c r="P986" i="4"/>
  <c r="N986" i="4"/>
  <c r="M986" i="4"/>
  <c r="P985" i="4"/>
  <c r="N985" i="4"/>
  <c r="M985" i="4"/>
  <c r="P984" i="4"/>
  <c r="N984" i="4"/>
  <c r="M984" i="4"/>
  <c r="P983" i="4"/>
  <c r="N983" i="4"/>
  <c r="M983" i="4"/>
  <c r="P982" i="4"/>
  <c r="N982" i="4"/>
  <c r="M982" i="4"/>
  <c r="P981" i="4"/>
  <c r="N981" i="4"/>
  <c r="M981" i="4"/>
  <c r="P980" i="4"/>
  <c r="N980" i="4"/>
  <c r="M980" i="4"/>
  <c r="P979" i="4"/>
  <c r="N979" i="4"/>
  <c r="M979" i="4"/>
  <c r="P978" i="4"/>
  <c r="N978" i="4"/>
  <c r="M978" i="4"/>
  <c r="P977" i="4"/>
  <c r="N977" i="4"/>
  <c r="M977" i="4"/>
  <c r="P976" i="4"/>
  <c r="N976" i="4"/>
  <c r="M976" i="4"/>
  <c r="P975" i="4"/>
  <c r="N975" i="4"/>
  <c r="M975" i="4"/>
  <c r="P974" i="4"/>
  <c r="N974" i="4"/>
  <c r="M974" i="4"/>
  <c r="P973" i="4"/>
  <c r="N973" i="4"/>
  <c r="M973" i="4"/>
  <c r="P972" i="4"/>
  <c r="N972" i="4"/>
  <c r="M972" i="4"/>
  <c r="P971" i="4"/>
  <c r="N971" i="4"/>
  <c r="M971" i="4"/>
  <c r="P970" i="4"/>
  <c r="N970" i="4"/>
  <c r="M970" i="4"/>
  <c r="P969" i="4"/>
  <c r="N969" i="4"/>
  <c r="M969" i="4"/>
  <c r="P968" i="4"/>
  <c r="N968" i="4"/>
  <c r="M968" i="4"/>
  <c r="P967" i="4"/>
  <c r="N967" i="4"/>
  <c r="M967" i="4"/>
  <c r="P966" i="4"/>
  <c r="N966" i="4"/>
  <c r="M966" i="4"/>
  <c r="P965" i="4"/>
  <c r="N965" i="4"/>
  <c r="M965" i="4"/>
  <c r="P964" i="4"/>
  <c r="N964" i="4"/>
  <c r="M964" i="4"/>
  <c r="P963" i="4"/>
  <c r="N963" i="4"/>
  <c r="M963" i="4"/>
  <c r="P962" i="4"/>
  <c r="N962" i="4"/>
  <c r="M962" i="4"/>
  <c r="P961" i="4"/>
  <c r="N961" i="4"/>
  <c r="M961" i="4"/>
  <c r="P960" i="4"/>
  <c r="N960" i="4"/>
  <c r="M960" i="4"/>
  <c r="P959" i="4"/>
  <c r="N959" i="4"/>
  <c r="M959" i="4"/>
  <c r="P958" i="4"/>
  <c r="N958" i="4"/>
  <c r="M958" i="4"/>
  <c r="P957" i="4"/>
  <c r="N957" i="4"/>
  <c r="M957" i="4"/>
  <c r="P956" i="4"/>
  <c r="N956" i="4"/>
  <c r="M956" i="4"/>
  <c r="P955" i="4"/>
  <c r="N955" i="4"/>
  <c r="M955" i="4"/>
  <c r="P954" i="4"/>
  <c r="N954" i="4"/>
  <c r="M954" i="4"/>
  <c r="P953" i="4"/>
  <c r="N953" i="4"/>
  <c r="M953" i="4"/>
  <c r="P952" i="4"/>
  <c r="N952" i="4"/>
  <c r="M952" i="4"/>
  <c r="P951" i="4"/>
  <c r="N951" i="4"/>
  <c r="M951" i="4"/>
  <c r="P950" i="4"/>
  <c r="N950" i="4"/>
  <c r="M950" i="4"/>
  <c r="P949" i="4"/>
  <c r="N949" i="4"/>
  <c r="M949" i="4"/>
  <c r="P948" i="4"/>
  <c r="N948" i="4"/>
  <c r="M948" i="4"/>
  <c r="P947" i="4"/>
  <c r="N947" i="4"/>
  <c r="M947" i="4"/>
  <c r="P946" i="4"/>
  <c r="N946" i="4"/>
  <c r="M946" i="4"/>
  <c r="P945" i="4"/>
  <c r="N945" i="4"/>
  <c r="M945" i="4"/>
  <c r="P944" i="4"/>
  <c r="N944" i="4"/>
  <c r="M944" i="4"/>
  <c r="P943" i="4"/>
  <c r="N943" i="4"/>
  <c r="M943" i="4"/>
  <c r="P942" i="4"/>
  <c r="N942" i="4"/>
  <c r="M942" i="4"/>
  <c r="P941" i="4"/>
  <c r="N941" i="4"/>
  <c r="M941" i="4"/>
  <c r="P940" i="4"/>
  <c r="N940" i="4"/>
  <c r="M940" i="4"/>
  <c r="P939" i="4"/>
  <c r="N939" i="4"/>
  <c r="M939" i="4"/>
  <c r="P938" i="4"/>
  <c r="N938" i="4"/>
  <c r="M938" i="4"/>
  <c r="P937" i="4"/>
  <c r="N937" i="4"/>
  <c r="M937" i="4"/>
  <c r="P936" i="4"/>
  <c r="N936" i="4"/>
  <c r="M936" i="4"/>
  <c r="P935" i="4"/>
  <c r="N935" i="4"/>
  <c r="M935" i="4"/>
  <c r="P934" i="4"/>
  <c r="N934" i="4"/>
  <c r="M934" i="4"/>
  <c r="P933" i="4"/>
  <c r="N933" i="4"/>
  <c r="M933" i="4"/>
  <c r="P932" i="4"/>
  <c r="N932" i="4"/>
  <c r="M932" i="4"/>
  <c r="P931" i="4"/>
  <c r="N931" i="4"/>
  <c r="M931" i="4"/>
  <c r="P930" i="4"/>
  <c r="N930" i="4"/>
  <c r="M930" i="4"/>
  <c r="P929" i="4"/>
  <c r="N929" i="4"/>
  <c r="M929" i="4"/>
  <c r="P928" i="4"/>
  <c r="N928" i="4"/>
  <c r="M928" i="4"/>
  <c r="P927" i="4"/>
  <c r="N927" i="4"/>
  <c r="M927" i="4"/>
  <c r="P926" i="4"/>
  <c r="N926" i="4"/>
  <c r="M926" i="4"/>
  <c r="P925" i="4"/>
  <c r="N925" i="4"/>
  <c r="M925" i="4"/>
  <c r="P924" i="4"/>
  <c r="N924" i="4"/>
  <c r="M924" i="4"/>
  <c r="P923" i="4"/>
  <c r="N923" i="4"/>
  <c r="M923" i="4"/>
  <c r="P922" i="4"/>
  <c r="N922" i="4"/>
  <c r="M922" i="4"/>
  <c r="P921" i="4"/>
  <c r="N921" i="4"/>
  <c r="M921" i="4"/>
  <c r="P920" i="4"/>
  <c r="N920" i="4"/>
  <c r="M920" i="4"/>
  <c r="P919" i="4"/>
  <c r="N919" i="4"/>
  <c r="M919" i="4"/>
  <c r="P918" i="4"/>
  <c r="N918" i="4"/>
  <c r="M918" i="4"/>
  <c r="P917" i="4"/>
  <c r="N917" i="4"/>
  <c r="M917" i="4"/>
  <c r="P916" i="4"/>
  <c r="N916" i="4"/>
  <c r="M916" i="4"/>
  <c r="P915" i="4"/>
  <c r="N915" i="4"/>
  <c r="M915" i="4"/>
  <c r="P914" i="4"/>
  <c r="N914" i="4"/>
  <c r="M914" i="4"/>
  <c r="P913" i="4"/>
  <c r="N913" i="4"/>
  <c r="M913" i="4"/>
  <c r="P912" i="4"/>
  <c r="N912" i="4"/>
  <c r="M912" i="4"/>
  <c r="P911" i="4"/>
  <c r="N911" i="4"/>
  <c r="M911" i="4"/>
  <c r="P910" i="4"/>
  <c r="N910" i="4"/>
  <c r="M910" i="4"/>
  <c r="P909" i="4"/>
  <c r="N909" i="4"/>
  <c r="M909" i="4"/>
  <c r="P908" i="4"/>
  <c r="N908" i="4"/>
  <c r="M908" i="4"/>
  <c r="P907" i="4"/>
  <c r="N907" i="4"/>
  <c r="M907" i="4"/>
  <c r="P906" i="4"/>
  <c r="N906" i="4"/>
  <c r="M906" i="4"/>
  <c r="P905" i="4"/>
  <c r="N905" i="4"/>
  <c r="M905" i="4"/>
  <c r="P904" i="4"/>
  <c r="N904" i="4"/>
  <c r="M904" i="4"/>
  <c r="P903" i="4"/>
  <c r="N903" i="4"/>
  <c r="M903" i="4"/>
  <c r="P902" i="4"/>
  <c r="N902" i="4"/>
  <c r="M902" i="4"/>
  <c r="P901" i="4"/>
  <c r="N901" i="4"/>
  <c r="M901" i="4"/>
  <c r="P900" i="4"/>
  <c r="N900" i="4"/>
  <c r="M900" i="4"/>
  <c r="P899" i="4"/>
  <c r="N899" i="4"/>
  <c r="M899" i="4"/>
  <c r="P898" i="4"/>
  <c r="N898" i="4"/>
  <c r="M898" i="4"/>
  <c r="P897" i="4"/>
  <c r="N897" i="4"/>
  <c r="M897" i="4"/>
  <c r="P896" i="4"/>
  <c r="N896" i="4"/>
  <c r="M896" i="4"/>
  <c r="P895" i="4"/>
  <c r="N895" i="4"/>
  <c r="M895" i="4"/>
  <c r="P894" i="4"/>
  <c r="N894" i="4"/>
  <c r="M894" i="4"/>
  <c r="P893" i="4"/>
  <c r="N893" i="4"/>
  <c r="M893" i="4"/>
  <c r="P892" i="4"/>
  <c r="N892" i="4"/>
  <c r="M892" i="4"/>
  <c r="P891" i="4"/>
  <c r="N891" i="4"/>
  <c r="M891" i="4"/>
  <c r="P890" i="4"/>
  <c r="N890" i="4"/>
  <c r="M890" i="4"/>
  <c r="P889" i="4"/>
  <c r="N889" i="4"/>
  <c r="M889" i="4"/>
  <c r="P888" i="4"/>
  <c r="N888" i="4"/>
  <c r="M888" i="4"/>
  <c r="P887" i="4"/>
  <c r="N887" i="4"/>
  <c r="M887" i="4"/>
  <c r="P886" i="4"/>
  <c r="N886" i="4"/>
  <c r="M886" i="4"/>
  <c r="P885" i="4"/>
  <c r="N885" i="4"/>
  <c r="M885" i="4"/>
  <c r="P884" i="4"/>
  <c r="N884" i="4"/>
  <c r="M884" i="4"/>
  <c r="P883" i="4"/>
  <c r="N883" i="4"/>
  <c r="M883" i="4"/>
  <c r="P882" i="4"/>
  <c r="N882" i="4"/>
  <c r="M882" i="4"/>
  <c r="P881" i="4"/>
  <c r="N881" i="4"/>
  <c r="M881" i="4"/>
  <c r="P880" i="4"/>
  <c r="N880" i="4"/>
  <c r="M880" i="4"/>
  <c r="P879" i="4"/>
  <c r="N879" i="4"/>
  <c r="M879" i="4"/>
  <c r="P878" i="4"/>
  <c r="N878" i="4"/>
  <c r="M878" i="4"/>
  <c r="P877" i="4"/>
  <c r="N877" i="4"/>
  <c r="M877" i="4"/>
  <c r="P876" i="4"/>
  <c r="N876" i="4"/>
  <c r="M876" i="4"/>
  <c r="P875" i="4"/>
  <c r="N875" i="4"/>
  <c r="M875" i="4"/>
  <c r="P874" i="4"/>
  <c r="N874" i="4"/>
  <c r="M874" i="4"/>
  <c r="P873" i="4"/>
  <c r="N873" i="4"/>
  <c r="M873" i="4"/>
  <c r="P872" i="4"/>
  <c r="N872" i="4"/>
  <c r="M872" i="4"/>
  <c r="P871" i="4"/>
  <c r="N871" i="4"/>
  <c r="M871" i="4"/>
  <c r="P870" i="4"/>
  <c r="N870" i="4"/>
  <c r="M870" i="4"/>
  <c r="P869" i="4"/>
  <c r="N869" i="4"/>
  <c r="M869" i="4"/>
  <c r="P868" i="4"/>
  <c r="N868" i="4"/>
  <c r="M868" i="4"/>
  <c r="P867" i="4"/>
  <c r="N867" i="4"/>
  <c r="M867" i="4"/>
  <c r="P866" i="4"/>
  <c r="N866" i="4"/>
  <c r="M866" i="4"/>
  <c r="P865" i="4"/>
  <c r="N865" i="4"/>
  <c r="M865" i="4"/>
  <c r="P864" i="4"/>
  <c r="N864" i="4"/>
  <c r="M864" i="4"/>
  <c r="P863" i="4"/>
  <c r="N863" i="4"/>
  <c r="M863" i="4"/>
  <c r="P862" i="4"/>
  <c r="N862" i="4"/>
  <c r="M862" i="4"/>
  <c r="P861" i="4"/>
  <c r="N861" i="4"/>
  <c r="M861" i="4"/>
  <c r="P860" i="4"/>
  <c r="N860" i="4"/>
  <c r="M860" i="4"/>
  <c r="P859" i="4"/>
  <c r="N859" i="4"/>
  <c r="M859" i="4"/>
  <c r="P858" i="4"/>
  <c r="N858" i="4"/>
  <c r="M858" i="4"/>
  <c r="P857" i="4"/>
  <c r="N857" i="4"/>
  <c r="M857" i="4"/>
  <c r="P856" i="4"/>
  <c r="N856" i="4"/>
  <c r="M856" i="4"/>
  <c r="P855" i="4"/>
  <c r="N855" i="4"/>
  <c r="M855" i="4"/>
  <c r="P854" i="4"/>
  <c r="N854" i="4"/>
  <c r="M854" i="4"/>
  <c r="P853" i="4"/>
  <c r="N853" i="4"/>
  <c r="M853" i="4"/>
  <c r="P852" i="4"/>
  <c r="N852" i="4"/>
  <c r="M852" i="4"/>
  <c r="P851" i="4"/>
  <c r="N851" i="4"/>
  <c r="M851" i="4"/>
  <c r="P850" i="4"/>
  <c r="N850" i="4"/>
  <c r="M850" i="4"/>
  <c r="P849" i="4"/>
  <c r="N849" i="4"/>
  <c r="M849" i="4"/>
  <c r="P848" i="4"/>
  <c r="N848" i="4"/>
  <c r="M848" i="4"/>
  <c r="P847" i="4"/>
  <c r="N847" i="4"/>
  <c r="M847" i="4"/>
  <c r="P846" i="4"/>
  <c r="N846" i="4"/>
  <c r="M846" i="4"/>
  <c r="P845" i="4"/>
  <c r="N845" i="4"/>
  <c r="M845" i="4"/>
  <c r="P844" i="4"/>
  <c r="N844" i="4"/>
  <c r="M844" i="4"/>
  <c r="P843" i="4"/>
  <c r="N843" i="4"/>
  <c r="M843" i="4"/>
  <c r="P842" i="4"/>
  <c r="N842" i="4"/>
  <c r="M842" i="4"/>
  <c r="P841" i="4"/>
  <c r="N841" i="4"/>
  <c r="M841" i="4"/>
  <c r="P840" i="4"/>
  <c r="N840" i="4"/>
  <c r="M840" i="4"/>
  <c r="P839" i="4"/>
  <c r="N839" i="4"/>
  <c r="M839" i="4"/>
  <c r="P838" i="4"/>
  <c r="N838" i="4"/>
  <c r="M838" i="4"/>
  <c r="P837" i="4"/>
  <c r="N837" i="4"/>
  <c r="M837" i="4"/>
  <c r="P836" i="4"/>
  <c r="N836" i="4"/>
  <c r="M836" i="4"/>
  <c r="P835" i="4"/>
  <c r="N835" i="4"/>
  <c r="M835" i="4"/>
  <c r="P834" i="4"/>
  <c r="N834" i="4"/>
  <c r="M834" i="4"/>
  <c r="P833" i="4"/>
  <c r="N833" i="4"/>
  <c r="M833" i="4"/>
  <c r="P832" i="4"/>
  <c r="N832" i="4"/>
  <c r="M832" i="4"/>
  <c r="P831" i="4"/>
  <c r="N831" i="4"/>
  <c r="M831" i="4"/>
  <c r="P830" i="4"/>
  <c r="N830" i="4"/>
  <c r="M830" i="4"/>
  <c r="P829" i="4"/>
  <c r="N829" i="4"/>
  <c r="M829" i="4"/>
  <c r="P828" i="4"/>
  <c r="N828" i="4"/>
  <c r="M828" i="4"/>
  <c r="P827" i="4"/>
  <c r="N827" i="4"/>
  <c r="M827" i="4"/>
  <c r="P826" i="4"/>
  <c r="N826" i="4"/>
  <c r="M826" i="4"/>
  <c r="P825" i="4"/>
  <c r="N825" i="4"/>
  <c r="M825" i="4"/>
  <c r="P824" i="4"/>
  <c r="N824" i="4"/>
  <c r="M824" i="4"/>
  <c r="P823" i="4"/>
  <c r="N823" i="4"/>
  <c r="M823" i="4"/>
  <c r="P822" i="4"/>
  <c r="N822" i="4"/>
  <c r="M822" i="4"/>
  <c r="P821" i="4"/>
  <c r="N821" i="4"/>
  <c r="M821" i="4"/>
  <c r="P820" i="4"/>
  <c r="N820" i="4"/>
  <c r="M820" i="4"/>
  <c r="P819" i="4"/>
  <c r="N819" i="4"/>
  <c r="M819" i="4"/>
  <c r="P818" i="4"/>
  <c r="N818" i="4"/>
  <c r="M818" i="4"/>
  <c r="P817" i="4"/>
  <c r="N817" i="4"/>
  <c r="M817" i="4"/>
  <c r="P816" i="4"/>
  <c r="N816" i="4"/>
  <c r="M816" i="4"/>
  <c r="P815" i="4"/>
  <c r="N815" i="4"/>
  <c r="M815" i="4"/>
  <c r="P814" i="4"/>
  <c r="N814" i="4"/>
  <c r="M814" i="4"/>
  <c r="P813" i="4"/>
  <c r="N813" i="4"/>
  <c r="M813" i="4"/>
  <c r="P812" i="4"/>
  <c r="N812" i="4"/>
  <c r="M812" i="4"/>
  <c r="P811" i="4"/>
  <c r="N811" i="4"/>
  <c r="M811" i="4"/>
  <c r="P810" i="4"/>
  <c r="N810" i="4"/>
  <c r="M810" i="4"/>
  <c r="P809" i="4"/>
  <c r="N809" i="4"/>
  <c r="M809" i="4"/>
  <c r="P808" i="4"/>
  <c r="N808" i="4"/>
  <c r="M808" i="4"/>
  <c r="P807" i="4"/>
  <c r="N807" i="4"/>
  <c r="M807" i="4"/>
  <c r="P806" i="4"/>
  <c r="N806" i="4"/>
  <c r="M806" i="4"/>
  <c r="P805" i="4"/>
  <c r="N805" i="4"/>
  <c r="M805" i="4"/>
  <c r="P804" i="4"/>
  <c r="N804" i="4"/>
  <c r="M804" i="4"/>
  <c r="P803" i="4"/>
  <c r="N803" i="4"/>
  <c r="M803" i="4"/>
  <c r="P802" i="4"/>
  <c r="N802" i="4"/>
  <c r="M802" i="4"/>
  <c r="P801" i="4"/>
  <c r="N801" i="4"/>
  <c r="M801" i="4"/>
  <c r="P800" i="4"/>
  <c r="N800" i="4"/>
  <c r="M800" i="4"/>
  <c r="P799" i="4"/>
  <c r="N799" i="4"/>
  <c r="M799" i="4"/>
  <c r="P798" i="4"/>
  <c r="N798" i="4"/>
  <c r="M798" i="4"/>
  <c r="P797" i="4"/>
  <c r="N797" i="4"/>
  <c r="M797" i="4"/>
  <c r="P796" i="4"/>
  <c r="N796" i="4"/>
  <c r="M796" i="4"/>
  <c r="P795" i="4"/>
  <c r="N795" i="4"/>
  <c r="M795" i="4"/>
  <c r="P794" i="4"/>
  <c r="N794" i="4"/>
  <c r="M794" i="4"/>
  <c r="P793" i="4"/>
  <c r="N793" i="4"/>
  <c r="M793" i="4"/>
  <c r="P792" i="4"/>
  <c r="N792" i="4"/>
  <c r="M792" i="4"/>
  <c r="P791" i="4"/>
  <c r="N791" i="4"/>
  <c r="M791" i="4"/>
  <c r="P790" i="4"/>
  <c r="N790" i="4"/>
  <c r="M790" i="4"/>
  <c r="P789" i="4"/>
  <c r="N789" i="4"/>
  <c r="M789" i="4"/>
  <c r="P788" i="4"/>
  <c r="N788" i="4"/>
  <c r="M788" i="4"/>
  <c r="P787" i="4"/>
  <c r="N787" i="4"/>
  <c r="M787" i="4"/>
  <c r="P786" i="4"/>
  <c r="N786" i="4"/>
  <c r="M786" i="4"/>
  <c r="P785" i="4"/>
  <c r="N785" i="4"/>
  <c r="M785" i="4"/>
  <c r="P784" i="4"/>
  <c r="N784" i="4"/>
  <c r="M784" i="4"/>
  <c r="P783" i="4"/>
  <c r="N783" i="4"/>
  <c r="M783" i="4"/>
  <c r="P782" i="4"/>
  <c r="N782" i="4"/>
  <c r="M782" i="4"/>
  <c r="P781" i="4"/>
  <c r="N781" i="4"/>
  <c r="M781" i="4"/>
  <c r="P780" i="4"/>
  <c r="N780" i="4"/>
  <c r="M780" i="4"/>
  <c r="P779" i="4"/>
  <c r="N779" i="4"/>
  <c r="M779" i="4"/>
  <c r="P778" i="4"/>
  <c r="N778" i="4"/>
  <c r="M778" i="4"/>
  <c r="P777" i="4"/>
  <c r="N777" i="4"/>
  <c r="M777" i="4"/>
  <c r="P776" i="4"/>
  <c r="N776" i="4"/>
  <c r="M776" i="4"/>
  <c r="P775" i="4"/>
  <c r="N775" i="4"/>
  <c r="M775" i="4"/>
  <c r="P774" i="4"/>
  <c r="N774" i="4"/>
  <c r="M774" i="4"/>
  <c r="P773" i="4"/>
  <c r="N773" i="4"/>
  <c r="M773" i="4"/>
  <c r="P772" i="4"/>
  <c r="N772" i="4"/>
  <c r="M772" i="4"/>
  <c r="P771" i="4"/>
  <c r="N771" i="4"/>
  <c r="M771" i="4"/>
  <c r="P770" i="4"/>
  <c r="N770" i="4"/>
  <c r="M770" i="4"/>
  <c r="P769" i="4"/>
  <c r="N769" i="4"/>
  <c r="M769" i="4"/>
  <c r="P768" i="4"/>
  <c r="N768" i="4"/>
  <c r="M768" i="4"/>
  <c r="P767" i="4"/>
  <c r="N767" i="4"/>
  <c r="M767" i="4"/>
  <c r="P766" i="4"/>
  <c r="N766" i="4"/>
  <c r="M766" i="4"/>
  <c r="P765" i="4"/>
  <c r="N765" i="4"/>
  <c r="M765" i="4"/>
  <c r="P764" i="4"/>
  <c r="N764" i="4"/>
  <c r="M764" i="4"/>
  <c r="P763" i="4"/>
  <c r="N763" i="4"/>
  <c r="M763" i="4"/>
  <c r="P762" i="4"/>
  <c r="N762" i="4"/>
  <c r="M762" i="4"/>
  <c r="P761" i="4"/>
  <c r="N761" i="4"/>
  <c r="M761" i="4"/>
  <c r="P760" i="4"/>
  <c r="N760" i="4"/>
  <c r="M760" i="4"/>
  <c r="P759" i="4"/>
  <c r="N759" i="4"/>
  <c r="M759" i="4"/>
  <c r="P758" i="4"/>
  <c r="N758" i="4"/>
  <c r="M758" i="4"/>
  <c r="P757" i="4"/>
  <c r="N757" i="4"/>
  <c r="M757" i="4"/>
  <c r="P756" i="4"/>
  <c r="N756" i="4"/>
  <c r="M756" i="4"/>
  <c r="P755" i="4"/>
  <c r="N755" i="4"/>
  <c r="M755" i="4"/>
  <c r="P754" i="4"/>
  <c r="N754" i="4"/>
  <c r="M754" i="4"/>
  <c r="P753" i="4"/>
  <c r="N753" i="4"/>
  <c r="M753" i="4"/>
  <c r="P752" i="4"/>
  <c r="N752" i="4"/>
  <c r="M752" i="4"/>
  <c r="P751" i="4"/>
  <c r="N751" i="4"/>
  <c r="M751" i="4"/>
  <c r="P750" i="4"/>
  <c r="N750" i="4"/>
  <c r="M750" i="4"/>
  <c r="P749" i="4"/>
  <c r="N749" i="4"/>
  <c r="M749" i="4"/>
  <c r="P748" i="4"/>
  <c r="N748" i="4"/>
  <c r="M748" i="4"/>
  <c r="P747" i="4"/>
  <c r="N747" i="4"/>
  <c r="M747" i="4"/>
  <c r="P746" i="4"/>
  <c r="N746" i="4"/>
  <c r="M746" i="4"/>
  <c r="P745" i="4"/>
  <c r="N745" i="4"/>
  <c r="M745" i="4"/>
  <c r="P744" i="4"/>
  <c r="N744" i="4"/>
  <c r="M744" i="4"/>
  <c r="P743" i="4"/>
  <c r="N743" i="4"/>
  <c r="M743" i="4"/>
  <c r="P742" i="4"/>
  <c r="N742" i="4"/>
  <c r="M742" i="4"/>
  <c r="P741" i="4"/>
  <c r="N741" i="4"/>
  <c r="M741" i="4"/>
  <c r="P740" i="4"/>
  <c r="N740" i="4"/>
  <c r="M740" i="4"/>
  <c r="P739" i="4"/>
  <c r="N739" i="4"/>
  <c r="M739" i="4"/>
  <c r="P738" i="4"/>
  <c r="N738" i="4"/>
  <c r="M738" i="4"/>
  <c r="P737" i="4"/>
  <c r="N737" i="4"/>
  <c r="M737" i="4"/>
  <c r="P736" i="4"/>
  <c r="N736" i="4"/>
  <c r="M736" i="4"/>
  <c r="P735" i="4"/>
  <c r="N735" i="4"/>
  <c r="M735" i="4"/>
  <c r="P734" i="4"/>
  <c r="N734" i="4"/>
  <c r="M734" i="4"/>
  <c r="P733" i="4"/>
  <c r="N733" i="4"/>
  <c r="M733" i="4"/>
  <c r="P732" i="4"/>
  <c r="N732" i="4"/>
  <c r="M732" i="4"/>
  <c r="P731" i="4"/>
  <c r="N731" i="4"/>
  <c r="M731" i="4"/>
  <c r="P730" i="4"/>
  <c r="N730" i="4"/>
  <c r="M730" i="4"/>
  <c r="P729" i="4"/>
  <c r="N729" i="4"/>
  <c r="M729" i="4"/>
  <c r="P728" i="4"/>
  <c r="N728" i="4"/>
  <c r="M728" i="4"/>
  <c r="P727" i="4"/>
  <c r="N727" i="4"/>
  <c r="M727" i="4"/>
  <c r="P726" i="4"/>
  <c r="N726" i="4"/>
  <c r="M726" i="4"/>
  <c r="P725" i="4"/>
  <c r="N725" i="4"/>
  <c r="M725" i="4"/>
  <c r="P724" i="4"/>
  <c r="N724" i="4"/>
  <c r="M724" i="4"/>
  <c r="P723" i="4"/>
  <c r="N723" i="4"/>
  <c r="M723" i="4"/>
  <c r="P722" i="4"/>
  <c r="N722" i="4"/>
  <c r="M722" i="4"/>
  <c r="P721" i="4"/>
  <c r="N721" i="4"/>
  <c r="M721" i="4"/>
  <c r="P720" i="4"/>
  <c r="N720" i="4"/>
  <c r="M720" i="4"/>
  <c r="P719" i="4"/>
  <c r="N719" i="4"/>
  <c r="M719" i="4"/>
  <c r="P718" i="4"/>
  <c r="N718" i="4"/>
  <c r="M718" i="4"/>
  <c r="P717" i="4"/>
  <c r="N717" i="4"/>
  <c r="M717" i="4"/>
  <c r="P716" i="4"/>
  <c r="N716" i="4"/>
  <c r="M716" i="4"/>
  <c r="P715" i="4"/>
  <c r="N715" i="4"/>
  <c r="M715" i="4"/>
  <c r="P714" i="4"/>
  <c r="N714" i="4"/>
  <c r="M714" i="4"/>
  <c r="P713" i="4"/>
  <c r="N713" i="4"/>
  <c r="M713" i="4"/>
  <c r="P712" i="4"/>
  <c r="N712" i="4"/>
  <c r="M712" i="4"/>
  <c r="P711" i="4"/>
  <c r="N711" i="4"/>
  <c r="M711" i="4"/>
  <c r="P710" i="4"/>
  <c r="N710" i="4"/>
  <c r="M710" i="4"/>
  <c r="P709" i="4"/>
  <c r="N709" i="4"/>
  <c r="M709" i="4"/>
  <c r="P708" i="4"/>
  <c r="N708" i="4"/>
  <c r="M708" i="4"/>
  <c r="P707" i="4"/>
  <c r="N707" i="4"/>
  <c r="M707" i="4"/>
  <c r="P706" i="4"/>
  <c r="N706" i="4"/>
  <c r="M706" i="4"/>
  <c r="P705" i="4"/>
  <c r="N705" i="4"/>
  <c r="M705" i="4"/>
  <c r="P704" i="4"/>
  <c r="N704" i="4"/>
  <c r="M704" i="4"/>
  <c r="P703" i="4"/>
  <c r="N703" i="4"/>
  <c r="M703" i="4"/>
  <c r="P702" i="4"/>
  <c r="N702" i="4"/>
  <c r="M702" i="4"/>
  <c r="P701" i="4"/>
  <c r="N701" i="4"/>
  <c r="M701" i="4"/>
  <c r="P700" i="4"/>
  <c r="N700" i="4"/>
  <c r="M700" i="4"/>
  <c r="P699" i="4"/>
  <c r="N699" i="4"/>
  <c r="M699" i="4"/>
  <c r="P698" i="4"/>
  <c r="N698" i="4"/>
  <c r="M698" i="4"/>
  <c r="P697" i="4"/>
  <c r="N697" i="4"/>
  <c r="M697" i="4"/>
  <c r="P696" i="4"/>
  <c r="N696" i="4"/>
  <c r="M696" i="4"/>
  <c r="P695" i="4"/>
  <c r="N695" i="4"/>
  <c r="M695" i="4"/>
  <c r="P694" i="4"/>
  <c r="N694" i="4"/>
  <c r="M694" i="4"/>
  <c r="P693" i="4"/>
  <c r="N693" i="4"/>
  <c r="M693" i="4"/>
  <c r="P692" i="4"/>
  <c r="N692" i="4"/>
  <c r="M692" i="4"/>
  <c r="P691" i="4"/>
  <c r="N691" i="4"/>
  <c r="M691" i="4"/>
  <c r="P690" i="4"/>
  <c r="N690" i="4"/>
  <c r="M690" i="4"/>
  <c r="P689" i="4"/>
  <c r="N689" i="4"/>
  <c r="M689" i="4"/>
  <c r="P688" i="4"/>
  <c r="N688" i="4"/>
  <c r="M688" i="4"/>
  <c r="P687" i="4"/>
  <c r="N687" i="4"/>
  <c r="M687" i="4"/>
  <c r="P686" i="4"/>
  <c r="N686" i="4"/>
  <c r="M686" i="4"/>
  <c r="P685" i="4"/>
  <c r="N685" i="4"/>
  <c r="M685" i="4"/>
  <c r="P684" i="4"/>
  <c r="N684" i="4"/>
  <c r="M684" i="4"/>
  <c r="P683" i="4"/>
  <c r="N683" i="4"/>
  <c r="M683" i="4"/>
  <c r="P682" i="4"/>
  <c r="N682" i="4"/>
  <c r="M682" i="4"/>
  <c r="P681" i="4"/>
  <c r="N681" i="4"/>
  <c r="M681" i="4"/>
  <c r="P680" i="4"/>
  <c r="N680" i="4"/>
  <c r="M680" i="4"/>
  <c r="P679" i="4"/>
  <c r="N679" i="4"/>
  <c r="M679" i="4"/>
  <c r="P678" i="4"/>
  <c r="N678" i="4"/>
  <c r="M678" i="4"/>
  <c r="P677" i="4"/>
  <c r="N677" i="4"/>
  <c r="M677" i="4"/>
  <c r="P676" i="4"/>
  <c r="N676" i="4"/>
  <c r="M676" i="4"/>
  <c r="P675" i="4"/>
  <c r="N675" i="4"/>
  <c r="M675" i="4"/>
  <c r="P674" i="4"/>
  <c r="N674" i="4"/>
  <c r="M674" i="4"/>
  <c r="P673" i="4"/>
  <c r="N673" i="4"/>
  <c r="M673" i="4"/>
  <c r="P672" i="4"/>
  <c r="N672" i="4"/>
  <c r="M672" i="4"/>
  <c r="P671" i="4"/>
  <c r="N671" i="4"/>
  <c r="M671" i="4"/>
  <c r="P670" i="4"/>
  <c r="N670" i="4"/>
  <c r="M670" i="4"/>
  <c r="P669" i="4"/>
  <c r="N669" i="4"/>
  <c r="M669" i="4"/>
  <c r="P668" i="4"/>
  <c r="N668" i="4"/>
  <c r="M668" i="4"/>
  <c r="P667" i="4"/>
  <c r="N667" i="4"/>
  <c r="M667" i="4"/>
  <c r="P666" i="4"/>
  <c r="N666" i="4"/>
  <c r="M666" i="4"/>
  <c r="P665" i="4"/>
  <c r="N665" i="4"/>
  <c r="M665" i="4"/>
  <c r="P664" i="4"/>
  <c r="N664" i="4"/>
  <c r="M664" i="4"/>
  <c r="P663" i="4"/>
  <c r="N663" i="4"/>
  <c r="M663" i="4"/>
  <c r="P662" i="4"/>
  <c r="N662" i="4"/>
  <c r="M662" i="4"/>
  <c r="P661" i="4"/>
  <c r="N661" i="4"/>
  <c r="M661" i="4"/>
  <c r="P660" i="4"/>
  <c r="N660" i="4"/>
  <c r="M660" i="4"/>
  <c r="P659" i="4"/>
  <c r="N659" i="4"/>
  <c r="M659" i="4"/>
  <c r="P658" i="4"/>
  <c r="N658" i="4"/>
  <c r="M658" i="4"/>
  <c r="Q658" i="4"/>
  <c r="P657" i="4"/>
  <c r="N657" i="4"/>
  <c r="M657" i="4"/>
  <c r="P656" i="4"/>
  <c r="N656" i="4"/>
  <c r="M656" i="4"/>
  <c r="P655" i="4"/>
  <c r="N655" i="4"/>
  <c r="M655" i="4"/>
  <c r="P654" i="4"/>
  <c r="N654" i="4"/>
  <c r="M654" i="4"/>
  <c r="P653" i="4"/>
  <c r="N653" i="4"/>
  <c r="M653" i="4"/>
  <c r="P652" i="4"/>
  <c r="N652" i="4"/>
  <c r="M652" i="4"/>
  <c r="P651" i="4"/>
  <c r="N651" i="4"/>
  <c r="M651" i="4"/>
  <c r="P650" i="4"/>
  <c r="N650" i="4"/>
  <c r="M650" i="4"/>
  <c r="Q650" i="4"/>
  <c r="P649" i="4"/>
  <c r="N649" i="4"/>
  <c r="M649" i="4"/>
  <c r="P648" i="4"/>
  <c r="N648" i="4"/>
  <c r="M648" i="4"/>
  <c r="P647" i="4"/>
  <c r="N647" i="4"/>
  <c r="M647" i="4"/>
  <c r="P646" i="4"/>
  <c r="N646" i="4"/>
  <c r="M646" i="4"/>
  <c r="P645" i="4"/>
  <c r="N645" i="4"/>
  <c r="M645" i="4"/>
  <c r="P644" i="4"/>
  <c r="N644" i="4"/>
  <c r="M644" i="4"/>
  <c r="P643" i="4"/>
  <c r="N643" i="4"/>
  <c r="M643" i="4"/>
  <c r="P642" i="4"/>
  <c r="N642" i="4"/>
  <c r="M642" i="4"/>
  <c r="Q642" i="4"/>
  <c r="P641" i="4"/>
  <c r="N641" i="4"/>
  <c r="M641" i="4"/>
  <c r="P640" i="4"/>
  <c r="N640" i="4"/>
  <c r="M640" i="4"/>
  <c r="P639" i="4"/>
  <c r="N639" i="4"/>
  <c r="M639" i="4"/>
  <c r="P638" i="4"/>
  <c r="N638" i="4"/>
  <c r="M638" i="4"/>
  <c r="P637" i="4"/>
  <c r="N637" i="4"/>
  <c r="M637" i="4"/>
  <c r="P636" i="4"/>
  <c r="N636" i="4"/>
  <c r="M636" i="4"/>
  <c r="P635" i="4"/>
  <c r="N635" i="4"/>
  <c r="M635" i="4"/>
  <c r="P634" i="4"/>
  <c r="N634" i="4"/>
  <c r="M634" i="4"/>
  <c r="Q634" i="4"/>
  <c r="P633" i="4"/>
  <c r="N633" i="4"/>
  <c r="M633" i="4"/>
  <c r="P632" i="4"/>
  <c r="N632" i="4"/>
  <c r="M632" i="4"/>
  <c r="P631" i="4"/>
  <c r="N631" i="4"/>
  <c r="M631" i="4"/>
  <c r="P630" i="4"/>
  <c r="N630" i="4"/>
  <c r="M630" i="4"/>
  <c r="P629" i="4"/>
  <c r="N629" i="4"/>
  <c r="M629" i="4"/>
  <c r="P628" i="4"/>
  <c r="N628" i="4"/>
  <c r="M628" i="4"/>
  <c r="P627" i="4"/>
  <c r="N627" i="4"/>
  <c r="M627" i="4"/>
  <c r="P626" i="4"/>
  <c r="N626" i="4"/>
  <c r="M626" i="4"/>
  <c r="Q626" i="4"/>
  <c r="P625" i="4"/>
  <c r="N625" i="4"/>
  <c r="M625" i="4"/>
  <c r="P624" i="4"/>
  <c r="N624" i="4"/>
  <c r="M624" i="4"/>
  <c r="P623" i="4"/>
  <c r="N623" i="4"/>
  <c r="M623" i="4"/>
  <c r="P622" i="4"/>
  <c r="N622" i="4"/>
  <c r="M622" i="4"/>
  <c r="P621" i="4"/>
  <c r="N621" i="4"/>
  <c r="M621" i="4"/>
  <c r="P620" i="4"/>
  <c r="N620" i="4"/>
  <c r="M620" i="4"/>
  <c r="P619" i="4"/>
  <c r="N619" i="4"/>
  <c r="M619" i="4"/>
  <c r="P618" i="4"/>
  <c r="N618" i="4"/>
  <c r="M618" i="4"/>
  <c r="Q618" i="4"/>
  <c r="P617" i="4"/>
  <c r="N617" i="4"/>
  <c r="M617" i="4"/>
  <c r="Q617" i="4"/>
  <c r="P616" i="4"/>
  <c r="N616" i="4"/>
  <c r="M616" i="4"/>
  <c r="P615" i="4"/>
  <c r="N615" i="4"/>
  <c r="M615" i="4"/>
  <c r="P614" i="4"/>
  <c r="N614" i="4"/>
  <c r="M614" i="4"/>
  <c r="P613" i="4"/>
  <c r="N613" i="4"/>
  <c r="M613" i="4"/>
  <c r="Q613" i="4"/>
  <c r="P612" i="4"/>
  <c r="N612" i="4"/>
  <c r="M612" i="4"/>
  <c r="P611" i="4"/>
  <c r="N611" i="4"/>
  <c r="M611" i="4"/>
  <c r="P610" i="4"/>
  <c r="N610" i="4"/>
  <c r="M610" i="4"/>
  <c r="Q610" i="4"/>
  <c r="P609" i="4"/>
  <c r="N609" i="4"/>
  <c r="M609" i="4"/>
  <c r="Q609" i="4"/>
  <c r="P608" i="4"/>
  <c r="N608" i="4"/>
  <c r="M608" i="4"/>
  <c r="P607" i="4"/>
  <c r="N607" i="4"/>
  <c r="M607" i="4"/>
  <c r="P606" i="4"/>
  <c r="N606" i="4"/>
  <c r="M606" i="4"/>
  <c r="P605" i="4"/>
  <c r="N605" i="4"/>
  <c r="M605" i="4"/>
  <c r="Q605" i="4"/>
  <c r="P604" i="4"/>
  <c r="N604" i="4"/>
  <c r="M604" i="4"/>
  <c r="P603" i="4"/>
  <c r="N603" i="4"/>
  <c r="M603" i="4"/>
  <c r="P602" i="4"/>
  <c r="N602" i="4"/>
  <c r="M602" i="4"/>
  <c r="Q602" i="4"/>
  <c r="P601" i="4"/>
  <c r="N601" i="4"/>
  <c r="M601" i="4"/>
  <c r="Q601" i="4"/>
  <c r="P600" i="4"/>
  <c r="N600" i="4"/>
  <c r="M600" i="4"/>
  <c r="P599" i="4"/>
  <c r="N599" i="4"/>
  <c r="M599" i="4"/>
  <c r="P598" i="4"/>
  <c r="N598" i="4"/>
  <c r="M598" i="4"/>
  <c r="P597" i="4"/>
  <c r="N597" i="4"/>
  <c r="M597" i="4"/>
  <c r="Q597" i="4"/>
  <c r="P596" i="4"/>
  <c r="N596" i="4"/>
  <c r="M596" i="4"/>
  <c r="P595" i="4"/>
  <c r="N595" i="4"/>
  <c r="M595" i="4"/>
  <c r="P594" i="4"/>
  <c r="N594" i="4"/>
  <c r="M594" i="4"/>
  <c r="Q594" i="4"/>
  <c r="P593" i="4"/>
  <c r="N593" i="4"/>
  <c r="M593" i="4"/>
  <c r="Q593" i="4"/>
  <c r="P592" i="4"/>
  <c r="N592" i="4"/>
  <c r="M592" i="4"/>
  <c r="P591" i="4"/>
  <c r="N591" i="4"/>
  <c r="M591" i="4"/>
  <c r="P590" i="4"/>
  <c r="N590" i="4"/>
  <c r="M590" i="4"/>
  <c r="P589" i="4"/>
  <c r="N589" i="4"/>
  <c r="M589" i="4"/>
  <c r="Q589" i="4"/>
  <c r="P588" i="4"/>
  <c r="N588" i="4"/>
  <c r="M588" i="4"/>
  <c r="P587" i="4"/>
  <c r="N587" i="4"/>
  <c r="M587" i="4"/>
  <c r="P586" i="4"/>
  <c r="N586" i="4"/>
  <c r="M586" i="4"/>
  <c r="Q586" i="4"/>
  <c r="P585" i="4"/>
  <c r="N585" i="4"/>
  <c r="M585" i="4"/>
  <c r="Q585" i="4"/>
  <c r="P584" i="4"/>
  <c r="N584" i="4"/>
  <c r="M584" i="4"/>
  <c r="P583" i="4"/>
  <c r="N583" i="4"/>
  <c r="M583" i="4"/>
  <c r="P582" i="4"/>
  <c r="N582" i="4"/>
  <c r="M582" i="4"/>
  <c r="P581" i="4"/>
  <c r="N581" i="4"/>
  <c r="M581" i="4"/>
  <c r="Q581" i="4"/>
  <c r="P580" i="4"/>
  <c r="N580" i="4"/>
  <c r="M580" i="4"/>
  <c r="P579" i="4"/>
  <c r="N579" i="4"/>
  <c r="M579" i="4"/>
  <c r="P578" i="4"/>
  <c r="N578" i="4"/>
  <c r="M578" i="4"/>
  <c r="Q578" i="4"/>
  <c r="P577" i="4"/>
  <c r="N577" i="4"/>
  <c r="M577" i="4"/>
  <c r="Q577" i="4"/>
  <c r="P576" i="4"/>
  <c r="N576" i="4"/>
  <c r="M576" i="4"/>
  <c r="P575" i="4"/>
  <c r="N575" i="4"/>
  <c r="M575" i="4"/>
  <c r="P574" i="4"/>
  <c r="N574" i="4"/>
  <c r="M574" i="4"/>
  <c r="P573" i="4"/>
  <c r="N573" i="4"/>
  <c r="M573" i="4"/>
  <c r="Q573" i="4"/>
  <c r="P572" i="4"/>
  <c r="N572" i="4"/>
  <c r="M572" i="4"/>
  <c r="P571" i="4"/>
  <c r="N571" i="4"/>
  <c r="M571" i="4"/>
  <c r="P570" i="4"/>
  <c r="N570" i="4"/>
  <c r="M570" i="4"/>
  <c r="P569" i="4"/>
  <c r="N569" i="4"/>
  <c r="M569" i="4"/>
  <c r="Q569" i="4"/>
  <c r="P568" i="4"/>
  <c r="N568" i="4"/>
  <c r="M568" i="4"/>
  <c r="P567" i="4"/>
  <c r="N567" i="4"/>
  <c r="M567" i="4"/>
  <c r="P566" i="4"/>
  <c r="N566" i="4"/>
  <c r="M566" i="4"/>
  <c r="Q566" i="4"/>
  <c r="P565" i="4"/>
  <c r="N565" i="4"/>
  <c r="M565" i="4"/>
  <c r="Q565" i="4"/>
  <c r="P564" i="4"/>
  <c r="N564" i="4"/>
  <c r="M564" i="4"/>
  <c r="P563" i="4"/>
  <c r="N563" i="4"/>
  <c r="M563" i="4"/>
  <c r="P562" i="4"/>
  <c r="N562" i="4"/>
  <c r="M562" i="4"/>
  <c r="P561" i="4"/>
  <c r="N561" i="4"/>
  <c r="M561" i="4"/>
  <c r="Q561" i="4"/>
  <c r="P560" i="4"/>
  <c r="N560" i="4"/>
  <c r="M560" i="4"/>
  <c r="P559" i="4"/>
  <c r="N559" i="4"/>
  <c r="M559" i="4"/>
  <c r="P558" i="4"/>
  <c r="N558" i="4"/>
  <c r="M558" i="4"/>
  <c r="P557" i="4"/>
  <c r="N557" i="4"/>
  <c r="M557" i="4"/>
  <c r="Q557" i="4"/>
  <c r="P556" i="4"/>
  <c r="N556" i="4"/>
  <c r="M556" i="4"/>
  <c r="P555" i="4"/>
  <c r="N555" i="4"/>
  <c r="M555" i="4"/>
  <c r="P554" i="4"/>
  <c r="N554" i="4"/>
  <c r="M554" i="4"/>
  <c r="P553" i="4"/>
  <c r="N553" i="4"/>
  <c r="M553" i="4"/>
  <c r="Q553" i="4"/>
  <c r="P552" i="4"/>
  <c r="N552" i="4"/>
  <c r="M552" i="4"/>
  <c r="P551" i="4"/>
  <c r="N551" i="4"/>
  <c r="M551" i="4"/>
  <c r="P550" i="4"/>
  <c r="N550" i="4"/>
  <c r="M550" i="4"/>
  <c r="Q550" i="4"/>
  <c r="P549" i="4"/>
  <c r="N549" i="4"/>
  <c r="M549" i="4"/>
  <c r="Q549" i="4"/>
  <c r="P548" i="4"/>
  <c r="N548" i="4"/>
  <c r="M548" i="4"/>
  <c r="P547" i="4"/>
  <c r="N547" i="4"/>
  <c r="M547" i="4"/>
  <c r="P546" i="4"/>
  <c r="N546" i="4"/>
  <c r="M546" i="4"/>
  <c r="P545" i="4"/>
  <c r="N545" i="4"/>
  <c r="M545" i="4"/>
  <c r="Q545" i="4"/>
  <c r="P544" i="4"/>
  <c r="N544" i="4"/>
  <c r="M544" i="4"/>
  <c r="P543" i="4"/>
  <c r="N543" i="4"/>
  <c r="M543" i="4"/>
  <c r="P542" i="4"/>
  <c r="N542" i="4"/>
  <c r="M542" i="4"/>
  <c r="P541" i="4"/>
  <c r="N541" i="4"/>
  <c r="M541" i="4"/>
  <c r="Q541" i="4"/>
  <c r="P540" i="4"/>
  <c r="N540" i="4"/>
  <c r="M540" i="4"/>
  <c r="P539" i="4"/>
  <c r="N539" i="4"/>
  <c r="M539" i="4"/>
  <c r="P538" i="4"/>
  <c r="N538" i="4"/>
  <c r="M538" i="4"/>
  <c r="P537" i="4"/>
  <c r="N537" i="4"/>
  <c r="M537" i="4"/>
  <c r="Q537" i="4"/>
  <c r="P536" i="4"/>
  <c r="N536" i="4"/>
  <c r="M536" i="4"/>
  <c r="P535" i="4"/>
  <c r="N535" i="4"/>
  <c r="M535" i="4"/>
  <c r="P534" i="4"/>
  <c r="N534" i="4"/>
  <c r="M534" i="4"/>
  <c r="Q534" i="4"/>
  <c r="P533" i="4"/>
  <c r="N533" i="4"/>
  <c r="M533" i="4"/>
  <c r="Q533" i="4"/>
  <c r="P532" i="4"/>
  <c r="N532" i="4"/>
  <c r="M532" i="4"/>
  <c r="P531" i="4"/>
  <c r="N531" i="4"/>
  <c r="M531" i="4"/>
  <c r="P530" i="4"/>
  <c r="N530" i="4"/>
  <c r="M530" i="4"/>
  <c r="P529" i="4"/>
  <c r="N529" i="4"/>
  <c r="M529" i="4"/>
  <c r="Q529" i="4"/>
  <c r="P528" i="4"/>
  <c r="N528" i="4"/>
  <c r="M528" i="4"/>
  <c r="P527" i="4"/>
  <c r="N527" i="4"/>
  <c r="M527" i="4"/>
  <c r="P526" i="4"/>
  <c r="N526" i="4"/>
  <c r="M526" i="4"/>
  <c r="P525" i="4"/>
  <c r="N525" i="4"/>
  <c r="M525" i="4"/>
  <c r="Q525" i="4"/>
  <c r="P524" i="4"/>
  <c r="N524" i="4"/>
  <c r="M524" i="4"/>
  <c r="P523" i="4"/>
  <c r="N523" i="4"/>
  <c r="M523" i="4"/>
  <c r="P522" i="4"/>
  <c r="N522" i="4"/>
  <c r="M522" i="4"/>
  <c r="P521" i="4"/>
  <c r="N521" i="4"/>
  <c r="M521" i="4"/>
  <c r="Q521" i="4"/>
  <c r="P520" i="4"/>
  <c r="N520" i="4"/>
  <c r="M520" i="4"/>
  <c r="P519" i="4"/>
  <c r="N519" i="4"/>
  <c r="M519" i="4"/>
  <c r="P518" i="4"/>
  <c r="N518" i="4"/>
  <c r="M518" i="4"/>
  <c r="Q518" i="4"/>
  <c r="P517" i="4"/>
  <c r="N517" i="4"/>
  <c r="M517" i="4"/>
  <c r="Q517" i="4"/>
  <c r="P516" i="4"/>
  <c r="N516" i="4"/>
  <c r="M516" i="4"/>
  <c r="P515" i="4"/>
  <c r="N515" i="4"/>
  <c r="M515" i="4"/>
  <c r="P514" i="4"/>
  <c r="N514" i="4"/>
  <c r="M514" i="4"/>
  <c r="P513" i="4"/>
  <c r="N513" i="4"/>
  <c r="M513" i="4"/>
  <c r="Q513" i="4"/>
  <c r="P512" i="4"/>
  <c r="N512" i="4"/>
  <c r="M512" i="4"/>
  <c r="P511" i="4"/>
  <c r="N511" i="4"/>
  <c r="M511" i="4"/>
  <c r="P510" i="4"/>
  <c r="N510" i="4"/>
  <c r="M510" i="4"/>
  <c r="P509" i="4"/>
  <c r="N509" i="4"/>
  <c r="M509" i="4"/>
  <c r="Q509" i="4"/>
  <c r="P508" i="4"/>
  <c r="N508" i="4"/>
  <c r="M508" i="4"/>
  <c r="P507" i="4"/>
  <c r="N507" i="4"/>
  <c r="M507" i="4"/>
  <c r="P506" i="4"/>
  <c r="N506" i="4"/>
  <c r="M506" i="4"/>
  <c r="P505" i="4"/>
  <c r="N505" i="4"/>
  <c r="M505" i="4"/>
  <c r="Q505" i="4"/>
  <c r="P504" i="4"/>
  <c r="N504" i="4"/>
  <c r="M504" i="4"/>
  <c r="P503" i="4"/>
  <c r="N503" i="4"/>
  <c r="M503" i="4"/>
  <c r="P502" i="4"/>
  <c r="N502" i="4"/>
  <c r="M502" i="4"/>
  <c r="Q502" i="4"/>
  <c r="P501" i="4"/>
  <c r="N501" i="4"/>
  <c r="M501" i="4"/>
  <c r="Q501" i="4"/>
  <c r="P500" i="4"/>
  <c r="N500" i="4"/>
  <c r="M500" i="4"/>
  <c r="P499" i="4"/>
  <c r="N499" i="4"/>
  <c r="M499" i="4"/>
  <c r="P498" i="4"/>
  <c r="N498" i="4"/>
  <c r="M498" i="4"/>
  <c r="P497" i="4"/>
  <c r="N497" i="4"/>
  <c r="M497" i="4"/>
  <c r="Q497" i="4"/>
  <c r="P496" i="4"/>
  <c r="N496" i="4"/>
  <c r="M496" i="4"/>
  <c r="P495" i="4"/>
  <c r="N495" i="4"/>
  <c r="M495" i="4"/>
  <c r="P494" i="4"/>
  <c r="N494" i="4"/>
  <c r="M494" i="4"/>
  <c r="P493" i="4"/>
  <c r="N493" i="4"/>
  <c r="M493" i="4"/>
  <c r="Q493" i="4"/>
  <c r="P492" i="4"/>
  <c r="N492" i="4"/>
  <c r="M492" i="4"/>
  <c r="P491" i="4"/>
  <c r="N491" i="4"/>
  <c r="M491" i="4"/>
  <c r="P490" i="4"/>
  <c r="N490" i="4"/>
  <c r="M490" i="4"/>
  <c r="P489" i="4"/>
  <c r="N489" i="4"/>
  <c r="M489" i="4"/>
  <c r="Q489" i="4"/>
  <c r="P488" i="4"/>
  <c r="N488" i="4"/>
  <c r="M488" i="4"/>
  <c r="P487" i="4"/>
  <c r="N487" i="4"/>
  <c r="M487" i="4"/>
  <c r="P486" i="4"/>
  <c r="N486" i="4"/>
  <c r="M486" i="4"/>
  <c r="Q486" i="4"/>
  <c r="P485" i="4"/>
  <c r="N485" i="4"/>
  <c r="M485" i="4"/>
  <c r="Q485" i="4"/>
  <c r="P484" i="4"/>
  <c r="N484" i="4"/>
  <c r="M484" i="4"/>
  <c r="P483" i="4"/>
  <c r="N483" i="4"/>
  <c r="M483" i="4"/>
  <c r="P482" i="4"/>
  <c r="N482" i="4"/>
  <c r="M482" i="4"/>
  <c r="P481" i="4"/>
  <c r="N481" i="4"/>
  <c r="M481" i="4"/>
  <c r="Q481" i="4"/>
  <c r="P480" i="4"/>
  <c r="N480" i="4"/>
  <c r="M480" i="4"/>
  <c r="P479" i="4"/>
  <c r="N479" i="4"/>
  <c r="M479" i="4"/>
  <c r="P478" i="4"/>
  <c r="N478" i="4"/>
  <c r="M478" i="4"/>
  <c r="P477" i="4"/>
  <c r="N477" i="4"/>
  <c r="M477" i="4"/>
  <c r="Q477" i="4"/>
  <c r="P476" i="4"/>
  <c r="N476" i="4"/>
  <c r="M476" i="4"/>
  <c r="P475" i="4"/>
  <c r="N475" i="4"/>
  <c r="M475" i="4"/>
  <c r="P474" i="4"/>
  <c r="N474" i="4"/>
  <c r="M474" i="4"/>
  <c r="P473" i="4"/>
  <c r="N473" i="4"/>
  <c r="M473" i="4"/>
  <c r="Q473" i="4"/>
  <c r="P472" i="4"/>
  <c r="N472" i="4"/>
  <c r="M472" i="4"/>
  <c r="P471" i="4"/>
  <c r="N471" i="4"/>
  <c r="M471" i="4"/>
  <c r="P470" i="4"/>
  <c r="N470" i="4"/>
  <c r="M470" i="4"/>
  <c r="Q470" i="4"/>
  <c r="P469" i="4"/>
  <c r="N469" i="4"/>
  <c r="M469" i="4"/>
  <c r="Q469" i="4"/>
  <c r="P468" i="4"/>
  <c r="N468" i="4"/>
  <c r="M468" i="4"/>
  <c r="P467" i="4"/>
  <c r="N467" i="4"/>
  <c r="M467" i="4"/>
  <c r="P466" i="4"/>
  <c r="N466" i="4"/>
  <c r="M466" i="4"/>
  <c r="P465" i="4"/>
  <c r="N465" i="4"/>
  <c r="M465" i="4"/>
  <c r="Q465" i="4"/>
  <c r="P464" i="4"/>
  <c r="N464" i="4"/>
  <c r="M464" i="4"/>
  <c r="P463" i="4"/>
  <c r="N463" i="4"/>
  <c r="M463" i="4"/>
  <c r="P462" i="4"/>
  <c r="N462" i="4"/>
  <c r="M462" i="4"/>
  <c r="P461" i="4"/>
  <c r="N461" i="4"/>
  <c r="M461" i="4"/>
  <c r="Q461" i="4"/>
  <c r="P460" i="4"/>
  <c r="N460" i="4"/>
  <c r="M460" i="4"/>
  <c r="P459" i="4"/>
  <c r="N459" i="4"/>
  <c r="M459" i="4"/>
  <c r="P458" i="4"/>
  <c r="N458" i="4"/>
  <c r="M458" i="4"/>
  <c r="P457" i="4"/>
  <c r="N457" i="4"/>
  <c r="M457" i="4"/>
  <c r="Q457" i="4"/>
  <c r="P456" i="4"/>
  <c r="N456" i="4"/>
  <c r="M456" i="4"/>
  <c r="P455" i="4"/>
  <c r="N455" i="4"/>
  <c r="M455" i="4"/>
  <c r="P454" i="4"/>
  <c r="N454" i="4"/>
  <c r="M454" i="4"/>
  <c r="Q454" i="4"/>
  <c r="P453" i="4"/>
  <c r="N453" i="4"/>
  <c r="M453" i="4"/>
  <c r="Q453" i="4"/>
  <c r="P452" i="4"/>
  <c r="N452" i="4"/>
  <c r="M452" i="4"/>
  <c r="P451" i="4"/>
  <c r="N451" i="4"/>
  <c r="M451" i="4"/>
  <c r="P450" i="4"/>
  <c r="N450" i="4"/>
  <c r="M450" i="4"/>
  <c r="P449" i="4"/>
  <c r="N449" i="4"/>
  <c r="M449" i="4"/>
  <c r="Q449" i="4"/>
  <c r="P448" i="4"/>
  <c r="N448" i="4"/>
  <c r="M448" i="4"/>
  <c r="P447" i="4"/>
  <c r="N447" i="4"/>
  <c r="M447" i="4"/>
  <c r="P446" i="4"/>
  <c r="N446" i="4"/>
  <c r="M446" i="4"/>
  <c r="P445" i="4"/>
  <c r="N445" i="4"/>
  <c r="M445" i="4"/>
  <c r="Q445" i="4"/>
  <c r="P444" i="4"/>
  <c r="N444" i="4"/>
  <c r="M444" i="4"/>
  <c r="P443" i="4"/>
  <c r="N443" i="4"/>
  <c r="M443" i="4"/>
  <c r="P442" i="4"/>
  <c r="N442" i="4"/>
  <c r="M442" i="4"/>
  <c r="P441" i="4"/>
  <c r="N441" i="4"/>
  <c r="M441" i="4"/>
  <c r="Q441" i="4"/>
  <c r="P440" i="4"/>
  <c r="N440" i="4"/>
  <c r="M440" i="4"/>
  <c r="P439" i="4"/>
  <c r="N439" i="4"/>
  <c r="M439" i="4"/>
  <c r="P438" i="4"/>
  <c r="N438" i="4"/>
  <c r="M438" i="4"/>
  <c r="Q438" i="4"/>
  <c r="P437" i="4"/>
  <c r="N437" i="4"/>
  <c r="M437" i="4"/>
  <c r="Q437" i="4"/>
  <c r="P436" i="4"/>
  <c r="N436" i="4"/>
  <c r="M436" i="4"/>
  <c r="P435" i="4"/>
  <c r="N435" i="4"/>
  <c r="M435" i="4"/>
  <c r="P434" i="4"/>
  <c r="N434" i="4"/>
  <c r="M434" i="4"/>
  <c r="P433" i="4"/>
  <c r="N433" i="4"/>
  <c r="M433" i="4"/>
  <c r="Q433" i="4"/>
  <c r="P432" i="4"/>
  <c r="N432" i="4"/>
  <c r="M432" i="4"/>
  <c r="P431" i="4"/>
  <c r="N431" i="4"/>
  <c r="M431" i="4"/>
  <c r="P430" i="4"/>
  <c r="N430" i="4"/>
  <c r="M430" i="4"/>
  <c r="P429" i="4"/>
  <c r="N429" i="4"/>
  <c r="M429" i="4"/>
  <c r="Q429" i="4"/>
  <c r="P428" i="4"/>
  <c r="N428" i="4"/>
  <c r="M428" i="4"/>
  <c r="P427" i="4"/>
  <c r="N427" i="4"/>
  <c r="M427" i="4"/>
  <c r="P426" i="4"/>
  <c r="N426" i="4"/>
  <c r="M426" i="4"/>
  <c r="P425" i="4"/>
  <c r="N425" i="4"/>
  <c r="M425" i="4"/>
  <c r="Q425" i="4"/>
  <c r="P424" i="4"/>
  <c r="N424" i="4"/>
  <c r="M424" i="4"/>
  <c r="P423" i="4"/>
  <c r="N423" i="4"/>
  <c r="M423" i="4"/>
  <c r="P422" i="4"/>
  <c r="N422" i="4"/>
  <c r="M422" i="4"/>
  <c r="P421" i="4"/>
  <c r="N421" i="4"/>
  <c r="M421" i="4"/>
  <c r="Q421" i="4"/>
  <c r="P420" i="4"/>
  <c r="N420" i="4"/>
  <c r="M420" i="4"/>
  <c r="P419" i="4"/>
  <c r="N419" i="4"/>
  <c r="M419" i="4"/>
  <c r="P418" i="4"/>
  <c r="N418" i="4"/>
  <c r="M418" i="4"/>
  <c r="P417" i="4"/>
  <c r="N417" i="4"/>
  <c r="M417" i="4"/>
  <c r="Q417" i="4"/>
  <c r="P416" i="4"/>
  <c r="N416" i="4"/>
  <c r="M416" i="4"/>
  <c r="P415" i="4"/>
  <c r="N415" i="4"/>
  <c r="M415" i="4"/>
  <c r="P414" i="4"/>
  <c r="N414" i="4"/>
  <c r="M414" i="4"/>
  <c r="P413" i="4"/>
  <c r="N413" i="4"/>
  <c r="M413" i="4"/>
  <c r="Q413" i="4"/>
  <c r="P412" i="4"/>
  <c r="N412" i="4"/>
  <c r="M412" i="4"/>
  <c r="P411" i="4"/>
  <c r="N411" i="4"/>
  <c r="M411" i="4"/>
  <c r="P410" i="4"/>
  <c r="N410" i="4"/>
  <c r="M410" i="4"/>
  <c r="P409" i="4"/>
  <c r="N409" i="4"/>
  <c r="M409" i="4"/>
  <c r="Q409" i="4"/>
  <c r="P408" i="4"/>
  <c r="N408" i="4"/>
  <c r="M408" i="4"/>
  <c r="P407" i="4"/>
  <c r="N407" i="4"/>
  <c r="M407" i="4"/>
  <c r="P406" i="4"/>
  <c r="N406" i="4"/>
  <c r="M406" i="4"/>
  <c r="Q406" i="4"/>
  <c r="P405" i="4"/>
  <c r="N405" i="4"/>
  <c r="M405" i="4"/>
  <c r="Q405" i="4"/>
  <c r="P404" i="4"/>
  <c r="N404" i="4"/>
  <c r="M404" i="4"/>
  <c r="P403" i="4"/>
  <c r="N403" i="4"/>
  <c r="M403" i="4"/>
  <c r="P402" i="4"/>
  <c r="N402" i="4"/>
  <c r="M402" i="4"/>
  <c r="P401" i="4"/>
  <c r="N401" i="4"/>
  <c r="M401" i="4"/>
  <c r="Q401" i="4"/>
  <c r="P400" i="4"/>
  <c r="N400" i="4"/>
  <c r="M400" i="4"/>
  <c r="P399" i="4"/>
  <c r="N399" i="4"/>
  <c r="M399" i="4"/>
  <c r="P398" i="4"/>
  <c r="N398" i="4"/>
  <c r="M398" i="4"/>
  <c r="P397" i="4"/>
  <c r="N397" i="4"/>
  <c r="M397" i="4"/>
  <c r="Q397" i="4"/>
  <c r="P396" i="4"/>
  <c r="N396" i="4"/>
  <c r="M396" i="4"/>
  <c r="P395" i="4"/>
  <c r="N395" i="4"/>
  <c r="M395" i="4"/>
  <c r="P394" i="4"/>
  <c r="N394" i="4"/>
  <c r="M394" i="4"/>
  <c r="P393" i="4"/>
  <c r="N393" i="4"/>
  <c r="M393" i="4"/>
  <c r="Q393" i="4"/>
  <c r="P392" i="4"/>
  <c r="N392" i="4"/>
  <c r="M392" i="4"/>
  <c r="P391" i="4"/>
  <c r="N391" i="4"/>
  <c r="M391" i="4"/>
  <c r="P390" i="4"/>
  <c r="N390" i="4"/>
  <c r="M390" i="4"/>
  <c r="P389" i="4"/>
  <c r="N389" i="4"/>
  <c r="M389" i="4"/>
  <c r="Q389" i="4"/>
  <c r="P388" i="4"/>
  <c r="N388" i="4"/>
  <c r="M388" i="4"/>
  <c r="P387" i="4"/>
  <c r="N387" i="4"/>
  <c r="M387" i="4"/>
  <c r="P386" i="4"/>
  <c r="N386" i="4"/>
  <c r="M386" i="4"/>
  <c r="P385" i="4"/>
  <c r="N385" i="4"/>
  <c r="M385" i="4"/>
  <c r="Q385" i="4"/>
  <c r="P384" i="4"/>
  <c r="N384" i="4"/>
  <c r="M384" i="4"/>
  <c r="P383" i="4"/>
  <c r="N383" i="4"/>
  <c r="M383" i="4"/>
  <c r="P382" i="4"/>
  <c r="N382" i="4"/>
  <c r="M382" i="4"/>
  <c r="P381" i="4"/>
  <c r="N381" i="4"/>
  <c r="M381" i="4"/>
  <c r="Q381" i="4"/>
  <c r="P380" i="4"/>
  <c r="N380" i="4"/>
  <c r="M380" i="4"/>
  <c r="P379" i="4"/>
  <c r="N379" i="4"/>
  <c r="M379" i="4"/>
  <c r="P378" i="4"/>
  <c r="N378" i="4"/>
  <c r="M378" i="4"/>
  <c r="P377" i="4"/>
  <c r="N377" i="4"/>
  <c r="M377" i="4"/>
  <c r="Q377" i="4"/>
  <c r="P376" i="4"/>
  <c r="N376" i="4"/>
  <c r="M376" i="4"/>
  <c r="P375" i="4"/>
  <c r="N375" i="4"/>
  <c r="M375" i="4"/>
  <c r="P374" i="4"/>
  <c r="N374" i="4"/>
  <c r="M374" i="4"/>
  <c r="Q374" i="4"/>
  <c r="P373" i="4"/>
  <c r="N373" i="4"/>
  <c r="M373" i="4"/>
  <c r="Q373" i="4"/>
  <c r="P372" i="4"/>
  <c r="N372" i="4"/>
  <c r="M372" i="4"/>
  <c r="P371" i="4"/>
  <c r="N371" i="4"/>
  <c r="M371" i="4"/>
  <c r="P370" i="4"/>
  <c r="N370" i="4"/>
  <c r="M370" i="4"/>
  <c r="P369" i="4"/>
  <c r="N369" i="4"/>
  <c r="M369" i="4"/>
  <c r="Q369" i="4"/>
  <c r="P368" i="4"/>
  <c r="N368" i="4"/>
  <c r="M368" i="4"/>
  <c r="P367" i="4"/>
  <c r="N367" i="4"/>
  <c r="M367" i="4"/>
  <c r="P366" i="4"/>
  <c r="N366" i="4"/>
  <c r="M366" i="4"/>
  <c r="P365" i="4"/>
  <c r="N365" i="4"/>
  <c r="M365" i="4"/>
  <c r="Q365" i="4"/>
  <c r="P364" i="4"/>
  <c r="N364" i="4"/>
  <c r="M364" i="4"/>
  <c r="P363" i="4"/>
  <c r="N363" i="4"/>
  <c r="M363" i="4"/>
  <c r="P362" i="4"/>
  <c r="N362" i="4"/>
  <c r="M362" i="4"/>
  <c r="P361" i="4"/>
  <c r="N361" i="4"/>
  <c r="M361" i="4"/>
  <c r="Q361" i="4"/>
  <c r="P360" i="4"/>
  <c r="N360" i="4"/>
  <c r="M360" i="4"/>
  <c r="P359" i="4"/>
  <c r="N359" i="4"/>
  <c r="M359" i="4"/>
  <c r="P358" i="4"/>
  <c r="N358" i="4"/>
  <c r="M358" i="4"/>
  <c r="P357" i="4"/>
  <c r="N357" i="4"/>
  <c r="M357" i="4"/>
  <c r="Q357" i="4"/>
  <c r="P356" i="4"/>
  <c r="N356" i="4"/>
  <c r="M356" i="4"/>
  <c r="P355" i="4"/>
  <c r="N355" i="4"/>
  <c r="M355" i="4"/>
  <c r="P354" i="4"/>
  <c r="N354" i="4"/>
  <c r="M354" i="4"/>
  <c r="P353" i="4"/>
  <c r="N353" i="4"/>
  <c r="M353" i="4"/>
  <c r="Q353" i="4"/>
  <c r="P352" i="4"/>
  <c r="N352" i="4"/>
  <c r="M352" i="4"/>
  <c r="P351" i="4"/>
  <c r="N351" i="4"/>
  <c r="M351" i="4"/>
  <c r="P350" i="4"/>
  <c r="N350" i="4"/>
  <c r="M350" i="4"/>
  <c r="P349" i="4"/>
  <c r="N349" i="4"/>
  <c r="M349" i="4"/>
  <c r="Q349" i="4"/>
  <c r="P348" i="4"/>
  <c r="N348" i="4"/>
  <c r="M348" i="4"/>
  <c r="P347" i="4"/>
  <c r="N347" i="4"/>
  <c r="M347" i="4"/>
  <c r="P346" i="4"/>
  <c r="N346" i="4"/>
  <c r="M346" i="4"/>
  <c r="P345" i="4"/>
  <c r="N345" i="4"/>
  <c r="M345" i="4"/>
  <c r="Q345" i="4"/>
  <c r="P344" i="4"/>
  <c r="N344" i="4"/>
  <c r="M344" i="4"/>
  <c r="P343" i="4"/>
  <c r="N343" i="4"/>
  <c r="M343" i="4"/>
  <c r="P342" i="4"/>
  <c r="N342" i="4"/>
  <c r="M342" i="4"/>
  <c r="Q342" i="4"/>
  <c r="P341" i="4"/>
  <c r="N341" i="4"/>
  <c r="M341" i="4"/>
  <c r="Q341" i="4"/>
  <c r="P340" i="4"/>
  <c r="N340" i="4"/>
  <c r="M340" i="4"/>
  <c r="P339" i="4"/>
  <c r="N339" i="4"/>
  <c r="M339" i="4"/>
  <c r="P338" i="4"/>
  <c r="N338" i="4"/>
  <c r="M338" i="4"/>
  <c r="P337" i="4"/>
  <c r="N337" i="4"/>
  <c r="M337" i="4"/>
  <c r="Q337" i="4"/>
  <c r="P336" i="4"/>
  <c r="N336" i="4"/>
  <c r="M336" i="4"/>
  <c r="P335" i="4"/>
  <c r="N335" i="4"/>
  <c r="M335" i="4"/>
  <c r="P334" i="4"/>
  <c r="N334" i="4"/>
  <c r="M334" i="4"/>
  <c r="P333" i="4"/>
  <c r="N333" i="4"/>
  <c r="M333" i="4"/>
  <c r="Q333" i="4"/>
  <c r="P332" i="4"/>
  <c r="N332" i="4"/>
  <c r="M332" i="4"/>
  <c r="P331" i="4"/>
  <c r="N331" i="4"/>
  <c r="M331" i="4"/>
  <c r="P330" i="4"/>
  <c r="N330" i="4"/>
  <c r="M330" i="4"/>
  <c r="P329" i="4"/>
  <c r="N329" i="4"/>
  <c r="M329" i="4"/>
  <c r="Q329" i="4"/>
  <c r="P328" i="4"/>
  <c r="N328" i="4"/>
  <c r="M328" i="4"/>
  <c r="P327" i="4"/>
  <c r="N327" i="4"/>
  <c r="M327" i="4"/>
  <c r="P326" i="4"/>
  <c r="N326" i="4"/>
  <c r="M326" i="4"/>
  <c r="P325" i="4"/>
  <c r="N325" i="4"/>
  <c r="M325" i="4"/>
  <c r="Q325" i="4"/>
  <c r="P324" i="4"/>
  <c r="N324" i="4"/>
  <c r="M324" i="4"/>
  <c r="P323" i="4"/>
  <c r="N323" i="4"/>
  <c r="M323" i="4"/>
  <c r="P322" i="4"/>
  <c r="N322" i="4"/>
  <c r="M322" i="4"/>
  <c r="P321" i="4"/>
  <c r="N321" i="4"/>
  <c r="M321" i="4"/>
  <c r="Q321" i="4"/>
  <c r="P320" i="4"/>
  <c r="N320" i="4"/>
  <c r="M320" i="4"/>
  <c r="P319" i="4"/>
  <c r="N319" i="4"/>
  <c r="M319" i="4"/>
  <c r="P318" i="4"/>
  <c r="N318" i="4"/>
  <c r="M318" i="4"/>
  <c r="P317" i="4"/>
  <c r="N317" i="4"/>
  <c r="M317" i="4"/>
  <c r="Q317" i="4"/>
  <c r="P316" i="4"/>
  <c r="N316" i="4"/>
  <c r="M316" i="4"/>
  <c r="P315" i="4"/>
  <c r="N315" i="4"/>
  <c r="M315" i="4"/>
  <c r="P314" i="4"/>
  <c r="N314" i="4"/>
  <c r="M314" i="4"/>
  <c r="P313" i="4"/>
  <c r="N313" i="4"/>
  <c r="M313" i="4"/>
  <c r="Q313" i="4"/>
  <c r="P312" i="4"/>
  <c r="N312" i="4"/>
  <c r="M312" i="4"/>
  <c r="P311" i="4"/>
  <c r="N311" i="4"/>
  <c r="M311" i="4"/>
  <c r="P310" i="4"/>
  <c r="N310" i="4"/>
  <c r="M310" i="4"/>
  <c r="Q310" i="4"/>
  <c r="P309" i="4"/>
  <c r="N309" i="4"/>
  <c r="M309" i="4"/>
  <c r="Q309" i="4"/>
  <c r="P308" i="4"/>
  <c r="N308" i="4"/>
  <c r="M308" i="4"/>
  <c r="P307" i="4"/>
  <c r="N307" i="4"/>
  <c r="M307" i="4"/>
  <c r="P306" i="4"/>
  <c r="N306" i="4"/>
  <c r="M306" i="4"/>
  <c r="P305" i="4"/>
  <c r="N305" i="4"/>
  <c r="M305" i="4"/>
  <c r="Q305" i="4"/>
  <c r="P304" i="4"/>
  <c r="N304" i="4"/>
  <c r="M304" i="4"/>
  <c r="P303" i="4"/>
  <c r="N303" i="4"/>
  <c r="M303" i="4"/>
  <c r="P302" i="4"/>
  <c r="N302" i="4"/>
  <c r="M302" i="4"/>
  <c r="P301" i="4"/>
  <c r="N301" i="4"/>
  <c r="M301" i="4"/>
  <c r="Q301" i="4"/>
  <c r="P300" i="4"/>
  <c r="N300" i="4"/>
  <c r="M300" i="4"/>
  <c r="P299" i="4"/>
  <c r="N299" i="4"/>
  <c r="M299" i="4"/>
  <c r="P298" i="4"/>
  <c r="N298" i="4"/>
  <c r="M298" i="4"/>
  <c r="P297" i="4"/>
  <c r="N297" i="4"/>
  <c r="M297" i="4"/>
  <c r="Q297" i="4"/>
  <c r="P296" i="4"/>
  <c r="N296" i="4"/>
  <c r="M296" i="4"/>
  <c r="P295" i="4"/>
  <c r="N295" i="4"/>
  <c r="M295" i="4"/>
  <c r="P294" i="4"/>
  <c r="N294" i="4"/>
  <c r="M294" i="4"/>
  <c r="P293" i="4"/>
  <c r="N293" i="4"/>
  <c r="M293" i="4"/>
  <c r="Q293" i="4"/>
  <c r="P292" i="4"/>
  <c r="N292" i="4"/>
  <c r="M292" i="4"/>
  <c r="P291" i="4"/>
  <c r="N291" i="4"/>
  <c r="M291" i="4"/>
  <c r="P290" i="4"/>
  <c r="N290" i="4"/>
  <c r="M290" i="4"/>
  <c r="P289" i="4"/>
  <c r="N289" i="4"/>
  <c r="M289" i="4"/>
  <c r="Q289" i="4"/>
  <c r="P288" i="4"/>
  <c r="N288" i="4"/>
  <c r="M288" i="4"/>
  <c r="P287" i="4"/>
  <c r="N287" i="4"/>
  <c r="M287" i="4"/>
  <c r="P286" i="4"/>
  <c r="N286" i="4"/>
  <c r="M286" i="4"/>
  <c r="P285" i="4"/>
  <c r="N285" i="4"/>
  <c r="M285" i="4"/>
  <c r="Q285" i="4"/>
  <c r="P284" i="4"/>
  <c r="N284" i="4"/>
  <c r="M284" i="4"/>
  <c r="P283" i="4"/>
  <c r="N283" i="4"/>
  <c r="M283" i="4"/>
  <c r="P282" i="4"/>
  <c r="N282" i="4"/>
  <c r="M282" i="4"/>
  <c r="P281" i="4"/>
  <c r="N281" i="4"/>
  <c r="M281" i="4"/>
  <c r="Q281" i="4"/>
  <c r="P280" i="4"/>
  <c r="N280" i="4"/>
  <c r="M280" i="4"/>
  <c r="P279" i="4"/>
  <c r="N279" i="4"/>
  <c r="M279" i="4"/>
  <c r="P278" i="4"/>
  <c r="N278" i="4"/>
  <c r="M278" i="4"/>
  <c r="Q278" i="4"/>
  <c r="P277" i="4"/>
  <c r="N277" i="4"/>
  <c r="M277" i="4"/>
  <c r="Q277" i="4"/>
  <c r="P276" i="4"/>
  <c r="N276" i="4"/>
  <c r="M276" i="4"/>
  <c r="P275" i="4"/>
  <c r="N275" i="4"/>
  <c r="M275" i="4"/>
  <c r="P274" i="4"/>
  <c r="N274" i="4"/>
  <c r="M274" i="4"/>
  <c r="P273" i="4"/>
  <c r="N273" i="4"/>
  <c r="M273" i="4"/>
  <c r="Q273" i="4"/>
  <c r="P272" i="4"/>
  <c r="N272" i="4"/>
  <c r="M272" i="4"/>
  <c r="P271" i="4"/>
  <c r="N271" i="4"/>
  <c r="M271" i="4"/>
  <c r="P270" i="4"/>
  <c r="N270" i="4"/>
  <c r="M270" i="4"/>
  <c r="P269" i="4"/>
  <c r="N269" i="4"/>
  <c r="M269" i="4"/>
  <c r="Q269" i="4"/>
  <c r="P268" i="4"/>
  <c r="N268" i="4"/>
  <c r="M268" i="4"/>
  <c r="P267" i="4"/>
  <c r="N267" i="4"/>
  <c r="M267" i="4"/>
  <c r="P266" i="4"/>
  <c r="N266" i="4"/>
  <c r="M266" i="4"/>
  <c r="P265" i="4"/>
  <c r="N265" i="4"/>
  <c r="M265" i="4"/>
  <c r="Q265" i="4"/>
  <c r="P264" i="4"/>
  <c r="N264" i="4"/>
  <c r="M264" i="4"/>
  <c r="P263" i="4"/>
  <c r="N263" i="4"/>
  <c r="M263" i="4"/>
  <c r="P262" i="4"/>
  <c r="N262" i="4"/>
  <c r="M262" i="4"/>
  <c r="P261" i="4"/>
  <c r="N261" i="4"/>
  <c r="M261" i="4"/>
  <c r="Q261" i="4"/>
  <c r="P260" i="4"/>
  <c r="N260" i="4"/>
  <c r="M260" i="4"/>
  <c r="P259" i="4"/>
  <c r="N259" i="4"/>
  <c r="M259" i="4"/>
  <c r="P258" i="4"/>
  <c r="N258" i="4"/>
  <c r="M258" i="4"/>
  <c r="P257" i="4"/>
  <c r="N257" i="4"/>
  <c r="M257" i="4"/>
  <c r="Q257" i="4"/>
  <c r="P256" i="4"/>
  <c r="N256" i="4"/>
  <c r="M256" i="4"/>
  <c r="P255" i="4"/>
  <c r="N255" i="4"/>
  <c r="M255" i="4"/>
  <c r="P254" i="4"/>
  <c r="N254" i="4"/>
  <c r="M254" i="4"/>
  <c r="P253" i="4"/>
  <c r="N253" i="4"/>
  <c r="M253" i="4"/>
  <c r="Q253" i="4"/>
  <c r="P252" i="4"/>
  <c r="N252" i="4"/>
  <c r="M252" i="4"/>
  <c r="P251" i="4"/>
  <c r="N251" i="4"/>
  <c r="M251" i="4"/>
  <c r="P250" i="4"/>
  <c r="N250" i="4"/>
  <c r="M250" i="4"/>
  <c r="P249" i="4"/>
  <c r="N249" i="4"/>
  <c r="M249" i="4"/>
  <c r="Q249" i="4"/>
  <c r="P248" i="4"/>
  <c r="N248" i="4"/>
  <c r="M248" i="4"/>
  <c r="P247" i="4"/>
  <c r="N247" i="4"/>
  <c r="M247" i="4"/>
  <c r="P246" i="4"/>
  <c r="N246" i="4"/>
  <c r="M246" i="4"/>
  <c r="P245" i="4"/>
  <c r="N245" i="4"/>
  <c r="M245" i="4"/>
  <c r="Q245" i="4"/>
  <c r="P244" i="4"/>
  <c r="N244" i="4"/>
  <c r="M244" i="4"/>
  <c r="P243" i="4"/>
  <c r="N243" i="4"/>
  <c r="M243" i="4"/>
  <c r="P242" i="4"/>
  <c r="N242" i="4"/>
  <c r="M242" i="4"/>
  <c r="P241" i="4"/>
  <c r="N241" i="4"/>
  <c r="M241" i="4"/>
  <c r="Q241" i="4"/>
  <c r="P240" i="4"/>
  <c r="N240" i="4"/>
  <c r="M240" i="4"/>
  <c r="P239" i="4"/>
  <c r="N239" i="4"/>
  <c r="M239" i="4"/>
  <c r="P238" i="4"/>
  <c r="N238" i="4"/>
  <c r="M238" i="4"/>
  <c r="P237" i="4"/>
  <c r="N237" i="4"/>
  <c r="M237" i="4"/>
  <c r="Q237" i="4"/>
  <c r="P236" i="4"/>
  <c r="N236" i="4"/>
  <c r="M236" i="4"/>
  <c r="P235" i="4"/>
  <c r="N235" i="4"/>
  <c r="M235" i="4"/>
  <c r="P234" i="4"/>
  <c r="N234" i="4"/>
  <c r="M234" i="4"/>
  <c r="P233" i="4"/>
  <c r="N233" i="4"/>
  <c r="M233" i="4"/>
  <c r="Q233" i="4"/>
  <c r="P232" i="4"/>
  <c r="N232" i="4"/>
  <c r="M232" i="4"/>
  <c r="P231" i="4"/>
  <c r="N231" i="4"/>
  <c r="M231" i="4"/>
  <c r="P230" i="4"/>
  <c r="N230" i="4"/>
  <c r="M230" i="4"/>
  <c r="P229" i="4"/>
  <c r="N229" i="4"/>
  <c r="M229" i="4"/>
  <c r="Q229" i="4"/>
  <c r="P228" i="4"/>
  <c r="N228" i="4"/>
  <c r="M228" i="4"/>
  <c r="P227" i="4"/>
  <c r="N227" i="4"/>
  <c r="M227" i="4"/>
  <c r="P226" i="4"/>
  <c r="N226" i="4"/>
  <c r="M226" i="4"/>
  <c r="P225" i="4"/>
  <c r="N225" i="4"/>
  <c r="M225" i="4"/>
  <c r="Q225" i="4"/>
  <c r="P224" i="4"/>
  <c r="N224" i="4"/>
  <c r="M224" i="4"/>
  <c r="P223" i="4"/>
  <c r="N223" i="4"/>
  <c r="M223" i="4"/>
  <c r="P222" i="4"/>
  <c r="N222" i="4"/>
  <c r="M222" i="4"/>
  <c r="P221" i="4"/>
  <c r="N221" i="4"/>
  <c r="M221" i="4"/>
  <c r="Q221" i="4"/>
  <c r="P220" i="4"/>
  <c r="N220" i="4"/>
  <c r="M220" i="4"/>
  <c r="P219" i="4"/>
  <c r="N219" i="4"/>
  <c r="M219" i="4"/>
  <c r="P218" i="4"/>
  <c r="N218" i="4"/>
  <c r="M218" i="4"/>
  <c r="P217" i="4"/>
  <c r="N217" i="4"/>
  <c r="M217" i="4"/>
  <c r="Q217" i="4"/>
  <c r="P216" i="4"/>
  <c r="N216" i="4"/>
  <c r="M216" i="4"/>
  <c r="P215" i="4"/>
  <c r="N215" i="4"/>
  <c r="M215" i="4"/>
  <c r="P214" i="4"/>
  <c r="N214" i="4"/>
  <c r="M214" i="4"/>
  <c r="P213" i="4"/>
  <c r="N213" i="4"/>
  <c r="M213" i="4"/>
  <c r="Q213" i="4"/>
  <c r="P212" i="4"/>
  <c r="N212" i="4"/>
  <c r="M212" i="4"/>
  <c r="P211" i="4"/>
  <c r="N211" i="4"/>
  <c r="M211" i="4"/>
  <c r="P210" i="4"/>
  <c r="N210" i="4"/>
  <c r="M210" i="4"/>
  <c r="P209" i="4"/>
  <c r="N209" i="4"/>
  <c r="M209" i="4"/>
  <c r="Q209" i="4"/>
  <c r="P208" i="4"/>
  <c r="N208" i="4"/>
  <c r="M208" i="4"/>
  <c r="P207" i="4"/>
  <c r="N207" i="4"/>
  <c r="M207" i="4"/>
  <c r="P206" i="4"/>
  <c r="N206" i="4"/>
  <c r="M206" i="4"/>
  <c r="P205" i="4"/>
  <c r="N205" i="4"/>
  <c r="M205" i="4"/>
  <c r="Q205" i="4"/>
  <c r="P204" i="4"/>
  <c r="N204" i="4"/>
  <c r="M204" i="4"/>
  <c r="P203" i="4"/>
  <c r="N203" i="4"/>
  <c r="M203" i="4"/>
  <c r="P202" i="4"/>
  <c r="N202" i="4"/>
  <c r="M202" i="4"/>
  <c r="P201" i="4"/>
  <c r="N201" i="4"/>
  <c r="M201" i="4"/>
  <c r="Q201" i="4"/>
  <c r="P200" i="4"/>
  <c r="N200" i="4"/>
  <c r="M200" i="4"/>
  <c r="P199" i="4"/>
  <c r="N199" i="4"/>
  <c r="M199" i="4"/>
  <c r="P198" i="4"/>
  <c r="N198" i="4"/>
  <c r="M198" i="4"/>
  <c r="P197" i="4"/>
  <c r="N197" i="4"/>
  <c r="M197" i="4"/>
  <c r="Q197" i="4"/>
  <c r="P196" i="4"/>
  <c r="N196" i="4"/>
  <c r="M196" i="4"/>
  <c r="P195" i="4"/>
  <c r="N195" i="4"/>
  <c r="M195" i="4"/>
  <c r="P194" i="4"/>
  <c r="N194" i="4"/>
  <c r="M194" i="4"/>
  <c r="P193" i="4"/>
  <c r="N193" i="4"/>
  <c r="M193" i="4"/>
  <c r="Q193" i="4"/>
  <c r="P192" i="4"/>
  <c r="N192" i="4"/>
  <c r="M192" i="4"/>
  <c r="P191" i="4"/>
  <c r="N191" i="4"/>
  <c r="M191" i="4"/>
  <c r="P190" i="4"/>
  <c r="N190" i="4"/>
  <c r="M190" i="4"/>
  <c r="P189" i="4"/>
  <c r="N189" i="4"/>
  <c r="M189" i="4"/>
  <c r="Q189" i="4"/>
  <c r="P188" i="4"/>
  <c r="N188" i="4"/>
  <c r="M188" i="4"/>
  <c r="P187" i="4"/>
  <c r="N187" i="4"/>
  <c r="M187" i="4"/>
  <c r="P186" i="4"/>
  <c r="N186" i="4"/>
  <c r="M186" i="4"/>
  <c r="P185" i="4"/>
  <c r="N185" i="4"/>
  <c r="M185" i="4"/>
  <c r="Q185" i="4"/>
  <c r="P184" i="4"/>
  <c r="N184" i="4"/>
  <c r="M184" i="4"/>
  <c r="P183" i="4"/>
  <c r="N183" i="4"/>
  <c r="M183" i="4"/>
  <c r="P182" i="4"/>
  <c r="N182" i="4"/>
  <c r="M182" i="4"/>
  <c r="P181" i="4"/>
  <c r="N181" i="4"/>
  <c r="M181" i="4"/>
  <c r="Q181" i="4"/>
  <c r="P180" i="4"/>
  <c r="N180" i="4"/>
  <c r="M180" i="4"/>
  <c r="P179" i="4"/>
  <c r="N179" i="4"/>
  <c r="M179" i="4"/>
  <c r="P178" i="4"/>
  <c r="N178" i="4"/>
  <c r="M178" i="4"/>
  <c r="P177" i="4"/>
  <c r="N177" i="4"/>
  <c r="M177" i="4"/>
  <c r="Q177" i="4"/>
  <c r="P176" i="4"/>
  <c r="N176" i="4"/>
  <c r="M176" i="4"/>
  <c r="P175" i="4"/>
  <c r="N175" i="4"/>
  <c r="M175" i="4"/>
  <c r="P174" i="4"/>
  <c r="N174" i="4"/>
  <c r="M174" i="4"/>
  <c r="P173" i="4"/>
  <c r="N173" i="4"/>
  <c r="M173" i="4"/>
  <c r="Q173" i="4"/>
  <c r="P172" i="4"/>
  <c r="N172" i="4"/>
  <c r="M172" i="4"/>
  <c r="P171" i="4"/>
  <c r="N171" i="4"/>
  <c r="M171" i="4"/>
  <c r="P170" i="4"/>
  <c r="N170" i="4"/>
  <c r="M170" i="4"/>
  <c r="P169" i="4"/>
  <c r="N169" i="4"/>
  <c r="M169" i="4"/>
  <c r="Q169" i="4"/>
  <c r="P168" i="4"/>
  <c r="N168" i="4"/>
  <c r="M168" i="4"/>
  <c r="P167" i="4"/>
  <c r="N167" i="4"/>
  <c r="M167" i="4"/>
  <c r="P166" i="4"/>
  <c r="N166" i="4"/>
  <c r="M166" i="4"/>
  <c r="P165" i="4"/>
  <c r="N165" i="4"/>
  <c r="M165" i="4"/>
  <c r="Q165" i="4"/>
  <c r="P164" i="4"/>
  <c r="N164" i="4"/>
  <c r="M164" i="4"/>
  <c r="P163" i="4"/>
  <c r="N163" i="4"/>
  <c r="M163" i="4"/>
  <c r="P162" i="4"/>
  <c r="N162" i="4"/>
  <c r="M162" i="4"/>
  <c r="P161" i="4"/>
  <c r="N161" i="4"/>
  <c r="M161" i="4"/>
  <c r="Q161" i="4"/>
  <c r="P160" i="4"/>
  <c r="N160" i="4"/>
  <c r="M160" i="4"/>
  <c r="P159" i="4"/>
  <c r="N159" i="4"/>
  <c r="M159" i="4"/>
  <c r="P158" i="4"/>
  <c r="N158" i="4"/>
  <c r="M158" i="4"/>
  <c r="P157" i="4"/>
  <c r="N157" i="4"/>
  <c r="M157" i="4"/>
  <c r="Q157" i="4"/>
  <c r="P156" i="4"/>
  <c r="N156" i="4"/>
  <c r="M156" i="4"/>
  <c r="P155" i="4"/>
  <c r="N155" i="4"/>
  <c r="M155" i="4"/>
  <c r="P154" i="4"/>
  <c r="N154" i="4"/>
  <c r="M154" i="4"/>
  <c r="P153" i="4"/>
  <c r="N153" i="4"/>
  <c r="M153" i="4"/>
  <c r="Q153" i="4"/>
  <c r="P152" i="4"/>
  <c r="N152" i="4"/>
  <c r="M152" i="4"/>
  <c r="P151" i="4"/>
  <c r="N151" i="4"/>
  <c r="M151" i="4"/>
  <c r="P150" i="4"/>
  <c r="N150" i="4"/>
  <c r="M150" i="4"/>
  <c r="P149" i="4"/>
  <c r="N149" i="4"/>
  <c r="M149" i="4"/>
  <c r="Q149" i="4"/>
  <c r="P148" i="4"/>
  <c r="N148" i="4"/>
  <c r="M148" i="4"/>
  <c r="P147" i="4"/>
  <c r="N147" i="4"/>
  <c r="M147" i="4"/>
  <c r="P146" i="4"/>
  <c r="N146" i="4"/>
  <c r="M146" i="4"/>
  <c r="P145" i="4"/>
  <c r="N145" i="4"/>
  <c r="M145" i="4"/>
  <c r="Q145" i="4"/>
  <c r="P144" i="4"/>
  <c r="N144" i="4"/>
  <c r="M144" i="4"/>
  <c r="P143" i="4"/>
  <c r="N143" i="4"/>
  <c r="M143" i="4"/>
  <c r="P142" i="4"/>
  <c r="N142" i="4"/>
  <c r="M142" i="4"/>
  <c r="P141" i="4"/>
  <c r="N141" i="4"/>
  <c r="M141" i="4"/>
  <c r="Q141" i="4"/>
  <c r="P140" i="4"/>
  <c r="N140" i="4"/>
  <c r="M140" i="4"/>
  <c r="P139" i="4"/>
  <c r="N139" i="4"/>
  <c r="M139" i="4"/>
  <c r="P138" i="4"/>
  <c r="N138" i="4"/>
  <c r="M138" i="4"/>
  <c r="P137" i="4"/>
  <c r="N137" i="4"/>
  <c r="M137" i="4"/>
  <c r="Q137" i="4"/>
  <c r="P136" i="4"/>
  <c r="N136" i="4"/>
  <c r="M136" i="4"/>
  <c r="P135" i="4"/>
  <c r="N135" i="4"/>
  <c r="M135" i="4"/>
  <c r="P134" i="4"/>
  <c r="N134" i="4"/>
  <c r="M134" i="4"/>
  <c r="P133" i="4"/>
  <c r="N133" i="4"/>
  <c r="M133" i="4"/>
  <c r="Q133" i="4"/>
  <c r="P132" i="4"/>
  <c r="N132" i="4"/>
  <c r="M132" i="4"/>
  <c r="P131" i="4"/>
  <c r="N131" i="4"/>
  <c r="M131" i="4"/>
  <c r="P130" i="4"/>
  <c r="N130" i="4"/>
  <c r="M130" i="4"/>
  <c r="P129" i="4"/>
  <c r="N129" i="4"/>
  <c r="M129" i="4"/>
  <c r="Q129" i="4"/>
  <c r="P128" i="4"/>
  <c r="N128" i="4"/>
  <c r="M128" i="4"/>
  <c r="P127" i="4"/>
  <c r="N127" i="4"/>
  <c r="M127" i="4"/>
  <c r="P126" i="4"/>
  <c r="N126" i="4"/>
  <c r="M126" i="4"/>
  <c r="P125" i="4"/>
  <c r="N125" i="4"/>
  <c r="M125" i="4"/>
  <c r="Q125" i="4"/>
  <c r="P124" i="4"/>
  <c r="N124" i="4"/>
  <c r="M124" i="4"/>
  <c r="P123" i="4"/>
  <c r="N123" i="4"/>
  <c r="M123" i="4"/>
  <c r="P122" i="4"/>
  <c r="N122" i="4"/>
  <c r="M122" i="4"/>
  <c r="P121" i="4"/>
  <c r="N121" i="4"/>
  <c r="M121" i="4"/>
  <c r="Q121" i="4"/>
  <c r="P120" i="4"/>
  <c r="N120" i="4"/>
  <c r="M120" i="4"/>
  <c r="P119" i="4"/>
  <c r="N119" i="4"/>
  <c r="M119" i="4"/>
  <c r="P118" i="4"/>
  <c r="N118" i="4"/>
  <c r="M118" i="4"/>
  <c r="P117" i="4"/>
  <c r="N117" i="4"/>
  <c r="M117" i="4"/>
  <c r="Q117" i="4"/>
  <c r="P116" i="4"/>
  <c r="N116" i="4"/>
  <c r="M116" i="4"/>
  <c r="P115" i="4"/>
  <c r="N115" i="4"/>
  <c r="M115" i="4"/>
  <c r="P114" i="4"/>
  <c r="N114" i="4"/>
  <c r="M114" i="4"/>
  <c r="P113" i="4"/>
  <c r="N113" i="4"/>
  <c r="M113" i="4"/>
  <c r="Q113" i="4"/>
  <c r="P112" i="4"/>
  <c r="N112" i="4"/>
  <c r="M112" i="4"/>
  <c r="P111" i="4"/>
  <c r="N111" i="4"/>
  <c r="M111" i="4"/>
  <c r="P110" i="4"/>
  <c r="N110" i="4"/>
  <c r="M110" i="4"/>
  <c r="P109" i="4"/>
  <c r="N109" i="4"/>
  <c r="M109" i="4"/>
  <c r="Q109" i="4"/>
  <c r="P108" i="4"/>
  <c r="N108" i="4"/>
  <c r="M108" i="4"/>
  <c r="P107" i="4"/>
  <c r="N107" i="4"/>
  <c r="M107" i="4"/>
  <c r="P106" i="4"/>
  <c r="N106" i="4"/>
  <c r="M106" i="4"/>
  <c r="P105" i="4"/>
  <c r="N105" i="4"/>
  <c r="M105" i="4"/>
  <c r="Q105" i="4"/>
  <c r="P104" i="4"/>
  <c r="N104" i="4"/>
  <c r="M104" i="4"/>
  <c r="P103" i="4"/>
  <c r="N103" i="4"/>
  <c r="M103" i="4"/>
  <c r="P102" i="4"/>
  <c r="N102" i="4"/>
  <c r="M102" i="4"/>
  <c r="P101" i="4"/>
  <c r="N101" i="4"/>
  <c r="M101" i="4"/>
  <c r="Q101" i="4"/>
  <c r="P100" i="4"/>
  <c r="N100" i="4"/>
  <c r="M100" i="4"/>
  <c r="P99" i="4"/>
  <c r="N99" i="4"/>
  <c r="M99" i="4"/>
  <c r="P98" i="4"/>
  <c r="N98" i="4"/>
  <c r="M98" i="4"/>
  <c r="P97" i="4"/>
  <c r="N97" i="4"/>
  <c r="M97" i="4"/>
  <c r="Q97" i="4"/>
  <c r="P96" i="4"/>
  <c r="N96" i="4"/>
  <c r="M96" i="4"/>
  <c r="P95" i="4"/>
  <c r="N95" i="4"/>
  <c r="M95" i="4"/>
  <c r="P94" i="4"/>
  <c r="N94" i="4"/>
  <c r="M94" i="4"/>
  <c r="P93" i="4"/>
  <c r="N93" i="4"/>
  <c r="M93" i="4"/>
  <c r="Q93" i="4"/>
  <c r="P92" i="4"/>
  <c r="N92" i="4"/>
  <c r="M92" i="4"/>
  <c r="P91" i="4"/>
  <c r="N91" i="4"/>
  <c r="M91" i="4"/>
  <c r="P90" i="4"/>
  <c r="N90" i="4"/>
  <c r="M90" i="4"/>
  <c r="P89" i="4"/>
  <c r="N89" i="4"/>
  <c r="M89" i="4"/>
  <c r="Q89" i="4"/>
  <c r="P88" i="4"/>
  <c r="N88" i="4"/>
  <c r="M88" i="4"/>
  <c r="P87" i="4"/>
  <c r="N87" i="4"/>
  <c r="M87" i="4"/>
  <c r="P86" i="4"/>
  <c r="N86" i="4"/>
  <c r="M86" i="4"/>
  <c r="P85" i="4"/>
  <c r="N85" i="4"/>
  <c r="M85" i="4"/>
  <c r="Q85" i="4"/>
  <c r="P84" i="4"/>
  <c r="N84" i="4"/>
  <c r="M84" i="4"/>
  <c r="P83" i="4"/>
  <c r="N83" i="4"/>
  <c r="M83" i="4"/>
  <c r="P82" i="4"/>
  <c r="N82" i="4"/>
  <c r="M82" i="4"/>
  <c r="P81" i="4"/>
  <c r="N81" i="4"/>
  <c r="M81" i="4"/>
  <c r="Q81" i="4"/>
  <c r="P80" i="4"/>
  <c r="N80" i="4"/>
  <c r="M80" i="4"/>
  <c r="P79" i="4"/>
  <c r="N79" i="4"/>
  <c r="M79" i="4"/>
  <c r="P78" i="4"/>
  <c r="N78" i="4"/>
  <c r="M78" i="4"/>
  <c r="P77" i="4"/>
  <c r="N77" i="4"/>
  <c r="M77" i="4"/>
  <c r="Q77" i="4"/>
  <c r="P76" i="4"/>
  <c r="N76" i="4"/>
  <c r="M76" i="4"/>
  <c r="P75" i="4"/>
  <c r="N75" i="4"/>
  <c r="M75" i="4"/>
  <c r="P74" i="4"/>
  <c r="N74" i="4"/>
  <c r="M74" i="4"/>
  <c r="P73" i="4"/>
  <c r="N73" i="4"/>
  <c r="M73" i="4"/>
  <c r="Q73" i="4"/>
  <c r="P72" i="4"/>
  <c r="N72" i="4"/>
  <c r="M72" i="4"/>
  <c r="P71" i="4"/>
  <c r="N71" i="4"/>
  <c r="M71" i="4"/>
  <c r="P70" i="4"/>
  <c r="N70" i="4"/>
  <c r="M70" i="4"/>
  <c r="P69" i="4"/>
  <c r="N69" i="4"/>
  <c r="M69" i="4"/>
  <c r="Q69" i="4"/>
  <c r="P68" i="4"/>
  <c r="N68" i="4"/>
  <c r="M68" i="4"/>
  <c r="P67" i="4"/>
  <c r="N67" i="4"/>
  <c r="M67" i="4"/>
  <c r="P66" i="4"/>
  <c r="N66" i="4"/>
  <c r="M66" i="4"/>
  <c r="P65" i="4"/>
  <c r="N65" i="4"/>
  <c r="M65" i="4"/>
  <c r="Q65" i="4"/>
  <c r="P64" i="4"/>
  <c r="N64" i="4"/>
  <c r="M64" i="4"/>
  <c r="P63" i="4"/>
  <c r="N63" i="4"/>
  <c r="M63" i="4"/>
  <c r="P62" i="4"/>
  <c r="N62" i="4"/>
  <c r="M62" i="4"/>
  <c r="P61" i="4"/>
  <c r="N61" i="4"/>
  <c r="M61" i="4"/>
  <c r="Q61" i="4"/>
  <c r="P60" i="4"/>
  <c r="N60" i="4"/>
  <c r="M60" i="4"/>
  <c r="P59" i="4"/>
  <c r="N59" i="4"/>
  <c r="M59" i="4"/>
  <c r="P58" i="4"/>
  <c r="N58" i="4"/>
  <c r="M58" i="4"/>
  <c r="P57" i="4"/>
  <c r="N57" i="4"/>
  <c r="M57" i="4"/>
  <c r="Q57" i="4"/>
  <c r="P56" i="4"/>
  <c r="N56" i="4"/>
  <c r="M56" i="4"/>
  <c r="P55" i="4"/>
  <c r="N55" i="4"/>
  <c r="M55" i="4"/>
  <c r="P54" i="4"/>
  <c r="N54" i="4"/>
  <c r="M54" i="4"/>
  <c r="P53" i="4"/>
  <c r="N53" i="4"/>
  <c r="M53" i="4"/>
  <c r="Q53" i="4"/>
  <c r="P52" i="4"/>
  <c r="N52" i="4"/>
  <c r="M52" i="4"/>
  <c r="P51" i="4"/>
  <c r="N51" i="4"/>
  <c r="M51" i="4"/>
  <c r="P50" i="4"/>
  <c r="N50" i="4"/>
  <c r="M50" i="4"/>
  <c r="P49" i="4"/>
  <c r="N49" i="4"/>
  <c r="M49" i="4"/>
  <c r="Q49" i="4"/>
  <c r="P48" i="4"/>
  <c r="N48" i="4"/>
  <c r="M48" i="4"/>
  <c r="P47" i="4"/>
  <c r="N47" i="4"/>
  <c r="M47" i="4"/>
  <c r="P46" i="4"/>
  <c r="N46" i="4"/>
  <c r="M46" i="4"/>
  <c r="P45" i="4"/>
  <c r="N45" i="4"/>
  <c r="M45" i="4"/>
  <c r="Q45" i="4"/>
  <c r="P44" i="4"/>
  <c r="N44" i="4"/>
  <c r="M44" i="4"/>
  <c r="P43" i="4"/>
  <c r="N43" i="4"/>
  <c r="M43" i="4"/>
  <c r="P42" i="4"/>
  <c r="N42" i="4"/>
  <c r="M42" i="4"/>
  <c r="P41" i="4"/>
  <c r="N41" i="4"/>
  <c r="M41" i="4"/>
  <c r="Q41" i="4"/>
  <c r="P40" i="4"/>
  <c r="N40" i="4"/>
  <c r="M40" i="4"/>
  <c r="P39" i="4"/>
  <c r="N39" i="4"/>
  <c r="M39" i="4"/>
  <c r="P38" i="4"/>
  <c r="N38" i="4"/>
  <c r="M38" i="4"/>
  <c r="P37" i="4"/>
  <c r="N37" i="4"/>
  <c r="M37" i="4"/>
  <c r="Q37" i="4"/>
  <c r="P36" i="4"/>
  <c r="N36" i="4"/>
  <c r="M36" i="4"/>
  <c r="P35" i="4"/>
  <c r="N35" i="4"/>
  <c r="M35" i="4"/>
  <c r="P34" i="4"/>
  <c r="N34" i="4"/>
  <c r="M34" i="4"/>
  <c r="P33" i="4"/>
  <c r="N33" i="4"/>
  <c r="M33" i="4"/>
  <c r="Q33" i="4"/>
  <c r="P32" i="4"/>
  <c r="N32" i="4"/>
  <c r="M32" i="4"/>
  <c r="P31" i="4"/>
  <c r="N31" i="4"/>
  <c r="M31" i="4"/>
  <c r="P30" i="4"/>
  <c r="N30" i="4"/>
  <c r="M30" i="4"/>
  <c r="P29" i="4"/>
  <c r="N29" i="4"/>
  <c r="M29" i="4"/>
  <c r="Q29" i="4"/>
  <c r="P28" i="4"/>
  <c r="N28" i="4"/>
  <c r="M28" i="4"/>
  <c r="P27" i="4"/>
  <c r="N27" i="4"/>
  <c r="M27" i="4"/>
  <c r="P26" i="4"/>
  <c r="N26" i="4"/>
  <c r="M26" i="4"/>
  <c r="P25" i="4"/>
  <c r="N25" i="4"/>
  <c r="M25" i="4"/>
  <c r="Q25" i="4"/>
  <c r="P24" i="4"/>
  <c r="N24" i="4"/>
  <c r="M24" i="4"/>
  <c r="P23" i="4"/>
  <c r="N23" i="4"/>
  <c r="M23" i="4"/>
  <c r="P22" i="4"/>
  <c r="N22" i="4"/>
  <c r="M22" i="4"/>
  <c r="P21" i="4"/>
  <c r="N21" i="4"/>
  <c r="M21" i="4"/>
  <c r="Q21" i="4"/>
  <c r="P20" i="4"/>
  <c r="N20" i="4"/>
  <c r="M20" i="4"/>
  <c r="P19" i="4"/>
  <c r="N19" i="4"/>
  <c r="M19" i="4"/>
  <c r="P18" i="4"/>
  <c r="N18" i="4"/>
  <c r="M18" i="4"/>
  <c r="P17" i="4"/>
  <c r="N17" i="4"/>
  <c r="M17" i="4"/>
  <c r="Q17" i="4"/>
  <c r="P16" i="4"/>
  <c r="N16" i="4"/>
  <c r="M16" i="4"/>
  <c r="P15" i="4"/>
  <c r="Q19" i="4"/>
  <c r="Q23" i="4"/>
  <c r="Q27" i="4"/>
  <c r="Q31" i="4"/>
  <c r="Q35" i="4"/>
  <c r="Q39" i="4"/>
  <c r="Q43" i="4"/>
  <c r="Q47" i="4"/>
  <c r="Q51" i="4"/>
  <c r="Q55" i="4"/>
  <c r="Q59" i="4"/>
  <c r="Q63" i="4"/>
  <c r="Q67" i="4"/>
  <c r="Q71" i="4"/>
  <c r="Q75" i="4"/>
  <c r="Q79" i="4"/>
  <c r="Q83" i="4"/>
  <c r="Q87" i="4"/>
  <c r="Q91" i="4"/>
  <c r="Q95" i="4"/>
  <c r="Q99" i="4"/>
  <c r="Q103" i="4"/>
  <c r="Q621" i="4"/>
  <c r="Q625" i="4"/>
  <c r="Q629" i="4"/>
  <c r="Q633" i="4"/>
  <c r="Q637" i="4"/>
  <c r="Q641" i="4"/>
  <c r="Q645" i="4"/>
  <c r="Q649" i="4"/>
  <c r="Q653" i="4"/>
  <c r="Q657" i="4"/>
  <c r="Q661" i="4"/>
  <c r="Q665" i="4"/>
  <c r="Q669" i="4"/>
  <c r="Q673" i="4"/>
  <c r="Q677" i="4"/>
  <c r="Q681" i="4"/>
  <c r="Q685" i="4"/>
  <c r="Q689" i="4"/>
  <c r="Q693" i="4"/>
  <c r="Q697" i="4"/>
  <c r="Q701" i="4"/>
  <c r="Q705" i="4"/>
  <c r="Q709" i="4"/>
  <c r="Q713" i="4"/>
  <c r="Q717" i="4"/>
  <c r="Q721" i="4"/>
  <c r="Q725" i="4"/>
  <c r="Q729" i="4"/>
  <c r="Q733" i="4"/>
  <c r="Q737" i="4"/>
  <c r="Q741" i="4"/>
  <c r="Q745" i="4"/>
  <c r="Q749" i="4"/>
  <c r="Q753" i="4"/>
  <c r="Q757" i="4"/>
  <c r="Q761" i="4"/>
  <c r="Q765" i="4"/>
  <c r="Q769" i="4"/>
  <c r="Q773" i="4"/>
  <c r="Q777" i="4"/>
  <c r="Q781" i="4"/>
  <c r="Q785" i="4"/>
  <c r="Q789" i="4"/>
  <c r="Q793" i="4"/>
  <c r="Q797" i="4"/>
  <c r="Q801" i="4"/>
  <c r="Q805" i="4"/>
  <c r="Q809" i="4"/>
  <c r="Q813" i="4"/>
  <c r="Q817" i="4"/>
  <c r="Q821" i="4"/>
  <c r="Q825" i="4"/>
  <c r="Q829" i="4"/>
  <c r="Q833" i="4"/>
  <c r="Q837" i="4"/>
  <c r="Q841" i="4"/>
  <c r="Q845" i="4"/>
  <c r="Q849" i="4"/>
  <c r="Q853" i="4"/>
  <c r="Q857" i="4"/>
  <c r="Q861" i="4"/>
  <c r="Q865" i="4"/>
  <c r="Q869" i="4"/>
  <c r="Q873" i="4"/>
  <c r="Q877" i="4"/>
  <c r="Q881" i="4"/>
  <c r="Q885" i="4"/>
  <c r="Q889" i="4"/>
  <c r="Q893" i="4"/>
  <c r="Q897" i="4"/>
  <c r="Q901" i="4"/>
  <c r="Q905" i="4"/>
  <c r="Q909" i="4"/>
  <c r="Q913" i="4"/>
  <c r="Q917" i="4"/>
  <c r="Q921" i="4"/>
  <c r="Q925" i="4"/>
  <c r="Q929" i="4"/>
  <c r="Q933" i="4"/>
  <c r="Q937" i="4"/>
  <c r="Q945" i="4"/>
  <c r="Q953" i="4"/>
  <c r="Q969" i="4"/>
  <c r="Q977" i="4"/>
  <c r="Q985" i="4"/>
  <c r="Q107" i="4"/>
  <c r="Q111" i="4"/>
  <c r="Q115" i="4"/>
  <c r="Q119" i="4"/>
  <c r="Q123" i="4"/>
  <c r="Q127" i="4"/>
  <c r="Q131" i="4"/>
  <c r="Q135" i="4"/>
  <c r="Q139" i="4"/>
  <c r="Q143" i="4"/>
  <c r="Q147" i="4"/>
  <c r="Q151" i="4"/>
  <c r="Q155" i="4"/>
  <c r="Q159" i="4"/>
  <c r="Q163" i="4"/>
  <c r="Q167" i="4"/>
  <c r="Q171" i="4"/>
  <c r="Q175" i="4"/>
  <c r="Q179" i="4"/>
  <c r="Q183" i="4"/>
  <c r="Q187" i="4"/>
  <c r="Q191" i="4"/>
  <c r="Q195" i="4"/>
  <c r="Q199" i="4"/>
  <c r="Q203" i="4"/>
  <c r="Q207" i="4"/>
  <c r="Q211" i="4"/>
  <c r="Q215" i="4"/>
  <c r="Q219" i="4"/>
  <c r="Q223" i="4"/>
  <c r="Q227" i="4"/>
  <c r="Q231" i="4"/>
  <c r="Q235" i="4"/>
  <c r="Q239" i="4"/>
  <c r="Q243" i="4"/>
  <c r="Q247" i="4"/>
  <c r="Q251" i="4"/>
  <c r="Q255" i="4"/>
  <c r="Q256" i="4"/>
  <c r="Q259" i="4"/>
  <c r="Q263" i="4"/>
  <c r="Q267" i="4"/>
  <c r="Q271" i="4"/>
  <c r="Q272" i="4"/>
  <c r="Q275" i="4"/>
  <c r="Q279" i="4"/>
  <c r="Q283" i="4"/>
  <c r="Q287" i="4"/>
  <c r="Q288" i="4"/>
  <c r="Q291" i="4"/>
  <c r="Q295" i="4"/>
  <c r="Q299" i="4"/>
  <c r="Q303" i="4"/>
  <c r="Q304" i="4"/>
  <c r="Q307" i="4"/>
  <c r="Q311" i="4"/>
  <c r="Q315" i="4"/>
  <c r="Q319" i="4"/>
  <c r="Q320" i="4"/>
  <c r="Q323" i="4"/>
  <c r="Q327" i="4"/>
  <c r="Q331" i="4"/>
  <c r="Q335" i="4"/>
  <c r="Q336" i="4"/>
  <c r="Q339" i="4"/>
  <c r="Q343" i="4"/>
  <c r="Q347" i="4"/>
  <c r="Q351" i="4"/>
  <c r="Q352" i="4"/>
  <c r="Q355" i="4"/>
  <c r="Q359" i="4"/>
  <c r="Q363" i="4"/>
  <c r="Q367" i="4"/>
  <c r="Q368" i="4"/>
  <c r="Q371" i="4"/>
  <c r="Q375" i="4"/>
  <c r="Q379" i="4"/>
  <c r="Q383" i="4"/>
  <c r="Q384" i="4"/>
  <c r="Q387" i="4"/>
  <c r="Q391" i="4"/>
  <c r="Q395" i="4"/>
  <c r="Q399" i="4"/>
  <c r="Q400" i="4"/>
  <c r="Q403" i="4"/>
  <c r="Q407" i="4"/>
  <c r="Q411" i="4"/>
  <c r="Q415" i="4"/>
  <c r="Q416" i="4"/>
  <c r="Q419" i="4"/>
  <c r="Q423" i="4"/>
  <c r="Q427" i="4"/>
  <c r="Q431" i="4"/>
  <c r="Q432" i="4"/>
  <c r="Q435" i="4"/>
  <c r="Q439" i="4"/>
  <c r="Q443" i="4"/>
  <c r="Q447" i="4"/>
  <c r="Q448" i="4"/>
  <c r="Q451" i="4"/>
  <c r="Q455" i="4"/>
  <c r="Q459" i="4"/>
  <c r="Q463" i="4"/>
  <c r="Q464" i="4"/>
  <c r="Q467" i="4"/>
  <c r="Q471" i="4"/>
  <c r="Q475" i="4"/>
  <c r="Q479" i="4"/>
  <c r="Q480" i="4"/>
  <c r="Q483" i="4"/>
  <c r="Q487" i="4"/>
  <c r="Q491" i="4"/>
  <c r="Q495" i="4"/>
  <c r="Q496" i="4"/>
  <c r="Q499" i="4"/>
  <c r="Q503" i="4"/>
  <c r="Q507" i="4"/>
  <c r="Q511" i="4"/>
  <c r="Q512" i="4"/>
  <c r="Q515" i="4"/>
  <c r="Q519" i="4"/>
  <c r="Q523" i="4"/>
  <c r="Q527" i="4"/>
  <c r="Q528" i="4"/>
  <c r="Q531" i="4"/>
  <c r="Q535" i="4"/>
  <c r="Q539" i="4"/>
  <c r="Q543" i="4"/>
  <c r="Q544" i="4"/>
  <c r="Q547" i="4"/>
  <c r="Q551" i="4"/>
  <c r="Q555" i="4"/>
  <c r="Q559" i="4"/>
  <c r="Q560" i="4"/>
  <c r="Q563" i="4"/>
  <c r="Q567" i="4"/>
  <c r="Q571" i="4"/>
  <c r="Q575" i="4"/>
  <c r="Q579" i="4"/>
  <c r="Q583" i="4"/>
  <c r="Q587" i="4"/>
  <c r="Q591" i="4"/>
  <c r="Q595" i="4"/>
  <c r="Q599" i="4"/>
  <c r="Q603" i="4"/>
  <c r="Q607" i="4"/>
  <c r="Q611" i="4"/>
  <c r="Q615" i="4"/>
  <c r="Q619" i="4"/>
  <c r="Q623" i="4"/>
  <c r="Q627" i="4"/>
  <c r="Q631" i="4"/>
  <c r="Q635" i="4"/>
  <c r="Q639" i="4"/>
  <c r="Q643" i="4"/>
  <c r="Q647" i="4"/>
  <c r="Q651" i="4"/>
  <c r="Q655" i="4"/>
  <c r="Q659" i="4"/>
  <c r="Q663" i="4"/>
  <c r="Q667" i="4"/>
  <c r="Q668" i="4"/>
  <c r="Q671" i="4"/>
  <c r="Q675" i="4"/>
  <c r="Q679" i="4"/>
  <c r="Q683" i="4"/>
  <c r="Q687" i="4"/>
  <c r="Q691" i="4"/>
  <c r="Q695" i="4"/>
  <c r="Q699" i="4"/>
  <c r="Q700" i="4"/>
  <c r="Q703" i="4"/>
  <c r="Q707" i="4"/>
  <c r="Q711" i="4"/>
  <c r="Q715" i="4"/>
  <c r="Q719" i="4"/>
  <c r="Q723" i="4"/>
  <c r="Q727" i="4"/>
  <c r="Q731" i="4"/>
  <c r="Q732" i="4"/>
  <c r="Q735" i="4"/>
  <c r="Q739" i="4"/>
  <c r="Q743" i="4"/>
  <c r="Q747" i="4"/>
  <c r="Q751" i="4"/>
  <c r="Q755" i="4"/>
  <c r="Q759" i="4"/>
  <c r="Q763" i="4"/>
  <c r="Q764" i="4"/>
  <c r="Q767" i="4"/>
  <c r="Q771" i="4"/>
  <c r="Q775" i="4"/>
  <c r="Q779" i="4"/>
  <c r="Q783" i="4"/>
  <c r="Q787" i="4"/>
  <c r="Q791" i="4"/>
  <c r="Q795" i="4"/>
  <c r="Q796" i="4"/>
  <c r="Q799" i="4"/>
  <c r="Q803" i="4"/>
  <c r="Q807" i="4"/>
  <c r="Q811" i="4"/>
  <c r="Q815" i="4"/>
  <c r="Q819" i="4"/>
  <c r="Q823" i="4"/>
  <c r="Q827" i="4"/>
  <c r="Q828" i="4"/>
  <c r="Q831" i="4"/>
  <c r="Q835" i="4"/>
  <c r="Q839" i="4"/>
  <c r="Q843" i="4"/>
  <c r="Q847" i="4"/>
  <c r="Q851" i="4"/>
  <c r="Q855" i="4"/>
  <c r="Q859" i="4"/>
  <c r="Q860" i="4"/>
  <c r="Q863" i="4"/>
  <c r="Q867" i="4"/>
  <c r="Q871" i="4"/>
  <c r="Q875" i="4"/>
  <c r="Q879" i="4"/>
  <c r="Q883" i="4"/>
  <c r="Q887" i="4"/>
  <c r="Q891" i="4"/>
  <c r="Q892" i="4"/>
  <c r="Q895" i="4"/>
  <c r="Q899" i="4"/>
  <c r="Q903" i="4"/>
  <c r="Q907" i="4"/>
  <c r="Q911" i="4"/>
  <c r="Q915" i="4"/>
  <c r="Q919" i="4"/>
  <c r="Q923" i="4"/>
  <c r="Q924" i="4"/>
  <c r="Q927" i="4"/>
  <c r="Q931" i="4"/>
  <c r="Q935" i="4"/>
  <c r="Q939" i="4"/>
  <c r="Q943" i="4"/>
  <c r="Q947" i="4"/>
  <c r="Q951" i="4"/>
  <c r="Q955" i="4"/>
  <c r="Q956" i="4"/>
  <c r="Q959" i="4"/>
  <c r="Q963" i="4"/>
  <c r="Q967" i="4"/>
  <c r="Q971" i="4"/>
  <c r="Q975" i="4"/>
  <c r="Q979" i="4"/>
  <c r="Q983" i="4"/>
  <c r="Q987" i="4"/>
  <c r="Q988" i="4"/>
  <c r="Q991" i="4"/>
  <c r="Q995" i="4"/>
  <c r="Q999" i="4"/>
  <c r="Q262" i="4"/>
  <c r="Q294" i="4"/>
  <c r="Q326" i="4"/>
  <c r="Q358" i="4"/>
  <c r="Q390" i="4"/>
  <c r="Q422" i="4"/>
  <c r="Q942" i="4"/>
  <c r="Q946" i="4"/>
  <c r="Q950" i="4"/>
  <c r="Q954" i="4"/>
  <c r="Q958" i="4"/>
  <c r="Q962" i="4"/>
  <c r="Q966" i="4"/>
  <c r="Q970" i="4"/>
  <c r="Q974" i="4"/>
  <c r="Q978" i="4"/>
  <c r="Q982" i="4"/>
  <c r="Q986" i="4"/>
  <c r="Q990" i="4"/>
  <c r="Q994" i="4"/>
  <c r="Q998" i="4"/>
  <c r="Q961" i="4"/>
  <c r="Q993" i="4"/>
  <c r="Q18" i="4"/>
  <c r="Q22" i="4"/>
  <c r="Q26" i="4"/>
  <c r="Q30" i="4"/>
  <c r="Q34" i="4"/>
  <c r="Q38" i="4"/>
  <c r="Q42" i="4"/>
  <c r="Q46" i="4"/>
  <c r="Q50" i="4"/>
  <c r="Q54" i="4"/>
  <c r="Q58" i="4"/>
  <c r="Q62" i="4"/>
  <c r="Q66" i="4"/>
  <c r="Q70" i="4"/>
  <c r="Q74" i="4"/>
  <c r="Q78" i="4"/>
  <c r="Q82" i="4"/>
  <c r="Q86" i="4"/>
  <c r="Q90" i="4"/>
  <c r="Q94" i="4"/>
  <c r="Q98" i="4"/>
  <c r="Q102" i="4"/>
  <c r="Q106" i="4"/>
  <c r="Q110" i="4"/>
  <c r="Q114" i="4"/>
  <c r="Q118" i="4"/>
  <c r="Q122" i="4"/>
  <c r="Q126" i="4"/>
  <c r="Q130" i="4"/>
  <c r="Q134" i="4"/>
  <c r="Q138" i="4"/>
  <c r="Q142" i="4"/>
  <c r="Q146" i="4"/>
  <c r="Q150" i="4"/>
  <c r="Q154" i="4"/>
  <c r="Q158" i="4"/>
  <c r="Q162" i="4"/>
  <c r="Q166" i="4"/>
  <c r="Q170" i="4"/>
  <c r="Q174" i="4"/>
  <c r="Q178" i="4"/>
  <c r="Q182" i="4"/>
  <c r="Q186" i="4"/>
  <c r="Q190" i="4"/>
  <c r="Q194" i="4"/>
  <c r="Q198" i="4"/>
  <c r="Q202" i="4"/>
  <c r="Q206" i="4"/>
  <c r="Q210" i="4"/>
  <c r="Q214" i="4"/>
  <c r="Q218" i="4"/>
  <c r="Q222" i="4"/>
  <c r="Q226" i="4"/>
  <c r="Q230" i="4"/>
  <c r="Q234" i="4"/>
  <c r="Q238" i="4"/>
  <c r="Q242" i="4"/>
  <c r="Q246" i="4"/>
  <c r="Q250" i="4"/>
  <c r="Q254" i="4"/>
  <c r="Q258" i="4"/>
  <c r="Q266" i="4"/>
  <c r="Q270" i="4"/>
  <c r="Q274" i="4"/>
  <c r="Q282" i="4"/>
  <c r="Q286" i="4"/>
  <c r="Q290" i="4"/>
  <c r="Q298" i="4"/>
  <c r="Q302" i="4"/>
  <c r="Q306" i="4"/>
  <c r="Q314" i="4"/>
  <c r="Q318" i="4"/>
  <c r="Q322" i="4"/>
  <c r="Q330" i="4"/>
  <c r="Q334" i="4"/>
  <c r="Q338" i="4"/>
  <c r="Q346" i="4"/>
  <c r="Q350" i="4"/>
  <c r="Q354" i="4"/>
  <c r="Q362" i="4"/>
  <c r="Q366" i="4"/>
  <c r="Q370" i="4"/>
  <c r="Q378" i="4"/>
  <c r="Q382" i="4"/>
  <c r="Q386" i="4"/>
  <c r="Q394" i="4"/>
  <c r="Q398" i="4"/>
  <c r="Q402" i="4"/>
  <c r="Q410" i="4"/>
  <c r="Q414" i="4"/>
  <c r="Q418" i="4"/>
  <c r="Q430" i="4"/>
  <c r="Q446" i="4"/>
  <c r="Q462" i="4"/>
  <c r="Q478" i="4"/>
  <c r="Q494" i="4"/>
  <c r="Q510" i="4"/>
  <c r="Q526" i="4"/>
  <c r="Q542" i="4"/>
  <c r="Q558" i="4"/>
  <c r="Q574" i="4"/>
  <c r="Q582" i="4"/>
  <c r="Q590" i="4"/>
  <c r="Q598" i="4"/>
  <c r="Q606" i="4"/>
  <c r="Q614" i="4"/>
  <c r="Q622" i="4"/>
  <c r="Q630" i="4"/>
  <c r="Q638" i="4"/>
  <c r="Q646" i="4"/>
  <c r="Q654" i="4"/>
  <c r="Q20" i="4"/>
  <c r="Q24" i="4"/>
  <c r="Q28" i="4"/>
  <c r="Q32" i="4"/>
  <c r="Q36" i="4"/>
  <c r="Q40" i="4"/>
  <c r="Q44" i="4"/>
  <c r="Q48" i="4"/>
  <c r="Q52" i="4"/>
  <c r="Q56" i="4"/>
  <c r="Q60" i="4"/>
  <c r="Q64" i="4"/>
  <c r="Q68" i="4"/>
  <c r="Q72" i="4"/>
  <c r="Q76" i="4"/>
  <c r="Q80" i="4"/>
  <c r="Q84" i="4"/>
  <c r="Q88" i="4"/>
  <c r="Q92" i="4"/>
  <c r="Q96" i="4"/>
  <c r="Q100" i="4"/>
  <c r="Q104" i="4"/>
  <c r="Q108" i="4"/>
  <c r="Q112" i="4"/>
  <c r="Q116" i="4"/>
  <c r="Q120" i="4"/>
  <c r="Q264" i="4"/>
  <c r="Q280" i="4"/>
  <c r="Q296" i="4"/>
  <c r="Q312" i="4"/>
  <c r="Q328" i="4"/>
  <c r="Q344" i="4"/>
  <c r="Q360" i="4"/>
  <c r="Q376" i="4"/>
  <c r="Q392" i="4"/>
  <c r="Q408" i="4"/>
  <c r="Q424" i="4"/>
  <c r="Q440" i="4"/>
  <c r="Q456" i="4"/>
  <c r="Q472" i="4"/>
  <c r="Q488" i="4"/>
  <c r="Q504" i="4"/>
  <c r="Q520" i="4"/>
  <c r="Q536" i="4"/>
  <c r="Q552" i="4"/>
  <c r="Q568" i="4"/>
  <c r="Q684" i="4"/>
  <c r="Q716" i="4"/>
  <c r="Q748" i="4"/>
  <c r="Q780" i="4"/>
  <c r="Q812" i="4"/>
  <c r="Q844" i="4"/>
  <c r="Q876" i="4"/>
  <c r="Q908" i="4"/>
  <c r="Q940" i="4"/>
  <c r="Q972" i="4"/>
  <c r="Q124" i="4"/>
  <c r="Q128" i="4"/>
  <c r="Q132" i="4"/>
  <c r="Q136" i="4"/>
  <c r="Q140" i="4"/>
  <c r="Q144" i="4"/>
  <c r="Q148" i="4"/>
  <c r="Q152" i="4"/>
  <c r="Q156" i="4"/>
  <c r="Q160" i="4"/>
  <c r="Q164" i="4"/>
  <c r="Q168" i="4"/>
  <c r="Q172" i="4"/>
  <c r="Q176" i="4"/>
  <c r="Q180" i="4"/>
  <c r="Q184" i="4"/>
  <c r="Q188" i="4"/>
  <c r="Q192" i="4"/>
  <c r="Q196" i="4"/>
  <c r="Q200" i="4"/>
  <c r="Q204" i="4"/>
  <c r="Q208" i="4"/>
  <c r="Q212" i="4"/>
  <c r="Q216" i="4"/>
  <c r="Q220" i="4"/>
  <c r="Q224" i="4"/>
  <c r="Q228" i="4"/>
  <c r="Q232" i="4"/>
  <c r="Q236" i="4"/>
  <c r="Q240" i="4"/>
  <c r="Q244" i="4"/>
  <c r="Q248" i="4"/>
  <c r="Q252" i="4"/>
  <c r="Q260" i="4"/>
  <c r="Q268" i="4"/>
  <c r="Q276" i="4"/>
  <c r="Q284" i="4"/>
  <c r="Q292" i="4"/>
  <c r="Q300" i="4"/>
  <c r="Q308" i="4"/>
  <c r="Q316" i="4"/>
  <c r="Q324" i="4"/>
  <c r="Q332" i="4"/>
  <c r="Q340" i="4"/>
  <c r="Q348" i="4"/>
  <c r="Q356" i="4"/>
  <c r="Q364" i="4"/>
  <c r="Q372" i="4"/>
  <c r="Q380" i="4"/>
  <c r="Q388" i="4"/>
  <c r="Q396" i="4"/>
  <c r="Q404" i="4"/>
  <c r="Q412" i="4"/>
  <c r="Q420" i="4"/>
  <c r="Q428" i="4"/>
  <c r="Q436" i="4"/>
  <c r="Q444" i="4"/>
  <c r="Q452" i="4"/>
  <c r="Q460" i="4"/>
  <c r="Q468" i="4"/>
  <c r="Q476" i="4"/>
  <c r="Q484" i="4"/>
  <c r="Q492" i="4"/>
  <c r="Q500" i="4"/>
  <c r="Q508" i="4"/>
  <c r="Q516" i="4"/>
  <c r="Q524" i="4"/>
  <c r="Q532" i="4"/>
  <c r="Q540" i="4"/>
  <c r="Q548" i="4"/>
  <c r="Q556" i="4"/>
  <c r="Q564" i="4"/>
  <c r="Q572" i="4"/>
  <c r="Q576" i="4"/>
  <c r="Q580" i="4"/>
  <c r="Q584" i="4"/>
  <c r="Q588" i="4"/>
  <c r="Q592" i="4"/>
  <c r="Q596" i="4"/>
  <c r="Q600" i="4"/>
  <c r="Q604" i="4"/>
  <c r="Q608" i="4"/>
  <c r="Q612" i="4"/>
  <c r="Q616" i="4"/>
  <c r="Q620" i="4"/>
  <c r="Q624" i="4"/>
  <c r="Q628" i="4"/>
  <c r="Q632" i="4"/>
  <c r="Q636" i="4"/>
  <c r="Q640" i="4"/>
  <c r="Q644" i="4"/>
  <c r="Q648" i="4"/>
  <c r="Q652" i="4"/>
  <c r="Q656" i="4"/>
  <c r="Q660" i="4"/>
  <c r="Q664" i="4"/>
  <c r="Q672" i="4"/>
  <c r="Q676" i="4"/>
  <c r="Q680" i="4"/>
  <c r="Q688" i="4"/>
  <c r="Q692" i="4"/>
  <c r="Q696" i="4"/>
  <c r="Q704" i="4"/>
  <c r="Q708" i="4"/>
  <c r="Q712" i="4"/>
  <c r="Q720" i="4"/>
  <c r="Q724" i="4"/>
  <c r="Q728" i="4"/>
  <c r="Q736" i="4"/>
  <c r="Q740" i="4"/>
  <c r="Q744" i="4"/>
  <c r="Q752" i="4"/>
  <c r="Q756" i="4"/>
  <c r="Q760" i="4"/>
  <c r="Q768" i="4"/>
  <c r="Q772" i="4"/>
  <c r="Q776" i="4"/>
  <c r="Q784" i="4"/>
  <c r="Q788" i="4"/>
  <c r="Q792" i="4"/>
  <c r="Q800" i="4"/>
  <c r="Q804" i="4"/>
  <c r="Q808" i="4"/>
  <c r="Q816" i="4"/>
  <c r="Q820" i="4"/>
  <c r="Q824" i="4"/>
  <c r="Q832" i="4"/>
  <c r="Q836" i="4"/>
  <c r="Q840" i="4"/>
  <c r="Q848" i="4"/>
  <c r="Q852" i="4"/>
  <c r="Q856" i="4"/>
  <c r="Q864" i="4"/>
  <c r="Q868" i="4"/>
  <c r="Q872" i="4"/>
  <c r="Q880" i="4"/>
  <c r="Q884" i="4"/>
  <c r="Q888" i="4"/>
  <c r="Q896" i="4"/>
  <c r="Q900" i="4"/>
  <c r="Q904" i="4"/>
  <c r="Q912" i="4"/>
  <c r="Q916" i="4"/>
  <c r="Q920" i="4"/>
  <c r="Q928" i="4"/>
  <c r="Q932" i="4"/>
  <c r="Q936" i="4"/>
  <c r="Q944" i="4"/>
  <c r="Q948" i="4"/>
  <c r="Q952" i="4"/>
  <c r="Q960" i="4"/>
  <c r="Q964" i="4"/>
  <c r="Q968" i="4"/>
  <c r="Q976" i="4"/>
  <c r="Q980" i="4"/>
  <c r="Q984" i="4"/>
  <c r="Q992" i="4"/>
  <c r="Q996" i="4"/>
  <c r="Q426" i="4"/>
  <c r="Q434" i="4"/>
  <c r="Q442" i="4"/>
  <c r="Q450" i="4"/>
  <c r="Q458" i="4"/>
  <c r="Q466" i="4"/>
  <c r="Q474" i="4"/>
  <c r="Q482" i="4"/>
  <c r="Q490" i="4"/>
  <c r="Q498" i="4"/>
  <c r="Q506" i="4"/>
  <c r="Q514" i="4"/>
  <c r="Q522" i="4"/>
  <c r="Q530" i="4"/>
  <c r="Q538" i="4"/>
  <c r="Q546" i="4"/>
  <c r="Q554" i="4"/>
  <c r="Q562" i="4"/>
  <c r="Q570" i="4"/>
  <c r="Q662" i="4"/>
  <c r="Q666" i="4"/>
  <c r="Q670" i="4"/>
  <c r="Q674" i="4"/>
  <c r="Q678" i="4"/>
  <c r="Q682" i="4"/>
  <c r="Q686" i="4"/>
  <c r="Q690" i="4"/>
  <c r="Q694" i="4"/>
  <c r="Q698" i="4"/>
  <c r="Q702" i="4"/>
  <c r="Q706" i="4"/>
  <c r="Q710" i="4"/>
  <c r="Q714" i="4"/>
  <c r="Q718" i="4"/>
  <c r="Q722" i="4"/>
  <c r="Q726" i="4"/>
  <c r="Q730" i="4"/>
  <c r="Q734" i="4"/>
  <c r="Q738" i="4"/>
  <c r="Q742" i="4"/>
  <c r="Q746" i="4"/>
  <c r="Q750" i="4"/>
  <c r="Q754" i="4"/>
  <c r="Q758" i="4"/>
  <c r="Q762" i="4"/>
  <c r="Q766" i="4"/>
  <c r="Q770" i="4"/>
  <c r="Q774" i="4"/>
  <c r="Q778" i="4"/>
  <c r="Q782" i="4"/>
  <c r="Q786" i="4"/>
  <c r="Q790" i="4"/>
  <c r="Q794" i="4"/>
  <c r="Q798" i="4"/>
  <c r="Q802" i="4"/>
  <c r="Q806" i="4"/>
  <c r="Q810" i="4"/>
  <c r="Q814" i="4"/>
  <c r="Q818" i="4"/>
  <c r="Q822" i="4"/>
  <c r="Q826" i="4"/>
  <c r="Q830" i="4"/>
  <c r="Q834" i="4"/>
  <c r="Q838" i="4"/>
  <c r="Q842" i="4"/>
  <c r="Q846" i="4"/>
  <c r="Q850" i="4"/>
  <c r="Q854" i="4"/>
  <c r="Q858" i="4"/>
  <c r="Q862" i="4"/>
  <c r="Q866" i="4"/>
  <c r="Q870" i="4"/>
  <c r="Q874" i="4"/>
  <c r="Q878" i="4"/>
  <c r="Q882" i="4"/>
  <c r="Q886" i="4"/>
  <c r="Q890" i="4"/>
  <c r="Q894" i="4"/>
  <c r="Q898" i="4"/>
  <c r="Q902" i="4"/>
  <c r="Q906" i="4"/>
  <c r="Q910" i="4"/>
  <c r="Q914" i="4"/>
  <c r="Q918" i="4"/>
  <c r="Q922" i="4"/>
  <c r="Q926" i="4"/>
  <c r="Q930" i="4"/>
  <c r="Q934" i="4"/>
  <c r="Q938" i="4"/>
  <c r="Q941" i="4"/>
  <c r="Q949" i="4"/>
  <c r="Q957" i="4"/>
  <c r="Q965" i="4"/>
  <c r="Q973" i="4"/>
  <c r="Q981" i="4"/>
  <c r="Q989" i="4"/>
  <c r="Q997" i="4"/>
  <c r="Q1000" i="4"/>
  <c r="F5" i="4" a="1"/>
  <c r="F5" i="4"/>
  <c r="Q16" i="4"/>
  <c r="O32" i="4"/>
  <c r="O36" i="4"/>
  <c r="O40" i="4"/>
  <c r="O48" i="4"/>
  <c r="O52" i="4"/>
  <c r="O56" i="4"/>
  <c r="O64" i="4"/>
  <c r="O68" i="4"/>
  <c r="O72" i="4"/>
  <c r="O96" i="4"/>
  <c r="O100" i="4"/>
  <c r="O104" i="4"/>
  <c r="O112" i="4"/>
  <c r="O768" i="4"/>
  <c r="O772" i="4"/>
  <c r="O776" i="4"/>
  <c r="O824" i="4"/>
  <c r="O828" i="4"/>
  <c r="O996" i="4"/>
  <c r="O1000" i="4"/>
  <c r="O116" i="4"/>
  <c r="O120" i="4"/>
  <c r="O780" i="4"/>
  <c r="O836" i="4"/>
  <c r="O207" i="4"/>
  <c r="O211" i="4"/>
  <c r="O215" i="4"/>
  <c r="O219" i="4"/>
  <c r="O227" i="4"/>
  <c r="O231" i="4"/>
  <c r="O235" i="4"/>
  <c r="O239" i="4"/>
  <c r="O359" i="4"/>
  <c r="O379" i="4"/>
  <c r="O443" i="4"/>
  <c r="O451" i="4"/>
  <c r="O455" i="4"/>
  <c r="O459" i="4"/>
  <c r="O463" i="4"/>
  <c r="O471" i="4"/>
  <c r="O475" i="4"/>
  <c r="O663" i="4"/>
  <c r="O703" i="4"/>
  <c r="O707" i="4"/>
  <c r="O715" i="4"/>
  <c r="O719" i="4"/>
  <c r="O755" i="4"/>
  <c r="O759" i="4"/>
  <c r="O875" i="4"/>
  <c r="O883" i="4"/>
  <c r="O887" i="4"/>
  <c r="O895" i="4"/>
  <c r="O899" i="4"/>
  <c r="O144" i="4"/>
  <c r="O148" i="4"/>
  <c r="O152" i="4"/>
  <c r="O392" i="4"/>
  <c r="O404" i="4"/>
  <c r="O416" i="4"/>
  <c r="O452" i="4"/>
  <c r="O460" i="4"/>
  <c r="O464" i="4"/>
  <c r="O468" i="4"/>
  <c r="O476" i="4"/>
  <c r="O480" i="4"/>
  <c r="O488" i="4"/>
  <c r="O520" i="4"/>
  <c r="O572" i="4"/>
  <c r="O580" i="4"/>
  <c r="O584" i="4"/>
  <c r="O628" i="4"/>
  <c r="O636" i="4"/>
  <c r="O648" i="4"/>
  <c r="O676" i="4"/>
  <c r="O680" i="4"/>
  <c r="O748" i="4"/>
  <c r="O788" i="4"/>
  <c r="O792" i="4"/>
  <c r="O840" i="4"/>
  <c r="O852" i="4"/>
  <c r="O856" i="4"/>
  <c r="O864" i="4"/>
  <c r="O868" i="4"/>
  <c r="O911" i="4"/>
  <c r="O915" i="4"/>
  <c r="O987" i="4"/>
  <c r="O995" i="4"/>
  <c r="O999" i="4"/>
  <c r="O654" i="4"/>
  <c r="O670" i="4"/>
  <c r="O798" i="4"/>
  <c r="O802" i="4"/>
  <c r="O810" i="4"/>
  <c r="O814" i="4"/>
  <c r="O818" i="4"/>
  <c r="O838" i="4"/>
  <c r="O173" i="4"/>
  <c r="O181" i="4"/>
  <c r="O577" i="4"/>
  <c r="O593" i="4"/>
  <c r="O625" i="4"/>
  <c r="O633" i="4"/>
  <c r="O641" i="4"/>
  <c r="O657" i="4"/>
  <c r="O889" i="4"/>
  <c r="O929" i="4"/>
  <c r="O953" i="4"/>
  <c r="O337" i="4"/>
  <c r="O349" i="4"/>
  <c r="O361" i="4"/>
  <c r="O381" i="4"/>
  <c r="O385" i="4"/>
  <c r="O413" i="4"/>
  <c r="O156" i="4"/>
  <c r="O336" i="4"/>
  <c r="O539" i="4"/>
  <c r="O571" i="4"/>
  <c r="O603" i="4"/>
  <c r="O619" i="4"/>
  <c r="O623" i="4"/>
  <c r="O892" i="4"/>
  <c r="O964" i="4"/>
  <c r="O341" i="4"/>
  <c r="O353" i="4"/>
  <c r="O405" i="4"/>
  <c r="O445" i="4"/>
  <c r="O457" i="4"/>
  <c r="O981" i="4"/>
  <c r="O989" i="4"/>
  <c r="O190" i="4"/>
  <c r="O194" i="4"/>
  <c r="O206" i="4"/>
  <c r="O210" i="4"/>
  <c r="O214" i="4"/>
  <c r="O218" i="4"/>
  <c r="O438" i="4"/>
  <c r="O518" i="4"/>
  <c r="O646" i="4"/>
  <c r="O655" i="4"/>
  <c r="O664" i="4"/>
  <c r="O668" i="4"/>
  <c r="O677" i="4"/>
  <c r="O681" i="4"/>
  <c r="O697" i="4"/>
  <c r="O729" i="4"/>
  <c r="O761" i="4"/>
  <c r="O874" i="4"/>
  <c r="O894" i="4"/>
  <c r="O946" i="4"/>
  <c r="O950" i="4"/>
  <c r="O982" i="4"/>
  <c r="O19" i="4"/>
  <c r="O31" i="4"/>
  <c r="O35" i="4"/>
  <c r="O47" i="4"/>
  <c r="O76" i="4"/>
  <c r="O124" i="4"/>
  <c r="O153" i="4"/>
  <c r="O256" i="4"/>
  <c r="O268" i="4"/>
  <c r="O288" i="4"/>
  <c r="O312" i="4"/>
  <c r="O316" i="4"/>
  <c r="O369" i="4"/>
  <c r="O425" i="4"/>
  <c r="O473" i="4"/>
  <c r="O481" i="4"/>
  <c r="O497" i="4"/>
  <c r="O550" i="4"/>
  <c r="O558" i="4"/>
  <c r="O590" i="4"/>
  <c r="O640" i="4"/>
  <c r="O649" i="4"/>
  <c r="O702" i="4"/>
  <c r="O706" i="4"/>
  <c r="O746" i="4"/>
  <c r="O804" i="4"/>
  <c r="O811" i="4"/>
  <c r="O815" i="4"/>
  <c r="O819" i="4"/>
  <c r="O847" i="4"/>
  <c r="O851" i="4"/>
  <c r="O901" i="4"/>
  <c r="O908" i="4"/>
  <c r="O912" i="4"/>
  <c r="O916" i="4"/>
  <c r="O917" i="4"/>
  <c r="O920" i="4"/>
  <c r="O928" i="4"/>
  <c r="O944" i="4"/>
  <c r="O171" i="4"/>
  <c r="O352" i="4"/>
  <c r="O376" i="4"/>
  <c r="O440" i="4"/>
  <c r="O500" i="4"/>
  <c r="O525" i="4"/>
  <c r="O529" i="4"/>
  <c r="O617" i="4"/>
  <c r="O980" i="4"/>
  <c r="O524" i="4"/>
  <c r="O556" i="4"/>
  <c r="O616" i="4"/>
  <c r="O740" i="4"/>
  <c r="O805" i="4"/>
  <c r="O809" i="4"/>
  <c r="O310" i="4"/>
  <c r="O384" i="4"/>
  <c r="O396" i="4"/>
  <c r="O78" i="4"/>
  <c r="O82" i="4"/>
  <c r="O110" i="4"/>
  <c r="O114" i="4"/>
  <c r="O142" i="4"/>
  <c r="O146" i="4"/>
  <c r="O159" i="4"/>
  <c r="O163" i="4"/>
  <c r="O167" i="4"/>
  <c r="O183" i="4"/>
  <c r="O184" i="4"/>
  <c r="O200" i="4"/>
  <c r="O503" i="4"/>
  <c r="O507" i="4"/>
  <c r="O536" i="4"/>
  <c r="O540" i="4"/>
  <c r="O548" i="4"/>
  <c r="O552" i="4"/>
  <c r="O564" i="4"/>
  <c r="O690" i="4"/>
  <c r="O694" i="4"/>
  <c r="O25" i="4"/>
  <c r="O37" i="4"/>
  <c r="O294" i="4"/>
  <c r="O269" i="4"/>
  <c r="O273" i="4"/>
  <c r="O277" i="4"/>
  <c r="O285" i="4"/>
  <c r="O444" i="4"/>
  <c r="O845" i="4"/>
  <c r="O988" i="4"/>
  <c r="O18" i="4"/>
  <c r="O30" i="4"/>
  <c r="O34" i="4"/>
  <c r="O62" i="4"/>
  <c r="O66" i="4"/>
  <c r="O79" i="4"/>
  <c r="O83" i="4"/>
  <c r="O88" i="4"/>
  <c r="O95" i="4"/>
  <c r="O99" i="4"/>
  <c r="O127" i="4"/>
  <c r="O131" i="4"/>
  <c r="O136" i="4"/>
  <c r="O176" i="4"/>
  <c r="O189" i="4"/>
  <c r="O197" i="4"/>
  <c r="O241" i="4"/>
  <c r="O245" i="4"/>
  <c r="O249" i="4"/>
  <c r="O261" i="4"/>
  <c r="O262" i="4"/>
  <c r="O282" i="4"/>
  <c r="O356" i="4"/>
  <c r="O360" i="4"/>
  <c r="O368" i="4"/>
  <c r="O372" i="4"/>
  <c r="O393" i="4"/>
  <c r="O401" i="4"/>
  <c r="O419" i="4"/>
  <c r="O423" i="4"/>
  <c r="O432" i="4"/>
  <c r="O436" i="4"/>
  <c r="O462" i="4"/>
  <c r="O501" i="4"/>
  <c r="O509" i="4"/>
  <c r="O553" i="4"/>
  <c r="O561" i="4"/>
  <c r="O566" i="4"/>
  <c r="O582" i="4"/>
  <c r="O591" i="4"/>
  <c r="O600" i="4"/>
  <c r="O604" i="4"/>
  <c r="O608" i="4"/>
  <c r="O612" i="4"/>
  <c r="O622" i="4"/>
  <c r="O691" i="4"/>
  <c r="O695" i="4"/>
  <c r="O700" i="4"/>
  <c r="O704" i="4"/>
  <c r="O708" i="4"/>
  <c r="O716" i="4"/>
  <c r="O720" i="4"/>
  <c r="O724" i="4"/>
  <c r="O732" i="4"/>
  <c r="O758" i="4"/>
  <c r="O767" i="4"/>
  <c r="O771" i="4"/>
  <c r="O775" i="4"/>
  <c r="O833" i="4"/>
  <c r="O846" i="4"/>
  <c r="O869" i="4"/>
  <c r="O884" i="4"/>
  <c r="O888" i="4"/>
  <c r="O931" i="4"/>
  <c r="O935" i="4"/>
  <c r="O939" i="4"/>
  <c r="O956" i="4"/>
  <c r="O965" i="4"/>
  <c r="O969" i="4"/>
  <c r="O976" i="4"/>
  <c r="O749" i="4"/>
  <c r="O808" i="4"/>
  <c r="O853" i="4"/>
  <c r="O900" i="4"/>
  <c r="O24" i="4"/>
  <c r="O51" i="4"/>
  <c r="O73" i="4"/>
  <c r="O85" i="4"/>
  <c r="O89" i="4"/>
  <c r="O101" i="4"/>
  <c r="O105" i="4"/>
  <c r="O117" i="4"/>
  <c r="O137" i="4"/>
  <c r="O149" i="4"/>
  <c r="O187" i="4"/>
  <c r="O199" i="4"/>
  <c r="O243" i="4"/>
  <c r="O272" i="4"/>
  <c r="O297" i="4"/>
  <c r="O320" i="4"/>
  <c r="O408" i="4"/>
  <c r="O417" i="4"/>
  <c r="O752" i="4"/>
  <c r="O765" i="4"/>
  <c r="O777" i="4"/>
  <c r="O844" i="4"/>
  <c r="O53" i="4"/>
  <c r="O92" i="4"/>
  <c r="O253" i="4"/>
  <c r="O44" i="4"/>
  <c r="O57" i="4"/>
  <c r="O16" i="4"/>
  <c r="O20" i="4"/>
  <c r="O21" i="4"/>
  <c r="O46" i="4"/>
  <c r="O50" i="4"/>
  <c r="O60" i="4"/>
  <c r="O63" i="4"/>
  <c r="O67" i="4"/>
  <c r="O80" i="4"/>
  <c r="O84" i="4"/>
  <c r="O126" i="4"/>
  <c r="O130" i="4"/>
  <c r="O140" i="4"/>
  <c r="O143" i="4"/>
  <c r="O147" i="4"/>
  <c r="O160" i="4"/>
  <c r="O203" i="4"/>
  <c r="O258" i="4"/>
  <c r="O275" i="4"/>
  <c r="O279" i="4"/>
  <c r="O300" i="4"/>
  <c r="O301" i="4"/>
  <c r="O305" i="4"/>
  <c r="O309" i="4"/>
  <c r="O317" i="4"/>
  <c r="O398" i="4"/>
  <c r="O411" i="4"/>
  <c r="O420" i="4"/>
  <c r="O424" i="4"/>
  <c r="O433" i="4"/>
  <c r="O448" i="4"/>
  <c r="O469" i="4"/>
  <c r="O477" i="4"/>
  <c r="O28" i="4"/>
  <c r="O41" i="4"/>
  <c r="O605" i="4"/>
  <c r="O709" i="4"/>
  <c r="O904" i="4"/>
  <c r="O220" i="4"/>
  <c r="O224" i="4"/>
  <c r="O236" i="4"/>
  <c r="O326" i="4"/>
  <c r="O365" i="4"/>
  <c r="O69" i="4"/>
  <c r="O94" i="4"/>
  <c r="O98" i="4"/>
  <c r="O108" i="4"/>
  <c r="O111" i="4"/>
  <c r="O115" i="4"/>
  <c r="O121" i="4"/>
  <c r="O128" i="4"/>
  <c r="O132" i="4"/>
  <c r="O133" i="4"/>
  <c r="O158" i="4"/>
  <c r="O162" i="4"/>
  <c r="O168" i="4"/>
  <c r="O175" i="4"/>
  <c r="O179" i="4"/>
  <c r="O192" i="4"/>
  <c r="O205" i="4"/>
  <c r="O213" i="4"/>
  <c r="O217" i="4"/>
  <c r="O223" i="4"/>
  <c r="O226" i="4"/>
  <c r="O230" i="4"/>
  <c r="O234" i="4"/>
  <c r="O240" i="4"/>
  <c r="O247" i="4"/>
  <c r="O251" i="4"/>
  <c r="O252" i="4"/>
  <c r="O265" i="4"/>
  <c r="O290" i="4"/>
  <c r="O304" i="4"/>
  <c r="O321" i="4"/>
  <c r="O325" i="4"/>
  <c r="O328" i="4"/>
  <c r="O332" i="4"/>
  <c r="O333" i="4"/>
  <c r="O342" i="4"/>
  <c r="O358" i="4"/>
  <c r="O364" i="4"/>
  <c r="O367" i="4"/>
  <c r="O373" i="4"/>
  <c r="O377" i="4"/>
  <c r="O387" i="4"/>
  <c r="O391" i="4"/>
  <c r="O400" i="4"/>
  <c r="O409" i="4"/>
  <c r="O422" i="4"/>
  <c r="O428" i="4"/>
  <c r="O431" i="4"/>
  <c r="O454" i="4"/>
  <c r="O513" i="4"/>
  <c r="O569" i="4"/>
  <c r="O596" i="4"/>
  <c r="O630" i="4"/>
  <c r="O643" i="4"/>
  <c r="O647" i="4"/>
  <c r="O656" i="4"/>
  <c r="O665" i="4"/>
  <c r="O674" i="4"/>
  <c r="O782" i="4"/>
  <c r="O786" i="4"/>
  <c r="O790" i="4"/>
  <c r="O799" i="4"/>
  <c r="O803" i="4"/>
  <c r="O812" i="4"/>
  <c r="O816" i="4"/>
  <c r="O820" i="4"/>
  <c r="O821" i="4"/>
  <c r="O862" i="4"/>
  <c r="O876" i="4"/>
  <c r="O877" i="4"/>
  <c r="O881" i="4"/>
  <c r="O926" i="4"/>
  <c r="O932" i="4"/>
  <c r="O936" i="4"/>
  <c r="O940" i="4"/>
  <c r="O941" i="4"/>
  <c r="O977" i="4"/>
  <c r="O992" i="4"/>
  <c r="O165" i="4"/>
  <c r="O174" i="4"/>
  <c r="O178" i="4"/>
  <c r="O191" i="4"/>
  <c r="O195" i="4"/>
  <c r="O208" i="4"/>
  <c r="O229" i="4"/>
  <c r="O233" i="4"/>
  <c r="O242" i="4"/>
  <c r="O246" i="4"/>
  <c r="O250" i="4"/>
  <c r="O276" i="4"/>
  <c r="O280" i="4"/>
  <c r="O284" i="4"/>
  <c r="O293" i="4"/>
  <c r="O344" i="4"/>
  <c r="O348" i="4"/>
  <c r="O380" i="4"/>
  <c r="O390" i="4"/>
  <c r="O399" i="4"/>
  <c r="O412" i="4"/>
  <c r="O430" i="4"/>
  <c r="O449" i="4"/>
  <c r="O486" i="4"/>
  <c r="O504" i="4"/>
  <c r="O508" i="4"/>
  <c r="O512" i="4"/>
  <c r="O555" i="4"/>
  <c r="O559" i="4"/>
  <c r="O568" i="4"/>
  <c r="O614" i="4"/>
  <c r="O620" i="4"/>
  <c r="O624" i="4"/>
  <c r="O726" i="4"/>
  <c r="O738" i="4"/>
  <c r="O747" i="4"/>
  <c r="O756" i="4"/>
  <c r="O760" i="4"/>
  <c r="O857" i="4"/>
  <c r="O963" i="4"/>
  <c r="O968" i="4"/>
  <c r="O472" i="4"/>
  <c r="O532" i="4"/>
  <c r="O541" i="4"/>
  <c r="O545" i="4"/>
  <c r="O573" i="4"/>
  <c r="O629" i="4"/>
  <c r="O660" i="4"/>
  <c r="O682" i="4"/>
  <c r="O686" i="4"/>
  <c r="O712" i="4"/>
  <c r="O733" i="4"/>
  <c r="O764" i="4"/>
  <c r="O829" i="4"/>
  <c r="O880" i="4"/>
  <c r="O897" i="4"/>
  <c r="O910" i="4"/>
  <c r="O914" i="4"/>
  <c r="O924" i="4"/>
  <c r="O934" i="4"/>
  <c r="O938" i="4"/>
  <c r="O952" i="4"/>
  <c r="O961" i="4"/>
  <c r="O971" i="4"/>
  <c r="O975" i="4"/>
  <c r="O985" i="4"/>
  <c r="O998" i="4"/>
  <c r="O456" i="4"/>
  <c r="O465" i="4"/>
  <c r="O470" i="4"/>
  <c r="O487" i="4"/>
  <c r="O489" i="4"/>
  <c r="O492" i="4"/>
  <c r="O493" i="4"/>
  <c r="O505" i="4"/>
  <c r="O519" i="4"/>
  <c r="O521" i="4"/>
  <c r="O544" i="4"/>
  <c r="O547" i="4"/>
  <c r="O551" i="4"/>
  <c r="O560" i="4"/>
  <c r="O576" i="4"/>
  <c r="O579" i="4"/>
  <c r="O583" i="4"/>
  <c r="O585" i="4"/>
  <c r="O592" i="4"/>
  <c r="O601" i="4"/>
  <c r="O611" i="4"/>
  <c r="O615" i="4"/>
  <c r="O631" i="4"/>
  <c r="O635" i="4"/>
  <c r="O637" i="4"/>
  <c r="O644" i="4"/>
  <c r="O662" i="4"/>
  <c r="O666" i="4"/>
  <c r="O672" i="4"/>
  <c r="O675" i="4"/>
  <c r="O679" i="4"/>
  <c r="O685" i="4"/>
  <c r="O688" i="4"/>
  <c r="O692" i="4"/>
  <c r="O696" i="4"/>
  <c r="O698" i="4"/>
  <c r="O714" i="4"/>
  <c r="O718" i="4"/>
  <c r="O722" i="4"/>
  <c r="O727" i="4"/>
  <c r="O728" i="4"/>
  <c r="O731" i="4"/>
  <c r="O736" i="4"/>
  <c r="O741" i="4"/>
  <c r="O766" i="4"/>
  <c r="O770" i="4"/>
  <c r="O774" i="4"/>
  <c r="O783" i="4"/>
  <c r="O784" i="4"/>
  <c r="O787" i="4"/>
  <c r="O791" i="4"/>
  <c r="O793" i="4"/>
  <c r="O796" i="4"/>
  <c r="O800" i="4"/>
  <c r="O827" i="4"/>
  <c r="O832" i="4"/>
  <c r="O835" i="4"/>
  <c r="O839" i="4"/>
  <c r="O841" i="4"/>
  <c r="O849" i="4"/>
  <c r="O863" i="4"/>
  <c r="O865" i="4"/>
  <c r="O886" i="4"/>
  <c r="O893" i="4"/>
  <c r="O923" i="4"/>
  <c r="O927" i="4"/>
  <c r="O951" i="4"/>
  <c r="O960" i="4"/>
  <c r="O970" i="4"/>
  <c r="O974" i="4"/>
  <c r="O984" i="4"/>
  <c r="O993" i="4"/>
  <c r="O26" i="4"/>
  <c r="O27" i="4"/>
  <c r="O42" i="4"/>
  <c r="O43" i="4"/>
  <c r="O58" i="4"/>
  <c r="O59" i="4"/>
  <c r="O74" i="4"/>
  <c r="O75" i="4"/>
  <c r="O90" i="4"/>
  <c r="O91" i="4"/>
  <c r="O106" i="4"/>
  <c r="O107" i="4"/>
  <c r="O122" i="4"/>
  <c r="O123" i="4"/>
  <c r="O138" i="4"/>
  <c r="O139" i="4"/>
  <c r="O154" i="4"/>
  <c r="O155" i="4"/>
  <c r="O169" i="4"/>
  <c r="O170" i="4"/>
  <c r="O185" i="4"/>
  <c r="O186" i="4"/>
  <c r="O201" i="4"/>
  <c r="O202" i="4"/>
  <c r="O259" i="4"/>
  <c r="O291" i="4"/>
  <c r="O314" i="4"/>
  <c r="O330" i="4"/>
  <c r="O346" i="4"/>
  <c r="O388" i="4"/>
  <c r="O45" i="4"/>
  <c r="O109" i="4"/>
  <c r="O172" i="4"/>
  <c r="O188" i="4"/>
  <c r="O204" i="4"/>
  <c r="O244" i="4"/>
  <c r="O278" i="4"/>
  <c r="O281" i="4"/>
  <c r="O313" i="4"/>
  <c r="O329" i="4"/>
  <c r="O345" i="4"/>
  <c r="O29" i="4"/>
  <c r="O61" i="4"/>
  <c r="O77" i="4"/>
  <c r="O93" i="4"/>
  <c r="O125" i="4"/>
  <c r="O141" i="4"/>
  <c r="O157" i="4"/>
  <c r="O17" i="4"/>
  <c r="O22" i="4"/>
  <c r="O23" i="4"/>
  <c r="O33" i="4"/>
  <c r="O38" i="4"/>
  <c r="O39" i="4"/>
  <c r="O49" i="4"/>
  <c r="O54" i="4"/>
  <c r="O55" i="4"/>
  <c r="O65" i="4"/>
  <c r="O70" i="4"/>
  <c r="O71" i="4"/>
  <c r="O81" i="4"/>
  <c r="O86" i="4"/>
  <c r="O87" i="4"/>
  <c r="O97" i="4"/>
  <c r="O102" i="4"/>
  <c r="O103" i="4"/>
  <c r="O113" i="4"/>
  <c r="O118" i="4"/>
  <c r="O119" i="4"/>
  <c r="O129" i="4"/>
  <c r="O134" i="4"/>
  <c r="O135" i="4"/>
  <c r="O145" i="4"/>
  <c r="O150" i="4"/>
  <c r="O151" i="4"/>
  <c r="O161" i="4"/>
  <c r="O164" i="4"/>
  <c r="O177" i="4"/>
  <c r="O180" i="4"/>
  <c r="O193" i="4"/>
  <c r="O196" i="4"/>
  <c r="O209" i="4"/>
  <c r="O212" i="4"/>
  <c r="O225" i="4"/>
  <c r="O228" i="4"/>
  <c r="O257" i="4"/>
  <c r="O260" i="4"/>
  <c r="O263" i="4"/>
  <c r="O264" i="4"/>
  <c r="O266" i="4"/>
  <c r="O274" i="4"/>
  <c r="O289" i="4"/>
  <c r="O292" i="4"/>
  <c r="O295" i="4"/>
  <c r="O296" i="4"/>
  <c r="O298" i="4"/>
  <c r="O311" i="4"/>
  <c r="O327" i="4"/>
  <c r="O343" i="4"/>
  <c r="O355" i="4"/>
  <c r="O366" i="4"/>
  <c r="O306" i="4"/>
  <c r="O307" i="4"/>
  <c r="O308" i="4"/>
  <c r="O322" i="4"/>
  <c r="O323" i="4"/>
  <c r="O324" i="4"/>
  <c r="O338" i="4"/>
  <c r="O339" i="4"/>
  <c r="O340" i="4"/>
  <c r="O363" i="4"/>
  <c r="O374" i="4"/>
  <c r="O375" i="4"/>
  <c r="O395" i="4"/>
  <c r="O406" i="4"/>
  <c r="O407" i="4"/>
  <c r="O427" i="4"/>
  <c r="O439" i="4"/>
  <c r="O441" i="4"/>
  <c r="O515" i="4"/>
  <c r="O516" i="4"/>
  <c r="O523" i="4"/>
  <c r="O526" i="4"/>
  <c r="O527" i="4"/>
  <c r="O528" i="4"/>
  <c r="O534" i="4"/>
  <c r="O567" i="4"/>
  <c r="O587" i="4"/>
  <c r="O598" i="4"/>
  <c r="O632" i="4"/>
  <c r="O651" i="4"/>
  <c r="O397" i="4"/>
  <c r="O429" i="4"/>
  <c r="O533" i="4"/>
  <c r="O557" i="4"/>
  <c r="O597" i="4"/>
  <c r="O216" i="4"/>
  <c r="O221" i="4"/>
  <c r="O222" i="4"/>
  <c r="O232" i="4"/>
  <c r="O237" i="4"/>
  <c r="O238" i="4"/>
  <c r="O248" i="4"/>
  <c r="O254" i="4"/>
  <c r="O255" i="4"/>
  <c r="O270" i="4"/>
  <c r="O271" i="4"/>
  <c r="O286" i="4"/>
  <c r="O287" i="4"/>
  <c r="O302" i="4"/>
  <c r="O303" i="4"/>
  <c r="O318" i="4"/>
  <c r="O319" i="4"/>
  <c r="O334" i="4"/>
  <c r="O335" i="4"/>
  <c r="O350" i="4"/>
  <c r="O351" i="4"/>
  <c r="O357" i="4"/>
  <c r="O371" i="4"/>
  <c r="O382" i="4"/>
  <c r="O383" i="4"/>
  <c r="O389" i="4"/>
  <c r="O403" i="4"/>
  <c r="O414" i="4"/>
  <c r="O415" i="4"/>
  <c r="O421" i="4"/>
  <c r="O437" i="4"/>
  <c r="O461" i="4"/>
  <c r="O483" i="4"/>
  <c r="O484" i="4"/>
  <c r="O491" i="4"/>
  <c r="O494" i="4"/>
  <c r="O495" i="4"/>
  <c r="O496" i="4"/>
  <c r="O502" i="4"/>
  <c r="O535" i="4"/>
  <c r="O537" i="4"/>
  <c r="O565" i="4"/>
  <c r="O588" i="4"/>
  <c r="O599" i="4"/>
  <c r="O609" i="4"/>
  <c r="O652" i="4"/>
  <c r="O435" i="4"/>
  <c r="O446" i="4"/>
  <c r="O447" i="4"/>
  <c r="O453" i="4"/>
  <c r="O467" i="4"/>
  <c r="O478" i="4"/>
  <c r="O479" i="4"/>
  <c r="O485" i="4"/>
  <c r="O499" i="4"/>
  <c r="O510" i="4"/>
  <c r="O511" i="4"/>
  <c r="O517" i="4"/>
  <c r="O531" i="4"/>
  <c r="O542" i="4"/>
  <c r="O543" i="4"/>
  <c r="O549" i="4"/>
  <c r="O563" i="4"/>
  <c r="O574" i="4"/>
  <c r="O575" i="4"/>
  <c r="O581" i="4"/>
  <c r="O595" i="4"/>
  <c r="O606" i="4"/>
  <c r="O607" i="4"/>
  <c r="O613" i="4"/>
  <c r="O627" i="4"/>
  <c r="O638" i="4"/>
  <c r="O639" i="4"/>
  <c r="O645" i="4"/>
  <c r="O659" i="4"/>
  <c r="O669" i="4"/>
  <c r="O683" i="4"/>
  <c r="O684" i="4"/>
  <c r="O693" i="4"/>
  <c r="O705" i="4"/>
  <c r="O710" i="4"/>
  <c r="O711" i="4"/>
  <c r="O721" i="4"/>
  <c r="O725" i="4"/>
  <c r="O739" i="4"/>
  <c r="O742" i="4"/>
  <c r="O743" i="4"/>
  <c r="O744" i="4"/>
  <c r="O754" i="4"/>
  <c r="O757" i="4"/>
  <c r="O781" i="4"/>
  <c r="O795" i="4"/>
  <c r="O848" i="4"/>
  <c r="O661" i="4"/>
  <c r="O673" i="4"/>
  <c r="O713" i="4"/>
  <c r="O753" i="4"/>
  <c r="O785" i="4"/>
  <c r="O589" i="4"/>
  <c r="O621" i="4"/>
  <c r="O653" i="4"/>
  <c r="O689" i="4"/>
  <c r="O701" i="4"/>
  <c r="O717" i="4"/>
  <c r="O737" i="4"/>
  <c r="O769" i="4"/>
  <c r="O825" i="4"/>
  <c r="O896" i="4"/>
  <c r="O906" i="4"/>
  <c r="O947" i="4"/>
  <c r="O958" i="4"/>
  <c r="O972" i="4"/>
  <c r="O983" i="4"/>
  <c r="O797" i="4"/>
  <c r="O813" i="4"/>
  <c r="O905" i="4"/>
  <c r="O957" i="4"/>
  <c r="O723" i="4"/>
  <c r="O734" i="4"/>
  <c r="O735" i="4"/>
  <c r="O745" i="4"/>
  <c r="O750" i="4"/>
  <c r="O751" i="4"/>
  <c r="O763" i="4"/>
  <c r="O773" i="4"/>
  <c r="O778" i="4"/>
  <c r="O779" i="4"/>
  <c r="O789" i="4"/>
  <c r="O801" i="4"/>
  <c r="O806" i="4"/>
  <c r="O807" i="4"/>
  <c r="O817" i="4"/>
  <c r="O822" i="4"/>
  <c r="O823" i="4"/>
  <c r="O859" i="4"/>
  <c r="O860" i="4"/>
  <c r="O867" i="4"/>
  <c r="O870" i="4"/>
  <c r="O871" i="4"/>
  <c r="O872" i="4"/>
  <c r="O882" i="4"/>
  <c r="O907" i="4"/>
  <c r="O921" i="4"/>
  <c r="O945" i="4"/>
  <c r="O948" i="4"/>
  <c r="O959" i="4"/>
  <c r="O830" i="4"/>
  <c r="O831" i="4"/>
  <c r="O837" i="4"/>
  <c r="O842" i="4"/>
  <c r="O843" i="4"/>
  <c r="O854" i="4"/>
  <c r="O855" i="4"/>
  <c r="O861" i="4"/>
  <c r="O873" i="4"/>
  <c r="O878" i="4"/>
  <c r="O879" i="4"/>
  <c r="O891" i="4"/>
  <c r="O902" i="4"/>
  <c r="O903" i="4"/>
  <c r="O913" i="4"/>
  <c r="O918" i="4"/>
  <c r="O919" i="4"/>
  <c r="O925" i="4"/>
  <c r="O937" i="4"/>
  <c r="O942" i="4"/>
  <c r="O943" i="4"/>
  <c r="O955" i="4"/>
  <c r="O966" i="4"/>
  <c r="O967" i="4"/>
  <c r="O979" i="4"/>
  <c r="O990" i="4"/>
  <c r="O991" i="4"/>
  <c r="O997" i="4"/>
  <c r="O885" i="4"/>
  <c r="O909" i="4"/>
  <c r="O933" i="4"/>
  <c r="O949" i="4"/>
  <c r="O973" i="4"/>
  <c r="O166" i="4"/>
  <c r="O182" i="4"/>
  <c r="O198" i="4"/>
  <c r="O850" i="4"/>
  <c r="O978" i="4"/>
  <c r="O834" i="4"/>
  <c r="O866" i="4"/>
  <c r="O898" i="4"/>
  <c r="O930" i="4"/>
  <c r="O962" i="4"/>
  <c r="O994" i="4"/>
  <c r="O267" i="4"/>
  <c r="O283" i="4"/>
  <c r="O299" i="4"/>
  <c r="O315" i="4"/>
  <c r="O331" i="4"/>
  <c r="O347" i="4"/>
  <c r="O354" i="4"/>
  <c r="O362" i="4"/>
  <c r="O370" i="4"/>
  <c r="O378" i="4"/>
  <c r="O386" i="4"/>
  <c r="O394" i="4"/>
  <c r="O402" i="4"/>
  <c r="O410" i="4"/>
  <c r="O418" i="4"/>
  <c r="O426" i="4"/>
  <c r="O434" i="4"/>
  <c r="O442" i="4"/>
  <c r="O450" i="4"/>
  <c r="O458" i="4"/>
  <c r="O466" i="4"/>
  <c r="O474" i="4"/>
  <c r="O482" i="4"/>
  <c r="O490" i="4"/>
  <c r="O498" i="4"/>
  <c r="O506" i="4"/>
  <c r="O514" i="4"/>
  <c r="O522" i="4"/>
  <c r="O530" i="4"/>
  <c r="O538" i="4"/>
  <c r="O546" i="4"/>
  <c r="O554" i="4"/>
  <c r="O562" i="4"/>
  <c r="O570" i="4"/>
  <c r="O578" i="4"/>
  <c r="O586" i="4"/>
  <c r="O594" i="4"/>
  <c r="O602" i="4"/>
  <c r="O610" i="4"/>
  <c r="O618" i="4"/>
  <c r="O626" i="4"/>
  <c r="O634" i="4"/>
  <c r="O642" i="4"/>
  <c r="O650" i="4"/>
  <c r="O658" i="4"/>
  <c r="O667" i="4"/>
  <c r="O678" i="4"/>
  <c r="O699" i="4"/>
  <c r="O730" i="4"/>
  <c r="O762" i="4"/>
  <c r="O794" i="4"/>
  <c r="O826" i="4"/>
  <c r="O858" i="4"/>
  <c r="O890" i="4"/>
  <c r="O922" i="4"/>
  <c r="O954" i="4"/>
  <c r="O986" i="4"/>
  <c r="O671" i="4"/>
  <c r="O687" i="4"/>
  <c r="L14" i="4" a="1"/>
  <c r="L14" i="4"/>
  <c r="E11" i="4"/>
  <c r="F11" i="4" a="1"/>
  <c r="F11" i="4"/>
  <c r="E6" i="4"/>
  <c r="N15" i="4"/>
  <c r="M15" i="4"/>
  <c r="Q15" i="4"/>
  <c r="E7" i="4"/>
  <c r="F7" i="4" a="1"/>
  <c r="F7" i="4"/>
  <c r="E8" i="4"/>
  <c r="F8" i="4" a="1"/>
  <c r="F8" i="4"/>
  <c r="E9" i="4"/>
  <c r="F9" i="4" a="1"/>
  <c r="F9" i="4"/>
  <c r="O15" i="4"/>
  <c r="F6" i="4" a="1"/>
  <c r="F6" i="4"/>
</calcChain>
</file>

<file path=xl/sharedStrings.xml><?xml version="1.0" encoding="utf-8"?>
<sst xmlns="http://schemas.openxmlformats.org/spreadsheetml/2006/main" count="447" uniqueCount="178">
  <si>
    <t>Incl BTW</t>
    <phoneticPr fontId="1" type="noConversion"/>
  </si>
  <si>
    <t>Afschrijven?</t>
    <phoneticPr fontId="1" type="noConversion"/>
  </si>
  <si>
    <t>Maart</t>
    <phoneticPr fontId="1" type="noConversion"/>
  </si>
  <si>
    <t>Oktober</t>
    <phoneticPr fontId="1" type="noConversion"/>
  </si>
  <si>
    <t>November</t>
    <phoneticPr fontId="1" type="noConversion"/>
  </si>
  <si>
    <t>Klant</t>
    <phoneticPr fontId="1" type="noConversion"/>
  </si>
  <si>
    <t>Maand</t>
    <phoneticPr fontId="1" type="noConversion"/>
  </si>
  <si>
    <t>Mei</t>
    <phoneticPr fontId="1" type="noConversion"/>
  </si>
  <si>
    <t>BTW bedrag</t>
    <phoneticPr fontId="1" type="noConversion"/>
  </si>
  <si>
    <t>Juni</t>
    <phoneticPr fontId="1" type="noConversion"/>
  </si>
  <si>
    <t>Totaal omzet excl BTW</t>
    <phoneticPr fontId="1" type="noConversion"/>
  </si>
  <si>
    <t>December</t>
    <phoneticPr fontId="1" type="noConversion"/>
  </si>
  <si>
    <t>Dag</t>
    <phoneticPr fontId="1" type="noConversion"/>
  </si>
  <si>
    <t>Omschrijving</t>
    <phoneticPr fontId="1" type="noConversion"/>
  </si>
  <si>
    <t>Categorie</t>
    <phoneticPr fontId="1" type="noConversion"/>
  </si>
  <si>
    <t>vrij</t>
    <phoneticPr fontId="1" type="noConversion"/>
  </si>
  <si>
    <t>Augustus</t>
    <phoneticPr fontId="1" type="noConversion"/>
  </si>
  <si>
    <t>September</t>
    <phoneticPr fontId="1" type="noConversion"/>
  </si>
  <si>
    <t>Betaald?</t>
    <phoneticPr fontId="1" type="noConversion"/>
  </si>
  <si>
    <t>Ja</t>
    <phoneticPr fontId="1" type="noConversion"/>
  </si>
  <si>
    <t>Nee</t>
    <phoneticPr fontId="1" type="noConversion"/>
  </si>
  <si>
    <t>Totaal BTW</t>
    <phoneticPr fontId="1" type="noConversion"/>
  </si>
  <si>
    <t>Periode</t>
    <phoneticPr fontId="1" type="noConversion"/>
  </si>
  <si>
    <t>Januari</t>
    <phoneticPr fontId="1" type="noConversion"/>
  </si>
  <si>
    <t>Juli</t>
    <phoneticPr fontId="1" type="noConversion"/>
  </si>
  <si>
    <t>BTW</t>
    <phoneticPr fontId="1" type="noConversion"/>
  </si>
  <si>
    <t>Opmerking</t>
    <phoneticPr fontId="1" type="noConversion"/>
  </si>
  <si>
    <t>In omzetbelasting?</t>
    <phoneticPr fontId="1" type="noConversion"/>
  </si>
  <si>
    <t>Prijs excl BTW - hoog</t>
    <phoneticPr fontId="1" type="noConversion"/>
  </si>
  <si>
    <t>Totaal BTW hoog</t>
    <phoneticPr fontId="1" type="noConversion"/>
  </si>
  <si>
    <t>BTW - hoog</t>
    <phoneticPr fontId="1" type="noConversion"/>
  </si>
  <si>
    <t>Februari</t>
    <phoneticPr fontId="1" type="noConversion"/>
  </si>
  <si>
    <t>Contactpersoon</t>
    <phoneticPr fontId="1" type="noConversion"/>
  </si>
  <si>
    <t>Totaal omzet incl BTW</t>
    <phoneticPr fontId="1" type="noConversion"/>
  </si>
  <si>
    <t>Prijs excl BTW</t>
    <phoneticPr fontId="1" type="noConversion"/>
  </si>
  <si>
    <t>BTW tarief</t>
    <phoneticPr fontId="1" type="noConversion"/>
  </si>
  <si>
    <t>Kosten voor winst- verliesrekening</t>
    <phoneticPr fontId="1" type="noConversion"/>
  </si>
  <si>
    <t>April</t>
    <phoneticPr fontId="1" type="noConversion"/>
  </si>
  <si>
    <t>Totaal prijs excl. BTW</t>
    <phoneticPr fontId="1" type="noConversion"/>
  </si>
  <si>
    <t>Betaalde facturen excl BTW</t>
    <phoneticPr fontId="1" type="noConversion"/>
  </si>
  <si>
    <t>Openstaande facturen excl BTW</t>
    <phoneticPr fontId="1" type="noConversion"/>
  </si>
  <si>
    <t>€</t>
    <phoneticPr fontId="1" type="noConversion"/>
  </si>
  <si>
    <t>BTW</t>
    <phoneticPr fontId="1" type="noConversion"/>
  </si>
  <si>
    <t>Totaal</t>
  </si>
  <si>
    <t>Periode</t>
    <phoneticPr fontId="1" type="noConversion"/>
  </si>
  <si>
    <t>Categorie</t>
    <phoneticPr fontId="1" type="noConversion"/>
  </si>
  <si>
    <t>Excl BTW</t>
    <phoneticPr fontId="1" type="noConversion"/>
  </si>
  <si>
    <t>Kosten voor omzetbelasting</t>
    <phoneticPr fontId="1" type="noConversion"/>
  </si>
  <si>
    <t>Prijs incl BTW</t>
    <phoneticPr fontId="1" type="noConversion"/>
  </si>
  <si>
    <t>Ja</t>
  </si>
  <si>
    <t>Activiteit</t>
    <phoneticPr fontId="1" type="noConversion"/>
  </si>
  <si>
    <t>Gebruikte lijsten</t>
  </si>
  <si>
    <t>In omzetbelasting?</t>
  </si>
  <si>
    <t>BTW Klasse:</t>
  </si>
  <si>
    <t>JaNee:</t>
  </si>
  <si>
    <t>Categorieen:</t>
  </si>
  <si>
    <t>Jaren:</t>
  </si>
  <si>
    <t>Jaar</t>
  </si>
  <si>
    <t>Totaal (alle categorien):</t>
  </si>
  <si>
    <t>Per categorie:</t>
  </si>
  <si>
    <t>Maanden:/MaandenTotaal:</t>
  </si>
  <si>
    <t>Jaar:</t>
  </si>
  <si>
    <t>Dag</t>
  </si>
  <si>
    <t>Totaal BTW</t>
  </si>
  <si>
    <t>BTW - laag</t>
  </si>
  <si>
    <t>Prijs excl BTW - laag</t>
  </si>
  <si>
    <t>Totaal BTW laag</t>
  </si>
  <si>
    <t>Inkomsten</t>
  </si>
  <si>
    <t>Afschrijvingen</t>
  </si>
  <si>
    <t>Jaar1</t>
  </si>
  <si>
    <t>Jaar2</t>
  </si>
  <si>
    <t>Jaar3</t>
  </si>
  <si>
    <t>Jaar4</t>
  </si>
  <si>
    <t>Jaar5</t>
  </si>
  <si>
    <t>Aantaal jaren afschrijven:</t>
  </si>
  <si>
    <t>Jaar6</t>
  </si>
  <si>
    <t>Jaar7</t>
  </si>
  <si>
    <t>Jaar8</t>
  </si>
  <si>
    <t>Jaar9</t>
  </si>
  <si>
    <t>Jaar10</t>
  </si>
  <si>
    <t>Formule</t>
  </si>
  <si>
    <t>Legenda:</t>
  </si>
  <si>
    <t>Naam van de lijst (Range Name) in cursief grijs. Deze worden gebruikt in de andere tabbladen</t>
  </si>
  <si>
    <t>Q1</t>
  </si>
  <si>
    <t>Q2</t>
  </si>
  <si>
    <t>Q3</t>
  </si>
  <si>
    <t>Q4</t>
  </si>
  <si>
    <t>Kwartalen:</t>
  </si>
  <si>
    <t>Ik doe BTW aangifte per:</t>
  </si>
  <si>
    <t>maand</t>
  </si>
  <si>
    <t>kwartaal</t>
  </si>
  <si>
    <t>maandkwartaal</t>
  </si>
  <si>
    <t>indexfunctie</t>
  </si>
  <si>
    <t>Periode aangifte</t>
  </si>
  <si>
    <t>Hier wordt nog niets mee gedaan, dit is voor de eigen admin.</t>
  </si>
  <si>
    <t>Vul of deze in….</t>
  </si>
  <si>
    <t>Nee</t>
  </si>
  <si>
    <t>Readme</t>
  </si>
  <si>
    <t>Gemaakt door:</t>
  </si>
  <si>
    <t>Pieter van Breevoort</t>
  </si>
  <si>
    <t>Laatste wijziging:</t>
  </si>
  <si>
    <t>Categorieen</t>
  </si>
  <si>
    <t>https://github.com/pietervanbreevoort/BTWAdmin</t>
  </si>
  <si>
    <t>De sheets zijn beveiligd, zodat er niet per ongeluk getypt wordt in de formules. Wel kan je overal iets invoeren waar je iets moet invoeren. Je kan zowel de sheets als het hele workbook zonder wachtwoord 'unprotecten'</t>
  </si>
  <si>
    <t>…en/of deze</t>
  </si>
  <si>
    <t>Hier kan je voor meerdere BTW klassen iets invullen</t>
  </si>
  <si>
    <t>Factuurnr</t>
  </si>
  <si>
    <t>&lt; Dit is voor alle jaren</t>
  </si>
  <si>
    <t>Lees ook de legenda!</t>
  </si>
  <si>
    <t>Invoer text of getal (let wel op of het een getal moet zijn en of je computer met punten en komma's werkt voor decimalen!)</t>
  </si>
  <si>
    <t>Invoer - kiezen uit lijst</t>
  </si>
  <si>
    <t>Gebruik is voor eigen verantwoordelijkheid. Het bestand is uitgebreid gecontroleerd, kom je toch een fout tegen, laat het weten!</t>
  </si>
  <si>
    <t>Januari</t>
  </si>
  <si>
    <t>Februari</t>
  </si>
  <si>
    <t>Debet</t>
  </si>
  <si>
    <t>Credit</t>
  </si>
  <si>
    <t>BTW tarief</t>
  </si>
  <si>
    <t>KasBank</t>
  </si>
  <si>
    <t>Kas</t>
  </si>
  <si>
    <t>Bank</t>
  </si>
  <si>
    <t>DebetCredit</t>
  </si>
  <si>
    <t>Voor kas/bank-stroom</t>
  </si>
  <si>
    <t>Kosten</t>
  </si>
  <si>
    <t>Bank-kasmutatie</t>
  </si>
  <si>
    <t>Prive-uitgaven</t>
  </si>
  <si>
    <t>Balanscategorie</t>
  </si>
  <si>
    <t>Inkomsten/Uitgaven</t>
  </si>
  <si>
    <t>BalansCategorie</t>
  </si>
  <si>
    <t>Dit is voor de jaarekening, incl posten die waar geen BTW voor teruggekregen kan worden (kan dus afwijken van samenvatting in Uitgaven tab</t>
  </si>
  <si>
    <t>Balans</t>
  </si>
  <si>
    <t xml:space="preserve">Het is geschikt voor een simpele bedrijfsvoering. Afschrijvingen worden niet meegenomen, hier moet je dus voor corrigeren in je winst- en verliesrekening. </t>
  </si>
  <si>
    <t>Categorie_Inkomsten</t>
  </si>
  <si>
    <t>Overzicht (selecteer jaar en periode in "UitgavenInkomsten")</t>
  </si>
  <si>
    <t>Huidig:</t>
  </si>
  <si>
    <t>Beginstand:</t>
  </si>
  <si>
    <t>Kas/Bank?</t>
  </si>
  <si>
    <t>Selecteer een categorie. Dit is een samenvatting voor de BTW aangifte. Zie ook de tab samenvatting</t>
  </si>
  <si>
    <t>Standen kas en bank</t>
  </si>
  <si>
    <t>Vul of deze in….of deze (niet beide!)</t>
  </si>
  <si>
    <t>Dit kan overschreven worden</t>
  </si>
  <si>
    <t>&gt;&gt;&gt;&gt;&gt;&gt;Hier volgt niets meer dat ingevuld moet worden</t>
  </si>
  <si>
    <t>Inkomsten - kosten (voor omzetbelasting)</t>
  </si>
  <si>
    <t>Inkomsten - kosten (voor winst-verliesrekening)</t>
  </si>
  <si>
    <r>
      <rPr>
        <b/>
        <i/>
        <sz val="8"/>
        <color rgb="FF7F7F7F"/>
        <rFont val="Arial"/>
        <family val="2"/>
      </rPr>
      <t>Categorieen</t>
    </r>
    <r>
      <rPr>
        <i/>
        <sz val="8"/>
        <color rgb="FF7F7F7F"/>
        <rFont val="Arial"/>
        <family val="2"/>
      </rPr>
      <t xml:space="preserve"> zijn er voor de eigen administratie. Je kan deze lijst zelf aanvullen (max 25) in de tabel hieronder. 
Geef aan in de kolom er naast of de categorie moet worden meegenomen in de omzetbelasting. 
Geef ook aan of het een debet of credit categorie is, zodat het goed opgeteld wordt in de inkomsten-uitgaven tabel. 
Geef de balanscategorie goed aan, dit is nodig om een goed overzicht van kosten en inkomsten te krijgen. </t>
    </r>
  </si>
  <si>
    <t>Dit is een bestand voor je administratie - lees alles hieronder goed.</t>
  </si>
  <si>
    <t>01 Inventaris</t>
  </si>
  <si>
    <t>02 af te dragen btw</t>
  </si>
  <si>
    <t>03 freelancers</t>
  </si>
  <si>
    <t>04 huur</t>
  </si>
  <si>
    <t>10 klein inventaris</t>
  </si>
  <si>
    <t>11 autokosten</t>
  </si>
  <si>
    <t>12 verblijfkosten</t>
  </si>
  <si>
    <t>13 telefoon</t>
  </si>
  <si>
    <t>14 kantoorkosten</t>
  </si>
  <si>
    <t>15 contributies, studie</t>
  </si>
  <si>
    <t>16 boeken</t>
  </si>
  <si>
    <t>18 algemeen</t>
  </si>
  <si>
    <t>90 Priveuitgaven-debet</t>
  </si>
  <si>
    <t>91 Priveuitgaven-credit</t>
  </si>
  <si>
    <t>92 Kruispost-debet</t>
  </si>
  <si>
    <t>93 Kruispost-credit</t>
  </si>
  <si>
    <t>Voor BTW aangifte:</t>
  </si>
  <si>
    <t>Dit is een samenvatting voor de BTW aangifte. Zie ook de tab samenvatting</t>
  </si>
  <si>
    <t>Betaling belasting</t>
  </si>
  <si>
    <t>Notanummer</t>
  </si>
  <si>
    <t>22 horeca</t>
  </si>
  <si>
    <t>82 facturen</t>
  </si>
  <si>
    <t>80 facturen</t>
  </si>
  <si>
    <t>Alleen nodig als kas en banksaldo worden bijgehouden</t>
  </si>
  <si>
    <t>Alleen voor "22 Horeca" geldt nu dat deze is uitgesloten van de omzetbelasting. Check de belastingdienst website of er andere relevante categorieen zijn voor jou: http://www.belastingdienst.nl/wps/wcm/connect/bldcontentnl/belastingdienst/zakelijk/btw/btw_aftrekken/welke_btw_is_aftrekbaar/welke_btw_mag_u_niet_aftrekken</t>
  </si>
  <si>
    <r>
      <t xml:space="preserve">Alleen de gegevens in "UitgavenInkomsten" moeten worden ingevuld. Zowel de inkomsten als uitgaven kunnen ingevuld worden. Het is noodzakelijk om hieronder de juiste categorie te definieren (als debet en credit - voor de kas- en bankstromen - en kosten- en onkosten). Kolommen die je </t>
    </r>
    <r>
      <rPr>
        <i/>
        <sz val="8"/>
        <color rgb="FFFF0000"/>
        <rFont val="Arial"/>
        <family val="2"/>
      </rPr>
      <t>moet</t>
    </r>
    <r>
      <rPr>
        <i/>
        <sz val="8"/>
        <color rgb="FF7F7F7F"/>
        <rFont val="Arial"/>
        <family val="2"/>
      </rPr>
      <t xml:space="preserve"> invullen hebben</t>
    </r>
    <r>
      <rPr>
        <i/>
        <sz val="8"/>
        <color rgb="FFFF0000"/>
        <rFont val="Arial"/>
        <family val="2"/>
      </rPr>
      <t xml:space="preserve"> kopjes met rode letters.</t>
    </r>
  </si>
  <si>
    <t>Alleen nodig voor kas and bankboek. Priveonttrekkingen of bijboekingen</t>
  </si>
  <si>
    <t>Alleen nodig voor kas and bankboek. Plaats 92 en 93 onder elkaar plaatsen in de tabel in UitgavenInkomsten (bijschrijven op de een (kas/bank) en afschrijven op de ander)</t>
  </si>
  <si>
    <t>03 inhuren externen</t>
  </si>
  <si>
    <t>11 autokosten/reiskosten</t>
  </si>
  <si>
    <t>17 internet, hosting</t>
  </si>
  <si>
    <t>Licentie</t>
  </si>
  <si>
    <t>Doneer</t>
  </si>
</sst>
</file>

<file path=xl/styles.xml><?xml version="1.0" encoding="utf-8"?>
<styleSheet xmlns="http://schemas.openxmlformats.org/spreadsheetml/2006/main" xmlns:mc="http://schemas.openxmlformats.org/markup-compatibility/2006" xmlns:x14ac="http://schemas.microsoft.com/office/spreadsheetml/2009/9/ac" mc:Ignorable="x14ac">
  <numFmts count="4">
    <numFmt numFmtId="164" formatCode="_-* #,##0.00_-;\-* #,##0.00_-;_-* &quot;-&quot;??_-;_-@_-"/>
    <numFmt numFmtId="165" formatCode="&quot;€&quot;#,##0.00_);\(&quot;€&quot;#,##0.00\)"/>
    <numFmt numFmtId="166" formatCode="&quot;€&quot;#,##0.00"/>
    <numFmt numFmtId="167" formatCode="_-* #,##0_-;\-* #,##0_-;_-* &quot;-&quot;??_-;_-@_-"/>
  </numFmts>
  <fonts count="20" x14ac:knownFonts="1">
    <font>
      <sz val="10"/>
      <name val="Verdana"/>
    </font>
    <font>
      <sz val="8"/>
      <name val="Verdana"/>
      <family val="2"/>
    </font>
    <font>
      <sz val="10"/>
      <name val="Verdana"/>
      <family val="2"/>
    </font>
    <font>
      <b/>
      <sz val="13"/>
      <color theme="3"/>
      <name val="Calibri"/>
      <family val="2"/>
      <scheme val="minor"/>
    </font>
    <font>
      <b/>
      <sz val="11"/>
      <color theme="3"/>
      <name val="Calibri"/>
      <family val="2"/>
      <scheme val="minor"/>
    </font>
    <font>
      <b/>
      <sz val="8"/>
      <name val="Arial"/>
      <family val="2"/>
    </font>
    <font>
      <sz val="8"/>
      <name val="Arial"/>
      <family val="2"/>
    </font>
    <font>
      <i/>
      <sz val="8"/>
      <color rgb="FF7F7F7F"/>
      <name val="Arial"/>
      <family val="2"/>
    </font>
    <font>
      <i/>
      <sz val="8"/>
      <color theme="0" tint="-0.499984740745262"/>
      <name val="Arial"/>
      <family val="2"/>
    </font>
    <font>
      <sz val="10"/>
      <name val="Verdana"/>
      <family val="2"/>
    </font>
    <font>
      <b/>
      <sz val="15"/>
      <color theme="3"/>
      <name val="Calibri"/>
      <family val="2"/>
      <scheme val="minor"/>
    </font>
    <font>
      <b/>
      <sz val="8"/>
      <color rgb="FFFF0000"/>
      <name val="Arial"/>
      <family val="2"/>
    </font>
    <font>
      <i/>
      <sz val="8"/>
      <color rgb="FFFF0000"/>
      <name val="Arial"/>
      <family val="2"/>
    </font>
    <font>
      <u/>
      <sz val="10"/>
      <color theme="10"/>
      <name val="Verdana"/>
      <family val="2"/>
    </font>
    <font>
      <u/>
      <sz val="8"/>
      <color theme="10"/>
      <name val="Arial"/>
      <family val="2"/>
    </font>
    <font>
      <b/>
      <i/>
      <sz val="8"/>
      <color rgb="FF7F7F7F"/>
      <name val="Arial"/>
      <family val="2"/>
    </font>
    <font>
      <sz val="8"/>
      <color rgb="FFFF0000"/>
      <name val="Arial"/>
      <family val="2"/>
    </font>
    <font>
      <sz val="12"/>
      <color rgb="FF9C6500"/>
      <name val="Calibri"/>
      <family val="2"/>
      <scheme val="minor"/>
    </font>
    <font>
      <u/>
      <sz val="10"/>
      <color theme="11"/>
      <name val="Verdana"/>
    </font>
    <font>
      <sz val="8"/>
      <color rgb="FF9C6500"/>
      <name val="Arial"/>
    </font>
  </fonts>
  <fills count="9">
    <fill>
      <patternFill patternType="none"/>
    </fill>
    <fill>
      <patternFill patternType="gray125"/>
    </fill>
    <fill>
      <patternFill patternType="solid">
        <fgColor indexed="9"/>
        <bgColor indexed="64"/>
      </patternFill>
    </fill>
    <fill>
      <patternFill patternType="solid">
        <fgColor indexed="47"/>
        <bgColor indexed="64"/>
      </patternFill>
    </fill>
    <fill>
      <patternFill patternType="solid">
        <fgColor theme="0" tint="-0.14999847407452621"/>
        <bgColor indexed="64"/>
      </patternFill>
    </fill>
    <fill>
      <patternFill patternType="solid">
        <fgColor theme="2" tint="-0.249977111117893"/>
        <bgColor indexed="64"/>
      </patternFill>
    </fill>
    <fill>
      <patternFill patternType="solid">
        <fgColor rgb="FFFFFFCC"/>
      </patternFill>
    </fill>
    <fill>
      <patternFill patternType="solid">
        <fgColor rgb="FFFFEB9C"/>
      </patternFill>
    </fill>
    <fill>
      <patternFill patternType="solid">
        <fgColor rgb="FFFFFFFF"/>
        <bgColor rgb="FF000000"/>
      </patternFill>
    </fill>
  </fills>
  <borders count="9">
    <border>
      <left/>
      <right/>
      <top/>
      <bottom/>
      <diagonal/>
    </border>
    <border>
      <left/>
      <right/>
      <top style="hair">
        <color auto="1"/>
      </top>
      <bottom style="hair">
        <color auto="1"/>
      </bottom>
      <diagonal/>
    </border>
    <border>
      <left style="hair">
        <color auto="1"/>
      </left>
      <right style="hair">
        <color auto="1"/>
      </right>
      <top style="hair">
        <color auto="1"/>
      </top>
      <bottom style="hair">
        <color auto="1"/>
      </bottom>
      <diagonal/>
    </border>
    <border>
      <left style="hair">
        <color auto="1"/>
      </left>
      <right/>
      <top style="hair">
        <color auto="1"/>
      </top>
      <bottom style="hair">
        <color auto="1"/>
      </bottom>
      <diagonal/>
    </border>
    <border>
      <left/>
      <right style="hair">
        <color auto="1"/>
      </right>
      <top style="hair">
        <color auto="1"/>
      </top>
      <bottom style="hair">
        <color auto="1"/>
      </bottom>
      <diagonal/>
    </border>
    <border>
      <left/>
      <right/>
      <top/>
      <bottom style="thick">
        <color theme="4" tint="0.499984740745262"/>
      </bottom>
      <diagonal/>
    </border>
    <border>
      <left/>
      <right/>
      <top/>
      <bottom style="medium">
        <color theme="4" tint="0.39997558519241921"/>
      </bottom>
      <diagonal/>
    </border>
    <border>
      <left/>
      <right/>
      <top/>
      <bottom style="thick">
        <color theme="4"/>
      </bottom>
      <diagonal/>
    </border>
    <border>
      <left style="thin">
        <color rgb="FFB2B2B2"/>
      </left>
      <right style="thin">
        <color rgb="FFB2B2B2"/>
      </right>
      <top style="thin">
        <color rgb="FFB2B2B2"/>
      </top>
      <bottom style="thin">
        <color rgb="FFB2B2B2"/>
      </bottom>
      <diagonal/>
    </border>
  </borders>
  <cellStyleXfs count="20">
    <xf numFmtId="0" fontId="0" fillId="0" borderId="0"/>
    <xf numFmtId="164" fontId="2" fillId="0" borderId="0" applyFont="0" applyFill="0" applyBorder="0" applyAlignment="0" applyProtection="0"/>
    <xf numFmtId="0" fontId="3" fillId="0" borderId="5" applyNumberFormat="0" applyFill="0" applyAlignment="0" applyProtection="0"/>
    <xf numFmtId="0" fontId="4" fillId="0" borderId="6" applyNumberFormat="0" applyFill="0" applyAlignment="0" applyProtection="0"/>
    <xf numFmtId="0" fontId="7" fillId="0" borderId="0" applyNumberFormat="0" applyFill="0" applyBorder="0" applyAlignment="0" applyProtection="0"/>
    <xf numFmtId="0" fontId="10" fillId="0" borderId="7" applyNumberFormat="0" applyFill="0" applyAlignment="0" applyProtection="0"/>
    <xf numFmtId="0" fontId="9" fillId="6" borderId="8" applyNumberFormat="0" applyFont="0" applyAlignment="0" applyProtection="0"/>
    <xf numFmtId="0" fontId="13" fillId="0" borderId="0" applyNumberFormat="0" applyFill="0" applyBorder="0" applyAlignment="0" applyProtection="0"/>
    <xf numFmtId="0" fontId="17" fillId="7" borderId="0" applyNumberFormat="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cellStyleXfs>
  <cellXfs count="65">
    <xf numFmtId="0" fontId="0" fillId="0" borderId="0" xfId="0"/>
    <xf numFmtId="0" fontId="5" fillId="2" borderId="4" xfId="0" applyFont="1" applyFill="1" applyBorder="1"/>
    <xf numFmtId="0" fontId="5" fillId="2" borderId="2" xfId="0" applyFont="1" applyFill="1" applyBorder="1"/>
    <xf numFmtId="0" fontId="6" fillId="2" borderId="0" xfId="0" applyFont="1" applyFill="1" applyBorder="1"/>
    <xf numFmtId="0" fontId="6" fillId="2" borderId="3" xfId="0" applyFont="1" applyFill="1" applyBorder="1"/>
    <xf numFmtId="0" fontId="6" fillId="2" borderId="1" xfId="0" applyFont="1" applyFill="1" applyBorder="1"/>
    <xf numFmtId="0" fontId="6" fillId="2" borderId="4" xfId="0" applyFont="1" applyFill="1" applyBorder="1"/>
    <xf numFmtId="166" fontId="6" fillId="3" borderId="2" xfId="0" applyNumberFormat="1" applyFont="1" applyFill="1" applyBorder="1"/>
    <xf numFmtId="9" fontId="6" fillId="2" borderId="0" xfId="0" applyNumberFormat="1" applyFont="1" applyFill="1" applyBorder="1"/>
    <xf numFmtId="0" fontId="5" fillId="2" borderId="2" xfId="0" applyFont="1" applyFill="1" applyBorder="1" applyAlignment="1">
      <alignment wrapText="1"/>
    </xf>
    <xf numFmtId="0" fontId="5" fillId="2" borderId="0" xfId="0" applyFont="1" applyFill="1" applyBorder="1" applyAlignment="1">
      <alignment wrapText="1"/>
    </xf>
    <xf numFmtId="1" fontId="6" fillId="2" borderId="0" xfId="0" applyNumberFormat="1" applyFont="1" applyFill="1" applyBorder="1" applyAlignment="1"/>
    <xf numFmtId="18" fontId="5" fillId="2" borderId="2" xfId="0" applyNumberFormat="1" applyFont="1" applyFill="1" applyBorder="1"/>
    <xf numFmtId="0" fontId="5" fillId="2" borderId="0" xfId="0" applyFont="1" applyFill="1" applyBorder="1"/>
    <xf numFmtId="166" fontId="6" fillId="2" borderId="0" xfId="0" applyNumberFormat="1" applyFont="1" applyFill="1" applyBorder="1"/>
    <xf numFmtId="0" fontId="6" fillId="2" borderId="0" xfId="0" applyFont="1" applyFill="1" applyBorder="1" applyAlignment="1">
      <alignment wrapText="1"/>
    </xf>
    <xf numFmtId="0" fontId="6" fillId="0" borderId="0" xfId="0" applyFont="1"/>
    <xf numFmtId="0" fontId="3" fillId="0" borderId="5" xfId="2"/>
    <xf numFmtId="0" fontId="7" fillId="0" borderId="0" xfId="4"/>
    <xf numFmtId="0" fontId="7" fillId="2" borderId="0" xfId="4" applyFill="1" applyBorder="1"/>
    <xf numFmtId="0" fontId="8" fillId="0" borderId="5" xfId="2" applyFont="1"/>
    <xf numFmtId="0" fontId="4" fillId="2" borderId="6" xfId="3" applyFill="1"/>
    <xf numFmtId="9" fontId="4" fillId="2" borderId="6" xfId="3" applyNumberFormat="1" applyFill="1"/>
    <xf numFmtId="166" fontId="6" fillId="4" borderId="2" xfId="0" applyNumberFormat="1" applyFont="1" applyFill="1" applyBorder="1"/>
    <xf numFmtId="0" fontId="6" fillId="4" borderId="2" xfId="0" applyFont="1" applyFill="1" applyBorder="1"/>
    <xf numFmtId="9" fontId="6" fillId="5" borderId="2" xfId="0" applyNumberFormat="1" applyFont="1" applyFill="1" applyBorder="1"/>
    <xf numFmtId="0" fontId="6" fillId="5" borderId="2" xfId="0" applyFont="1" applyFill="1" applyBorder="1"/>
    <xf numFmtId="166" fontId="6" fillId="3" borderId="4" xfId="0" applyNumberFormat="1" applyFont="1" applyFill="1" applyBorder="1"/>
    <xf numFmtId="167" fontId="6" fillId="4" borderId="2" xfId="1" applyNumberFormat="1" applyFont="1" applyFill="1" applyBorder="1"/>
    <xf numFmtId="0" fontId="3" fillId="2" borderId="5" xfId="2" applyFill="1"/>
    <xf numFmtId="9" fontId="3" fillId="2" borderId="5" xfId="2" applyNumberFormat="1" applyFill="1"/>
    <xf numFmtId="164" fontId="6" fillId="3" borderId="2" xfId="1" applyFont="1" applyFill="1" applyBorder="1"/>
    <xf numFmtId="0" fontId="5" fillId="0" borderId="0" xfId="0" applyFont="1"/>
    <xf numFmtId="0" fontId="6" fillId="5" borderId="2" xfId="0" applyFont="1" applyFill="1" applyBorder="1" applyProtection="1">
      <protection locked="0"/>
    </xf>
    <xf numFmtId="167" fontId="6" fillId="4" borderId="2" xfId="1" applyNumberFormat="1" applyFont="1" applyFill="1" applyBorder="1" applyProtection="1">
      <protection locked="0"/>
    </xf>
    <xf numFmtId="166" fontId="6" fillId="4" borderId="2" xfId="0" applyNumberFormat="1" applyFont="1" applyFill="1" applyBorder="1" applyProtection="1">
      <protection locked="0"/>
    </xf>
    <xf numFmtId="9" fontId="6" fillId="5" borderId="2" xfId="0" applyNumberFormat="1" applyFont="1" applyFill="1" applyBorder="1" applyProtection="1">
      <protection locked="0"/>
    </xf>
    <xf numFmtId="0" fontId="6" fillId="4" borderId="2" xfId="0" applyFont="1" applyFill="1" applyBorder="1" applyProtection="1">
      <protection locked="0"/>
    </xf>
    <xf numFmtId="0" fontId="6" fillId="5" borderId="4" xfId="0" applyFont="1" applyFill="1" applyBorder="1" applyProtection="1">
      <protection locked="0"/>
    </xf>
    <xf numFmtId="0" fontId="6" fillId="4" borderId="2" xfId="0" applyFont="1" applyFill="1" applyBorder="1" applyAlignment="1" applyProtection="1">
      <alignment wrapText="1"/>
      <protection locked="0"/>
    </xf>
    <xf numFmtId="165" fontId="6" fillId="4" borderId="2" xfId="0" applyNumberFormat="1" applyFont="1" applyFill="1" applyBorder="1" applyProtection="1">
      <protection locked="0"/>
    </xf>
    <xf numFmtId="0" fontId="5" fillId="5" borderId="4" xfId="0" applyFont="1" applyFill="1" applyBorder="1" applyProtection="1">
      <protection locked="0"/>
    </xf>
    <xf numFmtId="0" fontId="6" fillId="2" borderId="0" xfId="0" applyFont="1" applyFill="1" applyBorder="1" applyAlignment="1"/>
    <xf numFmtId="0" fontId="5" fillId="2" borderId="2" xfId="0" applyFont="1" applyFill="1" applyBorder="1" applyAlignment="1"/>
    <xf numFmtId="0" fontId="6" fillId="3" borderId="2" xfId="0" applyNumberFormat="1" applyFont="1" applyFill="1" applyBorder="1"/>
    <xf numFmtId="0" fontId="11" fillId="2" borderId="2" xfId="0" applyFont="1" applyFill="1" applyBorder="1" applyAlignment="1">
      <alignment wrapText="1"/>
    </xf>
    <xf numFmtId="0" fontId="10" fillId="0" borderId="7" xfId="5"/>
    <xf numFmtId="14" fontId="6" fillId="6" borderId="8" xfId="6" applyNumberFormat="1" applyFont="1"/>
    <xf numFmtId="0" fontId="14" fillId="6" borderId="8" xfId="6" applyFont="1"/>
    <xf numFmtId="0" fontId="14" fillId="0" borderId="0" xfId="7" applyFont="1" applyAlignment="1">
      <alignment horizontal="left" vertical="center"/>
    </xf>
    <xf numFmtId="0" fontId="6" fillId="6" borderId="8" xfId="6" applyFont="1" applyProtection="1">
      <protection locked="0"/>
    </xf>
    <xf numFmtId="0" fontId="5" fillId="2" borderId="2" xfId="0" applyFont="1" applyFill="1" applyBorder="1" applyAlignment="1" applyProtection="1"/>
    <xf numFmtId="0" fontId="11" fillId="2" borderId="2" xfId="0" applyFont="1" applyFill="1" applyBorder="1" applyAlignment="1" applyProtection="1"/>
    <xf numFmtId="0" fontId="11" fillId="2" borderId="4" xfId="0" applyFont="1" applyFill="1" applyBorder="1" applyAlignment="1" applyProtection="1"/>
    <xf numFmtId="0" fontId="16" fillId="2" borderId="3" xfId="0" applyFont="1" applyFill="1" applyBorder="1"/>
    <xf numFmtId="9" fontId="6" fillId="6" borderId="8" xfId="6" applyNumberFormat="1" applyFont="1" applyProtection="1">
      <protection locked="0"/>
    </xf>
    <xf numFmtId="167" fontId="6" fillId="3" borderId="2" xfId="1" applyNumberFormat="1" applyFont="1" applyFill="1" applyBorder="1"/>
    <xf numFmtId="0" fontId="19" fillId="7" borderId="0" xfId="8" applyFont="1"/>
    <xf numFmtId="0" fontId="6" fillId="2" borderId="2" xfId="0" applyFont="1" applyFill="1" applyBorder="1" applyAlignment="1">
      <alignment horizontal="right"/>
    </xf>
    <xf numFmtId="0" fontId="16" fillId="2" borderId="2" xfId="0" applyFont="1" applyFill="1" applyBorder="1" applyAlignment="1">
      <alignment horizontal="right"/>
    </xf>
    <xf numFmtId="166" fontId="6" fillId="5" borderId="2" xfId="0" applyNumberFormat="1" applyFont="1" applyFill="1" applyBorder="1" applyProtection="1">
      <protection locked="0"/>
    </xf>
    <xf numFmtId="0" fontId="16" fillId="0" borderId="0" xfId="0" applyFont="1"/>
    <xf numFmtId="0" fontId="7" fillId="0" borderId="0" xfId="4" applyAlignment="1">
      <alignment wrapText="1"/>
    </xf>
    <xf numFmtId="0" fontId="0" fillId="0" borderId="0" xfId="0" applyAlignment="1">
      <alignment wrapText="1"/>
    </xf>
    <xf numFmtId="0" fontId="7" fillId="8" borderId="0" xfId="0" applyFont="1" applyFill="1"/>
  </cellXfs>
  <cellStyles count="20">
    <cellStyle name="Comma" xfId="1" builtinId="3"/>
    <cellStyle name="Explanatory Text" xfId="4" builtinId="53" customBuiltin="1"/>
    <cellStyle name="Followed Hyperlink" xfId="9" builtinId="9" hidden="1"/>
    <cellStyle name="Followed Hyperlink" xfId="10" builtinId="9" hidden="1"/>
    <cellStyle name="Followed Hyperlink" xfId="11" builtinId="9" hidden="1"/>
    <cellStyle name="Followed Hyperlink" xfId="12" builtinId="9" hidden="1"/>
    <cellStyle name="Followed Hyperlink" xfId="13" builtinId="9" hidden="1"/>
    <cellStyle name="Followed Hyperlink" xfId="14" builtinId="9" hidden="1"/>
    <cellStyle name="Followed Hyperlink" xfId="15" builtinId="9" hidden="1"/>
    <cellStyle name="Followed Hyperlink" xfId="16" builtinId="9" hidden="1"/>
    <cellStyle name="Followed Hyperlink" xfId="17" builtinId="9" hidden="1"/>
    <cellStyle name="Followed Hyperlink" xfId="18" builtinId="9" hidden="1"/>
    <cellStyle name="Followed Hyperlink" xfId="19" builtinId="9" hidden="1"/>
    <cellStyle name="Heading 1" xfId="5" builtinId="16"/>
    <cellStyle name="Heading 2" xfId="2" builtinId="17"/>
    <cellStyle name="Heading 3" xfId="3" builtinId="18"/>
    <cellStyle name="Hyperlink" xfId="7" builtinId="8"/>
    <cellStyle name="Neutral" xfId="8" builtinId="28"/>
    <cellStyle name="Normal" xfId="0" builtinId="0"/>
    <cellStyle name="Note" xfId="6" builtinId="1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theme" Target="theme/theme1.xml"/><Relationship Id="rId7" Type="http://schemas.openxmlformats.org/officeDocument/2006/relationships/styles" Target="styles.xml"/><Relationship Id="rId8" Type="http://schemas.openxmlformats.org/officeDocument/2006/relationships/sharedStrings" Target="sharedStrings.xml"/><Relationship Id="rId9" Type="http://schemas.openxmlformats.org/officeDocument/2006/relationships/calcChain" Target="calcChain.xml"/><Relationship Id="rId1" Type="http://schemas.openxmlformats.org/officeDocument/2006/relationships/worksheet" Target="worksheets/sheet1.xml"/><Relationship Id="rId2" Type="http://schemas.openxmlformats.org/officeDocument/2006/relationships/worksheet" Target="worksheets/sheet2.xml"/></Relationships>
</file>

<file path=xl/drawings/_rels/drawing1.xml.rels><?xml version="1.0" encoding="UTF-8" standalone="yes"?>
<Relationships xmlns="http://schemas.openxmlformats.org/package/2006/relationships"><Relationship Id="rId1" Type="http://schemas.openxmlformats.org/officeDocument/2006/relationships/hyperlink" Target="http://schoolofthebeloved.nl/" TargetMode="External"/></Relationships>
</file>

<file path=xl/drawings/drawing1.xml><?xml version="1.0" encoding="utf-8"?>
<xdr:wsDr xmlns:xdr="http://schemas.openxmlformats.org/drawingml/2006/spreadsheetDrawing" xmlns:a="http://schemas.openxmlformats.org/drawingml/2006/main">
  <xdr:twoCellAnchor>
    <xdr:from>
      <xdr:col>18</xdr:col>
      <xdr:colOff>3175</xdr:colOff>
      <xdr:row>21</xdr:row>
      <xdr:rowOff>123824</xdr:rowOff>
    </xdr:from>
    <xdr:to>
      <xdr:col>23</xdr:col>
      <xdr:colOff>69850</xdr:colOff>
      <xdr:row>33</xdr:row>
      <xdr:rowOff>44449</xdr:rowOff>
    </xdr:to>
    <xdr:sp macro="" textlink="">
      <xdr:nvSpPr>
        <xdr:cNvPr id="2" name="Rectangle 1"/>
        <xdr:cNvSpPr/>
      </xdr:nvSpPr>
      <xdr:spPr>
        <a:xfrm>
          <a:off x="11776075" y="4022724"/>
          <a:ext cx="3432175" cy="1609725"/>
        </a:xfrm>
        <a:prstGeom prst="rect">
          <a:avLst/>
        </a:prstGeom>
        <a:solidFill>
          <a:schemeClr val="bg1">
            <a:lumMod val="85000"/>
          </a:schemeClr>
        </a:solidFill>
        <a:ln>
          <a:noFill/>
        </a:ln>
      </xdr:spPr>
      <xdr:style>
        <a:lnRef idx="2">
          <a:schemeClr val="accent3">
            <a:shade val="50000"/>
          </a:schemeClr>
        </a:lnRef>
        <a:fillRef idx="1">
          <a:schemeClr val="accent3"/>
        </a:fillRef>
        <a:effectRef idx="0">
          <a:schemeClr val="accent3"/>
        </a:effectRef>
        <a:fontRef idx="minor">
          <a:schemeClr val="lt1"/>
        </a:fontRef>
      </xdr:style>
      <xdr:txBody>
        <a:bodyPr vertOverflow="clip" horzOverflow="clip" rtlCol="0" anchor="t"/>
        <a:lstStyle/>
        <a:p>
          <a:pPr algn="l"/>
          <a:r>
            <a:rPr lang="en-GB" sz="800" i="1">
              <a:solidFill>
                <a:sysClr val="windowText" lastClr="000000"/>
              </a:solidFill>
              <a:latin typeface="Arial" panose="020B0604020202020204" pitchFamily="34" charset="0"/>
              <a:cs typeface="Arial" panose="020B0604020202020204" pitchFamily="34" charset="0"/>
            </a:rPr>
            <a:t>Je mag dit bestand met iedereen delen. Het valt onder de iedereen-behalve-Raymond</a:t>
          </a:r>
          <a:r>
            <a:rPr lang="en-GB" sz="800" i="1" baseline="0">
              <a:solidFill>
                <a:sysClr val="windowText" lastClr="000000"/>
              </a:solidFill>
              <a:latin typeface="Arial" panose="020B0604020202020204" pitchFamily="34" charset="0"/>
              <a:cs typeface="Arial" panose="020B0604020202020204" pitchFamily="34" charset="0"/>
            </a:rPr>
            <a:t>-of-Ramond-uit-Nieuwe-Amsterdam</a:t>
          </a:r>
          <a:r>
            <a:rPr lang="en-GB" sz="800" i="1">
              <a:solidFill>
                <a:sysClr val="windowText" lastClr="000000"/>
              </a:solidFill>
              <a:latin typeface="Arial" panose="020B0604020202020204" pitchFamily="34" charset="0"/>
              <a:cs typeface="Arial" panose="020B0604020202020204" pitchFamily="34" charset="0"/>
            </a:rPr>
            <a:t>*. Je mag ook doen of jij</a:t>
          </a:r>
          <a:r>
            <a:rPr lang="en-GB" sz="800" i="1" baseline="0">
              <a:solidFill>
                <a:sysClr val="windowText" lastClr="000000"/>
              </a:solidFill>
              <a:latin typeface="Arial" panose="020B0604020202020204" pitchFamily="34" charset="0"/>
              <a:cs typeface="Arial" panose="020B0604020202020204" pitchFamily="34" charset="0"/>
            </a:rPr>
            <a:t> het bestand gemaakt heb en je mag het van mij doorverkopen. I don't care. Denk wel aan je karma.</a:t>
          </a:r>
          <a:endParaRPr lang="en-GB" sz="800" i="1">
            <a:solidFill>
              <a:sysClr val="windowText" lastClr="000000"/>
            </a:solidFill>
            <a:latin typeface="Arial" panose="020B0604020202020204" pitchFamily="34" charset="0"/>
            <a:cs typeface="Arial" panose="020B0604020202020204" pitchFamily="34" charset="0"/>
          </a:endParaRPr>
        </a:p>
        <a:p>
          <a:pPr algn="l"/>
          <a:endParaRPr lang="en-GB" sz="800" i="1">
            <a:solidFill>
              <a:sysClr val="windowText" lastClr="000000"/>
            </a:solidFill>
            <a:latin typeface="Arial" panose="020B0604020202020204" pitchFamily="34" charset="0"/>
            <a:cs typeface="Arial" panose="020B0604020202020204" pitchFamily="34" charset="0"/>
          </a:endParaRPr>
        </a:p>
        <a:p>
          <a:pPr algn="l"/>
          <a:r>
            <a:rPr lang="en-GB" sz="800" i="1">
              <a:solidFill>
                <a:sysClr val="windowText" lastClr="000000"/>
              </a:solidFill>
              <a:latin typeface="Arial" panose="020B0604020202020204" pitchFamily="34" charset="0"/>
              <a:cs typeface="Arial" panose="020B0604020202020204" pitchFamily="34" charset="0"/>
            </a:rPr>
            <a:t>*Ramond of Raymond</a:t>
          </a:r>
          <a:r>
            <a:rPr lang="en-GB" sz="800" i="1" baseline="0">
              <a:solidFill>
                <a:sysClr val="windowText" lastClr="000000"/>
              </a:solidFill>
              <a:latin typeface="Arial" panose="020B0604020202020204" pitchFamily="34" charset="0"/>
              <a:cs typeface="Arial" panose="020B0604020202020204" pitchFamily="34" charset="0"/>
            </a:rPr>
            <a:t> uit Nieuwe Amsterdam wilde mij altijd van mijn fiets trappen. Hierdoor heb ik wel hard leren fietsen, maar ik vind het toch wat ver gaan om hem een dienst te bewijzen.</a:t>
          </a:r>
          <a:endParaRPr lang="en-GB" sz="800" i="1">
            <a:solidFill>
              <a:sysClr val="windowText" lastClr="000000"/>
            </a:solidFill>
            <a:latin typeface="Arial" panose="020B0604020202020204" pitchFamily="34" charset="0"/>
            <a:cs typeface="Arial" panose="020B0604020202020204" pitchFamily="34" charset="0"/>
          </a:endParaRPr>
        </a:p>
        <a:p>
          <a:pPr algn="l"/>
          <a:endParaRPr lang="en-GB" sz="800" i="1">
            <a:solidFill>
              <a:sysClr val="windowText" lastClr="000000"/>
            </a:solidFill>
            <a:latin typeface="Arial" panose="020B0604020202020204" pitchFamily="34" charset="0"/>
            <a:cs typeface="Arial" panose="020B0604020202020204" pitchFamily="34" charset="0"/>
          </a:endParaRPr>
        </a:p>
        <a:p>
          <a:pPr algn="l"/>
          <a:r>
            <a:rPr lang="en-GB" sz="800" i="1">
              <a:solidFill>
                <a:sysClr val="windowText" lastClr="000000"/>
              </a:solidFill>
              <a:latin typeface="Arial" panose="020B0604020202020204" pitchFamily="34" charset="0"/>
              <a:cs typeface="Arial" panose="020B0604020202020204" pitchFamily="34" charset="0"/>
            </a:rPr>
            <a:t>Het</a:t>
          </a:r>
          <a:r>
            <a:rPr lang="en-GB" sz="800" i="1" baseline="0">
              <a:solidFill>
                <a:sysClr val="windowText" lastClr="000000"/>
              </a:solidFill>
              <a:latin typeface="Arial" panose="020B0604020202020204" pitchFamily="34" charset="0"/>
              <a:cs typeface="Arial" panose="020B0604020202020204" pitchFamily="34" charset="0"/>
            </a:rPr>
            <a:t> beste is om de Github link te delen (bovenaan deze sheet), zodat je altijd de laatste versie hebt: https://github.com/pietervanbreevoort/BTWAdmin/</a:t>
          </a:r>
        </a:p>
      </xdr:txBody>
    </xdr:sp>
    <xdr:clientData/>
  </xdr:twoCellAnchor>
  <xdr:twoCellAnchor>
    <xdr:from>
      <xdr:col>13</xdr:col>
      <xdr:colOff>76200</xdr:colOff>
      <xdr:row>21</xdr:row>
      <xdr:rowOff>123824</xdr:rowOff>
    </xdr:from>
    <xdr:to>
      <xdr:col>17</xdr:col>
      <xdr:colOff>314325</xdr:colOff>
      <xdr:row>33</xdr:row>
      <xdr:rowOff>44449</xdr:rowOff>
    </xdr:to>
    <xdr:sp macro="" textlink="">
      <xdr:nvSpPr>
        <xdr:cNvPr id="3" name="Rectangle 2">
          <a:hlinkClick xmlns:r="http://schemas.openxmlformats.org/officeDocument/2006/relationships" r:id="rId1"/>
        </xdr:cNvPr>
        <xdr:cNvSpPr/>
      </xdr:nvSpPr>
      <xdr:spPr>
        <a:xfrm>
          <a:off x="8483600" y="4022724"/>
          <a:ext cx="2930525" cy="1609725"/>
        </a:xfrm>
        <a:prstGeom prst="rect">
          <a:avLst/>
        </a:prstGeom>
        <a:solidFill>
          <a:schemeClr val="bg1">
            <a:lumMod val="85000"/>
          </a:schemeClr>
        </a:solidFill>
        <a:ln>
          <a:noFill/>
        </a:ln>
      </xdr:spPr>
      <xdr:style>
        <a:lnRef idx="2">
          <a:schemeClr val="accent3">
            <a:shade val="50000"/>
          </a:schemeClr>
        </a:lnRef>
        <a:fillRef idx="1">
          <a:schemeClr val="accent3"/>
        </a:fillRef>
        <a:effectRef idx="0">
          <a:schemeClr val="accent3"/>
        </a:effectRef>
        <a:fontRef idx="minor">
          <a:schemeClr val="lt1"/>
        </a:fontRef>
      </xdr:style>
      <xdr:txBody>
        <a:bodyPr vertOverflow="clip" horzOverflow="clip" rtlCol="0" anchor="t"/>
        <a:lstStyle/>
        <a:p>
          <a:pPr algn="l"/>
          <a:r>
            <a:rPr lang="en-GB" sz="800" i="1">
              <a:solidFill>
                <a:sysClr val="windowText" lastClr="000000"/>
              </a:solidFill>
              <a:latin typeface="Arial" panose="020B0604020202020204" pitchFamily="34" charset="0"/>
              <a:cs typeface="Arial" panose="020B0604020202020204" pitchFamily="34" charset="0"/>
            </a:rPr>
            <a:t>Bevalt het bestand en bespaart het je tijd en geld? En</a:t>
          </a:r>
          <a:r>
            <a:rPr lang="en-GB" sz="800" i="1" baseline="0">
              <a:solidFill>
                <a:sysClr val="windowText" lastClr="000000"/>
              </a:solidFill>
              <a:latin typeface="Arial" panose="020B0604020202020204" pitchFamily="34" charset="0"/>
              <a:cs typeface="Arial" panose="020B0604020202020204" pitchFamily="34" charset="0"/>
            </a:rPr>
            <a:t> wil je hiervoor iets terugdoen? Dat kan!</a:t>
          </a:r>
        </a:p>
        <a:p>
          <a:pPr algn="l"/>
          <a:endParaRPr lang="en-GB" sz="800" i="1" baseline="0">
            <a:solidFill>
              <a:sysClr val="windowText" lastClr="000000"/>
            </a:solidFill>
            <a:latin typeface="Arial" panose="020B0604020202020204" pitchFamily="34" charset="0"/>
            <a:cs typeface="Arial" panose="020B0604020202020204" pitchFamily="34" charset="0"/>
          </a:endParaRPr>
        </a:p>
        <a:p>
          <a:pPr algn="l"/>
          <a:r>
            <a:rPr lang="en-GB" sz="800" i="1" baseline="0">
              <a:solidFill>
                <a:sysClr val="windowText" lastClr="000000"/>
              </a:solidFill>
              <a:latin typeface="Arial" panose="020B0604020202020204" pitchFamily="34" charset="0"/>
              <a:cs typeface="Arial" panose="020B0604020202020204" pitchFamily="34" charset="0"/>
            </a:rPr>
            <a:t>Donneer aan The School of the Beloved, </a:t>
          </a:r>
          <a:r>
            <a:rPr lang="en-GB" sz="800" i="1">
              <a:solidFill>
                <a:sysClr val="windowText" lastClr="000000"/>
              </a:solidFill>
              <a:latin typeface="Arial" panose="020B0604020202020204" pitchFamily="34" charset="0"/>
              <a:cs typeface="Arial" panose="020B0604020202020204" pitchFamily="34" charset="0"/>
            </a:rPr>
            <a:t>een school voor gehandicapte kinderen in Vietnam, vlakbij de stad Hué.</a:t>
          </a:r>
        </a:p>
        <a:p>
          <a:pPr algn="l"/>
          <a:endParaRPr lang="en-GB" sz="800" i="1">
            <a:solidFill>
              <a:sysClr val="windowText" lastClr="000000"/>
            </a:solidFill>
            <a:latin typeface="Arial" panose="020B0604020202020204" pitchFamily="34" charset="0"/>
            <a:cs typeface="Arial" panose="020B0604020202020204" pitchFamily="34" charset="0"/>
          </a:endParaRPr>
        </a:p>
        <a:p>
          <a:pPr algn="l"/>
          <a:r>
            <a:rPr lang="en-GB" sz="800" i="1" baseline="0">
              <a:solidFill>
                <a:sysClr val="windowText" lastClr="000000"/>
              </a:solidFill>
              <a:latin typeface="Arial" panose="020B0604020202020204" pitchFamily="34" charset="0"/>
              <a:cs typeface="Arial" panose="020B0604020202020204" pitchFamily="34" charset="0"/>
            </a:rPr>
            <a:t>Het geld komt goed terecht.</a:t>
          </a:r>
        </a:p>
        <a:p>
          <a:pPr algn="l"/>
          <a:endParaRPr lang="en-GB" sz="800" i="1" baseline="0">
            <a:solidFill>
              <a:sysClr val="windowText" lastClr="000000"/>
            </a:solidFill>
            <a:latin typeface="Arial" panose="020B0604020202020204" pitchFamily="34" charset="0"/>
            <a:cs typeface="Arial" panose="020B0604020202020204" pitchFamily="34" charset="0"/>
          </a:endParaRPr>
        </a:p>
        <a:p>
          <a:pPr algn="l"/>
          <a:r>
            <a:rPr lang="en-GB" sz="800" i="1">
              <a:solidFill>
                <a:sysClr val="windowText" lastClr="000000"/>
              </a:solidFill>
              <a:latin typeface="Arial" panose="020B0604020202020204" pitchFamily="34" charset="0"/>
              <a:cs typeface="Arial" panose="020B0604020202020204" pitchFamily="34" charset="0"/>
            </a:rPr>
            <a:t>http://schoolofthebeloved.nl/</a:t>
          </a:r>
        </a:p>
      </xdr:txBody>
    </xdr:sp>
    <xdr:clientData/>
  </xdr:twoCellAnchor>
</xdr:wsDr>
</file>

<file path=xl/theme/theme1.xml><?xml version="1.0" encoding="utf-8"?>
<a:theme xmlns:a="http://schemas.openxmlformats.org/drawingml/2006/main" name="Office-thema">
  <a:themeElements>
    <a:clrScheme name="Kantoor">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Kantoor">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Kantoor">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twitter.com/pietur" TargetMode="External"/><Relationship Id="rId2" Type="http://schemas.openxmlformats.org/officeDocument/2006/relationships/hyperlink" Target="https://github.com/pietervanbreevoort/BTWAdmin" TargetMode="External"/><Relationship Id="rId3"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W77"/>
  <sheetViews>
    <sheetView showGridLines="0" tabSelected="1" topLeftCell="N19" zoomScale="200" workbookViewId="0">
      <selection activeCell="U38" sqref="U38"/>
    </sheetView>
  </sheetViews>
  <sheetFormatPr baseColWidth="10" defaultColWidth="8.83203125" defaultRowHeight="11" x14ac:dyDescent="0.15"/>
  <cols>
    <col min="1" max="2" width="4.6640625" style="16" customWidth="1"/>
    <col min="3" max="3" width="12.6640625" style="16" customWidth="1"/>
    <col min="4" max="16384" width="8.83203125" style="16"/>
  </cols>
  <sheetData>
    <row r="2" spans="2:16" ht="21" thickBot="1" x14ac:dyDescent="0.3">
      <c r="B2" s="46" t="s">
        <v>97</v>
      </c>
      <c r="C2" s="46"/>
      <c r="D2" s="46"/>
      <c r="E2" s="46"/>
      <c r="F2" s="46"/>
      <c r="G2" s="46"/>
      <c r="H2" s="46"/>
      <c r="I2" s="46"/>
      <c r="J2" s="46"/>
      <c r="K2" s="46"/>
      <c r="L2" s="46"/>
      <c r="M2" s="46"/>
      <c r="N2" s="46"/>
      <c r="O2" s="46"/>
      <c r="P2" s="46"/>
    </row>
    <row r="3" spans="2:16" customFormat="1" ht="14" thickTop="1" x14ac:dyDescent="0.15"/>
    <row r="4" spans="2:16" x14ac:dyDescent="0.15">
      <c r="C4" s="16" t="s">
        <v>98</v>
      </c>
      <c r="D4" s="48" t="s">
        <v>99</v>
      </c>
      <c r="F4" s="49" t="s">
        <v>102</v>
      </c>
    </row>
    <row r="5" spans="2:16" x14ac:dyDescent="0.15">
      <c r="C5" s="16" t="s">
        <v>100</v>
      </c>
      <c r="D5" s="47">
        <v>40959</v>
      </c>
    </row>
    <row r="7" spans="2:16" x14ac:dyDescent="0.15">
      <c r="C7" s="32" t="s">
        <v>144</v>
      </c>
    </row>
    <row r="8" spans="2:16" x14ac:dyDescent="0.15">
      <c r="C8" s="18" t="s">
        <v>130</v>
      </c>
    </row>
    <row r="9" spans="2:16" x14ac:dyDescent="0.15">
      <c r="C9" s="18" t="s">
        <v>103</v>
      </c>
    </row>
    <row r="10" spans="2:16" ht="35" customHeight="1" x14ac:dyDescent="0.15">
      <c r="C10" s="62" t="s">
        <v>170</v>
      </c>
      <c r="D10" s="63"/>
      <c r="E10" s="63"/>
      <c r="F10" s="63"/>
      <c r="G10" s="63"/>
      <c r="H10" s="63"/>
      <c r="I10" s="63"/>
      <c r="J10" s="63"/>
      <c r="K10" s="63"/>
      <c r="L10" s="63"/>
    </row>
    <row r="11" spans="2:16" ht="43" customHeight="1" x14ac:dyDescent="0.15">
      <c r="C11" s="62" t="s">
        <v>143</v>
      </c>
      <c r="D11" s="63"/>
      <c r="E11" s="63"/>
      <c r="F11" s="63"/>
      <c r="G11" s="63"/>
      <c r="H11" s="63"/>
      <c r="I11" s="63"/>
      <c r="J11" s="63"/>
      <c r="K11" s="63"/>
      <c r="L11" s="63"/>
    </row>
    <row r="12" spans="2:16" x14ac:dyDescent="0.15">
      <c r="C12" s="18" t="s">
        <v>169</v>
      </c>
    </row>
    <row r="13" spans="2:16" x14ac:dyDescent="0.15">
      <c r="C13" s="18" t="s">
        <v>111</v>
      </c>
    </row>
    <row r="14" spans="2:16" x14ac:dyDescent="0.15">
      <c r="C14" s="18" t="s">
        <v>108</v>
      </c>
    </row>
    <row r="16" spans="2:16" x14ac:dyDescent="0.15">
      <c r="C16" s="32" t="s">
        <v>81</v>
      </c>
    </row>
    <row r="17" spans="3:23" x14ac:dyDescent="0.15">
      <c r="C17" s="23"/>
      <c r="D17" s="16" t="s">
        <v>109</v>
      </c>
    </row>
    <row r="18" spans="3:23" x14ac:dyDescent="0.15">
      <c r="C18" s="25"/>
      <c r="D18" s="16" t="s">
        <v>110</v>
      </c>
    </row>
    <row r="19" spans="3:23" x14ac:dyDescent="0.15">
      <c r="C19" s="7"/>
      <c r="D19" s="16" t="s">
        <v>80</v>
      </c>
    </row>
    <row r="21" spans="3:23" ht="18" thickBot="1" x14ac:dyDescent="0.25">
      <c r="C21" s="17" t="s">
        <v>101</v>
      </c>
      <c r="D21" s="17"/>
      <c r="E21" s="17"/>
      <c r="F21" s="17"/>
      <c r="G21" s="17"/>
      <c r="H21" s="17"/>
      <c r="I21" s="17"/>
      <c r="J21" s="17"/>
      <c r="K21" s="17"/>
      <c r="L21" s="17"/>
      <c r="M21" s="17"/>
      <c r="N21" s="17" t="s">
        <v>177</v>
      </c>
      <c r="O21" s="17"/>
      <c r="P21" s="17"/>
      <c r="Q21" s="17"/>
      <c r="R21" s="17"/>
      <c r="S21" s="17" t="s">
        <v>176</v>
      </c>
      <c r="T21" s="17"/>
      <c r="U21" s="17"/>
      <c r="V21" s="17"/>
      <c r="W21" s="17"/>
    </row>
    <row r="22" spans="3:23" ht="12" thickTop="1" x14ac:dyDescent="0.15"/>
    <row r="23" spans="3:23" x14ac:dyDescent="0.15">
      <c r="C23" s="19" t="s">
        <v>55</v>
      </c>
      <c r="D23" s="2" t="s">
        <v>52</v>
      </c>
      <c r="E23" s="2" t="s">
        <v>129</v>
      </c>
      <c r="F23" s="2" t="s">
        <v>116</v>
      </c>
      <c r="G23" s="2" t="s">
        <v>121</v>
      </c>
      <c r="H23" s="2" t="s">
        <v>125</v>
      </c>
      <c r="K23" s="32"/>
      <c r="N23" s="32"/>
      <c r="S23" s="32"/>
    </row>
    <row r="24" spans="3:23" x14ac:dyDescent="0.15">
      <c r="C24" s="50" t="s">
        <v>145</v>
      </c>
      <c r="D24" s="33" t="s">
        <v>49</v>
      </c>
      <c r="E24" s="33" t="s">
        <v>114</v>
      </c>
      <c r="F24" s="55">
        <v>0.21</v>
      </c>
      <c r="G24" s="56">
        <f t="shared" ref="G24:G36" si="0">INDEX($R$64:$R$65,MATCH(E24,DebetCredit,0))</f>
        <v>-1</v>
      </c>
      <c r="H24" s="33" t="s">
        <v>122</v>
      </c>
    </row>
    <row r="25" spans="3:23" x14ac:dyDescent="0.15">
      <c r="C25" s="50" t="s">
        <v>146</v>
      </c>
      <c r="D25" s="33" t="s">
        <v>96</v>
      </c>
      <c r="E25" s="33" t="s">
        <v>114</v>
      </c>
      <c r="F25" s="55">
        <v>0</v>
      </c>
      <c r="G25" s="56">
        <v>-1</v>
      </c>
      <c r="H25" s="33" t="s">
        <v>163</v>
      </c>
      <c r="I25" s="61" t="s">
        <v>168</v>
      </c>
    </row>
    <row r="26" spans="3:23" x14ac:dyDescent="0.15">
      <c r="C26" s="50" t="s">
        <v>173</v>
      </c>
      <c r="D26" s="33" t="s">
        <v>49</v>
      </c>
      <c r="E26" s="33" t="s">
        <v>114</v>
      </c>
      <c r="F26" s="55">
        <v>0.21</v>
      </c>
      <c r="G26" s="56">
        <v>-1</v>
      </c>
      <c r="H26" s="33" t="s">
        <v>122</v>
      </c>
    </row>
    <row r="27" spans="3:23" x14ac:dyDescent="0.15">
      <c r="C27" s="50" t="s">
        <v>148</v>
      </c>
      <c r="D27" s="33" t="s">
        <v>49</v>
      </c>
      <c r="E27" s="33" t="s">
        <v>114</v>
      </c>
      <c r="F27" s="55">
        <v>0.06</v>
      </c>
      <c r="G27" s="56">
        <f t="shared" ref="G27" si="1">INDEX($R$64:$R$65,MATCH(E27,DebetCredit,0))</f>
        <v>-1</v>
      </c>
      <c r="H27" s="33" t="s">
        <v>122</v>
      </c>
    </row>
    <row r="28" spans="3:23" x14ac:dyDescent="0.15">
      <c r="C28" s="50" t="s">
        <v>149</v>
      </c>
      <c r="D28" s="33" t="s">
        <v>49</v>
      </c>
      <c r="E28" s="33" t="s">
        <v>114</v>
      </c>
      <c r="F28" s="55">
        <v>0.21</v>
      </c>
      <c r="G28" s="56">
        <f t="shared" si="0"/>
        <v>-1</v>
      </c>
      <c r="H28" s="33" t="s">
        <v>122</v>
      </c>
    </row>
    <row r="29" spans="3:23" x14ac:dyDescent="0.15">
      <c r="C29" s="50" t="s">
        <v>174</v>
      </c>
      <c r="D29" s="33" t="s">
        <v>49</v>
      </c>
      <c r="E29" s="33" t="s">
        <v>114</v>
      </c>
      <c r="F29" s="55">
        <v>0.21</v>
      </c>
      <c r="G29" s="56">
        <f t="shared" si="0"/>
        <v>-1</v>
      </c>
      <c r="H29" s="33" t="s">
        <v>122</v>
      </c>
    </row>
    <row r="30" spans="3:23" x14ac:dyDescent="0.15">
      <c r="C30" s="50" t="s">
        <v>151</v>
      </c>
      <c r="D30" s="33" t="s">
        <v>49</v>
      </c>
      <c r="E30" s="33" t="s">
        <v>114</v>
      </c>
      <c r="F30" s="55">
        <v>0</v>
      </c>
      <c r="G30" s="56">
        <f t="shared" si="0"/>
        <v>-1</v>
      </c>
      <c r="H30" s="33" t="s">
        <v>122</v>
      </c>
    </row>
    <row r="31" spans="3:23" x14ac:dyDescent="0.15">
      <c r="C31" s="50" t="s">
        <v>152</v>
      </c>
      <c r="D31" s="33" t="s">
        <v>49</v>
      </c>
      <c r="E31" s="33" t="s">
        <v>114</v>
      </c>
      <c r="F31" s="55">
        <v>0.21</v>
      </c>
      <c r="G31" s="56">
        <f t="shared" si="0"/>
        <v>-1</v>
      </c>
      <c r="H31" s="33" t="s">
        <v>122</v>
      </c>
    </row>
    <row r="32" spans="3:23" x14ac:dyDescent="0.15">
      <c r="C32" s="50" t="s">
        <v>153</v>
      </c>
      <c r="D32" s="33" t="s">
        <v>49</v>
      </c>
      <c r="E32" s="33" t="s">
        <v>114</v>
      </c>
      <c r="F32" s="55">
        <v>0.21</v>
      </c>
      <c r="G32" s="56">
        <f t="shared" si="0"/>
        <v>-1</v>
      </c>
      <c r="H32" s="33" t="s">
        <v>122</v>
      </c>
    </row>
    <row r="33" spans="3:9" x14ac:dyDescent="0.15">
      <c r="C33" s="50" t="s">
        <v>154</v>
      </c>
      <c r="D33" s="33" t="s">
        <v>49</v>
      </c>
      <c r="E33" s="33" t="s">
        <v>114</v>
      </c>
      <c r="F33" s="55">
        <v>0.21</v>
      </c>
      <c r="G33" s="56">
        <f t="shared" si="0"/>
        <v>-1</v>
      </c>
      <c r="H33" s="33" t="s">
        <v>122</v>
      </c>
    </row>
    <row r="34" spans="3:9" x14ac:dyDescent="0.15">
      <c r="C34" s="50" t="s">
        <v>155</v>
      </c>
      <c r="D34" s="33" t="s">
        <v>49</v>
      </c>
      <c r="E34" s="33" t="s">
        <v>114</v>
      </c>
      <c r="F34" s="55">
        <v>0.06</v>
      </c>
      <c r="G34" s="56">
        <f t="shared" si="0"/>
        <v>-1</v>
      </c>
      <c r="H34" s="33" t="s">
        <v>122</v>
      </c>
    </row>
    <row r="35" spans="3:9" x14ac:dyDescent="0.15">
      <c r="C35" s="50" t="s">
        <v>175</v>
      </c>
      <c r="D35" s="33" t="s">
        <v>49</v>
      </c>
      <c r="E35" s="33" t="s">
        <v>114</v>
      </c>
      <c r="F35" s="55">
        <v>0.06</v>
      </c>
      <c r="G35" s="56">
        <f t="shared" si="0"/>
        <v>-1</v>
      </c>
      <c r="H35" s="33" t="s">
        <v>122</v>
      </c>
    </row>
    <row r="36" spans="3:9" x14ac:dyDescent="0.15">
      <c r="C36" s="50" t="s">
        <v>156</v>
      </c>
      <c r="D36" s="33" t="s">
        <v>49</v>
      </c>
      <c r="E36" s="33" t="s">
        <v>114</v>
      </c>
      <c r="F36" s="55">
        <v>0.21</v>
      </c>
      <c r="G36" s="56">
        <f t="shared" si="0"/>
        <v>-1</v>
      </c>
      <c r="H36" s="33" t="s">
        <v>122</v>
      </c>
    </row>
    <row r="37" spans="3:9" x14ac:dyDescent="0.15">
      <c r="C37" s="50" t="s">
        <v>165</v>
      </c>
      <c r="D37" s="33" t="s">
        <v>96</v>
      </c>
      <c r="E37" s="33" t="s">
        <v>114</v>
      </c>
      <c r="F37" s="55">
        <v>0.21</v>
      </c>
      <c r="G37" s="56">
        <v>1</v>
      </c>
      <c r="H37" s="33" t="s">
        <v>122</v>
      </c>
    </row>
    <row r="38" spans="3:9" x14ac:dyDescent="0.15">
      <c r="C38" s="50" t="s">
        <v>167</v>
      </c>
      <c r="D38" s="33" t="s">
        <v>49</v>
      </c>
      <c r="E38" s="33" t="s">
        <v>115</v>
      </c>
      <c r="F38" s="55">
        <v>0.21</v>
      </c>
      <c r="G38" s="56">
        <v>1</v>
      </c>
      <c r="H38" s="33" t="s">
        <v>67</v>
      </c>
    </row>
    <row r="39" spans="3:9" x14ac:dyDescent="0.15">
      <c r="C39" s="50" t="s">
        <v>166</v>
      </c>
      <c r="D39" s="33" t="s">
        <v>49</v>
      </c>
      <c r="E39" s="33" t="s">
        <v>115</v>
      </c>
      <c r="F39" s="55">
        <v>0.21</v>
      </c>
      <c r="G39" s="56">
        <v>1</v>
      </c>
      <c r="H39" s="33" t="s">
        <v>67</v>
      </c>
    </row>
    <row r="40" spans="3:9" x14ac:dyDescent="0.15">
      <c r="C40" s="50" t="s">
        <v>157</v>
      </c>
      <c r="D40" s="33" t="s">
        <v>96</v>
      </c>
      <c r="E40" s="33" t="s">
        <v>114</v>
      </c>
      <c r="F40" s="55">
        <v>0</v>
      </c>
      <c r="G40" s="56">
        <f>INDEX($R$64:$R$65,MATCH(E40,DebetCredit,0))</f>
        <v>-1</v>
      </c>
      <c r="H40" s="33" t="s">
        <v>124</v>
      </c>
      <c r="I40" s="61" t="s">
        <v>171</v>
      </c>
    </row>
    <row r="41" spans="3:9" x14ac:dyDescent="0.15">
      <c r="C41" s="50" t="s">
        <v>158</v>
      </c>
      <c r="D41" s="33" t="s">
        <v>96</v>
      </c>
      <c r="E41" s="33" t="s">
        <v>115</v>
      </c>
      <c r="F41" s="55">
        <v>0</v>
      </c>
      <c r="G41" s="56">
        <f>INDEX($R$64:$R$65,MATCH(E41,DebetCredit,0))</f>
        <v>1</v>
      </c>
      <c r="H41" s="33" t="s">
        <v>124</v>
      </c>
      <c r="I41" s="61" t="s">
        <v>171</v>
      </c>
    </row>
    <row r="42" spans="3:9" x14ac:dyDescent="0.15">
      <c r="C42" s="50" t="s">
        <v>159</v>
      </c>
      <c r="D42" s="33" t="s">
        <v>96</v>
      </c>
      <c r="E42" s="33" t="s">
        <v>114</v>
      </c>
      <c r="F42" s="55">
        <v>0</v>
      </c>
      <c r="G42" s="56">
        <f>INDEX($R$64:$R$65,MATCH(E42,DebetCredit,0))</f>
        <v>-1</v>
      </c>
      <c r="H42" s="33" t="s">
        <v>123</v>
      </c>
      <c r="I42" s="61" t="s">
        <v>172</v>
      </c>
    </row>
    <row r="43" spans="3:9" x14ac:dyDescent="0.15">
      <c r="C43" s="50" t="s">
        <v>160</v>
      </c>
      <c r="D43" s="33" t="s">
        <v>96</v>
      </c>
      <c r="E43" s="33" t="s">
        <v>115</v>
      </c>
      <c r="F43" s="55">
        <v>0</v>
      </c>
      <c r="G43" s="56">
        <f>INDEX($R$64:$R$65,MATCH(E43,DebetCredit,0))</f>
        <v>1</v>
      </c>
      <c r="H43" s="33" t="s">
        <v>123</v>
      </c>
      <c r="I43" s="61" t="s">
        <v>172</v>
      </c>
    </row>
    <row r="44" spans="3:9" x14ac:dyDescent="0.15">
      <c r="C44" s="50"/>
      <c r="D44" s="33"/>
      <c r="E44" s="33"/>
      <c r="F44" s="55"/>
      <c r="G44" s="56"/>
      <c r="H44" s="33"/>
    </row>
    <row r="45" spans="3:9" x14ac:dyDescent="0.15">
      <c r="C45" s="50"/>
      <c r="D45" s="33"/>
      <c r="E45" s="33"/>
      <c r="F45" s="55"/>
      <c r="G45" s="56"/>
      <c r="H45" s="33"/>
    </row>
    <row r="46" spans="3:9" x14ac:dyDescent="0.15">
      <c r="C46" s="50"/>
      <c r="D46" s="33"/>
      <c r="E46" s="33"/>
      <c r="F46" s="55"/>
      <c r="G46" s="56"/>
      <c r="H46" s="33"/>
    </row>
    <row r="47" spans="3:9" x14ac:dyDescent="0.15">
      <c r="C47" s="50"/>
      <c r="D47" s="33"/>
      <c r="E47" s="33"/>
      <c r="F47" s="55"/>
      <c r="G47" s="56"/>
      <c r="H47" s="33"/>
    </row>
    <row r="48" spans="3:9" x14ac:dyDescent="0.15">
      <c r="C48" s="50"/>
      <c r="D48" s="33"/>
      <c r="E48" s="33"/>
      <c r="F48" s="55"/>
      <c r="G48" s="56"/>
      <c r="H48" s="33"/>
    </row>
    <row r="49" spans="3:22" x14ac:dyDescent="0.15">
      <c r="C49" s="50"/>
      <c r="D49" s="33"/>
      <c r="E49" s="33"/>
      <c r="F49" s="55"/>
      <c r="G49" s="56"/>
      <c r="H49" s="33"/>
    </row>
    <row r="50" spans="3:22" x14ac:dyDescent="0.15">
      <c r="C50" s="50"/>
      <c r="D50" s="33"/>
      <c r="E50" s="33"/>
      <c r="F50" s="55"/>
      <c r="G50" s="56"/>
      <c r="H50" s="33"/>
    </row>
    <row r="51" spans="3:22" x14ac:dyDescent="0.15">
      <c r="C51" s="50"/>
      <c r="D51" s="33"/>
      <c r="E51" s="33"/>
      <c r="F51" s="55"/>
      <c r="G51" s="56"/>
      <c r="H51" s="33"/>
    </row>
    <row r="52" spans="3:22" x14ac:dyDescent="0.15">
      <c r="C52" s="50"/>
      <c r="D52" s="33"/>
      <c r="E52" s="33"/>
      <c r="F52" s="55"/>
      <c r="G52" s="56"/>
      <c r="H52" s="33"/>
    </row>
    <row r="53" spans="3:22" x14ac:dyDescent="0.15">
      <c r="C53" s="50"/>
      <c r="D53" s="33"/>
      <c r="E53" s="33"/>
      <c r="F53" s="55"/>
      <c r="G53" s="56"/>
      <c r="H53" s="33"/>
    </row>
    <row r="54" spans="3:22" x14ac:dyDescent="0.15">
      <c r="C54" s="50"/>
      <c r="D54" s="33"/>
      <c r="E54" s="33"/>
      <c r="F54" s="55"/>
      <c r="G54" s="56"/>
      <c r="H54" s="33"/>
    </row>
    <row r="55" spans="3:22" x14ac:dyDescent="0.15">
      <c r="C55" s="50"/>
      <c r="D55" s="33"/>
      <c r="E55" s="33"/>
      <c r="F55" s="55"/>
      <c r="G55" s="56"/>
      <c r="H55" s="33"/>
    </row>
    <row r="56" spans="3:22" x14ac:dyDescent="0.15">
      <c r="C56" s="50"/>
      <c r="D56" s="33"/>
      <c r="E56" s="33"/>
      <c r="F56" s="55"/>
      <c r="G56" s="56"/>
      <c r="H56" s="33"/>
    </row>
    <row r="57" spans="3:22" x14ac:dyDescent="0.15">
      <c r="C57" s="50"/>
      <c r="D57" s="33"/>
      <c r="E57" s="33"/>
      <c r="F57" s="55"/>
      <c r="G57" s="56"/>
      <c r="H57" s="33"/>
    </row>
    <row r="58" spans="3:22" x14ac:dyDescent="0.15">
      <c r="C58" s="50"/>
      <c r="D58" s="33"/>
      <c r="E58" s="33"/>
      <c r="F58" s="55"/>
      <c r="G58" s="56"/>
      <c r="H58" s="33"/>
    </row>
    <row r="59" spans="3:22" x14ac:dyDescent="0.15">
      <c r="C59" s="50"/>
      <c r="D59" s="33"/>
      <c r="E59" s="33"/>
      <c r="F59" s="55"/>
      <c r="G59" s="56"/>
      <c r="H59" s="33"/>
    </row>
    <row r="61" spans="3:22" ht="18" thickBot="1" x14ac:dyDescent="0.25">
      <c r="C61" s="17" t="s">
        <v>51</v>
      </c>
      <c r="D61" s="17"/>
      <c r="E61" s="20" t="s">
        <v>82</v>
      </c>
      <c r="F61" s="17"/>
      <c r="G61" s="17"/>
      <c r="H61" s="17"/>
      <c r="I61" s="17"/>
      <c r="J61" s="17"/>
      <c r="K61" s="17"/>
      <c r="L61" s="17"/>
      <c r="M61" s="17"/>
      <c r="N61" s="17"/>
      <c r="O61" s="17"/>
      <c r="P61" s="17"/>
      <c r="Q61" s="17"/>
      <c r="R61" s="17"/>
      <c r="S61" s="17"/>
      <c r="T61" s="17"/>
      <c r="U61" s="17"/>
      <c r="V61" s="17"/>
    </row>
    <row r="62" spans="3:22" ht="12" thickTop="1" x14ac:dyDescent="0.15"/>
    <row r="63" spans="3:22" x14ac:dyDescent="0.15">
      <c r="C63" s="18" t="s">
        <v>60</v>
      </c>
      <c r="D63" s="18" t="s">
        <v>87</v>
      </c>
      <c r="F63" s="18" t="s">
        <v>56</v>
      </c>
      <c r="H63" s="18" t="s">
        <v>53</v>
      </c>
      <c r="J63" s="18" t="s">
        <v>54</v>
      </c>
      <c r="K63" s="18" t="s">
        <v>91</v>
      </c>
      <c r="L63" s="18" t="s">
        <v>92</v>
      </c>
      <c r="O63" s="18" t="s">
        <v>117</v>
      </c>
      <c r="Q63" s="18" t="s">
        <v>120</v>
      </c>
      <c r="T63" s="18" t="s">
        <v>127</v>
      </c>
    </row>
    <row r="64" spans="3:22" x14ac:dyDescent="0.15">
      <c r="C64" s="3" t="s">
        <v>23</v>
      </c>
      <c r="D64" s="16" t="s">
        <v>83</v>
      </c>
      <c r="E64" s="16" t="s">
        <v>83</v>
      </c>
      <c r="F64" s="16">
        <v>2015</v>
      </c>
      <c r="H64" s="3" t="s">
        <v>15</v>
      </c>
      <c r="J64" s="3" t="s">
        <v>19</v>
      </c>
      <c r="K64" s="16" t="s">
        <v>89</v>
      </c>
      <c r="L64" s="16">
        <v>0</v>
      </c>
      <c r="M64" s="44">
        <f>INDEX(L64:L65,MATCH(aangifteperiode,maandkwartaal,0),1)</f>
        <v>0</v>
      </c>
      <c r="O64" s="3" t="s">
        <v>118</v>
      </c>
      <c r="Q64" s="3" t="s">
        <v>114</v>
      </c>
      <c r="R64" s="16">
        <v>-1</v>
      </c>
      <c r="T64" s="3" t="s">
        <v>122</v>
      </c>
    </row>
    <row r="65" spans="3:20" x14ac:dyDescent="0.15">
      <c r="C65" s="3" t="s">
        <v>31</v>
      </c>
      <c r="D65" s="16" t="s">
        <v>83</v>
      </c>
      <c r="E65" s="16" t="s">
        <v>84</v>
      </c>
      <c r="F65" s="16">
        <v>2016</v>
      </c>
      <c r="H65" s="8">
        <v>0</v>
      </c>
      <c r="J65" s="3" t="s">
        <v>20</v>
      </c>
      <c r="K65" s="16" t="s">
        <v>90</v>
      </c>
      <c r="L65" s="16">
        <v>1</v>
      </c>
      <c r="O65" s="3" t="s">
        <v>119</v>
      </c>
      <c r="Q65" s="3" t="s">
        <v>115</v>
      </c>
      <c r="R65" s="16">
        <v>1</v>
      </c>
      <c r="T65" s="3" t="s">
        <v>67</v>
      </c>
    </row>
    <row r="66" spans="3:20" x14ac:dyDescent="0.15">
      <c r="C66" s="3" t="s">
        <v>2</v>
      </c>
      <c r="D66" s="16" t="s">
        <v>83</v>
      </c>
      <c r="E66" s="16" t="s">
        <v>85</v>
      </c>
      <c r="F66" s="16">
        <v>2017</v>
      </c>
      <c r="H66" s="8">
        <v>0.06</v>
      </c>
      <c r="T66" s="16" t="s">
        <v>163</v>
      </c>
    </row>
    <row r="67" spans="3:20" x14ac:dyDescent="0.15">
      <c r="C67" s="3" t="s">
        <v>37</v>
      </c>
      <c r="D67" s="16" t="s">
        <v>84</v>
      </c>
      <c r="E67" s="16" t="s">
        <v>86</v>
      </c>
      <c r="F67" s="16">
        <v>2018</v>
      </c>
      <c r="H67" s="8">
        <v>0.21</v>
      </c>
      <c r="T67" s="3" t="s">
        <v>124</v>
      </c>
    </row>
    <row r="68" spans="3:20" x14ac:dyDescent="0.15">
      <c r="C68" s="3" t="s">
        <v>7</v>
      </c>
      <c r="D68" s="16" t="s">
        <v>84</v>
      </c>
      <c r="E68" s="16" t="s">
        <v>43</v>
      </c>
      <c r="F68" s="16">
        <v>2019</v>
      </c>
      <c r="T68" s="3" t="s">
        <v>123</v>
      </c>
    </row>
    <row r="69" spans="3:20" x14ac:dyDescent="0.15">
      <c r="C69" s="3" t="s">
        <v>9</v>
      </c>
      <c r="D69" s="16" t="s">
        <v>84</v>
      </c>
      <c r="F69" s="16">
        <v>2020</v>
      </c>
    </row>
    <row r="70" spans="3:20" x14ac:dyDescent="0.15">
      <c r="C70" s="3" t="s">
        <v>24</v>
      </c>
      <c r="D70" s="16" t="s">
        <v>85</v>
      </c>
      <c r="F70" s="16">
        <v>2021</v>
      </c>
    </row>
    <row r="71" spans="3:20" x14ac:dyDescent="0.15">
      <c r="C71" s="3" t="s">
        <v>16</v>
      </c>
      <c r="D71" s="16" t="s">
        <v>85</v>
      </c>
    </row>
    <row r="72" spans="3:20" x14ac:dyDescent="0.15">
      <c r="C72" s="3" t="s">
        <v>17</v>
      </c>
      <c r="D72" s="16" t="s">
        <v>85</v>
      </c>
    </row>
    <row r="73" spans="3:20" x14ac:dyDescent="0.15">
      <c r="C73" s="3" t="s">
        <v>3</v>
      </c>
      <c r="D73" s="16" t="s">
        <v>86</v>
      </c>
    </row>
    <row r="74" spans="3:20" x14ac:dyDescent="0.15">
      <c r="C74" s="3" t="s">
        <v>4</v>
      </c>
      <c r="D74" s="16" t="s">
        <v>86</v>
      </c>
    </row>
    <row r="75" spans="3:20" x14ac:dyDescent="0.15">
      <c r="C75" s="3" t="s">
        <v>11</v>
      </c>
      <c r="D75" s="16" t="s">
        <v>86</v>
      </c>
    </row>
    <row r="76" spans="3:20" x14ac:dyDescent="0.15">
      <c r="C76" s="16" t="s">
        <v>43</v>
      </c>
    </row>
    <row r="77" spans="3:20" x14ac:dyDescent="0.15">
      <c r="G77" s="3"/>
      <c r="H77" s="3"/>
    </row>
  </sheetData>
  <mergeCells count="2">
    <mergeCell ref="C11:L11"/>
    <mergeCell ref="C10:L10"/>
  </mergeCells>
  <dataValidations count="3">
    <dataValidation type="list" allowBlank="1" showInputMessage="1" showErrorMessage="1" sqref="E24:E59">
      <formula1>DebetCredit</formula1>
    </dataValidation>
    <dataValidation type="list" allowBlank="1" showInputMessage="1" showErrorMessage="1" sqref="H24:H59">
      <formula1>BalansCategorie</formula1>
    </dataValidation>
    <dataValidation type="list" allowBlank="1" showInputMessage="1" showErrorMessage="1" sqref="D24:D59">
      <formula1>$J$64:$J$65</formula1>
    </dataValidation>
  </dataValidations>
  <hyperlinks>
    <hyperlink ref="D4" r:id="rId1"/>
    <hyperlink ref="F4" r:id="rId2"/>
  </hyperlinks>
  <pageMargins left="0.7" right="0.7" top="0.75" bottom="0.75" header="0.3" footer="0.3"/>
  <pageSetup orientation="portrait"/>
  <drawing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W1006"/>
  <sheetViews>
    <sheetView showGridLines="0" topLeftCell="C1" zoomScale="150" workbookViewId="0">
      <selection activeCell="K14" sqref="K14"/>
    </sheetView>
  </sheetViews>
  <sheetFormatPr baseColWidth="10" defaultColWidth="10.6640625" defaultRowHeight="11" x14ac:dyDescent="0.15"/>
  <cols>
    <col min="1" max="1" width="8.83203125" style="3" hidden="1" customWidth="1"/>
    <col min="2" max="2" width="1.83203125" style="3" hidden="1" customWidth="1"/>
    <col min="3" max="3" width="4.6640625" style="3" customWidth="1"/>
    <col min="4" max="4" width="7.6640625" style="3" customWidth="1"/>
    <col min="5" max="6" width="4.1640625" style="3" customWidth="1"/>
    <col min="7" max="7" width="5.83203125" style="3" customWidth="1"/>
    <col min="8" max="8" width="6.1640625" style="3" customWidth="1"/>
    <col min="9" max="9" width="10.6640625" style="3"/>
    <col min="10" max="10" width="15" style="3" customWidth="1"/>
    <col min="11" max="11" width="14.1640625" style="3" customWidth="1"/>
    <col min="12" max="13" width="10.6640625" style="3"/>
    <col min="14" max="14" width="10.6640625" style="8"/>
    <col min="15" max="16384" width="10.6640625" style="3"/>
  </cols>
  <sheetData>
    <row r="2" spans="4:22" ht="18" thickBot="1" x14ac:dyDescent="0.25">
      <c r="D2" s="29" t="s">
        <v>126</v>
      </c>
      <c r="E2" s="29"/>
      <c r="F2" s="29"/>
      <c r="G2" s="29"/>
      <c r="H2" s="29"/>
      <c r="I2" s="29"/>
      <c r="J2" s="29"/>
      <c r="K2" s="29"/>
      <c r="L2" s="29"/>
      <c r="M2" s="29"/>
      <c r="N2" s="30"/>
      <c r="O2" s="29"/>
      <c r="P2" s="29"/>
      <c r="Q2" s="29"/>
      <c r="R2" s="29"/>
      <c r="S2" s="29"/>
      <c r="T2" s="29"/>
      <c r="U2" s="29"/>
      <c r="V2" s="29"/>
    </row>
    <row r="3" spans="4:22" ht="12" thickTop="1" x14ac:dyDescent="0.15"/>
    <row r="4" spans="4:22" ht="16" customHeight="1" thickBot="1" x14ac:dyDescent="0.25">
      <c r="D4" s="54" t="s">
        <v>88</v>
      </c>
      <c r="E4" s="5"/>
      <c r="F4" s="5"/>
      <c r="G4" s="6"/>
      <c r="H4" s="38" t="s">
        <v>89</v>
      </c>
      <c r="J4" s="21" t="s">
        <v>58</v>
      </c>
      <c r="K4" s="21"/>
      <c r="L4" s="22"/>
      <c r="M4" s="22"/>
      <c r="N4" s="3"/>
      <c r="O4" s="21" t="s">
        <v>59</v>
      </c>
      <c r="P4" s="21"/>
      <c r="Q4" s="21"/>
      <c r="R4" s="21"/>
    </row>
    <row r="5" spans="4:22" x14ac:dyDescent="0.15">
      <c r="N5" s="3"/>
      <c r="O5" s="18" t="s">
        <v>136</v>
      </c>
    </row>
    <row r="6" spans="4:22" x14ac:dyDescent="0.15">
      <c r="G6" s="2" t="s">
        <v>57</v>
      </c>
      <c r="H6" s="38">
        <v>2016</v>
      </c>
      <c r="I6" s="2"/>
      <c r="J6" s="2" t="s">
        <v>44</v>
      </c>
      <c r="K6" s="2" t="s">
        <v>46</v>
      </c>
      <c r="L6" s="2" t="s">
        <v>0</v>
      </c>
      <c r="M6" s="2" t="s">
        <v>25</v>
      </c>
      <c r="N6" s="3"/>
      <c r="O6" s="2" t="s">
        <v>131</v>
      </c>
      <c r="P6" s="2" t="s">
        <v>46</v>
      </c>
      <c r="Q6" s="2" t="s">
        <v>0</v>
      </c>
      <c r="R6" s="2" t="s">
        <v>25</v>
      </c>
    </row>
    <row r="7" spans="4:22" x14ac:dyDescent="0.15">
      <c r="G7" s="4" t="s">
        <v>47</v>
      </c>
      <c r="H7" s="5"/>
      <c r="I7" s="6"/>
      <c r="J7" s="33" t="s">
        <v>112</v>
      </c>
      <c r="K7" s="7">
        <f t="array" aca="1" ref="K7" ca="1">IF($J$7=ReadMe!$C$76,SUM(IF(($P$18:$P$5005="Ja")*($B$18:$B$5005="Kosten")*($F$18:$F$5005=$H$6),R$18:R$5005)),SUM(IF(($D$18:$D$5005=$J$7)*($P$18:$P$5005="Ja")*($B$18:$B$5005="Kosten")*($F$18:$F$5005=$H$6),R$18:R$5005)))</f>
        <v>0</v>
      </c>
      <c r="L7" s="7">
        <f t="array" aca="1" ref="L7" ca="1">IF($J$7=ReadMe!$C$76,SUM(IF(($P$18:$P$5005="Ja")*($B$18:$B$5005="Kosten")*($F$18:$F$5005=$H$6),S$18:S$5005)),SUM(IF(($D$18:$D$5005=$J$7)*($P$18:$P$5005="Ja")*($B$18:$B$5005="Kosten")*($F$18:$F$5005=$H$6),S$18:S$5005)))</f>
        <v>0</v>
      </c>
      <c r="M7" s="7">
        <f t="array" aca="1" ref="M7" ca="1">IF($J$7=ReadMe!$C$76,SUM(IF(($P$18:$P$5005="Ja")*($B$18:$B$5005="Kosten")*($F$18:$F$5005=$H$6),T$18:T$5005)),SUM(IF(($D$18:$D$5005=$J$7)*($P$18:$P$5005="Ja")*($B$18:$B$5005="Kosten")*($F$18:$F$5005=$H$6),T$18:T$5005)))</f>
        <v>0</v>
      </c>
      <c r="N7" s="3"/>
      <c r="O7" s="33" t="s">
        <v>145</v>
      </c>
      <c r="P7" s="7">
        <f t="array" aca="1" ref="P7" ca="1">IF($J$7=ReadMe!$C$76,SUM(IF(($P$18:$P$5005="Ja")*($K$18:$K$5005=$O7)*($F$18:$F$5005=$H$6),R$18:R$5005)),SUM(IF(($D$18:$D$5005=$J$7)*($P$18:$P$5005="Ja")*($K$18:$K$5005=$O7)*($F$18:$F$5005=$H$6),R$18:R$5005)))</f>
        <v>0</v>
      </c>
      <c r="Q7" s="7">
        <f t="array" aca="1" ref="Q7" ca="1">IF($J$7=ReadMe!$C$76,SUM(IF(($P$18:$P$5005="Ja")*($K$18:$K$5005=$O7)*($F$18:$F$5005=$H$6),S$18:S$5005)),SUM(IF(($D$18:$D$5005=$J$7)*($P$18:$P$5005="Ja")*($K$18:$K$5005=$O7)*($F$18:$F$5005=$H$6),S$18:S$5005)))</f>
        <v>0</v>
      </c>
      <c r="R7" s="7">
        <f t="array" aca="1" ref="R7" ca="1">IF($J$7=ReadMe!$C$76,SUM(IF(($P$18:$P$5005="Ja")*($K$18:$K$5005=$O7)*($F$18:$F$5005=$H$6),T$18:T$5005)),SUM(IF(($D$18:$D$5005=$J$7)*($P$18:$P$5005="Ja")*($K$18:$K$5005=$O7)*($F$18:$F$5005=$H$6),T$18:T$5005)))</f>
        <v>0</v>
      </c>
    </row>
    <row r="8" spans="4:22" x14ac:dyDescent="0.15">
      <c r="G8" s="4" t="s">
        <v>36</v>
      </c>
      <c r="H8" s="5"/>
      <c r="I8" s="6"/>
      <c r="J8" s="7" t="str">
        <f>J7</f>
        <v>Januari</v>
      </c>
      <c r="K8" s="7">
        <f t="array" aca="1" ref="K8" ca="1">IF($J$8=ReadMe!$C$76,SUM(IF(($F$18:$F$5005=$H$6)*($B$18:$B$5005="Kosten"),R$18:R$5005)),SUM(IF(($D$18:$D$5005=$J$8)*($B$18:$B$5005="Kosten")*($F$18:$F$5005=$H$6),R$18:R$5005)))</f>
        <v>0</v>
      </c>
      <c r="L8" s="7">
        <f t="array" aca="1" ref="L8" ca="1">IF($J$8=ReadMe!$C$76,SUM(IF(($F$18:$F$5005=$H$6)*($B$18:$B$5005="Kosten"),S$18:S$5005)),SUM(IF(($D$18:$D$5005=$J$8)*($B$18:$B$5005="Kosten")*($F$18:$F$5005=$H$6),S$18:S$5005)))</f>
        <v>0</v>
      </c>
      <c r="M8" s="7">
        <f t="array" aca="1" ref="M8" ca="1">IF($J$8=ReadMe!$C$76,SUM(IF(($F$18:$F$5005=$H$6)*($B$18:$B$5005="Kosten"),T$18:T$5005)),SUM(IF(($D$18:$D$5005=$J$8)*($B$18:$B$5005="Kosten")*($F$18:$F$5005=$H$6),T$18:T$5005)))</f>
        <v>0</v>
      </c>
      <c r="N8" s="3"/>
      <c r="O8" s="33" t="s">
        <v>146</v>
      </c>
      <c r="P8" s="7">
        <f t="array" aca="1" ref="P8" ca="1">IF($J$7=ReadMe!$C$76,SUM(IF(($P$18:$P$5005="Ja")*($K$18:$K$5005=$O8)*($F$18:$F$5005=$H$6),R$18:R$5005)),SUM(IF(($D$18:$D$5005=$J$7)*($P$18:$P$5005="Ja")*($K$18:$K$5005=$O8)*($F$18:$F$5005=$H$6),R$18:R$5005)))</f>
        <v>0</v>
      </c>
      <c r="Q8" s="7">
        <f t="array" aca="1" ref="Q8" ca="1">IF($J$7=ReadMe!$C$76,SUM(IF(($P$18:$P$5005="Ja")*($K$18:$K$5005=$O8)*($F$18:$F$5005=$H$6),S$18:S$5005)),SUM(IF(($D$18:$D$5005=$J$7)*($P$18:$P$5005="Ja")*($K$18:$K$5005=$O8)*($F$18:$F$5005=$H$6),S$18:S$5005)))</f>
        <v>0</v>
      </c>
      <c r="R8" s="7">
        <f t="array" aca="1" ref="R8" ca="1">IF($J$7=ReadMe!$C$76,SUM(IF(($P$18:$P$5005="Ja")*($K$18:$K$5005=$O8)*($F$18:$F$5005=$H$6),T$18:T$5005)),SUM(IF(($D$18:$D$5005=$J$7)*($P$18:$P$5005="Ja")*($K$18:$K$5005=$O8)*($F$18:$F$5005=$H$6),T$18:T$5005)))</f>
        <v>0</v>
      </c>
    </row>
    <row r="9" spans="4:22" x14ac:dyDescent="0.15">
      <c r="G9" s="4" t="s">
        <v>67</v>
      </c>
      <c r="H9" s="5"/>
      <c r="I9" s="6"/>
      <c r="J9" s="7" t="str">
        <f>J8</f>
        <v>Januari</v>
      </c>
      <c r="K9" s="7">
        <f t="array" aca="1" ref="K9" ca="1">IF($J$9=ReadMe!$C$76,SUM(IF(($F$18:$F$5005=$H$6)*($B$18:$B$5005="Inkomsten"),R$18:R$5005)),SUM(IF(($D$18:$D$5005=$J$9)*($B$18:$B$5005="Inkomsten")*($F$18:$F$5005=$H$6),R$18:R$5005)))</f>
        <v>0</v>
      </c>
      <c r="L9" s="7">
        <f t="array" aca="1" ref="L9" ca="1">IF($J$9=ReadMe!$C$76,SUM(IF(($F$18:$F$5005=$H$6)*($B$18:$B$5005="Inkomsten"),S$18:S$5005)),SUM(IF(($D$18:$D$5005=$J$9)*($B$18:$B$5005="Inkomsten")*($F$18:$F$5005=$H$6),S$18:S$5005)))</f>
        <v>0</v>
      </c>
      <c r="M9" s="7">
        <f t="array" aca="1" ref="M9" ca="1">IF($J$9=ReadMe!$C$76,SUM(IF(($F$18:$F$5005=$H$6)*($B$18:$B$5005="Inkomsten"),T$18:T$5005)),SUM(IF(($D$18:$D$5005=$J$9)*($B$18:$B$5005="Inkomsten")*($F$18:$F$5005=$H$6),T$18:T$5005)))</f>
        <v>0</v>
      </c>
      <c r="N9" s="3"/>
      <c r="O9" s="33" t="s">
        <v>147</v>
      </c>
      <c r="P9" s="7">
        <f t="array" aca="1" ref="P9" ca="1">IF($J$7=ReadMe!$C$76,SUM(IF(($P$18:$P$5005="Ja")*($K$18:$K$5005=$O9)*($F$18:$F$5005=$H$6),R$18:R$5005)),SUM(IF(($D$18:$D$5005=$J$7)*($P$18:$P$5005="Ja")*($K$18:$K$5005=$O9)*($F$18:$F$5005=$H$6),R$18:R$5005)))</f>
        <v>0</v>
      </c>
      <c r="Q9" s="7">
        <f t="array" aca="1" ref="Q9" ca="1">IF($J$7=ReadMe!$C$76,SUM(IF(($P$18:$P$5005="Ja")*($K$18:$K$5005=$O9)*($F$18:$F$5005=$H$6),S$18:S$5005)),SUM(IF(($D$18:$D$5005=$J$7)*($P$18:$P$5005="Ja")*($K$18:$K$5005=$O9)*($F$18:$F$5005=$H$6),S$18:S$5005)))</f>
        <v>0</v>
      </c>
      <c r="R9" s="7">
        <f t="array" aca="1" ref="R9" ca="1">IF($J$7=ReadMe!$C$76,SUM(IF(($P$18:$P$5005="Ja")*($K$18:$K$5005=$O9)*($F$18:$F$5005=$H$6),T$18:T$5005)),SUM(IF(($D$18:$D$5005=$J$7)*($P$18:$P$5005="Ja")*($K$18:$K$5005=$O9)*($F$18:$F$5005=$H$6),T$18:T$5005)))</f>
        <v>0</v>
      </c>
    </row>
    <row r="10" spans="4:22" x14ac:dyDescent="0.15">
      <c r="G10" s="4" t="s">
        <v>141</v>
      </c>
      <c r="H10" s="5"/>
      <c r="I10" s="6"/>
      <c r="J10" s="7" t="str">
        <f t="shared" ref="J10:J11" si="0">J9</f>
        <v>Januari</v>
      </c>
      <c r="K10" s="7">
        <f ca="1">K$9-K7</f>
        <v>0</v>
      </c>
      <c r="L10" s="7">
        <f t="shared" ref="L10:M10" ca="1" si="1">L$9-L7</f>
        <v>0</v>
      </c>
      <c r="M10" s="7">
        <f t="shared" ca="1" si="1"/>
        <v>0</v>
      </c>
      <c r="N10" s="3"/>
      <c r="O10" s="33" t="s">
        <v>148</v>
      </c>
      <c r="P10" s="7">
        <f t="array" aca="1" ref="P10" ca="1">IF($J$7=ReadMe!$C$76,SUM(IF(($P$18:$P$5005="Ja")*($K$18:$K$5005=$O10)*($F$18:$F$5005=$H$6),R$18:R$5005)),SUM(IF(($D$18:$D$5005=$J$7)*($P$18:$P$5005="Ja")*($K$18:$K$5005=$O10)*($F$18:$F$5005=$H$6),R$18:R$5005)))</f>
        <v>0</v>
      </c>
      <c r="Q10" s="7">
        <f t="array" aca="1" ref="Q10" ca="1">IF($J$7=ReadMe!$C$76,SUM(IF(($P$18:$P$5005="Ja")*($K$18:$K$5005=$O10)*($F$18:$F$5005=$H$6),S$18:S$5005)),SUM(IF(($D$18:$D$5005=$J$7)*($P$18:$P$5005="Ja")*($K$18:$K$5005=$O10)*($F$18:$F$5005=$H$6),S$18:S$5005)))</f>
        <v>0</v>
      </c>
      <c r="R10" s="7">
        <f t="array" aca="1" ref="R10" ca="1">IF($J$7=ReadMe!$C$76,SUM(IF(($P$18:$P$5005="Ja")*($K$18:$K$5005=$O10)*($F$18:$F$5005=$H$6),T$18:T$5005)),SUM(IF(($D$18:$D$5005=$J$7)*($P$18:$P$5005="Ja")*($K$18:$K$5005=$O10)*($F$18:$F$5005=$H$6),T$18:T$5005)))</f>
        <v>0</v>
      </c>
    </row>
    <row r="11" spans="4:22" x14ac:dyDescent="0.15">
      <c r="G11" s="4" t="s">
        <v>142</v>
      </c>
      <c r="H11" s="5"/>
      <c r="I11" s="6"/>
      <c r="J11" s="7" t="str">
        <f t="shared" si="0"/>
        <v>Januari</v>
      </c>
      <c r="K11" s="7">
        <f ca="1">K$9-K8</f>
        <v>0</v>
      </c>
      <c r="L11" s="7">
        <f t="shared" ref="L11:M11" ca="1" si="2">L$9-L8</f>
        <v>0</v>
      </c>
      <c r="M11" s="7">
        <f t="shared" ca="1" si="2"/>
        <v>0</v>
      </c>
      <c r="N11" s="3"/>
      <c r="O11" s="33" t="s">
        <v>149</v>
      </c>
      <c r="P11" s="7">
        <f t="array" aca="1" ref="P11" ca="1">IF($J$7=ReadMe!$C$76,SUM(IF(($P$18:$P$5005="Ja")*($K$18:$K$5005=$O11)*($F$18:$F$5005=$H$6),R$18:R$5005)),SUM(IF(($D$18:$D$5005=$J$7)*($P$18:$P$5005="Ja")*($K$18:$K$5005=$O11)*($F$18:$F$5005=$H$6),R$18:R$5005)))</f>
        <v>0</v>
      </c>
      <c r="Q11" s="7">
        <f t="array" aca="1" ref="Q11" ca="1">IF($J$7=ReadMe!$C$76,SUM(IF(($P$18:$P$5005="Ja")*($K$18:$K$5005=$O11)*($F$18:$F$5005=$H$6),S$18:S$5005)),SUM(IF(($D$18:$D$5005=$J$7)*($P$18:$P$5005="Ja")*($K$18:$K$5005=$O11)*($F$18:$F$5005=$H$6),S$18:S$5005)))</f>
        <v>0</v>
      </c>
      <c r="R11" s="7">
        <f t="array" aca="1" ref="R11" ca="1">IF($J$7=ReadMe!$C$76,SUM(IF(($P$18:$P$5005="Ja")*($K$18:$K$5005=$O11)*($F$18:$F$5005=$H$6),T$18:T$5005)),SUM(IF(($D$18:$D$5005=$J$7)*($P$18:$P$5005="Ja")*($K$18:$K$5005=$O11)*($F$18:$F$5005=$H$6),T$18:T$5005)))</f>
        <v>0</v>
      </c>
    </row>
    <row r="12" spans="4:22" x14ac:dyDescent="0.15">
      <c r="N12" s="3"/>
      <c r="O12" s="33" t="s">
        <v>150</v>
      </c>
      <c r="P12" s="7">
        <f t="array" aca="1" ref="P12" ca="1">IF($J$7=ReadMe!$C$76,SUM(IF(($P$18:$P$5005="Ja")*($K$18:$K$5005=$O12)*($F$18:$F$5005=$H$6),R$18:R$5005)),SUM(IF(($D$18:$D$5005=$J$7)*($P$18:$P$5005="Ja")*($K$18:$K$5005=$O12)*($F$18:$F$5005=$H$6),R$18:R$5005)))</f>
        <v>0</v>
      </c>
      <c r="Q12" s="7">
        <f t="array" aca="1" ref="Q12" ca="1">IF($J$7=ReadMe!$C$76,SUM(IF(($P$18:$P$5005="Ja")*($K$18:$K$5005=$O12)*($F$18:$F$5005=$H$6),S$18:S$5005)),SUM(IF(($D$18:$D$5005=$J$7)*($P$18:$P$5005="Ja")*($K$18:$K$5005=$O12)*($F$18:$F$5005=$H$6),S$18:S$5005)))</f>
        <v>0</v>
      </c>
      <c r="R12" s="7">
        <f t="array" aca="1" ref="R12" ca="1">IF($J$7=ReadMe!$C$76,SUM(IF(($P$18:$P$5005="Ja")*($K$18:$K$5005=$O12)*($F$18:$F$5005=$H$6),T$18:T$5005)),SUM(IF(($D$18:$D$5005=$J$7)*($P$18:$P$5005="Ja")*($K$18:$K$5005=$O12)*($F$18:$F$5005=$H$6),T$18:T$5005)))</f>
        <v>0</v>
      </c>
    </row>
    <row r="13" spans="4:22" x14ac:dyDescent="0.15">
      <c r="G13" s="4" t="s">
        <v>118</v>
      </c>
      <c r="H13" s="5"/>
      <c r="I13" s="6"/>
      <c r="J13" s="59" t="s">
        <v>134</v>
      </c>
      <c r="K13" s="35">
        <v>0</v>
      </c>
      <c r="L13" s="58" t="s">
        <v>133</v>
      </c>
      <c r="M13" s="7">
        <f>U1006</f>
        <v>0</v>
      </c>
      <c r="N13" s="3"/>
      <c r="O13" s="33" t="s">
        <v>151</v>
      </c>
      <c r="P13" s="7">
        <f t="array" aca="1" ref="P13" ca="1">IF($J$7=ReadMe!$C$76,SUM(IF(($P$18:$P$5005="Ja")*($K$18:$K$5005=$O13)*($F$18:$F$5005=$H$6),R$18:R$5005)),SUM(IF(($D$18:$D$5005=$J$7)*($P$18:$P$5005="Ja")*($K$18:$K$5005=$O13)*($F$18:$F$5005=$H$6),R$18:R$5005)))</f>
        <v>0</v>
      </c>
      <c r="Q13" s="7">
        <f t="array" aca="1" ref="Q13" ca="1">IF($J$7=ReadMe!$C$76,SUM(IF(($P$18:$P$5005="Ja")*($K$18:$K$5005=$O13)*($F$18:$F$5005=$H$6),S$18:S$5005)),SUM(IF(($D$18:$D$5005=$J$7)*($P$18:$P$5005="Ja")*($K$18:$K$5005=$O13)*($F$18:$F$5005=$H$6),S$18:S$5005)))</f>
        <v>0</v>
      </c>
      <c r="R13" s="7">
        <f t="array" aca="1" ref="R13" ca="1">IF($J$7=ReadMe!$C$76,SUM(IF(($P$18:$P$5005="Ja")*($K$18:$K$5005=$O13)*($F$18:$F$5005=$H$6),T$18:T$5005)),SUM(IF(($D$18:$D$5005=$J$7)*($P$18:$P$5005="Ja")*($K$18:$K$5005=$O13)*($F$18:$F$5005=$H$6),T$18:T$5005)))</f>
        <v>0</v>
      </c>
    </row>
    <row r="14" spans="4:22" customFormat="1" ht="13" x14ac:dyDescent="0.15">
      <c r="G14" s="4" t="s">
        <v>119</v>
      </c>
      <c r="H14" s="5"/>
      <c r="I14" s="6"/>
      <c r="J14" s="59" t="s">
        <v>134</v>
      </c>
      <c r="K14" s="35">
        <v>0</v>
      </c>
      <c r="L14" s="58" t="s">
        <v>133</v>
      </c>
      <c r="M14" s="7">
        <f>V1006</f>
        <v>0</v>
      </c>
      <c r="O14" s="33" t="s">
        <v>155</v>
      </c>
      <c r="P14" s="7">
        <f t="array" aca="1" ref="P14" ca="1">IF($J$7=ReadMe!$C$76,SUM(IF(($P$18:$P$5005="Ja")*($K$18:$K$5005=$O14)*($F$18:$F$5005=$H$6),R$18:R$5005)),SUM(IF(($D$18:$D$5005=$J$7)*($P$18:$P$5005="Ja")*($K$18:$K$5005=$O14)*($F$18:$F$5005=$H$6),R$18:R$5005)))</f>
        <v>0</v>
      </c>
      <c r="Q14" s="7">
        <f t="array" aca="1" ref="Q14" ca="1">IF($J$7=ReadMe!$C$76,SUM(IF(($P$18:$P$5005="Ja")*($K$18:$K$5005=$O14)*($F$18:$F$5005=$H$6),S$18:S$5005)),SUM(IF(($D$18:$D$5005=$J$7)*($P$18:$P$5005="Ja")*($K$18:$K$5005=$O14)*($F$18:$F$5005=$H$6),S$18:S$5005)))</f>
        <v>0</v>
      </c>
      <c r="R14" s="7">
        <f t="array" aca="1" ref="R14" ca="1">IF($J$7=ReadMe!$C$76,SUM(IF(($P$18:$P$5005="Ja")*($K$18:$K$5005=$O14)*($F$18:$F$5005=$H$6),T$18:T$5005)),SUM(IF(($D$18:$D$5005=$J$7)*($P$18:$P$5005="Ja")*($K$18:$K$5005=$O14)*($F$18:$F$5005=$H$6),T$18:T$5005)))</f>
        <v>0</v>
      </c>
      <c r="T14" s="3"/>
    </row>
    <row r="15" spans="4:22" ht="16" thickBot="1" x14ac:dyDescent="0.25">
      <c r="G15"/>
      <c r="H15"/>
      <c r="J15"/>
      <c r="K15"/>
      <c r="L15"/>
      <c r="M15"/>
      <c r="N15"/>
      <c r="O15"/>
      <c r="U15" s="21" t="s">
        <v>137</v>
      </c>
      <c r="V15" s="21"/>
    </row>
    <row r="16" spans="4:22" x14ac:dyDescent="0.15">
      <c r="I16" s="64" t="s">
        <v>139</v>
      </c>
      <c r="L16" s="19" t="s">
        <v>138</v>
      </c>
      <c r="M16" s="19"/>
      <c r="N16" s="19" t="s">
        <v>139</v>
      </c>
      <c r="P16" s="19" t="s">
        <v>140</v>
      </c>
    </row>
    <row r="17" spans="1:23" s="42" customFormat="1" x14ac:dyDescent="0.15">
      <c r="D17" s="51" t="s">
        <v>93</v>
      </c>
      <c r="E17" s="52" t="s">
        <v>135</v>
      </c>
      <c r="F17" s="52" t="s">
        <v>57</v>
      </c>
      <c r="G17" s="53" t="s">
        <v>6</v>
      </c>
      <c r="H17" s="51" t="s">
        <v>12</v>
      </c>
      <c r="I17" s="51" t="s">
        <v>164</v>
      </c>
      <c r="J17" s="51" t="s">
        <v>13</v>
      </c>
      <c r="K17" s="52" t="s">
        <v>14</v>
      </c>
      <c r="L17" s="52" t="s">
        <v>34</v>
      </c>
      <c r="M17" s="52" t="s">
        <v>48</v>
      </c>
      <c r="N17" s="52" t="s">
        <v>35</v>
      </c>
      <c r="O17" s="51" t="s">
        <v>8</v>
      </c>
      <c r="P17" s="51" t="s">
        <v>27</v>
      </c>
      <c r="Q17" s="51" t="s">
        <v>1</v>
      </c>
      <c r="R17" s="51" t="s">
        <v>34</v>
      </c>
      <c r="S17" s="51" t="s">
        <v>48</v>
      </c>
      <c r="T17" s="51" t="s">
        <v>42</v>
      </c>
      <c r="U17" s="51" t="s">
        <v>118</v>
      </c>
      <c r="V17" s="51" t="s">
        <v>119</v>
      </c>
      <c r="W17" s="3"/>
    </row>
    <row r="18" spans="1:23" x14ac:dyDescent="0.15">
      <c r="A18" s="56">
        <f>IF(ISNUMBER(INDEX(ReadMe!$G$24:$G$59,MATCH(UitgavenInkomsten!$K18,ReadMe!$C$24:$C$59,0))),INDEX(ReadMe!$G$24:$G$59,MATCH(UitgavenInkomsten!$K18,ReadMe!$C$24:$C$59,0)),0)</f>
        <v>0</v>
      </c>
      <c r="B18" s="56">
        <f>IF(ISERROR(INDEX(ReadMe!$H$24:$H$59,MATCH(UitgavenInkomsten!$K18,ReadMe!$C$24:$C$59,0))),0,INDEX(ReadMe!$H$24:$H$59,MATCH(UitgavenInkomsten!$K18,ReadMe!$C$24:$C$59,0)))</f>
        <v>0</v>
      </c>
      <c r="D18" s="7" t="str">
        <f ca="1">IF(LEN(G18)&gt;1,INDEX(Periode,MATCH($G18,Maanden,0),1),"")</f>
        <v>Januari</v>
      </c>
      <c r="E18" s="33" t="s">
        <v>119</v>
      </c>
      <c r="F18" s="33">
        <v>2016</v>
      </c>
      <c r="G18" s="33" t="s">
        <v>112</v>
      </c>
      <c r="H18" s="34"/>
      <c r="I18" s="56">
        <v>100</v>
      </c>
      <c r="J18" s="35"/>
      <c r="K18" s="33"/>
      <c r="L18" s="35"/>
      <c r="M18" s="35"/>
      <c r="N18" s="36" t="e">
        <f>INDEX(ReadMe!$F$24:$F$59,MATCH(UitgavenInkomsten!K18,ReadMe!$C$24:$C$59,0))</f>
        <v>#N/A</v>
      </c>
      <c r="O18" s="7">
        <f t="array" ref="O18">IF(AND(LEN(L18)&gt;0,ISNUMBER(N18)),L18*N18,IF(AND(LEN(M18)&gt;0,ISNUMBER(N18)),M18/(1+N18)*N18,0))</f>
        <v>0</v>
      </c>
      <c r="P18" s="7" t="str">
        <f t="shared" ref="P18:P81" si="3">IF(LEN(K18)&gt;1,VLOOKUP(K18,CategorieBTWTabel,2,FALSE),"Nee")</f>
        <v>Nee</v>
      </c>
      <c r="Q18" s="33"/>
      <c r="R18" s="7">
        <f t="shared" ref="R18:R81" si="4">IF(LEN(L18)&lt;1,M18-O18,L18)</f>
        <v>0</v>
      </c>
      <c r="S18" s="7">
        <f t="shared" ref="S18:S81" si="5">IF(LEN(M18)&lt;1,L18+O18,M18)</f>
        <v>0</v>
      </c>
      <c r="T18" s="7">
        <f t="shared" ref="T18:T81" si="6">O18</f>
        <v>0</v>
      </c>
      <c r="U18" s="7">
        <f>$K$13+$S18*A18*IF(E18=U$17,1,0)</f>
        <v>0</v>
      </c>
      <c r="V18" s="7">
        <f>$K$14+$S18*A18*IF(E18=V$17,1,0)</f>
        <v>0</v>
      </c>
    </row>
    <row r="19" spans="1:23" x14ac:dyDescent="0.15">
      <c r="A19" s="56">
        <f>IF(ISNUMBER(INDEX(ReadMe!$G$24:$G$59,MATCH(UitgavenInkomsten!$K19,ReadMe!$C$24:$C$59,0))),INDEX(ReadMe!$G$24:$G$59,MATCH(UitgavenInkomsten!$K19,ReadMe!$C$24:$C$59,0)),0)</f>
        <v>0</v>
      </c>
      <c r="B19" s="56">
        <f>IF(ISERROR(INDEX(ReadMe!$H$24:$H$59,MATCH(UitgavenInkomsten!$K19,ReadMe!$C$24:$C$59,0))),0,INDEX(ReadMe!$H$24:$H$59,MATCH(UitgavenInkomsten!$K19,ReadMe!$C$24:$C$59,0)))</f>
        <v>0</v>
      </c>
      <c r="D19" s="7" t="str">
        <f ca="1">IF(LEN(G19)&gt;1,INDEX(Periode,MATCH($G19,Maanden,0),1),"")</f>
        <v>Januari</v>
      </c>
      <c r="E19" s="33" t="s">
        <v>119</v>
      </c>
      <c r="F19" s="33">
        <v>2016</v>
      </c>
      <c r="G19" s="33" t="s">
        <v>112</v>
      </c>
      <c r="H19" s="34"/>
      <c r="I19" s="56">
        <f>I18+1</f>
        <v>101</v>
      </c>
      <c r="J19" s="35"/>
      <c r="K19" s="33"/>
      <c r="L19" s="35"/>
      <c r="M19" s="35"/>
      <c r="N19" s="36" t="e">
        <f>INDEX(ReadMe!$F$24:$F$59,MATCH(UitgavenInkomsten!K19,ReadMe!$C$24:$C$59,0))</f>
        <v>#N/A</v>
      </c>
      <c r="O19" s="7">
        <f t="array" ref="O19">IF(AND(LEN(L19)&gt;0,ISNUMBER(N19)),L19*N19,IF(AND(LEN(M19)&gt;0,ISNUMBER(N19)),M19/(1+N19)*N19,0))</f>
        <v>0</v>
      </c>
      <c r="P19" s="7" t="str">
        <f t="shared" si="3"/>
        <v>Nee</v>
      </c>
      <c r="Q19" s="33"/>
      <c r="R19" s="7">
        <f t="shared" si="4"/>
        <v>0</v>
      </c>
      <c r="S19" s="7">
        <f t="shared" si="5"/>
        <v>0</v>
      </c>
      <c r="T19" s="7">
        <f t="shared" si="6"/>
        <v>0</v>
      </c>
      <c r="U19" s="7">
        <f t="shared" ref="U19:U82" si="7">U18+$S19*A19*IF(E19=U$17,1,0)</f>
        <v>0</v>
      </c>
      <c r="V19" s="7">
        <f t="shared" ref="V19:V82" si="8">V18+$S19*A19*IF(E19=V$17,1,0)</f>
        <v>0</v>
      </c>
    </row>
    <row r="20" spans="1:23" x14ac:dyDescent="0.15">
      <c r="A20" s="56">
        <f>IF(ISNUMBER(INDEX(ReadMe!$G$24:$G$59,MATCH(UitgavenInkomsten!$K20,ReadMe!$C$24:$C$59,0))),INDEX(ReadMe!$G$24:$G$59,MATCH(UitgavenInkomsten!$K20,ReadMe!$C$24:$C$59,0)),0)</f>
        <v>0</v>
      </c>
      <c r="B20" s="56">
        <f>IF(ISERROR(INDEX(ReadMe!$H$24:$H$59,MATCH(UitgavenInkomsten!$K20,ReadMe!$C$24:$C$59,0))),0,INDEX(ReadMe!$H$24:$H$59,MATCH(UitgavenInkomsten!$K20,ReadMe!$C$24:$C$59,0)))</f>
        <v>0</v>
      </c>
      <c r="D20" s="7" t="str">
        <f ca="1">IF(LEN(G20)&gt;1,INDEX(Periode,MATCH($G20,Maanden,0),1),"")</f>
        <v>Januari</v>
      </c>
      <c r="E20" s="33" t="s">
        <v>119</v>
      </c>
      <c r="F20" s="33">
        <v>2016</v>
      </c>
      <c r="G20" s="33" t="s">
        <v>112</v>
      </c>
      <c r="H20" s="34"/>
      <c r="I20" s="56">
        <f t="shared" ref="I20:I83" si="9">I19+1</f>
        <v>102</v>
      </c>
      <c r="J20" s="35"/>
      <c r="K20" s="33"/>
      <c r="L20" s="35"/>
      <c r="M20" s="35"/>
      <c r="N20" s="36" t="e">
        <f>INDEX(ReadMe!$F$24:$F$59,MATCH(UitgavenInkomsten!K20,ReadMe!$C$24:$C$59,0))</f>
        <v>#N/A</v>
      </c>
      <c r="O20" s="7">
        <f t="array" ref="O20">IF(AND(LEN(L20)&gt;0,ISNUMBER(N20)),L20*N20,IF(AND(LEN(M20)&gt;0,ISNUMBER(N20)),M20/(1+N20)*N20,0))</f>
        <v>0</v>
      </c>
      <c r="P20" s="7" t="str">
        <f t="shared" si="3"/>
        <v>Nee</v>
      </c>
      <c r="Q20" s="33"/>
      <c r="R20" s="7">
        <f t="shared" si="4"/>
        <v>0</v>
      </c>
      <c r="S20" s="7">
        <f t="shared" si="5"/>
        <v>0</v>
      </c>
      <c r="T20" s="7">
        <f t="shared" si="6"/>
        <v>0</v>
      </c>
      <c r="U20" s="7">
        <f t="shared" si="7"/>
        <v>0</v>
      </c>
      <c r="V20" s="7">
        <f t="shared" si="8"/>
        <v>0</v>
      </c>
    </row>
    <row r="21" spans="1:23" x14ac:dyDescent="0.15">
      <c r="A21" s="56">
        <f>IF(ISNUMBER(INDEX(ReadMe!$G$24:$G$59,MATCH(UitgavenInkomsten!$K21,ReadMe!$C$24:$C$59,0))),INDEX(ReadMe!$G$24:$G$59,MATCH(UitgavenInkomsten!$K21,ReadMe!$C$24:$C$59,0)),0)</f>
        <v>0</v>
      </c>
      <c r="B21" s="56">
        <f>IF(ISERROR(INDEX(ReadMe!$H$24:$H$59,MATCH(UitgavenInkomsten!$K21,ReadMe!$C$24:$C$59,0))),0,INDEX(ReadMe!$H$24:$H$59,MATCH(UitgavenInkomsten!$K21,ReadMe!$C$24:$C$59,0)))</f>
        <v>0</v>
      </c>
      <c r="D21" s="7" t="str">
        <f t="shared" ref="D21:D81" ca="1" si="10">IF(LEN(G21)&gt;1,INDEX(Periode,MATCH($G21,Maanden,0),1),"")</f>
        <v>Januari</v>
      </c>
      <c r="E21" s="33" t="s">
        <v>119</v>
      </c>
      <c r="F21" s="33">
        <v>2016</v>
      </c>
      <c r="G21" s="33" t="s">
        <v>112</v>
      </c>
      <c r="H21" s="34"/>
      <c r="I21" s="56">
        <f t="shared" si="9"/>
        <v>103</v>
      </c>
      <c r="J21" s="35"/>
      <c r="K21" s="33"/>
      <c r="L21" s="35"/>
      <c r="M21" s="35"/>
      <c r="N21" s="36" t="e">
        <f>INDEX(ReadMe!$F$24:$F$59,MATCH(UitgavenInkomsten!K21,ReadMe!$C$24:$C$59,0))</f>
        <v>#N/A</v>
      </c>
      <c r="O21" s="7">
        <f t="array" ref="O21">IF(AND(LEN(L21)&gt;0,ISNUMBER(N21)),L21*N21,IF(AND(LEN(M21)&gt;0,ISNUMBER(N21)),M21/(1+N21)*N21,0))</f>
        <v>0</v>
      </c>
      <c r="P21" s="7" t="str">
        <f t="shared" si="3"/>
        <v>Nee</v>
      </c>
      <c r="Q21" s="33"/>
      <c r="R21" s="7">
        <f t="shared" si="4"/>
        <v>0</v>
      </c>
      <c r="S21" s="7">
        <f t="shared" si="5"/>
        <v>0</v>
      </c>
      <c r="T21" s="7">
        <f t="shared" si="6"/>
        <v>0</v>
      </c>
      <c r="U21" s="7">
        <f t="shared" si="7"/>
        <v>0</v>
      </c>
      <c r="V21" s="7">
        <f t="shared" si="8"/>
        <v>0</v>
      </c>
    </row>
    <row r="22" spans="1:23" x14ac:dyDescent="0.15">
      <c r="A22" s="56">
        <f>IF(ISNUMBER(INDEX(ReadMe!$G$24:$G$59,MATCH(UitgavenInkomsten!$K22,ReadMe!$C$24:$C$59,0))),INDEX(ReadMe!$G$24:$G$59,MATCH(UitgavenInkomsten!$K22,ReadMe!$C$24:$C$59,0)),0)</f>
        <v>0</v>
      </c>
      <c r="B22" s="56">
        <f>IF(ISERROR(INDEX(ReadMe!$H$24:$H$59,MATCH(UitgavenInkomsten!$K22,ReadMe!$C$24:$C$59,0))),0,INDEX(ReadMe!$H$24:$H$59,MATCH(UitgavenInkomsten!$K22,ReadMe!$C$24:$C$59,0)))</f>
        <v>0</v>
      </c>
      <c r="D22" s="7" t="str">
        <f t="shared" ca="1" si="10"/>
        <v>Januari</v>
      </c>
      <c r="E22" s="33" t="s">
        <v>119</v>
      </c>
      <c r="F22" s="33">
        <v>2016</v>
      </c>
      <c r="G22" s="33" t="s">
        <v>112</v>
      </c>
      <c r="H22" s="34"/>
      <c r="I22" s="56">
        <f t="shared" si="9"/>
        <v>104</v>
      </c>
      <c r="J22" s="35"/>
      <c r="K22" s="33"/>
      <c r="L22" s="35"/>
      <c r="M22" s="35"/>
      <c r="N22" s="36" t="e">
        <f>INDEX(ReadMe!$F$24:$F$59,MATCH(UitgavenInkomsten!K22,ReadMe!$C$24:$C$59,0))</f>
        <v>#N/A</v>
      </c>
      <c r="O22" s="7">
        <f t="array" ref="O22">IF(AND(LEN(L22)&gt;0,ISNUMBER(N22)),L22*N22,IF(AND(LEN(M22)&gt;0,ISNUMBER(N22)),M22/(1+N22)*N22,0))</f>
        <v>0</v>
      </c>
      <c r="P22" s="7" t="str">
        <f t="shared" si="3"/>
        <v>Nee</v>
      </c>
      <c r="Q22" s="33"/>
      <c r="R22" s="7">
        <f t="shared" si="4"/>
        <v>0</v>
      </c>
      <c r="S22" s="7">
        <f t="shared" si="5"/>
        <v>0</v>
      </c>
      <c r="T22" s="7">
        <f t="shared" si="6"/>
        <v>0</v>
      </c>
      <c r="U22" s="7">
        <f t="shared" si="7"/>
        <v>0</v>
      </c>
      <c r="V22" s="7">
        <f t="shared" si="8"/>
        <v>0</v>
      </c>
    </row>
    <row r="23" spans="1:23" x14ac:dyDescent="0.15">
      <c r="A23" s="56">
        <f>IF(ISNUMBER(INDEX(ReadMe!$G$24:$G$59,MATCH(UitgavenInkomsten!$K23,ReadMe!$C$24:$C$59,0))),INDEX(ReadMe!$G$24:$G$59,MATCH(UitgavenInkomsten!$K23,ReadMe!$C$24:$C$59,0)),0)</f>
        <v>0</v>
      </c>
      <c r="B23" s="56">
        <f>IF(ISERROR(INDEX(ReadMe!$H$24:$H$59,MATCH(UitgavenInkomsten!$K23,ReadMe!$C$24:$C$59,0))),0,INDEX(ReadMe!$H$24:$H$59,MATCH(UitgavenInkomsten!$K23,ReadMe!$C$24:$C$59,0)))</f>
        <v>0</v>
      </c>
      <c r="D23" s="7" t="str">
        <f t="shared" ca="1" si="10"/>
        <v>Januari</v>
      </c>
      <c r="E23" s="33" t="s">
        <v>119</v>
      </c>
      <c r="F23" s="33">
        <v>2016</v>
      </c>
      <c r="G23" s="33" t="s">
        <v>112</v>
      </c>
      <c r="H23" s="34"/>
      <c r="I23" s="56">
        <f t="shared" si="9"/>
        <v>105</v>
      </c>
      <c r="J23" s="35"/>
      <c r="K23" s="33"/>
      <c r="L23" s="35"/>
      <c r="M23" s="35"/>
      <c r="N23" s="36" t="e">
        <f>INDEX(ReadMe!$F$24:$F$59,MATCH(UitgavenInkomsten!K23,ReadMe!$C$24:$C$59,0))</f>
        <v>#N/A</v>
      </c>
      <c r="O23" s="7">
        <f t="array" ref="O23">IF(AND(LEN(L23)&gt;0,ISNUMBER(N23)),L23*N23,IF(AND(LEN(M23)&gt;0,ISNUMBER(N23)),M23/(1+N23)*N23,0))</f>
        <v>0</v>
      </c>
      <c r="P23" s="7" t="str">
        <f t="shared" si="3"/>
        <v>Nee</v>
      </c>
      <c r="Q23" s="33"/>
      <c r="R23" s="7">
        <f t="shared" si="4"/>
        <v>0</v>
      </c>
      <c r="S23" s="7">
        <f t="shared" si="5"/>
        <v>0</v>
      </c>
      <c r="T23" s="7">
        <f t="shared" si="6"/>
        <v>0</v>
      </c>
      <c r="U23" s="7">
        <f t="shared" si="7"/>
        <v>0</v>
      </c>
      <c r="V23" s="7">
        <f t="shared" si="8"/>
        <v>0</v>
      </c>
    </row>
    <row r="24" spans="1:23" x14ac:dyDescent="0.15">
      <c r="A24" s="56">
        <f>IF(ISNUMBER(INDEX(ReadMe!$G$24:$G$59,MATCH(UitgavenInkomsten!$K24,ReadMe!$C$24:$C$59,0))),INDEX(ReadMe!$G$24:$G$59,MATCH(UitgavenInkomsten!$K24,ReadMe!$C$24:$C$59,0)),0)</f>
        <v>0</v>
      </c>
      <c r="B24" s="56">
        <f>IF(ISERROR(INDEX(ReadMe!$H$24:$H$59,MATCH(UitgavenInkomsten!$K24,ReadMe!$C$24:$C$59,0))),0,INDEX(ReadMe!$H$24:$H$59,MATCH(UitgavenInkomsten!$K24,ReadMe!$C$24:$C$59,0)))</f>
        <v>0</v>
      </c>
      <c r="D24" s="7" t="str">
        <f t="shared" ca="1" si="10"/>
        <v>Januari</v>
      </c>
      <c r="E24" s="33" t="s">
        <v>119</v>
      </c>
      <c r="F24" s="33">
        <v>2016</v>
      </c>
      <c r="G24" s="33" t="s">
        <v>112</v>
      </c>
      <c r="H24" s="34"/>
      <c r="I24" s="56">
        <f t="shared" si="9"/>
        <v>106</v>
      </c>
      <c r="J24" s="35"/>
      <c r="K24" s="33"/>
      <c r="L24" s="35"/>
      <c r="M24" s="35"/>
      <c r="N24" s="36" t="e">
        <f>INDEX(ReadMe!$F$24:$F$59,MATCH(UitgavenInkomsten!K24,ReadMe!$C$24:$C$59,0))</f>
        <v>#N/A</v>
      </c>
      <c r="O24" s="7">
        <f t="array" ref="O24">IF(AND(LEN(L24)&gt;0,ISNUMBER(N24)),L24*N24,IF(AND(LEN(M24)&gt;0,ISNUMBER(N24)),M24/(1+N24)*N24,0))</f>
        <v>0</v>
      </c>
      <c r="P24" s="7" t="str">
        <f t="shared" si="3"/>
        <v>Nee</v>
      </c>
      <c r="Q24" s="33"/>
      <c r="R24" s="7">
        <f t="shared" si="4"/>
        <v>0</v>
      </c>
      <c r="S24" s="7">
        <f t="shared" si="5"/>
        <v>0</v>
      </c>
      <c r="T24" s="7">
        <f t="shared" si="6"/>
        <v>0</v>
      </c>
      <c r="U24" s="7">
        <f t="shared" si="7"/>
        <v>0</v>
      </c>
      <c r="V24" s="7">
        <f t="shared" si="8"/>
        <v>0</v>
      </c>
    </row>
    <row r="25" spans="1:23" x14ac:dyDescent="0.15">
      <c r="A25" s="56">
        <f>IF(ISNUMBER(INDEX(ReadMe!$G$24:$G$59,MATCH(UitgavenInkomsten!$K25,ReadMe!$C$24:$C$59,0))),INDEX(ReadMe!$G$24:$G$59,MATCH(UitgavenInkomsten!$K25,ReadMe!$C$24:$C$59,0)),0)</f>
        <v>0</v>
      </c>
      <c r="B25" s="56">
        <f>IF(ISERROR(INDEX(ReadMe!$H$24:$H$59,MATCH(UitgavenInkomsten!$K25,ReadMe!$C$24:$C$59,0))),0,INDEX(ReadMe!$H$24:$H$59,MATCH(UitgavenInkomsten!$K25,ReadMe!$C$24:$C$59,0)))</f>
        <v>0</v>
      </c>
      <c r="D25" s="7" t="str">
        <f t="shared" ca="1" si="10"/>
        <v>Januari</v>
      </c>
      <c r="E25" s="33" t="s">
        <v>119</v>
      </c>
      <c r="F25" s="33">
        <v>2016</v>
      </c>
      <c r="G25" s="33" t="s">
        <v>112</v>
      </c>
      <c r="H25" s="34"/>
      <c r="I25" s="56">
        <f t="shared" si="9"/>
        <v>107</v>
      </c>
      <c r="J25" s="35"/>
      <c r="K25" s="33"/>
      <c r="L25" s="35"/>
      <c r="M25" s="35"/>
      <c r="N25" s="36" t="e">
        <f>INDEX(ReadMe!$F$24:$F$59,MATCH(UitgavenInkomsten!K25,ReadMe!$C$24:$C$59,0))</f>
        <v>#N/A</v>
      </c>
      <c r="O25" s="7">
        <f t="array" ref="O25">IF(AND(LEN(L25)&gt;0,ISNUMBER(N25)),L25*N25,IF(AND(LEN(M25)&gt;0,ISNUMBER(N25)),M25/(1+N25)*N25,0))</f>
        <v>0</v>
      </c>
      <c r="P25" s="7" t="str">
        <f t="shared" si="3"/>
        <v>Nee</v>
      </c>
      <c r="Q25" s="33"/>
      <c r="R25" s="7">
        <f t="shared" si="4"/>
        <v>0</v>
      </c>
      <c r="S25" s="7">
        <f t="shared" si="5"/>
        <v>0</v>
      </c>
      <c r="T25" s="7">
        <f t="shared" si="6"/>
        <v>0</v>
      </c>
      <c r="U25" s="7">
        <f t="shared" si="7"/>
        <v>0</v>
      </c>
      <c r="V25" s="7">
        <f t="shared" si="8"/>
        <v>0</v>
      </c>
    </row>
    <row r="26" spans="1:23" x14ac:dyDescent="0.15">
      <c r="A26" s="56">
        <f>IF(ISNUMBER(INDEX(ReadMe!$G$24:$G$59,MATCH(UitgavenInkomsten!$K26,ReadMe!$C$24:$C$59,0))),INDEX(ReadMe!$G$24:$G$59,MATCH(UitgavenInkomsten!$K26,ReadMe!$C$24:$C$59,0)),0)</f>
        <v>0</v>
      </c>
      <c r="B26" s="56">
        <f>IF(ISERROR(INDEX(ReadMe!$H$24:$H$59,MATCH(UitgavenInkomsten!$K26,ReadMe!$C$24:$C$59,0))),0,INDEX(ReadMe!$H$24:$H$59,MATCH(UitgavenInkomsten!$K26,ReadMe!$C$24:$C$59,0)))</f>
        <v>0</v>
      </c>
      <c r="D26" s="7" t="str">
        <f t="shared" ca="1" si="10"/>
        <v>Januari</v>
      </c>
      <c r="E26" s="33" t="s">
        <v>119</v>
      </c>
      <c r="F26" s="33">
        <v>2016</v>
      </c>
      <c r="G26" s="33" t="s">
        <v>112</v>
      </c>
      <c r="H26" s="34"/>
      <c r="I26" s="56">
        <f t="shared" si="9"/>
        <v>108</v>
      </c>
      <c r="J26" s="35"/>
      <c r="K26" s="33"/>
      <c r="L26" s="35"/>
      <c r="M26" s="35"/>
      <c r="N26" s="36" t="e">
        <f>INDEX(ReadMe!$F$24:$F$59,MATCH(UitgavenInkomsten!K26,ReadMe!$C$24:$C$59,0))</f>
        <v>#N/A</v>
      </c>
      <c r="O26" s="7">
        <f t="array" ref="O26">IF(AND(LEN(L26)&gt;0,ISNUMBER(N26)),L26*N26,IF(AND(LEN(M26)&gt;0,ISNUMBER(N26)),M26/(1+N26)*N26,0))</f>
        <v>0</v>
      </c>
      <c r="P26" s="7" t="str">
        <f t="shared" si="3"/>
        <v>Nee</v>
      </c>
      <c r="Q26" s="33"/>
      <c r="R26" s="7">
        <f t="shared" si="4"/>
        <v>0</v>
      </c>
      <c r="S26" s="7">
        <f t="shared" si="5"/>
        <v>0</v>
      </c>
      <c r="T26" s="7">
        <f t="shared" si="6"/>
        <v>0</v>
      </c>
      <c r="U26" s="7">
        <f t="shared" si="7"/>
        <v>0</v>
      </c>
      <c r="V26" s="7">
        <f t="shared" si="8"/>
        <v>0</v>
      </c>
    </row>
    <row r="27" spans="1:23" x14ac:dyDescent="0.15">
      <c r="A27" s="56">
        <f>IF(ISNUMBER(INDEX(ReadMe!$G$24:$G$59,MATCH(UitgavenInkomsten!$K27,ReadMe!$C$24:$C$59,0))),INDEX(ReadMe!$G$24:$G$59,MATCH(UitgavenInkomsten!$K27,ReadMe!$C$24:$C$59,0)),0)</f>
        <v>0</v>
      </c>
      <c r="B27" s="56">
        <f>IF(ISERROR(INDEX(ReadMe!$H$24:$H$59,MATCH(UitgavenInkomsten!$K27,ReadMe!$C$24:$C$59,0))),0,INDEX(ReadMe!$H$24:$H$59,MATCH(UitgavenInkomsten!$K27,ReadMe!$C$24:$C$59,0)))</f>
        <v>0</v>
      </c>
      <c r="D27" s="7" t="str">
        <f t="shared" ca="1" si="10"/>
        <v>Januari</v>
      </c>
      <c r="E27" s="33" t="s">
        <v>119</v>
      </c>
      <c r="F27" s="33">
        <v>2016</v>
      </c>
      <c r="G27" s="33" t="s">
        <v>112</v>
      </c>
      <c r="H27" s="34"/>
      <c r="I27" s="56">
        <f t="shared" si="9"/>
        <v>109</v>
      </c>
      <c r="J27" s="35"/>
      <c r="K27" s="33"/>
      <c r="L27" s="35"/>
      <c r="M27" s="35"/>
      <c r="N27" s="36" t="e">
        <f>INDEX(ReadMe!$F$24:$F$59,MATCH(UitgavenInkomsten!K27,ReadMe!$C$24:$C$59,0))</f>
        <v>#N/A</v>
      </c>
      <c r="O27" s="7">
        <f t="array" ref="O27">IF(AND(LEN(L27)&gt;0,ISNUMBER(N27)),L27*N27,IF(AND(LEN(M27)&gt;0,ISNUMBER(N27)),M27/(1+N27)*N27,0))</f>
        <v>0</v>
      </c>
      <c r="P27" s="7" t="str">
        <f t="shared" si="3"/>
        <v>Nee</v>
      </c>
      <c r="Q27" s="33"/>
      <c r="R27" s="7">
        <f t="shared" si="4"/>
        <v>0</v>
      </c>
      <c r="S27" s="7">
        <f t="shared" si="5"/>
        <v>0</v>
      </c>
      <c r="T27" s="7">
        <f t="shared" si="6"/>
        <v>0</v>
      </c>
      <c r="U27" s="7">
        <f t="shared" si="7"/>
        <v>0</v>
      </c>
      <c r="V27" s="7">
        <f t="shared" si="8"/>
        <v>0</v>
      </c>
    </row>
    <row r="28" spans="1:23" x14ac:dyDescent="0.15">
      <c r="A28" s="56">
        <f>IF(ISNUMBER(INDEX(ReadMe!$G$24:$G$59,MATCH(UitgavenInkomsten!$K28,ReadMe!$C$24:$C$59,0))),INDEX(ReadMe!$G$24:$G$59,MATCH(UitgavenInkomsten!$K28,ReadMe!$C$24:$C$59,0)),0)</f>
        <v>0</v>
      </c>
      <c r="B28" s="56">
        <f>IF(ISERROR(INDEX(ReadMe!$H$24:$H$59,MATCH(UitgavenInkomsten!$K28,ReadMe!$C$24:$C$59,0))),0,INDEX(ReadMe!$H$24:$H$59,MATCH(UitgavenInkomsten!$K28,ReadMe!$C$24:$C$59,0)))</f>
        <v>0</v>
      </c>
      <c r="D28" s="7" t="str">
        <f t="shared" ca="1" si="10"/>
        <v>Januari</v>
      </c>
      <c r="E28" s="33" t="s">
        <v>119</v>
      </c>
      <c r="F28" s="33">
        <v>2016</v>
      </c>
      <c r="G28" s="33" t="s">
        <v>112</v>
      </c>
      <c r="H28" s="34"/>
      <c r="I28" s="56">
        <f t="shared" si="9"/>
        <v>110</v>
      </c>
      <c r="J28" s="35"/>
      <c r="K28" s="33"/>
      <c r="L28" s="35"/>
      <c r="M28" s="35"/>
      <c r="N28" s="36" t="e">
        <f>INDEX(ReadMe!$F$24:$F$59,MATCH(UitgavenInkomsten!K28,ReadMe!$C$24:$C$59,0))</f>
        <v>#N/A</v>
      </c>
      <c r="O28" s="7">
        <f t="array" ref="O28">IF(AND(LEN(L28)&gt;0,ISNUMBER(N28)),L28*N28,IF(AND(LEN(M28)&gt;0,ISNUMBER(N28)),M28/(1+N28)*N28,0))</f>
        <v>0</v>
      </c>
      <c r="P28" s="7" t="str">
        <f t="shared" si="3"/>
        <v>Nee</v>
      </c>
      <c r="Q28" s="33"/>
      <c r="R28" s="7">
        <f t="shared" si="4"/>
        <v>0</v>
      </c>
      <c r="S28" s="7">
        <f t="shared" si="5"/>
        <v>0</v>
      </c>
      <c r="T28" s="7">
        <f t="shared" si="6"/>
        <v>0</v>
      </c>
      <c r="U28" s="7">
        <f t="shared" si="7"/>
        <v>0</v>
      </c>
      <c r="V28" s="7">
        <f t="shared" si="8"/>
        <v>0</v>
      </c>
    </row>
    <row r="29" spans="1:23" x14ac:dyDescent="0.15">
      <c r="A29" s="56">
        <f>IF(ISNUMBER(INDEX(ReadMe!$G$24:$G$59,MATCH(UitgavenInkomsten!$K29,ReadMe!$C$24:$C$59,0))),INDEX(ReadMe!$G$24:$G$59,MATCH(UitgavenInkomsten!$K29,ReadMe!$C$24:$C$59,0)),0)</f>
        <v>0</v>
      </c>
      <c r="B29" s="56">
        <f>IF(ISERROR(INDEX(ReadMe!$H$24:$H$59,MATCH(UitgavenInkomsten!$K29,ReadMe!$C$24:$C$59,0))),0,INDEX(ReadMe!$H$24:$H$59,MATCH(UitgavenInkomsten!$K29,ReadMe!$C$24:$C$59,0)))</f>
        <v>0</v>
      </c>
      <c r="D29" s="7" t="str">
        <f t="shared" ca="1" si="10"/>
        <v>Januari</v>
      </c>
      <c r="E29" s="33" t="s">
        <v>119</v>
      </c>
      <c r="F29" s="33">
        <v>2016</v>
      </c>
      <c r="G29" s="33" t="s">
        <v>112</v>
      </c>
      <c r="H29" s="34"/>
      <c r="I29" s="56">
        <f t="shared" si="9"/>
        <v>111</v>
      </c>
      <c r="J29" s="35"/>
      <c r="K29" s="33"/>
      <c r="L29" s="35"/>
      <c r="M29" s="35"/>
      <c r="N29" s="36" t="e">
        <f>INDEX(ReadMe!$F$24:$F$59,MATCH(UitgavenInkomsten!K29,ReadMe!$C$24:$C$59,0))</f>
        <v>#N/A</v>
      </c>
      <c r="O29" s="7">
        <f t="array" ref="O29">IF(AND(LEN(L29)&gt;0,ISNUMBER(N29)),L29*N29,IF(AND(LEN(M29)&gt;0,ISNUMBER(N29)),M29/(1+N29)*N29,0))</f>
        <v>0</v>
      </c>
      <c r="P29" s="7" t="str">
        <f t="shared" si="3"/>
        <v>Nee</v>
      </c>
      <c r="Q29" s="33"/>
      <c r="R29" s="7">
        <f t="shared" si="4"/>
        <v>0</v>
      </c>
      <c r="S29" s="7">
        <f t="shared" si="5"/>
        <v>0</v>
      </c>
      <c r="T29" s="7">
        <f t="shared" si="6"/>
        <v>0</v>
      </c>
      <c r="U29" s="7">
        <f t="shared" si="7"/>
        <v>0</v>
      </c>
      <c r="V29" s="7">
        <f t="shared" si="8"/>
        <v>0</v>
      </c>
    </row>
    <row r="30" spans="1:23" x14ac:dyDescent="0.15">
      <c r="A30" s="56">
        <f>IF(ISNUMBER(INDEX(ReadMe!$G$24:$G$59,MATCH(UitgavenInkomsten!$K30,ReadMe!$C$24:$C$59,0))),INDEX(ReadMe!$G$24:$G$59,MATCH(UitgavenInkomsten!$K30,ReadMe!$C$24:$C$59,0)),0)</f>
        <v>0</v>
      </c>
      <c r="B30" s="56">
        <f>IF(ISERROR(INDEX(ReadMe!$H$24:$H$59,MATCH(UitgavenInkomsten!$K30,ReadMe!$C$24:$C$59,0))),0,INDEX(ReadMe!$H$24:$H$59,MATCH(UitgavenInkomsten!$K30,ReadMe!$C$24:$C$59,0)))</f>
        <v>0</v>
      </c>
      <c r="D30" s="7" t="str">
        <f t="shared" ca="1" si="10"/>
        <v>Januari</v>
      </c>
      <c r="E30" s="33" t="s">
        <v>119</v>
      </c>
      <c r="F30" s="33">
        <v>2016</v>
      </c>
      <c r="G30" s="33" t="s">
        <v>112</v>
      </c>
      <c r="H30" s="34"/>
      <c r="I30" s="56">
        <f t="shared" si="9"/>
        <v>112</v>
      </c>
      <c r="J30" s="35"/>
      <c r="K30" s="33"/>
      <c r="L30" s="35"/>
      <c r="M30" s="35"/>
      <c r="N30" s="36" t="e">
        <f>INDEX(ReadMe!$F$24:$F$59,MATCH(UitgavenInkomsten!K30,ReadMe!$C$24:$C$59,0))</f>
        <v>#N/A</v>
      </c>
      <c r="O30" s="7">
        <f t="array" ref="O30">IF(AND(LEN(L30)&gt;0,ISNUMBER(N30)),L30*N30,IF(AND(LEN(M30)&gt;0,ISNUMBER(N30)),M30/(1+N30)*N30,0))</f>
        <v>0</v>
      </c>
      <c r="P30" s="7" t="str">
        <f t="shared" si="3"/>
        <v>Nee</v>
      </c>
      <c r="Q30" s="33"/>
      <c r="R30" s="7">
        <f t="shared" si="4"/>
        <v>0</v>
      </c>
      <c r="S30" s="7">
        <f t="shared" si="5"/>
        <v>0</v>
      </c>
      <c r="T30" s="7">
        <f t="shared" si="6"/>
        <v>0</v>
      </c>
      <c r="U30" s="7">
        <f t="shared" si="7"/>
        <v>0</v>
      </c>
      <c r="V30" s="7">
        <f t="shared" si="8"/>
        <v>0</v>
      </c>
    </row>
    <row r="31" spans="1:23" x14ac:dyDescent="0.15">
      <c r="A31" s="56">
        <f>IF(ISNUMBER(INDEX(ReadMe!$G$24:$G$59,MATCH(UitgavenInkomsten!$K31,ReadMe!$C$24:$C$59,0))),INDEX(ReadMe!$G$24:$G$59,MATCH(UitgavenInkomsten!$K31,ReadMe!$C$24:$C$59,0)),0)</f>
        <v>0</v>
      </c>
      <c r="B31" s="56">
        <f>IF(ISERROR(INDEX(ReadMe!$H$24:$H$59,MATCH(UitgavenInkomsten!$K31,ReadMe!$C$24:$C$59,0))),0,INDEX(ReadMe!$H$24:$H$59,MATCH(UitgavenInkomsten!$K31,ReadMe!$C$24:$C$59,0)))</f>
        <v>0</v>
      </c>
      <c r="D31" s="7" t="str">
        <f t="shared" ca="1" si="10"/>
        <v>Januari</v>
      </c>
      <c r="E31" s="33" t="s">
        <v>119</v>
      </c>
      <c r="F31" s="33">
        <v>2016</v>
      </c>
      <c r="G31" s="33" t="s">
        <v>112</v>
      </c>
      <c r="H31" s="34"/>
      <c r="I31" s="56">
        <f t="shared" si="9"/>
        <v>113</v>
      </c>
      <c r="J31" s="35"/>
      <c r="K31" s="33"/>
      <c r="L31" s="35"/>
      <c r="M31" s="35"/>
      <c r="N31" s="36" t="e">
        <f>INDEX(ReadMe!$F$24:$F$59,MATCH(UitgavenInkomsten!K31,ReadMe!$C$24:$C$59,0))</f>
        <v>#N/A</v>
      </c>
      <c r="O31" s="7">
        <f t="array" ref="O31">IF(AND(LEN(L31)&gt;0,ISNUMBER(N31)),L31*N31,IF(AND(LEN(M31)&gt;0,ISNUMBER(N31)),M31/(1+N31)*N31,0))</f>
        <v>0</v>
      </c>
      <c r="P31" s="7" t="str">
        <f t="shared" si="3"/>
        <v>Nee</v>
      </c>
      <c r="Q31" s="33"/>
      <c r="R31" s="7">
        <f t="shared" si="4"/>
        <v>0</v>
      </c>
      <c r="S31" s="7">
        <f t="shared" si="5"/>
        <v>0</v>
      </c>
      <c r="T31" s="7">
        <f t="shared" si="6"/>
        <v>0</v>
      </c>
      <c r="U31" s="7">
        <f t="shared" si="7"/>
        <v>0</v>
      </c>
      <c r="V31" s="7">
        <f t="shared" si="8"/>
        <v>0</v>
      </c>
    </row>
    <row r="32" spans="1:23" x14ac:dyDescent="0.15">
      <c r="A32" s="56">
        <f>IF(ISNUMBER(INDEX(ReadMe!$G$24:$G$59,MATCH(UitgavenInkomsten!$K32,ReadMe!$C$24:$C$59,0))),INDEX(ReadMe!$G$24:$G$59,MATCH(UitgavenInkomsten!$K32,ReadMe!$C$24:$C$59,0)),0)</f>
        <v>0</v>
      </c>
      <c r="B32" s="56">
        <f>IF(ISERROR(INDEX(ReadMe!$H$24:$H$59,MATCH(UitgavenInkomsten!$K32,ReadMe!$C$24:$C$59,0))),0,INDEX(ReadMe!$H$24:$H$59,MATCH(UitgavenInkomsten!$K32,ReadMe!$C$24:$C$59,0)))</f>
        <v>0</v>
      </c>
      <c r="D32" s="7" t="str">
        <f t="shared" ca="1" si="10"/>
        <v>Januari</v>
      </c>
      <c r="E32" s="33" t="s">
        <v>119</v>
      </c>
      <c r="F32" s="33">
        <v>2016</v>
      </c>
      <c r="G32" s="33" t="s">
        <v>112</v>
      </c>
      <c r="H32" s="34"/>
      <c r="I32" s="56">
        <f t="shared" si="9"/>
        <v>114</v>
      </c>
      <c r="J32" s="35"/>
      <c r="K32" s="33"/>
      <c r="L32" s="35"/>
      <c r="M32" s="35"/>
      <c r="N32" s="36" t="e">
        <f>INDEX(ReadMe!$F$24:$F$59,MATCH(UitgavenInkomsten!K32,ReadMe!$C$24:$C$59,0))</f>
        <v>#N/A</v>
      </c>
      <c r="O32" s="7">
        <f t="array" ref="O32">IF(AND(LEN(L32)&gt;0,ISNUMBER(N32)),L32*N32,IF(AND(LEN(M32)&gt;0,ISNUMBER(N32)),M32/(1+N32)*N32,0))</f>
        <v>0</v>
      </c>
      <c r="P32" s="7" t="str">
        <f t="shared" si="3"/>
        <v>Nee</v>
      </c>
      <c r="Q32" s="33"/>
      <c r="R32" s="7">
        <f t="shared" si="4"/>
        <v>0</v>
      </c>
      <c r="S32" s="7">
        <f t="shared" si="5"/>
        <v>0</v>
      </c>
      <c r="T32" s="7">
        <f t="shared" si="6"/>
        <v>0</v>
      </c>
      <c r="U32" s="7">
        <f t="shared" si="7"/>
        <v>0</v>
      </c>
      <c r="V32" s="7">
        <f t="shared" si="8"/>
        <v>0</v>
      </c>
    </row>
    <row r="33" spans="1:22" x14ac:dyDescent="0.15">
      <c r="A33" s="56">
        <f>IF(ISNUMBER(INDEX(ReadMe!$G$24:$G$59,MATCH(UitgavenInkomsten!$K33,ReadMe!$C$24:$C$59,0))),INDEX(ReadMe!$G$24:$G$59,MATCH(UitgavenInkomsten!$K33,ReadMe!$C$24:$C$59,0)),0)</f>
        <v>0</v>
      </c>
      <c r="B33" s="56">
        <f>IF(ISERROR(INDEX(ReadMe!$H$24:$H$59,MATCH(UitgavenInkomsten!$K33,ReadMe!$C$24:$C$59,0))),0,INDEX(ReadMe!$H$24:$H$59,MATCH(UitgavenInkomsten!$K33,ReadMe!$C$24:$C$59,0)))</f>
        <v>0</v>
      </c>
      <c r="D33" s="7" t="str">
        <f t="shared" ca="1" si="10"/>
        <v>Januari</v>
      </c>
      <c r="E33" s="33" t="s">
        <v>119</v>
      </c>
      <c r="F33" s="33">
        <v>2016</v>
      </c>
      <c r="G33" s="33" t="s">
        <v>112</v>
      </c>
      <c r="H33" s="34"/>
      <c r="I33" s="56">
        <f t="shared" si="9"/>
        <v>115</v>
      </c>
      <c r="J33" s="35"/>
      <c r="K33" s="33"/>
      <c r="L33" s="35"/>
      <c r="M33" s="35"/>
      <c r="N33" s="36" t="e">
        <f>INDEX(ReadMe!$F$24:$F$59,MATCH(UitgavenInkomsten!K33,ReadMe!$C$24:$C$59,0))</f>
        <v>#N/A</v>
      </c>
      <c r="O33" s="7">
        <f t="array" ref="O33">IF(AND(LEN(L33)&gt;0,ISNUMBER(N33)),L33*N33,IF(AND(LEN(M33)&gt;0,ISNUMBER(N33)),M33/(1+N33)*N33,0))</f>
        <v>0</v>
      </c>
      <c r="P33" s="7" t="str">
        <f t="shared" si="3"/>
        <v>Nee</v>
      </c>
      <c r="Q33" s="33"/>
      <c r="R33" s="7">
        <f t="shared" si="4"/>
        <v>0</v>
      </c>
      <c r="S33" s="7">
        <f t="shared" si="5"/>
        <v>0</v>
      </c>
      <c r="T33" s="7">
        <f t="shared" si="6"/>
        <v>0</v>
      </c>
      <c r="U33" s="7">
        <f t="shared" si="7"/>
        <v>0</v>
      </c>
      <c r="V33" s="7">
        <f t="shared" si="8"/>
        <v>0</v>
      </c>
    </row>
    <row r="34" spans="1:22" x14ac:dyDescent="0.15">
      <c r="A34" s="56">
        <f>IF(ISNUMBER(INDEX(ReadMe!$G$24:$G$59,MATCH(UitgavenInkomsten!$K34,ReadMe!$C$24:$C$59,0))),INDEX(ReadMe!$G$24:$G$59,MATCH(UitgavenInkomsten!$K34,ReadMe!$C$24:$C$59,0)),0)</f>
        <v>0</v>
      </c>
      <c r="B34" s="56">
        <f>IF(ISERROR(INDEX(ReadMe!$H$24:$H$59,MATCH(UitgavenInkomsten!$K34,ReadMe!$C$24:$C$59,0))),0,INDEX(ReadMe!$H$24:$H$59,MATCH(UitgavenInkomsten!$K34,ReadMe!$C$24:$C$59,0)))</f>
        <v>0</v>
      </c>
      <c r="D34" s="7" t="str">
        <f t="shared" ca="1" si="10"/>
        <v>Januari</v>
      </c>
      <c r="E34" s="33" t="s">
        <v>119</v>
      </c>
      <c r="F34" s="33">
        <v>2016</v>
      </c>
      <c r="G34" s="33" t="s">
        <v>112</v>
      </c>
      <c r="H34" s="34"/>
      <c r="I34" s="56">
        <f t="shared" si="9"/>
        <v>116</v>
      </c>
      <c r="J34" s="35"/>
      <c r="K34" s="33"/>
      <c r="L34" s="35"/>
      <c r="M34" s="35"/>
      <c r="N34" s="36" t="e">
        <f>INDEX(ReadMe!$F$24:$F$59,MATCH(UitgavenInkomsten!K34,ReadMe!$C$24:$C$59,0))</f>
        <v>#N/A</v>
      </c>
      <c r="O34" s="7">
        <f t="array" ref="O34">IF(AND(LEN(L34)&gt;0,ISNUMBER(N34)),L34*N34,IF(AND(LEN(M34)&gt;0,ISNUMBER(N34)),M34/(1+N34)*N34,0))</f>
        <v>0</v>
      </c>
      <c r="P34" s="7" t="str">
        <f t="shared" si="3"/>
        <v>Nee</v>
      </c>
      <c r="Q34" s="33"/>
      <c r="R34" s="7">
        <f t="shared" si="4"/>
        <v>0</v>
      </c>
      <c r="S34" s="7">
        <f t="shared" si="5"/>
        <v>0</v>
      </c>
      <c r="T34" s="7">
        <f t="shared" si="6"/>
        <v>0</v>
      </c>
      <c r="U34" s="7">
        <f t="shared" si="7"/>
        <v>0</v>
      </c>
      <c r="V34" s="7">
        <f t="shared" si="8"/>
        <v>0</v>
      </c>
    </row>
    <row r="35" spans="1:22" x14ac:dyDescent="0.15">
      <c r="A35" s="56">
        <f>IF(ISNUMBER(INDEX(ReadMe!$G$24:$G$59,MATCH(UitgavenInkomsten!$K35,ReadMe!$C$24:$C$59,0))),INDEX(ReadMe!$G$24:$G$59,MATCH(UitgavenInkomsten!$K35,ReadMe!$C$24:$C$59,0)),0)</f>
        <v>0</v>
      </c>
      <c r="B35" s="56">
        <f>IF(ISERROR(INDEX(ReadMe!$H$24:$H$59,MATCH(UitgavenInkomsten!$K35,ReadMe!$C$24:$C$59,0))),0,INDEX(ReadMe!$H$24:$H$59,MATCH(UitgavenInkomsten!$K35,ReadMe!$C$24:$C$59,0)))</f>
        <v>0</v>
      </c>
      <c r="D35" s="7" t="str">
        <f t="shared" ca="1" si="10"/>
        <v>Januari</v>
      </c>
      <c r="E35" s="33" t="s">
        <v>119</v>
      </c>
      <c r="F35" s="33">
        <v>2016</v>
      </c>
      <c r="G35" s="33" t="s">
        <v>112</v>
      </c>
      <c r="H35" s="34"/>
      <c r="I35" s="56">
        <f t="shared" si="9"/>
        <v>117</v>
      </c>
      <c r="J35" s="35"/>
      <c r="K35" s="33"/>
      <c r="L35" s="35"/>
      <c r="M35" s="35"/>
      <c r="N35" s="36" t="e">
        <f>INDEX(ReadMe!$F$24:$F$59,MATCH(UitgavenInkomsten!K35,ReadMe!$C$24:$C$59,0))</f>
        <v>#N/A</v>
      </c>
      <c r="O35" s="7">
        <f t="array" ref="O35">IF(AND(LEN(L35)&gt;0,ISNUMBER(N35)),L35*N35,IF(AND(LEN(M35)&gt;0,ISNUMBER(N35)),M35/(1+N35)*N35,0))</f>
        <v>0</v>
      </c>
      <c r="P35" s="7" t="str">
        <f t="shared" si="3"/>
        <v>Nee</v>
      </c>
      <c r="Q35" s="33"/>
      <c r="R35" s="7">
        <f t="shared" si="4"/>
        <v>0</v>
      </c>
      <c r="S35" s="7">
        <f t="shared" si="5"/>
        <v>0</v>
      </c>
      <c r="T35" s="7">
        <f t="shared" si="6"/>
        <v>0</v>
      </c>
      <c r="U35" s="7">
        <f t="shared" si="7"/>
        <v>0</v>
      </c>
      <c r="V35" s="7">
        <f t="shared" si="8"/>
        <v>0</v>
      </c>
    </row>
    <row r="36" spans="1:22" x14ac:dyDescent="0.15">
      <c r="A36" s="56">
        <f>IF(ISNUMBER(INDEX(ReadMe!$G$24:$G$59,MATCH(UitgavenInkomsten!$K36,ReadMe!$C$24:$C$59,0))),INDEX(ReadMe!$G$24:$G$59,MATCH(UitgavenInkomsten!$K36,ReadMe!$C$24:$C$59,0)),0)</f>
        <v>0</v>
      </c>
      <c r="B36" s="56">
        <f>IF(ISERROR(INDEX(ReadMe!$H$24:$H$59,MATCH(UitgavenInkomsten!$K36,ReadMe!$C$24:$C$59,0))),0,INDEX(ReadMe!$H$24:$H$59,MATCH(UitgavenInkomsten!$K36,ReadMe!$C$24:$C$59,0)))</f>
        <v>0</v>
      </c>
      <c r="D36" s="7" t="str">
        <f t="shared" ca="1" si="10"/>
        <v>Januari</v>
      </c>
      <c r="E36" s="33" t="s">
        <v>119</v>
      </c>
      <c r="F36" s="33">
        <v>2016</v>
      </c>
      <c r="G36" s="33" t="s">
        <v>112</v>
      </c>
      <c r="H36" s="34"/>
      <c r="I36" s="56">
        <f t="shared" si="9"/>
        <v>118</v>
      </c>
      <c r="J36" s="35"/>
      <c r="K36" s="33"/>
      <c r="L36" s="35"/>
      <c r="M36" s="35"/>
      <c r="N36" s="36" t="e">
        <f>INDEX(ReadMe!$F$24:$F$59,MATCH(UitgavenInkomsten!K36,ReadMe!$C$24:$C$59,0))</f>
        <v>#N/A</v>
      </c>
      <c r="O36" s="7">
        <f t="array" ref="O36">IF(AND(LEN(L36)&gt;0,ISNUMBER(N36)),L36*N36,IF(AND(LEN(M36)&gt;0,ISNUMBER(N36)),M36/(1+N36)*N36,0))</f>
        <v>0</v>
      </c>
      <c r="P36" s="7" t="str">
        <f t="shared" si="3"/>
        <v>Nee</v>
      </c>
      <c r="Q36" s="33"/>
      <c r="R36" s="7">
        <f t="shared" si="4"/>
        <v>0</v>
      </c>
      <c r="S36" s="7">
        <f t="shared" si="5"/>
        <v>0</v>
      </c>
      <c r="T36" s="7">
        <f t="shared" si="6"/>
        <v>0</v>
      </c>
      <c r="U36" s="7">
        <f t="shared" si="7"/>
        <v>0</v>
      </c>
      <c r="V36" s="7">
        <f t="shared" si="8"/>
        <v>0</v>
      </c>
    </row>
    <row r="37" spans="1:22" x14ac:dyDescent="0.15">
      <c r="A37" s="56">
        <f>IF(ISNUMBER(INDEX(ReadMe!$G$24:$G$59,MATCH(UitgavenInkomsten!$K37,ReadMe!$C$24:$C$59,0))),INDEX(ReadMe!$G$24:$G$59,MATCH(UitgavenInkomsten!$K37,ReadMe!$C$24:$C$59,0)),0)</f>
        <v>0</v>
      </c>
      <c r="B37" s="56">
        <f>IF(ISERROR(INDEX(ReadMe!$H$24:$H$59,MATCH(UitgavenInkomsten!$K37,ReadMe!$C$24:$C$59,0))),0,INDEX(ReadMe!$H$24:$H$59,MATCH(UitgavenInkomsten!$K37,ReadMe!$C$24:$C$59,0)))</f>
        <v>0</v>
      </c>
      <c r="D37" s="7" t="str">
        <f t="shared" ca="1" si="10"/>
        <v>Januari</v>
      </c>
      <c r="E37" s="33" t="s">
        <v>119</v>
      </c>
      <c r="F37" s="33">
        <v>2016</v>
      </c>
      <c r="G37" s="33" t="s">
        <v>112</v>
      </c>
      <c r="H37" s="34"/>
      <c r="I37" s="56">
        <f t="shared" si="9"/>
        <v>119</v>
      </c>
      <c r="J37" s="35"/>
      <c r="K37" s="33"/>
      <c r="L37" s="35"/>
      <c r="M37" s="35"/>
      <c r="N37" s="36" t="e">
        <f>INDEX(ReadMe!$F$24:$F$59,MATCH(UitgavenInkomsten!K37,ReadMe!$C$24:$C$59,0))</f>
        <v>#N/A</v>
      </c>
      <c r="O37" s="7">
        <f t="array" ref="O37">IF(AND(LEN(L37)&gt;0,ISNUMBER(N37)),L37*N37,IF(AND(LEN(M37)&gt;0,ISNUMBER(N37)),M37/(1+N37)*N37,0))</f>
        <v>0</v>
      </c>
      <c r="P37" s="7" t="str">
        <f t="shared" si="3"/>
        <v>Nee</v>
      </c>
      <c r="Q37" s="33"/>
      <c r="R37" s="7">
        <f t="shared" si="4"/>
        <v>0</v>
      </c>
      <c r="S37" s="7">
        <f t="shared" si="5"/>
        <v>0</v>
      </c>
      <c r="T37" s="7">
        <f t="shared" si="6"/>
        <v>0</v>
      </c>
      <c r="U37" s="7">
        <f t="shared" si="7"/>
        <v>0</v>
      </c>
      <c r="V37" s="7">
        <f t="shared" si="8"/>
        <v>0</v>
      </c>
    </row>
    <row r="38" spans="1:22" x14ac:dyDescent="0.15">
      <c r="A38" s="56">
        <f>IF(ISNUMBER(INDEX(ReadMe!$G$24:$G$59,MATCH(UitgavenInkomsten!$K38,ReadMe!$C$24:$C$59,0))),INDEX(ReadMe!$G$24:$G$59,MATCH(UitgavenInkomsten!$K38,ReadMe!$C$24:$C$59,0)),0)</f>
        <v>0</v>
      </c>
      <c r="B38" s="56">
        <f>IF(ISERROR(INDEX(ReadMe!$H$24:$H$59,MATCH(UitgavenInkomsten!$K38,ReadMe!$C$24:$C$59,0))),0,INDEX(ReadMe!$H$24:$H$59,MATCH(UitgavenInkomsten!$K38,ReadMe!$C$24:$C$59,0)))</f>
        <v>0</v>
      </c>
      <c r="D38" s="7" t="str">
        <f t="shared" ca="1" si="10"/>
        <v>Januari</v>
      </c>
      <c r="E38" s="33" t="s">
        <v>119</v>
      </c>
      <c r="F38" s="33">
        <v>2016</v>
      </c>
      <c r="G38" s="33" t="s">
        <v>112</v>
      </c>
      <c r="H38" s="34"/>
      <c r="I38" s="56">
        <f t="shared" si="9"/>
        <v>120</v>
      </c>
      <c r="J38" s="35"/>
      <c r="K38" s="33"/>
      <c r="L38" s="35"/>
      <c r="M38" s="35"/>
      <c r="N38" s="36" t="e">
        <f>INDEX(ReadMe!$F$24:$F$59,MATCH(UitgavenInkomsten!K38,ReadMe!$C$24:$C$59,0))</f>
        <v>#N/A</v>
      </c>
      <c r="O38" s="7">
        <f t="array" ref="O38">IF(AND(LEN(L38)&gt;0,ISNUMBER(N38)),L38*N38,IF(AND(LEN(M38)&gt;0,ISNUMBER(N38)),M38/(1+N38)*N38,0))</f>
        <v>0</v>
      </c>
      <c r="P38" s="7" t="str">
        <f t="shared" si="3"/>
        <v>Nee</v>
      </c>
      <c r="Q38" s="33"/>
      <c r="R38" s="7">
        <f t="shared" si="4"/>
        <v>0</v>
      </c>
      <c r="S38" s="7">
        <f t="shared" si="5"/>
        <v>0</v>
      </c>
      <c r="T38" s="7">
        <f t="shared" si="6"/>
        <v>0</v>
      </c>
      <c r="U38" s="7">
        <f t="shared" si="7"/>
        <v>0</v>
      </c>
      <c r="V38" s="7">
        <f t="shared" si="8"/>
        <v>0</v>
      </c>
    </row>
    <row r="39" spans="1:22" x14ac:dyDescent="0.15">
      <c r="A39" s="56">
        <f>IF(ISNUMBER(INDEX(ReadMe!$G$24:$G$59,MATCH(UitgavenInkomsten!$K39,ReadMe!$C$24:$C$59,0))),INDEX(ReadMe!$G$24:$G$59,MATCH(UitgavenInkomsten!$K39,ReadMe!$C$24:$C$59,0)),0)</f>
        <v>0</v>
      </c>
      <c r="B39" s="56">
        <f>IF(ISERROR(INDEX(ReadMe!$H$24:$H$59,MATCH(UitgavenInkomsten!$K39,ReadMe!$C$24:$C$59,0))),0,INDEX(ReadMe!$H$24:$H$59,MATCH(UitgavenInkomsten!$K39,ReadMe!$C$24:$C$59,0)))</f>
        <v>0</v>
      </c>
      <c r="D39" s="7" t="str">
        <f t="shared" ca="1" si="10"/>
        <v>Januari</v>
      </c>
      <c r="E39" s="33" t="s">
        <v>119</v>
      </c>
      <c r="F39" s="33">
        <v>2016</v>
      </c>
      <c r="G39" s="33" t="s">
        <v>112</v>
      </c>
      <c r="H39" s="34"/>
      <c r="I39" s="56">
        <f t="shared" si="9"/>
        <v>121</v>
      </c>
      <c r="J39" s="35"/>
      <c r="K39" s="33"/>
      <c r="L39" s="35"/>
      <c r="M39" s="35"/>
      <c r="N39" s="36" t="e">
        <f>INDEX(ReadMe!$F$24:$F$59,MATCH(UitgavenInkomsten!K39,ReadMe!$C$24:$C$59,0))</f>
        <v>#N/A</v>
      </c>
      <c r="O39" s="7">
        <f t="array" ref="O39">IF(AND(LEN(L39)&gt;0,ISNUMBER(N39)),L39*N39,IF(AND(LEN(M39)&gt;0,ISNUMBER(N39)),M39/(1+N39)*N39,0))</f>
        <v>0</v>
      </c>
      <c r="P39" s="7" t="str">
        <f t="shared" si="3"/>
        <v>Nee</v>
      </c>
      <c r="Q39" s="33"/>
      <c r="R39" s="7">
        <f t="shared" si="4"/>
        <v>0</v>
      </c>
      <c r="S39" s="7">
        <f t="shared" si="5"/>
        <v>0</v>
      </c>
      <c r="T39" s="7">
        <f t="shared" si="6"/>
        <v>0</v>
      </c>
      <c r="U39" s="7">
        <f t="shared" si="7"/>
        <v>0</v>
      </c>
      <c r="V39" s="7">
        <f t="shared" si="8"/>
        <v>0</v>
      </c>
    </row>
    <row r="40" spans="1:22" x14ac:dyDescent="0.15">
      <c r="A40" s="56">
        <f>IF(ISNUMBER(INDEX(ReadMe!$G$24:$G$59,MATCH(UitgavenInkomsten!$K40,ReadMe!$C$24:$C$59,0))),INDEX(ReadMe!$G$24:$G$59,MATCH(UitgavenInkomsten!$K40,ReadMe!$C$24:$C$59,0)),0)</f>
        <v>0</v>
      </c>
      <c r="B40" s="56">
        <f>IF(ISERROR(INDEX(ReadMe!$H$24:$H$59,MATCH(UitgavenInkomsten!$K40,ReadMe!$C$24:$C$59,0))),0,INDEX(ReadMe!$H$24:$H$59,MATCH(UitgavenInkomsten!$K40,ReadMe!$C$24:$C$59,0)))</f>
        <v>0</v>
      </c>
      <c r="D40" s="7" t="str">
        <f t="shared" ca="1" si="10"/>
        <v>Januari</v>
      </c>
      <c r="E40" s="33" t="s">
        <v>119</v>
      </c>
      <c r="F40" s="33">
        <v>2016</v>
      </c>
      <c r="G40" s="33" t="s">
        <v>112</v>
      </c>
      <c r="H40" s="34"/>
      <c r="I40" s="56">
        <f t="shared" si="9"/>
        <v>122</v>
      </c>
      <c r="J40" s="35"/>
      <c r="K40" s="33"/>
      <c r="L40" s="35"/>
      <c r="M40" s="35"/>
      <c r="N40" s="36" t="e">
        <f>INDEX(ReadMe!$F$24:$F$59,MATCH(UitgavenInkomsten!K40,ReadMe!$C$24:$C$59,0))</f>
        <v>#N/A</v>
      </c>
      <c r="O40" s="7">
        <f t="array" ref="O40">IF(AND(LEN(L40)&gt;0,ISNUMBER(N40)),L40*N40,IF(AND(LEN(M40)&gt;0,ISNUMBER(N40)),M40/(1+N40)*N40,0))</f>
        <v>0</v>
      </c>
      <c r="P40" s="7" t="str">
        <f t="shared" si="3"/>
        <v>Nee</v>
      </c>
      <c r="Q40" s="33"/>
      <c r="R40" s="7">
        <f t="shared" si="4"/>
        <v>0</v>
      </c>
      <c r="S40" s="7">
        <f t="shared" si="5"/>
        <v>0</v>
      </c>
      <c r="T40" s="7">
        <f t="shared" si="6"/>
        <v>0</v>
      </c>
      <c r="U40" s="7">
        <f t="shared" si="7"/>
        <v>0</v>
      </c>
      <c r="V40" s="7">
        <f t="shared" si="8"/>
        <v>0</v>
      </c>
    </row>
    <row r="41" spans="1:22" x14ac:dyDescent="0.15">
      <c r="A41" s="56">
        <f>IF(ISNUMBER(INDEX(ReadMe!$G$24:$G$59,MATCH(UitgavenInkomsten!$K41,ReadMe!$C$24:$C$59,0))),INDEX(ReadMe!$G$24:$G$59,MATCH(UitgavenInkomsten!$K41,ReadMe!$C$24:$C$59,0)),0)</f>
        <v>0</v>
      </c>
      <c r="B41" s="56">
        <f>IF(ISERROR(INDEX(ReadMe!$H$24:$H$59,MATCH(UitgavenInkomsten!$K41,ReadMe!$C$24:$C$59,0))),0,INDEX(ReadMe!$H$24:$H$59,MATCH(UitgavenInkomsten!$K41,ReadMe!$C$24:$C$59,0)))</f>
        <v>0</v>
      </c>
      <c r="D41" s="7" t="str">
        <f t="shared" ca="1" si="10"/>
        <v>Januari</v>
      </c>
      <c r="E41" s="33" t="s">
        <v>119</v>
      </c>
      <c r="F41" s="33">
        <v>2016</v>
      </c>
      <c r="G41" s="33" t="s">
        <v>112</v>
      </c>
      <c r="H41" s="34"/>
      <c r="I41" s="56">
        <f t="shared" si="9"/>
        <v>123</v>
      </c>
      <c r="J41" s="35"/>
      <c r="K41" s="33"/>
      <c r="L41" s="35"/>
      <c r="M41" s="35"/>
      <c r="N41" s="36" t="e">
        <f>INDEX(ReadMe!$F$24:$F$59,MATCH(UitgavenInkomsten!K41,ReadMe!$C$24:$C$59,0))</f>
        <v>#N/A</v>
      </c>
      <c r="O41" s="7">
        <f t="array" ref="O41">IF(AND(LEN(L41)&gt;0,ISNUMBER(N41)),L41*N41,IF(AND(LEN(M41)&gt;0,ISNUMBER(N41)),M41/(1+N41)*N41,0))</f>
        <v>0</v>
      </c>
      <c r="P41" s="7" t="str">
        <f t="shared" si="3"/>
        <v>Nee</v>
      </c>
      <c r="Q41" s="33"/>
      <c r="R41" s="7">
        <f t="shared" si="4"/>
        <v>0</v>
      </c>
      <c r="S41" s="7">
        <f t="shared" si="5"/>
        <v>0</v>
      </c>
      <c r="T41" s="7">
        <f t="shared" si="6"/>
        <v>0</v>
      </c>
      <c r="U41" s="7">
        <f t="shared" si="7"/>
        <v>0</v>
      </c>
      <c r="V41" s="7">
        <f t="shared" si="8"/>
        <v>0</v>
      </c>
    </row>
    <row r="42" spans="1:22" x14ac:dyDescent="0.15">
      <c r="A42" s="56">
        <f>IF(ISNUMBER(INDEX(ReadMe!$G$24:$G$59,MATCH(UitgavenInkomsten!$K42,ReadMe!$C$24:$C$59,0))),INDEX(ReadMe!$G$24:$G$59,MATCH(UitgavenInkomsten!$K42,ReadMe!$C$24:$C$59,0)),0)</f>
        <v>0</v>
      </c>
      <c r="B42" s="56">
        <f>IF(ISERROR(INDEX(ReadMe!$H$24:$H$59,MATCH(UitgavenInkomsten!$K42,ReadMe!$C$24:$C$59,0))),0,INDEX(ReadMe!$H$24:$H$59,MATCH(UitgavenInkomsten!$K42,ReadMe!$C$24:$C$59,0)))</f>
        <v>0</v>
      </c>
      <c r="D42" s="7" t="str">
        <f t="shared" ca="1" si="10"/>
        <v>Januari</v>
      </c>
      <c r="E42" s="33" t="s">
        <v>119</v>
      </c>
      <c r="F42" s="33">
        <v>2016</v>
      </c>
      <c r="G42" s="33" t="s">
        <v>112</v>
      </c>
      <c r="H42" s="34"/>
      <c r="I42" s="56">
        <f t="shared" si="9"/>
        <v>124</v>
      </c>
      <c r="J42" s="35"/>
      <c r="K42" s="33"/>
      <c r="L42" s="35"/>
      <c r="M42" s="35"/>
      <c r="N42" s="36" t="e">
        <f>INDEX(ReadMe!$F$24:$F$59,MATCH(UitgavenInkomsten!K42,ReadMe!$C$24:$C$59,0))</f>
        <v>#N/A</v>
      </c>
      <c r="O42" s="7">
        <f t="array" ref="O42">IF(AND(LEN(L42)&gt;0,ISNUMBER(N42)),L42*N42,IF(AND(LEN(M42)&gt;0,ISNUMBER(N42)),M42/(1+N42)*N42,0))</f>
        <v>0</v>
      </c>
      <c r="P42" s="7" t="str">
        <f t="shared" si="3"/>
        <v>Nee</v>
      </c>
      <c r="Q42" s="33"/>
      <c r="R42" s="7">
        <f t="shared" si="4"/>
        <v>0</v>
      </c>
      <c r="S42" s="7">
        <f t="shared" si="5"/>
        <v>0</v>
      </c>
      <c r="T42" s="7">
        <f t="shared" si="6"/>
        <v>0</v>
      </c>
      <c r="U42" s="7">
        <f t="shared" si="7"/>
        <v>0</v>
      </c>
      <c r="V42" s="7">
        <f t="shared" si="8"/>
        <v>0</v>
      </c>
    </row>
    <row r="43" spans="1:22" x14ac:dyDescent="0.15">
      <c r="A43" s="56">
        <f>IF(ISNUMBER(INDEX(ReadMe!$G$24:$G$59,MATCH(UitgavenInkomsten!$K43,ReadMe!$C$24:$C$59,0))),INDEX(ReadMe!$G$24:$G$59,MATCH(UitgavenInkomsten!$K43,ReadMe!$C$24:$C$59,0)),0)</f>
        <v>0</v>
      </c>
      <c r="B43" s="56">
        <f>IF(ISERROR(INDEX(ReadMe!$H$24:$H$59,MATCH(UitgavenInkomsten!$K43,ReadMe!$C$24:$C$59,0))),0,INDEX(ReadMe!$H$24:$H$59,MATCH(UitgavenInkomsten!$K43,ReadMe!$C$24:$C$59,0)))</f>
        <v>0</v>
      </c>
      <c r="D43" s="7" t="str">
        <f t="shared" ca="1" si="10"/>
        <v>Januari</v>
      </c>
      <c r="E43" s="33" t="s">
        <v>119</v>
      </c>
      <c r="F43" s="33">
        <v>2016</v>
      </c>
      <c r="G43" s="33" t="s">
        <v>112</v>
      </c>
      <c r="H43" s="34"/>
      <c r="I43" s="56">
        <f t="shared" si="9"/>
        <v>125</v>
      </c>
      <c r="J43" s="35"/>
      <c r="K43" s="33"/>
      <c r="L43" s="35"/>
      <c r="M43" s="35"/>
      <c r="N43" s="36" t="e">
        <f>INDEX(ReadMe!$F$24:$F$59,MATCH(UitgavenInkomsten!K43,ReadMe!$C$24:$C$59,0))</f>
        <v>#N/A</v>
      </c>
      <c r="O43" s="7">
        <f t="array" ref="O43">IF(AND(LEN(L43)&gt;0,ISNUMBER(N43)),L43*N43,IF(AND(LEN(M43)&gt;0,ISNUMBER(N43)),M43/(1+N43)*N43,0))</f>
        <v>0</v>
      </c>
      <c r="P43" s="7" t="str">
        <f t="shared" si="3"/>
        <v>Nee</v>
      </c>
      <c r="Q43" s="33"/>
      <c r="R43" s="7">
        <f t="shared" si="4"/>
        <v>0</v>
      </c>
      <c r="S43" s="7">
        <f t="shared" si="5"/>
        <v>0</v>
      </c>
      <c r="T43" s="7">
        <f t="shared" si="6"/>
        <v>0</v>
      </c>
      <c r="U43" s="7">
        <f t="shared" si="7"/>
        <v>0</v>
      </c>
      <c r="V43" s="7">
        <f t="shared" si="8"/>
        <v>0</v>
      </c>
    </row>
    <row r="44" spans="1:22" x14ac:dyDescent="0.15">
      <c r="A44" s="56">
        <f>IF(ISNUMBER(INDEX(ReadMe!$G$24:$G$59,MATCH(UitgavenInkomsten!$K44,ReadMe!$C$24:$C$59,0))),INDEX(ReadMe!$G$24:$G$59,MATCH(UitgavenInkomsten!$K44,ReadMe!$C$24:$C$59,0)),0)</f>
        <v>0</v>
      </c>
      <c r="B44" s="56">
        <f>IF(ISERROR(INDEX(ReadMe!$H$24:$H$59,MATCH(UitgavenInkomsten!$K44,ReadMe!$C$24:$C$59,0))),0,INDEX(ReadMe!$H$24:$H$59,MATCH(UitgavenInkomsten!$K44,ReadMe!$C$24:$C$59,0)))</f>
        <v>0</v>
      </c>
      <c r="D44" s="7" t="str">
        <f t="shared" ca="1" si="10"/>
        <v>Januari</v>
      </c>
      <c r="E44" s="33" t="s">
        <v>119</v>
      </c>
      <c r="F44" s="33">
        <v>2016</v>
      </c>
      <c r="G44" s="33" t="s">
        <v>112</v>
      </c>
      <c r="H44" s="34"/>
      <c r="I44" s="56">
        <f t="shared" si="9"/>
        <v>126</v>
      </c>
      <c r="J44" s="35"/>
      <c r="K44" s="33"/>
      <c r="L44" s="35"/>
      <c r="M44" s="35"/>
      <c r="N44" s="36" t="e">
        <f>INDEX(ReadMe!$F$24:$F$59,MATCH(UitgavenInkomsten!K44,ReadMe!$C$24:$C$59,0))</f>
        <v>#N/A</v>
      </c>
      <c r="O44" s="7">
        <f t="array" ref="O44">IF(AND(LEN(L44)&gt;0,ISNUMBER(N44)),L44*N44,IF(AND(LEN(M44)&gt;0,ISNUMBER(N44)),M44/(1+N44)*N44,0))</f>
        <v>0</v>
      </c>
      <c r="P44" s="7" t="str">
        <f t="shared" si="3"/>
        <v>Nee</v>
      </c>
      <c r="Q44" s="33"/>
      <c r="R44" s="7">
        <f t="shared" si="4"/>
        <v>0</v>
      </c>
      <c r="S44" s="7">
        <f t="shared" si="5"/>
        <v>0</v>
      </c>
      <c r="T44" s="7">
        <f t="shared" si="6"/>
        <v>0</v>
      </c>
      <c r="U44" s="7">
        <f t="shared" si="7"/>
        <v>0</v>
      </c>
      <c r="V44" s="7">
        <f t="shared" si="8"/>
        <v>0</v>
      </c>
    </row>
    <row r="45" spans="1:22" x14ac:dyDescent="0.15">
      <c r="A45" s="56">
        <f>IF(ISNUMBER(INDEX(ReadMe!$G$24:$G$59,MATCH(UitgavenInkomsten!$K45,ReadMe!$C$24:$C$59,0))),INDEX(ReadMe!$G$24:$G$59,MATCH(UitgavenInkomsten!$K45,ReadMe!$C$24:$C$59,0)),0)</f>
        <v>0</v>
      </c>
      <c r="B45" s="56">
        <f>IF(ISERROR(INDEX(ReadMe!$H$24:$H$59,MATCH(UitgavenInkomsten!$K45,ReadMe!$C$24:$C$59,0))),0,INDEX(ReadMe!$H$24:$H$59,MATCH(UitgavenInkomsten!$K45,ReadMe!$C$24:$C$59,0)))</f>
        <v>0</v>
      </c>
      <c r="D45" s="7" t="str">
        <f t="shared" si="10"/>
        <v/>
      </c>
      <c r="E45" s="33" t="s">
        <v>119</v>
      </c>
      <c r="F45" s="33">
        <v>2016</v>
      </c>
      <c r="G45" s="33"/>
      <c r="H45" s="34"/>
      <c r="I45" s="56">
        <f t="shared" si="9"/>
        <v>127</v>
      </c>
      <c r="J45" s="35"/>
      <c r="K45" s="33"/>
      <c r="L45" s="35"/>
      <c r="M45" s="35"/>
      <c r="N45" s="36" t="e">
        <f>INDEX(ReadMe!$F$24:$F$59,MATCH(UitgavenInkomsten!K45,ReadMe!$C$24:$C$59,0))</f>
        <v>#N/A</v>
      </c>
      <c r="O45" s="7">
        <f t="array" ref="O45">IF(AND(LEN(L45)&gt;0,ISNUMBER(N45)),L45*N45,IF(AND(LEN(M45)&gt;0,ISNUMBER(N45)),M45/(1+N45)*N45,0))</f>
        <v>0</v>
      </c>
      <c r="P45" s="7" t="str">
        <f t="shared" si="3"/>
        <v>Nee</v>
      </c>
      <c r="Q45" s="33"/>
      <c r="R45" s="7">
        <f t="shared" si="4"/>
        <v>0</v>
      </c>
      <c r="S45" s="7">
        <f t="shared" si="5"/>
        <v>0</v>
      </c>
      <c r="T45" s="7">
        <f t="shared" si="6"/>
        <v>0</v>
      </c>
      <c r="U45" s="7">
        <f t="shared" si="7"/>
        <v>0</v>
      </c>
      <c r="V45" s="7">
        <f t="shared" si="8"/>
        <v>0</v>
      </c>
    </row>
    <row r="46" spans="1:22" x14ac:dyDescent="0.15">
      <c r="A46" s="56">
        <f>IF(ISNUMBER(INDEX(ReadMe!$G$24:$G$59,MATCH(UitgavenInkomsten!$K46,ReadMe!$C$24:$C$59,0))),INDEX(ReadMe!$G$24:$G$59,MATCH(UitgavenInkomsten!$K46,ReadMe!$C$24:$C$59,0)),0)</f>
        <v>0</v>
      </c>
      <c r="B46" s="56">
        <f>IF(ISERROR(INDEX(ReadMe!$H$24:$H$59,MATCH(UitgavenInkomsten!$K46,ReadMe!$C$24:$C$59,0))),0,INDEX(ReadMe!$H$24:$H$59,MATCH(UitgavenInkomsten!$K46,ReadMe!$C$24:$C$59,0)))</f>
        <v>0</v>
      </c>
      <c r="D46" s="7" t="str">
        <f t="shared" si="10"/>
        <v/>
      </c>
      <c r="E46" s="33" t="s">
        <v>119</v>
      </c>
      <c r="F46" s="33">
        <v>2016</v>
      </c>
      <c r="G46" s="33"/>
      <c r="H46" s="34"/>
      <c r="I46" s="56">
        <f t="shared" si="9"/>
        <v>128</v>
      </c>
      <c r="J46" s="35"/>
      <c r="K46" s="33"/>
      <c r="L46" s="35"/>
      <c r="M46" s="35"/>
      <c r="N46" s="36" t="e">
        <f>INDEX(ReadMe!$F$24:$F$59,MATCH(UitgavenInkomsten!K46,ReadMe!$C$24:$C$59,0))</f>
        <v>#N/A</v>
      </c>
      <c r="O46" s="7">
        <f t="array" ref="O46">IF(AND(LEN(L46)&gt;0,ISNUMBER(N46)),L46*N46,IF(AND(LEN(M46)&gt;0,ISNUMBER(N46)),M46/(1+N46)*N46,0))</f>
        <v>0</v>
      </c>
      <c r="P46" s="7" t="str">
        <f t="shared" si="3"/>
        <v>Nee</v>
      </c>
      <c r="Q46" s="33"/>
      <c r="R46" s="7">
        <f t="shared" si="4"/>
        <v>0</v>
      </c>
      <c r="S46" s="7">
        <f t="shared" si="5"/>
        <v>0</v>
      </c>
      <c r="T46" s="7">
        <f t="shared" si="6"/>
        <v>0</v>
      </c>
      <c r="U46" s="7">
        <f t="shared" si="7"/>
        <v>0</v>
      </c>
      <c r="V46" s="7">
        <f t="shared" si="8"/>
        <v>0</v>
      </c>
    </row>
    <row r="47" spans="1:22" x14ac:dyDescent="0.15">
      <c r="A47" s="56">
        <f>IF(ISNUMBER(INDEX(ReadMe!$G$24:$G$59,MATCH(UitgavenInkomsten!$K47,ReadMe!$C$24:$C$59,0))),INDEX(ReadMe!$G$24:$G$59,MATCH(UitgavenInkomsten!$K47,ReadMe!$C$24:$C$59,0)),0)</f>
        <v>0</v>
      </c>
      <c r="B47" s="56">
        <f>IF(ISERROR(INDEX(ReadMe!$H$24:$H$59,MATCH(UitgavenInkomsten!$K47,ReadMe!$C$24:$C$59,0))),0,INDEX(ReadMe!$H$24:$H$59,MATCH(UitgavenInkomsten!$K47,ReadMe!$C$24:$C$59,0)))</f>
        <v>0</v>
      </c>
      <c r="D47" s="7" t="str">
        <f t="shared" si="10"/>
        <v/>
      </c>
      <c r="E47" s="33" t="s">
        <v>119</v>
      </c>
      <c r="F47" s="33">
        <v>2016</v>
      </c>
      <c r="G47" s="33"/>
      <c r="H47" s="34"/>
      <c r="I47" s="56">
        <f t="shared" si="9"/>
        <v>129</v>
      </c>
      <c r="J47" s="35"/>
      <c r="K47" s="33"/>
      <c r="L47" s="35"/>
      <c r="M47" s="35"/>
      <c r="N47" s="36" t="e">
        <f>INDEX(ReadMe!$F$24:$F$59,MATCH(UitgavenInkomsten!K47,ReadMe!$C$24:$C$59,0))</f>
        <v>#N/A</v>
      </c>
      <c r="O47" s="7">
        <f t="array" ref="O47">IF(AND(LEN(L47)&gt;0,ISNUMBER(N47)),L47*N47,IF(AND(LEN(M47)&gt;0,ISNUMBER(N47)),M47/(1+N47)*N47,0))</f>
        <v>0</v>
      </c>
      <c r="P47" s="7" t="str">
        <f t="shared" si="3"/>
        <v>Nee</v>
      </c>
      <c r="Q47" s="33"/>
      <c r="R47" s="7">
        <f t="shared" si="4"/>
        <v>0</v>
      </c>
      <c r="S47" s="7">
        <f t="shared" si="5"/>
        <v>0</v>
      </c>
      <c r="T47" s="7">
        <f t="shared" si="6"/>
        <v>0</v>
      </c>
      <c r="U47" s="7">
        <f t="shared" si="7"/>
        <v>0</v>
      </c>
      <c r="V47" s="7">
        <f t="shared" si="8"/>
        <v>0</v>
      </c>
    </row>
    <row r="48" spans="1:22" x14ac:dyDescent="0.15">
      <c r="A48" s="56">
        <f>IF(ISNUMBER(INDEX(ReadMe!$G$24:$G$59,MATCH(UitgavenInkomsten!$K48,ReadMe!$C$24:$C$59,0))),INDEX(ReadMe!$G$24:$G$59,MATCH(UitgavenInkomsten!$K48,ReadMe!$C$24:$C$59,0)),0)</f>
        <v>0</v>
      </c>
      <c r="B48" s="56">
        <f>IF(ISERROR(INDEX(ReadMe!$H$24:$H$59,MATCH(UitgavenInkomsten!$K48,ReadMe!$C$24:$C$59,0))),0,INDEX(ReadMe!$H$24:$H$59,MATCH(UitgavenInkomsten!$K48,ReadMe!$C$24:$C$59,0)))</f>
        <v>0</v>
      </c>
      <c r="D48" s="7" t="str">
        <f t="shared" si="10"/>
        <v/>
      </c>
      <c r="E48" s="33" t="s">
        <v>119</v>
      </c>
      <c r="F48" s="33">
        <v>2016</v>
      </c>
      <c r="G48" s="33"/>
      <c r="H48" s="34"/>
      <c r="I48" s="56">
        <f t="shared" si="9"/>
        <v>130</v>
      </c>
      <c r="J48" s="35"/>
      <c r="K48" s="33"/>
      <c r="L48" s="35"/>
      <c r="M48" s="35"/>
      <c r="N48" s="36" t="e">
        <f>INDEX(ReadMe!$F$24:$F$59,MATCH(UitgavenInkomsten!K48,ReadMe!$C$24:$C$59,0))</f>
        <v>#N/A</v>
      </c>
      <c r="O48" s="7">
        <f t="array" ref="O48">IF(AND(LEN(L48)&gt;0,ISNUMBER(N48)),L48*N48,IF(AND(LEN(M48)&gt;0,ISNUMBER(N48)),M48/(1+N48)*N48,0))</f>
        <v>0</v>
      </c>
      <c r="P48" s="7" t="str">
        <f t="shared" si="3"/>
        <v>Nee</v>
      </c>
      <c r="Q48" s="33"/>
      <c r="R48" s="7">
        <f t="shared" si="4"/>
        <v>0</v>
      </c>
      <c r="S48" s="7">
        <f t="shared" si="5"/>
        <v>0</v>
      </c>
      <c r="T48" s="7">
        <f t="shared" si="6"/>
        <v>0</v>
      </c>
      <c r="U48" s="7">
        <f t="shared" si="7"/>
        <v>0</v>
      </c>
      <c r="V48" s="7">
        <f t="shared" si="8"/>
        <v>0</v>
      </c>
    </row>
    <row r="49" spans="1:22" x14ac:dyDescent="0.15">
      <c r="A49" s="56">
        <f>IF(ISNUMBER(INDEX(ReadMe!$G$24:$G$59,MATCH(UitgavenInkomsten!$K49,ReadMe!$C$24:$C$59,0))),INDEX(ReadMe!$G$24:$G$59,MATCH(UitgavenInkomsten!$K49,ReadMe!$C$24:$C$59,0)),0)</f>
        <v>0</v>
      </c>
      <c r="B49" s="56">
        <f>IF(ISERROR(INDEX(ReadMe!$H$24:$H$59,MATCH(UitgavenInkomsten!$K49,ReadMe!$C$24:$C$59,0))),0,INDEX(ReadMe!$H$24:$H$59,MATCH(UitgavenInkomsten!$K49,ReadMe!$C$24:$C$59,0)))</f>
        <v>0</v>
      </c>
      <c r="D49" s="7" t="str">
        <f t="shared" si="10"/>
        <v/>
      </c>
      <c r="E49" s="33" t="s">
        <v>119</v>
      </c>
      <c r="F49" s="33">
        <v>2016</v>
      </c>
      <c r="G49" s="33"/>
      <c r="H49" s="34"/>
      <c r="I49" s="56">
        <f t="shared" si="9"/>
        <v>131</v>
      </c>
      <c r="J49" s="35"/>
      <c r="K49" s="33"/>
      <c r="L49" s="35"/>
      <c r="M49" s="35"/>
      <c r="N49" s="36" t="e">
        <f>INDEX(ReadMe!$F$24:$F$59,MATCH(UitgavenInkomsten!K49,ReadMe!$C$24:$C$59,0))</f>
        <v>#N/A</v>
      </c>
      <c r="O49" s="7">
        <f t="array" ref="O49">IF(AND(LEN(L49)&gt;0,ISNUMBER(N49)),L49*N49,IF(AND(LEN(M49)&gt;0,ISNUMBER(N49)),M49/(1+N49)*N49,0))</f>
        <v>0</v>
      </c>
      <c r="P49" s="7" t="str">
        <f t="shared" si="3"/>
        <v>Nee</v>
      </c>
      <c r="Q49" s="33"/>
      <c r="R49" s="7">
        <f t="shared" si="4"/>
        <v>0</v>
      </c>
      <c r="S49" s="7">
        <f t="shared" si="5"/>
        <v>0</v>
      </c>
      <c r="T49" s="7">
        <f t="shared" si="6"/>
        <v>0</v>
      </c>
      <c r="U49" s="7">
        <f t="shared" si="7"/>
        <v>0</v>
      </c>
      <c r="V49" s="7">
        <f t="shared" si="8"/>
        <v>0</v>
      </c>
    </row>
    <row r="50" spans="1:22" x14ac:dyDescent="0.15">
      <c r="A50" s="56">
        <f>IF(ISNUMBER(INDEX(ReadMe!$G$24:$G$59,MATCH(UitgavenInkomsten!$K50,ReadMe!$C$24:$C$59,0))),INDEX(ReadMe!$G$24:$G$59,MATCH(UitgavenInkomsten!$K50,ReadMe!$C$24:$C$59,0)),0)</f>
        <v>0</v>
      </c>
      <c r="B50" s="56">
        <f>IF(ISERROR(INDEX(ReadMe!$H$24:$H$59,MATCH(UitgavenInkomsten!$K50,ReadMe!$C$24:$C$59,0))),0,INDEX(ReadMe!$H$24:$H$59,MATCH(UitgavenInkomsten!$K50,ReadMe!$C$24:$C$59,0)))</f>
        <v>0</v>
      </c>
      <c r="D50" s="7" t="str">
        <f t="shared" si="10"/>
        <v/>
      </c>
      <c r="E50" s="33" t="s">
        <v>119</v>
      </c>
      <c r="F50" s="33">
        <v>2016</v>
      </c>
      <c r="G50" s="33"/>
      <c r="H50" s="34"/>
      <c r="I50" s="56">
        <f t="shared" si="9"/>
        <v>132</v>
      </c>
      <c r="J50" s="35"/>
      <c r="K50" s="33"/>
      <c r="L50" s="35"/>
      <c r="M50" s="35"/>
      <c r="N50" s="36" t="e">
        <f>INDEX(ReadMe!$F$24:$F$59,MATCH(UitgavenInkomsten!K50,ReadMe!$C$24:$C$59,0))</f>
        <v>#N/A</v>
      </c>
      <c r="O50" s="7">
        <f t="array" ref="O50">IF(AND(LEN(L50)&gt;0,ISNUMBER(N50)),L50*N50,IF(AND(LEN(M50)&gt;0,ISNUMBER(N50)),M50/(1+N50)*N50,0))</f>
        <v>0</v>
      </c>
      <c r="P50" s="7" t="str">
        <f t="shared" si="3"/>
        <v>Nee</v>
      </c>
      <c r="Q50" s="33"/>
      <c r="R50" s="7">
        <f t="shared" si="4"/>
        <v>0</v>
      </c>
      <c r="S50" s="7">
        <f t="shared" si="5"/>
        <v>0</v>
      </c>
      <c r="T50" s="7">
        <f t="shared" si="6"/>
        <v>0</v>
      </c>
      <c r="U50" s="7">
        <f t="shared" si="7"/>
        <v>0</v>
      </c>
      <c r="V50" s="7">
        <f t="shared" si="8"/>
        <v>0</v>
      </c>
    </row>
    <row r="51" spans="1:22" x14ac:dyDescent="0.15">
      <c r="A51" s="56">
        <f>IF(ISNUMBER(INDEX(ReadMe!$G$24:$G$59,MATCH(UitgavenInkomsten!$K51,ReadMe!$C$24:$C$59,0))),INDEX(ReadMe!$G$24:$G$59,MATCH(UitgavenInkomsten!$K51,ReadMe!$C$24:$C$59,0)),0)</f>
        <v>0</v>
      </c>
      <c r="B51" s="56">
        <f>IF(ISERROR(INDEX(ReadMe!$H$24:$H$59,MATCH(UitgavenInkomsten!$K51,ReadMe!$C$24:$C$59,0))),0,INDEX(ReadMe!$H$24:$H$59,MATCH(UitgavenInkomsten!$K51,ReadMe!$C$24:$C$59,0)))</f>
        <v>0</v>
      </c>
      <c r="D51" s="7" t="str">
        <f t="shared" si="10"/>
        <v/>
      </c>
      <c r="E51" s="33" t="s">
        <v>119</v>
      </c>
      <c r="F51" s="33">
        <v>2016</v>
      </c>
      <c r="G51" s="33"/>
      <c r="H51" s="34"/>
      <c r="I51" s="56">
        <f t="shared" si="9"/>
        <v>133</v>
      </c>
      <c r="J51" s="35"/>
      <c r="K51" s="33"/>
      <c r="L51" s="35"/>
      <c r="M51" s="35"/>
      <c r="N51" s="36" t="e">
        <f>INDEX(ReadMe!$F$24:$F$59,MATCH(UitgavenInkomsten!K51,ReadMe!$C$24:$C$59,0))</f>
        <v>#N/A</v>
      </c>
      <c r="O51" s="7">
        <f t="array" ref="O51">IF(AND(LEN(L51)&gt;0,ISNUMBER(N51)),L51*N51,IF(AND(LEN(M51)&gt;0,ISNUMBER(N51)),M51/(1+N51)*N51,0))</f>
        <v>0</v>
      </c>
      <c r="P51" s="7" t="str">
        <f t="shared" si="3"/>
        <v>Nee</v>
      </c>
      <c r="Q51" s="33"/>
      <c r="R51" s="7">
        <f t="shared" si="4"/>
        <v>0</v>
      </c>
      <c r="S51" s="7">
        <f t="shared" si="5"/>
        <v>0</v>
      </c>
      <c r="T51" s="7">
        <f t="shared" si="6"/>
        <v>0</v>
      </c>
      <c r="U51" s="7">
        <f t="shared" si="7"/>
        <v>0</v>
      </c>
      <c r="V51" s="7">
        <f t="shared" si="8"/>
        <v>0</v>
      </c>
    </row>
    <row r="52" spans="1:22" x14ac:dyDescent="0.15">
      <c r="A52" s="56">
        <f>IF(ISNUMBER(INDEX(ReadMe!$G$24:$G$59,MATCH(UitgavenInkomsten!$K52,ReadMe!$C$24:$C$59,0))),INDEX(ReadMe!$G$24:$G$59,MATCH(UitgavenInkomsten!$K52,ReadMe!$C$24:$C$59,0)),0)</f>
        <v>0</v>
      </c>
      <c r="B52" s="56">
        <f>IF(ISERROR(INDEX(ReadMe!$H$24:$H$59,MATCH(UitgavenInkomsten!$K52,ReadMe!$C$24:$C$59,0))),0,INDEX(ReadMe!$H$24:$H$59,MATCH(UitgavenInkomsten!$K52,ReadMe!$C$24:$C$59,0)))</f>
        <v>0</v>
      </c>
      <c r="D52" s="7" t="str">
        <f t="shared" si="10"/>
        <v/>
      </c>
      <c r="E52" s="33" t="s">
        <v>119</v>
      </c>
      <c r="F52" s="33">
        <v>2016</v>
      </c>
      <c r="G52" s="33"/>
      <c r="H52" s="34"/>
      <c r="I52" s="56">
        <f t="shared" si="9"/>
        <v>134</v>
      </c>
      <c r="J52" s="35"/>
      <c r="K52" s="33"/>
      <c r="L52" s="35"/>
      <c r="M52" s="35"/>
      <c r="N52" s="36" t="e">
        <f>INDEX(ReadMe!$F$24:$F$59,MATCH(UitgavenInkomsten!K52,ReadMe!$C$24:$C$59,0))</f>
        <v>#N/A</v>
      </c>
      <c r="O52" s="7">
        <f t="array" ref="O52">IF(AND(LEN(L52)&gt;0,ISNUMBER(N52)),L52*N52,IF(AND(LEN(M52)&gt;0,ISNUMBER(N52)),M52/(1+N52)*N52,0))</f>
        <v>0</v>
      </c>
      <c r="P52" s="7" t="str">
        <f t="shared" si="3"/>
        <v>Nee</v>
      </c>
      <c r="Q52" s="33"/>
      <c r="R52" s="7">
        <f t="shared" si="4"/>
        <v>0</v>
      </c>
      <c r="S52" s="7">
        <f t="shared" si="5"/>
        <v>0</v>
      </c>
      <c r="T52" s="7">
        <f t="shared" si="6"/>
        <v>0</v>
      </c>
      <c r="U52" s="7">
        <f t="shared" si="7"/>
        <v>0</v>
      </c>
      <c r="V52" s="7">
        <f t="shared" si="8"/>
        <v>0</v>
      </c>
    </row>
    <row r="53" spans="1:22" x14ac:dyDescent="0.15">
      <c r="A53" s="56">
        <f>IF(ISNUMBER(INDEX(ReadMe!$G$24:$G$59,MATCH(UitgavenInkomsten!$K53,ReadMe!$C$24:$C$59,0))),INDEX(ReadMe!$G$24:$G$59,MATCH(UitgavenInkomsten!$K53,ReadMe!$C$24:$C$59,0)),0)</f>
        <v>0</v>
      </c>
      <c r="B53" s="56">
        <f>IF(ISERROR(INDEX(ReadMe!$H$24:$H$59,MATCH(UitgavenInkomsten!$K53,ReadMe!$C$24:$C$59,0))),0,INDEX(ReadMe!$H$24:$H$59,MATCH(UitgavenInkomsten!$K53,ReadMe!$C$24:$C$59,0)))</f>
        <v>0</v>
      </c>
      <c r="D53" s="7" t="str">
        <f t="shared" si="10"/>
        <v/>
      </c>
      <c r="E53" s="33" t="s">
        <v>119</v>
      </c>
      <c r="F53" s="33">
        <v>2016</v>
      </c>
      <c r="G53" s="33"/>
      <c r="H53" s="34"/>
      <c r="I53" s="56">
        <f t="shared" si="9"/>
        <v>135</v>
      </c>
      <c r="J53" s="35"/>
      <c r="K53" s="33"/>
      <c r="L53" s="35"/>
      <c r="M53" s="35"/>
      <c r="N53" s="36" t="e">
        <f>INDEX(ReadMe!$F$24:$F$59,MATCH(UitgavenInkomsten!K53,ReadMe!$C$24:$C$59,0))</f>
        <v>#N/A</v>
      </c>
      <c r="O53" s="7">
        <f t="array" ref="O53">IF(AND(LEN(L53)&gt;0,ISNUMBER(N53)),L53*N53,IF(AND(LEN(M53)&gt;0,ISNUMBER(N53)),M53/(1+N53)*N53,0))</f>
        <v>0</v>
      </c>
      <c r="P53" s="7" t="str">
        <f t="shared" si="3"/>
        <v>Nee</v>
      </c>
      <c r="Q53" s="33"/>
      <c r="R53" s="7">
        <f t="shared" si="4"/>
        <v>0</v>
      </c>
      <c r="S53" s="7">
        <f t="shared" si="5"/>
        <v>0</v>
      </c>
      <c r="T53" s="7">
        <f t="shared" si="6"/>
        <v>0</v>
      </c>
      <c r="U53" s="7">
        <f t="shared" si="7"/>
        <v>0</v>
      </c>
      <c r="V53" s="7">
        <f t="shared" si="8"/>
        <v>0</v>
      </c>
    </row>
    <row r="54" spans="1:22" x14ac:dyDescent="0.15">
      <c r="A54" s="56">
        <f>IF(ISNUMBER(INDEX(ReadMe!$G$24:$G$59,MATCH(UitgavenInkomsten!$K54,ReadMe!$C$24:$C$59,0))),INDEX(ReadMe!$G$24:$G$59,MATCH(UitgavenInkomsten!$K54,ReadMe!$C$24:$C$59,0)),0)</f>
        <v>0</v>
      </c>
      <c r="B54" s="56">
        <f>IF(ISERROR(INDEX(ReadMe!$H$24:$H$59,MATCH(UitgavenInkomsten!$K54,ReadMe!$C$24:$C$59,0))),0,INDEX(ReadMe!$H$24:$H$59,MATCH(UitgavenInkomsten!$K54,ReadMe!$C$24:$C$59,0)))</f>
        <v>0</v>
      </c>
      <c r="D54" s="7" t="str">
        <f t="shared" si="10"/>
        <v/>
      </c>
      <c r="E54" s="33" t="s">
        <v>119</v>
      </c>
      <c r="F54" s="33">
        <v>2016</v>
      </c>
      <c r="G54" s="33"/>
      <c r="H54" s="34"/>
      <c r="I54" s="56">
        <f t="shared" si="9"/>
        <v>136</v>
      </c>
      <c r="J54" s="35"/>
      <c r="K54" s="33"/>
      <c r="L54" s="35"/>
      <c r="M54" s="35"/>
      <c r="N54" s="36" t="e">
        <f>INDEX(ReadMe!$F$24:$F$59,MATCH(UitgavenInkomsten!K54,ReadMe!$C$24:$C$59,0))</f>
        <v>#N/A</v>
      </c>
      <c r="O54" s="7">
        <f t="array" ref="O54">IF(AND(LEN(L54)&gt;0,ISNUMBER(N54)),L54*N54,IF(AND(LEN(M54)&gt;0,ISNUMBER(N54)),M54/(1+N54)*N54,0))</f>
        <v>0</v>
      </c>
      <c r="P54" s="7" t="str">
        <f t="shared" si="3"/>
        <v>Nee</v>
      </c>
      <c r="Q54" s="33"/>
      <c r="R54" s="7">
        <f t="shared" si="4"/>
        <v>0</v>
      </c>
      <c r="S54" s="7">
        <f t="shared" si="5"/>
        <v>0</v>
      </c>
      <c r="T54" s="7">
        <f t="shared" si="6"/>
        <v>0</v>
      </c>
      <c r="U54" s="7">
        <f t="shared" si="7"/>
        <v>0</v>
      </c>
      <c r="V54" s="7">
        <f t="shared" si="8"/>
        <v>0</v>
      </c>
    </row>
    <row r="55" spans="1:22" x14ac:dyDescent="0.15">
      <c r="A55" s="56">
        <f>IF(ISNUMBER(INDEX(ReadMe!$G$24:$G$59,MATCH(UitgavenInkomsten!$K55,ReadMe!$C$24:$C$59,0))),INDEX(ReadMe!$G$24:$G$59,MATCH(UitgavenInkomsten!$K55,ReadMe!$C$24:$C$59,0)),0)</f>
        <v>0</v>
      </c>
      <c r="B55" s="56">
        <f>IF(ISERROR(INDEX(ReadMe!$H$24:$H$59,MATCH(UitgavenInkomsten!$K55,ReadMe!$C$24:$C$59,0))),0,INDEX(ReadMe!$H$24:$H$59,MATCH(UitgavenInkomsten!$K55,ReadMe!$C$24:$C$59,0)))</f>
        <v>0</v>
      </c>
      <c r="D55" s="7" t="str">
        <f t="shared" si="10"/>
        <v/>
      </c>
      <c r="E55" s="33" t="s">
        <v>119</v>
      </c>
      <c r="F55" s="33">
        <v>2016</v>
      </c>
      <c r="G55" s="33"/>
      <c r="H55" s="34"/>
      <c r="I55" s="56">
        <f t="shared" si="9"/>
        <v>137</v>
      </c>
      <c r="J55" s="35"/>
      <c r="K55" s="33"/>
      <c r="L55" s="35"/>
      <c r="M55" s="35"/>
      <c r="N55" s="36" t="e">
        <f>INDEX(ReadMe!$F$24:$F$59,MATCH(UitgavenInkomsten!K55,ReadMe!$C$24:$C$59,0))</f>
        <v>#N/A</v>
      </c>
      <c r="O55" s="7">
        <f t="array" ref="O55">IF(AND(LEN(L55)&gt;0,ISNUMBER(N55)),L55*N55,IF(AND(LEN(M55)&gt;0,ISNUMBER(N55)),M55/(1+N55)*N55,0))</f>
        <v>0</v>
      </c>
      <c r="P55" s="7" t="str">
        <f t="shared" si="3"/>
        <v>Nee</v>
      </c>
      <c r="Q55" s="33"/>
      <c r="R55" s="7">
        <f t="shared" si="4"/>
        <v>0</v>
      </c>
      <c r="S55" s="7">
        <f t="shared" si="5"/>
        <v>0</v>
      </c>
      <c r="T55" s="7">
        <f t="shared" si="6"/>
        <v>0</v>
      </c>
      <c r="U55" s="7">
        <f t="shared" si="7"/>
        <v>0</v>
      </c>
      <c r="V55" s="7">
        <f t="shared" si="8"/>
        <v>0</v>
      </c>
    </row>
    <row r="56" spans="1:22" x14ac:dyDescent="0.15">
      <c r="A56" s="56">
        <f>IF(ISNUMBER(INDEX(ReadMe!$G$24:$G$59,MATCH(UitgavenInkomsten!$K56,ReadMe!$C$24:$C$59,0))),INDEX(ReadMe!$G$24:$G$59,MATCH(UitgavenInkomsten!$K56,ReadMe!$C$24:$C$59,0)),0)</f>
        <v>0</v>
      </c>
      <c r="B56" s="56">
        <f>IF(ISERROR(INDEX(ReadMe!$H$24:$H$59,MATCH(UitgavenInkomsten!$K56,ReadMe!$C$24:$C$59,0))),0,INDEX(ReadMe!$H$24:$H$59,MATCH(UitgavenInkomsten!$K56,ReadMe!$C$24:$C$59,0)))</f>
        <v>0</v>
      </c>
      <c r="D56" s="7" t="str">
        <f t="shared" si="10"/>
        <v/>
      </c>
      <c r="E56" s="33" t="s">
        <v>119</v>
      </c>
      <c r="F56" s="33">
        <v>2016</v>
      </c>
      <c r="G56" s="33"/>
      <c r="H56" s="34"/>
      <c r="I56" s="56">
        <f t="shared" si="9"/>
        <v>138</v>
      </c>
      <c r="J56" s="35"/>
      <c r="K56" s="33"/>
      <c r="L56" s="35"/>
      <c r="M56" s="35"/>
      <c r="N56" s="36" t="e">
        <f>INDEX(ReadMe!$F$24:$F$59,MATCH(UitgavenInkomsten!K56,ReadMe!$C$24:$C$59,0))</f>
        <v>#N/A</v>
      </c>
      <c r="O56" s="7">
        <f t="array" ref="O56">IF(AND(LEN(L56)&gt;0,ISNUMBER(N56)),L56*N56,IF(AND(LEN(M56)&gt;0,ISNUMBER(N56)),M56/(1+N56)*N56,0))</f>
        <v>0</v>
      </c>
      <c r="P56" s="7" t="str">
        <f t="shared" si="3"/>
        <v>Nee</v>
      </c>
      <c r="Q56" s="33"/>
      <c r="R56" s="7">
        <f t="shared" si="4"/>
        <v>0</v>
      </c>
      <c r="S56" s="7">
        <f t="shared" si="5"/>
        <v>0</v>
      </c>
      <c r="T56" s="7">
        <f t="shared" si="6"/>
        <v>0</v>
      </c>
      <c r="U56" s="7">
        <f t="shared" si="7"/>
        <v>0</v>
      </c>
      <c r="V56" s="7">
        <f t="shared" si="8"/>
        <v>0</v>
      </c>
    </row>
    <row r="57" spans="1:22" x14ac:dyDescent="0.15">
      <c r="A57" s="56">
        <f>IF(ISNUMBER(INDEX(ReadMe!$G$24:$G$59,MATCH(UitgavenInkomsten!$K57,ReadMe!$C$24:$C$59,0))),INDEX(ReadMe!$G$24:$G$59,MATCH(UitgavenInkomsten!$K57,ReadMe!$C$24:$C$59,0)),0)</f>
        <v>0</v>
      </c>
      <c r="B57" s="56">
        <f>IF(ISERROR(INDEX(ReadMe!$H$24:$H$59,MATCH(UitgavenInkomsten!$K57,ReadMe!$C$24:$C$59,0))),0,INDEX(ReadMe!$H$24:$H$59,MATCH(UitgavenInkomsten!$K57,ReadMe!$C$24:$C$59,0)))</f>
        <v>0</v>
      </c>
      <c r="D57" s="7" t="str">
        <f t="shared" si="10"/>
        <v/>
      </c>
      <c r="E57" s="33" t="s">
        <v>119</v>
      </c>
      <c r="F57" s="33">
        <v>2016</v>
      </c>
      <c r="G57" s="33"/>
      <c r="H57" s="34"/>
      <c r="I57" s="56">
        <f t="shared" si="9"/>
        <v>139</v>
      </c>
      <c r="J57" s="35"/>
      <c r="K57" s="33"/>
      <c r="L57" s="35"/>
      <c r="M57" s="35"/>
      <c r="N57" s="36" t="e">
        <f>INDEX(ReadMe!$F$24:$F$59,MATCH(UitgavenInkomsten!K57,ReadMe!$C$24:$C$59,0))</f>
        <v>#N/A</v>
      </c>
      <c r="O57" s="7">
        <f t="array" ref="O57">IF(AND(LEN(L57)&gt;0,ISNUMBER(N57)),L57*N57,IF(AND(LEN(M57)&gt;0,ISNUMBER(N57)),M57/(1+N57)*N57,0))</f>
        <v>0</v>
      </c>
      <c r="P57" s="7" t="str">
        <f t="shared" si="3"/>
        <v>Nee</v>
      </c>
      <c r="Q57" s="33"/>
      <c r="R57" s="7">
        <f t="shared" si="4"/>
        <v>0</v>
      </c>
      <c r="S57" s="7">
        <f t="shared" si="5"/>
        <v>0</v>
      </c>
      <c r="T57" s="7">
        <f t="shared" si="6"/>
        <v>0</v>
      </c>
      <c r="U57" s="7">
        <f t="shared" si="7"/>
        <v>0</v>
      </c>
      <c r="V57" s="7">
        <f t="shared" si="8"/>
        <v>0</v>
      </c>
    </row>
    <row r="58" spans="1:22" x14ac:dyDescent="0.15">
      <c r="A58" s="56">
        <f>IF(ISNUMBER(INDEX(ReadMe!$G$24:$G$59,MATCH(UitgavenInkomsten!$K58,ReadMe!$C$24:$C$59,0))),INDEX(ReadMe!$G$24:$G$59,MATCH(UitgavenInkomsten!$K58,ReadMe!$C$24:$C$59,0)),0)</f>
        <v>0</v>
      </c>
      <c r="B58" s="56">
        <f>IF(ISERROR(INDEX(ReadMe!$H$24:$H$59,MATCH(UitgavenInkomsten!$K58,ReadMe!$C$24:$C$59,0))),0,INDEX(ReadMe!$H$24:$H$59,MATCH(UitgavenInkomsten!$K58,ReadMe!$C$24:$C$59,0)))</f>
        <v>0</v>
      </c>
      <c r="D58" s="7" t="str">
        <f t="shared" si="10"/>
        <v/>
      </c>
      <c r="E58" s="33" t="s">
        <v>119</v>
      </c>
      <c r="F58" s="33">
        <v>2016</v>
      </c>
      <c r="G58" s="33"/>
      <c r="H58" s="34"/>
      <c r="I58" s="56">
        <f t="shared" si="9"/>
        <v>140</v>
      </c>
      <c r="J58" s="35"/>
      <c r="K58" s="33"/>
      <c r="L58" s="35"/>
      <c r="M58" s="35"/>
      <c r="N58" s="36" t="e">
        <f>INDEX(ReadMe!$F$24:$F$59,MATCH(UitgavenInkomsten!K58,ReadMe!$C$24:$C$59,0))</f>
        <v>#N/A</v>
      </c>
      <c r="O58" s="7">
        <f t="array" ref="O58">IF(AND(LEN(L58)&gt;0,ISNUMBER(N58)),L58*N58,IF(AND(LEN(M58)&gt;0,ISNUMBER(N58)),M58/(1+N58)*N58,0))</f>
        <v>0</v>
      </c>
      <c r="P58" s="7" t="str">
        <f t="shared" si="3"/>
        <v>Nee</v>
      </c>
      <c r="Q58" s="33"/>
      <c r="R58" s="7">
        <f t="shared" si="4"/>
        <v>0</v>
      </c>
      <c r="S58" s="7">
        <f t="shared" si="5"/>
        <v>0</v>
      </c>
      <c r="T58" s="7">
        <f t="shared" si="6"/>
        <v>0</v>
      </c>
      <c r="U58" s="7">
        <f t="shared" si="7"/>
        <v>0</v>
      </c>
      <c r="V58" s="7">
        <f t="shared" si="8"/>
        <v>0</v>
      </c>
    </row>
    <row r="59" spans="1:22" x14ac:dyDescent="0.15">
      <c r="A59" s="56">
        <f>IF(ISNUMBER(INDEX(ReadMe!$G$24:$G$59,MATCH(UitgavenInkomsten!$K59,ReadMe!$C$24:$C$59,0))),INDEX(ReadMe!$G$24:$G$59,MATCH(UitgavenInkomsten!$K59,ReadMe!$C$24:$C$59,0)),0)</f>
        <v>0</v>
      </c>
      <c r="B59" s="56">
        <f>IF(ISERROR(INDEX(ReadMe!$H$24:$H$59,MATCH(UitgavenInkomsten!$K59,ReadMe!$C$24:$C$59,0))),0,INDEX(ReadMe!$H$24:$H$59,MATCH(UitgavenInkomsten!$K59,ReadMe!$C$24:$C$59,0)))</f>
        <v>0</v>
      </c>
      <c r="D59" s="7" t="str">
        <f t="shared" si="10"/>
        <v/>
      </c>
      <c r="E59" s="33" t="s">
        <v>119</v>
      </c>
      <c r="F59" s="33">
        <v>2016</v>
      </c>
      <c r="G59" s="33"/>
      <c r="H59" s="34"/>
      <c r="I59" s="56">
        <f t="shared" si="9"/>
        <v>141</v>
      </c>
      <c r="J59" s="35"/>
      <c r="K59" s="33"/>
      <c r="L59" s="35"/>
      <c r="M59" s="35"/>
      <c r="N59" s="36" t="e">
        <f>INDEX(ReadMe!$F$24:$F$59,MATCH(UitgavenInkomsten!K59,ReadMe!$C$24:$C$59,0))</f>
        <v>#N/A</v>
      </c>
      <c r="O59" s="7">
        <f t="array" ref="O59">IF(AND(LEN(L59)&gt;0,ISNUMBER(N59)),L59*N59,IF(AND(LEN(M59)&gt;0,ISNUMBER(N59)),M59/(1+N59)*N59,0))</f>
        <v>0</v>
      </c>
      <c r="P59" s="7" t="str">
        <f t="shared" si="3"/>
        <v>Nee</v>
      </c>
      <c r="Q59" s="33"/>
      <c r="R59" s="7">
        <f t="shared" si="4"/>
        <v>0</v>
      </c>
      <c r="S59" s="7">
        <f t="shared" si="5"/>
        <v>0</v>
      </c>
      <c r="T59" s="7">
        <f t="shared" si="6"/>
        <v>0</v>
      </c>
      <c r="U59" s="7">
        <f t="shared" si="7"/>
        <v>0</v>
      </c>
      <c r="V59" s="7">
        <f t="shared" si="8"/>
        <v>0</v>
      </c>
    </row>
    <row r="60" spans="1:22" x14ac:dyDescent="0.15">
      <c r="A60" s="56">
        <f>IF(ISNUMBER(INDEX(ReadMe!$G$24:$G$59,MATCH(UitgavenInkomsten!$K60,ReadMe!$C$24:$C$59,0))),INDEX(ReadMe!$G$24:$G$59,MATCH(UitgavenInkomsten!$K60,ReadMe!$C$24:$C$59,0)),0)</f>
        <v>0</v>
      </c>
      <c r="B60" s="56">
        <f>IF(ISERROR(INDEX(ReadMe!$H$24:$H$59,MATCH(UitgavenInkomsten!$K60,ReadMe!$C$24:$C$59,0))),0,INDEX(ReadMe!$H$24:$H$59,MATCH(UitgavenInkomsten!$K60,ReadMe!$C$24:$C$59,0)))</f>
        <v>0</v>
      </c>
      <c r="D60" s="7" t="str">
        <f t="shared" si="10"/>
        <v/>
      </c>
      <c r="E60" s="33" t="s">
        <v>119</v>
      </c>
      <c r="F60" s="33">
        <v>2016</v>
      </c>
      <c r="G60" s="33"/>
      <c r="H60" s="34"/>
      <c r="I60" s="56">
        <f t="shared" si="9"/>
        <v>142</v>
      </c>
      <c r="J60" s="35"/>
      <c r="K60" s="33"/>
      <c r="L60" s="35"/>
      <c r="M60" s="35"/>
      <c r="N60" s="36" t="e">
        <f>INDEX(ReadMe!$F$24:$F$59,MATCH(UitgavenInkomsten!K60,ReadMe!$C$24:$C$59,0))</f>
        <v>#N/A</v>
      </c>
      <c r="O60" s="7">
        <f t="array" ref="O60">IF(AND(LEN(L60)&gt;0,ISNUMBER(N60)),L60*N60,IF(AND(LEN(M60)&gt;0,ISNUMBER(N60)),M60/(1+N60)*N60,0))</f>
        <v>0</v>
      </c>
      <c r="P60" s="7" t="str">
        <f t="shared" si="3"/>
        <v>Nee</v>
      </c>
      <c r="Q60" s="33"/>
      <c r="R60" s="7">
        <f t="shared" si="4"/>
        <v>0</v>
      </c>
      <c r="S60" s="7">
        <f t="shared" si="5"/>
        <v>0</v>
      </c>
      <c r="T60" s="7">
        <f t="shared" si="6"/>
        <v>0</v>
      </c>
      <c r="U60" s="7">
        <f t="shared" si="7"/>
        <v>0</v>
      </c>
      <c r="V60" s="7">
        <f t="shared" si="8"/>
        <v>0</v>
      </c>
    </row>
    <row r="61" spans="1:22" x14ac:dyDescent="0.15">
      <c r="A61" s="56">
        <f>IF(ISNUMBER(INDEX(ReadMe!$G$24:$G$59,MATCH(UitgavenInkomsten!$K61,ReadMe!$C$24:$C$59,0))),INDEX(ReadMe!$G$24:$G$59,MATCH(UitgavenInkomsten!$K61,ReadMe!$C$24:$C$59,0)),0)</f>
        <v>0</v>
      </c>
      <c r="B61" s="56">
        <f>IF(ISERROR(INDEX(ReadMe!$H$24:$H$59,MATCH(UitgavenInkomsten!$K61,ReadMe!$C$24:$C$59,0))),0,INDEX(ReadMe!$H$24:$H$59,MATCH(UitgavenInkomsten!$K61,ReadMe!$C$24:$C$59,0)))</f>
        <v>0</v>
      </c>
      <c r="D61" s="7" t="str">
        <f t="shared" si="10"/>
        <v/>
      </c>
      <c r="E61" s="33" t="s">
        <v>119</v>
      </c>
      <c r="F61" s="33">
        <v>2016</v>
      </c>
      <c r="G61" s="33"/>
      <c r="H61" s="34"/>
      <c r="I61" s="56">
        <f t="shared" si="9"/>
        <v>143</v>
      </c>
      <c r="J61" s="35"/>
      <c r="K61" s="33"/>
      <c r="L61" s="35"/>
      <c r="M61" s="35"/>
      <c r="N61" s="36" t="e">
        <f>INDEX(ReadMe!$F$24:$F$59,MATCH(UitgavenInkomsten!K61,ReadMe!$C$24:$C$59,0))</f>
        <v>#N/A</v>
      </c>
      <c r="O61" s="7">
        <f t="array" ref="O61">IF(AND(LEN(L61)&gt;0,ISNUMBER(N61)),L61*N61,IF(AND(LEN(M61)&gt;0,ISNUMBER(N61)),M61/(1+N61)*N61,0))</f>
        <v>0</v>
      </c>
      <c r="P61" s="7" t="str">
        <f t="shared" si="3"/>
        <v>Nee</v>
      </c>
      <c r="Q61" s="33"/>
      <c r="R61" s="7">
        <f t="shared" si="4"/>
        <v>0</v>
      </c>
      <c r="S61" s="7">
        <f t="shared" si="5"/>
        <v>0</v>
      </c>
      <c r="T61" s="7">
        <f t="shared" si="6"/>
        <v>0</v>
      </c>
      <c r="U61" s="7">
        <f t="shared" si="7"/>
        <v>0</v>
      </c>
      <c r="V61" s="7">
        <f t="shared" si="8"/>
        <v>0</v>
      </c>
    </row>
    <row r="62" spans="1:22" x14ac:dyDescent="0.15">
      <c r="A62" s="56">
        <f>IF(ISNUMBER(INDEX(ReadMe!$G$24:$G$59,MATCH(UitgavenInkomsten!$K62,ReadMe!$C$24:$C$59,0))),INDEX(ReadMe!$G$24:$G$59,MATCH(UitgavenInkomsten!$K62,ReadMe!$C$24:$C$59,0)),0)</f>
        <v>0</v>
      </c>
      <c r="B62" s="56">
        <f>IF(ISERROR(INDEX(ReadMe!$H$24:$H$59,MATCH(UitgavenInkomsten!$K62,ReadMe!$C$24:$C$59,0))),0,INDEX(ReadMe!$H$24:$H$59,MATCH(UitgavenInkomsten!$K62,ReadMe!$C$24:$C$59,0)))</f>
        <v>0</v>
      </c>
      <c r="D62" s="7" t="str">
        <f t="shared" si="10"/>
        <v/>
      </c>
      <c r="E62" s="33" t="s">
        <v>119</v>
      </c>
      <c r="F62" s="33">
        <v>2016</v>
      </c>
      <c r="G62" s="33"/>
      <c r="H62" s="34"/>
      <c r="I62" s="56">
        <f t="shared" si="9"/>
        <v>144</v>
      </c>
      <c r="J62" s="35"/>
      <c r="K62" s="33"/>
      <c r="L62" s="35"/>
      <c r="M62" s="35"/>
      <c r="N62" s="36" t="e">
        <f>INDEX(ReadMe!$F$24:$F$59,MATCH(UitgavenInkomsten!K62,ReadMe!$C$24:$C$59,0))</f>
        <v>#N/A</v>
      </c>
      <c r="O62" s="7">
        <f t="array" ref="O62">IF(AND(LEN(L62)&gt;0,ISNUMBER(N62)),L62*N62,IF(AND(LEN(M62)&gt;0,ISNUMBER(N62)),M62/(1+N62)*N62,0))</f>
        <v>0</v>
      </c>
      <c r="P62" s="7" t="str">
        <f t="shared" si="3"/>
        <v>Nee</v>
      </c>
      <c r="Q62" s="33"/>
      <c r="R62" s="7">
        <f t="shared" si="4"/>
        <v>0</v>
      </c>
      <c r="S62" s="7">
        <f t="shared" si="5"/>
        <v>0</v>
      </c>
      <c r="T62" s="7">
        <f t="shared" si="6"/>
        <v>0</v>
      </c>
      <c r="U62" s="7">
        <f t="shared" si="7"/>
        <v>0</v>
      </c>
      <c r="V62" s="7">
        <f t="shared" si="8"/>
        <v>0</v>
      </c>
    </row>
    <row r="63" spans="1:22" x14ac:dyDescent="0.15">
      <c r="A63" s="56">
        <f>IF(ISNUMBER(INDEX(ReadMe!$G$24:$G$59,MATCH(UitgavenInkomsten!$K63,ReadMe!$C$24:$C$59,0))),INDEX(ReadMe!$G$24:$G$59,MATCH(UitgavenInkomsten!$K63,ReadMe!$C$24:$C$59,0)),0)</f>
        <v>0</v>
      </c>
      <c r="B63" s="56">
        <f>IF(ISERROR(INDEX(ReadMe!$H$24:$H$59,MATCH(UitgavenInkomsten!$K63,ReadMe!$C$24:$C$59,0))),0,INDEX(ReadMe!$H$24:$H$59,MATCH(UitgavenInkomsten!$K63,ReadMe!$C$24:$C$59,0)))</f>
        <v>0</v>
      </c>
      <c r="D63" s="7" t="str">
        <f t="shared" si="10"/>
        <v/>
      </c>
      <c r="E63" s="33" t="s">
        <v>119</v>
      </c>
      <c r="F63" s="33">
        <v>2016</v>
      </c>
      <c r="G63" s="33"/>
      <c r="H63" s="34"/>
      <c r="I63" s="56">
        <f t="shared" si="9"/>
        <v>145</v>
      </c>
      <c r="J63" s="35"/>
      <c r="K63" s="33"/>
      <c r="L63" s="35"/>
      <c r="M63" s="35"/>
      <c r="N63" s="36" t="e">
        <f>INDEX(ReadMe!$F$24:$F$59,MATCH(UitgavenInkomsten!K63,ReadMe!$C$24:$C$59,0))</f>
        <v>#N/A</v>
      </c>
      <c r="O63" s="7">
        <f t="array" ref="O63">IF(AND(LEN(L63)&gt;0,ISNUMBER(N63)),L63*N63,IF(AND(LEN(M63)&gt;0,ISNUMBER(N63)),M63/(1+N63)*N63,0))</f>
        <v>0</v>
      </c>
      <c r="P63" s="7" t="str">
        <f t="shared" si="3"/>
        <v>Nee</v>
      </c>
      <c r="Q63" s="33"/>
      <c r="R63" s="7">
        <f t="shared" si="4"/>
        <v>0</v>
      </c>
      <c r="S63" s="7">
        <f t="shared" si="5"/>
        <v>0</v>
      </c>
      <c r="T63" s="7">
        <f t="shared" si="6"/>
        <v>0</v>
      </c>
      <c r="U63" s="7">
        <f t="shared" si="7"/>
        <v>0</v>
      </c>
      <c r="V63" s="7">
        <f t="shared" si="8"/>
        <v>0</v>
      </c>
    </row>
    <row r="64" spans="1:22" x14ac:dyDescent="0.15">
      <c r="A64" s="56">
        <f>IF(ISNUMBER(INDEX(ReadMe!$G$24:$G$59,MATCH(UitgavenInkomsten!$K64,ReadMe!$C$24:$C$59,0))),INDEX(ReadMe!$G$24:$G$59,MATCH(UitgavenInkomsten!$K64,ReadMe!$C$24:$C$59,0)),0)</f>
        <v>0</v>
      </c>
      <c r="B64" s="56">
        <f>IF(ISERROR(INDEX(ReadMe!$H$24:$H$59,MATCH(UitgavenInkomsten!$K64,ReadMe!$C$24:$C$59,0))),0,INDEX(ReadMe!$H$24:$H$59,MATCH(UitgavenInkomsten!$K64,ReadMe!$C$24:$C$59,0)))</f>
        <v>0</v>
      </c>
      <c r="D64" s="7" t="str">
        <f t="shared" si="10"/>
        <v/>
      </c>
      <c r="E64" s="33" t="s">
        <v>119</v>
      </c>
      <c r="F64" s="33">
        <v>2016</v>
      </c>
      <c r="G64" s="33"/>
      <c r="H64" s="34"/>
      <c r="I64" s="56">
        <f t="shared" si="9"/>
        <v>146</v>
      </c>
      <c r="J64" s="35"/>
      <c r="K64" s="33"/>
      <c r="L64" s="35"/>
      <c r="M64" s="35"/>
      <c r="N64" s="36" t="e">
        <f>INDEX(ReadMe!$F$24:$F$59,MATCH(UitgavenInkomsten!K64,ReadMe!$C$24:$C$59,0))</f>
        <v>#N/A</v>
      </c>
      <c r="O64" s="7">
        <f t="array" ref="O64">IF(AND(LEN(L64)&gt;0,ISNUMBER(N64)),L64*N64,IF(AND(LEN(M64)&gt;0,ISNUMBER(N64)),M64/(1+N64)*N64,0))</f>
        <v>0</v>
      </c>
      <c r="P64" s="7" t="str">
        <f t="shared" si="3"/>
        <v>Nee</v>
      </c>
      <c r="Q64" s="33"/>
      <c r="R64" s="7">
        <f t="shared" si="4"/>
        <v>0</v>
      </c>
      <c r="S64" s="7">
        <f t="shared" si="5"/>
        <v>0</v>
      </c>
      <c r="T64" s="7">
        <f t="shared" si="6"/>
        <v>0</v>
      </c>
      <c r="U64" s="7">
        <f t="shared" si="7"/>
        <v>0</v>
      </c>
      <c r="V64" s="7">
        <f t="shared" si="8"/>
        <v>0</v>
      </c>
    </row>
    <row r="65" spans="1:22" x14ac:dyDescent="0.15">
      <c r="A65" s="56">
        <f>IF(ISNUMBER(INDEX(ReadMe!$G$24:$G$59,MATCH(UitgavenInkomsten!$K65,ReadMe!$C$24:$C$59,0))),INDEX(ReadMe!$G$24:$G$59,MATCH(UitgavenInkomsten!$K65,ReadMe!$C$24:$C$59,0)),0)</f>
        <v>0</v>
      </c>
      <c r="B65" s="56">
        <f>IF(ISERROR(INDEX(ReadMe!$H$24:$H$59,MATCH(UitgavenInkomsten!$K65,ReadMe!$C$24:$C$59,0))),0,INDEX(ReadMe!$H$24:$H$59,MATCH(UitgavenInkomsten!$K65,ReadMe!$C$24:$C$59,0)))</f>
        <v>0</v>
      </c>
      <c r="D65" s="7" t="str">
        <f t="shared" si="10"/>
        <v/>
      </c>
      <c r="E65" s="33" t="s">
        <v>119</v>
      </c>
      <c r="F65" s="33">
        <v>2016</v>
      </c>
      <c r="G65" s="33"/>
      <c r="H65" s="34"/>
      <c r="I65" s="56">
        <f t="shared" si="9"/>
        <v>147</v>
      </c>
      <c r="J65" s="35"/>
      <c r="K65" s="33"/>
      <c r="L65" s="35"/>
      <c r="M65" s="35"/>
      <c r="N65" s="36" t="e">
        <f>INDEX(ReadMe!$F$24:$F$59,MATCH(UitgavenInkomsten!K65,ReadMe!$C$24:$C$59,0))</f>
        <v>#N/A</v>
      </c>
      <c r="O65" s="7">
        <f t="array" ref="O65">IF(AND(LEN(L65)&gt;0,ISNUMBER(N65)),L65*N65,IF(AND(LEN(M65)&gt;0,ISNUMBER(N65)),M65/(1+N65)*N65,0))</f>
        <v>0</v>
      </c>
      <c r="P65" s="7" t="str">
        <f t="shared" si="3"/>
        <v>Nee</v>
      </c>
      <c r="Q65" s="33"/>
      <c r="R65" s="7">
        <f t="shared" si="4"/>
        <v>0</v>
      </c>
      <c r="S65" s="7">
        <f t="shared" si="5"/>
        <v>0</v>
      </c>
      <c r="T65" s="7">
        <f t="shared" si="6"/>
        <v>0</v>
      </c>
      <c r="U65" s="7">
        <f t="shared" si="7"/>
        <v>0</v>
      </c>
      <c r="V65" s="7">
        <f t="shared" si="8"/>
        <v>0</v>
      </c>
    </row>
    <row r="66" spans="1:22" x14ac:dyDescent="0.15">
      <c r="A66" s="56">
        <f>IF(ISNUMBER(INDEX(ReadMe!$G$24:$G$59,MATCH(UitgavenInkomsten!$K66,ReadMe!$C$24:$C$59,0))),INDEX(ReadMe!$G$24:$G$59,MATCH(UitgavenInkomsten!$K66,ReadMe!$C$24:$C$59,0)),0)</f>
        <v>0</v>
      </c>
      <c r="B66" s="56">
        <f>IF(ISERROR(INDEX(ReadMe!$H$24:$H$59,MATCH(UitgavenInkomsten!$K66,ReadMe!$C$24:$C$59,0))),0,INDEX(ReadMe!$H$24:$H$59,MATCH(UitgavenInkomsten!$K66,ReadMe!$C$24:$C$59,0)))</f>
        <v>0</v>
      </c>
      <c r="D66" s="7" t="str">
        <f t="shared" si="10"/>
        <v/>
      </c>
      <c r="E66" s="33" t="s">
        <v>119</v>
      </c>
      <c r="F66" s="33">
        <v>2016</v>
      </c>
      <c r="G66" s="33"/>
      <c r="H66" s="34"/>
      <c r="I66" s="56">
        <f t="shared" si="9"/>
        <v>148</v>
      </c>
      <c r="J66" s="35"/>
      <c r="K66" s="33"/>
      <c r="L66" s="35"/>
      <c r="M66" s="35"/>
      <c r="N66" s="36" t="e">
        <f>INDEX(ReadMe!$F$24:$F$59,MATCH(UitgavenInkomsten!K66,ReadMe!$C$24:$C$59,0))</f>
        <v>#N/A</v>
      </c>
      <c r="O66" s="7">
        <f t="array" ref="O66">IF(AND(LEN(L66)&gt;0,ISNUMBER(N66)),L66*N66,IF(AND(LEN(M66)&gt;0,ISNUMBER(N66)),M66/(1+N66)*N66,0))</f>
        <v>0</v>
      </c>
      <c r="P66" s="7" t="str">
        <f t="shared" si="3"/>
        <v>Nee</v>
      </c>
      <c r="Q66" s="33"/>
      <c r="R66" s="7">
        <f t="shared" si="4"/>
        <v>0</v>
      </c>
      <c r="S66" s="7">
        <f t="shared" si="5"/>
        <v>0</v>
      </c>
      <c r="T66" s="7">
        <f t="shared" si="6"/>
        <v>0</v>
      </c>
      <c r="U66" s="7">
        <f t="shared" si="7"/>
        <v>0</v>
      </c>
      <c r="V66" s="7">
        <f t="shared" si="8"/>
        <v>0</v>
      </c>
    </row>
    <row r="67" spans="1:22" x14ac:dyDescent="0.15">
      <c r="A67" s="56">
        <f>IF(ISNUMBER(INDEX(ReadMe!$G$24:$G$59,MATCH(UitgavenInkomsten!$K67,ReadMe!$C$24:$C$59,0))),INDEX(ReadMe!$G$24:$G$59,MATCH(UitgavenInkomsten!$K67,ReadMe!$C$24:$C$59,0)),0)</f>
        <v>0</v>
      </c>
      <c r="B67" s="56">
        <f>IF(ISERROR(INDEX(ReadMe!$H$24:$H$59,MATCH(UitgavenInkomsten!$K67,ReadMe!$C$24:$C$59,0))),0,INDEX(ReadMe!$H$24:$H$59,MATCH(UitgavenInkomsten!$K67,ReadMe!$C$24:$C$59,0)))</f>
        <v>0</v>
      </c>
      <c r="D67" s="7" t="str">
        <f t="shared" si="10"/>
        <v/>
      </c>
      <c r="E67" s="33" t="s">
        <v>119</v>
      </c>
      <c r="F67" s="33">
        <v>2016</v>
      </c>
      <c r="G67" s="33"/>
      <c r="H67" s="34"/>
      <c r="I67" s="56">
        <f t="shared" si="9"/>
        <v>149</v>
      </c>
      <c r="J67" s="35"/>
      <c r="K67" s="33"/>
      <c r="L67" s="35"/>
      <c r="M67" s="35"/>
      <c r="N67" s="36" t="e">
        <f>INDEX(ReadMe!$F$24:$F$59,MATCH(UitgavenInkomsten!K67,ReadMe!$C$24:$C$59,0))</f>
        <v>#N/A</v>
      </c>
      <c r="O67" s="7">
        <f t="array" ref="O67">IF(AND(LEN(L67)&gt;0,ISNUMBER(N67)),L67*N67,IF(AND(LEN(M67)&gt;0,ISNUMBER(N67)),M67/(1+N67)*N67,0))</f>
        <v>0</v>
      </c>
      <c r="P67" s="7" t="str">
        <f t="shared" si="3"/>
        <v>Nee</v>
      </c>
      <c r="Q67" s="33"/>
      <c r="R67" s="7">
        <f t="shared" si="4"/>
        <v>0</v>
      </c>
      <c r="S67" s="7">
        <f t="shared" si="5"/>
        <v>0</v>
      </c>
      <c r="T67" s="7">
        <f t="shared" si="6"/>
        <v>0</v>
      </c>
      <c r="U67" s="7">
        <f t="shared" si="7"/>
        <v>0</v>
      </c>
      <c r="V67" s="7">
        <f t="shared" si="8"/>
        <v>0</v>
      </c>
    </row>
    <row r="68" spans="1:22" x14ac:dyDescent="0.15">
      <c r="A68" s="56">
        <f>IF(ISNUMBER(INDEX(ReadMe!$G$24:$G$59,MATCH(UitgavenInkomsten!$K68,ReadMe!$C$24:$C$59,0))),INDEX(ReadMe!$G$24:$G$59,MATCH(UitgavenInkomsten!$K68,ReadMe!$C$24:$C$59,0)),0)</f>
        <v>0</v>
      </c>
      <c r="B68" s="56">
        <f>IF(ISERROR(INDEX(ReadMe!$H$24:$H$59,MATCH(UitgavenInkomsten!$K68,ReadMe!$C$24:$C$59,0))),0,INDEX(ReadMe!$H$24:$H$59,MATCH(UitgavenInkomsten!$K68,ReadMe!$C$24:$C$59,0)))</f>
        <v>0</v>
      </c>
      <c r="D68" s="7" t="str">
        <f t="shared" si="10"/>
        <v/>
      </c>
      <c r="E68" s="33" t="s">
        <v>119</v>
      </c>
      <c r="F68" s="33">
        <v>2016</v>
      </c>
      <c r="G68" s="33"/>
      <c r="H68" s="34"/>
      <c r="I68" s="56">
        <f t="shared" si="9"/>
        <v>150</v>
      </c>
      <c r="J68" s="35"/>
      <c r="K68" s="33"/>
      <c r="L68" s="35"/>
      <c r="M68" s="35"/>
      <c r="N68" s="36" t="e">
        <f>INDEX(ReadMe!$F$24:$F$59,MATCH(UitgavenInkomsten!K68,ReadMe!$C$24:$C$59,0))</f>
        <v>#N/A</v>
      </c>
      <c r="O68" s="7">
        <f t="array" ref="O68">IF(AND(LEN(L68)&gt;0,ISNUMBER(N68)),L68*N68,IF(AND(LEN(M68)&gt;0,ISNUMBER(N68)),M68/(1+N68)*N68,0))</f>
        <v>0</v>
      </c>
      <c r="P68" s="7" t="str">
        <f t="shared" si="3"/>
        <v>Nee</v>
      </c>
      <c r="Q68" s="33"/>
      <c r="R68" s="7">
        <f t="shared" si="4"/>
        <v>0</v>
      </c>
      <c r="S68" s="7">
        <f t="shared" si="5"/>
        <v>0</v>
      </c>
      <c r="T68" s="7">
        <f t="shared" si="6"/>
        <v>0</v>
      </c>
      <c r="U68" s="7">
        <f t="shared" si="7"/>
        <v>0</v>
      </c>
      <c r="V68" s="7">
        <f t="shared" si="8"/>
        <v>0</v>
      </c>
    </row>
    <row r="69" spans="1:22" x14ac:dyDescent="0.15">
      <c r="A69" s="56">
        <f>IF(ISNUMBER(INDEX(ReadMe!$G$24:$G$59,MATCH(UitgavenInkomsten!$K69,ReadMe!$C$24:$C$59,0))),INDEX(ReadMe!$G$24:$G$59,MATCH(UitgavenInkomsten!$K69,ReadMe!$C$24:$C$59,0)),0)</f>
        <v>0</v>
      </c>
      <c r="B69" s="56">
        <f>IF(ISERROR(INDEX(ReadMe!$H$24:$H$59,MATCH(UitgavenInkomsten!$K69,ReadMe!$C$24:$C$59,0))),0,INDEX(ReadMe!$H$24:$H$59,MATCH(UitgavenInkomsten!$K69,ReadMe!$C$24:$C$59,0)))</f>
        <v>0</v>
      </c>
      <c r="D69" s="7" t="str">
        <f t="shared" si="10"/>
        <v/>
      </c>
      <c r="E69" s="33" t="s">
        <v>119</v>
      </c>
      <c r="F69" s="33">
        <v>2016</v>
      </c>
      <c r="G69" s="33"/>
      <c r="H69" s="34"/>
      <c r="I69" s="56">
        <f t="shared" si="9"/>
        <v>151</v>
      </c>
      <c r="J69" s="35"/>
      <c r="K69" s="33"/>
      <c r="L69" s="35"/>
      <c r="M69" s="35"/>
      <c r="N69" s="36" t="e">
        <f>INDEX(ReadMe!$F$24:$F$59,MATCH(UitgavenInkomsten!K69,ReadMe!$C$24:$C$59,0))</f>
        <v>#N/A</v>
      </c>
      <c r="O69" s="7">
        <f t="array" ref="O69">IF(AND(LEN(L69)&gt;0,ISNUMBER(N69)),L69*N69,IF(AND(LEN(M69)&gt;0,ISNUMBER(N69)),M69/(1+N69)*N69,0))</f>
        <v>0</v>
      </c>
      <c r="P69" s="7" t="str">
        <f t="shared" si="3"/>
        <v>Nee</v>
      </c>
      <c r="Q69" s="33"/>
      <c r="R69" s="7">
        <f t="shared" si="4"/>
        <v>0</v>
      </c>
      <c r="S69" s="7">
        <f t="shared" si="5"/>
        <v>0</v>
      </c>
      <c r="T69" s="7">
        <f t="shared" si="6"/>
        <v>0</v>
      </c>
      <c r="U69" s="7">
        <f t="shared" si="7"/>
        <v>0</v>
      </c>
      <c r="V69" s="7">
        <f t="shared" si="8"/>
        <v>0</v>
      </c>
    </row>
    <row r="70" spans="1:22" x14ac:dyDescent="0.15">
      <c r="A70" s="56">
        <f>IF(ISNUMBER(INDEX(ReadMe!$G$24:$G$59,MATCH(UitgavenInkomsten!$K70,ReadMe!$C$24:$C$59,0))),INDEX(ReadMe!$G$24:$G$59,MATCH(UitgavenInkomsten!$K70,ReadMe!$C$24:$C$59,0)),0)</f>
        <v>0</v>
      </c>
      <c r="B70" s="56">
        <f>IF(ISERROR(INDEX(ReadMe!$H$24:$H$59,MATCH(UitgavenInkomsten!$K70,ReadMe!$C$24:$C$59,0))),0,INDEX(ReadMe!$H$24:$H$59,MATCH(UitgavenInkomsten!$K70,ReadMe!$C$24:$C$59,0)))</f>
        <v>0</v>
      </c>
      <c r="D70" s="7" t="str">
        <f t="shared" si="10"/>
        <v/>
      </c>
      <c r="E70" s="33" t="s">
        <v>119</v>
      </c>
      <c r="F70" s="33">
        <v>2016</v>
      </c>
      <c r="G70" s="33"/>
      <c r="H70" s="34"/>
      <c r="I70" s="56">
        <f t="shared" si="9"/>
        <v>152</v>
      </c>
      <c r="J70" s="35"/>
      <c r="K70" s="33"/>
      <c r="L70" s="35"/>
      <c r="M70" s="35"/>
      <c r="N70" s="36" t="e">
        <f>INDEX(ReadMe!$F$24:$F$59,MATCH(UitgavenInkomsten!K70,ReadMe!$C$24:$C$59,0))</f>
        <v>#N/A</v>
      </c>
      <c r="O70" s="7">
        <f t="array" ref="O70">IF(AND(LEN(L70)&gt;0,ISNUMBER(N70)),L70*N70,IF(AND(LEN(M70)&gt;0,ISNUMBER(N70)),M70/(1+N70)*N70,0))</f>
        <v>0</v>
      </c>
      <c r="P70" s="7" t="str">
        <f t="shared" si="3"/>
        <v>Nee</v>
      </c>
      <c r="Q70" s="33"/>
      <c r="R70" s="7">
        <f t="shared" si="4"/>
        <v>0</v>
      </c>
      <c r="S70" s="7">
        <f t="shared" si="5"/>
        <v>0</v>
      </c>
      <c r="T70" s="7">
        <f t="shared" si="6"/>
        <v>0</v>
      </c>
      <c r="U70" s="7">
        <f t="shared" si="7"/>
        <v>0</v>
      </c>
      <c r="V70" s="7">
        <f t="shared" si="8"/>
        <v>0</v>
      </c>
    </row>
    <row r="71" spans="1:22" x14ac:dyDescent="0.15">
      <c r="A71" s="56">
        <f>IF(ISNUMBER(INDEX(ReadMe!$G$24:$G$59,MATCH(UitgavenInkomsten!$K71,ReadMe!$C$24:$C$59,0))),INDEX(ReadMe!$G$24:$G$59,MATCH(UitgavenInkomsten!$K71,ReadMe!$C$24:$C$59,0)),0)</f>
        <v>0</v>
      </c>
      <c r="B71" s="56">
        <f>IF(ISERROR(INDEX(ReadMe!$H$24:$H$59,MATCH(UitgavenInkomsten!$K71,ReadMe!$C$24:$C$59,0))),0,INDEX(ReadMe!$H$24:$H$59,MATCH(UitgavenInkomsten!$K71,ReadMe!$C$24:$C$59,0)))</f>
        <v>0</v>
      </c>
      <c r="D71" s="7" t="str">
        <f t="shared" si="10"/>
        <v/>
      </c>
      <c r="E71" s="33" t="s">
        <v>119</v>
      </c>
      <c r="F71" s="33">
        <v>2016</v>
      </c>
      <c r="G71" s="33"/>
      <c r="H71" s="34"/>
      <c r="I71" s="56">
        <f t="shared" si="9"/>
        <v>153</v>
      </c>
      <c r="J71" s="35"/>
      <c r="K71" s="33"/>
      <c r="L71" s="35"/>
      <c r="M71" s="35"/>
      <c r="N71" s="36" t="e">
        <f>INDEX(ReadMe!$F$24:$F$59,MATCH(UitgavenInkomsten!K71,ReadMe!$C$24:$C$59,0))</f>
        <v>#N/A</v>
      </c>
      <c r="O71" s="7">
        <f t="array" ref="O71">IF(AND(LEN(L71)&gt;0,ISNUMBER(N71)),L71*N71,IF(AND(LEN(M71)&gt;0,ISNUMBER(N71)),M71/(1+N71)*N71,0))</f>
        <v>0</v>
      </c>
      <c r="P71" s="7" t="str">
        <f t="shared" si="3"/>
        <v>Nee</v>
      </c>
      <c r="Q71" s="33"/>
      <c r="R71" s="7">
        <f t="shared" si="4"/>
        <v>0</v>
      </c>
      <c r="S71" s="7">
        <f t="shared" si="5"/>
        <v>0</v>
      </c>
      <c r="T71" s="7">
        <f t="shared" si="6"/>
        <v>0</v>
      </c>
      <c r="U71" s="7">
        <f t="shared" si="7"/>
        <v>0</v>
      </c>
      <c r="V71" s="7">
        <f t="shared" si="8"/>
        <v>0</v>
      </c>
    </row>
    <row r="72" spans="1:22" x14ac:dyDescent="0.15">
      <c r="A72" s="56">
        <f>IF(ISNUMBER(INDEX(ReadMe!$G$24:$G$59,MATCH(UitgavenInkomsten!$K72,ReadMe!$C$24:$C$59,0))),INDEX(ReadMe!$G$24:$G$59,MATCH(UitgavenInkomsten!$K72,ReadMe!$C$24:$C$59,0)),0)</f>
        <v>0</v>
      </c>
      <c r="B72" s="56">
        <f>IF(ISERROR(INDEX(ReadMe!$H$24:$H$59,MATCH(UitgavenInkomsten!$K72,ReadMe!$C$24:$C$59,0))),0,INDEX(ReadMe!$H$24:$H$59,MATCH(UitgavenInkomsten!$K72,ReadMe!$C$24:$C$59,0)))</f>
        <v>0</v>
      </c>
      <c r="D72" s="7" t="str">
        <f t="shared" si="10"/>
        <v/>
      </c>
      <c r="E72" s="33" t="s">
        <v>119</v>
      </c>
      <c r="F72" s="33">
        <v>2016</v>
      </c>
      <c r="G72" s="33"/>
      <c r="H72" s="34"/>
      <c r="I72" s="56">
        <f t="shared" si="9"/>
        <v>154</v>
      </c>
      <c r="J72" s="35"/>
      <c r="K72" s="33"/>
      <c r="L72" s="35"/>
      <c r="M72" s="35"/>
      <c r="N72" s="36" t="e">
        <f>INDEX(ReadMe!$F$24:$F$59,MATCH(UitgavenInkomsten!K72,ReadMe!$C$24:$C$59,0))</f>
        <v>#N/A</v>
      </c>
      <c r="O72" s="7">
        <f t="array" ref="O72">IF(AND(LEN(L72)&gt;0,ISNUMBER(N72)),L72*N72,IF(AND(LEN(M72)&gt;0,ISNUMBER(N72)),M72/(1+N72)*N72,0))</f>
        <v>0</v>
      </c>
      <c r="P72" s="7" t="str">
        <f t="shared" si="3"/>
        <v>Nee</v>
      </c>
      <c r="Q72" s="33"/>
      <c r="R72" s="7">
        <f t="shared" si="4"/>
        <v>0</v>
      </c>
      <c r="S72" s="7">
        <f t="shared" si="5"/>
        <v>0</v>
      </c>
      <c r="T72" s="7">
        <f t="shared" si="6"/>
        <v>0</v>
      </c>
      <c r="U72" s="7">
        <f t="shared" si="7"/>
        <v>0</v>
      </c>
      <c r="V72" s="7">
        <f t="shared" si="8"/>
        <v>0</v>
      </c>
    </row>
    <row r="73" spans="1:22" x14ac:dyDescent="0.15">
      <c r="A73" s="56">
        <f>IF(ISNUMBER(INDEX(ReadMe!$G$24:$G$59,MATCH(UitgavenInkomsten!$K73,ReadMe!$C$24:$C$59,0))),INDEX(ReadMe!$G$24:$G$59,MATCH(UitgavenInkomsten!$K73,ReadMe!$C$24:$C$59,0)),0)</f>
        <v>0</v>
      </c>
      <c r="B73" s="56">
        <f>IF(ISERROR(INDEX(ReadMe!$H$24:$H$59,MATCH(UitgavenInkomsten!$K73,ReadMe!$C$24:$C$59,0))),0,INDEX(ReadMe!$H$24:$H$59,MATCH(UitgavenInkomsten!$K73,ReadMe!$C$24:$C$59,0)))</f>
        <v>0</v>
      </c>
      <c r="D73" s="7" t="str">
        <f t="shared" si="10"/>
        <v/>
      </c>
      <c r="E73" s="33" t="s">
        <v>119</v>
      </c>
      <c r="F73" s="33">
        <v>2016</v>
      </c>
      <c r="G73" s="33"/>
      <c r="H73" s="34"/>
      <c r="I73" s="56">
        <f t="shared" si="9"/>
        <v>155</v>
      </c>
      <c r="J73" s="35"/>
      <c r="K73" s="33"/>
      <c r="L73" s="35"/>
      <c r="M73" s="35"/>
      <c r="N73" s="36" t="e">
        <f>INDEX(ReadMe!$F$24:$F$59,MATCH(UitgavenInkomsten!K73,ReadMe!$C$24:$C$59,0))</f>
        <v>#N/A</v>
      </c>
      <c r="O73" s="7">
        <f t="array" ref="O73">IF(AND(LEN(L73)&gt;0,ISNUMBER(N73)),L73*N73,IF(AND(LEN(M73)&gt;0,ISNUMBER(N73)),M73/(1+N73)*N73,0))</f>
        <v>0</v>
      </c>
      <c r="P73" s="7" t="str">
        <f t="shared" si="3"/>
        <v>Nee</v>
      </c>
      <c r="Q73" s="33"/>
      <c r="R73" s="7">
        <f t="shared" si="4"/>
        <v>0</v>
      </c>
      <c r="S73" s="7">
        <f t="shared" si="5"/>
        <v>0</v>
      </c>
      <c r="T73" s="7">
        <f t="shared" si="6"/>
        <v>0</v>
      </c>
      <c r="U73" s="7">
        <f t="shared" si="7"/>
        <v>0</v>
      </c>
      <c r="V73" s="7">
        <f t="shared" si="8"/>
        <v>0</v>
      </c>
    </row>
    <row r="74" spans="1:22" x14ac:dyDescent="0.15">
      <c r="A74" s="56">
        <f>IF(ISNUMBER(INDEX(ReadMe!$G$24:$G$59,MATCH(UitgavenInkomsten!$K74,ReadMe!$C$24:$C$59,0))),INDEX(ReadMe!$G$24:$G$59,MATCH(UitgavenInkomsten!$K74,ReadMe!$C$24:$C$59,0)),0)</f>
        <v>0</v>
      </c>
      <c r="B74" s="56">
        <f>IF(ISERROR(INDEX(ReadMe!$H$24:$H$59,MATCH(UitgavenInkomsten!$K74,ReadMe!$C$24:$C$59,0))),0,INDEX(ReadMe!$H$24:$H$59,MATCH(UitgavenInkomsten!$K74,ReadMe!$C$24:$C$59,0)))</f>
        <v>0</v>
      </c>
      <c r="D74" s="7" t="str">
        <f t="shared" si="10"/>
        <v/>
      </c>
      <c r="E74" s="33" t="s">
        <v>119</v>
      </c>
      <c r="F74" s="33">
        <v>2016</v>
      </c>
      <c r="G74" s="33"/>
      <c r="H74" s="34"/>
      <c r="I74" s="56">
        <f t="shared" si="9"/>
        <v>156</v>
      </c>
      <c r="J74" s="35"/>
      <c r="K74" s="33"/>
      <c r="L74" s="35"/>
      <c r="M74" s="35"/>
      <c r="N74" s="36" t="e">
        <f>INDEX(ReadMe!$F$24:$F$59,MATCH(UitgavenInkomsten!K74,ReadMe!$C$24:$C$59,0))</f>
        <v>#N/A</v>
      </c>
      <c r="O74" s="7">
        <f t="array" ref="O74">IF(AND(LEN(L74)&gt;0,ISNUMBER(N74)),L74*N74,IF(AND(LEN(M74)&gt;0,ISNUMBER(N74)),M74/(1+N74)*N74,0))</f>
        <v>0</v>
      </c>
      <c r="P74" s="7" t="str">
        <f t="shared" si="3"/>
        <v>Nee</v>
      </c>
      <c r="Q74" s="33"/>
      <c r="R74" s="7">
        <f t="shared" si="4"/>
        <v>0</v>
      </c>
      <c r="S74" s="7">
        <f t="shared" si="5"/>
        <v>0</v>
      </c>
      <c r="T74" s="7">
        <f t="shared" si="6"/>
        <v>0</v>
      </c>
      <c r="U74" s="7">
        <f t="shared" si="7"/>
        <v>0</v>
      </c>
      <c r="V74" s="7">
        <f t="shared" si="8"/>
        <v>0</v>
      </c>
    </row>
    <row r="75" spans="1:22" x14ac:dyDescent="0.15">
      <c r="A75" s="56">
        <f>IF(ISNUMBER(INDEX(ReadMe!$G$24:$G$59,MATCH(UitgavenInkomsten!$K75,ReadMe!$C$24:$C$59,0))),INDEX(ReadMe!$G$24:$G$59,MATCH(UitgavenInkomsten!$K75,ReadMe!$C$24:$C$59,0)),0)</f>
        <v>0</v>
      </c>
      <c r="B75" s="56">
        <f>IF(ISERROR(INDEX(ReadMe!$H$24:$H$59,MATCH(UitgavenInkomsten!$K75,ReadMe!$C$24:$C$59,0))),0,INDEX(ReadMe!$H$24:$H$59,MATCH(UitgavenInkomsten!$K75,ReadMe!$C$24:$C$59,0)))</f>
        <v>0</v>
      </c>
      <c r="D75" s="7" t="str">
        <f t="shared" si="10"/>
        <v/>
      </c>
      <c r="E75" s="33" t="s">
        <v>119</v>
      </c>
      <c r="F75" s="33">
        <v>2016</v>
      </c>
      <c r="G75" s="33"/>
      <c r="H75" s="34"/>
      <c r="I75" s="56">
        <f t="shared" si="9"/>
        <v>157</v>
      </c>
      <c r="J75" s="35"/>
      <c r="K75" s="33"/>
      <c r="L75" s="35"/>
      <c r="M75" s="35"/>
      <c r="N75" s="36" t="e">
        <f>INDEX(ReadMe!$F$24:$F$59,MATCH(UitgavenInkomsten!K75,ReadMe!$C$24:$C$59,0))</f>
        <v>#N/A</v>
      </c>
      <c r="O75" s="7">
        <f t="array" ref="O75">IF(AND(LEN(L75)&gt;0,ISNUMBER(N75)),L75*N75,IF(AND(LEN(M75)&gt;0,ISNUMBER(N75)),M75/(1+N75)*N75,0))</f>
        <v>0</v>
      </c>
      <c r="P75" s="7" t="str">
        <f t="shared" si="3"/>
        <v>Nee</v>
      </c>
      <c r="Q75" s="33"/>
      <c r="R75" s="7">
        <f t="shared" si="4"/>
        <v>0</v>
      </c>
      <c r="S75" s="7">
        <f t="shared" si="5"/>
        <v>0</v>
      </c>
      <c r="T75" s="7">
        <f t="shared" si="6"/>
        <v>0</v>
      </c>
      <c r="U75" s="7">
        <f t="shared" si="7"/>
        <v>0</v>
      </c>
      <c r="V75" s="7">
        <f t="shared" si="8"/>
        <v>0</v>
      </c>
    </row>
    <row r="76" spans="1:22" x14ac:dyDescent="0.15">
      <c r="A76" s="56">
        <f>IF(ISNUMBER(INDEX(ReadMe!$G$24:$G$59,MATCH(UitgavenInkomsten!$K76,ReadMe!$C$24:$C$59,0))),INDEX(ReadMe!$G$24:$G$59,MATCH(UitgavenInkomsten!$K76,ReadMe!$C$24:$C$59,0)),0)</f>
        <v>0</v>
      </c>
      <c r="B76" s="56">
        <f>IF(ISERROR(INDEX(ReadMe!$H$24:$H$59,MATCH(UitgavenInkomsten!$K76,ReadMe!$C$24:$C$59,0))),0,INDEX(ReadMe!$H$24:$H$59,MATCH(UitgavenInkomsten!$K76,ReadMe!$C$24:$C$59,0)))</f>
        <v>0</v>
      </c>
      <c r="D76" s="7" t="str">
        <f t="shared" si="10"/>
        <v/>
      </c>
      <c r="E76" s="33" t="s">
        <v>119</v>
      </c>
      <c r="F76" s="33">
        <v>2016</v>
      </c>
      <c r="G76" s="33"/>
      <c r="H76" s="34"/>
      <c r="I76" s="56">
        <f t="shared" si="9"/>
        <v>158</v>
      </c>
      <c r="J76" s="35"/>
      <c r="K76" s="33"/>
      <c r="L76" s="35"/>
      <c r="M76" s="35"/>
      <c r="N76" s="36" t="e">
        <f>INDEX(ReadMe!$F$24:$F$59,MATCH(UitgavenInkomsten!K76,ReadMe!$C$24:$C$59,0))</f>
        <v>#N/A</v>
      </c>
      <c r="O76" s="7">
        <f t="array" ref="O76">IF(AND(LEN(L76)&gt;0,ISNUMBER(N76)),L76*N76,IF(AND(LEN(M76)&gt;0,ISNUMBER(N76)),M76/(1+N76)*N76,0))</f>
        <v>0</v>
      </c>
      <c r="P76" s="7" t="str">
        <f t="shared" si="3"/>
        <v>Nee</v>
      </c>
      <c r="Q76" s="33"/>
      <c r="R76" s="7">
        <f t="shared" si="4"/>
        <v>0</v>
      </c>
      <c r="S76" s="7">
        <f t="shared" si="5"/>
        <v>0</v>
      </c>
      <c r="T76" s="7">
        <f t="shared" si="6"/>
        <v>0</v>
      </c>
      <c r="U76" s="7">
        <f t="shared" si="7"/>
        <v>0</v>
      </c>
      <c r="V76" s="7">
        <f t="shared" si="8"/>
        <v>0</v>
      </c>
    </row>
    <row r="77" spans="1:22" x14ac:dyDescent="0.15">
      <c r="A77" s="56">
        <f>IF(ISNUMBER(INDEX(ReadMe!$G$24:$G$59,MATCH(UitgavenInkomsten!$K77,ReadMe!$C$24:$C$59,0))),INDEX(ReadMe!$G$24:$G$59,MATCH(UitgavenInkomsten!$K77,ReadMe!$C$24:$C$59,0)),0)</f>
        <v>0</v>
      </c>
      <c r="B77" s="56">
        <f>IF(ISERROR(INDEX(ReadMe!$H$24:$H$59,MATCH(UitgavenInkomsten!$K77,ReadMe!$C$24:$C$59,0))),0,INDEX(ReadMe!$H$24:$H$59,MATCH(UitgavenInkomsten!$K77,ReadMe!$C$24:$C$59,0)))</f>
        <v>0</v>
      </c>
      <c r="D77" s="7" t="str">
        <f t="shared" si="10"/>
        <v/>
      </c>
      <c r="E77" s="33" t="s">
        <v>119</v>
      </c>
      <c r="F77" s="33">
        <v>2016</v>
      </c>
      <c r="G77" s="33"/>
      <c r="H77" s="34"/>
      <c r="I77" s="56">
        <f t="shared" si="9"/>
        <v>159</v>
      </c>
      <c r="J77" s="35"/>
      <c r="K77" s="33"/>
      <c r="L77" s="35"/>
      <c r="M77" s="35"/>
      <c r="N77" s="36" t="e">
        <f>INDEX(ReadMe!$F$24:$F$59,MATCH(UitgavenInkomsten!K77,ReadMe!$C$24:$C$59,0))</f>
        <v>#N/A</v>
      </c>
      <c r="O77" s="7">
        <f t="array" ref="O77">IF(AND(LEN(L77)&gt;0,ISNUMBER(N77)),L77*N77,IF(AND(LEN(M77)&gt;0,ISNUMBER(N77)),M77/(1+N77)*N77,0))</f>
        <v>0</v>
      </c>
      <c r="P77" s="7" t="str">
        <f t="shared" si="3"/>
        <v>Nee</v>
      </c>
      <c r="Q77" s="33"/>
      <c r="R77" s="7">
        <f t="shared" si="4"/>
        <v>0</v>
      </c>
      <c r="S77" s="7">
        <f t="shared" si="5"/>
        <v>0</v>
      </c>
      <c r="T77" s="7">
        <f t="shared" si="6"/>
        <v>0</v>
      </c>
      <c r="U77" s="7">
        <f t="shared" si="7"/>
        <v>0</v>
      </c>
      <c r="V77" s="7">
        <f t="shared" si="8"/>
        <v>0</v>
      </c>
    </row>
    <row r="78" spans="1:22" x14ac:dyDescent="0.15">
      <c r="A78" s="56">
        <f>IF(ISNUMBER(INDEX(ReadMe!$G$24:$G$59,MATCH(UitgavenInkomsten!$K78,ReadMe!$C$24:$C$59,0))),INDEX(ReadMe!$G$24:$G$59,MATCH(UitgavenInkomsten!$K78,ReadMe!$C$24:$C$59,0)),0)</f>
        <v>0</v>
      </c>
      <c r="B78" s="56">
        <f>IF(ISERROR(INDEX(ReadMe!$H$24:$H$59,MATCH(UitgavenInkomsten!$K78,ReadMe!$C$24:$C$59,0))),0,INDEX(ReadMe!$H$24:$H$59,MATCH(UitgavenInkomsten!$K78,ReadMe!$C$24:$C$59,0)))</f>
        <v>0</v>
      </c>
      <c r="D78" s="7" t="str">
        <f t="shared" si="10"/>
        <v/>
      </c>
      <c r="E78" s="33" t="s">
        <v>119</v>
      </c>
      <c r="F78" s="33">
        <v>2016</v>
      </c>
      <c r="G78" s="33"/>
      <c r="H78" s="34"/>
      <c r="I78" s="56">
        <f t="shared" si="9"/>
        <v>160</v>
      </c>
      <c r="J78" s="35"/>
      <c r="K78" s="33"/>
      <c r="L78" s="35"/>
      <c r="M78" s="35"/>
      <c r="N78" s="36" t="e">
        <f>INDEX(ReadMe!$F$24:$F$59,MATCH(UitgavenInkomsten!K78,ReadMe!$C$24:$C$59,0))</f>
        <v>#N/A</v>
      </c>
      <c r="O78" s="7">
        <f t="array" ref="O78">IF(AND(LEN(L78)&gt;0,ISNUMBER(N78)),L78*N78,IF(AND(LEN(M78)&gt;0,ISNUMBER(N78)),M78/(1+N78)*N78,0))</f>
        <v>0</v>
      </c>
      <c r="P78" s="7" t="str">
        <f t="shared" si="3"/>
        <v>Nee</v>
      </c>
      <c r="Q78" s="33"/>
      <c r="R78" s="7">
        <f t="shared" si="4"/>
        <v>0</v>
      </c>
      <c r="S78" s="7">
        <f t="shared" si="5"/>
        <v>0</v>
      </c>
      <c r="T78" s="7">
        <f t="shared" si="6"/>
        <v>0</v>
      </c>
      <c r="U78" s="7">
        <f t="shared" si="7"/>
        <v>0</v>
      </c>
      <c r="V78" s="7">
        <f t="shared" si="8"/>
        <v>0</v>
      </c>
    </row>
    <row r="79" spans="1:22" x14ac:dyDescent="0.15">
      <c r="A79" s="56">
        <f>IF(ISNUMBER(INDEX(ReadMe!$G$24:$G$59,MATCH(UitgavenInkomsten!$K79,ReadMe!$C$24:$C$59,0))),INDEX(ReadMe!$G$24:$G$59,MATCH(UitgavenInkomsten!$K79,ReadMe!$C$24:$C$59,0)),0)</f>
        <v>0</v>
      </c>
      <c r="B79" s="56">
        <f>IF(ISERROR(INDEX(ReadMe!$H$24:$H$59,MATCH(UitgavenInkomsten!$K79,ReadMe!$C$24:$C$59,0))),0,INDEX(ReadMe!$H$24:$H$59,MATCH(UitgavenInkomsten!$K79,ReadMe!$C$24:$C$59,0)))</f>
        <v>0</v>
      </c>
      <c r="D79" s="7" t="str">
        <f t="shared" si="10"/>
        <v/>
      </c>
      <c r="E79" s="33" t="s">
        <v>119</v>
      </c>
      <c r="F79" s="33">
        <v>2016</v>
      </c>
      <c r="G79" s="33"/>
      <c r="H79" s="34"/>
      <c r="I79" s="56">
        <f t="shared" si="9"/>
        <v>161</v>
      </c>
      <c r="J79" s="35"/>
      <c r="K79" s="33"/>
      <c r="L79" s="35"/>
      <c r="M79" s="35"/>
      <c r="N79" s="36" t="e">
        <f>INDEX(ReadMe!$F$24:$F$59,MATCH(UitgavenInkomsten!K79,ReadMe!$C$24:$C$59,0))</f>
        <v>#N/A</v>
      </c>
      <c r="O79" s="7">
        <f t="array" ref="O79">IF(AND(LEN(L79)&gt;0,ISNUMBER(N79)),L79*N79,IF(AND(LEN(M79)&gt;0,ISNUMBER(N79)),M79/(1+N79)*N79,0))</f>
        <v>0</v>
      </c>
      <c r="P79" s="7" t="str">
        <f t="shared" si="3"/>
        <v>Nee</v>
      </c>
      <c r="Q79" s="33"/>
      <c r="R79" s="7">
        <f t="shared" si="4"/>
        <v>0</v>
      </c>
      <c r="S79" s="7">
        <f t="shared" si="5"/>
        <v>0</v>
      </c>
      <c r="T79" s="7">
        <f t="shared" si="6"/>
        <v>0</v>
      </c>
      <c r="U79" s="7">
        <f t="shared" si="7"/>
        <v>0</v>
      </c>
      <c r="V79" s="7">
        <f t="shared" si="8"/>
        <v>0</v>
      </c>
    </row>
    <row r="80" spans="1:22" x14ac:dyDescent="0.15">
      <c r="A80" s="56">
        <f>IF(ISNUMBER(INDEX(ReadMe!$G$24:$G$59,MATCH(UitgavenInkomsten!$K80,ReadMe!$C$24:$C$59,0))),INDEX(ReadMe!$G$24:$G$59,MATCH(UitgavenInkomsten!$K80,ReadMe!$C$24:$C$59,0)),0)</f>
        <v>0</v>
      </c>
      <c r="B80" s="56">
        <f>IF(ISERROR(INDEX(ReadMe!$H$24:$H$59,MATCH(UitgavenInkomsten!$K80,ReadMe!$C$24:$C$59,0))),0,INDEX(ReadMe!$H$24:$H$59,MATCH(UitgavenInkomsten!$K80,ReadMe!$C$24:$C$59,0)))</f>
        <v>0</v>
      </c>
      <c r="D80" s="7" t="str">
        <f t="shared" si="10"/>
        <v/>
      </c>
      <c r="E80" s="33" t="s">
        <v>119</v>
      </c>
      <c r="F80" s="33">
        <v>2016</v>
      </c>
      <c r="G80" s="33"/>
      <c r="H80" s="34"/>
      <c r="I80" s="56">
        <f t="shared" si="9"/>
        <v>162</v>
      </c>
      <c r="J80" s="35"/>
      <c r="K80" s="33"/>
      <c r="L80" s="35"/>
      <c r="M80" s="35"/>
      <c r="N80" s="36" t="e">
        <f>INDEX(ReadMe!$F$24:$F$59,MATCH(UitgavenInkomsten!K80,ReadMe!$C$24:$C$59,0))</f>
        <v>#N/A</v>
      </c>
      <c r="O80" s="7">
        <f t="array" ref="O80">IF(AND(LEN(L80)&gt;0,ISNUMBER(N80)),L80*N80,IF(AND(LEN(M80)&gt;0,ISNUMBER(N80)),M80/(1+N80)*N80,0))</f>
        <v>0</v>
      </c>
      <c r="P80" s="7" t="str">
        <f t="shared" si="3"/>
        <v>Nee</v>
      </c>
      <c r="Q80" s="33"/>
      <c r="R80" s="7">
        <f t="shared" si="4"/>
        <v>0</v>
      </c>
      <c r="S80" s="7">
        <f t="shared" si="5"/>
        <v>0</v>
      </c>
      <c r="T80" s="7">
        <f t="shared" si="6"/>
        <v>0</v>
      </c>
      <c r="U80" s="7">
        <f t="shared" si="7"/>
        <v>0</v>
      </c>
      <c r="V80" s="7">
        <f t="shared" si="8"/>
        <v>0</v>
      </c>
    </row>
    <row r="81" spans="1:22" x14ac:dyDescent="0.15">
      <c r="A81" s="56">
        <f>IF(ISNUMBER(INDEX(ReadMe!$G$24:$G$59,MATCH(UitgavenInkomsten!$K81,ReadMe!$C$24:$C$59,0))),INDEX(ReadMe!$G$24:$G$59,MATCH(UitgavenInkomsten!$K81,ReadMe!$C$24:$C$59,0)),0)</f>
        <v>0</v>
      </c>
      <c r="B81" s="56">
        <f>IF(ISERROR(INDEX(ReadMe!$H$24:$H$59,MATCH(UitgavenInkomsten!$K81,ReadMe!$C$24:$C$59,0))),0,INDEX(ReadMe!$H$24:$H$59,MATCH(UitgavenInkomsten!$K81,ReadMe!$C$24:$C$59,0)))</f>
        <v>0</v>
      </c>
      <c r="D81" s="7" t="str">
        <f t="shared" si="10"/>
        <v/>
      </c>
      <c r="E81" s="33" t="s">
        <v>119</v>
      </c>
      <c r="F81" s="33">
        <v>2016</v>
      </c>
      <c r="G81" s="33"/>
      <c r="H81" s="34"/>
      <c r="I81" s="56">
        <f t="shared" si="9"/>
        <v>163</v>
      </c>
      <c r="J81" s="35"/>
      <c r="K81" s="33"/>
      <c r="L81" s="35"/>
      <c r="M81" s="35"/>
      <c r="N81" s="36" t="e">
        <f>INDEX(ReadMe!$F$24:$F$59,MATCH(UitgavenInkomsten!K81,ReadMe!$C$24:$C$59,0))</f>
        <v>#N/A</v>
      </c>
      <c r="O81" s="7">
        <f t="array" ref="O81">IF(AND(LEN(L81)&gt;0,ISNUMBER(N81)),L81*N81,IF(AND(LEN(M81)&gt;0,ISNUMBER(N81)),M81/(1+N81)*N81,0))</f>
        <v>0</v>
      </c>
      <c r="P81" s="7" t="str">
        <f t="shared" si="3"/>
        <v>Nee</v>
      </c>
      <c r="Q81" s="33"/>
      <c r="R81" s="7">
        <f t="shared" si="4"/>
        <v>0</v>
      </c>
      <c r="S81" s="7">
        <f t="shared" si="5"/>
        <v>0</v>
      </c>
      <c r="T81" s="7">
        <f t="shared" si="6"/>
        <v>0</v>
      </c>
      <c r="U81" s="7">
        <f t="shared" si="7"/>
        <v>0</v>
      </c>
      <c r="V81" s="7">
        <f t="shared" si="8"/>
        <v>0</v>
      </c>
    </row>
    <row r="82" spans="1:22" x14ac:dyDescent="0.15">
      <c r="A82" s="56">
        <f>IF(ISNUMBER(INDEX(ReadMe!$G$24:$G$59,MATCH(UitgavenInkomsten!$K82,ReadMe!$C$24:$C$59,0))),INDEX(ReadMe!$G$24:$G$59,MATCH(UitgavenInkomsten!$K82,ReadMe!$C$24:$C$59,0)),0)</f>
        <v>0</v>
      </c>
      <c r="B82" s="56">
        <f>IF(ISERROR(INDEX(ReadMe!$H$24:$H$59,MATCH(UitgavenInkomsten!$K82,ReadMe!$C$24:$C$59,0))),0,INDEX(ReadMe!$H$24:$H$59,MATCH(UitgavenInkomsten!$K82,ReadMe!$C$24:$C$59,0)))</f>
        <v>0</v>
      </c>
      <c r="D82" s="7" t="str">
        <f t="shared" ref="D82:D145" si="11">IF(LEN(G82)&gt;1,INDEX(Periode,MATCH($G82,Maanden,0),1),"")</f>
        <v/>
      </c>
      <c r="E82" s="33" t="s">
        <v>119</v>
      </c>
      <c r="F82" s="33">
        <v>2016</v>
      </c>
      <c r="G82" s="33"/>
      <c r="H82" s="34"/>
      <c r="I82" s="56">
        <f t="shared" si="9"/>
        <v>164</v>
      </c>
      <c r="J82" s="35"/>
      <c r="K82" s="33"/>
      <c r="L82" s="35"/>
      <c r="M82" s="35"/>
      <c r="N82" s="36" t="e">
        <f>INDEX(ReadMe!$F$24:$F$59,MATCH(UitgavenInkomsten!K82,ReadMe!$C$24:$C$59,0))</f>
        <v>#N/A</v>
      </c>
      <c r="O82" s="7">
        <f t="array" ref="O82">IF(AND(LEN(L82)&gt;0,ISNUMBER(N82)),L82*N82,IF(AND(LEN(M82)&gt;0,ISNUMBER(N82)),M82/(1+N82)*N82,0))</f>
        <v>0</v>
      </c>
      <c r="P82" s="7" t="str">
        <f t="shared" ref="P82:P145" si="12">IF(LEN(K82)&gt;1,VLOOKUP(K82,CategorieBTWTabel,2,FALSE),"Nee")</f>
        <v>Nee</v>
      </c>
      <c r="Q82" s="33"/>
      <c r="R82" s="7">
        <f t="shared" ref="R82:R145" si="13">IF(LEN(L82)&lt;1,M82-O82,L82)</f>
        <v>0</v>
      </c>
      <c r="S82" s="7">
        <f t="shared" ref="S82:S145" si="14">IF(LEN(M82)&lt;1,L82+O82,M82)</f>
        <v>0</v>
      </c>
      <c r="T82" s="7">
        <f t="shared" ref="T82:T145" si="15">O82</f>
        <v>0</v>
      </c>
      <c r="U82" s="7">
        <f t="shared" si="7"/>
        <v>0</v>
      </c>
      <c r="V82" s="7">
        <f t="shared" si="8"/>
        <v>0</v>
      </c>
    </row>
    <row r="83" spans="1:22" x14ac:dyDescent="0.15">
      <c r="A83" s="56">
        <f>IF(ISNUMBER(INDEX(ReadMe!$G$24:$G$59,MATCH(UitgavenInkomsten!$K83,ReadMe!$C$24:$C$59,0))),INDEX(ReadMe!$G$24:$G$59,MATCH(UitgavenInkomsten!$K83,ReadMe!$C$24:$C$59,0)),0)</f>
        <v>0</v>
      </c>
      <c r="B83" s="56">
        <f>IF(ISERROR(INDEX(ReadMe!$H$24:$H$59,MATCH(UitgavenInkomsten!$K83,ReadMe!$C$24:$C$59,0))),0,INDEX(ReadMe!$H$24:$H$59,MATCH(UitgavenInkomsten!$K83,ReadMe!$C$24:$C$59,0)))</f>
        <v>0</v>
      </c>
      <c r="D83" s="7" t="str">
        <f t="shared" si="11"/>
        <v/>
      </c>
      <c r="E83" s="33" t="s">
        <v>119</v>
      </c>
      <c r="F83" s="33">
        <v>2016</v>
      </c>
      <c r="G83" s="33"/>
      <c r="H83" s="34"/>
      <c r="I83" s="56">
        <f t="shared" si="9"/>
        <v>165</v>
      </c>
      <c r="J83" s="35"/>
      <c r="K83" s="33"/>
      <c r="L83" s="35"/>
      <c r="M83" s="35"/>
      <c r="N83" s="36" t="e">
        <f>INDEX(ReadMe!$F$24:$F$59,MATCH(UitgavenInkomsten!K83,ReadMe!$C$24:$C$59,0))</f>
        <v>#N/A</v>
      </c>
      <c r="O83" s="7">
        <f t="array" ref="O83">IF(AND(LEN(L83)&gt;0,ISNUMBER(N83)),L83*N83,IF(AND(LEN(M83)&gt;0,ISNUMBER(N83)),M83/(1+N83)*N83,0))</f>
        <v>0</v>
      </c>
      <c r="P83" s="7" t="str">
        <f t="shared" si="12"/>
        <v>Nee</v>
      </c>
      <c r="Q83" s="33"/>
      <c r="R83" s="7">
        <f t="shared" si="13"/>
        <v>0</v>
      </c>
      <c r="S83" s="7">
        <f t="shared" si="14"/>
        <v>0</v>
      </c>
      <c r="T83" s="7">
        <f t="shared" si="15"/>
        <v>0</v>
      </c>
      <c r="U83" s="7">
        <f t="shared" ref="U83:U146" si="16">U82+$S83*A83*IF(E83=U$17,1,0)</f>
        <v>0</v>
      </c>
      <c r="V83" s="7">
        <f t="shared" ref="V83:V146" si="17">V82+$S83*A83*IF(E83=V$17,1,0)</f>
        <v>0</v>
      </c>
    </row>
    <row r="84" spans="1:22" x14ac:dyDescent="0.15">
      <c r="A84" s="56">
        <f>IF(ISNUMBER(INDEX(ReadMe!$G$24:$G$59,MATCH(UitgavenInkomsten!$K84,ReadMe!$C$24:$C$59,0))),INDEX(ReadMe!$G$24:$G$59,MATCH(UitgavenInkomsten!$K84,ReadMe!$C$24:$C$59,0)),0)</f>
        <v>0</v>
      </c>
      <c r="B84" s="56">
        <f>IF(ISERROR(INDEX(ReadMe!$H$24:$H$59,MATCH(UitgavenInkomsten!$K84,ReadMe!$C$24:$C$59,0))),0,INDEX(ReadMe!$H$24:$H$59,MATCH(UitgavenInkomsten!$K84,ReadMe!$C$24:$C$59,0)))</f>
        <v>0</v>
      </c>
      <c r="D84" s="7" t="str">
        <f t="shared" si="11"/>
        <v/>
      </c>
      <c r="E84" s="33" t="s">
        <v>119</v>
      </c>
      <c r="F84" s="33">
        <v>2016</v>
      </c>
      <c r="G84" s="33"/>
      <c r="H84" s="34"/>
      <c r="I84" s="56">
        <f t="shared" ref="I84:I147" si="18">I83+1</f>
        <v>166</v>
      </c>
      <c r="J84" s="35"/>
      <c r="K84" s="33"/>
      <c r="L84" s="35"/>
      <c r="M84" s="35"/>
      <c r="N84" s="36" t="e">
        <f>INDEX(ReadMe!$F$24:$F$59,MATCH(UitgavenInkomsten!K84,ReadMe!$C$24:$C$59,0))</f>
        <v>#N/A</v>
      </c>
      <c r="O84" s="7">
        <f t="array" ref="O84">IF(AND(LEN(L84)&gt;0,ISNUMBER(N84)),L84*N84,IF(AND(LEN(M84)&gt;0,ISNUMBER(N84)),M84/(1+N84)*N84,0))</f>
        <v>0</v>
      </c>
      <c r="P84" s="7" t="str">
        <f t="shared" si="12"/>
        <v>Nee</v>
      </c>
      <c r="Q84" s="33"/>
      <c r="R84" s="7">
        <f t="shared" si="13"/>
        <v>0</v>
      </c>
      <c r="S84" s="7">
        <f t="shared" si="14"/>
        <v>0</v>
      </c>
      <c r="T84" s="7">
        <f t="shared" si="15"/>
        <v>0</v>
      </c>
      <c r="U84" s="7">
        <f t="shared" si="16"/>
        <v>0</v>
      </c>
      <c r="V84" s="7">
        <f t="shared" si="17"/>
        <v>0</v>
      </c>
    </row>
    <row r="85" spans="1:22" x14ac:dyDescent="0.15">
      <c r="A85" s="56">
        <f>IF(ISNUMBER(INDEX(ReadMe!$G$24:$G$59,MATCH(UitgavenInkomsten!$K85,ReadMe!$C$24:$C$59,0))),INDEX(ReadMe!$G$24:$G$59,MATCH(UitgavenInkomsten!$K85,ReadMe!$C$24:$C$59,0)),0)</f>
        <v>0</v>
      </c>
      <c r="B85" s="56">
        <f>IF(ISERROR(INDEX(ReadMe!$H$24:$H$59,MATCH(UitgavenInkomsten!$K85,ReadMe!$C$24:$C$59,0))),0,INDEX(ReadMe!$H$24:$H$59,MATCH(UitgavenInkomsten!$K85,ReadMe!$C$24:$C$59,0)))</f>
        <v>0</v>
      </c>
      <c r="D85" s="7" t="str">
        <f t="shared" si="11"/>
        <v/>
      </c>
      <c r="E85" s="33" t="s">
        <v>119</v>
      </c>
      <c r="F85" s="33">
        <v>2016</v>
      </c>
      <c r="G85" s="33"/>
      <c r="H85" s="34"/>
      <c r="I85" s="56">
        <f t="shared" si="18"/>
        <v>167</v>
      </c>
      <c r="J85" s="35"/>
      <c r="K85" s="33"/>
      <c r="L85" s="35"/>
      <c r="M85" s="35"/>
      <c r="N85" s="36" t="e">
        <f>INDEX(ReadMe!$F$24:$F$59,MATCH(UitgavenInkomsten!K85,ReadMe!$C$24:$C$59,0))</f>
        <v>#N/A</v>
      </c>
      <c r="O85" s="7">
        <f t="array" ref="O85">IF(AND(LEN(L85)&gt;0,ISNUMBER(N85)),L85*N85,IF(AND(LEN(M85)&gt;0,ISNUMBER(N85)),M85/(1+N85)*N85,0))</f>
        <v>0</v>
      </c>
      <c r="P85" s="7" t="str">
        <f t="shared" si="12"/>
        <v>Nee</v>
      </c>
      <c r="Q85" s="33"/>
      <c r="R85" s="7">
        <f t="shared" si="13"/>
        <v>0</v>
      </c>
      <c r="S85" s="7">
        <f t="shared" si="14"/>
        <v>0</v>
      </c>
      <c r="T85" s="7">
        <f t="shared" si="15"/>
        <v>0</v>
      </c>
      <c r="U85" s="7">
        <f t="shared" si="16"/>
        <v>0</v>
      </c>
      <c r="V85" s="7">
        <f t="shared" si="17"/>
        <v>0</v>
      </c>
    </row>
    <row r="86" spans="1:22" x14ac:dyDescent="0.15">
      <c r="A86" s="56">
        <f>IF(ISNUMBER(INDEX(ReadMe!$G$24:$G$59,MATCH(UitgavenInkomsten!$K86,ReadMe!$C$24:$C$59,0))),INDEX(ReadMe!$G$24:$G$59,MATCH(UitgavenInkomsten!$K86,ReadMe!$C$24:$C$59,0)),0)</f>
        <v>0</v>
      </c>
      <c r="B86" s="56">
        <f>IF(ISERROR(INDEX(ReadMe!$H$24:$H$59,MATCH(UitgavenInkomsten!$K86,ReadMe!$C$24:$C$59,0))),0,INDEX(ReadMe!$H$24:$H$59,MATCH(UitgavenInkomsten!$K86,ReadMe!$C$24:$C$59,0)))</f>
        <v>0</v>
      </c>
      <c r="D86" s="7" t="str">
        <f t="shared" si="11"/>
        <v/>
      </c>
      <c r="E86" s="33" t="s">
        <v>119</v>
      </c>
      <c r="F86" s="33">
        <v>2016</v>
      </c>
      <c r="G86" s="33"/>
      <c r="H86" s="34"/>
      <c r="I86" s="56">
        <f t="shared" si="18"/>
        <v>168</v>
      </c>
      <c r="J86" s="35"/>
      <c r="K86" s="33"/>
      <c r="L86" s="35"/>
      <c r="M86" s="35"/>
      <c r="N86" s="36" t="e">
        <f>INDEX(ReadMe!$F$24:$F$59,MATCH(UitgavenInkomsten!K86,ReadMe!$C$24:$C$59,0))</f>
        <v>#N/A</v>
      </c>
      <c r="O86" s="7">
        <f t="array" ref="O86">IF(AND(LEN(L86)&gt;0,ISNUMBER(N86)),L86*N86,IF(AND(LEN(M86)&gt;0,ISNUMBER(N86)),M86/(1+N86)*N86,0))</f>
        <v>0</v>
      </c>
      <c r="P86" s="7" t="str">
        <f t="shared" si="12"/>
        <v>Nee</v>
      </c>
      <c r="Q86" s="33"/>
      <c r="R86" s="7">
        <f t="shared" si="13"/>
        <v>0</v>
      </c>
      <c r="S86" s="7">
        <f t="shared" si="14"/>
        <v>0</v>
      </c>
      <c r="T86" s="7">
        <f t="shared" si="15"/>
        <v>0</v>
      </c>
      <c r="U86" s="7">
        <f t="shared" si="16"/>
        <v>0</v>
      </c>
      <c r="V86" s="7">
        <f t="shared" si="17"/>
        <v>0</v>
      </c>
    </row>
    <row r="87" spans="1:22" x14ac:dyDescent="0.15">
      <c r="A87" s="56">
        <f>IF(ISNUMBER(INDEX(ReadMe!$G$24:$G$59,MATCH(UitgavenInkomsten!$K87,ReadMe!$C$24:$C$59,0))),INDEX(ReadMe!$G$24:$G$59,MATCH(UitgavenInkomsten!$K87,ReadMe!$C$24:$C$59,0)),0)</f>
        <v>0</v>
      </c>
      <c r="B87" s="56">
        <f>IF(ISERROR(INDEX(ReadMe!$H$24:$H$59,MATCH(UitgavenInkomsten!$K87,ReadMe!$C$24:$C$59,0))),0,INDEX(ReadMe!$H$24:$H$59,MATCH(UitgavenInkomsten!$K87,ReadMe!$C$24:$C$59,0)))</f>
        <v>0</v>
      </c>
      <c r="D87" s="7" t="str">
        <f t="shared" si="11"/>
        <v/>
      </c>
      <c r="E87" s="33" t="s">
        <v>119</v>
      </c>
      <c r="F87" s="33">
        <v>2016</v>
      </c>
      <c r="G87" s="33"/>
      <c r="H87" s="34"/>
      <c r="I87" s="56">
        <f t="shared" si="18"/>
        <v>169</v>
      </c>
      <c r="J87" s="35"/>
      <c r="K87" s="33"/>
      <c r="L87" s="35"/>
      <c r="M87" s="35"/>
      <c r="N87" s="36" t="e">
        <f>INDEX(ReadMe!$F$24:$F$59,MATCH(UitgavenInkomsten!K87,ReadMe!$C$24:$C$59,0))</f>
        <v>#N/A</v>
      </c>
      <c r="O87" s="7">
        <f t="array" ref="O87">IF(AND(LEN(L87)&gt;0,ISNUMBER(N87)),L87*N87,IF(AND(LEN(M87)&gt;0,ISNUMBER(N87)),M87/(1+N87)*N87,0))</f>
        <v>0</v>
      </c>
      <c r="P87" s="7" t="str">
        <f t="shared" si="12"/>
        <v>Nee</v>
      </c>
      <c r="Q87" s="33"/>
      <c r="R87" s="7">
        <f t="shared" si="13"/>
        <v>0</v>
      </c>
      <c r="S87" s="7">
        <f t="shared" si="14"/>
        <v>0</v>
      </c>
      <c r="T87" s="7">
        <f t="shared" si="15"/>
        <v>0</v>
      </c>
      <c r="U87" s="7">
        <f t="shared" si="16"/>
        <v>0</v>
      </c>
      <c r="V87" s="7">
        <f t="shared" si="17"/>
        <v>0</v>
      </c>
    </row>
    <row r="88" spans="1:22" x14ac:dyDescent="0.15">
      <c r="A88" s="56">
        <f>IF(ISNUMBER(INDEX(ReadMe!$G$24:$G$59,MATCH(UitgavenInkomsten!$K88,ReadMe!$C$24:$C$59,0))),INDEX(ReadMe!$G$24:$G$59,MATCH(UitgavenInkomsten!$K88,ReadMe!$C$24:$C$59,0)),0)</f>
        <v>0</v>
      </c>
      <c r="B88" s="56">
        <f>IF(ISERROR(INDEX(ReadMe!$H$24:$H$59,MATCH(UitgavenInkomsten!$K88,ReadMe!$C$24:$C$59,0))),0,INDEX(ReadMe!$H$24:$H$59,MATCH(UitgavenInkomsten!$K88,ReadMe!$C$24:$C$59,0)))</f>
        <v>0</v>
      </c>
      <c r="D88" s="7" t="str">
        <f t="shared" si="11"/>
        <v/>
      </c>
      <c r="E88" s="33" t="s">
        <v>119</v>
      </c>
      <c r="F88" s="33">
        <v>2016</v>
      </c>
      <c r="G88" s="33"/>
      <c r="H88" s="34"/>
      <c r="I88" s="56">
        <f t="shared" si="18"/>
        <v>170</v>
      </c>
      <c r="J88" s="35"/>
      <c r="K88" s="33"/>
      <c r="L88" s="35"/>
      <c r="M88" s="35"/>
      <c r="N88" s="36" t="e">
        <f>INDEX(ReadMe!$F$24:$F$59,MATCH(UitgavenInkomsten!K88,ReadMe!$C$24:$C$59,0))</f>
        <v>#N/A</v>
      </c>
      <c r="O88" s="7">
        <f t="array" ref="O88">IF(AND(LEN(L88)&gt;0,ISNUMBER(N88)),L88*N88,IF(AND(LEN(M88)&gt;0,ISNUMBER(N88)),M88/(1+N88)*N88,0))</f>
        <v>0</v>
      </c>
      <c r="P88" s="7" t="str">
        <f t="shared" si="12"/>
        <v>Nee</v>
      </c>
      <c r="Q88" s="33"/>
      <c r="R88" s="7">
        <f t="shared" si="13"/>
        <v>0</v>
      </c>
      <c r="S88" s="7">
        <f t="shared" si="14"/>
        <v>0</v>
      </c>
      <c r="T88" s="7">
        <f t="shared" si="15"/>
        <v>0</v>
      </c>
      <c r="U88" s="7">
        <f t="shared" si="16"/>
        <v>0</v>
      </c>
      <c r="V88" s="7">
        <f t="shared" si="17"/>
        <v>0</v>
      </c>
    </row>
    <row r="89" spans="1:22" x14ac:dyDescent="0.15">
      <c r="A89" s="56">
        <f>IF(ISNUMBER(INDEX(ReadMe!$G$24:$G$59,MATCH(UitgavenInkomsten!$K89,ReadMe!$C$24:$C$59,0))),INDEX(ReadMe!$G$24:$G$59,MATCH(UitgavenInkomsten!$K89,ReadMe!$C$24:$C$59,0)),0)</f>
        <v>0</v>
      </c>
      <c r="B89" s="56">
        <f>IF(ISERROR(INDEX(ReadMe!$H$24:$H$59,MATCH(UitgavenInkomsten!$K89,ReadMe!$C$24:$C$59,0))),0,INDEX(ReadMe!$H$24:$H$59,MATCH(UitgavenInkomsten!$K89,ReadMe!$C$24:$C$59,0)))</f>
        <v>0</v>
      </c>
      <c r="D89" s="7" t="str">
        <f t="shared" si="11"/>
        <v/>
      </c>
      <c r="E89" s="33" t="s">
        <v>119</v>
      </c>
      <c r="F89" s="33">
        <v>2016</v>
      </c>
      <c r="G89" s="33"/>
      <c r="H89" s="34"/>
      <c r="I89" s="56">
        <f t="shared" si="18"/>
        <v>171</v>
      </c>
      <c r="J89" s="35"/>
      <c r="K89" s="33"/>
      <c r="L89" s="35"/>
      <c r="M89" s="35"/>
      <c r="N89" s="36" t="e">
        <f>INDEX(ReadMe!$F$24:$F$59,MATCH(UitgavenInkomsten!K89,ReadMe!$C$24:$C$59,0))</f>
        <v>#N/A</v>
      </c>
      <c r="O89" s="7">
        <f t="array" ref="O89">IF(AND(LEN(L89)&gt;0,ISNUMBER(N89)),L89*N89,IF(AND(LEN(M89)&gt;0,ISNUMBER(N89)),M89/(1+N89)*N89,0))</f>
        <v>0</v>
      </c>
      <c r="P89" s="7" t="str">
        <f t="shared" si="12"/>
        <v>Nee</v>
      </c>
      <c r="Q89" s="33"/>
      <c r="R89" s="7">
        <f t="shared" si="13"/>
        <v>0</v>
      </c>
      <c r="S89" s="7">
        <f t="shared" si="14"/>
        <v>0</v>
      </c>
      <c r="T89" s="7">
        <f t="shared" si="15"/>
        <v>0</v>
      </c>
      <c r="U89" s="7">
        <f t="shared" si="16"/>
        <v>0</v>
      </c>
      <c r="V89" s="7">
        <f t="shared" si="17"/>
        <v>0</v>
      </c>
    </row>
    <row r="90" spans="1:22" x14ac:dyDescent="0.15">
      <c r="A90" s="56">
        <f>IF(ISNUMBER(INDEX(ReadMe!$G$24:$G$59,MATCH(UitgavenInkomsten!$K90,ReadMe!$C$24:$C$59,0))),INDEX(ReadMe!$G$24:$G$59,MATCH(UitgavenInkomsten!$K90,ReadMe!$C$24:$C$59,0)),0)</f>
        <v>0</v>
      </c>
      <c r="B90" s="56">
        <f>IF(ISERROR(INDEX(ReadMe!$H$24:$H$59,MATCH(UitgavenInkomsten!$K90,ReadMe!$C$24:$C$59,0))),0,INDEX(ReadMe!$H$24:$H$59,MATCH(UitgavenInkomsten!$K90,ReadMe!$C$24:$C$59,0)))</f>
        <v>0</v>
      </c>
      <c r="D90" s="7" t="str">
        <f t="shared" si="11"/>
        <v/>
      </c>
      <c r="E90" s="33" t="s">
        <v>119</v>
      </c>
      <c r="F90" s="33">
        <v>2016</v>
      </c>
      <c r="G90" s="33"/>
      <c r="H90" s="34"/>
      <c r="I90" s="56">
        <f t="shared" si="18"/>
        <v>172</v>
      </c>
      <c r="J90" s="35"/>
      <c r="K90" s="33"/>
      <c r="L90" s="35"/>
      <c r="M90" s="35"/>
      <c r="N90" s="36" t="e">
        <f>INDEX(ReadMe!$F$24:$F$59,MATCH(UitgavenInkomsten!K90,ReadMe!$C$24:$C$59,0))</f>
        <v>#N/A</v>
      </c>
      <c r="O90" s="7">
        <f t="array" ref="O90">IF(AND(LEN(L90)&gt;0,ISNUMBER(N90)),L90*N90,IF(AND(LEN(M90)&gt;0,ISNUMBER(N90)),M90/(1+N90)*N90,0))</f>
        <v>0</v>
      </c>
      <c r="P90" s="7" t="str">
        <f t="shared" si="12"/>
        <v>Nee</v>
      </c>
      <c r="Q90" s="33"/>
      <c r="R90" s="7">
        <f t="shared" si="13"/>
        <v>0</v>
      </c>
      <c r="S90" s="7">
        <f t="shared" si="14"/>
        <v>0</v>
      </c>
      <c r="T90" s="7">
        <f t="shared" si="15"/>
        <v>0</v>
      </c>
      <c r="U90" s="7">
        <f t="shared" si="16"/>
        <v>0</v>
      </c>
      <c r="V90" s="7">
        <f t="shared" si="17"/>
        <v>0</v>
      </c>
    </row>
    <row r="91" spans="1:22" x14ac:dyDescent="0.15">
      <c r="A91" s="56">
        <f>IF(ISNUMBER(INDEX(ReadMe!$G$24:$G$59,MATCH(UitgavenInkomsten!$K91,ReadMe!$C$24:$C$59,0))),INDEX(ReadMe!$G$24:$G$59,MATCH(UitgavenInkomsten!$K91,ReadMe!$C$24:$C$59,0)),0)</f>
        <v>0</v>
      </c>
      <c r="B91" s="56">
        <f>IF(ISERROR(INDEX(ReadMe!$H$24:$H$59,MATCH(UitgavenInkomsten!$K91,ReadMe!$C$24:$C$59,0))),0,INDEX(ReadMe!$H$24:$H$59,MATCH(UitgavenInkomsten!$K91,ReadMe!$C$24:$C$59,0)))</f>
        <v>0</v>
      </c>
      <c r="D91" s="7" t="str">
        <f t="shared" si="11"/>
        <v/>
      </c>
      <c r="E91" s="33" t="s">
        <v>119</v>
      </c>
      <c r="F91" s="33">
        <v>2016</v>
      </c>
      <c r="G91" s="33"/>
      <c r="H91" s="34"/>
      <c r="I91" s="56">
        <f t="shared" si="18"/>
        <v>173</v>
      </c>
      <c r="J91" s="35"/>
      <c r="K91" s="33"/>
      <c r="L91" s="35"/>
      <c r="M91" s="35"/>
      <c r="N91" s="36" t="e">
        <f>INDEX(ReadMe!$F$24:$F$59,MATCH(UitgavenInkomsten!K91,ReadMe!$C$24:$C$59,0))</f>
        <v>#N/A</v>
      </c>
      <c r="O91" s="7">
        <f t="array" ref="O91">IF(AND(LEN(L91)&gt;0,ISNUMBER(N91)),L91*N91,IF(AND(LEN(M91)&gt;0,ISNUMBER(N91)),M91/(1+N91)*N91,0))</f>
        <v>0</v>
      </c>
      <c r="P91" s="7" t="str">
        <f t="shared" si="12"/>
        <v>Nee</v>
      </c>
      <c r="Q91" s="33"/>
      <c r="R91" s="7">
        <f t="shared" si="13"/>
        <v>0</v>
      </c>
      <c r="S91" s="7">
        <f t="shared" si="14"/>
        <v>0</v>
      </c>
      <c r="T91" s="7">
        <f t="shared" si="15"/>
        <v>0</v>
      </c>
      <c r="U91" s="7">
        <f t="shared" si="16"/>
        <v>0</v>
      </c>
      <c r="V91" s="7">
        <f t="shared" si="17"/>
        <v>0</v>
      </c>
    </row>
    <row r="92" spans="1:22" x14ac:dyDescent="0.15">
      <c r="A92" s="56">
        <f>IF(ISNUMBER(INDEX(ReadMe!$G$24:$G$59,MATCH(UitgavenInkomsten!$K92,ReadMe!$C$24:$C$59,0))),INDEX(ReadMe!$G$24:$G$59,MATCH(UitgavenInkomsten!$K92,ReadMe!$C$24:$C$59,0)),0)</f>
        <v>0</v>
      </c>
      <c r="B92" s="56">
        <f>IF(ISERROR(INDEX(ReadMe!$H$24:$H$59,MATCH(UitgavenInkomsten!$K92,ReadMe!$C$24:$C$59,0))),0,INDEX(ReadMe!$H$24:$H$59,MATCH(UitgavenInkomsten!$K92,ReadMe!$C$24:$C$59,0)))</f>
        <v>0</v>
      </c>
      <c r="D92" s="7" t="str">
        <f t="shared" si="11"/>
        <v/>
      </c>
      <c r="E92" s="33" t="s">
        <v>119</v>
      </c>
      <c r="F92" s="33">
        <v>2016</v>
      </c>
      <c r="G92" s="33"/>
      <c r="H92" s="34"/>
      <c r="I92" s="56">
        <f t="shared" si="18"/>
        <v>174</v>
      </c>
      <c r="J92" s="35"/>
      <c r="K92" s="33"/>
      <c r="L92" s="35"/>
      <c r="M92" s="35"/>
      <c r="N92" s="36" t="e">
        <f>INDEX(ReadMe!$F$24:$F$59,MATCH(UitgavenInkomsten!K92,ReadMe!$C$24:$C$59,0))</f>
        <v>#N/A</v>
      </c>
      <c r="O92" s="7">
        <f t="array" ref="O92">IF(AND(LEN(L92)&gt;0,ISNUMBER(N92)),L92*N92,IF(AND(LEN(M92)&gt;0,ISNUMBER(N92)),M92/(1+N92)*N92,0))</f>
        <v>0</v>
      </c>
      <c r="P92" s="7" t="str">
        <f t="shared" si="12"/>
        <v>Nee</v>
      </c>
      <c r="Q92" s="33"/>
      <c r="R92" s="7">
        <f t="shared" si="13"/>
        <v>0</v>
      </c>
      <c r="S92" s="7">
        <f t="shared" si="14"/>
        <v>0</v>
      </c>
      <c r="T92" s="7">
        <f t="shared" si="15"/>
        <v>0</v>
      </c>
      <c r="U92" s="7">
        <f t="shared" si="16"/>
        <v>0</v>
      </c>
      <c r="V92" s="7">
        <f t="shared" si="17"/>
        <v>0</v>
      </c>
    </row>
    <row r="93" spans="1:22" x14ac:dyDescent="0.15">
      <c r="A93" s="56">
        <f>IF(ISNUMBER(INDEX(ReadMe!$G$24:$G$59,MATCH(UitgavenInkomsten!$K93,ReadMe!$C$24:$C$59,0))),INDEX(ReadMe!$G$24:$G$59,MATCH(UitgavenInkomsten!$K93,ReadMe!$C$24:$C$59,0)),0)</f>
        <v>0</v>
      </c>
      <c r="B93" s="56">
        <f>IF(ISERROR(INDEX(ReadMe!$H$24:$H$59,MATCH(UitgavenInkomsten!$K93,ReadMe!$C$24:$C$59,0))),0,INDEX(ReadMe!$H$24:$H$59,MATCH(UitgavenInkomsten!$K93,ReadMe!$C$24:$C$59,0)))</f>
        <v>0</v>
      </c>
      <c r="D93" s="7" t="str">
        <f t="shared" si="11"/>
        <v/>
      </c>
      <c r="E93" s="33" t="s">
        <v>119</v>
      </c>
      <c r="F93" s="33">
        <v>2016</v>
      </c>
      <c r="G93" s="33"/>
      <c r="H93" s="34"/>
      <c r="I93" s="56">
        <f t="shared" si="18"/>
        <v>175</v>
      </c>
      <c r="J93" s="35"/>
      <c r="K93" s="33"/>
      <c r="L93" s="35"/>
      <c r="M93" s="35"/>
      <c r="N93" s="36" t="e">
        <f>INDEX(ReadMe!$F$24:$F$59,MATCH(UitgavenInkomsten!K93,ReadMe!$C$24:$C$59,0))</f>
        <v>#N/A</v>
      </c>
      <c r="O93" s="7">
        <f t="array" ref="O93">IF(AND(LEN(L93)&gt;0,ISNUMBER(N93)),L93*N93,IF(AND(LEN(M93)&gt;0,ISNUMBER(N93)),M93/(1+N93)*N93,0))</f>
        <v>0</v>
      </c>
      <c r="P93" s="7" t="str">
        <f t="shared" si="12"/>
        <v>Nee</v>
      </c>
      <c r="Q93" s="33"/>
      <c r="R93" s="7">
        <f t="shared" si="13"/>
        <v>0</v>
      </c>
      <c r="S93" s="7">
        <f t="shared" si="14"/>
        <v>0</v>
      </c>
      <c r="T93" s="7">
        <f t="shared" si="15"/>
        <v>0</v>
      </c>
      <c r="U93" s="7">
        <f t="shared" si="16"/>
        <v>0</v>
      </c>
      <c r="V93" s="7">
        <f t="shared" si="17"/>
        <v>0</v>
      </c>
    </row>
    <row r="94" spans="1:22" x14ac:dyDescent="0.15">
      <c r="A94" s="56">
        <f>IF(ISNUMBER(INDEX(ReadMe!$G$24:$G$59,MATCH(UitgavenInkomsten!$K94,ReadMe!$C$24:$C$59,0))),INDEX(ReadMe!$G$24:$G$59,MATCH(UitgavenInkomsten!$K94,ReadMe!$C$24:$C$59,0)),0)</f>
        <v>0</v>
      </c>
      <c r="B94" s="56">
        <f>IF(ISERROR(INDEX(ReadMe!$H$24:$H$59,MATCH(UitgavenInkomsten!$K94,ReadMe!$C$24:$C$59,0))),0,INDEX(ReadMe!$H$24:$H$59,MATCH(UitgavenInkomsten!$K94,ReadMe!$C$24:$C$59,0)))</f>
        <v>0</v>
      </c>
      <c r="D94" s="7" t="str">
        <f t="shared" si="11"/>
        <v/>
      </c>
      <c r="E94" s="33" t="s">
        <v>119</v>
      </c>
      <c r="F94" s="33">
        <v>2016</v>
      </c>
      <c r="G94" s="33"/>
      <c r="H94" s="34"/>
      <c r="I94" s="56">
        <f t="shared" si="18"/>
        <v>176</v>
      </c>
      <c r="J94" s="35"/>
      <c r="K94" s="33"/>
      <c r="L94" s="35"/>
      <c r="M94" s="35"/>
      <c r="N94" s="36" t="e">
        <f>INDEX(ReadMe!$F$24:$F$59,MATCH(UitgavenInkomsten!K94,ReadMe!$C$24:$C$59,0))</f>
        <v>#N/A</v>
      </c>
      <c r="O94" s="7">
        <f t="array" ref="O94">IF(AND(LEN(L94)&gt;0,ISNUMBER(N94)),L94*N94,IF(AND(LEN(M94)&gt;0,ISNUMBER(N94)),M94/(1+N94)*N94,0))</f>
        <v>0</v>
      </c>
      <c r="P94" s="7" t="str">
        <f t="shared" si="12"/>
        <v>Nee</v>
      </c>
      <c r="Q94" s="33"/>
      <c r="R94" s="7">
        <f t="shared" si="13"/>
        <v>0</v>
      </c>
      <c r="S94" s="7">
        <f t="shared" si="14"/>
        <v>0</v>
      </c>
      <c r="T94" s="7">
        <f t="shared" si="15"/>
        <v>0</v>
      </c>
      <c r="U94" s="7">
        <f t="shared" si="16"/>
        <v>0</v>
      </c>
      <c r="V94" s="7">
        <f t="shared" si="17"/>
        <v>0</v>
      </c>
    </row>
    <row r="95" spans="1:22" x14ac:dyDescent="0.15">
      <c r="A95" s="56">
        <f>IF(ISNUMBER(INDEX(ReadMe!$G$24:$G$59,MATCH(UitgavenInkomsten!$K95,ReadMe!$C$24:$C$59,0))),INDEX(ReadMe!$G$24:$G$59,MATCH(UitgavenInkomsten!$K95,ReadMe!$C$24:$C$59,0)),0)</f>
        <v>0</v>
      </c>
      <c r="B95" s="56">
        <f>IF(ISERROR(INDEX(ReadMe!$H$24:$H$59,MATCH(UitgavenInkomsten!$K95,ReadMe!$C$24:$C$59,0))),0,INDEX(ReadMe!$H$24:$H$59,MATCH(UitgavenInkomsten!$K95,ReadMe!$C$24:$C$59,0)))</f>
        <v>0</v>
      </c>
      <c r="D95" s="7" t="str">
        <f t="shared" si="11"/>
        <v/>
      </c>
      <c r="E95" s="33" t="s">
        <v>119</v>
      </c>
      <c r="F95" s="33">
        <v>2016</v>
      </c>
      <c r="G95" s="33"/>
      <c r="H95" s="34"/>
      <c r="I95" s="56">
        <f t="shared" si="18"/>
        <v>177</v>
      </c>
      <c r="J95" s="35"/>
      <c r="K95" s="33"/>
      <c r="L95" s="35"/>
      <c r="M95" s="35"/>
      <c r="N95" s="36" t="e">
        <f>INDEX(ReadMe!$F$24:$F$59,MATCH(UitgavenInkomsten!K95,ReadMe!$C$24:$C$59,0))</f>
        <v>#N/A</v>
      </c>
      <c r="O95" s="7">
        <f t="array" ref="O95">IF(AND(LEN(L95)&gt;0,ISNUMBER(N95)),L95*N95,IF(AND(LEN(M95)&gt;0,ISNUMBER(N95)),M95/(1+N95)*N95,0))</f>
        <v>0</v>
      </c>
      <c r="P95" s="7" t="str">
        <f t="shared" si="12"/>
        <v>Nee</v>
      </c>
      <c r="Q95" s="33"/>
      <c r="R95" s="7">
        <f t="shared" si="13"/>
        <v>0</v>
      </c>
      <c r="S95" s="7">
        <f t="shared" si="14"/>
        <v>0</v>
      </c>
      <c r="T95" s="7">
        <f t="shared" si="15"/>
        <v>0</v>
      </c>
      <c r="U95" s="7">
        <f t="shared" si="16"/>
        <v>0</v>
      </c>
      <c r="V95" s="7">
        <f t="shared" si="17"/>
        <v>0</v>
      </c>
    </row>
    <row r="96" spans="1:22" x14ac:dyDescent="0.15">
      <c r="A96" s="56">
        <f>IF(ISNUMBER(INDEX(ReadMe!$G$24:$G$59,MATCH(UitgavenInkomsten!$K96,ReadMe!$C$24:$C$59,0))),INDEX(ReadMe!$G$24:$G$59,MATCH(UitgavenInkomsten!$K96,ReadMe!$C$24:$C$59,0)),0)</f>
        <v>0</v>
      </c>
      <c r="B96" s="56">
        <f>IF(ISERROR(INDEX(ReadMe!$H$24:$H$59,MATCH(UitgavenInkomsten!$K96,ReadMe!$C$24:$C$59,0))),0,INDEX(ReadMe!$H$24:$H$59,MATCH(UitgavenInkomsten!$K96,ReadMe!$C$24:$C$59,0)))</f>
        <v>0</v>
      </c>
      <c r="D96" s="7" t="str">
        <f t="shared" si="11"/>
        <v/>
      </c>
      <c r="E96" s="33" t="s">
        <v>119</v>
      </c>
      <c r="F96" s="33">
        <v>2016</v>
      </c>
      <c r="G96" s="33"/>
      <c r="H96" s="34"/>
      <c r="I96" s="56">
        <f t="shared" si="18"/>
        <v>178</v>
      </c>
      <c r="J96" s="35"/>
      <c r="K96" s="33"/>
      <c r="L96" s="35"/>
      <c r="M96" s="35"/>
      <c r="N96" s="36" t="e">
        <f>INDEX(ReadMe!$F$24:$F$59,MATCH(UitgavenInkomsten!K96,ReadMe!$C$24:$C$59,0))</f>
        <v>#N/A</v>
      </c>
      <c r="O96" s="7">
        <f t="array" ref="O96">IF(AND(LEN(L96)&gt;0,ISNUMBER(N96)),L96*N96,IF(AND(LEN(M96)&gt;0,ISNUMBER(N96)),M96/(1+N96)*N96,0))</f>
        <v>0</v>
      </c>
      <c r="P96" s="7" t="str">
        <f t="shared" si="12"/>
        <v>Nee</v>
      </c>
      <c r="Q96" s="33"/>
      <c r="R96" s="7">
        <f t="shared" si="13"/>
        <v>0</v>
      </c>
      <c r="S96" s="7">
        <f t="shared" si="14"/>
        <v>0</v>
      </c>
      <c r="T96" s="7">
        <f t="shared" si="15"/>
        <v>0</v>
      </c>
      <c r="U96" s="7">
        <f t="shared" si="16"/>
        <v>0</v>
      </c>
      <c r="V96" s="7">
        <f t="shared" si="17"/>
        <v>0</v>
      </c>
    </row>
    <row r="97" spans="1:22" x14ac:dyDescent="0.15">
      <c r="A97" s="56">
        <f>IF(ISNUMBER(INDEX(ReadMe!$G$24:$G$59,MATCH(UitgavenInkomsten!$K97,ReadMe!$C$24:$C$59,0))),INDEX(ReadMe!$G$24:$G$59,MATCH(UitgavenInkomsten!$K97,ReadMe!$C$24:$C$59,0)),0)</f>
        <v>0</v>
      </c>
      <c r="B97" s="56">
        <f>IF(ISERROR(INDEX(ReadMe!$H$24:$H$59,MATCH(UitgavenInkomsten!$K97,ReadMe!$C$24:$C$59,0))),0,INDEX(ReadMe!$H$24:$H$59,MATCH(UitgavenInkomsten!$K97,ReadMe!$C$24:$C$59,0)))</f>
        <v>0</v>
      </c>
      <c r="D97" s="7" t="str">
        <f t="shared" si="11"/>
        <v/>
      </c>
      <c r="E97" s="33" t="s">
        <v>119</v>
      </c>
      <c r="F97" s="33">
        <v>2016</v>
      </c>
      <c r="G97" s="33"/>
      <c r="H97" s="34"/>
      <c r="I97" s="56">
        <f t="shared" si="18"/>
        <v>179</v>
      </c>
      <c r="J97" s="35"/>
      <c r="K97" s="33"/>
      <c r="L97" s="35"/>
      <c r="M97" s="35"/>
      <c r="N97" s="36" t="e">
        <f>INDEX(ReadMe!$F$24:$F$59,MATCH(UitgavenInkomsten!K97,ReadMe!$C$24:$C$59,0))</f>
        <v>#N/A</v>
      </c>
      <c r="O97" s="7">
        <f t="array" ref="O97">IF(AND(LEN(L97)&gt;0,ISNUMBER(N97)),L97*N97,IF(AND(LEN(M97)&gt;0,ISNUMBER(N97)),M97/(1+N97)*N97,0))</f>
        <v>0</v>
      </c>
      <c r="P97" s="7" t="str">
        <f t="shared" si="12"/>
        <v>Nee</v>
      </c>
      <c r="Q97" s="33"/>
      <c r="R97" s="7">
        <f t="shared" si="13"/>
        <v>0</v>
      </c>
      <c r="S97" s="7">
        <f t="shared" si="14"/>
        <v>0</v>
      </c>
      <c r="T97" s="7">
        <f t="shared" si="15"/>
        <v>0</v>
      </c>
      <c r="U97" s="7">
        <f t="shared" si="16"/>
        <v>0</v>
      </c>
      <c r="V97" s="7">
        <f t="shared" si="17"/>
        <v>0</v>
      </c>
    </row>
    <row r="98" spans="1:22" x14ac:dyDescent="0.15">
      <c r="A98" s="56">
        <f>IF(ISNUMBER(INDEX(ReadMe!$G$24:$G$59,MATCH(UitgavenInkomsten!$K98,ReadMe!$C$24:$C$59,0))),INDEX(ReadMe!$G$24:$G$59,MATCH(UitgavenInkomsten!$K98,ReadMe!$C$24:$C$59,0)),0)</f>
        <v>0</v>
      </c>
      <c r="B98" s="56">
        <f>IF(ISERROR(INDEX(ReadMe!$H$24:$H$59,MATCH(UitgavenInkomsten!$K98,ReadMe!$C$24:$C$59,0))),0,INDEX(ReadMe!$H$24:$H$59,MATCH(UitgavenInkomsten!$K98,ReadMe!$C$24:$C$59,0)))</f>
        <v>0</v>
      </c>
      <c r="D98" s="7" t="str">
        <f t="shared" si="11"/>
        <v/>
      </c>
      <c r="E98" s="33" t="s">
        <v>119</v>
      </c>
      <c r="F98" s="33">
        <v>2016</v>
      </c>
      <c r="G98" s="33"/>
      <c r="H98" s="34"/>
      <c r="I98" s="56">
        <f t="shared" si="18"/>
        <v>180</v>
      </c>
      <c r="J98" s="35"/>
      <c r="K98" s="33"/>
      <c r="L98" s="35"/>
      <c r="M98" s="35"/>
      <c r="N98" s="36" t="e">
        <f>INDEX(ReadMe!$F$24:$F$59,MATCH(UitgavenInkomsten!K98,ReadMe!$C$24:$C$59,0))</f>
        <v>#N/A</v>
      </c>
      <c r="O98" s="7">
        <f t="array" ref="O98">IF(AND(LEN(L98)&gt;0,ISNUMBER(N98)),L98*N98,IF(AND(LEN(M98)&gt;0,ISNUMBER(N98)),M98/(1+N98)*N98,0))</f>
        <v>0</v>
      </c>
      <c r="P98" s="7" t="str">
        <f t="shared" si="12"/>
        <v>Nee</v>
      </c>
      <c r="Q98" s="33"/>
      <c r="R98" s="7">
        <f t="shared" si="13"/>
        <v>0</v>
      </c>
      <c r="S98" s="7">
        <f t="shared" si="14"/>
        <v>0</v>
      </c>
      <c r="T98" s="7">
        <f t="shared" si="15"/>
        <v>0</v>
      </c>
      <c r="U98" s="7">
        <f t="shared" si="16"/>
        <v>0</v>
      </c>
      <c r="V98" s="7">
        <f t="shared" si="17"/>
        <v>0</v>
      </c>
    </row>
    <row r="99" spans="1:22" x14ac:dyDescent="0.15">
      <c r="A99" s="56">
        <f>IF(ISNUMBER(INDEX(ReadMe!$G$24:$G$59,MATCH(UitgavenInkomsten!$K99,ReadMe!$C$24:$C$59,0))),INDEX(ReadMe!$G$24:$G$59,MATCH(UitgavenInkomsten!$K99,ReadMe!$C$24:$C$59,0)),0)</f>
        <v>0</v>
      </c>
      <c r="B99" s="56">
        <f>IF(ISERROR(INDEX(ReadMe!$H$24:$H$59,MATCH(UitgavenInkomsten!$K99,ReadMe!$C$24:$C$59,0))),0,INDEX(ReadMe!$H$24:$H$59,MATCH(UitgavenInkomsten!$K99,ReadMe!$C$24:$C$59,0)))</f>
        <v>0</v>
      </c>
      <c r="D99" s="7" t="str">
        <f t="shared" si="11"/>
        <v/>
      </c>
      <c r="E99" s="33" t="s">
        <v>119</v>
      </c>
      <c r="F99" s="33">
        <v>2016</v>
      </c>
      <c r="G99" s="33"/>
      <c r="H99" s="34"/>
      <c r="I99" s="56">
        <f t="shared" si="18"/>
        <v>181</v>
      </c>
      <c r="J99" s="35"/>
      <c r="K99" s="33"/>
      <c r="L99" s="35"/>
      <c r="M99" s="35"/>
      <c r="N99" s="36" t="e">
        <f>INDEX(ReadMe!$F$24:$F$59,MATCH(UitgavenInkomsten!K99,ReadMe!$C$24:$C$59,0))</f>
        <v>#N/A</v>
      </c>
      <c r="O99" s="7">
        <f t="array" ref="O99">IF(AND(LEN(L99)&gt;0,ISNUMBER(N99)),L99*N99,IF(AND(LEN(M99)&gt;0,ISNUMBER(N99)),M99/(1+N99)*N99,0))</f>
        <v>0</v>
      </c>
      <c r="P99" s="7" t="str">
        <f t="shared" si="12"/>
        <v>Nee</v>
      </c>
      <c r="Q99" s="33"/>
      <c r="R99" s="7">
        <f t="shared" si="13"/>
        <v>0</v>
      </c>
      <c r="S99" s="7">
        <f t="shared" si="14"/>
        <v>0</v>
      </c>
      <c r="T99" s="7">
        <f t="shared" si="15"/>
        <v>0</v>
      </c>
      <c r="U99" s="7">
        <f t="shared" si="16"/>
        <v>0</v>
      </c>
      <c r="V99" s="7">
        <f t="shared" si="17"/>
        <v>0</v>
      </c>
    </row>
    <row r="100" spans="1:22" x14ac:dyDescent="0.15">
      <c r="A100" s="56">
        <f>IF(ISNUMBER(INDEX(ReadMe!$G$24:$G$59,MATCH(UitgavenInkomsten!$K100,ReadMe!$C$24:$C$59,0))),INDEX(ReadMe!$G$24:$G$59,MATCH(UitgavenInkomsten!$K100,ReadMe!$C$24:$C$59,0)),0)</f>
        <v>0</v>
      </c>
      <c r="B100" s="56">
        <f>IF(ISERROR(INDEX(ReadMe!$H$24:$H$59,MATCH(UitgavenInkomsten!$K100,ReadMe!$C$24:$C$59,0))),0,INDEX(ReadMe!$H$24:$H$59,MATCH(UitgavenInkomsten!$K100,ReadMe!$C$24:$C$59,0)))</f>
        <v>0</v>
      </c>
      <c r="D100" s="7" t="str">
        <f t="shared" si="11"/>
        <v/>
      </c>
      <c r="E100" s="33" t="s">
        <v>119</v>
      </c>
      <c r="F100" s="33">
        <v>2016</v>
      </c>
      <c r="G100" s="33"/>
      <c r="H100" s="34"/>
      <c r="I100" s="56">
        <f t="shared" si="18"/>
        <v>182</v>
      </c>
      <c r="J100" s="35"/>
      <c r="K100" s="33"/>
      <c r="L100" s="35"/>
      <c r="M100" s="35"/>
      <c r="N100" s="36" t="e">
        <f>INDEX(ReadMe!$F$24:$F$59,MATCH(UitgavenInkomsten!K100,ReadMe!$C$24:$C$59,0))</f>
        <v>#N/A</v>
      </c>
      <c r="O100" s="7">
        <f t="array" ref="O100">IF(AND(LEN(L100)&gt;0,ISNUMBER(N100)),L100*N100,IF(AND(LEN(M100)&gt;0,ISNUMBER(N100)),M100/(1+N100)*N100,0))</f>
        <v>0</v>
      </c>
      <c r="P100" s="7" t="str">
        <f t="shared" si="12"/>
        <v>Nee</v>
      </c>
      <c r="Q100" s="33"/>
      <c r="R100" s="7">
        <f t="shared" si="13"/>
        <v>0</v>
      </c>
      <c r="S100" s="7">
        <f t="shared" si="14"/>
        <v>0</v>
      </c>
      <c r="T100" s="7">
        <f t="shared" si="15"/>
        <v>0</v>
      </c>
      <c r="U100" s="7">
        <f t="shared" si="16"/>
        <v>0</v>
      </c>
      <c r="V100" s="7">
        <f t="shared" si="17"/>
        <v>0</v>
      </c>
    </row>
    <row r="101" spans="1:22" x14ac:dyDescent="0.15">
      <c r="A101" s="56">
        <f>IF(ISNUMBER(INDEX(ReadMe!$G$24:$G$59,MATCH(UitgavenInkomsten!$K101,ReadMe!$C$24:$C$59,0))),INDEX(ReadMe!$G$24:$G$59,MATCH(UitgavenInkomsten!$K101,ReadMe!$C$24:$C$59,0)),0)</f>
        <v>0</v>
      </c>
      <c r="B101" s="56">
        <f>IF(ISERROR(INDEX(ReadMe!$H$24:$H$59,MATCH(UitgavenInkomsten!$K101,ReadMe!$C$24:$C$59,0))),0,INDEX(ReadMe!$H$24:$H$59,MATCH(UitgavenInkomsten!$K101,ReadMe!$C$24:$C$59,0)))</f>
        <v>0</v>
      </c>
      <c r="D101" s="7" t="str">
        <f t="shared" si="11"/>
        <v/>
      </c>
      <c r="E101" s="33" t="s">
        <v>119</v>
      </c>
      <c r="F101" s="33">
        <v>2016</v>
      </c>
      <c r="G101" s="33"/>
      <c r="H101" s="34"/>
      <c r="I101" s="56">
        <f t="shared" si="18"/>
        <v>183</v>
      </c>
      <c r="J101" s="35"/>
      <c r="K101" s="33"/>
      <c r="L101" s="35"/>
      <c r="M101" s="35"/>
      <c r="N101" s="36" t="e">
        <f>INDEX(ReadMe!$F$24:$F$59,MATCH(UitgavenInkomsten!K101,ReadMe!$C$24:$C$59,0))</f>
        <v>#N/A</v>
      </c>
      <c r="O101" s="7">
        <f t="array" ref="O101">IF(AND(LEN(L101)&gt;0,ISNUMBER(N101)),L101*N101,IF(AND(LEN(M101)&gt;0,ISNUMBER(N101)),M101/(1+N101)*N101,0))</f>
        <v>0</v>
      </c>
      <c r="P101" s="7" t="str">
        <f t="shared" si="12"/>
        <v>Nee</v>
      </c>
      <c r="Q101" s="33"/>
      <c r="R101" s="7">
        <f t="shared" si="13"/>
        <v>0</v>
      </c>
      <c r="S101" s="7">
        <f t="shared" si="14"/>
        <v>0</v>
      </c>
      <c r="T101" s="7">
        <f t="shared" si="15"/>
        <v>0</v>
      </c>
      <c r="U101" s="7">
        <f t="shared" si="16"/>
        <v>0</v>
      </c>
      <c r="V101" s="7">
        <f t="shared" si="17"/>
        <v>0</v>
      </c>
    </row>
    <row r="102" spans="1:22" x14ac:dyDescent="0.15">
      <c r="A102" s="56">
        <f>IF(ISNUMBER(INDEX(ReadMe!$G$24:$G$59,MATCH(UitgavenInkomsten!$K102,ReadMe!$C$24:$C$59,0))),INDEX(ReadMe!$G$24:$G$59,MATCH(UitgavenInkomsten!$K102,ReadMe!$C$24:$C$59,0)),0)</f>
        <v>0</v>
      </c>
      <c r="B102" s="56">
        <f>IF(ISERROR(INDEX(ReadMe!$H$24:$H$59,MATCH(UitgavenInkomsten!$K102,ReadMe!$C$24:$C$59,0))),0,INDEX(ReadMe!$H$24:$H$59,MATCH(UitgavenInkomsten!$K102,ReadMe!$C$24:$C$59,0)))</f>
        <v>0</v>
      </c>
      <c r="D102" s="7" t="str">
        <f t="shared" si="11"/>
        <v/>
      </c>
      <c r="E102" s="33" t="s">
        <v>119</v>
      </c>
      <c r="F102" s="33">
        <v>2016</v>
      </c>
      <c r="G102" s="33"/>
      <c r="H102" s="34"/>
      <c r="I102" s="56">
        <f t="shared" si="18"/>
        <v>184</v>
      </c>
      <c r="J102" s="35"/>
      <c r="K102" s="33"/>
      <c r="L102" s="35"/>
      <c r="M102" s="35"/>
      <c r="N102" s="36" t="e">
        <f>INDEX(ReadMe!$F$24:$F$59,MATCH(UitgavenInkomsten!K102,ReadMe!$C$24:$C$59,0))</f>
        <v>#N/A</v>
      </c>
      <c r="O102" s="7">
        <f t="array" ref="O102">IF(AND(LEN(L102)&gt;0,ISNUMBER(N102)),L102*N102,IF(AND(LEN(M102)&gt;0,ISNUMBER(N102)),M102/(1+N102)*N102,0))</f>
        <v>0</v>
      </c>
      <c r="P102" s="7" t="str">
        <f t="shared" si="12"/>
        <v>Nee</v>
      </c>
      <c r="Q102" s="33"/>
      <c r="R102" s="7">
        <f t="shared" si="13"/>
        <v>0</v>
      </c>
      <c r="S102" s="7">
        <f t="shared" si="14"/>
        <v>0</v>
      </c>
      <c r="T102" s="7">
        <f t="shared" si="15"/>
        <v>0</v>
      </c>
      <c r="U102" s="7">
        <f t="shared" si="16"/>
        <v>0</v>
      </c>
      <c r="V102" s="7">
        <f t="shared" si="17"/>
        <v>0</v>
      </c>
    </row>
    <row r="103" spans="1:22" x14ac:dyDescent="0.15">
      <c r="A103" s="56">
        <f>IF(ISNUMBER(INDEX(ReadMe!$G$24:$G$59,MATCH(UitgavenInkomsten!$K103,ReadMe!$C$24:$C$59,0))),INDEX(ReadMe!$G$24:$G$59,MATCH(UitgavenInkomsten!$K103,ReadMe!$C$24:$C$59,0)),0)</f>
        <v>0</v>
      </c>
      <c r="B103" s="56">
        <f>IF(ISERROR(INDEX(ReadMe!$H$24:$H$59,MATCH(UitgavenInkomsten!$K103,ReadMe!$C$24:$C$59,0))),0,INDEX(ReadMe!$H$24:$H$59,MATCH(UitgavenInkomsten!$K103,ReadMe!$C$24:$C$59,0)))</f>
        <v>0</v>
      </c>
      <c r="D103" s="7" t="str">
        <f t="shared" si="11"/>
        <v/>
      </c>
      <c r="E103" s="33" t="s">
        <v>119</v>
      </c>
      <c r="F103" s="33">
        <v>2016</v>
      </c>
      <c r="G103" s="33"/>
      <c r="H103" s="34"/>
      <c r="I103" s="56">
        <f t="shared" si="18"/>
        <v>185</v>
      </c>
      <c r="J103" s="35"/>
      <c r="K103" s="33"/>
      <c r="L103" s="35"/>
      <c r="M103" s="35"/>
      <c r="N103" s="36" t="e">
        <f>INDEX(ReadMe!$F$24:$F$59,MATCH(UitgavenInkomsten!K103,ReadMe!$C$24:$C$59,0))</f>
        <v>#N/A</v>
      </c>
      <c r="O103" s="7">
        <f t="array" ref="O103">IF(AND(LEN(L103)&gt;0,ISNUMBER(N103)),L103*N103,IF(AND(LEN(M103)&gt;0,ISNUMBER(N103)),M103/(1+N103)*N103,0))</f>
        <v>0</v>
      </c>
      <c r="P103" s="7" t="str">
        <f t="shared" si="12"/>
        <v>Nee</v>
      </c>
      <c r="Q103" s="33"/>
      <c r="R103" s="7">
        <f t="shared" si="13"/>
        <v>0</v>
      </c>
      <c r="S103" s="7">
        <f t="shared" si="14"/>
        <v>0</v>
      </c>
      <c r="T103" s="7">
        <f t="shared" si="15"/>
        <v>0</v>
      </c>
      <c r="U103" s="7">
        <f t="shared" si="16"/>
        <v>0</v>
      </c>
      <c r="V103" s="7">
        <f t="shared" si="17"/>
        <v>0</v>
      </c>
    </row>
    <row r="104" spans="1:22" x14ac:dyDescent="0.15">
      <c r="A104" s="56">
        <f>IF(ISNUMBER(INDEX(ReadMe!$G$24:$G$59,MATCH(UitgavenInkomsten!$K104,ReadMe!$C$24:$C$59,0))),INDEX(ReadMe!$G$24:$G$59,MATCH(UitgavenInkomsten!$K104,ReadMe!$C$24:$C$59,0)),0)</f>
        <v>0</v>
      </c>
      <c r="B104" s="56">
        <f>IF(ISERROR(INDEX(ReadMe!$H$24:$H$59,MATCH(UitgavenInkomsten!$K104,ReadMe!$C$24:$C$59,0))),0,INDEX(ReadMe!$H$24:$H$59,MATCH(UitgavenInkomsten!$K104,ReadMe!$C$24:$C$59,0)))</f>
        <v>0</v>
      </c>
      <c r="D104" s="7" t="str">
        <f t="shared" si="11"/>
        <v/>
      </c>
      <c r="E104" s="33" t="s">
        <v>119</v>
      </c>
      <c r="F104" s="33">
        <v>2016</v>
      </c>
      <c r="G104" s="33"/>
      <c r="H104" s="34"/>
      <c r="I104" s="56">
        <f t="shared" si="18"/>
        <v>186</v>
      </c>
      <c r="J104" s="35"/>
      <c r="K104" s="33"/>
      <c r="L104" s="35"/>
      <c r="M104" s="35"/>
      <c r="N104" s="36" t="e">
        <f>INDEX(ReadMe!$F$24:$F$59,MATCH(UitgavenInkomsten!K104,ReadMe!$C$24:$C$59,0))</f>
        <v>#N/A</v>
      </c>
      <c r="O104" s="7">
        <f t="array" ref="O104">IF(AND(LEN(L104)&gt;0,ISNUMBER(N104)),L104*N104,IF(AND(LEN(M104)&gt;0,ISNUMBER(N104)),M104/(1+N104)*N104,0))</f>
        <v>0</v>
      </c>
      <c r="P104" s="7" t="str">
        <f t="shared" si="12"/>
        <v>Nee</v>
      </c>
      <c r="Q104" s="33"/>
      <c r="R104" s="7">
        <f t="shared" si="13"/>
        <v>0</v>
      </c>
      <c r="S104" s="7">
        <f t="shared" si="14"/>
        <v>0</v>
      </c>
      <c r="T104" s="7">
        <f t="shared" si="15"/>
        <v>0</v>
      </c>
      <c r="U104" s="7">
        <f t="shared" si="16"/>
        <v>0</v>
      </c>
      <c r="V104" s="7">
        <f t="shared" si="17"/>
        <v>0</v>
      </c>
    </row>
    <row r="105" spans="1:22" x14ac:dyDescent="0.15">
      <c r="A105" s="56">
        <f>IF(ISNUMBER(INDEX(ReadMe!$G$24:$G$59,MATCH(UitgavenInkomsten!$K105,ReadMe!$C$24:$C$59,0))),INDEX(ReadMe!$G$24:$G$59,MATCH(UitgavenInkomsten!$K105,ReadMe!$C$24:$C$59,0)),0)</f>
        <v>0</v>
      </c>
      <c r="B105" s="56">
        <f>IF(ISERROR(INDEX(ReadMe!$H$24:$H$59,MATCH(UitgavenInkomsten!$K105,ReadMe!$C$24:$C$59,0))),0,INDEX(ReadMe!$H$24:$H$59,MATCH(UitgavenInkomsten!$K105,ReadMe!$C$24:$C$59,0)))</f>
        <v>0</v>
      </c>
      <c r="D105" s="7" t="str">
        <f t="shared" si="11"/>
        <v/>
      </c>
      <c r="E105" s="33" t="s">
        <v>119</v>
      </c>
      <c r="F105" s="33">
        <v>2016</v>
      </c>
      <c r="G105" s="33"/>
      <c r="H105" s="34"/>
      <c r="I105" s="56">
        <f t="shared" si="18"/>
        <v>187</v>
      </c>
      <c r="J105" s="35"/>
      <c r="K105" s="33"/>
      <c r="L105" s="35"/>
      <c r="M105" s="35"/>
      <c r="N105" s="36" t="e">
        <f>INDEX(ReadMe!$F$24:$F$59,MATCH(UitgavenInkomsten!K105,ReadMe!$C$24:$C$59,0))</f>
        <v>#N/A</v>
      </c>
      <c r="O105" s="7">
        <f t="array" ref="O105">IF(AND(LEN(L105)&gt;0,ISNUMBER(N105)),L105*N105,IF(AND(LEN(M105)&gt;0,ISNUMBER(N105)),M105/(1+N105)*N105,0))</f>
        <v>0</v>
      </c>
      <c r="P105" s="7" t="str">
        <f t="shared" si="12"/>
        <v>Nee</v>
      </c>
      <c r="Q105" s="33"/>
      <c r="R105" s="7">
        <f t="shared" si="13"/>
        <v>0</v>
      </c>
      <c r="S105" s="7">
        <f t="shared" si="14"/>
        <v>0</v>
      </c>
      <c r="T105" s="7">
        <f t="shared" si="15"/>
        <v>0</v>
      </c>
      <c r="U105" s="7">
        <f t="shared" si="16"/>
        <v>0</v>
      </c>
      <c r="V105" s="7">
        <f t="shared" si="17"/>
        <v>0</v>
      </c>
    </row>
    <row r="106" spans="1:22" x14ac:dyDescent="0.15">
      <c r="A106" s="56">
        <f>IF(ISNUMBER(INDEX(ReadMe!$G$24:$G$59,MATCH(UitgavenInkomsten!$K106,ReadMe!$C$24:$C$59,0))),INDEX(ReadMe!$G$24:$G$59,MATCH(UitgavenInkomsten!$K106,ReadMe!$C$24:$C$59,0)),0)</f>
        <v>0</v>
      </c>
      <c r="B106" s="56">
        <f>IF(ISERROR(INDEX(ReadMe!$H$24:$H$59,MATCH(UitgavenInkomsten!$K106,ReadMe!$C$24:$C$59,0))),0,INDEX(ReadMe!$H$24:$H$59,MATCH(UitgavenInkomsten!$K106,ReadMe!$C$24:$C$59,0)))</f>
        <v>0</v>
      </c>
      <c r="D106" s="7" t="str">
        <f t="shared" si="11"/>
        <v/>
      </c>
      <c r="E106" s="33" t="s">
        <v>119</v>
      </c>
      <c r="F106" s="33">
        <v>2016</v>
      </c>
      <c r="G106" s="33"/>
      <c r="H106" s="34"/>
      <c r="I106" s="56">
        <f t="shared" si="18"/>
        <v>188</v>
      </c>
      <c r="J106" s="35"/>
      <c r="K106" s="33"/>
      <c r="L106" s="35"/>
      <c r="M106" s="35"/>
      <c r="N106" s="36" t="e">
        <f>INDEX(ReadMe!$F$24:$F$59,MATCH(UitgavenInkomsten!K106,ReadMe!$C$24:$C$59,0))</f>
        <v>#N/A</v>
      </c>
      <c r="O106" s="7">
        <f t="array" ref="O106">IF(AND(LEN(L106)&gt;0,ISNUMBER(N106)),L106*N106,IF(AND(LEN(M106)&gt;0,ISNUMBER(N106)),M106/(1+N106)*N106,0))</f>
        <v>0</v>
      </c>
      <c r="P106" s="7" t="str">
        <f t="shared" si="12"/>
        <v>Nee</v>
      </c>
      <c r="Q106" s="33"/>
      <c r="R106" s="7">
        <f t="shared" si="13"/>
        <v>0</v>
      </c>
      <c r="S106" s="7">
        <f t="shared" si="14"/>
        <v>0</v>
      </c>
      <c r="T106" s="7">
        <f t="shared" si="15"/>
        <v>0</v>
      </c>
      <c r="U106" s="7">
        <f t="shared" si="16"/>
        <v>0</v>
      </c>
      <c r="V106" s="7">
        <f t="shared" si="17"/>
        <v>0</v>
      </c>
    </row>
    <row r="107" spans="1:22" x14ac:dyDescent="0.15">
      <c r="A107" s="56">
        <f>IF(ISNUMBER(INDEX(ReadMe!$G$24:$G$59,MATCH(UitgavenInkomsten!$K107,ReadMe!$C$24:$C$59,0))),INDEX(ReadMe!$G$24:$G$59,MATCH(UitgavenInkomsten!$K107,ReadMe!$C$24:$C$59,0)),0)</f>
        <v>0</v>
      </c>
      <c r="B107" s="56">
        <f>IF(ISERROR(INDEX(ReadMe!$H$24:$H$59,MATCH(UitgavenInkomsten!$K107,ReadMe!$C$24:$C$59,0))),0,INDEX(ReadMe!$H$24:$H$59,MATCH(UitgavenInkomsten!$K107,ReadMe!$C$24:$C$59,0)))</f>
        <v>0</v>
      </c>
      <c r="D107" s="7" t="str">
        <f t="shared" si="11"/>
        <v/>
      </c>
      <c r="E107" s="33" t="s">
        <v>119</v>
      </c>
      <c r="F107" s="33">
        <v>2016</v>
      </c>
      <c r="G107" s="33"/>
      <c r="H107" s="34"/>
      <c r="I107" s="56">
        <f t="shared" si="18"/>
        <v>189</v>
      </c>
      <c r="J107" s="35"/>
      <c r="K107" s="33"/>
      <c r="L107" s="35"/>
      <c r="M107" s="35"/>
      <c r="N107" s="36" t="e">
        <f>INDEX(ReadMe!$F$24:$F$59,MATCH(UitgavenInkomsten!K107,ReadMe!$C$24:$C$59,0))</f>
        <v>#N/A</v>
      </c>
      <c r="O107" s="7">
        <f t="array" ref="O107">IF(AND(LEN(L107)&gt;0,ISNUMBER(N107)),L107*N107,IF(AND(LEN(M107)&gt;0,ISNUMBER(N107)),M107/(1+N107)*N107,0))</f>
        <v>0</v>
      </c>
      <c r="P107" s="7" t="str">
        <f t="shared" si="12"/>
        <v>Nee</v>
      </c>
      <c r="Q107" s="33"/>
      <c r="R107" s="7">
        <f t="shared" si="13"/>
        <v>0</v>
      </c>
      <c r="S107" s="7">
        <f t="shared" si="14"/>
        <v>0</v>
      </c>
      <c r="T107" s="7">
        <f t="shared" si="15"/>
        <v>0</v>
      </c>
      <c r="U107" s="7">
        <f t="shared" si="16"/>
        <v>0</v>
      </c>
      <c r="V107" s="7">
        <f t="shared" si="17"/>
        <v>0</v>
      </c>
    </row>
    <row r="108" spans="1:22" x14ac:dyDescent="0.15">
      <c r="A108" s="56">
        <f>IF(ISNUMBER(INDEX(ReadMe!$G$24:$G$59,MATCH(UitgavenInkomsten!$K108,ReadMe!$C$24:$C$59,0))),INDEX(ReadMe!$G$24:$G$59,MATCH(UitgavenInkomsten!$K108,ReadMe!$C$24:$C$59,0)),0)</f>
        <v>0</v>
      </c>
      <c r="B108" s="56">
        <f>IF(ISERROR(INDEX(ReadMe!$H$24:$H$59,MATCH(UitgavenInkomsten!$K108,ReadMe!$C$24:$C$59,0))),0,INDEX(ReadMe!$H$24:$H$59,MATCH(UitgavenInkomsten!$K108,ReadMe!$C$24:$C$59,0)))</f>
        <v>0</v>
      </c>
      <c r="D108" s="7" t="str">
        <f t="shared" si="11"/>
        <v/>
      </c>
      <c r="E108" s="33" t="s">
        <v>119</v>
      </c>
      <c r="F108" s="33">
        <v>2016</v>
      </c>
      <c r="G108" s="33"/>
      <c r="H108" s="34"/>
      <c r="I108" s="56">
        <f t="shared" si="18"/>
        <v>190</v>
      </c>
      <c r="J108" s="35"/>
      <c r="K108" s="33"/>
      <c r="L108" s="35"/>
      <c r="M108" s="35"/>
      <c r="N108" s="36" t="e">
        <f>INDEX(ReadMe!$F$24:$F$59,MATCH(UitgavenInkomsten!K108,ReadMe!$C$24:$C$59,0))</f>
        <v>#N/A</v>
      </c>
      <c r="O108" s="7">
        <f t="array" ref="O108">IF(AND(LEN(L108)&gt;0,ISNUMBER(N108)),L108*N108,IF(AND(LEN(M108)&gt;0,ISNUMBER(N108)),M108/(1+N108)*N108,0))</f>
        <v>0</v>
      </c>
      <c r="P108" s="7" t="str">
        <f t="shared" si="12"/>
        <v>Nee</v>
      </c>
      <c r="Q108" s="33"/>
      <c r="R108" s="7">
        <f t="shared" si="13"/>
        <v>0</v>
      </c>
      <c r="S108" s="7">
        <f t="shared" si="14"/>
        <v>0</v>
      </c>
      <c r="T108" s="7">
        <f t="shared" si="15"/>
        <v>0</v>
      </c>
      <c r="U108" s="7">
        <f t="shared" si="16"/>
        <v>0</v>
      </c>
      <c r="V108" s="7">
        <f t="shared" si="17"/>
        <v>0</v>
      </c>
    </row>
    <row r="109" spans="1:22" x14ac:dyDescent="0.15">
      <c r="A109" s="56">
        <f>IF(ISNUMBER(INDEX(ReadMe!$G$24:$G$59,MATCH(UitgavenInkomsten!$K109,ReadMe!$C$24:$C$59,0))),INDEX(ReadMe!$G$24:$G$59,MATCH(UitgavenInkomsten!$K109,ReadMe!$C$24:$C$59,0)),0)</f>
        <v>0</v>
      </c>
      <c r="B109" s="56">
        <f>IF(ISERROR(INDEX(ReadMe!$H$24:$H$59,MATCH(UitgavenInkomsten!$K109,ReadMe!$C$24:$C$59,0))),0,INDEX(ReadMe!$H$24:$H$59,MATCH(UitgavenInkomsten!$K109,ReadMe!$C$24:$C$59,0)))</f>
        <v>0</v>
      </c>
      <c r="D109" s="7" t="str">
        <f t="shared" si="11"/>
        <v/>
      </c>
      <c r="E109" s="33" t="s">
        <v>119</v>
      </c>
      <c r="F109" s="33">
        <v>2016</v>
      </c>
      <c r="G109" s="33"/>
      <c r="H109" s="34"/>
      <c r="I109" s="56">
        <f t="shared" si="18"/>
        <v>191</v>
      </c>
      <c r="J109" s="35"/>
      <c r="K109" s="33"/>
      <c r="L109" s="35"/>
      <c r="M109" s="35"/>
      <c r="N109" s="36" t="e">
        <f>INDEX(ReadMe!$F$24:$F$59,MATCH(UitgavenInkomsten!K109,ReadMe!$C$24:$C$59,0))</f>
        <v>#N/A</v>
      </c>
      <c r="O109" s="7">
        <f t="array" ref="O109">IF(AND(LEN(L109)&gt;0,ISNUMBER(N109)),L109*N109,IF(AND(LEN(M109)&gt;0,ISNUMBER(N109)),M109/(1+N109)*N109,0))</f>
        <v>0</v>
      </c>
      <c r="P109" s="7" t="str">
        <f t="shared" si="12"/>
        <v>Nee</v>
      </c>
      <c r="Q109" s="33"/>
      <c r="R109" s="7">
        <f t="shared" si="13"/>
        <v>0</v>
      </c>
      <c r="S109" s="7">
        <f t="shared" si="14"/>
        <v>0</v>
      </c>
      <c r="T109" s="7">
        <f t="shared" si="15"/>
        <v>0</v>
      </c>
      <c r="U109" s="7">
        <f t="shared" si="16"/>
        <v>0</v>
      </c>
      <c r="V109" s="7">
        <f t="shared" si="17"/>
        <v>0</v>
      </c>
    </row>
    <row r="110" spans="1:22" x14ac:dyDescent="0.15">
      <c r="A110" s="56">
        <f>IF(ISNUMBER(INDEX(ReadMe!$G$24:$G$59,MATCH(UitgavenInkomsten!$K110,ReadMe!$C$24:$C$59,0))),INDEX(ReadMe!$G$24:$G$59,MATCH(UitgavenInkomsten!$K110,ReadMe!$C$24:$C$59,0)),0)</f>
        <v>0</v>
      </c>
      <c r="B110" s="56">
        <f>IF(ISERROR(INDEX(ReadMe!$H$24:$H$59,MATCH(UitgavenInkomsten!$K110,ReadMe!$C$24:$C$59,0))),0,INDEX(ReadMe!$H$24:$H$59,MATCH(UitgavenInkomsten!$K110,ReadMe!$C$24:$C$59,0)))</f>
        <v>0</v>
      </c>
      <c r="D110" s="7" t="str">
        <f t="shared" si="11"/>
        <v/>
      </c>
      <c r="E110" s="33" t="s">
        <v>119</v>
      </c>
      <c r="F110" s="33">
        <v>2016</v>
      </c>
      <c r="G110" s="33"/>
      <c r="H110" s="34"/>
      <c r="I110" s="56">
        <f t="shared" si="18"/>
        <v>192</v>
      </c>
      <c r="J110" s="35"/>
      <c r="K110" s="33"/>
      <c r="L110" s="35"/>
      <c r="M110" s="35"/>
      <c r="N110" s="36" t="e">
        <f>INDEX(ReadMe!$F$24:$F$59,MATCH(UitgavenInkomsten!K110,ReadMe!$C$24:$C$59,0))</f>
        <v>#N/A</v>
      </c>
      <c r="O110" s="7">
        <f t="array" ref="O110">IF(AND(LEN(L110)&gt;0,ISNUMBER(N110)),L110*N110,IF(AND(LEN(M110)&gt;0,ISNUMBER(N110)),M110/(1+N110)*N110,0))</f>
        <v>0</v>
      </c>
      <c r="P110" s="7" t="str">
        <f t="shared" si="12"/>
        <v>Nee</v>
      </c>
      <c r="Q110" s="33"/>
      <c r="R110" s="7">
        <f t="shared" si="13"/>
        <v>0</v>
      </c>
      <c r="S110" s="7">
        <f t="shared" si="14"/>
        <v>0</v>
      </c>
      <c r="T110" s="7">
        <f t="shared" si="15"/>
        <v>0</v>
      </c>
      <c r="U110" s="7">
        <f t="shared" si="16"/>
        <v>0</v>
      </c>
      <c r="V110" s="7">
        <f t="shared" si="17"/>
        <v>0</v>
      </c>
    </row>
    <row r="111" spans="1:22" x14ac:dyDescent="0.15">
      <c r="A111" s="56">
        <f>IF(ISNUMBER(INDEX(ReadMe!$G$24:$G$59,MATCH(UitgavenInkomsten!$K111,ReadMe!$C$24:$C$59,0))),INDEX(ReadMe!$G$24:$G$59,MATCH(UitgavenInkomsten!$K111,ReadMe!$C$24:$C$59,0)),0)</f>
        <v>0</v>
      </c>
      <c r="B111" s="56">
        <f>IF(ISERROR(INDEX(ReadMe!$H$24:$H$59,MATCH(UitgavenInkomsten!$K111,ReadMe!$C$24:$C$59,0))),0,INDEX(ReadMe!$H$24:$H$59,MATCH(UitgavenInkomsten!$K111,ReadMe!$C$24:$C$59,0)))</f>
        <v>0</v>
      </c>
      <c r="D111" s="7" t="str">
        <f t="shared" si="11"/>
        <v/>
      </c>
      <c r="E111" s="33" t="s">
        <v>119</v>
      </c>
      <c r="F111" s="33">
        <v>2016</v>
      </c>
      <c r="G111" s="33"/>
      <c r="H111" s="34"/>
      <c r="I111" s="56">
        <f t="shared" si="18"/>
        <v>193</v>
      </c>
      <c r="J111" s="35"/>
      <c r="K111" s="33"/>
      <c r="L111" s="35"/>
      <c r="M111" s="35"/>
      <c r="N111" s="36" t="e">
        <f>INDEX(ReadMe!$F$24:$F$59,MATCH(UitgavenInkomsten!K111,ReadMe!$C$24:$C$59,0))</f>
        <v>#N/A</v>
      </c>
      <c r="O111" s="7">
        <f t="array" ref="O111">IF(AND(LEN(L111)&gt;0,ISNUMBER(N111)),L111*N111,IF(AND(LEN(M111)&gt;0,ISNUMBER(N111)),M111/(1+N111)*N111,0))</f>
        <v>0</v>
      </c>
      <c r="P111" s="7" t="str">
        <f t="shared" si="12"/>
        <v>Nee</v>
      </c>
      <c r="Q111" s="33"/>
      <c r="R111" s="7">
        <f t="shared" si="13"/>
        <v>0</v>
      </c>
      <c r="S111" s="7">
        <f t="shared" si="14"/>
        <v>0</v>
      </c>
      <c r="T111" s="7">
        <f t="shared" si="15"/>
        <v>0</v>
      </c>
      <c r="U111" s="7">
        <f t="shared" si="16"/>
        <v>0</v>
      </c>
      <c r="V111" s="7">
        <f t="shared" si="17"/>
        <v>0</v>
      </c>
    </row>
    <row r="112" spans="1:22" x14ac:dyDescent="0.15">
      <c r="A112" s="56">
        <f>IF(ISNUMBER(INDEX(ReadMe!$G$24:$G$59,MATCH(UitgavenInkomsten!$K112,ReadMe!$C$24:$C$59,0))),INDEX(ReadMe!$G$24:$G$59,MATCH(UitgavenInkomsten!$K112,ReadMe!$C$24:$C$59,0)),0)</f>
        <v>0</v>
      </c>
      <c r="B112" s="56">
        <f>IF(ISERROR(INDEX(ReadMe!$H$24:$H$59,MATCH(UitgavenInkomsten!$K112,ReadMe!$C$24:$C$59,0))),0,INDEX(ReadMe!$H$24:$H$59,MATCH(UitgavenInkomsten!$K112,ReadMe!$C$24:$C$59,0)))</f>
        <v>0</v>
      </c>
      <c r="D112" s="7" t="str">
        <f t="shared" si="11"/>
        <v/>
      </c>
      <c r="E112" s="33" t="s">
        <v>119</v>
      </c>
      <c r="F112" s="33">
        <v>2016</v>
      </c>
      <c r="G112" s="33"/>
      <c r="H112" s="34"/>
      <c r="I112" s="56">
        <f t="shared" si="18"/>
        <v>194</v>
      </c>
      <c r="J112" s="35"/>
      <c r="K112" s="33"/>
      <c r="L112" s="35"/>
      <c r="M112" s="35"/>
      <c r="N112" s="36" t="e">
        <f>INDEX(ReadMe!$F$24:$F$59,MATCH(UitgavenInkomsten!K112,ReadMe!$C$24:$C$59,0))</f>
        <v>#N/A</v>
      </c>
      <c r="O112" s="7">
        <f t="array" ref="O112">IF(AND(LEN(L112)&gt;0,ISNUMBER(N112)),L112*N112,IF(AND(LEN(M112)&gt;0,ISNUMBER(N112)),M112/(1+N112)*N112,0))</f>
        <v>0</v>
      </c>
      <c r="P112" s="7" t="str">
        <f t="shared" si="12"/>
        <v>Nee</v>
      </c>
      <c r="Q112" s="33"/>
      <c r="R112" s="7">
        <f t="shared" si="13"/>
        <v>0</v>
      </c>
      <c r="S112" s="7">
        <f t="shared" si="14"/>
        <v>0</v>
      </c>
      <c r="T112" s="7">
        <f t="shared" si="15"/>
        <v>0</v>
      </c>
      <c r="U112" s="7">
        <f t="shared" si="16"/>
        <v>0</v>
      </c>
      <c r="V112" s="7">
        <f t="shared" si="17"/>
        <v>0</v>
      </c>
    </row>
    <row r="113" spans="1:22" x14ac:dyDescent="0.15">
      <c r="A113" s="56">
        <f>IF(ISNUMBER(INDEX(ReadMe!$G$24:$G$59,MATCH(UitgavenInkomsten!$K113,ReadMe!$C$24:$C$59,0))),INDEX(ReadMe!$G$24:$G$59,MATCH(UitgavenInkomsten!$K113,ReadMe!$C$24:$C$59,0)),0)</f>
        <v>0</v>
      </c>
      <c r="B113" s="56">
        <f>IF(ISERROR(INDEX(ReadMe!$H$24:$H$59,MATCH(UitgavenInkomsten!$K113,ReadMe!$C$24:$C$59,0))),0,INDEX(ReadMe!$H$24:$H$59,MATCH(UitgavenInkomsten!$K113,ReadMe!$C$24:$C$59,0)))</f>
        <v>0</v>
      </c>
      <c r="D113" s="7" t="str">
        <f t="shared" si="11"/>
        <v/>
      </c>
      <c r="E113" s="33" t="s">
        <v>119</v>
      </c>
      <c r="F113" s="33">
        <v>2016</v>
      </c>
      <c r="G113" s="33"/>
      <c r="H113" s="34"/>
      <c r="I113" s="56">
        <f t="shared" si="18"/>
        <v>195</v>
      </c>
      <c r="J113" s="35"/>
      <c r="K113" s="33"/>
      <c r="L113" s="35"/>
      <c r="M113" s="35"/>
      <c r="N113" s="36" t="e">
        <f>INDEX(ReadMe!$F$24:$F$59,MATCH(UitgavenInkomsten!K113,ReadMe!$C$24:$C$59,0))</f>
        <v>#N/A</v>
      </c>
      <c r="O113" s="7">
        <f t="array" ref="O113">IF(AND(LEN(L113)&gt;0,ISNUMBER(N113)),L113*N113,IF(AND(LEN(M113)&gt;0,ISNUMBER(N113)),M113/(1+N113)*N113,0))</f>
        <v>0</v>
      </c>
      <c r="P113" s="7" t="str">
        <f t="shared" si="12"/>
        <v>Nee</v>
      </c>
      <c r="Q113" s="33"/>
      <c r="R113" s="7">
        <f t="shared" si="13"/>
        <v>0</v>
      </c>
      <c r="S113" s="7">
        <f t="shared" si="14"/>
        <v>0</v>
      </c>
      <c r="T113" s="7">
        <f t="shared" si="15"/>
        <v>0</v>
      </c>
      <c r="U113" s="7">
        <f t="shared" si="16"/>
        <v>0</v>
      </c>
      <c r="V113" s="7">
        <f t="shared" si="17"/>
        <v>0</v>
      </c>
    </row>
    <row r="114" spans="1:22" x14ac:dyDescent="0.15">
      <c r="A114" s="56">
        <f>IF(ISNUMBER(INDEX(ReadMe!$G$24:$G$59,MATCH(UitgavenInkomsten!$K114,ReadMe!$C$24:$C$59,0))),INDEX(ReadMe!$G$24:$G$59,MATCH(UitgavenInkomsten!$K114,ReadMe!$C$24:$C$59,0)),0)</f>
        <v>0</v>
      </c>
      <c r="B114" s="56">
        <f>IF(ISERROR(INDEX(ReadMe!$H$24:$H$59,MATCH(UitgavenInkomsten!$K114,ReadMe!$C$24:$C$59,0))),0,INDEX(ReadMe!$H$24:$H$59,MATCH(UitgavenInkomsten!$K114,ReadMe!$C$24:$C$59,0)))</f>
        <v>0</v>
      </c>
      <c r="D114" s="7" t="str">
        <f t="shared" si="11"/>
        <v/>
      </c>
      <c r="E114" s="33" t="s">
        <v>119</v>
      </c>
      <c r="F114" s="33">
        <v>2016</v>
      </c>
      <c r="G114" s="33"/>
      <c r="H114" s="34"/>
      <c r="I114" s="56">
        <f t="shared" si="18"/>
        <v>196</v>
      </c>
      <c r="J114" s="35"/>
      <c r="K114" s="33"/>
      <c r="L114" s="35"/>
      <c r="M114" s="35"/>
      <c r="N114" s="36" t="e">
        <f>INDEX(ReadMe!$F$24:$F$59,MATCH(UitgavenInkomsten!K114,ReadMe!$C$24:$C$59,0))</f>
        <v>#N/A</v>
      </c>
      <c r="O114" s="7">
        <f t="array" ref="O114">IF(AND(LEN(L114)&gt;0,ISNUMBER(N114)),L114*N114,IF(AND(LEN(M114)&gt;0,ISNUMBER(N114)),M114/(1+N114)*N114,0))</f>
        <v>0</v>
      </c>
      <c r="P114" s="7" t="str">
        <f t="shared" si="12"/>
        <v>Nee</v>
      </c>
      <c r="Q114" s="33"/>
      <c r="R114" s="7">
        <f t="shared" si="13"/>
        <v>0</v>
      </c>
      <c r="S114" s="7">
        <f t="shared" si="14"/>
        <v>0</v>
      </c>
      <c r="T114" s="7">
        <f t="shared" si="15"/>
        <v>0</v>
      </c>
      <c r="U114" s="7">
        <f t="shared" si="16"/>
        <v>0</v>
      </c>
      <c r="V114" s="7">
        <f t="shared" si="17"/>
        <v>0</v>
      </c>
    </row>
    <row r="115" spans="1:22" x14ac:dyDescent="0.15">
      <c r="A115" s="56">
        <f>IF(ISNUMBER(INDEX(ReadMe!$G$24:$G$59,MATCH(UitgavenInkomsten!$K115,ReadMe!$C$24:$C$59,0))),INDEX(ReadMe!$G$24:$G$59,MATCH(UitgavenInkomsten!$K115,ReadMe!$C$24:$C$59,0)),0)</f>
        <v>0</v>
      </c>
      <c r="B115" s="56">
        <f>IF(ISERROR(INDEX(ReadMe!$H$24:$H$59,MATCH(UitgavenInkomsten!$K115,ReadMe!$C$24:$C$59,0))),0,INDEX(ReadMe!$H$24:$H$59,MATCH(UitgavenInkomsten!$K115,ReadMe!$C$24:$C$59,0)))</f>
        <v>0</v>
      </c>
      <c r="D115" s="7" t="str">
        <f t="shared" si="11"/>
        <v/>
      </c>
      <c r="E115" s="33" t="s">
        <v>119</v>
      </c>
      <c r="F115" s="33">
        <v>2016</v>
      </c>
      <c r="G115" s="33"/>
      <c r="H115" s="34"/>
      <c r="I115" s="56">
        <f t="shared" si="18"/>
        <v>197</v>
      </c>
      <c r="J115" s="35"/>
      <c r="K115" s="33"/>
      <c r="L115" s="35"/>
      <c r="M115" s="35"/>
      <c r="N115" s="36" t="e">
        <f>INDEX(ReadMe!$F$24:$F$59,MATCH(UitgavenInkomsten!K115,ReadMe!$C$24:$C$59,0))</f>
        <v>#N/A</v>
      </c>
      <c r="O115" s="7">
        <f t="array" ref="O115">IF(AND(LEN(L115)&gt;0,ISNUMBER(N115)),L115*N115,IF(AND(LEN(M115)&gt;0,ISNUMBER(N115)),M115/(1+N115)*N115,0))</f>
        <v>0</v>
      </c>
      <c r="P115" s="7" t="str">
        <f t="shared" si="12"/>
        <v>Nee</v>
      </c>
      <c r="Q115" s="33"/>
      <c r="R115" s="7">
        <f t="shared" si="13"/>
        <v>0</v>
      </c>
      <c r="S115" s="7">
        <f t="shared" si="14"/>
        <v>0</v>
      </c>
      <c r="T115" s="7">
        <f t="shared" si="15"/>
        <v>0</v>
      </c>
      <c r="U115" s="7">
        <f t="shared" si="16"/>
        <v>0</v>
      </c>
      <c r="V115" s="7">
        <f t="shared" si="17"/>
        <v>0</v>
      </c>
    </row>
    <row r="116" spans="1:22" x14ac:dyDescent="0.15">
      <c r="A116" s="56">
        <f>IF(ISNUMBER(INDEX(ReadMe!$G$24:$G$59,MATCH(UitgavenInkomsten!$K116,ReadMe!$C$24:$C$59,0))),INDEX(ReadMe!$G$24:$G$59,MATCH(UitgavenInkomsten!$K116,ReadMe!$C$24:$C$59,0)),0)</f>
        <v>0</v>
      </c>
      <c r="B116" s="56">
        <f>IF(ISERROR(INDEX(ReadMe!$H$24:$H$59,MATCH(UitgavenInkomsten!$K116,ReadMe!$C$24:$C$59,0))),0,INDEX(ReadMe!$H$24:$H$59,MATCH(UitgavenInkomsten!$K116,ReadMe!$C$24:$C$59,0)))</f>
        <v>0</v>
      </c>
      <c r="D116" s="7" t="str">
        <f t="shared" si="11"/>
        <v/>
      </c>
      <c r="E116" s="33" t="s">
        <v>119</v>
      </c>
      <c r="F116" s="33">
        <v>2016</v>
      </c>
      <c r="G116" s="33"/>
      <c r="H116" s="34"/>
      <c r="I116" s="56">
        <f t="shared" si="18"/>
        <v>198</v>
      </c>
      <c r="J116" s="35"/>
      <c r="K116" s="33"/>
      <c r="L116" s="35"/>
      <c r="M116" s="35"/>
      <c r="N116" s="36" t="e">
        <f>INDEX(ReadMe!$F$24:$F$59,MATCH(UitgavenInkomsten!K116,ReadMe!$C$24:$C$59,0))</f>
        <v>#N/A</v>
      </c>
      <c r="O116" s="7">
        <f t="array" ref="O116">IF(AND(LEN(L116)&gt;0,ISNUMBER(N116)),L116*N116,IF(AND(LEN(M116)&gt;0,ISNUMBER(N116)),M116/(1+N116)*N116,0))</f>
        <v>0</v>
      </c>
      <c r="P116" s="7" t="str">
        <f t="shared" si="12"/>
        <v>Nee</v>
      </c>
      <c r="Q116" s="33"/>
      <c r="R116" s="7">
        <f t="shared" si="13"/>
        <v>0</v>
      </c>
      <c r="S116" s="7">
        <f t="shared" si="14"/>
        <v>0</v>
      </c>
      <c r="T116" s="7">
        <f t="shared" si="15"/>
        <v>0</v>
      </c>
      <c r="U116" s="7">
        <f t="shared" si="16"/>
        <v>0</v>
      </c>
      <c r="V116" s="7">
        <f t="shared" si="17"/>
        <v>0</v>
      </c>
    </row>
    <row r="117" spans="1:22" x14ac:dyDescent="0.15">
      <c r="A117" s="56">
        <f>IF(ISNUMBER(INDEX(ReadMe!$G$24:$G$59,MATCH(UitgavenInkomsten!$K117,ReadMe!$C$24:$C$59,0))),INDEX(ReadMe!$G$24:$G$59,MATCH(UitgavenInkomsten!$K117,ReadMe!$C$24:$C$59,0)),0)</f>
        <v>0</v>
      </c>
      <c r="B117" s="56">
        <f>IF(ISERROR(INDEX(ReadMe!$H$24:$H$59,MATCH(UitgavenInkomsten!$K117,ReadMe!$C$24:$C$59,0))),0,INDEX(ReadMe!$H$24:$H$59,MATCH(UitgavenInkomsten!$K117,ReadMe!$C$24:$C$59,0)))</f>
        <v>0</v>
      </c>
      <c r="D117" s="7" t="str">
        <f t="shared" si="11"/>
        <v/>
      </c>
      <c r="E117" s="33" t="s">
        <v>119</v>
      </c>
      <c r="F117" s="33">
        <v>2016</v>
      </c>
      <c r="G117" s="33"/>
      <c r="H117" s="34"/>
      <c r="I117" s="56">
        <f t="shared" si="18"/>
        <v>199</v>
      </c>
      <c r="J117" s="35"/>
      <c r="K117" s="33"/>
      <c r="L117" s="35"/>
      <c r="M117" s="35"/>
      <c r="N117" s="36" t="e">
        <f>INDEX(ReadMe!$F$24:$F$59,MATCH(UitgavenInkomsten!K117,ReadMe!$C$24:$C$59,0))</f>
        <v>#N/A</v>
      </c>
      <c r="O117" s="7">
        <f t="array" ref="O117">IF(AND(LEN(L117)&gt;0,ISNUMBER(N117)),L117*N117,IF(AND(LEN(M117)&gt;0,ISNUMBER(N117)),M117/(1+N117)*N117,0))</f>
        <v>0</v>
      </c>
      <c r="P117" s="7" t="str">
        <f t="shared" si="12"/>
        <v>Nee</v>
      </c>
      <c r="Q117" s="33"/>
      <c r="R117" s="7">
        <f t="shared" si="13"/>
        <v>0</v>
      </c>
      <c r="S117" s="7">
        <f t="shared" si="14"/>
        <v>0</v>
      </c>
      <c r="T117" s="7">
        <f t="shared" si="15"/>
        <v>0</v>
      </c>
      <c r="U117" s="7">
        <f t="shared" si="16"/>
        <v>0</v>
      </c>
      <c r="V117" s="7">
        <f t="shared" si="17"/>
        <v>0</v>
      </c>
    </row>
    <row r="118" spans="1:22" x14ac:dyDescent="0.15">
      <c r="A118" s="56">
        <f>IF(ISNUMBER(INDEX(ReadMe!$G$24:$G$59,MATCH(UitgavenInkomsten!$K118,ReadMe!$C$24:$C$59,0))),INDEX(ReadMe!$G$24:$G$59,MATCH(UitgavenInkomsten!$K118,ReadMe!$C$24:$C$59,0)),0)</f>
        <v>0</v>
      </c>
      <c r="B118" s="56">
        <f>IF(ISERROR(INDEX(ReadMe!$H$24:$H$59,MATCH(UitgavenInkomsten!$K118,ReadMe!$C$24:$C$59,0))),0,INDEX(ReadMe!$H$24:$H$59,MATCH(UitgavenInkomsten!$K118,ReadMe!$C$24:$C$59,0)))</f>
        <v>0</v>
      </c>
      <c r="D118" s="7" t="str">
        <f t="shared" si="11"/>
        <v/>
      </c>
      <c r="E118" s="33" t="s">
        <v>119</v>
      </c>
      <c r="F118" s="33">
        <v>2016</v>
      </c>
      <c r="G118" s="33"/>
      <c r="H118" s="34"/>
      <c r="I118" s="56">
        <f t="shared" si="18"/>
        <v>200</v>
      </c>
      <c r="J118" s="35"/>
      <c r="K118" s="33"/>
      <c r="L118" s="35"/>
      <c r="M118" s="35"/>
      <c r="N118" s="36" t="e">
        <f>INDEX(ReadMe!$F$24:$F$59,MATCH(UitgavenInkomsten!K118,ReadMe!$C$24:$C$59,0))</f>
        <v>#N/A</v>
      </c>
      <c r="O118" s="7">
        <f t="array" ref="O118">IF(AND(LEN(L118)&gt;0,ISNUMBER(N118)),L118*N118,IF(AND(LEN(M118)&gt;0,ISNUMBER(N118)),M118/(1+N118)*N118,0))</f>
        <v>0</v>
      </c>
      <c r="P118" s="7" t="str">
        <f t="shared" si="12"/>
        <v>Nee</v>
      </c>
      <c r="Q118" s="33"/>
      <c r="R118" s="7">
        <f t="shared" si="13"/>
        <v>0</v>
      </c>
      <c r="S118" s="7">
        <f t="shared" si="14"/>
        <v>0</v>
      </c>
      <c r="T118" s="7">
        <f t="shared" si="15"/>
        <v>0</v>
      </c>
      <c r="U118" s="7">
        <f t="shared" si="16"/>
        <v>0</v>
      </c>
      <c r="V118" s="7">
        <f t="shared" si="17"/>
        <v>0</v>
      </c>
    </row>
    <row r="119" spans="1:22" x14ac:dyDescent="0.15">
      <c r="A119" s="56">
        <f>IF(ISNUMBER(INDEX(ReadMe!$G$24:$G$59,MATCH(UitgavenInkomsten!$K119,ReadMe!$C$24:$C$59,0))),INDEX(ReadMe!$G$24:$G$59,MATCH(UitgavenInkomsten!$K119,ReadMe!$C$24:$C$59,0)),0)</f>
        <v>0</v>
      </c>
      <c r="B119" s="56">
        <f>IF(ISERROR(INDEX(ReadMe!$H$24:$H$59,MATCH(UitgavenInkomsten!$K119,ReadMe!$C$24:$C$59,0))),0,INDEX(ReadMe!$H$24:$H$59,MATCH(UitgavenInkomsten!$K119,ReadMe!$C$24:$C$59,0)))</f>
        <v>0</v>
      </c>
      <c r="D119" s="7" t="str">
        <f t="shared" si="11"/>
        <v/>
      </c>
      <c r="E119" s="33" t="s">
        <v>119</v>
      </c>
      <c r="F119" s="33">
        <v>2016</v>
      </c>
      <c r="G119" s="33"/>
      <c r="H119" s="34"/>
      <c r="I119" s="56">
        <f t="shared" si="18"/>
        <v>201</v>
      </c>
      <c r="J119" s="35"/>
      <c r="K119" s="33"/>
      <c r="L119" s="35"/>
      <c r="M119" s="35"/>
      <c r="N119" s="36" t="e">
        <f>INDEX(ReadMe!$F$24:$F$59,MATCH(UitgavenInkomsten!K119,ReadMe!$C$24:$C$59,0))</f>
        <v>#N/A</v>
      </c>
      <c r="O119" s="7">
        <f t="array" ref="O119">IF(AND(LEN(L119)&gt;0,ISNUMBER(N119)),L119*N119,IF(AND(LEN(M119)&gt;0,ISNUMBER(N119)),M119/(1+N119)*N119,0))</f>
        <v>0</v>
      </c>
      <c r="P119" s="7" t="str">
        <f t="shared" si="12"/>
        <v>Nee</v>
      </c>
      <c r="Q119" s="33"/>
      <c r="R119" s="7">
        <f t="shared" si="13"/>
        <v>0</v>
      </c>
      <c r="S119" s="7">
        <f t="shared" si="14"/>
        <v>0</v>
      </c>
      <c r="T119" s="7">
        <f t="shared" si="15"/>
        <v>0</v>
      </c>
      <c r="U119" s="7">
        <f t="shared" si="16"/>
        <v>0</v>
      </c>
      <c r="V119" s="7">
        <f t="shared" si="17"/>
        <v>0</v>
      </c>
    </row>
    <row r="120" spans="1:22" x14ac:dyDescent="0.15">
      <c r="A120" s="56">
        <f>IF(ISNUMBER(INDEX(ReadMe!$G$24:$G$59,MATCH(UitgavenInkomsten!$K120,ReadMe!$C$24:$C$59,0))),INDEX(ReadMe!$G$24:$G$59,MATCH(UitgavenInkomsten!$K120,ReadMe!$C$24:$C$59,0)),0)</f>
        <v>0</v>
      </c>
      <c r="B120" s="56">
        <f>IF(ISERROR(INDEX(ReadMe!$H$24:$H$59,MATCH(UitgavenInkomsten!$K120,ReadMe!$C$24:$C$59,0))),0,INDEX(ReadMe!$H$24:$H$59,MATCH(UitgavenInkomsten!$K120,ReadMe!$C$24:$C$59,0)))</f>
        <v>0</v>
      </c>
      <c r="D120" s="7" t="str">
        <f t="shared" si="11"/>
        <v/>
      </c>
      <c r="E120" s="33" t="s">
        <v>119</v>
      </c>
      <c r="F120" s="33">
        <v>2016</v>
      </c>
      <c r="G120" s="33"/>
      <c r="H120" s="34"/>
      <c r="I120" s="56">
        <f t="shared" si="18"/>
        <v>202</v>
      </c>
      <c r="J120" s="35"/>
      <c r="K120" s="33"/>
      <c r="L120" s="35"/>
      <c r="M120" s="35"/>
      <c r="N120" s="36" t="e">
        <f>INDEX(ReadMe!$F$24:$F$59,MATCH(UitgavenInkomsten!K120,ReadMe!$C$24:$C$59,0))</f>
        <v>#N/A</v>
      </c>
      <c r="O120" s="7">
        <f t="array" ref="O120">IF(AND(LEN(L120)&gt;0,ISNUMBER(N120)),L120*N120,IF(AND(LEN(M120)&gt;0,ISNUMBER(N120)),M120/(1+N120)*N120,0))</f>
        <v>0</v>
      </c>
      <c r="P120" s="7" t="str">
        <f t="shared" si="12"/>
        <v>Nee</v>
      </c>
      <c r="Q120" s="33"/>
      <c r="R120" s="7">
        <f t="shared" si="13"/>
        <v>0</v>
      </c>
      <c r="S120" s="7">
        <f t="shared" si="14"/>
        <v>0</v>
      </c>
      <c r="T120" s="7">
        <f t="shared" si="15"/>
        <v>0</v>
      </c>
      <c r="U120" s="7">
        <f t="shared" si="16"/>
        <v>0</v>
      </c>
      <c r="V120" s="7">
        <f t="shared" si="17"/>
        <v>0</v>
      </c>
    </row>
    <row r="121" spans="1:22" x14ac:dyDescent="0.15">
      <c r="A121" s="56">
        <f>IF(ISNUMBER(INDEX(ReadMe!$G$24:$G$59,MATCH(UitgavenInkomsten!$K121,ReadMe!$C$24:$C$59,0))),INDEX(ReadMe!$G$24:$G$59,MATCH(UitgavenInkomsten!$K121,ReadMe!$C$24:$C$59,0)),0)</f>
        <v>0</v>
      </c>
      <c r="B121" s="56">
        <f>IF(ISERROR(INDEX(ReadMe!$H$24:$H$59,MATCH(UitgavenInkomsten!$K121,ReadMe!$C$24:$C$59,0))),0,INDEX(ReadMe!$H$24:$H$59,MATCH(UitgavenInkomsten!$K121,ReadMe!$C$24:$C$59,0)))</f>
        <v>0</v>
      </c>
      <c r="D121" s="7" t="str">
        <f t="shared" si="11"/>
        <v/>
      </c>
      <c r="E121" s="33" t="s">
        <v>119</v>
      </c>
      <c r="F121" s="33">
        <v>2016</v>
      </c>
      <c r="G121" s="33"/>
      <c r="H121" s="34"/>
      <c r="I121" s="56">
        <f t="shared" si="18"/>
        <v>203</v>
      </c>
      <c r="J121" s="35"/>
      <c r="K121" s="33"/>
      <c r="L121" s="35"/>
      <c r="M121" s="35"/>
      <c r="N121" s="36" t="e">
        <f>INDEX(ReadMe!$F$24:$F$59,MATCH(UitgavenInkomsten!K121,ReadMe!$C$24:$C$59,0))</f>
        <v>#N/A</v>
      </c>
      <c r="O121" s="7">
        <f t="array" ref="O121">IF(AND(LEN(L121)&gt;0,ISNUMBER(N121)),L121*N121,IF(AND(LEN(M121)&gt;0,ISNUMBER(N121)),M121/(1+N121)*N121,0))</f>
        <v>0</v>
      </c>
      <c r="P121" s="7" t="str">
        <f t="shared" si="12"/>
        <v>Nee</v>
      </c>
      <c r="Q121" s="33"/>
      <c r="R121" s="7">
        <f t="shared" si="13"/>
        <v>0</v>
      </c>
      <c r="S121" s="7">
        <f t="shared" si="14"/>
        <v>0</v>
      </c>
      <c r="T121" s="7">
        <f t="shared" si="15"/>
        <v>0</v>
      </c>
      <c r="U121" s="7">
        <f t="shared" si="16"/>
        <v>0</v>
      </c>
      <c r="V121" s="7">
        <f t="shared" si="17"/>
        <v>0</v>
      </c>
    </row>
    <row r="122" spans="1:22" x14ac:dyDescent="0.15">
      <c r="A122" s="56">
        <f>IF(ISNUMBER(INDEX(ReadMe!$G$24:$G$59,MATCH(UitgavenInkomsten!$K122,ReadMe!$C$24:$C$59,0))),INDEX(ReadMe!$G$24:$G$59,MATCH(UitgavenInkomsten!$K122,ReadMe!$C$24:$C$59,0)),0)</f>
        <v>0</v>
      </c>
      <c r="B122" s="56">
        <f>IF(ISERROR(INDEX(ReadMe!$H$24:$H$59,MATCH(UitgavenInkomsten!$K122,ReadMe!$C$24:$C$59,0))),0,INDEX(ReadMe!$H$24:$H$59,MATCH(UitgavenInkomsten!$K122,ReadMe!$C$24:$C$59,0)))</f>
        <v>0</v>
      </c>
      <c r="D122" s="7" t="str">
        <f t="shared" si="11"/>
        <v/>
      </c>
      <c r="E122" s="33" t="s">
        <v>119</v>
      </c>
      <c r="F122" s="33">
        <v>2016</v>
      </c>
      <c r="G122" s="33"/>
      <c r="H122" s="34"/>
      <c r="I122" s="56">
        <f t="shared" si="18"/>
        <v>204</v>
      </c>
      <c r="J122" s="35"/>
      <c r="K122" s="33"/>
      <c r="L122" s="35"/>
      <c r="M122" s="35"/>
      <c r="N122" s="36" t="e">
        <f>INDEX(ReadMe!$F$24:$F$59,MATCH(UitgavenInkomsten!K122,ReadMe!$C$24:$C$59,0))</f>
        <v>#N/A</v>
      </c>
      <c r="O122" s="7">
        <f t="array" ref="O122">IF(AND(LEN(L122)&gt;0,ISNUMBER(N122)),L122*N122,IF(AND(LEN(M122)&gt;0,ISNUMBER(N122)),M122/(1+N122)*N122,0))</f>
        <v>0</v>
      </c>
      <c r="P122" s="7" t="str">
        <f t="shared" si="12"/>
        <v>Nee</v>
      </c>
      <c r="Q122" s="33"/>
      <c r="R122" s="7">
        <f t="shared" si="13"/>
        <v>0</v>
      </c>
      <c r="S122" s="7">
        <f t="shared" si="14"/>
        <v>0</v>
      </c>
      <c r="T122" s="7">
        <f t="shared" si="15"/>
        <v>0</v>
      </c>
      <c r="U122" s="7">
        <f t="shared" si="16"/>
        <v>0</v>
      </c>
      <c r="V122" s="7">
        <f t="shared" si="17"/>
        <v>0</v>
      </c>
    </row>
    <row r="123" spans="1:22" x14ac:dyDescent="0.15">
      <c r="A123" s="56">
        <f>IF(ISNUMBER(INDEX(ReadMe!$G$24:$G$59,MATCH(UitgavenInkomsten!$K123,ReadMe!$C$24:$C$59,0))),INDEX(ReadMe!$G$24:$G$59,MATCH(UitgavenInkomsten!$K123,ReadMe!$C$24:$C$59,0)),0)</f>
        <v>0</v>
      </c>
      <c r="B123" s="56">
        <f>IF(ISERROR(INDEX(ReadMe!$H$24:$H$59,MATCH(UitgavenInkomsten!$K123,ReadMe!$C$24:$C$59,0))),0,INDEX(ReadMe!$H$24:$H$59,MATCH(UitgavenInkomsten!$K123,ReadMe!$C$24:$C$59,0)))</f>
        <v>0</v>
      </c>
      <c r="D123" s="7" t="str">
        <f t="shared" si="11"/>
        <v/>
      </c>
      <c r="E123" s="33" t="s">
        <v>119</v>
      </c>
      <c r="F123" s="33">
        <v>2016</v>
      </c>
      <c r="G123" s="33"/>
      <c r="H123" s="34"/>
      <c r="I123" s="56">
        <f t="shared" si="18"/>
        <v>205</v>
      </c>
      <c r="J123" s="35"/>
      <c r="K123" s="33"/>
      <c r="L123" s="35"/>
      <c r="M123" s="35"/>
      <c r="N123" s="36" t="e">
        <f>INDEX(ReadMe!$F$24:$F$59,MATCH(UitgavenInkomsten!K123,ReadMe!$C$24:$C$59,0))</f>
        <v>#N/A</v>
      </c>
      <c r="O123" s="7">
        <f t="array" ref="O123">IF(AND(LEN(L123)&gt;0,ISNUMBER(N123)),L123*N123,IF(AND(LEN(M123)&gt;0,ISNUMBER(N123)),M123/(1+N123)*N123,0))</f>
        <v>0</v>
      </c>
      <c r="P123" s="7" t="str">
        <f t="shared" si="12"/>
        <v>Nee</v>
      </c>
      <c r="Q123" s="33"/>
      <c r="R123" s="7">
        <f t="shared" si="13"/>
        <v>0</v>
      </c>
      <c r="S123" s="7">
        <f t="shared" si="14"/>
        <v>0</v>
      </c>
      <c r="T123" s="7">
        <f t="shared" si="15"/>
        <v>0</v>
      </c>
      <c r="U123" s="7">
        <f t="shared" si="16"/>
        <v>0</v>
      </c>
      <c r="V123" s="7">
        <f t="shared" si="17"/>
        <v>0</v>
      </c>
    </row>
    <row r="124" spans="1:22" x14ac:dyDescent="0.15">
      <c r="A124" s="56">
        <f>IF(ISNUMBER(INDEX(ReadMe!$G$24:$G$59,MATCH(UitgavenInkomsten!$K124,ReadMe!$C$24:$C$59,0))),INDEX(ReadMe!$G$24:$G$59,MATCH(UitgavenInkomsten!$K124,ReadMe!$C$24:$C$59,0)),0)</f>
        <v>0</v>
      </c>
      <c r="B124" s="56">
        <f>IF(ISERROR(INDEX(ReadMe!$H$24:$H$59,MATCH(UitgavenInkomsten!$K124,ReadMe!$C$24:$C$59,0))),0,INDEX(ReadMe!$H$24:$H$59,MATCH(UitgavenInkomsten!$K124,ReadMe!$C$24:$C$59,0)))</f>
        <v>0</v>
      </c>
      <c r="D124" s="7" t="str">
        <f t="shared" si="11"/>
        <v/>
      </c>
      <c r="E124" s="33" t="s">
        <v>119</v>
      </c>
      <c r="F124" s="33">
        <v>2016</v>
      </c>
      <c r="G124" s="33"/>
      <c r="H124" s="34"/>
      <c r="I124" s="56">
        <f t="shared" si="18"/>
        <v>206</v>
      </c>
      <c r="J124" s="35"/>
      <c r="K124" s="33"/>
      <c r="L124" s="35"/>
      <c r="M124" s="35"/>
      <c r="N124" s="36" t="e">
        <f>INDEX(ReadMe!$F$24:$F$59,MATCH(UitgavenInkomsten!K124,ReadMe!$C$24:$C$59,0))</f>
        <v>#N/A</v>
      </c>
      <c r="O124" s="7">
        <f t="array" ref="O124">IF(AND(LEN(L124)&gt;0,ISNUMBER(N124)),L124*N124,IF(AND(LEN(M124)&gt;0,ISNUMBER(N124)),M124/(1+N124)*N124,0))</f>
        <v>0</v>
      </c>
      <c r="P124" s="7" t="str">
        <f t="shared" si="12"/>
        <v>Nee</v>
      </c>
      <c r="Q124" s="33"/>
      <c r="R124" s="7">
        <f t="shared" si="13"/>
        <v>0</v>
      </c>
      <c r="S124" s="7">
        <f t="shared" si="14"/>
        <v>0</v>
      </c>
      <c r="T124" s="7">
        <f t="shared" si="15"/>
        <v>0</v>
      </c>
      <c r="U124" s="7">
        <f t="shared" si="16"/>
        <v>0</v>
      </c>
      <c r="V124" s="7">
        <f t="shared" si="17"/>
        <v>0</v>
      </c>
    </row>
    <row r="125" spans="1:22" x14ac:dyDescent="0.15">
      <c r="A125" s="56">
        <f>IF(ISNUMBER(INDEX(ReadMe!$G$24:$G$59,MATCH(UitgavenInkomsten!$K125,ReadMe!$C$24:$C$59,0))),INDEX(ReadMe!$G$24:$G$59,MATCH(UitgavenInkomsten!$K125,ReadMe!$C$24:$C$59,0)),0)</f>
        <v>0</v>
      </c>
      <c r="B125" s="56">
        <f>IF(ISERROR(INDEX(ReadMe!$H$24:$H$59,MATCH(UitgavenInkomsten!$K125,ReadMe!$C$24:$C$59,0))),0,INDEX(ReadMe!$H$24:$H$59,MATCH(UitgavenInkomsten!$K125,ReadMe!$C$24:$C$59,0)))</f>
        <v>0</v>
      </c>
      <c r="D125" s="7" t="str">
        <f t="shared" si="11"/>
        <v/>
      </c>
      <c r="E125" s="33" t="s">
        <v>119</v>
      </c>
      <c r="F125" s="33">
        <v>2016</v>
      </c>
      <c r="G125" s="33"/>
      <c r="H125" s="34"/>
      <c r="I125" s="56">
        <f t="shared" si="18"/>
        <v>207</v>
      </c>
      <c r="J125" s="35"/>
      <c r="K125" s="33"/>
      <c r="L125" s="35"/>
      <c r="M125" s="35"/>
      <c r="N125" s="36" t="e">
        <f>INDEX(ReadMe!$F$24:$F$59,MATCH(UitgavenInkomsten!K125,ReadMe!$C$24:$C$59,0))</f>
        <v>#N/A</v>
      </c>
      <c r="O125" s="7">
        <f t="array" ref="O125">IF(AND(LEN(L125)&gt;0,ISNUMBER(N125)),L125*N125,IF(AND(LEN(M125)&gt;0,ISNUMBER(N125)),M125/(1+N125)*N125,0))</f>
        <v>0</v>
      </c>
      <c r="P125" s="7" t="str">
        <f t="shared" si="12"/>
        <v>Nee</v>
      </c>
      <c r="Q125" s="33"/>
      <c r="R125" s="7">
        <f t="shared" si="13"/>
        <v>0</v>
      </c>
      <c r="S125" s="7">
        <f t="shared" si="14"/>
        <v>0</v>
      </c>
      <c r="T125" s="7">
        <f t="shared" si="15"/>
        <v>0</v>
      </c>
      <c r="U125" s="7">
        <f t="shared" si="16"/>
        <v>0</v>
      </c>
      <c r="V125" s="7">
        <f t="shared" si="17"/>
        <v>0</v>
      </c>
    </row>
    <row r="126" spans="1:22" x14ac:dyDescent="0.15">
      <c r="A126" s="56">
        <f>IF(ISNUMBER(INDEX(ReadMe!$G$24:$G$59,MATCH(UitgavenInkomsten!$K126,ReadMe!$C$24:$C$59,0))),INDEX(ReadMe!$G$24:$G$59,MATCH(UitgavenInkomsten!$K126,ReadMe!$C$24:$C$59,0)),0)</f>
        <v>0</v>
      </c>
      <c r="B126" s="56">
        <f>IF(ISERROR(INDEX(ReadMe!$H$24:$H$59,MATCH(UitgavenInkomsten!$K126,ReadMe!$C$24:$C$59,0))),0,INDEX(ReadMe!$H$24:$H$59,MATCH(UitgavenInkomsten!$K126,ReadMe!$C$24:$C$59,0)))</f>
        <v>0</v>
      </c>
      <c r="D126" s="7" t="str">
        <f t="shared" si="11"/>
        <v/>
      </c>
      <c r="E126" s="33" t="s">
        <v>119</v>
      </c>
      <c r="F126" s="33">
        <v>2016</v>
      </c>
      <c r="G126" s="33"/>
      <c r="H126" s="34"/>
      <c r="I126" s="56">
        <f t="shared" si="18"/>
        <v>208</v>
      </c>
      <c r="J126" s="35"/>
      <c r="K126" s="33"/>
      <c r="L126" s="35"/>
      <c r="M126" s="35"/>
      <c r="N126" s="36" t="e">
        <f>INDEX(ReadMe!$F$24:$F$59,MATCH(UitgavenInkomsten!K126,ReadMe!$C$24:$C$59,0))</f>
        <v>#N/A</v>
      </c>
      <c r="O126" s="7">
        <f t="array" ref="O126">IF(AND(LEN(L126)&gt;0,ISNUMBER(N126)),L126*N126,IF(AND(LEN(M126)&gt;0,ISNUMBER(N126)),M126/(1+N126)*N126,0))</f>
        <v>0</v>
      </c>
      <c r="P126" s="7" t="str">
        <f t="shared" si="12"/>
        <v>Nee</v>
      </c>
      <c r="Q126" s="33"/>
      <c r="R126" s="7">
        <f t="shared" si="13"/>
        <v>0</v>
      </c>
      <c r="S126" s="7">
        <f t="shared" si="14"/>
        <v>0</v>
      </c>
      <c r="T126" s="7">
        <f t="shared" si="15"/>
        <v>0</v>
      </c>
      <c r="U126" s="7">
        <f t="shared" si="16"/>
        <v>0</v>
      </c>
      <c r="V126" s="7">
        <f t="shared" si="17"/>
        <v>0</v>
      </c>
    </row>
    <row r="127" spans="1:22" x14ac:dyDescent="0.15">
      <c r="A127" s="56">
        <f>IF(ISNUMBER(INDEX(ReadMe!$G$24:$G$59,MATCH(UitgavenInkomsten!$K127,ReadMe!$C$24:$C$59,0))),INDEX(ReadMe!$G$24:$G$59,MATCH(UitgavenInkomsten!$K127,ReadMe!$C$24:$C$59,0)),0)</f>
        <v>0</v>
      </c>
      <c r="B127" s="56">
        <f>IF(ISERROR(INDEX(ReadMe!$H$24:$H$59,MATCH(UitgavenInkomsten!$K127,ReadMe!$C$24:$C$59,0))),0,INDEX(ReadMe!$H$24:$H$59,MATCH(UitgavenInkomsten!$K127,ReadMe!$C$24:$C$59,0)))</f>
        <v>0</v>
      </c>
      <c r="D127" s="7" t="str">
        <f t="shared" si="11"/>
        <v/>
      </c>
      <c r="E127" s="33" t="s">
        <v>119</v>
      </c>
      <c r="F127" s="33">
        <v>2016</v>
      </c>
      <c r="G127" s="33"/>
      <c r="H127" s="34"/>
      <c r="I127" s="56">
        <f t="shared" si="18"/>
        <v>209</v>
      </c>
      <c r="J127" s="35"/>
      <c r="K127" s="33"/>
      <c r="L127" s="35"/>
      <c r="M127" s="35"/>
      <c r="N127" s="36" t="e">
        <f>INDEX(ReadMe!$F$24:$F$59,MATCH(UitgavenInkomsten!K127,ReadMe!$C$24:$C$59,0))</f>
        <v>#N/A</v>
      </c>
      <c r="O127" s="7">
        <f t="array" ref="O127">IF(AND(LEN(L127)&gt;0,ISNUMBER(N127)),L127*N127,IF(AND(LEN(M127)&gt;0,ISNUMBER(N127)),M127/(1+N127)*N127,0))</f>
        <v>0</v>
      </c>
      <c r="P127" s="7" t="str">
        <f t="shared" si="12"/>
        <v>Nee</v>
      </c>
      <c r="Q127" s="33"/>
      <c r="R127" s="7">
        <f t="shared" si="13"/>
        <v>0</v>
      </c>
      <c r="S127" s="7">
        <f t="shared" si="14"/>
        <v>0</v>
      </c>
      <c r="T127" s="7">
        <f t="shared" si="15"/>
        <v>0</v>
      </c>
      <c r="U127" s="7">
        <f t="shared" si="16"/>
        <v>0</v>
      </c>
      <c r="V127" s="7">
        <f t="shared" si="17"/>
        <v>0</v>
      </c>
    </row>
    <row r="128" spans="1:22" x14ac:dyDescent="0.15">
      <c r="A128" s="56">
        <f>IF(ISNUMBER(INDEX(ReadMe!$G$24:$G$59,MATCH(UitgavenInkomsten!$K128,ReadMe!$C$24:$C$59,0))),INDEX(ReadMe!$G$24:$G$59,MATCH(UitgavenInkomsten!$K128,ReadMe!$C$24:$C$59,0)),0)</f>
        <v>0</v>
      </c>
      <c r="B128" s="56">
        <f>IF(ISERROR(INDEX(ReadMe!$H$24:$H$59,MATCH(UitgavenInkomsten!$K128,ReadMe!$C$24:$C$59,0))),0,INDEX(ReadMe!$H$24:$H$59,MATCH(UitgavenInkomsten!$K128,ReadMe!$C$24:$C$59,0)))</f>
        <v>0</v>
      </c>
      <c r="D128" s="7" t="str">
        <f t="shared" si="11"/>
        <v/>
      </c>
      <c r="E128" s="33" t="s">
        <v>119</v>
      </c>
      <c r="F128" s="33">
        <v>2016</v>
      </c>
      <c r="G128" s="33"/>
      <c r="H128" s="34"/>
      <c r="I128" s="56">
        <f t="shared" si="18"/>
        <v>210</v>
      </c>
      <c r="J128" s="35"/>
      <c r="K128" s="33"/>
      <c r="L128" s="35"/>
      <c r="M128" s="35"/>
      <c r="N128" s="36" t="e">
        <f>INDEX(ReadMe!$F$24:$F$59,MATCH(UitgavenInkomsten!K128,ReadMe!$C$24:$C$59,0))</f>
        <v>#N/A</v>
      </c>
      <c r="O128" s="7">
        <f t="array" ref="O128">IF(AND(LEN(L128)&gt;0,ISNUMBER(N128)),L128*N128,IF(AND(LEN(M128)&gt;0,ISNUMBER(N128)),M128/(1+N128)*N128,0))</f>
        <v>0</v>
      </c>
      <c r="P128" s="7" t="str">
        <f t="shared" si="12"/>
        <v>Nee</v>
      </c>
      <c r="Q128" s="33"/>
      <c r="R128" s="7">
        <f t="shared" si="13"/>
        <v>0</v>
      </c>
      <c r="S128" s="7">
        <f t="shared" si="14"/>
        <v>0</v>
      </c>
      <c r="T128" s="7">
        <f t="shared" si="15"/>
        <v>0</v>
      </c>
      <c r="U128" s="7">
        <f t="shared" si="16"/>
        <v>0</v>
      </c>
      <c r="V128" s="7">
        <f t="shared" si="17"/>
        <v>0</v>
      </c>
    </row>
    <row r="129" spans="1:22" x14ac:dyDescent="0.15">
      <c r="A129" s="56">
        <f>IF(ISNUMBER(INDEX(ReadMe!$G$24:$G$59,MATCH(UitgavenInkomsten!$K129,ReadMe!$C$24:$C$59,0))),INDEX(ReadMe!$G$24:$G$59,MATCH(UitgavenInkomsten!$K129,ReadMe!$C$24:$C$59,0)),0)</f>
        <v>0</v>
      </c>
      <c r="B129" s="56">
        <f>IF(ISERROR(INDEX(ReadMe!$H$24:$H$59,MATCH(UitgavenInkomsten!$K129,ReadMe!$C$24:$C$59,0))),0,INDEX(ReadMe!$H$24:$H$59,MATCH(UitgavenInkomsten!$K129,ReadMe!$C$24:$C$59,0)))</f>
        <v>0</v>
      </c>
      <c r="D129" s="7" t="str">
        <f t="shared" si="11"/>
        <v/>
      </c>
      <c r="E129" s="33" t="s">
        <v>119</v>
      </c>
      <c r="F129" s="33">
        <v>2016</v>
      </c>
      <c r="G129" s="33"/>
      <c r="H129" s="34"/>
      <c r="I129" s="56">
        <f t="shared" si="18"/>
        <v>211</v>
      </c>
      <c r="J129" s="35"/>
      <c r="K129" s="33"/>
      <c r="L129" s="35"/>
      <c r="M129" s="35"/>
      <c r="N129" s="36" t="e">
        <f>INDEX(ReadMe!$F$24:$F$59,MATCH(UitgavenInkomsten!K129,ReadMe!$C$24:$C$59,0))</f>
        <v>#N/A</v>
      </c>
      <c r="O129" s="7">
        <f t="array" ref="O129">IF(AND(LEN(L129)&gt;0,ISNUMBER(N129)),L129*N129,IF(AND(LEN(M129)&gt;0,ISNUMBER(N129)),M129/(1+N129)*N129,0))</f>
        <v>0</v>
      </c>
      <c r="P129" s="7" t="str">
        <f t="shared" si="12"/>
        <v>Nee</v>
      </c>
      <c r="Q129" s="33"/>
      <c r="R129" s="7">
        <f t="shared" si="13"/>
        <v>0</v>
      </c>
      <c r="S129" s="7">
        <f t="shared" si="14"/>
        <v>0</v>
      </c>
      <c r="T129" s="7">
        <f t="shared" si="15"/>
        <v>0</v>
      </c>
      <c r="U129" s="7">
        <f t="shared" si="16"/>
        <v>0</v>
      </c>
      <c r="V129" s="7">
        <f t="shared" si="17"/>
        <v>0</v>
      </c>
    </row>
    <row r="130" spans="1:22" x14ac:dyDescent="0.15">
      <c r="A130" s="56">
        <f>IF(ISNUMBER(INDEX(ReadMe!$G$24:$G$59,MATCH(UitgavenInkomsten!$K130,ReadMe!$C$24:$C$59,0))),INDEX(ReadMe!$G$24:$G$59,MATCH(UitgavenInkomsten!$K130,ReadMe!$C$24:$C$59,0)),0)</f>
        <v>0</v>
      </c>
      <c r="B130" s="56">
        <f>IF(ISERROR(INDEX(ReadMe!$H$24:$H$59,MATCH(UitgavenInkomsten!$K130,ReadMe!$C$24:$C$59,0))),0,INDEX(ReadMe!$H$24:$H$59,MATCH(UitgavenInkomsten!$K130,ReadMe!$C$24:$C$59,0)))</f>
        <v>0</v>
      </c>
      <c r="D130" s="7" t="str">
        <f t="shared" si="11"/>
        <v/>
      </c>
      <c r="E130" s="33" t="s">
        <v>119</v>
      </c>
      <c r="F130" s="33">
        <v>2016</v>
      </c>
      <c r="G130" s="33"/>
      <c r="H130" s="34"/>
      <c r="I130" s="56">
        <f t="shared" si="18"/>
        <v>212</v>
      </c>
      <c r="J130" s="35"/>
      <c r="K130" s="33"/>
      <c r="L130" s="35"/>
      <c r="M130" s="35"/>
      <c r="N130" s="36" t="e">
        <f>INDEX(ReadMe!$F$24:$F$59,MATCH(UitgavenInkomsten!K130,ReadMe!$C$24:$C$59,0))</f>
        <v>#N/A</v>
      </c>
      <c r="O130" s="7">
        <f t="array" ref="O130">IF(AND(LEN(L130)&gt;0,ISNUMBER(N130)),L130*N130,IF(AND(LEN(M130)&gt;0,ISNUMBER(N130)),M130/(1+N130)*N130,0))</f>
        <v>0</v>
      </c>
      <c r="P130" s="7" t="str">
        <f t="shared" si="12"/>
        <v>Nee</v>
      </c>
      <c r="Q130" s="33"/>
      <c r="R130" s="7">
        <f t="shared" si="13"/>
        <v>0</v>
      </c>
      <c r="S130" s="7">
        <f t="shared" si="14"/>
        <v>0</v>
      </c>
      <c r="T130" s="7">
        <f t="shared" si="15"/>
        <v>0</v>
      </c>
      <c r="U130" s="7">
        <f t="shared" si="16"/>
        <v>0</v>
      </c>
      <c r="V130" s="7">
        <f t="shared" si="17"/>
        <v>0</v>
      </c>
    </row>
    <row r="131" spans="1:22" x14ac:dyDescent="0.15">
      <c r="A131" s="56">
        <f>IF(ISNUMBER(INDEX(ReadMe!$G$24:$G$59,MATCH(UitgavenInkomsten!$K131,ReadMe!$C$24:$C$59,0))),INDEX(ReadMe!$G$24:$G$59,MATCH(UitgavenInkomsten!$K131,ReadMe!$C$24:$C$59,0)),0)</f>
        <v>0</v>
      </c>
      <c r="B131" s="56">
        <f>IF(ISERROR(INDEX(ReadMe!$H$24:$H$59,MATCH(UitgavenInkomsten!$K131,ReadMe!$C$24:$C$59,0))),0,INDEX(ReadMe!$H$24:$H$59,MATCH(UitgavenInkomsten!$K131,ReadMe!$C$24:$C$59,0)))</f>
        <v>0</v>
      </c>
      <c r="D131" s="7" t="str">
        <f t="shared" si="11"/>
        <v/>
      </c>
      <c r="E131" s="33" t="s">
        <v>119</v>
      </c>
      <c r="F131" s="33">
        <v>2016</v>
      </c>
      <c r="G131" s="33"/>
      <c r="H131" s="34"/>
      <c r="I131" s="56">
        <f t="shared" si="18"/>
        <v>213</v>
      </c>
      <c r="J131" s="35"/>
      <c r="K131" s="33"/>
      <c r="L131" s="35"/>
      <c r="M131" s="35"/>
      <c r="N131" s="36" t="e">
        <f>INDEX(ReadMe!$F$24:$F$59,MATCH(UitgavenInkomsten!K131,ReadMe!$C$24:$C$59,0))</f>
        <v>#N/A</v>
      </c>
      <c r="O131" s="7">
        <f t="array" ref="O131">IF(AND(LEN(L131)&gt;0,ISNUMBER(N131)),L131*N131,IF(AND(LEN(M131)&gt;0,ISNUMBER(N131)),M131/(1+N131)*N131,0))</f>
        <v>0</v>
      </c>
      <c r="P131" s="7" t="str">
        <f t="shared" si="12"/>
        <v>Nee</v>
      </c>
      <c r="Q131" s="33"/>
      <c r="R131" s="7">
        <f t="shared" si="13"/>
        <v>0</v>
      </c>
      <c r="S131" s="7">
        <f t="shared" si="14"/>
        <v>0</v>
      </c>
      <c r="T131" s="7">
        <f t="shared" si="15"/>
        <v>0</v>
      </c>
      <c r="U131" s="7">
        <f t="shared" si="16"/>
        <v>0</v>
      </c>
      <c r="V131" s="7">
        <f t="shared" si="17"/>
        <v>0</v>
      </c>
    </row>
    <row r="132" spans="1:22" x14ac:dyDescent="0.15">
      <c r="A132" s="56">
        <f>IF(ISNUMBER(INDEX(ReadMe!$G$24:$G$59,MATCH(UitgavenInkomsten!$K132,ReadMe!$C$24:$C$59,0))),INDEX(ReadMe!$G$24:$G$59,MATCH(UitgavenInkomsten!$K132,ReadMe!$C$24:$C$59,0)),0)</f>
        <v>0</v>
      </c>
      <c r="B132" s="56">
        <f>IF(ISERROR(INDEX(ReadMe!$H$24:$H$59,MATCH(UitgavenInkomsten!$K132,ReadMe!$C$24:$C$59,0))),0,INDEX(ReadMe!$H$24:$H$59,MATCH(UitgavenInkomsten!$K132,ReadMe!$C$24:$C$59,0)))</f>
        <v>0</v>
      </c>
      <c r="D132" s="7" t="str">
        <f t="shared" si="11"/>
        <v/>
      </c>
      <c r="E132" s="33" t="s">
        <v>119</v>
      </c>
      <c r="F132" s="33">
        <v>2016</v>
      </c>
      <c r="G132" s="33"/>
      <c r="H132" s="34"/>
      <c r="I132" s="56">
        <f t="shared" si="18"/>
        <v>214</v>
      </c>
      <c r="J132" s="35"/>
      <c r="K132" s="33"/>
      <c r="L132" s="35"/>
      <c r="M132" s="35"/>
      <c r="N132" s="36" t="e">
        <f>INDEX(ReadMe!$F$24:$F$59,MATCH(UitgavenInkomsten!K132,ReadMe!$C$24:$C$59,0))</f>
        <v>#N/A</v>
      </c>
      <c r="O132" s="7">
        <f t="array" ref="O132">IF(AND(LEN(L132)&gt;0,ISNUMBER(N132)),L132*N132,IF(AND(LEN(M132)&gt;0,ISNUMBER(N132)),M132/(1+N132)*N132,0))</f>
        <v>0</v>
      </c>
      <c r="P132" s="7" t="str">
        <f t="shared" si="12"/>
        <v>Nee</v>
      </c>
      <c r="Q132" s="33"/>
      <c r="R132" s="7">
        <f t="shared" si="13"/>
        <v>0</v>
      </c>
      <c r="S132" s="7">
        <f t="shared" si="14"/>
        <v>0</v>
      </c>
      <c r="T132" s="7">
        <f t="shared" si="15"/>
        <v>0</v>
      </c>
      <c r="U132" s="7">
        <f t="shared" si="16"/>
        <v>0</v>
      </c>
      <c r="V132" s="7">
        <f t="shared" si="17"/>
        <v>0</v>
      </c>
    </row>
    <row r="133" spans="1:22" x14ac:dyDescent="0.15">
      <c r="A133" s="56">
        <f>IF(ISNUMBER(INDEX(ReadMe!$G$24:$G$59,MATCH(UitgavenInkomsten!$K133,ReadMe!$C$24:$C$59,0))),INDEX(ReadMe!$G$24:$G$59,MATCH(UitgavenInkomsten!$K133,ReadMe!$C$24:$C$59,0)),0)</f>
        <v>0</v>
      </c>
      <c r="B133" s="56">
        <f>IF(ISERROR(INDEX(ReadMe!$H$24:$H$59,MATCH(UitgavenInkomsten!$K133,ReadMe!$C$24:$C$59,0))),0,INDEX(ReadMe!$H$24:$H$59,MATCH(UitgavenInkomsten!$K133,ReadMe!$C$24:$C$59,0)))</f>
        <v>0</v>
      </c>
      <c r="D133" s="7" t="str">
        <f t="shared" si="11"/>
        <v/>
      </c>
      <c r="E133" s="33" t="s">
        <v>119</v>
      </c>
      <c r="F133" s="33">
        <v>2016</v>
      </c>
      <c r="G133" s="33"/>
      <c r="H133" s="34"/>
      <c r="I133" s="56">
        <f t="shared" si="18"/>
        <v>215</v>
      </c>
      <c r="J133" s="35"/>
      <c r="K133" s="33"/>
      <c r="L133" s="35"/>
      <c r="M133" s="35"/>
      <c r="N133" s="36" t="e">
        <f>INDEX(ReadMe!$F$24:$F$59,MATCH(UitgavenInkomsten!K133,ReadMe!$C$24:$C$59,0))</f>
        <v>#N/A</v>
      </c>
      <c r="O133" s="7">
        <f t="array" ref="O133">IF(AND(LEN(L133)&gt;0,ISNUMBER(N133)),L133*N133,IF(AND(LEN(M133)&gt;0,ISNUMBER(N133)),M133/(1+N133)*N133,0))</f>
        <v>0</v>
      </c>
      <c r="P133" s="7" t="str">
        <f t="shared" si="12"/>
        <v>Nee</v>
      </c>
      <c r="Q133" s="33"/>
      <c r="R133" s="7">
        <f t="shared" si="13"/>
        <v>0</v>
      </c>
      <c r="S133" s="7">
        <f t="shared" si="14"/>
        <v>0</v>
      </c>
      <c r="T133" s="7">
        <f t="shared" si="15"/>
        <v>0</v>
      </c>
      <c r="U133" s="7">
        <f t="shared" si="16"/>
        <v>0</v>
      </c>
      <c r="V133" s="7">
        <f t="shared" si="17"/>
        <v>0</v>
      </c>
    </row>
    <row r="134" spans="1:22" x14ac:dyDescent="0.15">
      <c r="A134" s="56">
        <f>IF(ISNUMBER(INDEX(ReadMe!$G$24:$G$59,MATCH(UitgavenInkomsten!$K134,ReadMe!$C$24:$C$59,0))),INDEX(ReadMe!$G$24:$G$59,MATCH(UitgavenInkomsten!$K134,ReadMe!$C$24:$C$59,0)),0)</f>
        <v>0</v>
      </c>
      <c r="B134" s="56">
        <f>IF(ISERROR(INDEX(ReadMe!$H$24:$H$59,MATCH(UitgavenInkomsten!$K134,ReadMe!$C$24:$C$59,0))),0,INDEX(ReadMe!$H$24:$H$59,MATCH(UitgavenInkomsten!$K134,ReadMe!$C$24:$C$59,0)))</f>
        <v>0</v>
      </c>
      <c r="D134" s="7" t="str">
        <f t="shared" si="11"/>
        <v/>
      </c>
      <c r="E134" s="33" t="s">
        <v>119</v>
      </c>
      <c r="F134" s="33">
        <v>2016</v>
      </c>
      <c r="G134" s="33"/>
      <c r="H134" s="34"/>
      <c r="I134" s="56">
        <f t="shared" si="18"/>
        <v>216</v>
      </c>
      <c r="J134" s="35"/>
      <c r="K134" s="33"/>
      <c r="L134" s="35"/>
      <c r="M134" s="35"/>
      <c r="N134" s="36" t="e">
        <f>INDEX(ReadMe!$F$24:$F$59,MATCH(UitgavenInkomsten!K134,ReadMe!$C$24:$C$59,0))</f>
        <v>#N/A</v>
      </c>
      <c r="O134" s="7">
        <f t="array" ref="O134">IF(AND(LEN(L134)&gt;0,ISNUMBER(N134)),L134*N134,IF(AND(LEN(M134)&gt;0,ISNUMBER(N134)),M134/(1+N134)*N134,0))</f>
        <v>0</v>
      </c>
      <c r="P134" s="7" t="str">
        <f t="shared" si="12"/>
        <v>Nee</v>
      </c>
      <c r="Q134" s="33"/>
      <c r="R134" s="7">
        <f t="shared" si="13"/>
        <v>0</v>
      </c>
      <c r="S134" s="7">
        <f t="shared" si="14"/>
        <v>0</v>
      </c>
      <c r="T134" s="7">
        <f t="shared" si="15"/>
        <v>0</v>
      </c>
      <c r="U134" s="7">
        <f t="shared" si="16"/>
        <v>0</v>
      </c>
      <c r="V134" s="7">
        <f t="shared" si="17"/>
        <v>0</v>
      </c>
    </row>
    <row r="135" spans="1:22" x14ac:dyDescent="0.15">
      <c r="A135" s="56">
        <f>IF(ISNUMBER(INDEX(ReadMe!$G$24:$G$59,MATCH(UitgavenInkomsten!$K135,ReadMe!$C$24:$C$59,0))),INDEX(ReadMe!$G$24:$G$59,MATCH(UitgavenInkomsten!$K135,ReadMe!$C$24:$C$59,0)),0)</f>
        <v>0</v>
      </c>
      <c r="B135" s="56">
        <f>IF(ISERROR(INDEX(ReadMe!$H$24:$H$59,MATCH(UitgavenInkomsten!$K135,ReadMe!$C$24:$C$59,0))),0,INDEX(ReadMe!$H$24:$H$59,MATCH(UitgavenInkomsten!$K135,ReadMe!$C$24:$C$59,0)))</f>
        <v>0</v>
      </c>
      <c r="D135" s="7" t="str">
        <f t="shared" si="11"/>
        <v/>
      </c>
      <c r="E135" s="33" t="s">
        <v>119</v>
      </c>
      <c r="F135" s="33">
        <v>2016</v>
      </c>
      <c r="G135" s="33"/>
      <c r="H135" s="34"/>
      <c r="I135" s="56">
        <f t="shared" si="18"/>
        <v>217</v>
      </c>
      <c r="J135" s="35"/>
      <c r="K135" s="33"/>
      <c r="L135" s="35"/>
      <c r="M135" s="35"/>
      <c r="N135" s="36" t="e">
        <f>INDEX(ReadMe!$F$24:$F$59,MATCH(UitgavenInkomsten!K135,ReadMe!$C$24:$C$59,0))</f>
        <v>#N/A</v>
      </c>
      <c r="O135" s="7">
        <f t="array" ref="O135">IF(AND(LEN(L135)&gt;0,ISNUMBER(N135)),L135*N135,IF(AND(LEN(M135)&gt;0,ISNUMBER(N135)),M135/(1+N135)*N135,0))</f>
        <v>0</v>
      </c>
      <c r="P135" s="7" t="str">
        <f t="shared" si="12"/>
        <v>Nee</v>
      </c>
      <c r="Q135" s="33"/>
      <c r="R135" s="7">
        <f t="shared" si="13"/>
        <v>0</v>
      </c>
      <c r="S135" s="7">
        <f t="shared" si="14"/>
        <v>0</v>
      </c>
      <c r="T135" s="7">
        <f t="shared" si="15"/>
        <v>0</v>
      </c>
      <c r="U135" s="7">
        <f t="shared" si="16"/>
        <v>0</v>
      </c>
      <c r="V135" s="7">
        <f t="shared" si="17"/>
        <v>0</v>
      </c>
    </row>
    <row r="136" spans="1:22" x14ac:dyDescent="0.15">
      <c r="A136" s="56">
        <f>IF(ISNUMBER(INDEX(ReadMe!$G$24:$G$59,MATCH(UitgavenInkomsten!$K136,ReadMe!$C$24:$C$59,0))),INDEX(ReadMe!$G$24:$G$59,MATCH(UitgavenInkomsten!$K136,ReadMe!$C$24:$C$59,0)),0)</f>
        <v>0</v>
      </c>
      <c r="B136" s="56">
        <f>IF(ISERROR(INDEX(ReadMe!$H$24:$H$59,MATCH(UitgavenInkomsten!$K136,ReadMe!$C$24:$C$59,0))),0,INDEX(ReadMe!$H$24:$H$59,MATCH(UitgavenInkomsten!$K136,ReadMe!$C$24:$C$59,0)))</f>
        <v>0</v>
      </c>
      <c r="D136" s="7" t="str">
        <f t="shared" si="11"/>
        <v/>
      </c>
      <c r="E136" s="33" t="s">
        <v>119</v>
      </c>
      <c r="F136" s="33">
        <v>2016</v>
      </c>
      <c r="G136" s="33"/>
      <c r="H136" s="34"/>
      <c r="I136" s="56">
        <f t="shared" si="18"/>
        <v>218</v>
      </c>
      <c r="J136" s="35"/>
      <c r="K136" s="33"/>
      <c r="L136" s="35"/>
      <c r="M136" s="35"/>
      <c r="N136" s="36" t="e">
        <f>INDEX(ReadMe!$F$24:$F$59,MATCH(UitgavenInkomsten!K136,ReadMe!$C$24:$C$59,0))</f>
        <v>#N/A</v>
      </c>
      <c r="O136" s="7">
        <f t="array" ref="O136">IF(AND(LEN(L136)&gt;0,ISNUMBER(N136)),L136*N136,IF(AND(LEN(M136)&gt;0,ISNUMBER(N136)),M136/(1+N136)*N136,0))</f>
        <v>0</v>
      </c>
      <c r="P136" s="7" t="str">
        <f t="shared" si="12"/>
        <v>Nee</v>
      </c>
      <c r="Q136" s="33"/>
      <c r="R136" s="7">
        <f t="shared" si="13"/>
        <v>0</v>
      </c>
      <c r="S136" s="7">
        <f t="shared" si="14"/>
        <v>0</v>
      </c>
      <c r="T136" s="7">
        <f t="shared" si="15"/>
        <v>0</v>
      </c>
      <c r="U136" s="7">
        <f t="shared" si="16"/>
        <v>0</v>
      </c>
      <c r="V136" s="7">
        <f t="shared" si="17"/>
        <v>0</v>
      </c>
    </row>
    <row r="137" spans="1:22" x14ac:dyDescent="0.15">
      <c r="A137" s="56">
        <f>IF(ISNUMBER(INDEX(ReadMe!$G$24:$G$59,MATCH(UitgavenInkomsten!$K137,ReadMe!$C$24:$C$59,0))),INDEX(ReadMe!$G$24:$G$59,MATCH(UitgavenInkomsten!$K137,ReadMe!$C$24:$C$59,0)),0)</f>
        <v>0</v>
      </c>
      <c r="B137" s="56">
        <f>IF(ISERROR(INDEX(ReadMe!$H$24:$H$59,MATCH(UitgavenInkomsten!$K137,ReadMe!$C$24:$C$59,0))),0,INDEX(ReadMe!$H$24:$H$59,MATCH(UitgavenInkomsten!$K137,ReadMe!$C$24:$C$59,0)))</f>
        <v>0</v>
      </c>
      <c r="D137" s="7" t="str">
        <f t="shared" si="11"/>
        <v/>
      </c>
      <c r="E137" s="33"/>
      <c r="F137" s="33"/>
      <c r="G137" s="33"/>
      <c r="H137" s="34"/>
      <c r="I137" s="56">
        <f t="shared" si="18"/>
        <v>219</v>
      </c>
      <c r="J137" s="35"/>
      <c r="K137" s="33"/>
      <c r="L137" s="35"/>
      <c r="M137" s="35"/>
      <c r="N137" s="36" t="e">
        <f>INDEX(ReadMe!$F$24:$F$59,MATCH(UitgavenInkomsten!K137,ReadMe!$C$24:$C$59,0))</f>
        <v>#N/A</v>
      </c>
      <c r="O137" s="7">
        <f t="array" ref="O137">IF(AND(LEN(L137)&gt;0,ISNUMBER(N137)),L137*N137,IF(AND(LEN(M137)&gt;0,ISNUMBER(N137)),M137/(1+N137)*N137,0))</f>
        <v>0</v>
      </c>
      <c r="P137" s="7" t="str">
        <f t="shared" si="12"/>
        <v>Nee</v>
      </c>
      <c r="Q137" s="33"/>
      <c r="R137" s="7">
        <f t="shared" si="13"/>
        <v>0</v>
      </c>
      <c r="S137" s="7">
        <f t="shared" si="14"/>
        <v>0</v>
      </c>
      <c r="T137" s="7">
        <f t="shared" si="15"/>
        <v>0</v>
      </c>
      <c r="U137" s="7">
        <f t="shared" si="16"/>
        <v>0</v>
      </c>
      <c r="V137" s="7">
        <f t="shared" si="17"/>
        <v>0</v>
      </c>
    </row>
    <row r="138" spans="1:22" x14ac:dyDescent="0.15">
      <c r="A138" s="56">
        <f>IF(ISNUMBER(INDEX(ReadMe!$G$24:$G$59,MATCH(UitgavenInkomsten!$K138,ReadMe!$C$24:$C$59,0))),INDEX(ReadMe!$G$24:$G$59,MATCH(UitgavenInkomsten!$K138,ReadMe!$C$24:$C$59,0)),0)</f>
        <v>0</v>
      </c>
      <c r="B138" s="56">
        <f>IF(ISERROR(INDEX(ReadMe!$H$24:$H$59,MATCH(UitgavenInkomsten!$K138,ReadMe!$C$24:$C$59,0))),0,INDEX(ReadMe!$H$24:$H$59,MATCH(UitgavenInkomsten!$K138,ReadMe!$C$24:$C$59,0)))</f>
        <v>0</v>
      </c>
      <c r="D138" s="7" t="str">
        <f t="shared" si="11"/>
        <v/>
      </c>
      <c r="E138" s="33"/>
      <c r="F138" s="33"/>
      <c r="G138" s="33"/>
      <c r="H138" s="34"/>
      <c r="I138" s="56">
        <f t="shared" si="18"/>
        <v>220</v>
      </c>
      <c r="J138" s="35"/>
      <c r="K138" s="33"/>
      <c r="L138" s="35"/>
      <c r="M138" s="35"/>
      <c r="N138" s="36" t="e">
        <f>INDEX(ReadMe!$F$24:$F$59,MATCH(UitgavenInkomsten!K138,ReadMe!$C$24:$C$59,0))</f>
        <v>#N/A</v>
      </c>
      <c r="O138" s="7">
        <f t="array" ref="O138">IF(AND(LEN(L138)&gt;0,ISNUMBER(N138)),L138*N138,IF(AND(LEN(M138)&gt;0,ISNUMBER(N138)),M138/(1+N138)*N138,0))</f>
        <v>0</v>
      </c>
      <c r="P138" s="7" t="str">
        <f t="shared" si="12"/>
        <v>Nee</v>
      </c>
      <c r="Q138" s="33"/>
      <c r="R138" s="7">
        <f t="shared" si="13"/>
        <v>0</v>
      </c>
      <c r="S138" s="7">
        <f t="shared" si="14"/>
        <v>0</v>
      </c>
      <c r="T138" s="7">
        <f t="shared" si="15"/>
        <v>0</v>
      </c>
      <c r="U138" s="7">
        <f t="shared" si="16"/>
        <v>0</v>
      </c>
      <c r="V138" s="7">
        <f t="shared" si="17"/>
        <v>0</v>
      </c>
    </row>
    <row r="139" spans="1:22" x14ac:dyDescent="0.15">
      <c r="A139" s="56">
        <f>IF(ISNUMBER(INDEX(ReadMe!$G$24:$G$59,MATCH(UitgavenInkomsten!$K139,ReadMe!$C$24:$C$59,0))),INDEX(ReadMe!$G$24:$G$59,MATCH(UitgavenInkomsten!$K139,ReadMe!$C$24:$C$59,0)),0)</f>
        <v>0</v>
      </c>
      <c r="B139" s="56">
        <f>IF(ISERROR(INDEX(ReadMe!$H$24:$H$59,MATCH(UitgavenInkomsten!$K139,ReadMe!$C$24:$C$59,0))),0,INDEX(ReadMe!$H$24:$H$59,MATCH(UitgavenInkomsten!$K139,ReadMe!$C$24:$C$59,0)))</f>
        <v>0</v>
      </c>
      <c r="D139" s="7" t="str">
        <f t="shared" si="11"/>
        <v/>
      </c>
      <c r="E139" s="33"/>
      <c r="F139" s="33"/>
      <c r="G139" s="33"/>
      <c r="H139" s="34"/>
      <c r="I139" s="56">
        <f t="shared" si="18"/>
        <v>221</v>
      </c>
      <c r="J139" s="35"/>
      <c r="K139" s="33"/>
      <c r="L139" s="35"/>
      <c r="M139" s="35"/>
      <c r="N139" s="36" t="e">
        <f>INDEX(ReadMe!$F$24:$F$59,MATCH(UitgavenInkomsten!K139,ReadMe!$C$24:$C$59,0))</f>
        <v>#N/A</v>
      </c>
      <c r="O139" s="7">
        <f t="array" ref="O139">IF(AND(LEN(L139)&gt;0,ISNUMBER(N139)),L139*N139,IF(AND(LEN(M139)&gt;0,ISNUMBER(N139)),M139/(1+N139)*N139,0))</f>
        <v>0</v>
      </c>
      <c r="P139" s="7" t="str">
        <f t="shared" si="12"/>
        <v>Nee</v>
      </c>
      <c r="Q139" s="33"/>
      <c r="R139" s="7">
        <f t="shared" si="13"/>
        <v>0</v>
      </c>
      <c r="S139" s="7">
        <f t="shared" si="14"/>
        <v>0</v>
      </c>
      <c r="T139" s="7">
        <f t="shared" si="15"/>
        <v>0</v>
      </c>
      <c r="U139" s="7">
        <f t="shared" si="16"/>
        <v>0</v>
      </c>
      <c r="V139" s="7">
        <f t="shared" si="17"/>
        <v>0</v>
      </c>
    </row>
    <row r="140" spans="1:22" x14ac:dyDescent="0.15">
      <c r="A140" s="56">
        <f>IF(ISNUMBER(INDEX(ReadMe!$G$24:$G$59,MATCH(UitgavenInkomsten!$K140,ReadMe!$C$24:$C$59,0))),INDEX(ReadMe!$G$24:$G$59,MATCH(UitgavenInkomsten!$K140,ReadMe!$C$24:$C$59,0)),0)</f>
        <v>0</v>
      </c>
      <c r="B140" s="56">
        <f>IF(ISERROR(INDEX(ReadMe!$H$24:$H$59,MATCH(UitgavenInkomsten!$K140,ReadMe!$C$24:$C$59,0))),0,INDEX(ReadMe!$H$24:$H$59,MATCH(UitgavenInkomsten!$K140,ReadMe!$C$24:$C$59,0)))</f>
        <v>0</v>
      </c>
      <c r="D140" s="7" t="str">
        <f t="shared" si="11"/>
        <v/>
      </c>
      <c r="E140" s="33"/>
      <c r="F140" s="33"/>
      <c r="G140" s="33"/>
      <c r="H140" s="34"/>
      <c r="I140" s="56">
        <f t="shared" si="18"/>
        <v>222</v>
      </c>
      <c r="J140" s="35"/>
      <c r="K140" s="33"/>
      <c r="L140" s="35"/>
      <c r="M140" s="35"/>
      <c r="N140" s="36" t="e">
        <f>INDEX(ReadMe!$F$24:$F$59,MATCH(UitgavenInkomsten!K140,ReadMe!$C$24:$C$59,0))</f>
        <v>#N/A</v>
      </c>
      <c r="O140" s="7">
        <f t="array" ref="O140">IF(AND(LEN(L140)&gt;0,ISNUMBER(N140)),L140*N140,IF(AND(LEN(M140)&gt;0,ISNUMBER(N140)),M140/(1+N140)*N140,0))</f>
        <v>0</v>
      </c>
      <c r="P140" s="7" t="str">
        <f t="shared" si="12"/>
        <v>Nee</v>
      </c>
      <c r="Q140" s="33"/>
      <c r="R140" s="7">
        <f t="shared" si="13"/>
        <v>0</v>
      </c>
      <c r="S140" s="7">
        <f t="shared" si="14"/>
        <v>0</v>
      </c>
      <c r="T140" s="7">
        <f t="shared" si="15"/>
        <v>0</v>
      </c>
      <c r="U140" s="7">
        <f t="shared" si="16"/>
        <v>0</v>
      </c>
      <c r="V140" s="7">
        <f t="shared" si="17"/>
        <v>0</v>
      </c>
    </row>
    <row r="141" spans="1:22" x14ac:dyDescent="0.15">
      <c r="A141" s="56">
        <f>IF(ISNUMBER(INDEX(ReadMe!$G$24:$G$59,MATCH(UitgavenInkomsten!$K141,ReadMe!$C$24:$C$59,0))),INDEX(ReadMe!$G$24:$G$59,MATCH(UitgavenInkomsten!$K141,ReadMe!$C$24:$C$59,0)),0)</f>
        <v>0</v>
      </c>
      <c r="B141" s="56">
        <f>IF(ISERROR(INDEX(ReadMe!$H$24:$H$59,MATCH(UitgavenInkomsten!$K141,ReadMe!$C$24:$C$59,0))),0,INDEX(ReadMe!$H$24:$H$59,MATCH(UitgavenInkomsten!$K141,ReadMe!$C$24:$C$59,0)))</f>
        <v>0</v>
      </c>
      <c r="D141" s="7" t="str">
        <f t="shared" si="11"/>
        <v/>
      </c>
      <c r="E141" s="33"/>
      <c r="F141" s="33"/>
      <c r="G141" s="33"/>
      <c r="H141" s="34"/>
      <c r="I141" s="56">
        <f t="shared" si="18"/>
        <v>223</v>
      </c>
      <c r="J141" s="35"/>
      <c r="K141" s="33"/>
      <c r="L141" s="35"/>
      <c r="M141" s="35"/>
      <c r="N141" s="36" t="e">
        <f>INDEX(ReadMe!$F$24:$F$59,MATCH(UitgavenInkomsten!K141,ReadMe!$C$24:$C$59,0))</f>
        <v>#N/A</v>
      </c>
      <c r="O141" s="7">
        <f t="array" ref="O141">IF(AND(LEN(L141)&gt;0,ISNUMBER(N141)),L141*N141,IF(AND(LEN(M141)&gt;0,ISNUMBER(N141)),M141/(1+N141)*N141,0))</f>
        <v>0</v>
      </c>
      <c r="P141" s="7" t="str">
        <f t="shared" si="12"/>
        <v>Nee</v>
      </c>
      <c r="Q141" s="33"/>
      <c r="R141" s="7">
        <f t="shared" si="13"/>
        <v>0</v>
      </c>
      <c r="S141" s="7">
        <f t="shared" si="14"/>
        <v>0</v>
      </c>
      <c r="T141" s="7">
        <f t="shared" si="15"/>
        <v>0</v>
      </c>
      <c r="U141" s="7">
        <f t="shared" si="16"/>
        <v>0</v>
      </c>
      <c r="V141" s="7">
        <f t="shared" si="17"/>
        <v>0</v>
      </c>
    </row>
    <row r="142" spans="1:22" x14ac:dyDescent="0.15">
      <c r="A142" s="56">
        <f>IF(ISNUMBER(INDEX(ReadMe!$G$24:$G$59,MATCH(UitgavenInkomsten!$K142,ReadMe!$C$24:$C$59,0))),INDEX(ReadMe!$G$24:$G$59,MATCH(UitgavenInkomsten!$K142,ReadMe!$C$24:$C$59,0)),0)</f>
        <v>0</v>
      </c>
      <c r="B142" s="56">
        <f>IF(ISERROR(INDEX(ReadMe!$H$24:$H$59,MATCH(UitgavenInkomsten!$K142,ReadMe!$C$24:$C$59,0))),0,INDEX(ReadMe!$H$24:$H$59,MATCH(UitgavenInkomsten!$K142,ReadMe!$C$24:$C$59,0)))</f>
        <v>0</v>
      </c>
      <c r="D142" s="7" t="str">
        <f t="shared" si="11"/>
        <v/>
      </c>
      <c r="E142" s="33"/>
      <c r="F142" s="33"/>
      <c r="G142" s="33"/>
      <c r="H142" s="34"/>
      <c r="I142" s="56">
        <f t="shared" si="18"/>
        <v>224</v>
      </c>
      <c r="J142" s="35"/>
      <c r="K142" s="33"/>
      <c r="L142" s="35"/>
      <c r="M142" s="35"/>
      <c r="N142" s="36" t="e">
        <f>INDEX(ReadMe!$F$24:$F$59,MATCH(UitgavenInkomsten!K142,ReadMe!$C$24:$C$59,0))</f>
        <v>#N/A</v>
      </c>
      <c r="O142" s="7">
        <f t="array" ref="O142">IF(AND(LEN(L142)&gt;0,ISNUMBER(N142)),L142*N142,IF(AND(LEN(M142)&gt;0,ISNUMBER(N142)),M142/(1+N142)*N142,0))</f>
        <v>0</v>
      </c>
      <c r="P142" s="7" t="str">
        <f t="shared" si="12"/>
        <v>Nee</v>
      </c>
      <c r="Q142" s="33"/>
      <c r="R142" s="7">
        <f t="shared" si="13"/>
        <v>0</v>
      </c>
      <c r="S142" s="7">
        <f t="shared" si="14"/>
        <v>0</v>
      </c>
      <c r="T142" s="7">
        <f t="shared" si="15"/>
        <v>0</v>
      </c>
      <c r="U142" s="7">
        <f t="shared" si="16"/>
        <v>0</v>
      </c>
      <c r="V142" s="7">
        <f t="shared" si="17"/>
        <v>0</v>
      </c>
    </row>
    <row r="143" spans="1:22" x14ac:dyDescent="0.15">
      <c r="A143" s="56">
        <f>IF(ISNUMBER(INDEX(ReadMe!$G$24:$G$59,MATCH(UitgavenInkomsten!$K143,ReadMe!$C$24:$C$59,0))),INDEX(ReadMe!$G$24:$G$59,MATCH(UitgavenInkomsten!$K143,ReadMe!$C$24:$C$59,0)),0)</f>
        <v>0</v>
      </c>
      <c r="B143" s="56">
        <f>IF(ISERROR(INDEX(ReadMe!$H$24:$H$59,MATCH(UitgavenInkomsten!$K143,ReadMe!$C$24:$C$59,0))),0,INDEX(ReadMe!$H$24:$H$59,MATCH(UitgavenInkomsten!$K143,ReadMe!$C$24:$C$59,0)))</f>
        <v>0</v>
      </c>
      <c r="D143" s="7" t="str">
        <f t="shared" si="11"/>
        <v/>
      </c>
      <c r="E143" s="33"/>
      <c r="F143" s="33"/>
      <c r="G143" s="33"/>
      <c r="H143" s="34"/>
      <c r="I143" s="56">
        <f t="shared" si="18"/>
        <v>225</v>
      </c>
      <c r="J143" s="35"/>
      <c r="K143" s="33"/>
      <c r="L143" s="35"/>
      <c r="M143" s="35"/>
      <c r="N143" s="36" t="e">
        <f>INDEX(ReadMe!$F$24:$F$59,MATCH(UitgavenInkomsten!K143,ReadMe!$C$24:$C$59,0))</f>
        <v>#N/A</v>
      </c>
      <c r="O143" s="7">
        <f t="array" ref="O143">IF(AND(LEN(L143)&gt;0,ISNUMBER(N143)),L143*N143,IF(AND(LEN(M143)&gt;0,ISNUMBER(N143)),M143/(1+N143)*N143,0))</f>
        <v>0</v>
      </c>
      <c r="P143" s="7" t="str">
        <f t="shared" si="12"/>
        <v>Nee</v>
      </c>
      <c r="Q143" s="33"/>
      <c r="R143" s="7">
        <f t="shared" si="13"/>
        <v>0</v>
      </c>
      <c r="S143" s="7">
        <f t="shared" si="14"/>
        <v>0</v>
      </c>
      <c r="T143" s="7">
        <f t="shared" si="15"/>
        <v>0</v>
      </c>
      <c r="U143" s="7">
        <f t="shared" si="16"/>
        <v>0</v>
      </c>
      <c r="V143" s="7">
        <f t="shared" si="17"/>
        <v>0</v>
      </c>
    </row>
    <row r="144" spans="1:22" x14ac:dyDescent="0.15">
      <c r="A144" s="56">
        <f>IF(ISNUMBER(INDEX(ReadMe!$G$24:$G$59,MATCH(UitgavenInkomsten!$K144,ReadMe!$C$24:$C$59,0))),INDEX(ReadMe!$G$24:$G$59,MATCH(UitgavenInkomsten!$K144,ReadMe!$C$24:$C$59,0)),0)</f>
        <v>0</v>
      </c>
      <c r="B144" s="56">
        <f>IF(ISERROR(INDEX(ReadMe!$H$24:$H$59,MATCH(UitgavenInkomsten!$K144,ReadMe!$C$24:$C$59,0))),0,INDEX(ReadMe!$H$24:$H$59,MATCH(UitgavenInkomsten!$K144,ReadMe!$C$24:$C$59,0)))</f>
        <v>0</v>
      </c>
      <c r="D144" s="7" t="str">
        <f t="shared" si="11"/>
        <v/>
      </c>
      <c r="E144" s="33"/>
      <c r="F144" s="33"/>
      <c r="G144" s="33"/>
      <c r="H144" s="34"/>
      <c r="I144" s="56">
        <f t="shared" si="18"/>
        <v>226</v>
      </c>
      <c r="J144" s="35"/>
      <c r="K144" s="33"/>
      <c r="L144" s="35"/>
      <c r="M144" s="35"/>
      <c r="N144" s="36" t="e">
        <f>INDEX(ReadMe!$F$24:$F$59,MATCH(UitgavenInkomsten!K144,ReadMe!$C$24:$C$59,0))</f>
        <v>#N/A</v>
      </c>
      <c r="O144" s="7">
        <f t="array" ref="O144">IF(AND(LEN(L144)&gt;0,ISNUMBER(N144)),L144*N144,IF(AND(LEN(M144)&gt;0,ISNUMBER(N144)),M144/(1+N144)*N144,0))</f>
        <v>0</v>
      </c>
      <c r="P144" s="7" t="str">
        <f t="shared" si="12"/>
        <v>Nee</v>
      </c>
      <c r="Q144" s="33"/>
      <c r="R144" s="7">
        <f t="shared" si="13"/>
        <v>0</v>
      </c>
      <c r="S144" s="7">
        <f t="shared" si="14"/>
        <v>0</v>
      </c>
      <c r="T144" s="7">
        <f t="shared" si="15"/>
        <v>0</v>
      </c>
      <c r="U144" s="7">
        <f t="shared" si="16"/>
        <v>0</v>
      </c>
      <c r="V144" s="7">
        <f t="shared" si="17"/>
        <v>0</v>
      </c>
    </row>
    <row r="145" spans="1:22" x14ac:dyDescent="0.15">
      <c r="A145" s="56">
        <f>IF(ISNUMBER(INDEX(ReadMe!$G$24:$G$59,MATCH(UitgavenInkomsten!$K145,ReadMe!$C$24:$C$59,0))),INDEX(ReadMe!$G$24:$G$59,MATCH(UitgavenInkomsten!$K145,ReadMe!$C$24:$C$59,0)),0)</f>
        <v>0</v>
      </c>
      <c r="B145" s="56">
        <f>IF(ISERROR(INDEX(ReadMe!$H$24:$H$59,MATCH(UitgavenInkomsten!$K145,ReadMe!$C$24:$C$59,0))),0,INDEX(ReadMe!$H$24:$H$59,MATCH(UitgavenInkomsten!$K145,ReadMe!$C$24:$C$59,0)))</f>
        <v>0</v>
      </c>
      <c r="D145" s="7" t="str">
        <f t="shared" si="11"/>
        <v/>
      </c>
      <c r="E145" s="33"/>
      <c r="F145" s="33"/>
      <c r="G145" s="33"/>
      <c r="H145" s="34"/>
      <c r="I145" s="56">
        <f t="shared" si="18"/>
        <v>227</v>
      </c>
      <c r="J145" s="35"/>
      <c r="K145" s="33"/>
      <c r="L145" s="35"/>
      <c r="M145" s="35"/>
      <c r="N145" s="36" t="e">
        <f>INDEX(ReadMe!$F$24:$F$59,MATCH(UitgavenInkomsten!K145,ReadMe!$C$24:$C$59,0))</f>
        <v>#N/A</v>
      </c>
      <c r="O145" s="7">
        <f t="array" ref="O145">IF(AND(LEN(L145)&gt;0,ISNUMBER(N145)),L145*N145,IF(AND(LEN(M145)&gt;0,ISNUMBER(N145)),M145/(1+N145)*N145,0))</f>
        <v>0</v>
      </c>
      <c r="P145" s="7" t="str">
        <f t="shared" si="12"/>
        <v>Nee</v>
      </c>
      <c r="Q145" s="33"/>
      <c r="R145" s="7">
        <f t="shared" si="13"/>
        <v>0</v>
      </c>
      <c r="S145" s="7">
        <f t="shared" si="14"/>
        <v>0</v>
      </c>
      <c r="T145" s="7">
        <f t="shared" si="15"/>
        <v>0</v>
      </c>
      <c r="U145" s="7">
        <f t="shared" si="16"/>
        <v>0</v>
      </c>
      <c r="V145" s="7">
        <f t="shared" si="17"/>
        <v>0</v>
      </c>
    </row>
    <row r="146" spans="1:22" x14ac:dyDescent="0.15">
      <c r="A146" s="56">
        <f>IF(ISNUMBER(INDEX(ReadMe!$G$24:$G$59,MATCH(UitgavenInkomsten!$K146,ReadMe!$C$24:$C$59,0))),INDEX(ReadMe!$G$24:$G$59,MATCH(UitgavenInkomsten!$K146,ReadMe!$C$24:$C$59,0)),0)</f>
        <v>0</v>
      </c>
      <c r="B146" s="56">
        <f>IF(ISERROR(INDEX(ReadMe!$H$24:$H$59,MATCH(UitgavenInkomsten!$K146,ReadMe!$C$24:$C$59,0))),0,INDEX(ReadMe!$H$24:$H$59,MATCH(UitgavenInkomsten!$K146,ReadMe!$C$24:$C$59,0)))</f>
        <v>0</v>
      </c>
      <c r="D146" s="7" t="str">
        <f t="shared" ref="D146:D209" si="19">IF(LEN(G146)&gt;1,INDEX(Periode,MATCH($G146,Maanden,0),1),"")</f>
        <v/>
      </c>
      <c r="E146" s="33"/>
      <c r="F146" s="33"/>
      <c r="G146" s="33"/>
      <c r="H146" s="34"/>
      <c r="I146" s="56">
        <f t="shared" si="18"/>
        <v>228</v>
      </c>
      <c r="J146" s="35"/>
      <c r="K146" s="33"/>
      <c r="L146" s="35"/>
      <c r="M146" s="35"/>
      <c r="N146" s="36" t="e">
        <f>INDEX(ReadMe!$F$24:$F$59,MATCH(UitgavenInkomsten!K146,ReadMe!$C$24:$C$59,0))</f>
        <v>#N/A</v>
      </c>
      <c r="O146" s="7">
        <f t="array" ref="O146">IF(AND(LEN(L146)&gt;0,ISNUMBER(N146)),L146*N146,IF(AND(LEN(M146)&gt;0,ISNUMBER(N146)),M146/(1+N146)*N146,0))</f>
        <v>0</v>
      </c>
      <c r="P146" s="7" t="str">
        <f t="shared" ref="P146:P209" si="20">IF(LEN(K146)&gt;1,VLOOKUP(K146,CategorieBTWTabel,2,FALSE),"Nee")</f>
        <v>Nee</v>
      </c>
      <c r="Q146" s="33"/>
      <c r="R146" s="7">
        <f t="shared" ref="R146:R209" si="21">IF(LEN(L146)&lt;1,M146-O146,L146)</f>
        <v>0</v>
      </c>
      <c r="S146" s="7">
        <f t="shared" ref="S146:S209" si="22">IF(LEN(M146)&lt;1,L146+O146,M146)</f>
        <v>0</v>
      </c>
      <c r="T146" s="7">
        <f t="shared" ref="T146:T209" si="23">O146</f>
        <v>0</v>
      </c>
      <c r="U146" s="7">
        <f t="shared" si="16"/>
        <v>0</v>
      </c>
      <c r="V146" s="7">
        <f t="shared" si="17"/>
        <v>0</v>
      </c>
    </row>
    <row r="147" spans="1:22" x14ac:dyDescent="0.15">
      <c r="A147" s="56">
        <f>IF(ISNUMBER(INDEX(ReadMe!$G$24:$G$59,MATCH(UitgavenInkomsten!$K147,ReadMe!$C$24:$C$59,0))),INDEX(ReadMe!$G$24:$G$59,MATCH(UitgavenInkomsten!$K147,ReadMe!$C$24:$C$59,0)),0)</f>
        <v>0</v>
      </c>
      <c r="B147" s="56">
        <f>IF(ISERROR(INDEX(ReadMe!$H$24:$H$59,MATCH(UitgavenInkomsten!$K147,ReadMe!$C$24:$C$59,0))),0,INDEX(ReadMe!$H$24:$H$59,MATCH(UitgavenInkomsten!$K147,ReadMe!$C$24:$C$59,0)))</f>
        <v>0</v>
      </c>
      <c r="D147" s="7" t="str">
        <f t="shared" si="19"/>
        <v/>
      </c>
      <c r="E147" s="33"/>
      <c r="F147" s="33"/>
      <c r="G147" s="33"/>
      <c r="H147" s="34"/>
      <c r="I147" s="56">
        <f t="shared" si="18"/>
        <v>229</v>
      </c>
      <c r="J147" s="35"/>
      <c r="K147" s="33"/>
      <c r="L147" s="35"/>
      <c r="M147" s="35"/>
      <c r="N147" s="36" t="e">
        <f>INDEX(ReadMe!$F$24:$F$59,MATCH(UitgavenInkomsten!K147,ReadMe!$C$24:$C$59,0))</f>
        <v>#N/A</v>
      </c>
      <c r="O147" s="7">
        <f t="array" ref="O147">IF(AND(LEN(L147)&gt;0,ISNUMBER(N147)),L147*N147,IF(AND(LEN(M147)&gt;0,ISNUMBER(N147)),M147/(1+N147)*N147,0))</f>
        <v>0</v>
      </c>
      <c r="P147" s="7" t="str">
        <f t="shared" si="20"/>
        <v>Nee</v>
      </c>
      <c r="Q147" s="33"/>
      <c r="R147" s="7">
        <f t="shared" si="21"/>
        <v>0</v>
      </c>
      <c r="S147" s="7">
        <f t="shared" si="22"/>
        <v>0</v>
      </c>
      <c r="T147" s="7">
        <f t="shared" si="23"/>
        <v>0</v>
      </c>
      <c r="U147" s="7">
        <f t="shared" ref="U147:U210" si="24">U146+$S147*A147*IF(E147=U$17,1,0)</f>
        <v>0</v>
      </c>
      <c r="V147" s="7">
        <f t="shared" ref="V147:V210" si="25">V146+$S147*A147*IF(E147=V$17,1,0)</f>
        <v>0</v>
      </c>
    </row>
    <row r="148" spans="1:22" x14ac:dyDescent="0.15">
      <c r="A148" s="56">
        <f>IF(ISNUMBER(INDEX(ReadMe!$G$24:$G$59,MATCH(UitgavenInkomsten!$K148,ReadMe!$C$24:$C$59,0))),INDEX(ReadMe!$G$24:$G$59,MATCH(UitgavenInkomsten!$K148,ReadMe!$C$24:$C$59,0)),0)</f>
        <v>0</v>
      </c>
      <c r="B148" s="56">
        <f>IF(ISERROR(INDEX(ReadMe!$H$24:$H$59,MATCH(UitgavenInkomsten!$K148,ReadMe!$C$24:$C$59,0))),0,INDEX(ReadMe!$H$24:$H$59,MATCH(UitgavenInkomsten!$K148,ReadMe!$C$24:$C$59,0)))</f>
        <v>0</v>
      </c>
      <c r="D148" s="7" t="str">
        <f t="shared" si="19"/>
        <v/>
      </c>
      <c r="E148" s="33"/>
      <c r="F148" s="33"/>
      <c r="G148" s="33"/>
      <c r="H148" s="34"/>
      <c r="I148" s="56">
        <f t="shared" ref="I148:I211" si="26">I147+1</f>
        <v>230</v>
      </c>
      <c r="J148" s="35"/>
      <c r="K148" s="33"/>
      <c r="L148" s="35"/>
      <c r="M148" s="35"/>
      <c r="N148" s="36" t="e">
        <f>INDEX(ReadMe!$F$24:$F$59,MATCH(UitgavenInkomsten!K148,ReadMe!$C$24:$C$59,0))</f>
        <v>#N/A</v>
      </c>
      <c r="O148" s="7">
        <f t="array" ref="O148">IF(AND(LEN(L148)&gt;0,ISNUMBER(N148)),L148*N148,IF(AND(LEN(M148)&gt;0,ISNUMBER(N148)),M148/(1+N148)*N148,0))</f>
        <v>0</v>
      </c>
      <c r="P148" s="7" t="str">
        <f t="shared" si="20"/>
        <v>Nee</v>
      </c>
      <c r="Q148" s="33"/>
      <c r="R148" s="7">
        <f t="shared" si="21"/>
        <v>0</v>
      </c>
      <c r="S148" s="7">
        <f t="shared" si="22"/>
        <v>0</v>
      </c>
      <c r="T148" s="7">
        <f t="shared" si="23"/>
        <v>0</v>
      </c>
      <c r="U148" s="7">
        <f t="shared" si="24"/>
        <v>0</v>
      </c>
      <c r="V148" s="7">
        <f t="shared" si="25"/>
        <v>0</v>
      </c>
    </row>
    <row r="149" spans="1:22" x14ac:dyDescent="0.15">
      <c r="A149" s="56">
        <f>IF(ISNUMBER(INDEX(ReadMe!$G$24:$G$59,MATCH(UitgavenInkomsten!$K149,ReadMe!$C$24:$C$59,0))),INDEX(ReadMe!$G$24:$G$59,MATCH(UitgavenInkomsten!$K149,ReadMe!$C$24:$C$59,0)),0)</f>
        <v>0</v>
      </c>
      <c r="B149" s="56">
        <f>IF(ISERROR(INDEX(ReadMe!$H$24:$H$59,MATCH(UitgavenInkomsten!$K149,ReadMe!$C$24:$C$59,0))),0,INDEX(ReadMe!$H$24:$H$59,MATCH(UitgavenInkomsten!$K149,ReadMe!$C$24:$C$59,0)))</f>
        <v>0</v>
      </c>
      <c r="D149" s="7" t="str">
        <f t="shared" si="19"/>
        <v/>
      </c>
      <c r="E149" s="33"/>
      <c r="F149" s="33"/>
      <c r="G149" s="33"/>
      <c r="H149" s="34"/>
      <c r="I149" s="56">
        <f t="shared" si="26"/>
        <v>231</v>
      </c>
      <c r="J149" s="35"/>
      <c r="K149" s="33"/>
      <c r="L149" s="35"/>
      <c r="M149" s="35"/>
      <c r="N149" s="36" t="e">
        <f>INDEX(ReadMe!$F$24:$F$59,MATCH(UitgavenInkomsten!K149,ReadMe!$C$24:$C$59,0))</f>
        <v>#N/A</v>
      </c>
      <c r="O149" s="7">
        <f t="array" ref="O149">IF(AND(LEN(L149)&gt;0,ISNUMBER(N149)),L149*N149,IF(AND(LEN(M149)&gt;0,ISNUMBER(N149)),M149/(1+N149)*N149,0))</f>
        <v>0</v>
      </c>
      <c r="P149" s="7" t="str">
        <f t="shared" si="20"/>
        <v>Nee</v>
      </c>
      <c r="Q149" s="33"/>
      <c r="R149" s="7">
        <f t="shared" si="21"/>
        <v>0</v>
      </c>
      <c r="S149" s="7">
        <f t="shared" si="22"/>
        <v>0</v>
      </c>
      <c r="T149" s="7">
        <f t="shared" si="23"/>
        <v>0</v>
      </c>
      <c r="U149" s="7">
        <f t="shared" si="24"/>
        <v>0</v>
      </c>
      <c r="V149" s="7">
        <f t="shared" si="25"/>
        <v>0</v>
      </c>
    </row>
    <row r="150" spans="1:22" x14ac:dyDescent="0.15">
      <c r="A150" s="56">
        <f>IF(ISNUMBER(INDEX(ReadMe!$G$24:$G$59,MATCH(UitgavenInkomsten!$K150,ReadMe!$C$24:$C$59,0))),INDEX(ReadMe!$G$24:$G$59,MATCH(UitgavenInkomsten!$K150,ReadMe!$C$24:$C$59,0)),0)</f>
        <v>0</v>
      </c>
      <c r="B150" s="56">
        <f>IF(ISERROR(INDEX(ReadMe!$H$24:$H$59,MATCH(UitgavenInkomsten!$K150,ReadMe!$C$24:$C$59,0))),0,INDEX(ReadMe!$H$24:$H$59,MATCH(UitgavenInkomsten!$K150,ReadMe!$C$24:$C$59,0)))</f>
        <v>0</v>
      </c>
      <c r="D150" s="7" t="str">
        <f t="shared" si="19"/>
        <v/>
      </c>
      <c r="E150" s="33"/>
      <c r="F150" s="33"/>
      <c r="G150" s="33"/>
      <c r="H150" s="34"/>
      <c r="I150" s="56">
        <f t="shared" si="26"/>
        <v>232</v>
      </c>
      <c r="J150" s="35"/>
      <c r="K150" s="33"/>
      <c r="L150" s="35"/>
      <c r="M150" s="35"/>
      <c r="N150" s="36" t="e">
        <f>INDEX(ReadMe!$F$24:$F$59,MATCH(UitgavenInkomsten!K150,ReadMe!$C$24:$C$59,0))</f>
        <v>#N/A</v>
      </c>
      <c r="O150" s="7">
        <f t="array" ref="O150">IF(AND(LEN(L150)&gt;0,ISNUMBER(N150)),L150*N150,IF(AND(LEN(M150)&gt;0,ISNUMBER(N150)),M150/(1+N150)*N150,0))</f>
        <v>0</v>
      </c>
      <c r="P150" s="7" t="str">
        <f t="shared" si="20"/>
        <v>Nee</v>
      </c>
      <c r="Q150" s="33"/>
      <c r="R150" s="7">
        <f t="shared" si="21"/>
        <v>0</v>
      </c>
      <c r="S150" s="7">
        <f t="shared" si="22"/>
        <v>0</v>
      </c>
      <c r="T150" s="7">
        <f t="shared" si="23"/>
        <v>0</v>
      </c>
      <c r="U150" s="7">
        <f t="shared" si="24"/>
        <v>0</v>
      </c>
      <c r="V150" s="7">
        <f t="shared" si="25"/>
        <v>0</v>
      </c>
    </row>
    <row r="151" spans="1:22" x14ac:dyDescent="0.15">
      <c r="A151" s="56">
        <f>IF(ISNUMBER(INDEX(ReadMe!$G$24:$G$59,MATCH(UitgavenInkomsten!$K151,ReadMe!$C$24:$C$59,0))),INDEX(ReadMe!$G$24:$G$59,MATCH(UitgavenInkomsten!$K151,ReadMe!$C$24:$C$59,0)),0)</f>
        <v>0</v>
      </c>
      <c r="B151" s="56">
        <f>IF(ISERROR(INDEX(ReadMe!$H$24:$H$59,MATCH(UitgavenInkomsten!$K151,ReadMe!$C$24:$C$59,0))),0,INDEX(ReadMe!$H$24:$H$59,MATCH(UitgavenInkomsten!$K151,ReadMe!$C$24:$C$59,0)))</f>
        <v>0</v>
      </c>
      <c r="D151" s="7" t="str">
        <f t="shared" si="19"/>
        <v/>
      </c>
      <c r="E151" s="33"/>
      <c r="F151" s="33"/>
      <c r="G151" s="33"/>
      <c r="H151" s="34"/>
      <c r="I151" s="56">
        <f t="shared" si="26"/>
        <v>233</v>
      </c>
      <c r="J151" s="35"/>
      <c r="K151" s="33"/>
      <c r="L151" s="35"/>
      <c r="M151" s="35"/>
      <c r="N151" s="36" t="e">
        <f>INDEX(ReadMe!$F$24:$F$59,MATCH(UitgavenInkomsten!K151,ReadMe!$C$24:$C$59,0))</f>
        <v>#N/A</v>
      </c>
      <c r="O151" s="7">
        <f t="array" ref="O151">IF(AND(LEN(L151)&gt;0,ISNUMBER(N151)),L151*N151,IF(AND(LEN(M151)&gt;0,ISNUMBER(N151)),M151/(1+N151)*N151,0))</f>
        <v>0</v>
      </c>
      <c r="P151" s="7" t="str">
        <f t="shared" si="20"/>
        <v>Nee</v>
      </c>
      <c r="Q151" s="33"/>
      <c r="R151" s="7">
        <f t="shared" si="21"/>
        <v>0</v>
      </c>
      <c r="S151" s="7">
        <f t="shared" si="22"/>
        <v>0</v>
      </c>
      <c r="T151" s="7">
        <f t="shared" si="23"/>
        <v>0</v>
      </c>
      <c r="U151" s="7">
        <f t="shared" si="24"/>
        <v>0</v>
      </c>
      <c r="V151" s="7">
        <f t="shared" si="25"/>
        <v>0</v>
      </c>
    </row>
    <row r="152" spans="1:22" x14ac:dyDescent="0.15">
      <c r="A152" s="56">
        <f>IF(ISNUMBER(INDEX(ReadMe!$G$24:$G$59,MATCH(UitgavenInkomsten!$K152,ReadMe!$C$24:$C$59,0))),INDEX(ReadMe!$G$24:$G$59,MATCH(UitgavenInkomsten!$K152,ReadMe!$C$24:$C$59,0)),0)</f>
        <v>0</v>
      </c>
      <c r="B152" s="56">
        <f>IF(ISERROR(INDEX(ReadMe!$H$24:$H$59,MATCH(UitgavenInkomsten!$K152,ReadMe!$C$24:$C$59,0))),0,INDEX(ReadMe!$H$24:$H$59,MATCH(UitgavenInkomsten!$K152,ReadMe!$C$24:$C$59,0)))</f>
        <v>0</v>
      </c>
      <c r="D152" s="7" t="str">
        <f t="shared" si="19"/>
        <v/>
      </c>
      <c r="E152" s="33"/>
      <c r="F152" s="33"/>
      <c r="G152" s="33"/>
      <c r="H152" s="34"/>
      <c r="I152" s="56">
        <f t="shared" si="26"/>
        <v>234</v>
      </c>
      <c r="J152" s="35"/>
      <c r="K152" s="33"/>
      <c r="L152" s="35"/>
      <c r="M152" s="35"/>
      <c r="N152" s="36" t="e">
        <f>INDEX(ReadMe!$F$24:$F$59,MATCH(UitgavenInkomsten!K152,ReadMe!$C$24:$C$59,0))</f>
        <v>#N/A</v>
      </c>
      <c r="O152" s="7">
        <f t="array" ref="O152">IF(AND(LEN(L152)&gt;0,ISNUMBER(N152)),L152*N152,IF(AND(LEN(M152)&gt;0,ISNUMBER(N152)),M152/(1+N152)*N152,0))</f>
        <v>0</v>
      </c>
      <c r="P152" s="7" t="str">
        <f t="shared" si="20"/>
        <v>Nee</v>
      </c>
      <c r="Q152" s="33"/>
      <c r="R152" s="7">
        <f t="shared" si="21"/>
        <v>0</v>
      </c>
      <c r="S152" s="7">
        <f t="shared" si="22"/>
        <v>0</v>
      </c>
      <c r="T152" s="7">
        <f t="shared" si="23"/>
        <v>0</v>
      </c>
      <c r="U152" s="7">
        <f t="shared" si="24"/>
        <v>0</v>
      </c>
      <c r="V152" s="7">
        <f t="shared" si="25"/>
        <v>0</v>
      </c>
    </row>
    <row r="153" spans="1:22" x14ac:dyDescent="0.15">
      <c r="A153" s="56">
        <f>IF(ISNUMBER(INDEX(ReadMe!$G$24:$G$59,MATCH(UitgavenInkomsten!$K153,ReadMe!$C$24:$C$59,0))),INDEX(ReadMe!$G$24:$G$59,MATCH(UitgavenInkomsten!$K153,ReadMe!$C$24:$C$59,0)),0)</f>
        <v>0</v>
      </c>
      <c r="B153" s="56">
        <f>IF(ISERROR(INDEX(ReadMe!$H$24:$H$59,MATCH(UitgavenInkomsten!$K153,ReadMe!$C$24:$C$59,0))),0,INDEX(ReadMe!$H$24:$H$59,MATCH(UitgavenInkomsten!$K153,ReadMe!$C$24:$C$59,0)))</f>
        <v>0</v>
      </c>
      <c r="D153" s="7" t="str">
        <f t="shared" si="19"/>
        <v/>
      </c>
      <c r="E153" s="33"/>
      <c r="F153" s="33"/>
      <c r="G153" s="33"/>
      <c r="H153" s="34"/>
      <c r="I153" s="56">
        <f t="shared" si="26"/>
        <v>235</v>
      </c>
      <c r="J153" s="35"/>
      <c r="K153" s="33"/>
      <c r="L153" s="35"/>
      <c r="M153" s="35"/>
      <c r="N153" s="36" t="e">
        <f>INDEX(ReadMe!$F$24:$F$59,MATCH(UitgavenInkomsten!K153,ReadMe!$C$24:$C$59,0))</f>
        <v>#N/A</v>
      </c>
      <c r="O153" s="7">
        <f t="array" ref="O153">IF(AND(LEN(L153)&gt;0,ISNUMBER(N153)),L153*N153,IF(AND(LEN(M153)&gt;0,ISNUMBER(N153)),M153/(1+N153)*N153,0))</f>
        <v>0</v>
      </c>
      <c r="P153" s="7" t="str">
        <f t="shared" si="20"/>
        <v>Nee</v>
      </c>
      <c r="Q153" s="33"/>
      <c r="R153" s="7">
        <f t="shared" si="21"/>
        <v>0</v>
      </c>
      <c r="S153" s="7">
        <f t="shared" si="22"/>
        <v>0</v>
      </c>
      <c r="T153" s="7">
        <f t="shared" si="23"/>
        <v>0</v>
      </c>
      <c r="U153" s="7">
        <f t="shared" si="24"/>
        <v>0</v>
      </c>
      <c r="V153" s="7">
        <f t="shared" si="25"/>
        <v>0</v>
      </c>
    </row>
    <row r="154" spans="1:22" x14ac:dyDescent="0.15">
      <c r="A154" s="56">
        <f>IF(ISNUMBER(INDEX(ReadMe!$G$24:$G$59,MATCH(UitgavenInkomsten!$K154,ReadMe!$C$24:$C$59,0))),INDEX(ReadMe!$G$24:$G$59,MATCH(UitgavenInkomsten!$K154,ReadMe!$C$24:$C$59,0)),0)</f>
        <v>0</v>
      </c>
      <c r="B154" s="56">
        <f>IF(ISERROR(INDEX(ReadMe!$H$24:$H$59,MATCH(UitgavenInkomsten!$K154,ReadMe!$C$24:$C$59,0))),0,INDEX(ReadMe!$H$24:$H$59,MATCH(UitgavenInkomsten!$K154,ReadMe!$C$24:$C$59,0)))</f>
        <v>0</v>
      </c>
      <c r="D154" s="7" t="str">
        <f t="shared" si="19"/>
        <v/>
      </c>
      <c r="E154" s="33"/>
      <c r="F154" s="33"/>
      <c r="G154" s="33"/>
      <c r="H154" s="34"/>
      <c r="I154" s="56">
        <f t="shared" si="26"/>
        <v>236</v>
      </c>
      <c r="J154" s="35"/>
      <c r="K154" s="33"/>
      <c r="L154" s="35"/>
      <c r="M154" s="35"/>
      <c r="N154" s="36" t="e">
        <f>INDEX(ReadMe!$F$24:$F$59,MATCH(UitgavenInkomsten!K154,ReadMe!$C$24:$C$59,0))</f>
        <v>#N/A</v>
      </c>
      <c r="O154" s="7">
        <f t="array" ref="O154">IF(AND(LEN(L154)&gt;0,ISNUMBER(N154)),L154*N154,IF(AND(LEN(M154)&gt;0,ISNUMBER(N154)),M154/(1+N154)*N154,0))</f>
        <v>0</v>
      </c>
      <c r="P154" s="7" t="str">
        <f t="shared" si="20"/>
        <v>Nee</v>
      </c>
      <c r="Q154" s="33"/>
      <c r="R154" s="7">
        <f t="shared" si="21"/>
        <v>0</v>
      </c>
      <c r="S154" s="7">
        <f t="shared" si="22"/>
        <v>0</v>
      </c>
      <c r="T154" s="7">
        <f t="shared" si="23"/>
        <v>0</v>
      </c>
      <c r="U154" s="7">
        <f t="shared" si="24"/>
        <v>0</v>
      </c>
      <c r="V154" s="7">
        <f t="shared" si="25"/>
        <v>0</v>
      </c>
    </row>
    <row r="155" spans="1:22" x14ac:dyDescent="0.15">
      <c r="A155" s="56">
        <f>IF(ISNUMBER(INDEX(ReadMe!$G$24:$G$59,MATCH(UitgavenInkomsten!$K155,ReadMe!$C$24:$C$59,0))),INDEX(ReadMe!$G$24:$G$59,MATCH(UitgavenInkomsten!$K155,ReadMe!$C$24:$C$59,0)),0)</f>
        <v>0</v>
      </c>
      <c r="B155" s="56">
        <f>IF(ISERROR(INDEX(ReadMe!$H$24:$H$59,MATCH(UitgavenInkomsten!$K155,ReadMe!$C$24:$C$59,0))),0,INDEX(ReadMe!$H$24:$H$59,MATCH(UitgavenInkomsten!$K155,ReadMe!$C$24:$C$59,0)))</f>
        <v>0</v>
      </c>
      <c r="D155" s="7" t="str">
        <f t="shared" si="19"/>
        <v/>
      </c>
      <c r="E155" s="33"/>
      <c r="F155" s="33"/>
      <c r="G155" s="33"/>
      <c r="H155" s="34"/>
      <c r="I155" s="56">
        <f t="shared" si="26"/>
        <v>237</v>
      </c>
      <c r="J155" s="35"/>
      <c r="K155" s="33"/>
      <c r="L155" s="35"/>
      <c r="M155" s="35"/>
      <c r="N155" s="36" t="e">
        <f>INDEX(ReadMe!$F$24:$F$59,MATCH(UitgavenInkomsten!K155,ReadMe!$C$24:$C$59,0))</f>
        <v>#N/A</v>
      </c>
      <c r="O155" s="7">
        <f t="array" ref="O155">IF(AND(LEN(L155)&gt;0,ISNUMBER(N155)),L155*N155,IF(AND(LEN(M155)&gt;0,ISNUMBER(N155)),M155/(1+N155)*N155,0))</f>
        <v>0</v>
      </c>
      <c r="P155" s="7" t="str">
        <f t="shared" si="20"/>
        <v>Nee</v>
      </c>
      <c r="Q155" s="33"/>
      <c r="R155" s="7">
        <f t="shared" si="21"/>
        <v>0</v>
      </c>
      <c r="S155" s="7">
        <f t="shared" si="22"/>
        <v>0</v>
      </c>
      <c r="T155" s="7">
        <f t="shared" si="23"/>
        <v>0</v>
      </c>
      <c r="U155" s="7">
        <f t="shared" si="24"/>
        <v>0</v>
      </c>
      <c r="V155" s="7">
        <f t="shared" si="25"/>
        <v>0</v>
      </c>
    </row>
    <row r="156" spans="1:22" x14ac:dyDescent="0.15">
      <c r="A156" s="56">
        <f>IF(ISNUMBER(INDEX(ReadMe!$G$24:$G$59,MATCH(UitgavenInkomsten!$K156,ReadMe!$C$24:$C$59,0))),INDEX(ReadMe!$G$24:$G$59,MATCH(UitgavenInkomsten!$K156,ReadMe!$C$24:$C$59,0)),0)</f>
        <v>0</v>
      </c>
      <c r="B156" s="56">
        <f>IF(ISERROR(INDEX(ReadMe!$H$24:$H$59,MATCH(UitgavenInkomsten!$K156,ReadMe!$C$24:$C$59,0))),0,INDEX(ReadMe!$H$24:$H$59,MATCH(UitgavenInkomsten!$K156,ReadMe!$C$24:$C$59,0)))</f>
        <v>0</v>
      </c>
      <c r="D156" s="7" t="str">
        <f t="shared" si="19"/>
        <v/>
      </c>
      <c r="E156" s="33"/>
      <c r="F156" s="33"/>
      <c r="G156" s="33"/>
      <c r="H156" s="34"/>
      <c r="I156" s="56">
        <f t="shared" si="26"/>
        <v>238</v>
      </c>
      <c r="J156" s="35"/>
      <c r="K156" s="33"/>
      <c r="L156" s="35"/>
      <c r="M156" s="35"/>
      <c r="N156" s="36" t="e">
        <f>INDEX(ReadMe!$F$24:$F$59,MATCH(UitgavenInkomsten!K156,ReadMe!$C$24:$C$59,0))</f>
        <v>#N/A</v>
      </c>
      <c r="O156" s="7">
        <f t="array" ref="O156">IF(AND(LEN(L156)&gt;0,ISNUMBER(N156)),L156*N156,IF(AND(LEN(M156)&gt;0,ISNUMBER(N156)),M156/(1+N156)*N156,0))</f>
        <v>0</v>
      </c>
      <c r="P156" s="7" t="str">
        <f t="shared" si="20"/>
        <v>Nee</v>
      </c>
      <c r="Q156" s="33"/>
      <c r="R156" s="7">
        <f t="shared" si="21"/>
        <v>0</v>
      </c>
      <c r="S156" s="7">
        <f t="shared" si="22"/>
        <v>0</v>
      </c>
      <c r="T156" s="7">
        <f t="shared" si="23"/>
        <v>0</v>
      </c>
      <c r="U156" s="7">
        <f t="shared" si="24"/>
        <v>0</v>
      </c>
      <c r="V156" s="7">
        <f t="shared" si="25"/>
        <v>0</v>
      </c>
    </row>
    <row r="157" spans="1:22" x14ac:dyDescent="0.15">
      <c r="A157" s="56">
        <f>IF(ISNUMBER(INDEX(ReadMe!$G$24:$G$59,MATCH(UitgavenInkomsten!$K157,ReadMe!$C$24:$C$59,0))),INDEX(ReadMe!$G$24:$G$59,MATCH(UitgavenInkomsten!$K157,ReadMe!$C$24:$C$59,0)),0)</f>
        <v>0</v>
      </c>
      <c r="B157" s="56">
        <f>IF(ISERROR(INDEX(ReadMe!$H$24:$H$59,MATCH(UitgavenInkomsten!$K157,ReadMe!$C$24:$C$59,0))),0,INDEX(ReadMe!$H$24:$H$59,MATCH(UitgavenInkomsten!$K157,ReadMe!$C$24:$C$59,0)))</f>
        <v>0</v>
      </c>
      <c r="D157" s="7" t="str">
        <f t="shared" si="19"/>
        <v/>
      </c>
      <c r="E157" s="33"/>
      <c r="F157" s="33"/>
      <c r="G157" s="33"/>
      <c r="H157" s="34"/>
      <c r="I157" s="56">
        <f t="shared" si="26"/>
        <v>239</v>
      </c>
      <c r="J157" s="35"/>
      <c r="K157" s="33"/>
      <c r="L157" s="35"/>
      <c r="M157" s="35"/>
      <c r="N157" s="36" t="e">
        <f>INDEX(ReadMe!$F$24:$F$59,MATCH(UitgavenInkomsten!K157,ReadMe!$C$24:$C$59,0))</f>
        <v>#N/A</v>
      </c>
      <c r="O157" s="7">
        <f t="array" ref="O157">IF(AND(LEN(L157)&gt;0,ISNUMBER(N157)),L157*N157,IF(AND(LEN(M157)&gt;0,ISNUMBER(N157)),M157/(1+N157)*N157,0))</f>
        <v>0</v>
      </c>
      <c r="P157" s="7" t="str">
        <f t="shared" si="20"/>
        <v>Nee</v>
      </c>
      <c r="Q157" s="33"/>
      <c r="R157" s="7">
        <f t="shared" si="21"/>
        <v>0</v>
      </c>
      <c r="S157" s="7">
        <f t="shared" si="22"/>
        <v>0</v>
      </c>
      <c r="T157" s="7">
        <f t="shared" si="23"/>
        <v>0</v>
      </c>
      <c r="U157" s="7">
        <f t="shared" si="24"/>
        <v>0</v>
      </c>
      <c r="V157" s="7">
        <f t="shared" si="25"/>
        <v>0</v>
      </c>
    </row>
    <row r="158" spans="1:22" x14ac:dyDescent="0.15">
      <c r="A158" s="56">
        <f>IF(ISNUMBER(INDEX(ReadMe!$G$24:$G$59,MATCH(UitgavenInkomsten!$K158,ReadMe!$C$24:$C$59,0))),INDEX(ReadMe!$G$24:$G$59,MATCH(UitgavenInkomsten!$K158,ReadMe!$C$24:$C$59,0)),0)</f>
        <v>0</v>
      </c>
      <c r="B158" s="56">
        <f>IF(ISERROR(INDEX(ReadMe!$H$24:$H$59,MATCH(UitgavenInkomsten!$K158,ReadMe!$C$24:$C$59,0))),0,INDEX(ReadMe!$H$24:$H$59,MATCH(UitgavenInkomsten!$K158,ReadMe!$C$24:$C$59,0)))</f>
        <v>0</v>
      </c>
      <c r="D158" s="7" t="str">
        <f t="shared" si="19"/>
        <v/>
      </c>
      <c r="E158" s="33"/>
      <c r="F158" s="33"/>
      <c r="G158" s="33"/>
      <c r="H158" s="34"/>
      <c r="I158" s="56">
        <f t="shared" si="26"/>
        <v>240</v>
      </c>
      <c r="J158" s="35"/>
      <c r="K158" s="33"/>
      <c r="L158" s="35"/>
      <c r="M158" s="35"/>
      <c r="N158" s="36" t="e">
        <f>INDEX(ReadMe!$F$24:$F$59,MATCH(UitgavenInkomsten!K158,ReadMe!$C$24:$C$59,0))</f>
        <v>#N/A</v>
      </c>
      <c r="O158" s="7">
        <f t="array" ref="O158">IF(AND(LEN(L158)&gt;0,ISNUMBER(N158)),L158*N158,IF(AND(LEN(M158)&gt;0,ISNUMBER(N158)),M158/(1+N158)*N158,0))</f>
        <v>0</v>
      </c>
      <c r="P158" s="7" t="str">
        <f t="shared" si="20"/>
        <v>Nee</v>
      </c>
      <c r="Q158" s="33"/>
      <c r="R158" s="7">
        <f t="shared" si="21"/>
        <v>0</v>
      </c>
      <c r="S158" s="7">
        <f t="shared" si="22"/>
        <v>0</v>
      </c>
      <c r="T158" s="7">
        <f t="shared" si="23"/>
        <v>0</v>
      </c>
      <c r="U158" s="7">
        <f t="shared" si="24"/>
        <v>0</v>
      </c>
      <c r="V158" s="7">
        <f t="shared" si="25"/>
        <v>0</v>
      </c>
    </row>
    <row r="159" spans="1:22" x14ac:dyDescent="0.15">
      <c r="A159" s="56">
        <f>IF(ISNUMBER(INDEX(ReadMe!$G$24:$G$59,MATCH(UitgavenInkomsten!$K159,ReadMe!$C$24:$C$59,0))),INDEX(ReadMe!$G$24:$G$59,MATCH(UitgavenInkomsten!$K159,ReadMe!$C$24:$C$59,0)),0)</f>
        <v>0</v>
      </c>
      <c r="B159" s="56">
        <f>IF(ISERROR(INDEX(ReadMe!$H$24:$H$59,MATCH(UitgavenInkomsten!$K159,ReadMe!$C$24:$C$59,0))),0,INDEX(ReadMe!$H$24:$H$59,MATCH(UitgavenInkomsten!$K159,ReadMe!$C$24:$C$59,0)))</f>
        <v>0</v>
      </c>
      <c r="D159" s="7" t="str">
        <f t="shared" si="19"/>
        <v/>
      </c>
      <c r="E159" s="33"/>
      <c r="F159" s="33"/>
      <c r="G159" s="33"/>
      <c r="H159" s="34"/>
      <c r="I159" s="56">
        <f t="shared" si="26"/>
        <v>241</v>
      </c>
      <c r="J159" s="35"/>
      <c r="K159" s="33"/>
      <c r="L159" s="35"/>
      <c r="M159" s="35"/>
      <c r="N159" s="36" t="e">
        <f>INDEX(ReadMe!$F$24:$F$59,MATCH(UitgavenInkomsten!K159,ReadMe!$C$24:$C$59,0))</f>
        <v>#N/A</v>
      </c>
      <c r="O159" s="7">
        <f t="array" ref="O159">IF(AND(LEN(L159)&gt;0,ISNUMBER(N159)),L159*N159,IF(AND(LEN(M159)&gt;0,ISNUMBER(N159)),M159/(1+N159)*N159,0))</f>
        <v>0</v>
      </c>
      <c r="P159" s="7" t="str">
        <f t="shared" si="20"/>
        <v>Nee</v>
      </c>
      <c r="Q159" s="33"/>
      <c r="R159" s="7">
        <f t="shared" si="21"/>
        <v>0</v>
      </c>
      <c r="S159" s="7">
        <f t="shared" si="22"/>
        <v>0</v>
      </c>
      <c r="T159" s="7">
        <f t="shared" si="23"/>
        <v>0</v>
      </c>
      <c r="U159" s="7">
        <f t="shared" si="24"/>
        <v>0</v>
      </c>
      <c r="V159" s="7">
        <f t="shared" si="25"/>
        <v>0</v>
      </c>
    </row>
    <row r="160" spans="1:22" x14ac:dyDescent="0.15">
      <c r="A160" s="56">
        <f>IF(ISNUMBER(INDEX(ReadMe!$G$24:$G$59,MATCH(UitgavenInkomsten!$K160,ReadMe!$C$24:$C$59,0))),INDEX(ReadMe!$G$24:$G$59,MATCH(UitgavenInkomsten!$K160,ReadMe!$C$24:$C$59,0)),0)</f>
        <v>0</v>
      </c>
      <c r="B160" s="56">
        <f>IF(ISERROR(INDEX(ReadMe!$H$24:$H$59,MATCH(UitgavenInkomsten!$K160,ReadMe!$C$24:$C$59,0))),0,INDEX(ReadMe!$H$24:$H$59,MATCH(UitgavenInkomsten!$K160,ReadMe!$C$24:$C$59,0)))</f>
        <v>0</v>
      </c>
      <c r="D160" s="7" t="str">
        <f t="shared" si="19"/>
        <v/>
      </c>
      <c r="E160" s="33"/>
      <c r="F160" s="33"/>
      <c r="G160" s="33"/>
      <c r="H160" s="34"/>
      <c r="I160" s="56">
        <f t="shared" si="26"/>
        <v>242</v>
      </c>
      <c r="J160" s="35"/>
      <c r="K160" s="33"/>
      <c r="L160" s="35"/>
      <c r="M160" s="35"/>
      <c r="N160" s="36" t="e">
        <f>INDEX(ReadMe!$F$24:$F$59,MATCH(UitgavenInkomsten!K160,ReadMe!$C$24:$C$59,0))</f>
        <v>#N/A</v>
      </c>
      <c r="O160" s="7">
        <f t="array" ref="O160">IF(AND(LEN(L160)&gt;0,ISNUMBER(N160)),L160*N160,IF(AND(LEN(M160)&gt;0,ISNUMBER(N160)),M160/(1+N160)*N160,0))</f>
        <v>0</v>
      </c>
      <c r="P160" s="7" t="str">
        <f t="shared" si="20"/>
        <v>Nee</v>
      </c>
      <c r="Q160" s="33"/>
      <c r="R160" s="7">
        <f t="shared" si="21"/>
        <v>0</v>
      </c>
      <c r="S160" s="7">
        <f t="shared" si="22"/>
        <v>0</v>
      </c>
      <c r="T160" s="7">
        <f t="shared" si="23"/>
        <v>0</v>
      </c>
      <c r="U160" s="7">
        <f t="shared" si="24"/>
        <v>0</v>
      </c>
      <c r="V160" s="7">
        <f t="shared" si="25"/>
        <v>0</v>
      </c>
    </row>
    <row r="161" spans="1:22" x14ac:dyDescent="0.15">
      <c r="A161" s="56">
        <f>IF(ISNUMBER(INDEX(ReadMe!$G$24:$G$59,MATCH(UitgavenInkomsten!$K161,ReadMe!$C$24:$C$59,0))),INDEX(ReadMe!$G$24:$G$59,MATCH(UitgavenInkomsten!$K161,ReadMe!$C$24:$C$59,0)),0)</f>
        <v>0</v>
      </c>
      <c r="B161" s="56">
        <f>IF(ISERROR(INDEX(ReadMe!$H$24:$H$59,MATCH(UitgavenInkomsten!$K161,ReadMe!$C$24:$C$59,0))),0,INDEX(ReadMe!$H$24:$H$59,MATCH(UitgavenInkomsten!$K161,ReadMe!$C$24:$C$59,0)))</f>
        <v>0</v>
      </c>
      <c r="D161" s="7" t="str">
        <f t="shared" si="19"/>
        <v/>
      </c>
      <c r="E161" s="33"/>
      <c r="F161" s="33"/>
      <c r="G161" s="33"/>
      <c r="H161" s="34"/>
      <c r="I161" s="56">
        <f t="shared" si="26"/>
        <v>243</v>
      </c>
      <c r="J161" s="35"/>
      <c r="K161" s="33"/>
      <c r="L161" s="35"/>
      <c r="M161" s="35"/>
      <c r="N161" s="36" t="e">
        <f>INDEX(ReadMe!$F$24:$F$59,MATCH(UitgavenInkomsten!K161,ReadMe!$C$24:$C$59,0))</f>
        <v>#N/A</v>
      </c>
      <c r="O161" s="7">
        <f t="array" ref="O161">IF(AND(LEN(L161)&gt;0,ISNUMBER(N161)),L161*N161,IF(AND(LEN(M161)&gt;0,ISNUMBER(N161)),M161/(1+N161)*N161,0))</f>
        <v>0</v>
      </c>
      <c r="P161" s="7" t="str">
        <f t="shared" si="20"/>
        <v>Nee</v>
      </c>
      <c r="Q161" s="33"/>
      <c r="R161" s="7">
        <f t="shared" si="21"/>
        <v>0</v>
      </c>
      <c r="S161" s="7">
        <f t="shared" si="22"/>
        <v>0</v>
      </c>
      <c r="T161" s="7">
        <f t="shared" si="23"/>
        <v>0</v>
      </c>
      <c r="U161" s="7">
        <f t="shared" si="24"/>
        <v>0</v>
      </c>
      <c r="V161" s="7">
        <f t="shared" si="25"/>
        <v>0</v>
      </c>
    </row>
    <row r="162" spans="1:22" x14ac:dyDescent="0.15">
      <c r="A162" s="56">
        <f>IF(ISNUMBER(INDEX(ReadMe!$G$24:$G$59,MATCH(UitgavenInkomsten!$K162,ReadMe!$C$24:$C$59,0))),INDEX(ReadMe!$G$24:$G$59,MATCH(UitgavenInkomsten!$K162,ReadMe!$C$24:$C$59,0)),0)</f>
        <v>0</v>
      </c>
      <c r="B162" s="56">
        <f>IF(ISERROR(INDEX(ReadMe!$H$24:$H$59,MATCH(UitgavenInkomsten!$K162,ReadMe!$C$24:$C$59,0))),0,INDEX(ReadMe!$H$24:$H$59,MATCH(UitgavenInkomsten!$K162,ReadMe!$C$24:$C$59,0)))</f>
        <v>0</v>
      </c>
      <c r="D162" s="7" t="str">
        <f t="shared" si="19"/>
        <v/>
      </c>
      <c r="E162" s="33"/>
      <c r="F162" s="33"/>
      <c r="G162" s="33"/>
      <c r="H162" s="34"/>
      <c r="I162" s="56">
        <f t="shared" si="26"/>
        <v>244</v>
      </c>
      <c r="J162" s="35"/>
      <c r="K162" s="33"/>
      <c r="L162" s="35"/>
      <c r="M162" s="35"/>
      <c r="N162" s="36" t="e">
        <f>INDEX(ReadMe!$F$24:$F$59,MATCH(UitgavenInkomsten!K162,ReadMe!$C$24:$C$59,0))</f>
        <v>#N/A</v>
      </c>
      <c r="O162" s="7">
        <f t="array" ref="O162">IF(AND(LEN(L162)&gt;0,ISNUMBER(N162)),L162*N162,IF(AND(LEN(M162)&gt;0,ISNUMBER(N162)),M162/(1+N162)*N162,0))</f>
        <v>0</v>
      </c>
      <c r="P162" s="7" t="str">
        <f t="shared" si="20"/>
        <v>Nee</v>
      </c>
      <c r="Q162" s="33"/>
      <c r="R162" s="7">
        <f t="shared" si="21"/>
        <v>0</v>
      </c>
      <c r="S162" s="7">
        <f t="shared" si="22"/>
        <v>0</v>
      </c>
      <c r="T162" s="7">
        <f t="shared" si="23"/>
        <v>0</v>
      </c>
      <c r="U162" s="7">
        <f t="shared" si="24"/>
        <v>0</v>
      </c>
      <c r="V162" s="7">
        <f t="shared" si="25"/>
        <v>0</v>
      </c>
    </row>
    <row r="163" spans="1:22" x14ac:dyDescent="0.15">
      <c r="A163" s="56">
        <f>IF(ISNUMBER(INDEX(ReadMe!$G$24:$G$59,MATCH(UitgavenInkomsten!$K163,ReadMe!$C$24:$C$59,0))),INDEX(ReadMe!$G$24:$G$59,MATCH(UitgavenInkomsten!$K163,ReadMe!$C$24:$C$59,0)),0)</f>
        <v>0</v>
      </c>
      <c r="B163" s="56">
        <f>IF(ISERROR(INDEX(ReadMe!$H$24:$H$59,MATCH(UitgavenInkomsten!$K163,ReadMe!$C$24:$C$59,0))),0,INDEX(ReadMe!$H$24:$H$59,MATCH(UitgavenInkomsten!$K163,ReadMe!$C$24:$C$59,0)))</f>
        <v>0</v>
      </c>
      <c r="D163" s="7" t="str">
        <f t="shared" si="19"/>
        <v/>
      </c>
      <c r="E163" s="33"/>
      <c r="F163" s="33"/>
      <c r="G163" s="33"/>
      <c r="H163" s="34"/>
      <c r="I163" s="56">
        <f t="shared" si="26"/>
        <v>245</v>
      </c>
      <c r="J163" s="35"/>
      <c r="K163" s="33"/>
      <c r="L163" s="35"/>
      <c r="M163" s="35"/>
      <c r="N163" s="36" t="e">
        <f>INDEX(ReadMe!$F$24:$F$59,MATCH(UitgavenInkomsten!K163,ReadMe!$C$24:$C$59,0))</f>
        <v>#N/A</v>
      </c>
      <c r="O163" s="7">
        <f t="array" ref="O163">IF(AND(LEN(L163)&gt;0,ISNUMBER(N163)),L163*N163,IF(AND(LEN(M163)&gt;0,ISNUMBER(N163)),M163/(1+N163)*N163,0))</f>
        <v>0</v>
      </c>
      <c r="P163" s="7" t="str">
        <f t="shared" si="20"/>
        <v>Nee</v>
      </c>
      <c r="Q163" s="33"/>
      <c r="R163" s="7">
        <f t="shared" si="21"/>
        <v>0</v>
      </c>
      <c r="S163" s="7">
        <f t="shared" si="22"/>
        <v>0</v>
      </c>
      <c r="T163" s="7">
        <f t="shared" si="23"/>
        <v>0</v>
      </c>
      <c r="U163" s="7">
        <f t="shared" si="24"/>
        <v>0</v>
      </c>
      <c r="V163" s="7">
        <f t="shared" si="25"/>
        <v>0</v>
      </c>
    </row>
    <row r="164" spans="1:22" x14ac:dyDescent="0.15">
      <c r="A164" s="56">
        <f>IF(ISNUMBER(INDEX(ReadMe!$G$24:$G$59,MATCH(UitgavenInkomsten!$K164,ReadMe!$C$24:$C$59,0))),INDEX(ReadMe!$G$24:$G$59,MATCH(UitgavenInkomsten!$K164,ReadMe!$C$24:$C$59,0)),0)</f>
        <v>0</v>
      </c>
      <c r="B164" s="56">
        <f>IF(ISERROR(INDEX(ReadMe!$H$24:$H$59,MATCH(UitgavenInkomsten!$K164,ReadMe!$C$24:$C$59,0))),0,INDEX(ReadMe!$H$24:$H$59,MATCH(UitgavenInkomsten!$K164,ReadMe!$C$24:$C$59,0)))</f>
        <v>0</v>
      </c>
      <c r="D164" s="7" t="str">
        <f t="shared" si="19"/>
        <v/>
      </c>
      <c r="E164" s="33"/>
      <c r="F164" s="33"/>
      <c r="G164" s="33"/>
      <c r="H164" s="34"/>
      <c r="I164" s="56">
        <f t="shared" si="26"/>
        <v>246</v>
      </c>
      <c r="J164" s="35"/>
      <c r="K164" s="33"/>
      <c r="L164" s="35"/>
      <c r="M164" s="35"/>
      <c r="N164" s="36" t="e">
        <f>INDEX(ReadMe!$F$24:$F$59,MATCH(UitgavenInkomsten!K164,ReadMe!$C$24:$C$59,0))</f>
        <v>#N/A</v>
      </c>
      <c r="O164" s="7">
        <f t="array" ref="O164">IF(AND(LEN(L164)&gt;0,ISNUMBER(N164)),L164*N164,IF(AND(LEN(M164)&gt;0,ISNUMBER(N164)),M164/(1+N164)*N164,0))</f>
        <v>0</v>
      </c>
      <c r="P164" s="7" t="str">
        <f t="shared" si="20"/>
        <v>Nee</v>
      </c>
      <c r="Q164" s="33"/>
      <c r="R164" s="7">
        <f t="shared" si="21"/>
        <v>0</v>
      </c>
      <c r="S164" s="7">
        <f t="shared" si="22"/>
        <v>0</v>
      </c>
      <c r="T164" s="7">
        <f t="shared" si="23"/>
        <v>0</v>
      </c>
      <c r="U164" s="7">
        <f t="shared" si="24"/>
        <v>0</v>
      </c>
      <c r="V164" s="7">
        <f t="shared" si="25"/>
        <v>0</v>
      </c>
    </row>
    <row r="165" spans="1:22" x14ac:dyDescent="0.15">
      <c r="A165" s="56">
        <f>IF(ISNUMBER(INDEX(ReadMe!$G$24:$G$59,MATCH(UitgavenInkomsten!$K165,ReadMe!$C$24:$C$59,0))),INDEX(ReadMe!$G$24:$G$59,MATCH(UitgavenInkomsten!$K165,ReadMe!$C$24:$C$59,0)),0)</f>
        <v>0</v>
      </c>
      <c r="B165" s="56">
        <f>IF(ISERROR(INDEX(ReadMe!$H$24:$H$59,MATCH(UitgavenInkomsten!$K165,ReadMe!$C$24:$C$59,0))),0,INDEX(ReadMe!$H$24:$H$59,MATCH(UitgavenInkomsten!$K165,ReadMe!$C$24:$C$59,0)))</f>
        <v>0</v>
      </c>
      <c r="D165" s="7" t="str">
        <f t="shared" si="19"/>
        <v/>
      </c>
      <c r="E165" s="33"/>
      <c r="F165" s="33"/>
      <c r="G165" s="33"/>
      <c r="H165" s="34"/>
      <c r="I165" s="56">
        <f t="shared" si="26"/>
        <v>247</v>
      </c>
      <c r="J165" s="35"/>
      <c r="K165" s="33"/>
      <c r="L165" s="35"/>
      <c r="M165" s="35"/>
      <c r="N165" s="36" t="e">
        <f>INDEX(ReadMe!$F$24:$F$59,MATCH(UitgavenInkomsten!K165,ReadMe!$C$24:$C$59,0))</f>
        <v>#N/A</v>
      </c>
      <c r="O165" s="7">
        <f t="array" ref="O165">IF(AND(LEN(L165)&gt;0,ISNUMBER(N165)),L165*N165,IF(AND(LEN(M165)&gt;0,ISNUMBER(N165)),M165/(1+N165)*N165,0))</f>
        <v>0</v>
      </c>
      <c r="P165" s="7" t="str">
        <f t="shared" si="20"/>
        <v>Nee</v>
      </c>
      <c r="Q165" s="33"/>
      <c r="R165" s="7">
        <f t="shared" si="21"/>
        <v>0</v>
      </c>
      <c r="S165" s="7">
        <f t="shared" si="22"/>
        <v>0</v>
      </c>
      <c r="T165" s="7">
        <f t="shared" si="23"/>
        <v>0</v>
      </c>
      <c r="U165" s="7">
        <f t="shared" si="24"/>
        <v>0</v>
      </c>
      <c r="V165" s="7">
        <f t="shared" si="25"/>
        <v>0</v>
      </c>
    </row>
    <row r="166" spans="1:22" x14ac:dyDescent="0.15">
      <c r="A166" s="56">
        <f>IF(ISNUMBER(INDEX(ReadMe!$G$24:$G$59,MATCH(UitgavenInkomsten!$K166,ReadMe!$C$24:$C$59,0))),INDEX(ReadMe!$G$24:$G$59,MATCH(UitgavenInkomsten!$K166,ReadMe!$C$24:$C$59,0)),0)</f>
        <v>0</v>
      </c>
      <c r="B166" s="56">
        <f>IF(ISERROR(INDEX(ReadMe!$H$24:$H$59,MATCH(UitgavenInkomsten!$K166,ReadMe!$C$24:$C$59,0))),0,INDEX(ReadMe!$H$24:$H$59,MATCH(UitgavenInkomsten!$K166,ReadMe!$C$24:$C$59,0)))</f>
        <v>0</v>
      </c>
      <c r="D166" s="7" t="str">
        <f t="shared" si="19"/>
        <v/>
      </c>
      <c r="E166" s="33"/>
      <c r="F166" s="33"/>
      <c r="G166" s="33"/>
      <c r="H166" s="34"/>
      <c r="I166" s="56">
        <f t="shared" si="26"/>
        <v>248</v>
      </c>
      <c r="J166" s="35"/>
      <c r="K166" s="33"/>
      <c r="L166" s="35"/>
      <c r="M166" s="35"/>
      <c r="N166" s="36" t="e">
        <f>INDEX(ReadMe!$F$24:$F$59,MATCH(UitgavenInkomsten!K166,ReadMe!$C$24:$C$59,0))</f>
        <v>#N/A</v>
      </c>
      <c r="O166" s="7">
        <f t="array" ref="O166">IF(AND(LEN(L166)&gt;0,ISNUMBER(N166)),L166*N166,IF(AND(LEN(M166)&gt;0,ISNUMBER(N166)),M166/(1+N166)*N166,0))</f>
        <v>0</v>
      </c>
      <c r="P166" s="7" t="str">
        <f t="shared" si="20"/>
        <v>Nee</v>
      </c>
      <c r="Q166" s="33"/>
      <c r="R166" s="7">
        <f t="shared" si="21"/>
        <v>0</v>
      </c>
      <c r="S166" s="7">
        <f t="shared" si="22"/>
        <v>0</v>
      </c>
      <c r="T166" s="7">
        <f t="shared" si="23"/>
        <v>0</v>
      </c>
      <c r="U166" s="7">
        <f t="shared" si="24"/>
        <v>0</v>
      </c>
      <c r="V166" s="7">
        <f t="shared" si="25"/>
        <v>0</v>
      </c>
    </row>
    <row r="167" spans="1:22" x14ac:dyDescent="0.15">
      <c r="A167" s="56">
        <f>IF(ISNUMBER(INDEX(ReadMe!$G$24:$G$59,MATCH(UitgavenInkomsten!$K167,ReadMe!$C$24:$C$59,0))),INDEX(ReadMe!$G$24:$G$59,MATCH(UitgavenInkomsten!$K167,ReadMe!$C$24:$C$59,0)),0)</f>
        <v>0</v>
      </c>
      <c r="B167" s="56">
        <f>IF(ISERROR(INDEX(ReadMe!$H$24:$H$59,MATCH(UitgavenInkomsten!$K167,ReadMe!$C$24:$C$59,0))),0,INDEX(ReadMe!$H$24:$H$59,MATCH(UitgavenInkomsten!$K167,ReadMe!$C$24:$C$59,0)))</f>
        <v>0</v>
      </c>
      <c r="D167" s="7" t="str">
        <f t="shared" si="19"/>
        <v/>
      </c>
      <c r="E167" s="33"/>
      <c r="F167" s="33"/>
      <c r="G167" s="33"/>
      <c r="H167" s="34"/>
      <c r="I167" s="56">
        <f t="shared" si="26"/>
        <v>249</v>
      </c>
      <c r="J167" s="35"/>
      <c r="K167" s="33"/>
      <c r="L167" s="35"/>
      <c r="M167" s="35"/>
      <c r="N167" s="36" t="e">
        <f>INDEX(ReadMe!$F$24:$F$59,MATCH(UitgavenInkomsten!K167,ReadMe!$C$24:$C$59,0))</f>
        <v>#N/A</v>
      </c>
      <c r="O167" s="7">
        <f t="array" ref="O167">IF(AND(LEN(L167)&gt;0,ISNUMBER(N167)),L167*N167,IF(AND(LEN(M167)&gt;0,ISNUMBER(N167)),M167/(1+N167)*N167,0))</f>
        <v>0</v>
      </c>
      <c r="P167" s="7" t="str">
        <f t="shared" si="20"/>
        <v>Nee</v>
      </c>
      <c r="Q167" s="33"/>
      <c r="R167" s="7">
        <f t="shared" si="21"/>
        <v>0</v>
      </c>
      <c r="S167" s="7">
        <f t="shared" si="22"/>
        <v>0</v>
      </c>
      <c r="T167" s="7">
        <f t="shared" si="23"/>
        <v>0</v>
      </c>
      <c r="U167" s="7">
        <f t="shared" si="24"/>
        <v>0</v>
      </c>
      <c r="V167" s="7">
        <f t="shared" si="25"/>
        <v>0</v>
      </c>
    </row>
    <row r="168" spans="1:22" x14ac:dyDescent="0.15">
      <c r="A168" s="56">
        <f>IF(ISNUMBER(INDEX(ReadMe!$G$24:$G$59,MATCH(UitgavenInkomsten!$K168,ReadMe!$C$24:$C$59,0))),INDEX(ReadMe!$G$24:$G$59,MATCH(UitgavenInkomsten!$K168,ReadMe!$C$24:$C$59,0)),0)</f>
        <v>0</v>
      </c>
      <c r="B168" s="56">
        <f>IF(ISERROR(INDEX(ReadMe!$H$24:$H$59,MATCH(UitgavenInkomsten!$K168,ReadMe!$C$24:$C$59,0))),0,INDEX(ReadMe!$H$24:$H$59,MATCH(UitgavenInkomsten!$K168,ReadMe!$C$24:$C$59,0)))</f>
        <v>0</v>
      </c>
      <c r="D168" s="7" t="str">
        <f t="shared" si="19"/>
        <v/>
      </c>
      <c r="E168" s="33"/>
      <c r="F168" s="33"/>
      <c r="G168" s="33"/>
      <c r="H168" s="34"/>
      <c r="I168" s="56">
        <f t="shared" si="26"/>
        <v>250</v>
      </c>
      <c r="J168" s="35"/>
      <c r="K168" s="33"/>
      <c r="L168" s="35"/>
      <c r="M168" s="35"/>
      <c r="N168" s="36" t="e">
        <f>INDEX(ReadMe!$F$24:$F$59,MATCH(UitgavenInkomsten!K168,ReadMe!$C$24:$C$59,0))</f>
        <v>#N/A</v>
      </c>
      <c r="O168" s="7">
        <f t="array" ref="O168">IF(AND(LEN(L168)&gt;0,ISNUMBER(N168)),L168*N168,IF(AND(LEN(M168)&gt;0,ISNUMBER(N168)),M168/(1+N168)*N168,0))</f>
        <v>0</v>
      </c>
      <c r="P168" s="7" t="str">
        <f t="shared" si="20"/>
        <v>Nee</v>
      </c>
      <c r="Q168" s="33"/>
      <c r="R168" s="7">
        <f t="shared" si="21"/>
        <v>0</v>
      </c>
      <c r="S168" s="7">
        <f t="shared" si="22"/>
        <v>0</v>
      </c>
      <c r="T168" s="7">
        <f t="shared" si="23"/>
        <v>0</v>
      </c>
      <c r="U168" s="7">
        <f t="shared" si="24"/>
        <v>0</v>
      </c>
      <c r="V168" s="7">
        <f t="shared" si="25"/>
        <v>0</v>
      </c>
    </row>
    <row r="169" spans="1:22" x14ac:dyDescent="0.15">
      <c r="A169" s="56">
        <f>IF(ISNUMBER(INDEX(ReadMe!$G$24:$G$59,MATCH(UitgavenInkomsten!$K169,ReadMe!$C$24:$C$59,0))),INDEX(ReadMe!$G$24:$G$59,MATCH(UitgavenInkomsten!$K169,ReadMe!$C$24:$C$59,0)),0)</f>
        <v>0</v>
      </c>
      <c r="B169" s="56">
        <f>IF(ISERROR(INDEX(ReadMe!$H$24:$H$59,MATCH(UitgavenInkomsten!$K169,ReadMe!$C$24:$C$59,0))),0,INDEX(ReadMe!$H$24:$H$59,MATCH(UitgavenInkomsten!$K169,ReadMe!$C$24:$C$59,0)))</f>
        <v>0</v>
      </c>
      <c r="D169" s="7" t="str">
        <f t="shared" si="19"/>
        <v/>
      </c>
      <c r="E169" s="33"/>
      <c r="F169" s="33"/>
      <c r="G169" s="33"/>
      <c r="H169" s="34"/>
      <c r="I169" s="56">
        <f t="shared" si="26"/>
        <v>251</v>
      </c>
      <c r="J169" s="35"/>
      <c r="K169" s="33"/>
      <c r="L169" s="35"/>
      <c r="M169" s="35"/>
      <c r="N169" s="36" t="e">
        <f>INDEX(ReadMe!$F$24:$F$59,MATCH(UitgavenInkomsten!K169,ReadMe!$C$24:$C$59,0))</f>
        <v>#N/A</v>
      </c>
      <c r="O169" s="7">
        <f t="array" ref="O169">IF(AND(LEN(L169)&gt;0,ISNUMBER(N169)),L169*N169,IF(AND(LEN(M169)&gt;0,ISNUMBER(N169)),M169/(1+N169)*N169,0))</f>
        <v>0</v>
      </c>
      <c r="P169" s="7" t="str">
        <f t="shared" si="20"/>
        <v>Nee</v>
      </c>
      <c r="Q169" s="33"/>
      <c r="R169" s="7">
        <f t="shared" si="21"/>
        <v>0</v>
      </c>
      <c r="S169" s="7">
        <f t="shared" si="22"/>
        <v>0</v>
      </c>
      <c r="T169" s="7">
        <f t="shared" si="23"/>
        <v>0</v>
      </c>
      <c r="U169" s="7">
        <f t="shared" si="24"/>
        <v>0</v>
      </c>
      <c r="V169" s="7">
        <f t="shared" si="25"/>
        <v>0</v>
      </c>
    </row>
    <row r="170" spans="1:22" x14ac:dyDescent="0.15">
      <c r="A170" s="56">
        <f>IF(ISNUMBER(INDEX(ReadMe!$G$24:$G$59,MATCH(UitgavenInkomsten!$K170,ReadMe!$C$24:$C$59,0))),INDEX(ReadMe!$G$24:$G$59,MATCH(UitgavenInkomsten!$K170,ReadMe!$C$24:$C$59,0)),0)</f>
        <v>0</v>
      </c>
      <c r="B170" s="56">
        <f>IF(ISERROR(INDEX(ReadMe!$H$24:$H$59,MATCH(UitgavenInkomsten!$K170,ReadMe!$C$24:$C$59,0))),0,INDEX(ReadMe!$H$24:$H$59,MATCH(UitgavenInkomsten!$K170,ReadMe!$C$24:$C$59,0)))</f>
        <v>0</v>
      </c>
      <c r="D170" s="7" t="str">
        <f t="shared" si="19"/>
        <v/>
      </c>
      <c r="E170" s="33"/>
      <c r="F170" s="33"/>
      <c r="G170" s="33"/>
      <c r="H170" s="34"/>
      <c r="I170" s="56">
        <f t="shared" si="26"/>
        <v>252</v>
      </c>
      <c r="J170" s="35"/>
      <c r="K170" s="33"/>
      <c r="L170" s="35"/>
      <c r="M170" s="35"/>
      <c r="N170" s="36" t="e">
        <f>INDEX(ReadMe!$F$24:$F$59,MATCH(UitgavenInkomsten!K170,ReadMe!$C$24:$C$59,0))</f>
        <v>#N/A</v>
      </c>
      <c r="O170" s="7">
        <f t="array" ref="O170">IF(AND(LEN(L170)&gt;0,ISNUMBER(N170)),L170*N170,IF(AND(LEN(M170)&gt;0,ISNUMBER(N170)),M170/(1+N170)*N170,0))</f>
        <v>0</v>
      </c>
      <c r="P170" s="7" t="str">
        <f t="shared" si="20"/>
        <v>Nee</v>
      </c>
      <c r="Q170" s="33"/>
      <c r="R170" s="7">
        <f t="shared" si="21"/>
        <v>0</v>
      </c>
      <c r="S170" s="7">
        <f t="shared" si="22"/>
        <v>0</v>
      </c>
      <c r="T170" s="7">
        <f t="shared" si="23"/>
        <v>0</v>
      </c>
      <c r="U170" s="7">
        <f t="shared" si="24"/>
        <v>0</v>
      </c>
      <c r="V170" s="7">
        <f t="shared" si="25"/>
        <v>0</v>
      </c>
    </row>
    <row r="171" spans="1:22" x14ac:dyDescent="0.15">
      <c r="A171" s="56">
        <f>IF(ISNUMBER(INDEX(ReadMe!$G$24:$G$59,MATCH(UitgavenInkomsten!$K171,ReadMe!$C$24:$C$59,0))),INDEX(ReadMe!$G$24:$G$59,MATCH(UitgavenInkomsten!$K171,ReadMe!$C$24:$C$59,0)),0)</f>
        <v>0</v>
      </c>
      <c r="B171" s="56">
        <f>IF(ISERROR(INDEX(ReadMe!$H$24:$H$59,MATCH(UitgavenInkomsten!$K171,ReadMe!$C$24:$C$59,0))),0,INDEX(ReadMe!$H$24:$H$59,MATCH(UitgavenInkomsten!$K171,ReadMe!$C$24:$C$59,0)))</f>
        <v>0</v>
      </c>
      <c r="D171" s="7" t="str">
        <f t="shared" si="19"/>
        <v/>
      </c>
      <c r="E171" s="33"/>
      <c r="F171" s="33"/>
      <c r="G171" s="33"/>
      <c r="H171" s="34"/>
      <c r="I171" s="56">
        <f t="shared" si="26"/>
        <v>253</v>
      </c>
      <c r="J171" s="35"/>
      <c r="K171" s="33"/>
      <c r="L171" s="35"/>
      <c r="M171" s="35"/>
      <c r="N171" s="36" t="e">
        <f>INDEX(ReadMe!$F$24:$F$59,MATCH(UitgavenInkomsten!K171,ReadMe!$C$24:$C$59,0))</f>
        <v>#N/A</v>
      </c>
      <c r="O171" s="7">
        <f t="array" ref="O171">IF(AND(LEN(L171)&gt;0,ISNUMBER(N171)),L171*N171,IF(AND(LEN(M171)&gt;0,ISNUMBER(N171)),M171/(1+N171)*N171,0))</f>
        <v>0</v>
      </c>
      <c r="P171" s="7" t="str">
        <f t="shared" si="20"/>
        <v>Nee</v>
      </c>
      <c r="Q171" s="33"/>
      <c r="R171" s="7">
        <f t="shared" si="21"/>
        <v>0</v>
      </c>
      <c r="S171" s="7">
        <f t="shared" si="22"/>
        <v>0</v>
      </c>
      <c r="T171" s="7">
        <f t="shared" si="23"/>
        <v>0</v>
      </c>
      <c r="U171" s="7">
        <f t="shared" si="24"/>
        <v>0</v>
      </c>
      <c r="V171" s="7">
        <f t="shared" si="25"/>
        <v>0</v>
      </c>
    </row>
    <row r="172" spans="1:22" x14ac:dyDescent="0.15">
      <c r="A172" s="56">
        <f>IF(ISNUMBER(INDEX(ReadMe!$G$24:$G$59,MATCH(UitgavenInkomsten!$K172,ReadMe!$C$24:$C$59,0))),INDEX(ReadMe!$G$24:$G$59,MATCH(UitgavenInkomsten!$K172,ReadMe!$C$24:$C$59,0)),0)</f>
        <v>0</v>
      </c>
      <c r="B172" s="56">
        <f>IF(ISERROR(INDEX(ReadMe!$H$24:$H$59,MATCH(UitgavenInkomsten!$K172,ReadMe!$C$24:$C$59,0))),0,INDEX(ReadMe!$H$24:$H$59,MATCH(UitgavenInkomsten!$K172,ReadMe!$C$24:$C$59,0)))</f>
        <v>0</v>
      </c>
      <c r="D172" s="7" t="str">
        <f t="shared" si="19"/>
        <v/>
      </c>
      <c r="E172" s="33"/>
      <c r="F172" s="33"/>
      <c r="G172" s="33"/>
      <c r="H172" s="34"/>
      <c r="I172" s="56">
        <f t="shared" si="26"/>
        <v>254</v>
      </c>
      <c r="J172" s="35"/>
      <c r="K172" s="33"/>
      <c r="L172" s="35"/>
      <c r="M172" s="35"/>
      <c r="N172" s="36" t="e">
        <f>INDEX(ReadMe!$F$24:$F$59,MATCH(UitgavenInkomsten!K172,ReadMe!$C$24:$C$59,0))</f>
        <v>#N/A</v>
      </c>
      <c r="O172" s="7">
        <f t="array" ref="O172">IF(AND(LEN(L172)&gt;0,ISNUMBER(N172)),L172*N172,IF(AND(LEN(M172)&gt;0,ISNUMBER(N172)),M172/(1+N172)*N172,0))</f>
        <v>0</v>
      </c>
      <c r="P172" s="7" t="str">
        <f t="shared" si="20"/>
        <v>Nee</v>
      </c>
      <c r="Q172" s="33"/>
      <c r="R172" s="7">
        <f t="shared" si="21"/>
        <v>0</v>
      </c>
      <c r="S172" s="7">
        <f t="shared" si="22"/>
        <v>0</v>
      </c>
      <c r="T172" s="7">
        <f t="shared" si="23"/>
        <v>0</v>
      </c>
      <c r="U172" s="7">
        <f t="shared" si="24"/>
        <v>0</v>
      </c>
      <c r="V172" s="7">
        <f t="shared" si="25"/>
        <v>0</v>
      </c>
    </row>
    <row r="173" spans="1:22" x14ac:dyDescent="0.15">
      <c r="A173" s="56">
        <f>IF(ISNUMBER(INDEX(ReadMe!$G$24:$G$59,MATCH(UitgavenInkomsten!$K173,ReadMe!$C$24:$C$59,0))),INDEX(ReadMe!$G$24:$G$59,MATCH(UitgavenInkomsten!$K173,ReadMe!$C$24:$C$59,0)),0)</f>
        <v>0</v>
      </c>
      <c r="B173" s="56">
        <f>IF(ISERROR(INDEX(ReadMe!$H$24:$H$59,MATCH(UitgavenInkomsten!$K173,ReadMe!$C$24:$C$59,0))),0,INDEX(ReadMe!$H$24:$H$59,MATCH(UitgavenInkomsten!$K173,ReadMe!$C$24:$C$59,0)))</f>
        <v>0</v>
      </c>
      <c r="D173" s="7" t="str">
        <f t="shared" si="19"/>
        <v/>
      </c>
      <c r="E173" s="33"/>
      <c r="F173" s="33"/>
      <c r="G173" s="33"/>
      <c r="H173" s="34"/>
      <c r="I173" s="56">
        <f t="shared" si="26"/>
        <v>255</v>
      </c>
      <c r="J173" s="35"/>
      <c r="K173" s="33"/>
      <c r="L173" s="35"/>
      <c r="M173" s="35"/>
      <c r="N173" s="36" t="e">
        <f>INDEX(ReadMe!$F$24:$F$59,MATCH(UitgavenInkomsten!K173,ReadMe!$C$24:$C$59,0))</f>
        <v>#N/A</v>
      </c>
      <c r="O173" s="7">
        <f t="array" ref="O173">IF(AND(LEN(L173)&gt;0,ISNUMBER(N173)),L173*N173,IF(AND(LEN(M173)&gt;0,ISNUMBER(N173)),M173/(1+N173)*N173,0))</f>
        <v>0</v>
      </c>
      <c r="P173" s="7" t="str">
        <f t="shared" si="20"/>
        <v>Nee</v>
      </c>
      <c r="Q173" s="33"/>
      <c r="R173" s="7">
        <f t="shared" si="21"/>
        <v>0</v>
      </c>
      <c r="S173" s="7">
        <f t="shared" si="22"/>
        <v>0</v>
      </c>
      <c r="T173" s="7">
        <f t="shared" si="23"/>
        <v>0</v>
      </c>
      <c r="U173" s="7">
        <f t="shared" si="24"/>
        <v>0</v>
      </c>
      <c r="V173" s="7">
        <f t="shared" si="25"/>
        <v>0</v>
      </c>
    </row>
    <row r="174" spans="1:22" x14ac:dyDescent="0.15">
      <c r="A174" s="56">
        <f>IF(ISNUMBER(INDEX(ReadMe!$G$24:$G$59,MATCH(UitgavenInkomsten!$K174,ReadMe!$C$24:$C$59,0))),INDEX(ReadMe!$G$24:$G$59,MATCH(UitgavenInkomsten!$K174,ReadMe!$C$24:$C$59,0)),0)</f>
        <v>0</v>
      </c>
      <c r="B174" s="56">
        <f>IF(ISERROR(INDEX(ReadMe!$H$24:$H$59,MATCH(UitgavenInkomsten!$K174,ReadMe!$C$24:$C$59,0))),0,INDEX(ReadMe!$H$24:$H$59,MATCH(UitgavenInkomsten!$K174,ReadMe!$C$24:$C$59,0)))</f>
        <v>0</v>
      </c>
      <c r="D174" s="7" t="str">
        <f t="shared" si="19"/>
        <v/>
      </c>
      <c r="E174" s="33"/>
      <c r="F174" s="33"/>
      <c r="G174" s="33"/>
      <c r="H174" s="34"/>
      <c r="I174" s="56">
        <f t="shared" si="26"/>
        <v>256</v>
      </c>
      <c r="J174" s="35"/>
      <c r="K174" s="33"/>
      <c r="L174" s="35"/>
      <c r="M174" s="35"/>
      <c r="N174" s="36" t="e">
        <f>INDEX(ReadMe!$F$24:$F$59,MATCH(UitgavenInkomsten!K174,ReadMe!$C$24:$C$59,0))</f>
        <v>#N/A</v>
      </c>
      <c r="O174" s="7">
        <f t="array" ref="O174">IF(AND(LEN(L174)&gt;0,ISNUMBER(N174)),L174*N174,IF(AND(LEN(M174)&gt;0,ISNUMBER(N174)),M174/(1+N174)*N174,0))</f>
        <v>0</v>
      </c>
      <c r="P174" s="7" t="str">
        <f t="shared" si="20"/>
        <v>Nee</v>
      </c>
      <c r="Q174" s="33"/>
      <c r="R174" s="7">
        <f t="shared" si="21"/>
        <v>0</v>
      </c>
      <c r="S174" s="7">
        <f t="shared" si="22"/>
        <v>0</v>
      </c>
      <c r="T174" s="7">
        <f t="shared" si="23"/>
        <v>0</v>
      </c>
      <c r="U174" s="7">
        <f t="shared" si="24"/>
        <v>0</v>
      </c>
      <c r="V174" s="7">
        <f t="shared" si="25"/>
        <v>0</v>
      </c>
    </row>
    <row r="175" spans="1:22" x14ac:dyDescent="0.15">
      <c r="A175" s="56">
        <f>IF(ISNUMBER(INDEX(ReadMe!$G$24:$G$59,MATCH(UitgavenInkomsten!$K175,ReadMe!$C$24:$C$59,0))),INDEX(ReadMe!$G$24:$G$59,MATCH(UitgavenInkomsten!$K175,ReadMe!$C$24:$C$59,0)),0)</f>
        <v>0</v>
      </c>
      <c r="B175" s="56">
        <f>IF(ISERROR(INDEX(ReadMe!$H$24:$H$59,MATCH(UitgavenInkomsten!$K175,ReadMe!$C$24:$C$59,0))),0,INDEX(ReadMe!$H$24:$H$59,MATCH(UitgavenInkomsten!$K175,ReadMe!$C$24:$C$59,0)))</f>
        <v>0</v>
      </c>
      <c r="D175" s="7" t="str">
        <f t="shared" si="19"/>
        <v/>
      </c>
      <c r="E175" s="33"/>
      <c r="F175" s="33"/>
      <c r="G175" s="33"/>
      <c r="H175" s="34"/>
      <c r="I175" s="56">
        <f t="shared" si="26"/>
        <v>257</v>
      </c>
      <c r="J175" s="35"/>
      <c r="K175" s="33"/>
      <c r="L175" s="35"/>
      <c r="M175" s="35"/>
      <c r="N175" s="36" t="e">
        <f>INDEX(ReadMe!$F$24:$F$59,MATCH(UitgavenInkomsten!K175,ReadMe!$C$24:$C$59,0))</f>
        <v>#N/A</v>
      </c>
      <c r="O175" s="7">
        <f t="array" ref="O175">IF(AND(LEN(L175)&gt;0,ISNUMBER(N175)),L175*N175,IF(AND(LEN(M175)&gt;0,ISNUMBER(N175)),M175/(1+N175)*N175,0))</f>
        <v>0</v>
      </c>
      <c r="P175" s="7" t="str">
        <f t="shared" si="20"/>
        <v>Nee</v>
      </c>
      <c r="Q175" s="33"/>
      <c r="R175" s="7">
        <f t="shared" si="21"/>
        <v>0</v>
      </c>
      <c r="S175" s="7">
        <f t="shared" si="22"/>
        <v>0</v>
      </c>
      <c r="T175" s="7">
        <f t="shared" si="23"/>
        <v>0</v>
      </c>
      <c r="U175" s="7">
        <f t="shared" si="24"/>
        <v>0</v>
      </c>
      <c r="V175" s="7">
        <f t="shared" si="25"/>
        <v>0</v>
      </c>
    </row>
    <row r="176" spans="1:22" x14ac:dyDescent="0.15">
      <c r="A176" s="56">
        <f>IF(ISNUMBER(INDEX(ReadMe!$G$24:$G$59,MATCH(UitgavenInkomsten!$K176,ReadMe!$C$24:$C$59,0))),INDEX(ReadMe!$G$24:$G$59,MATCH(UitgavenInkomsten!$K176,ReadMe!$C$24:$C$59,0)),0)</f>
        <v>0</v>
      </c>
      <c r="B176" s="56">
        <f>IF(ISERROR(INDEX(ReadMe!$H$24:$H$59,MATCH(UitgavenInkomsten!$K176,ReadMe!$C$24:$C$59,0))),0,INDEX(ReadMe!$H$24:$H$59,MATCH(UitgavenInkomsten!$K176,ReadMe!$C$24:$C$59,0)))</f>
        <v>0</v>
      </c>
      <c r="D176" s="7" t="str">
        <f t="shared" si="19"/>
        <v/>
      </c>
      <c r="E176" s="33"/>
      <c r="F176" s="33"/>
      <c r="G176" s="33"/>
      <c r="H176" s="34"/>
      <c r="I176" s="56">
        <f t="shared" si="26"/>
        <v>258</v>
      </c>
      <c r="J176" s="35"/>
      <c r="K176" s="33"/>
      <c r="L176" s="35"/>
      <c r="M176" s="35"/>
      <c r="N176" s="36" t="e">
        <f>INDEX(ReadMe!$F$24:$F$59,MATCH(UitgavenInkomsten!K176,ReadMe!$C$24:$C$59,0))</f>
        <v>#N/A</v>
      </c>
      <c r="O176" s="7">
        <f t="array" ref="O176">IF(AND(LEN(L176)&gt;0,ISNUMBER(N176)),L176*N176,IF(AND(LEN(M176)&gt;0,ISNUMBER(N176)),M176/(1+N176)*N176,0))</f>
        <v>0</v>
      </c>
      <c r="P176" s="7" t="str">
        <f t="shared" si="20"/>
        <v>Nee</v>
      </c>
      <c r="Q176" s="33"/>
      <c r="R176" s="7">
        <f t="shared" si="21"/>
        <v>0</v>
      </c>
      <c r="S176" s="7">
        <f t="shared" si="22"/>
        <v>0</v>
      </c>
      <c r="T176" s="7">
        <f t="shared" si="23"/>
        <v>0</v>
      </c>
      <c r="U176" s="7">
        <f t="shared" si="24"/>
        <v>0</v>
      </c>
      <c r="V176" s="7">
        <f t="shared" si="25"/>
        <v>0</v>
      </c>
    </row>
    <row r="177" spans="1:22" x14ac:dyDescent="0.15">
      <c r="A177" s="56">
        <f>IF(ISNUMBER(INDEX(ReadMe!$G$24:$G$59,MATCH(UitgavenInkomsten!$K177,ReadMe!$C$24:$C$59,0))),INDEX(ReadMe!$G$24:$G$59,MATCH(UitgavenInkomsten!$K177,ReadMe!$C$24:$C$59,0)),0)</f>
        <v>0</v>
      </c>
      <c r="B177" s="56">
        <f>IF(ISERROR(INDEX(ReadMe!$H$24:$H$59,MATCH(UitgavenInkomsten!$K177,ReadMe!$C$24:$C$59,0))),0,INDEX(ReadMe!$H$24:$H$59,MATCH(UitgavenInkomsten!$K177,ReadMe!$C$24:$C$59,0)))</f>
        <v>0</v>
      </c>
      <c r="D177" s="7" t="str">
        <f t="shared" si="19"/>
        <v/>
      </c>
      <c r="E177" s="33"/>
      <c r="F177" s="33"/>
      <c r="G177" s="33"/>
      <c r="H177" s="34"/>
      <c r="I177" s="56">
        <f t="shared" si="26"/>
        <v>259</v>
      </c>
      <c r="J177" s="35"/>
      <c r="K177" s="33"/>
      <c r="L177" s="35"/>
      <c r="M177" s="35"/>
      <c r="N177" s="36" t="e">
        <f>INDEX(ReadMe!$F$24:$F$59,MATCH(UitgavenInkomsten!K177,ReadMe!$C$24:$C$59,0))</f>
        <v>#N/A</v>
      </c>
      <c r="O177" s="7">
        <f t="array" ref="O177">IF(AND(LEN(L177)&gt;0,ISNUMBER(N177)),L177*N177,IF(AND(LEN(M177)&gt;0,ISNUMBER(N177)),M177/(1+N177)*N177,0))</f>
        <v>0</v>
      </c>
      <c r="P177" s="7" t="str">
        <f t="shared" si="20"/>
        <v>Nee</v>
      </c>
      <c r="Q177" s="33"/>
      <c r="R177" s="7">
        <f t="shared" si="21"/>
        <v>0</v>
      </c>
      <c r="S177" s="7">
        <f t="shared" si="22"/>
        <v>0</v>
      </c>
      <c r="T177" s="7">
        <f t="shared" si="23"/>
        <v>0</v>
      </c>
      <c r="U177" s="7">
        <f t="shared" si="24"/>
        <v>0</v>
      </c>
      <c r="V177" s="7">
        <f t="shared" si="25"/>
        <v>0</v>
      </c>
    </row>
    <row r="178" spans="1:22" x14ac:dyDescent="0.15">
      <c r="A178" s="56">
        <f>IF(ISNUMBER(INDEX(ReadMe!$G$24:$G$59,MATCH(UitgavenInkomsten!$K178,ReadMe!$C$24:$C$59,0))),INDEX(ReadMe!$G$24:$G$59,MATCH(UitgavenInkomsten!$K178,ReadMe!$C$24:$C$59,0)),0)</f>
        <v>0</v>
      </c>
      <c r="B178" s="56">
        <f>IF(ISERROR(INDEX(ReadMe!$H$24:$H$59,MATCH(UitgavenInkomsten!$K178,ReadMe!$C$24:$C$59,0))),0,INDEX(ReadMe!$H$24:$H$59,MATCH(UitgavenInkomsten!$K178,ReadMe!$C$24:$C$59,0)))</f>
        <v>0</v>
      </c>
      <c r="D178" s="7" t="str">
        <f t="shared" si="19"/>
        <v/>
      </c>
      <c r="E178" s="33"/>
      <c r="F178" s="33"/>
      <c r="G178" s="33"/>
      <c r="H178" s="34"/>
      <c r="I178" s="56">
        <f t="shared" si="26"/>
        <v>260</v>
      </c>
      <c r="J178" s="35"/>
      <c r="K178" s="33"/>
      <c r="L178" s="35"/>
      <c r="M178" s="35"/>
      <c r="N178" s="36" t="e">
        <f>INDEX(ReadMe!$F$24:$F$59,MATCH(UitgavenInkomsten!K178,ReadMe!$C$24:$C$59,0))</f>
        <v>#N/A</v>
      </c>
      <c r="O178" s="7">
        <f t="array" ref="O178">IF(AND(LEN(L178)&gt;0,ISNUMBER(N178)),L178*N178,IF(AND(LEN(M178)&gt;0,ISNUMBER(N178)),M178/(1+N178)*N178,0))</f>
        <v>0</v>
      </c>
      <c r="P178" s="7" t="str">
        <f t="shared" si="20"/>
        <v>Nee</v>
      </c>
      <c r="Q178" s="33"/>
      <c r="R178" s="7">
        <f t="shared" si="21"/>
        <v>0</v>
      </c>
      <c r="S178" s="7">
        <f t="shared" si="22"/>
        <v>0</v>
      </c>
      <c r="T178" s="7">
        <f t="shared" si="23"/>
        <v>0</v>
      </c>
      <c r="U178" s="7">
        <f t="shared" si="24"/>
        <v>0</v>
      </c>
      <c r="V178" s="7">
        <f t="shared" si="25"/>
        <v>0</v>
      </c>
    </row>
    <row r="179" spans="1:22" x14ac:dyDescent="0.15">
      <c r="A179" s="56">
        <f>IF(ISNUMBER(INDEX(ReadMe!$G$24:$G$59,MATCH(UitgavenInkomsten!$K179,ReadMe!$C$24:$C$59,0))),INDEX(ReadMe!$G$24:$G$59,MATCH(UitgavenInkomsten!$K179,ReadMe!$C$24:$C$59,0)),0)</f>
        <v>0</v>
      </c>
      <c r="B179" s="56">
        <f>IF(ISERROR(INDEX(ReadMe!$H$24:$H$59,MATCH(UitgavenInkomsten!$K179,ReadMe!$C$24:$C$59,0))),0,INDEX(ReadMe!$H$24:$H$59,MATCH(UitgavenInkomsten!$K179,ReadMe!$C$24:$C$59,0)))</f>
        <v>0</v>
      </c>
      <c r="D179" s="7" t="str">
        <f t="shared" si="19"/>
        <v/>
      </c>
      <c r="E179" s="33"/>
      <c r="F179" s="33"/>
      <c r="G179" s="33"/>
      <c r="H179" s="34"/>
      <c r="I179" s="56">
        <f t="shared" si="26"/>
        <v>261</v>
      </c>
      <c r="J179" s="35"/>
      <c r="K179" s="33"/>
      <c r="L179" s="35"/>
      <c r="M179" s="35"/>
      <c r="N179" s="36" t="e">
        <f>INDEX(ReadMe!$F$24:$F$59,MATCH(UitgavenInkomsten!K179,ReadMe!$C$24:$C$59,0))</f>
        <v>#N/A</v>
      </c>
      <c r="O179" s="7">
        <f t="array" ref="O179">IF(AND(LEN(L179)&gt;0,ISNUMBER(N179)),L179*N179,IF(AND(LEN(M179)&gt;0,ISNUMBER(N179)),M179/(1+N179)*N179,0))</f>
        <v>0</v>
      </c>
      <c r="P179" s="7" t="str">
        <f t="shared" si="20"/>
        <v>Nee</v>
      </c>
      <c r="Q179" s="33"/>
      <c r="R179" s="7">
        <f t="shared" si="21"/>
        <v>0</v>
      </c>
      <c r="S179" s="7">
        <f t="shared" si="22"/>
        <v>0</v>
      </c>
      <c r="T179" s="7">
        <f t="shared" si="23"/>
        <v>0</v>
      </c>
      <c r="U179" s="7">
        <f t="shared" si="24"/>
        <v>0</v>
      </c>
      <c r="V179" s="7">
        <f t="shared" si="25"/>
        <v>0</v>
      </c>
    </row>
    <row r="180" spans="1:22" x14ac:dyDescent="0.15">
      <c r="A180" s="56">
        <f>IF(ISNUMBER(INDEX(ReadMe!$G$24:$G$59,MATCH(UitgavenInkomsten!$K180,ReadMe!$C$24:$C$59,0))),INDEX(ReadMe!$G$24:$G$59,MATCH(UitgavenInkomsten!$K180,ReadMe!$C$24:$C$59,0)),0)</f>
        <v>0</v>
      </c>
      <c r="B180" s="56">
        <f>IF(ISERROR(INDEX(ReadMe!$H$24:$H$59,MATCH(UitgavenInkomsten!$K180,ReadMe!$C$24:$C$59,0))),0,INDEX(ReadMe!$H$24:$H$59,MATCH(UitgavenInkomsten!$K180,ReadMe!$C$24:$C$59,0)))</f>
        <v>0</v>
      </c>
      <c r="D180" s="7" t="str">
        <f t="shared" si="19"/>
        <v/>
      </c>
      <c r="E180" s="33"/>
      <c r="F180" s="33"/>
      <c r="G180" s="33"/>
      <c r="H180" s="34"/>
      <c r="I180" s="56">
        <f t="shared" si="26"/>
        <v>262</v>
      </c>
      <c r="J180" s="35"/>
      <c r="K180" s="33"/>
      <c r="L180" s="35"/>
      <c r="M180" s="35"/>
      <c r="N180" s="36" t="e">
        <f>INDEX(ReadMe!$F$24:$F$59,MATCH(UitgavenInkomsten!K180,ReadMe!$C$24:$C$59,0))</f>
        <v>#N/A</v>
      </c>
      <c r="O180" s="7">
        <f t="array" ref="O180">IF(AND(LEN(L180)&gt;0,ISNUMBER(N180)),L180*N180,IF(AND(LEN(M180)&gt;0,ISNUMBER(N180)),M180/(1+N180)*N180,0))</f>
        <v>0</v>
      </c>
      <c r="P180" s="7" t="str">
        <f t="shared" si="20"/>
        <v>Nee</v>
      </c>
      <c r="Q180" s="33"/>
      <c r="R180" s="7">
        <f t="shared" si="21"/>
        <v>0</v>
      </c>
      <c r="S180" s="7">
        <f t="shared" si="22"/>
        <v>0</v>
      </c>
      <c r="T180" s="7">
        <f t="shared" si="23"/>
        <v>0</v>
      </c>
      <c r="U180" s="7">
        <f t="shared" si="24"/>
        <v>0</v>
      </c>
      <c r="V180" s="7">
        <f t="shared" si="25"/>
        <v>0</v>
      </c>
    </row>
    <row r="181" spans="1:22" x14ac:dyDescent="0.15">
      <c r="A181" s="56">
        <f>IF(ISNUMBER(INDEX(ReadMe!$G$24:$G$59,MATCH(UitgavenInkomsten!$K181,ReadMe!$C$24:$C$59,0))),INDEX(ReadMe!$G$24:$G$59,MATCH(UitgavenInkomsten!$K181,ReadMe!$C$24:$C$59,0)),0)</f>
        <v>0</v>
      </c>
      <c r="B181" s="56">
        <f>IF(ISERROR(INDEX(ReadMe!$H$24:$H$59,MATCH(UitgavenInkomsten!$K181,ReadMe!$C$24:$C$59,0))),0,INDEX(ReadMe!$H$24:$H$59,MATCH(UitgavenInkomsten!$K181,ReadMe!$C$24:$C$59,0)))</f>
        <v>0</v>
      </c>
      <c r="D181" s="7" t="str">
        <f t="shared" si="19"/>
        <v/>
      </c>
      <c r="E181" s="33"/>
      <c r="F181" s="33"/>
      <c r="G181" s="33"/>
      <c r="H181" s="34"/>
      <c r="I181" s="56">
        <f t="shared" si="26"/>
        <v>263</v>
      </c>
      <c r="J181" s="35"/>
      <c r="K181" s="33"/>
      <c r="L181" s="35"/>
      <c r="M181" s="35"/>
      <c r="N181" s="36" t="e">
        <f>INDEX(ReadMe!$F$24:$F$59,MATCH(UitgavenInkomsten!K181,ReadMe!$C$24:$C$59,0))</f>
        <v>#N/A</v>
      </c>
      <c r="O181" s="7">
        <f t="array" ref="O181">IF(AND(LEN(L181)&gt;0,ISNUMBER(N181)),L181*N181,IF(AND(LEN(M181)&gt;0,ISNUMBER(N181)),M181/(1+N181)*N181,0))</f>
        <v>0</v>
      </c>
      <c r="P181" s="7" t="str">
        <f t="shared" si="20"/>
        <v>Nee</v>
      </c>
      <c r="Q181" s="33"/>
      <c r="R181" s="7">
        <f t="shared" si="21"/>
        <v>0</v>
      </c>
      <c r="S181" s="7">
        <f t="shared" si="22"/>
        <v>0</v>
      </c>
      <c r="T181" s="7">
        <f t="shared" si="23"/>
        <v>0</v>
      </c>
      <c r="U181" s="7">
        <f t="shared" si="24"/>
        <v>0</v>
      </c>
      <c r="V181" s="7">
        <f t="shared" si="25"/>
        <v>0</v>
      </c>
    </row>
    <row r="182" spans="1:22" x14ac:dyDescent="0.15">
      <c r="A182" s="56">
        <f>IF(ISNUMBER(INDEX(ReadMe!$G$24:$G$59,MATCH(UitgavenInkomsten!$K182,ReadMe!$C$24:$C$59,0))),INDEX(ReadMe!$G$24:$G$59,MATCH(UitgavenInkomsten!$K182,ReadMe!$C$24:$C$59,0)),0)</f>
        <v>0</v>
      </c>
      <c r="B182" s="56">
        <f>IF(ISERROR(INDEX(ReadMe!$H$24:$H$59,MATCH(UitgavenInkomsten!$K182,ReadMe!$C$24:$C$59,0))),0,INDEX(ReadMe!$H$24:$H$59,MATCH(UitgavenInkomsten!$K182,ReadMe!$C$24:$C$59,0)))</f>
        <v>0</v>
      </c>
      <c r="D182" s="7" t="str">
        <f t="shared" si="19"/>
        <v/>
      </c>
      <c r="E182" s="33"/>
      <c r="F182" s="33"/>
      <c r="G182" s="33"/>
      <c r="H182" s="34"/>
      <c r="I182" s="56">
        <f t="shared" si="26"/>
        <v>264</v>
      </c>
      <c r="J182" s="35"/>
      <c r="K182" s="33"/>
      <c r="L182" s="35"/>
      <c r="M182" s="35"/>
      <c r="N182" s="36" t="e">
        <f>INDEX(ReadMe!$F$24:$F$59,MATCH(UitgavenInkomsten!K182,ReadMe!$C$24:$C$59,0))</f>
        <v>#N/A</v>
      </c>
      <c r="O182" s="7">
        <f t="array" ref="O182">IF(AND(LEN(L182)&gt;0,ISNUMBER(N182)),L182*N182,IF(AND(LEN(M182)&gt;0,ISNUMBER(N182)),M182/(1+N182)*N182,0))</f>
        <v>0</v>
      </c>
      <c r="P182" s="7" t="str">
        <f t="shared" si="20"/>
        <v>Nee</v>
      </c>
      <c r="Q182" s="33"/>
      <c r="R182" s="7">
        <f t="shared" si="21"/>
        <v>0</v>
      </c>
      <c r="S182" s="7">
        <f t="shared" si="22"/>
        <v>0</v>
      </c>
      <c r="T182" s="7">
        <f t="shared" si="23"/>
        <v>0</v>
      </c>
      <c r="U182" s="7">
        <f t="shared" si="24"/>
        <v>0</v>
      </c>
      <c r="V182" s="7">
        <f t="shared" si="25"/>
        <v>0</v>
      </c>
    </row>
    <row r="183" spans="1:22" x14ac:dyDescent="0.15">
      <c r="A183" s="56">
        <f>IF(ISNUMBER(INDEX(ReadMe!$G$24:$G$59,MATCH(UitgavenInkomsten!$K183,ReadMe!$C$24:$C$59,0))),INDEX(ReadMe!$G$24:$G$59,MATCH(UitgavenInkomsten!$K183,ReadMe!$C$24:$C$59,0)),0)</f>
        <v>0</v>
      </c>
      <c r="B183" s="56">
        <f>IF(ISERROR(INDEX(ReadMe!$H$24:$H$59,MATCH(UitgavenInkomsten!$K183,ReadMe!$C$24:$C$59,0))),0,INDEX(ReadMe!$H$24:$H$59,MATCH(UitgavenInkomsten!$K183,ReadMe!$C$24:$C$59,0)))</f>
        <v>0</v>
      </c>
      <c r="D183" s="7" t="str">
        <f t="shared" si="19"/>
        <v/>
      </c>
      <c r="E183" s="33"/>
      <c r="F183" s="33"/>
      <c r="G183" s="33"/>
      <c r="H183" s="34"/>
      <c r="I183" s="56">
        <f t="shared" si="26"/>
        <v>265</v>
      </c>
      <c r="J183" s="35"/>
      <c r="K183" s="33"/>
      <c r="L183" s="35"/>
      <c r="M183" s="35"/>
      <c r="N183" s="36" t="e">
        <f>INDEX(ReadMe!$F$24:$F$59,MATCH(UitgavenInkomsten!K183,ReadMe!$C$24:$C$59,0))</f>
        <v>#N/A</v>
      </c>
      <c r="O183" s="7">
        <f t="array" ref="O183">IF(AND(LEN(L183)&gt;0,ISNUMBER(N183)),L183*N183,IF(AND(LEN(M183)&gt;0,ISNUMBER(N183)),M183/(1+N183)*N183,0))</f>
        <v>0</v>
      </c>
      <c r="P183" s="7" t="str">
        <f t="shared" si="20"/>
        <v>Nee</v>
      </c>
      <c r="Q183" s="33"/>
      <c r="R183" s="7">
        <f t="shared" si="21"/>
        <v>0</v>
      </c>
      <c r="S183" s="7">
        <f t="shared" si="22"/>
        <v>0</v>
      </c>
      <c r="T183" s="7">
        <f t="shared" si="23"/>
        <v>0</v>
      </c>
      <c r="U183" s="7">
        <f t="shared" si="24"/>
        <v>0</v>
      </c>
      <c r="V183" s="7">
        <f t="shared" si="25"/>
        <v>0</v>
      </c>
    </row>
    <row r="184" spans="1:22" x14ac:dyDescent="0.15">
      <c r="A184" s="56">
        <f>IF(ISNUMBER(INDEX(ReadMe!$G$24:$G$59,MATCH(UitgavenInkomsten!$K184,ReadMe!$C$24:$C$59,0))),INDEX(ReadMe!$G$24:$G$59,MATCH(UitgavenInkomsten!$K184,ReadMe!$C$24:$C$59,0)),0)</f>
        <v>0</v>
      </c>
      <c r="B184" s="56">
        <f>IF(ISERROR(INDEX(ReadMe!$H$24:$H$59,MATCH(UitgavenInkomsten!$K184,ReadMe!$C$24:$C$59,0))),0,INDEX(ReadMe!$H$24:$H$59,MATCH(UitgavenInkomsten!$K184,ReadMe!$C$24:$C$59,0)))</f>
        <v>0</v>
      </c>
      <c r="D184" s="7" t="str">
        <f t="shared" si="19"/>
        <v/>
      </c>
      <c r="E184" s="33"/>
      <c r="F184" s="33"/>
      <c r="G184" s="33"/>
      <c r="H184" s="34"/>
      <c r="I184" s="56">
        <f t="shared" si="26"/>
        <v>266</v>
      </c>
      <c r="J184" s="35"/>
      <c r="K184" s="33"/>
      <c r="L184" s="35"/>
      <c r="M184" s="35"/>
      <c r="N184" s="36" t="e">
        <f>INDEX(ReadMe!$F$24:$F$59,MATCH(UitgavenInkomsten!K184,ReadMe!$C$24:$C$59,0))</f>
        <v>#N/A</v>
      </c>
      <c r="O184" s="7">
        <f t="array" ref="O184">IF(AND(LEN(L184)&gt;0,ISNUMBER(N184)),L184*N184,IF(AND(LEN(M184)&gt;0,ISNUMBER(N184)),M184/(1+N184)*N184,0))</f>
        <v>0</v>
      </c>
      <c r="P184" s="7" t="str">
        <f t="shared" si="20"/>
        <v>Nee</v>
      </c>
      <c r="Q184" s="33"/>
      <c r="R184" s="7">
        <f t="shared" si="21"/>
        <v>0</v>
      </c>
      <c r="S184" s="7">
        <f t="shared" si="22"/>
        <v>0</v>
      </c>
      <c r="T184" s="7">
        <f t="shared" si="23"/>
        <v>0</v>
      </c>
      <c r="U184" s="7">
        <f t="shared" si="24"/>
        <v>0</v>
      </c>
      <c r="V184" s="7">
        <f t="shared" si="25"/>
        <v>0</v>
      </c>
    </row>
    <row r="185" spans="1:22" x14ac:dyDescent="0.15">
      <c r="A185" s="56">
        <f>IF(ISNUMBER(INDEX(ReadMe!$G$24:$G$59,MATCH(UitgavenInkomsten!$K185,ReadMe!$C$24:$C$59,0))),INDEX(ReadMe!$G$24:$G$59,MATCH(UitgavenInkomsten!$K185,ReadMe!$C$24:$C$59,0)),0)</f>
        <v>0</v>
      </c>
      <c r="B185" s="56">
        <f>IF(ISERROR(INDEX(ReadMe!$H$24:$H$59,MATCH(UitgavenInkomsten!$K185,ReadMe!$C$24:$C$59,0))),0,INDEX(ReadMe!$H$24:$H$59,MATCH(UitgavenInkomsten!$K185,ReadMe!$C$24:$C$59,0)))</f>
        <v>0</v>
      </c>
      <c r="D185" s="7" t="str">
        <f t="shared" si="19"/>
        <v/>
      </c>
      <c r="E185" s="33"/>
      <c r="F185" s="33"/>
      <c r="G185" s="33"/>
      <c r="H185" s="34"/>
      <c r="I185" s="56">
        <f t="shared" si="26"/>
        <v>267</v>
      </c>
      <c r="J185" s="35"/>
      <c r="K185" s="33"/>
      <c r="L185" s="35"/>
      <c r="M185" s="35"/>
      <c r="N185" s="36" t="e">
        <f>INDEX(ReadMe!$F$24:$F$59,MATCH(UitgavenInkomsten!K185,ReadMe!$C$24:$C$59,0))</f>
        <v>#N/A</v>
      </c>
      <c r="O185" s="7">
        <f t="array" ref="O185">IF(AND(LEN(L185)&gt;0,ISNUMBER(N185)),L185*N185,IF(AND(LEN(M185)&gt;0,ISNUMBER(N185)),M185/(1+N185)*N185,0))</f>
        <v>0</v>
      </c>
      <c r="P185" s="7" t="str">
        <f t="shared" si="20"/>
        <v>Nee</v>
      </c>
      <c r="Q185" s="33"/>
      <c r="R185" s="7">
        <f t="shared" si="21"/>
        <v>0</v>
      </c>
      <c r="S185" s="7">
        <f t="shared" si="22"/>
        <v>0</v>
      </c>
      <c r="T185" s="7">
        <f t="shared" si="23"/>
        <v>0</v>
      </c>
      <c r="U185" s="7">
        <f t="shared" si="24"/>
        <v>0</v>
      </c>
      <c r="V185" s="7">
        <f t="shared" si="25"/>
        <v>0</v>
      </c>
    </row>
    <row r="186" spans="1:22" x14ac:dyDescent="0.15">
      <c r="A186" s="56">
        <f>IF(ISNUMBER(INDEX(ReadMe!$G$24:$G$59,MATCH(UitgavenInkomsten!$K186,ReadMe!$C$24:$C$59,0))),INDEX(ReadMe!$G$24:$G$59,MATCH(UitgavenInkomsten!$K186,ReadMe!$C$24:$C$59,0)),0)</f>
        <v>0</v>
      </c>
      <c r="B186" s="56">
        <f>IF(ISERROR(INDEX(ReadMe!$H$24:$H$59,MATCH(UitgavenInkomsten!$K186,ReadMe!$C$24:$C$59,0))),0,INDEX(ReadMe!$H$24:$H$59,MATCH(UitgavenInkomsten!$K186,ReadMe!$C$24:$C$59,0)))</f>
        <v>0</v>
      </c>
      <c r="D186" s="7" t="str">
        <f t="shared" si="19"/>
        <v/>
      </c>
      <c r="E186" s="33"/>
      <c r="F186" s="33"/>
      <c r="G186" s="33"/>
      <c r="H186" s="34"/>
      <c r="I186" s="56">
        <f t="shared" si="26"/>
        <v>268</v>
      </c>
      <c r="J186" s="35"/>
      <c r="K186" s="33"/>
      <c r="L186" s="35"/>
      <c r="M186" s="35"/>
      <c r="N186" s="36" t="e">
        <f>INDEX(ReadMe!$F$24:$F$59,MATCH(UitgavenInkomsten!K186,ReadMe!$C$24:$C$59,0))</f>
        <v>#N/A</v>
      </c>
      <c r="O186" s="7">
        <f t="array" ref="O186">IF(AND(LEN(L186)&gt;0,ISNUMBER(N186)),L186*N186,IF(AND(LEN(M186)&gt;0,ISNUMBER(N186)),M186/(1+N186)*N186,0))</f>
        <v>0</v>
      </c>
      <c r="P186" s="7" t="str">
        <f t="shared" si="20"/>
        <v>Nee</v>
      </c>
      <c r="Q186" s="33"/>
      <c r="R186" s="7">
        <f t="shared" si="21"/>
        <v>0</v>
      </c>
      <c r="S186" s="7">
        <f t="shared" si="22"/>
        <v>0</v>
      </c>
      <c r="T186" s="7">
        <f t="shared" si="23"/>
        <v>0</v>
      </c>
      <c r="U186" s="7">
        <f t="shared" si="24"/>
        <v>0</v>
      </c>
      <c r="V186" s="7">
        <f t="shared" si="25"/>
        <v>0</v>
      </c>
    </row>
    <row r="187" spans="1:22" x14ac:dyDescent="0.15">
      <c r="A187" s="56">
        <f>IF(ISNUMBER(INDEX(ReadMe!$G$24:$G$59,MATCH(UitgavenInkomsten!$K187,ReadMe!$C$24:$C$59,0))),INDEX(ReadMe!$G$24:$G$59,MATCH(UitgavenInkomsten!$K187,ReadMe!$C$24:$C$59,0)),0)</f>
        <v>0</v>
      </c>
      <c r="B187" s="56">
        <f>IF(ISERROR(INDEX(ReadMe!$H$24:$H$59,MATCH(UitgavenInkomsten!$K187,ReadMe!$C$24:$C$59,0))),0,INDEX(ReadMe!$H$24:$H$59,MATCH(UitgavenInkomsten!$K187,ReadMe!$C$24:$C$59,0)))</f>
        <v>0</v>
      </c>
      <c r="D187" s="7" t="str">
        <f t="shared" si="19"/>
        <v/>
      </c>
      <c r="E187" s="33"/>
      <c r="F187" s="33"/>
      <c r="G187" s="33"/>
      <c r="H187" s="34"/>
      <c r="I187" s="56">
        <f t="shared" si="26"/>
        <v>269</v>
      </c>
      <c r="J187" s="35"/>
      <c r="K187" s="33"/>
      <c r="L187" s="35"/>
      <c r="M187" s="35"/>
      <c r="N187" s="36" t="e">
        <f>INDEX(ReadMe!$F$24:$F$59,MATCH(UitgavenInkomsten!K187,ReadMe!$C$24:$C$59,0))</f>
        <v>#N/A</v>
      </c>
      <c r="O187" s="7">
        <f t="array" ref="O187">IF(AND(LEN(L187)&gt;0,ISNUMBER(N187)),L187*N187,IF(AND(LEN(M187)&gt;0,ISNUMBER(N187)),M187/(1+N187)*N187,0))</f>
        <v>0</v>
      </c>
      <c r="P187" s="7" t="str">
        <f t="shared" si="20"/>
        <v>Nee</v>
      </c>
      <c r="Q187" s="33"/>
      <c r="R187" s="7">
        <f t="shared" si="21"/>
        <v>0</v>
      </c>
      <c r="S187" s="7">
        <f t="shared" si="22"/>
        <v>0</v>
      </c>
      <c r="T187" s="7">
        <f t="shared" si="23"/>
        <v>0</v>
      </c>
      <c r="U187" s="7">
        <f t="shared" si="24"/>
        <v>0</v>
      </c>
      <c r="V187" s="7">
        <f t="shared" si="25"/>
        <v>0</v>
      </c>
    </row>
    <row r="188" spans="1:22" x14ac:dyDescent="0.15">
      <c r="A188" s="56">
        <f>IF(ISNUMBER(INDEX(ReadMe!$G$24:$G$59,MATCH(UitgavenInkomsten!$K188,ReadMe!$C$24:$C$59,0))),INDEX(ReadMe!$G$24:$G$59,MATCH(UitgavenInkomsten!$K188,ReadMe!$C$24:$C$59,0)),0)</f>
        <v>0</v>
      </c>
      <c r="B188" s="56">
        <f>IF(ISERROR(INDEX(ReadMe!$H$24:$H$59,MATCH(UitgavenInkomsten!$K188,ReadMe!$C$24:$C$59,0))),0,INDEX(ReadMe!$H$24:$H$59,MATCH(UitgavenInkomsten!$K188,ReadMe!$C$24:$C$59,0)))</f>
        <v>0</v>
      </c>
      <c r="D188" s="7" t="str">
        <f t="shared" si="19"/>
        <v/>
      </c>
      <c r="E188" s="33"/>
      <c r="F188" s="33"/>
      <c r="G188" s="33"/>
      <c r="H188" s="34"/>
      <c r="I188" s="56">
        <f t="shared" si="26"/>
        <v>270</v>
      </c>
      <c r="J188" s="35"/>
      <c r="K188" s="33"/>
      <c r="L188" s="35"/>
      <c r="M188" s="35"/>
      <c r="N188" s="36" t="e">
        <f>INDEX(ReadMe!$F$24:$F$59,MATCH(UitgavenInkomsten!K188,ReadMe!$C$24:$C$59,0))</f>
        <v>#N/A</v>
      </c>
      <c r="O188" s="7">
        <f t="array" ref="O188">IF(AND(LEN(L188)&gt;0,ISNUMBER(N188)),L188*N188,IF(AND(LEN(M188)&gt;0,ISNUMBER(N188)),M188/(1+N188)*N188,0))</f>
        <v>0</v>
      </c>
      <c r="P188" s="7" t="str">
        <f t="shared" si="20"/>
        <v>Nee</v>
      </c>
      <c r="Q188" s="33"/>
      <c r="R188" s="7">
        <f t="shared" si="21"/>
        <v>0</v>
      </c>
      <c r="S188" s="7">
        <f t="shared" si="22"/>
        <v>0</v>
      </c>
      <c r="T188" s="7">
        <f t="shared" si="23"/>
        <v>0</v>
      </c>
      <c r="U188" s="7">
        <f t="shared" si="24"/>
        <v>0</v>
      </c>
      <c r="V188" s="7">
        <f t="shared" si="25"/>
        <v>0</v>
      </c>
    </row>
    <row r="189" spans="1:22" x14ac:dyDescent="0.15">
      <c r="A189" s="56">
        <f>IF(ISNUMBER(INDEX(ReadMe!$G$24:$G$59,MATCH(UitgavenInkomsten!$K189,ReadMe!$C$24:$C$59,0))),INDEX(ReadMe!$G$24:$G$59,MATCH(UitgavenInkomsten!$K189,ReadMe!$C$24:$C$59,0)),0)</f>
        <v>0</v>
      </c>
      <c r="B189" s="56">
        <f>IF(ISERROR(INDEX(ReadMe!$H$24:$H$59,MATCH(UitgavenInkomsten!$K189,ReadMe!$C$24:$C$59,0))),0,INDEX(ReadMe!$H$24:$H$59,MATCH(UitgavenInkomsten!$K189,ReadMe!$C$24:$C$59,0)))</f>
        <v>0</v>
      </c>
      <c r="D189" s="7" t="str">
        <f t="shared" si="19"/>
        <v/>
      </c>
      <c r="E189" s="33"/>
      <c r="F189" s="33"/>
      <c r="G189" s="33"/>
      <c r="H189" s="34"/>
      <c r="I189" s="56">
        <f t="shared" si="26"/>
        <v>271</v>
      </c>
      <c r="J189" s="35"/>
      <c r="K189" s="33"/>
      <c r="L189" s="35"/>
      <c r="M189" s="35"/>
      <c r="N189" s="36" t="e">
        <f>INDEX(ReadMe!$F$24:$F$59,MATCH(UitgavenInkomsten!K189,ReadMe!$C$24:$C$59,0))</f>
        <v>#N/A</v>
      </c>
      <c r="O189" s="7">
        <f t="array" ref="O189">IF(AND(LEN(L189)&gt;0,ISNUMBER(N189)),L189*N189,IF(AND(LEN(M189)&gt;0,ISNUMBER(N189)),M189/(1+N189)*N189,0))</f>
        <v>0</v>
      </c>
      <c r="P189" s="7" t="str">
        <f t="shared" si="20"/>
        <v>Nee</v>
      </c>
      <c r="Q189" s="33"/>
      <c r="R189" s="7">
        <f t="shared" si="21"/>
        <v>0</v>
      </c>
      <c r="S189" s="7">
        <f t="shared" si="22"/>
        <v>0</v>
      </c>
      <c r="T189" s="7">
        <f t="shared" si="23"/>
        <v>0</v>
      </c>
      <c r="U189" s="7">
        <f t="shared" si="24"/>
        <v>0</v>
      </c>
      <c r="V189" s="7">
        <f t="shared" si="25"/>
        <v>0</v>
      </c>
    </row>
    <row r="190" spans="1:22" x14ac:dyDescent="0.15">
      <c r="A190" s="56">
        <f>IF(ISNUMBER(INDEX(ReadMe!$G$24:$G$59,MATCH(UitgavenInkomsten!$K190,ReadMe!$C$24:$C$59,0))),INDEX(ReadMe!$G$24:$G$59,MATCH(UitgavenInkomsten!$K190,ReadMe!$C$24:$C$59,0)),0)</f>
        <v>0</v>
      </c>
      <c r="B190" s="56">
        <f>IF(ISERROR(INDEX(ReadMe!$H$24:$H$59,MATCH(UitgavenInkomsten!$K190,ReadMe!$C$24:$C$59,0))),0,INDEX(ReadMe!$H$24:$H$59,MATCH(UitgavenInkomsten!$K190,ReadMe!$C$24:$C$59,0)))</f>
        <v>0</v>
      </c>
      <c r="D190" s="7" t="str">
        <f t="shared" si="19"/>
        <v/>
      </c>
      <c r="E190" s="33"/>
      <c r="F190" s="33"/>
      <c r="G190" s="33"/>
      <c r="H190" s="34"/>
      <c r="I190" s="56">
        <f t="shared" si="26"/>
        <v>272</v>
      </c>
      <c r="J190" s="35"/>
      <c r="K190" s="33"/>
      <c r="L190" s="35"/>
      <c r="M190" s="35"/>
      <c r="N190" s="36" t="e">
        <f>INDEX(ReadMe!$F$24:$F$59,MATCH(UitgavenInkomsten!K190,ReadMe!$C$24:$C$59,0))</f>
        <v>#N/A</v>
      </c>
      <c r="O190" s="7">
        <f t="array" ref="O190">IF(AND(LEN(L190)&gt;0,ISNUMBER(N190)),L190*N190,IF(AND(LEN(M190)&gt;0,ISNUMBER(N190)),M190/(1+N190)*N190,0))</f>
        <v>0</v>
      </c>
      <c r="P190" s="7" t="str">
        <f t="shared" si="20"/>
        <v>Nee</v>
      </c>
      <c r="Q190" s="33"/>
      <c r="R190" s="7">
        <f t="shared" si="21"/>
        <v>0</v>
      </c>
      <c r="S190" s="7">
        <f t="shared" si="22"/>
        <v>0</v>
      </c>
      <c r="T190" s="7">
        <f t="shared" si="23"/>
        <v>0</v>
      </c>
      <c r="U190" s="7">
        <f t="shared" si="24"/>
        <v>0</v>
      </c>
      <c r="V190" s="7">
        <f t="shared" si="25"/>
        <v>0</v>
      </c>
    </row>
    <row r="191" spans="1:22" x14ac:dyDescent="0.15">
      <c r="A191" s="56">
        <f>IF(ISNUMBER(INDEX(ReadMe!$G$24:$G$59,MATCH(UitgavenInkomsten!$K191,ReadMe!$C$24:$C$59,0))),INDEX(ReadMe!$G$24:$G$59,MATCH(UitgavenInkomsten!$K191,ReadMe!$C$24:$C$59,0)),0)</f>
        <v>0</v>
      </c>
      <c r="B191" s="56">
        <f>IF(ISERROR(INDEX(ReadMe!$H$24:$H$59,MATCH(UitgavenInkomsten!$K191,ReadMe!$C$24:$C$59,0))),0,INDEX(ReadMe!$H$24:$H$59,MATCH(UitgavenInkomsten!$K191,ReadMe!$C$24:$C$59,0)))</f>
        <v>0</v>
      </c>
      <c r="D191" s="7" t="str">
        <f t="shared" si="19"/>
        <v/>
      </c>
      <c r="E191" s="33"/>
      <c r="F191" s="33"/>
      <c r="G191" s="33"/>
      <c r="H191" s="34"/>
      <c r="I191" s="56">
        <f t="shared" si="26"/>
        <v>273</v>
      </c>
      <c r="J191" s="35"/>
      <c r="K191" s="33"/>
      <c r="L191" s="35"/>
      <c r="M191" s="35"/>
      <c r="N191" s="36" t="e">
        <f>INDEX(ReadMe!$F$24:$F$59,MATCH(UitgavenInkomsten!K191,ReadMe!$C$24:$C$59,0))</f>
        <v>#N/A</v>
      </c>
      <c r="O191" s="7">
        <f t="array" ref="O191">IF(AND(LEN(L191)&gt;0,ISNUMBER(N191)),L191*N191,IF(AND(LEN(M191)&gt;0,ISNUMBER(N191)),M191/(1+N191)*N191,0))</f>
        <v>0</v>
      </c>
      <c r="P191" s="7" t="str">
        <f t="shared" si="20"/>
        <v>Nee</v>
      </c>
      <c r="Q191" s="33"/>
      <c r="R191" s="7">
        <f t="shared" si="21"/>
        <v>0</v>
      </c>
      <c r="S191" s="7">
        <f t="shared" si="22"/>
        <v>0</v>
      </c>
      <c r="T191" s="7">
        <f t="shared" si="23"/>
        <v>0</v>
      </c>
      <c r="U191" s="7">
        <f t="shared" si="24"/>
        <v>0</v>
      </c>
      <c r="V191" s="7">
        <f t="shared" si="25"/>
        <v>0</v>
      </c>
    </row>
    <row r="192" spans="1:22" x14ac:dyDescent="0.15">
      <c r="A192" s="56">
        <f>IF(ISNUMBER(INDEX(ReadMe!$G$24:$G$59,MATCH(UitgavenInkomsten!$K192,ReadMe!$C$24:$C$59,0))),INDEX(ReadMe!$G$24:$G$59,MATCH(UitgavenInkomsten!$K192,ReadMe!$C$24:$C$59,0)),0)</f>
        <v>0</v>
      </c>
      <c r="B192" s="56">
        <f>IF(ISERROR(INDEX(ReadMe!$H$24:$H$59,MATCH(UitgavenInkomsten!$K192,ReadMe!$C$24:$C$59,0))),0,INDEX(ReadMe!$H$24:$H$59,MATCH(UitgavenInkomsten!$K192,ReadMe!$C$24:$C$59,0)))</f>
        <v>0</v>
      </c>
      <c r="D192" s="7" t="str">
        <f t="shared" si="19"/>
        <v/>
      </c>
      <c r="E192" s="33"/>
      <c r="F192" s="33"/>
      <c r="G192" s="33"/>
      <c r="H192" s="34"/>
      <c r="I192" s="56">
        <f t="shared" si="26"/>
        <v>274</v>
      </c>
      <c r="J192" s="35"/>
      <c r="K192" s="33"/>
      <c r="L192" s="35"/>
      <c r="M192" s="35"/>
      <c r="N192" s="36" t="e">
        <f>INDEX(ReadMe!$F$24:$F$59,MATCH(UitgavenInkomsten!K192,ReadMe!$C$24:$C$59,0))</f>
        <v>#N/A</v>
      </c>
      <c r="O192" s="7">
        <f t="array" ref="O192">IF(AND(LEN(L192)&gt;0,ISNUMBER(N192)),L192*N192,IF(AND(LEN(M192)&gt;0,ISNUMBER(N192)),M192/(1+N192)*N192,0))</f>
        <v>0</v>
      </c>
      <c r="P192" s="7" t="str">
        <f t="shared" si="20"/>
        <v>Nee</v>
      </c>
      <c r="Q192" s="33"/>
      <c r="R192" s="7">
        <f t="shared" si="21"/>
        <v>0</v>
      </c>
      <c r="S192" s="7">
        <f t="shared" si="22"/>
        <v>0</v>
      </c>
      <c r="T192" s="7">
        <f t="shared" si="23"/>
        <v>0</v>
      </c>
      <c r="U192" s="7">
        <f t="shared" si="24"/>
        <v>0</v>
      </c>
      <c r="V192" s="7">
        <f t="shared" si="25"/>
        <v>0</v>
      </c>
    </row>
    <row r="193" spans="1:22" x14ac:dyDescent="0.15">
      <c r="A193" s="56">
        <f>IF(ISNUMBER(INDEX(ReadMe!$G$24:$G$59,MATCH(UitgavenInkomsten!$K193,ReadMe!$C$24:$C$59,0))),INDEX(ReadMe!$G$24:$G$59,MATCH(UitgavenInkomsten!$K193,ReadMe!$C$24:$C$59,0)),0)</f>
        <v>0</v>
      </c>
      <c r="B193" s="56">
        <f>IF(ISERROR(INDEX(ReadMe!$H$24:$H$59,MATCH(UitgavenInkomsten!$K193,ReadMe!$C$24:$C$59,0))),0,INDEX(ReadMe!$H$24:$H$59,MATCH(UitgavenInkomsten!$K193,ReadMe!$C$24:$C$59,0)))</f>
        <v>0</v>
      </c>
      <c r="D193" s="7" t="str">
        <f t="shared" si="19"/>
        <v/>
      </c>
      <c r="E193" s="33"/>
      <c r="F193" s="33"/>
      <c r="G193" s="33"/>
      <c r="H193" s="34"/>
      <c r="I193" s="56">
        <f t="shared" si="26"/>
        <v>275</v>
      </c>
      <c r="J193" s="35"/>
      <c r="K193" s="33"/>
      <c r="L193" s="35"/>
      <c r="M193" s="35"/>
      <c r="N193" s="36" t="e">
        <f>INDEX(ReadMe!$F$24:$F$59,MATCH(UitgavenInkomsten!K193,ReadMe!$C$24:$C$59,0))</f>
        <v>#N/A</v>
      </c>
      <c r="O193" s="7">
        <f t="array" ref="O193">IF(AND(LEN(L193)&gt;0,ISNUMBER(N193)),L193*N193,IF(AND(LEN(M193)&gt;0,ISNUMBER(N193)),M193/(1+N193)*N193,0))</f>
        <v>0</v>
      </c>
      <c r="P193" s="7" t="str">
        <f t="shared" si="20"/>
        <v>Nee</v>
      </c>
      <c r="Q193" s="33"/>
      <c r="R193" s="7">
        <f t="shared" si="21"/>
        <v>0</v>
      </c>
      <c r="S193" s="7">
        <f t="shared" si="22"/>
        <v>0</v>
      </c>
      <c r="T193" s="7">
        <f t="shared" si="23"/>
        <v>0</v>
      </c>
      <c r="U193" s="7">
        <f t="shared" si="24"/>
        <v>0</v>
      </c>
      <c r="V193" s="7">
        <f t="shared" si="25"/>
        <v>0</v>
      </c>
    </row>
    <row r="194" spans="1:22" x14ac:dyDescent="0.15">
      <c r="A194" s="56">
        <f>IF(ISNUMBER(INDEX(ReadMe!$G$24:$G$59,MATCH(UitgavenInkomsten!$K194,ReadMe!$C$24:$C$59,0))),INDEX(ReadMe!$G$24:$G$59,MATCH(UitgavenInkomsten!$K194,ReadMe!$C$24:$C$59,0)),0)</f>
        <v>0</v>
      </c>
      <c r="B194" s="56">
        <f>IF(ISERROR(INDEX(ReadMe!$H$24:$H$59,MATCH(UitgavenInkomsten!$K194,ReadMe!$C$24:$C$59,0))),0,INDEX(ReadMe!$H$24:$H$59,MATCH(UitgavenInkomsten!$K194,ReadMe!$C$24:$C$59,0)))</f>
        <v>0</v>
      </c>
      <c r="D194" s="7" t="str">
        <f t="shared" si="19"/>
        <v/>
      </c>
      <c r="E194" s="33"/>
      <c r="F194" s="33"/>
      <c r="G194" s="33"/>
      <c r="H194" s="34"/>
      <c r="I194" s="56">
        <f t="shared" si="26"/>
        <v>276</v>
      </c>
      <c r="J194" s="35"/>
      <c r="K194" s="33"/>
      <c r="L194" s="35"/>
      <c r="M194" s="35"/>
      <c r="N194" s="36" t="e">
        <f>INDEX(ReadMe!$F$24:$F$59,MATCH(UitgavenInkomsten!K194,ReadMe!$C$24:$C$59,0))</f>
        <v>#N/A</v>
      </c>
      <c r="O194" s="7">
        <f t="array" ref="O194">IF(AND(LEN(L194)&gt;0,ISNUMBER(N194)),L194*N194,IF(AND(LEN(M194)&gt;0,ISNUMBER(N194)),M194/(1+N194)*N194,0))</f>
        <v>0</v>
      </c>
      <c r="P194" s="7" t="str">
        <f t="shared" si="20"/>
        <v>Nee</v>
      </c>
      <c r="Q194" s="33"/>
      <c r="R194" s="7">
        <f t="shared" si="21"/>
        <v>0</v>
      </c>
      <c r="S194" s="7">
        <f t="shared" si="22"/>
        <v>0</v>
      </c>
      <c r="T194" s="7">
        <f t="shared" si="23"/>
        <v>0</v>
      </c>
      <c r="U194" s="7">
        <f t="shared" si="24"/>
        <v>0</v>
      </c>
      <c r="V194" s="7">
        <f t="shared" si="25"/>
        <v>0</v>
      </c>
    </row>
    <row r="195" spans="1:22" x14ac:dyDescent="0.15">
      <c r="A195" s="56">
        <f>IF(ISNUMBER(INDEX(ReadMe!$G$24:$G$59,MATCH(UitgavenInkomsten!$K195,ReadMe!$C$24:$C$59,0))),INDEX(ReadMe!$G$24:$G$59,MATCH(UitgavenInkomsten!$K195,ReadMe!$C$24:$C$59,0)),0)</f>
        <v>0</v>
      </c>
      <c r="B195" s="56">
        <f>IF(ISERROR(INDEX(ReadMe!$H$24:$H$59,MATCH(UitgavenInkomsten!$K195,ReadMe!$C$24:$C$59,0))),0,INDEX(ReadMe!$H$24:$H$59,MATCH(UitgavenInkomsten!$K195,ReadMe!$C$24:$C$59,0)))</f>
        <v>0</v>
      </c>
      <c r="D195" s="7" t="str">
        <f t="shared" si="19"/>
        <v/>
      </c>
      <c r="E195" s="33"/>
      <c r="F195" s="33"/>
      <c r="G195" s="33"/>
      <c r="H195" s="34"/>
      <c r="I195" s="56">
        <f t="shared" si="26"/>
        <v>277</v>
      </c>
      <c r="J195" s="35"/>
      <c r="K195" s="33"/>
      <c r="L195" s="35"/>
      <c r="M195" s="35"/>
      <c r="N195" s="36" t="e">
        <f>INDEX(ReadMe!$F$24:$F$59,MATCH(UitgavenInkomsten!K195,ReadMe!$C$24:$C$59,0))</f>
        <v>#N/A</v>
      </c>
      <c r="O195" s="7">
        <f t="array" ref="O195">IF(AND(LEN(L195)&gt;0,ISNUMBER(N195)),L195*N195,IF(AND(LEN(M195)&gt;0,ISNUMBER(N195)),M195/(1+N195)*N195,0))</f>
        <v>0</v>
      </c>
      <c r="P195" s="7" t="str">
        <f t="shared" si="20"/>
        <v>Nee</v>
      </c>
      <c r="Q195" s="33"/>
      <c r="R195" s="7">
        <f t="shared" si="21"/>
        <v>0</v>
      </c>
      <c r="S195" s="7">
        <f t="shared" si="22"/>
        <v>0</v>
      </c>
      <c r="T195" s="7">
        <f t="shared" si="23"/>
        <v>0</v>
      </c>
      <c r="U195" s="7">
        <f t="shared" si="24"/>
        <v>0</v>
      </c>
      <c r="V195" s="7">
        <f t="shared" si="25"/>
        <v>0</v>
      </c>
    </row>
    <row r="196" spans="1:22" x14ac:dyDescent="0.15">
      <c r="A196" s="56">
        <f>IF(ISNUMBER(INDEX(ReadMe!$G$24:$G$59,MATCH(UitgavenInkomsten!$K196,ReadMe!$C$24:$C$59,0))),INDEX(ReadMe!$G$24:$G$59,MATCH(UitgavenInkomsten!$K196,ReadMe!$C$24:$C$59,0)),0)</f>
        <v>0</v>
      </c>
      <c r="B196" s="56">
        <f>IF(ISERROR(INDEX(ReadMe!$H$24:$H$59,MATCH(UitgavenInkomsten!$K196,ReadMe!$C$24:$C$59,0))),0,INDEX(ReadMe!$H$24:$H$59,MATCH(UitgavenInkomsten!$K196,ReadMe!$C$24:$C$59,0)))</f>
        <v>0</v>
      </c>
      <c r="D196" s="7" t="str">
        <f t="shared" si="19"/>
        <v/>
      </c>
      <c r="E196" s="33"/>
      <c r="F196" s="33"/>
      <c r="G196" s="33"/>
      <c r="H196" s="34"/>
      <c r="I196" s="56">
        <f t="shared" si="26"/>
        <v>278</v>
      </c>
      <c r="J196" s="35"/>
      <c r="K196" s="33"/>
      <c r="L196" s="35"/>
      <c r="M196" s="35"/>
      <c r="N196" s="36" t="e">
        <f>INDEX(ReadMe!$F$24:$F$59,MATCH(UitgavenInkomsten!K196,ReadMe!$C$24:$C$59,0))</f>
        <v>#N/A</v>
      </c>
      <c r="O196" s="7">
        <f t="array" ref="O196">IF(AND(LEN(L196)&gt;0,ISNUMBER(N196)),L196*N196,IF(AND(LEN(M196)&gt;0,ISNUMBER(N196)),M196/(1+N196)*N196,0))</f>
        <v>0</v>
      </c>
      <c r="P196" s="7" t="str">
        <f t="shared" si="20"/>
        <v>Nee</v>
      </c>
      <c r="Q196" s="33"/>
      <c r="R196" s="7">
        <f t="shared" si="21"/>
        <v>0</v>
      </c>
      <c r="S196" s="7">
        <f t="shared" si="22"/>
        <v>0</v>
      </c>
      <c r="T196" s="7">
        <f t="shared" si="23"/>
        <v>0</v>
      </c>
      <c r="U196" s="7">
        <f t="shared" si="24"/>
        <v>0</v>
      </c>
      <c r="V196" s="7">
        <f t="shared" si="25"/>
        <v>0</v>
      </c>
    </row>
    <row r="197" spans="1:22" x14ac:dyDescent="0.15">
      <c r="A197" s="56">
        <f>IF(ISNUMBER(INDEX(ReadMe!$G$24:$G$59,MATCH(UitgavenInkomsten!$K197,ReadMe!$C$24:$C$59,0))),INDEX(ReadMe!$G$24:$G$59,MATCH(UitgavenInkomsten!$K197,ReadMe!$C$24:$C$59,0)),0)</f>
        <v>0</v>
      </c>
      <c r="B197" s="56">
        <f>IF(ISERROR(INDEX(ReadMe!$H$24:$H$59,MATCH(UitgavenInkomsten!$K197,ReadMe!$C$24:$C$59,0))),0,INDEX(ReadMe!$H$24:$H$59,MATCH(UitgavenInkomsten!$K197,ReadMe!$C$24:$C$59,0)))</f>
        <v>0</v>
      </c>
      <c r="D197" s="7" t="str">
        <f t="shared" si="19"/>
        <v/>
      </c>
      <c r="E197" s="33"/>
      <c r="F197" s="33"/>
      <c r="G197" s="33"/>
      <c r="H197" s="34"/>
      <c r="I197" s="56">
        <f t="shared" si="26"/>
        <v>279</v>
      </c>
      <c r="J197" s="35"/>
      <c r="K197" s="33"/>
      <c r="L197" s="35"/>
      <c r="M197" s="35"/>
      <c r="N197" s="36" t="e">
        <f>INDEX(ReadMe!$F$24:$F$59,MATCH(UitgavenInkomsten!K197,ReadMe!$C$24:$C$59,0))</f>
        <v>#N/A</v>
      </c>
      <c r="O197" s="7">
        <f t="array" ref="O197">IF(AND(LEN(L197)&gt;0,ISNUMBER(N197)),L197*N197,IF(AND(LEN(M197)&gt;0,ISNUMBER(N197)),M197/(1+N197)*N197,0))</f>
        <v>0</v>
      </c>
      <c r="P197" s="7" t="str">
        <f t="shared" si="20"/>
        <v>Nee</v>
      </c>
      <c r="Q197" s="33"/>
      <c r="R197" s="7">
        <f t="shared" si="21"/>
        <v>0</v>
      </c>
      <c r="S197" s="7">
        <f t="shared" si="22"/>
        <v>0</v>
      </c>
      <c r="T197" s="7">
        <f t="shared" si="23"/>
        <v>0</v>
      </c>
      <c r="U197" s="7">
        <f t="shared" si="24"/>
        <v>0</v>
      </c>
      <c r="V197" s="7">
        <f t="shared" si="25"/>
        <v>0</v>
      </c>
    </row>
    <row r="198" spans="1:22" x14ac:dyDescent="0.15">
      <c r="A198" s="56">
        <f>IF(ISNUMBER(INDEX(ReadMe!$G$24:$G$59,MATCH(UitgavenInkomsten!$K198,ReadMe!$C$24:$C$59,0))),INDEX(ReadMe!$G$24:$G$59,MATCH(UitgavenInkomsten!$K198,ReadMe!$C$24:$C$59,0)),0)</f>
        <v>0</v>
      </c>
      <c r="B198" s="56">
        <f>IF(ISERROR(INDEX(ReadMe!$H$24:$H$59,MATCH(UitgavenInkomsten!$K198,ReadMe!$C$24:$C$59,0))),0,INDEX(ReadMe!$H$24:$H$59,MATCH(UitgavenInkomsten!$K198,ReadMe!$C$24:$C$59,0)))</f>
        <v>0</v>
      </c>
      <c r="D198" s="7" t="str">
        <f t="shared" si="19"/>
        <v/>
      </c>
      <c r="E198" s="33"/>
      <c r="F198" s="33"/>
      <c r="G198" s="33"/>
      <c r="H198" s="34"/>
      <c r="I198" s="56">
        <f t="shared" si="26"/>
        <v>280</v>
      </c>
      <c r="J198" s="35"/>
      <c r="K198" s="33"/>
      <c r="L198" s="35"/>
      <c r="M198" s="35"/>
      <c r="N198" s="36" t="e">
        <f>INDEX(ReadMe!$F$24:$F$59,MATCH(UitgavenInkomsten!K198,ReadMe!$C$24:$C$59,0))</f>
        <v>#N/A</v>
      </c>
      <c r="O198" s="7">
        <f t="array" ref="O198">IF(AND(LEN(L198)&gt;0,ISNUMBER(N198)),L198*N198,IF(AND(LEN(M198)&gt;0,ISNUMBER(N198)),M198/(1+N198)*N198,0))</f>
        <v>0</v>
      </c>
      <c r="P198" s="7" t="str">
        <f t="shared" si="20"/>
        <v>Nee</v>
      </c>
      <c r="Q198" s="33"/>
      <c r="R198" s="7">
        <f t="shared" si="21"/>
        <v>0</v>
      </c>
      <c r="S198" s="7">
        <f t="shared" si="22"/>
        <v>0</v>
      </c>
      <c r="T198" s="7">
        <f t="shared" si="23"/>
        <v>0</v>
      </c>
      <c r="U198" s="7">
        <f t="shared" si="24"/>
        <v>0</v>
      </c>
      <c r="V198" s="7">
        <f t="shared" si="25"/>
        <v>0</v>
      </c>
    </row>
    <row r="199" spans="1:22" x14ac:dyDescent="0.15">
      <c r="A199" s="56">
        <f>IF(ISNUMBER(INDEX(ReadMe!$G$24:$G$59,MATCH(UitgavenInkomsten!$K199,ReadMe!$C$24:$C$59,0))),INDEX(ReadMe!$G$24:$G$59,MATCH(UitgavenInkomsten!$K199,ReadMe!$C$24:$C$59,0)),0)</f>
        <v>0</v>
      </c>
      <c r="B199" s="56">
        <f>IF(ISERROR(INDEX(ReadMe!$H$24:$H$59,MATCH(UitgavenInkomsten!$K199,ReadMe!$C$24:$C$59,0))),0,INDEX(ReadMe!$H$24:$H$59,MATCH(UitgavenInkomsten!$K199,ReadMe!$C$24:$C$59,0)))</f>
        <v>0</v>
      </c>
      <c r="D199" s="7" t="str">
        <f t="shared" si="19"/>
        <v/>
      </c>
      <c r="E199" s="33"/>
      <c r="F199" s="33"/>
      <c r="G199" s="33"/>
      <c r="H199" s="34"/>
      <c r="I199" s="56">
        <f t="shared" si="26"/>
        <v>281</v>
      </c>
      <c r="J199" s="35"/>
      <c r="K199" s="33"/>
      <c r="L199" s="35"/>
      <c r="M199" s="35"/>
      <c r="N199" s="36" t="e">
        <f>INDEX(ReadMe!$F$24:$F$59,MATCH(UitgavenInkomsten!K199,ReadMe!$C$24:$C$59,0))</f>
        <v>#N/A</v>
      </c>
      <c r="O199" s="7">
        <f t="array" ref="O199">IF(AND(LEN(L199)&gt;0,ISNUMBER(N199)),L199*N199,IF(AND(LEN(M199)&gt;0,ISNUMBER(N199)),M199/(1+N199)*N199,0))</f>
        <v>0</v>
      </c>
      <c r="P199" s="7" t="str">
        <f t="shared" si="20"/>
        <v>Nee</v>
      </c>
      <c r="Q199" s="33"/>
      <c r="R199" s="7">
        <f t="shared" si="21"/>
        <v>0</v>
      </c>
      <c r="S199" s="7">
        <f t="shared" si="22"/>
        <v>0</v>
      </c>
      <c r="T199" s="7">
        <f t="shared" si="23"/>
        <v>0</v>
      </c>
      <c r="U199" s="7">
        <f t="shared" si="24"/>
        <v>0</v>
      </c>
      <c r="V199" s="7">
        <f t="shared" si="25"/>
        <v>0</v>
      </c>
    </row>
    <row r="200" spans="1:22" x14ac:dyDescent="0.15">
      <c r="A200" s="56">
        <f>IF(ISNUMBER(INDEX(ReadMe!$G$24:$G$59,MATCH(UitgavenInkomsten!$K200,ReadMe!$C$24:$C$59,0))),INDEX(ReadMe!$G$24:$G$59,MATCH(UitgavenInkomsten!$K200,ReadMe!$C$24:$C$59,0)),0)</f>
        <v>0</v>
      </c>
      <c r="B200" s="56">
        <f>IF(ISERROR(INDEX(ReadMe!$H$24:$H$59,MATCH(UitgavenInkomsten!$K200,ReadMe!$C$24:$C$59,0))),0,INDEX(ReadMe!$H$24:$H$59,MATCH(UitgavenInkomsten!$K200,ReadMe!$C$24:$C$59,0)))</f>
        <v>0</v>
      </c>
      <c r="D200" s="7" t="str">
        <f t="shared" si="19"/>
        <v/>
      </c>
      <c r="E200" s="33"/>
      <c r="F200" s="33"/>
      <c r="G200" s="33"/>
      <c r="H200" s="34"/>
      <c r="I200" s="56">
        <f t="shared" si="26"/>
        <v>282</v>
      </c>
      <c r="J200" s="35"/>
      <c r="K200" s="33"/>
      <c r="L200" s="35"/>
      <c r="M200" s="35"/>
      <c r="N200" s="36" t="e">
        <f>INDEX(ReadMe!$F$24:$F$59,MATCH(UitgavenInkomsten!K200,ReadMe!$C$24:$C$59,0))</f>
        <v>#N/A</v>
      </c>
      <c r="O200" s="7">
        <f t="array" ref="O200">IF(AND(LEN(L200)&gt;0,ISNUMBER(N200)),L200*N200,IF(AND(LEN(M200)&gt;0,ISNUMBER(N200)),M200/(1+N200)*N200,0))</f>
        <v>0</v>
      </c>
      <c r="P200" s="7" t="str">
        <f t="shared" si="20"/>
        <v>Nee</v>
      </c>
      <c r="Q200" s="33"/>
      <c r="R200" s="7">
        <f t="shared" si="21"/>
        <v>0</v>
      </c>
      <c r="S200" s="7">
        <f t="shared" si="22"/>
        <v>0</v>
      </c>
      <c r="T200" s="7">
        <f t="shared" si="23"/>
        <v>0</v>
      </c>
      <c r="U200" s="7">
        <f t="shared" si="24"/>
        <v>0</v>
      </c>
      <c r="V200" s="7">
        <f t="shared" si="25"/>
        <v>0</v>
      </c>
    </row>
    <row r="201" spans="1:22" x14ac:dyDescent="0.15">
      <c r="A201" s="56">
        <f>IF(ISNUMBER(INDEX(ReadMe!$G$24:$G$59,MATCH(UitgavenInkomsten!$K201,ReadMe!$C$24:$C$59,0))),INDEX(ReadMe!$G$24:$G$59,MATCH(UitgavenInkomsten!$K201,ReadMe!$C$24:$C$59,0)),0)</f>
        <v>0</v>
      </c>
      <c r="B201" s="56">
        <f>IF(ISERROR(INDEX(ReadMe!$H$24:$H$59,MATCH(UitgavenInkomsten!$K201,ReadMe!$C$24:$C$59,0))),0,INDEX(ReadMe!$H$24:$H$59,MATCH(UitgavenInkomsten!$K201,ReadMe!$C$24:$C$59,0)))</f>
        <v>0</v>
      </c>
      <c r="D201" s="7" t="str">
        <f t="shared" si="19"/>
        <v/>
      </c>
      <c r="E201" s="33"/>
      <c r="F201" s="33"/>
      <c r="G201" s="33"/>
      <c r="H201" s="34"/>
      <c r="I201" s="56">
        <f t="shared" si="26"/>
        <v>283</v>
      </c>
      <c r="J201" s="35"/>
      <c r="K201" s="33"/>
      <c r="L201" s="35"/>
      <c r="M201" s="35"/>
      <c r="N201" s="36" t="e">
        <f>INDEX(ReadMe!$F$24:$F$59,MATCH(UitgavenInkomsten!K201,ReadMe!$C$24:$C$59,0))</f>
        <v>#N/A</v>
      </c>
      <c r="O201" s="7">
        <f t="array" ref="O201">IF(AND(LEN(L201)&gt;0,ISNUMBER(N201)),L201*N201,IF(AND(LEN(M201)&gt;0,ISNUMBER(N201)),M201/(1+N201)*N201,0))</f>
        <v>0</v>
      </c>
      <c r="P201" s="7" t="str">
        <f t="shared" si="20"/>
        <v>Nee</v>
      </c>
      <c r="Q201" s="33"/>
      <c r="R201" s="7">
        <f t="shared" si="21"/>
        <v>0</v>
      </c>
      <c r="S201" s="7">
        <f t="shared" si="22"/>
        <v>0</v>
      </c>
      <c r="T201" s="7">
        <f t="shared" si="23"/>
        <v>0</v>
      </c>
      <c r="U201" s="7">
        <f t="shared" si="24"/>
        <v>0</v>
      </c>
      <c r="V201" s="7">
        <f t="shared" si="25"/>
        <v>0</v>
      </c>
    </row>
    <row r="202" spans="1:22" x14ac:dyDescent="0.15">
      <c r="A202" s="56">
        <f>IF(ISNUMBER(INDEX(ReadMe!$G$24:$G$59,MATCH(UitgavenInkomsten!$K202,ReadMe!$C$24:$C$59,0))),INDEX(ReadMe!$G$24:$G$59,MATCH(UitgavenInkomsten!$K202,ReadMe!$C$24:$C$59,0)),0)</f>
        <v>0</v>
      </c>
      <c r="B202" s="56">
        <f>IF(ISERROR(INDEX(ReadMe!$H$24:$H$59,MATCH(UitgavenInkomsten!$K202,ReadMe!$C$24:$C$59,0))),0,INDEX(ReadMe!$H$24:$H$59,MATCH(UitgavenInkomsten!$K202,ReadMe!$C$24:$C$59,0)))</f>
        <v>0</v>
      </c>
      <c r="D202" s="7" t="str">
        <f t="shared" si="19"/>
        <v/>
      </c>
      <c r="E202" s="33"/>
      <c r="F202" s="33"/>
      <c r="G202" s="33"/>
      <c r="H202" s="34"/>
      <c r="I202" s="56">
        <f t="shared" si="26"/>
        <v>284</v>
      </c>
      <c r="J202" s="35"/>
      <c r="K202" s="33"/>
      <c r="L202" s="35"/>
      <c r="M202" s="35"/>
      <c r="N202" s="36" t="e">
        <f>INDEX(ReadMe!$F$24:$F$59,MATCH(UitgavenInkomsten!K202,ReadMe!$C$24:$C$59,0))</f>
        <v>#N/A</v>
      </c>
      <c r="O202" s="7">
        <f t="array" ref="O202">IF(AND(LEN(L202)&gt;0,ISNUMBER(N202)),L202*N202,IF(AND(LEN(M202)&gt;0,ISNUMBER(N202)),M202/(1+N202)*N202,0))</f>
        <v>0</v>
      </c>
      <c r="P202" s="7" t="str">
        <f t="shared" si="20"/>
        <v>Nee</v>
      </c>
      <c r="Q202" s="33"/>
      <c r="R202" s="7">
        <f t="shared" si="21"/>
        <v>0</v>
      </c>
      <c r="S202" s="7">
        <f t="shared" si="22"/>
        <v>0</v>
      </c>
      <c r="T202" s="7">
        <f t="shared" si="23"/>
        <v>0</v>
      </c>
      <c r="U202" s="7">
        <f t="shared" si="24"/>
        <v>0</v>
      </c>
      <c r="V202" s="7">
        <f t="shared" si="25"/>
        <v>0</v>
      </c>
    </row>
    <row r="203" spans="1:22" x14ac:dyDescent="0.15">
      <c r="A203" s="56">
        <f>IF(ISNUMBER(INDEX(ReadMe!$G$24:$G$59,MATCH(UitgavenInkomsten!$K203,ReadMe!$C$24:$C$59,0))),INDEX(ReadMe!$G$24:$G$59,MATCH(UitgavenInkomsten!$K203,ReadMe!$C$24:$C$59,0)),0)</f>
        <v>0</v>
      </c>
      <c r="B203" s="56">
        <f>IF(ISERROR(INDEX(ReadMe!$H$24:$H$59,MATCH(UitgavenInkomsten!$K203,ReadMe!$C$24:$C$59,0))),0,INDEX(ReadMe!$H$24:$H$59,MATCH(UitgavenInkomsten!$K203,ReadMe!$C$24:$C$59,0)))</f>
        <v>0</v>
      </c>
      <c r="D203" s="7" t="str">
        <f t="shared" si="19"/>
        <v/>
      </c>
      <c r="E203" s="33"/>
      <c r="F203" s="33"/>
      <c r="G203" s="33"/>
      <c r="H203" s="34"/>
      <c r="I203" s="56">
        <f t="shared" si="26"/>
        <v>285</v>
      </c>
      <c r="J203" s="35"/>
      <c r="K203" s="33"/>
      <c r="L203" s="35"/>
      <c r="M203" s="35"/>
      <c r="N203" s="36" t="e">
        <f>INDEX(ReadMe!$F$24:$F$59,MATCH(UitgavenInkomsten!K203,ReadMe!$C$24:$C$59,0))</f>
        <v>#N/A</v>
      </c>
      <c r="O203" s="7">
        <f t="array" ref="O203">IF(AND(LEN(L203)&gt;0,ISNUMBER(N203)),L203*N203,IF(AND(LEN(M203)&gt;0,ISNUMBER(N203)),M203/(1+N203)*N203,0))</f>
        <v>0</v>
      </c>
      <c r="P203" s="7" t="str">
        <f t="shared" si="20"/>
        <v>Nee</v>
      </c>
      <c r="Q203" s="33"/>
      <c r="R203" s="7">
        <f t="shared" si="21"/>
        <v>0</v>
      </c>
      <c r="S203" s="7">
        <f t="shared" si="22"/>
        <v>0</v>
      </c>
      <c r="T203" s="7">
        <f t="shared" si="23"/>
        <v>0</v>
      </c>
      <c r="U203" s="7">
        <f t="shared" si="24"/>
        <v>0</v>
      </c>
      <c r="V203" s="7">
        <f t="shared" si="25"/>
        <v>0</v>
      </c>
    </row>
    <row r="204" spans="1:22" x14ac:dyDescent="0.15">
      <c r="A204" s="56">
        <f>IF(ISNUMBER(INDEX(ReadMe!$G$24:$G$59,MATCH(UitgavenInkomsten!$K204,ReadMe!$C$24:$C$59,0))),INDEX(ReadMe!$G$24:$G$59,MATCH(UitgavenInkomsten!$K204,ReadMe!$C$24:$C$59,0)),0)</f>
        <v>0</v>
      </c>
      <c r="B204" s="56">
        <f>IF(ISERROR(INDEX(ReadMe!$H$24:$H$59,MATCH(UitgavenInkomsten!$K204,ReadMe!$C$24:$C$59,0))),0,INDEX(ReadMe!$H$24:$H$59,MATCH(UitgavenInkomsten!$K204,ReadMe!$C$24:$C$59,0)))</f>
        <v>0</v>
      </c>
      <c r="D204" s="7" t="str">
        <f t="shared" si="19"/>
        <v/>
      </c>
      <c r="E204" s="33"/>
      <c r="F204" s="33"/>
      <c r="G204" s="33"/>
      <c r="H204" s="34"/>
      <c r="I204" s="56">
        <f t="shared" si="26"/>
        <v>286</v>
      </c>
      <c r="J204" s="35"/>
      <c r="K204" s="33"/>
      <c r="L204" s="35"/>
      <c r="M204" s="35"/>
      <c r="N204" s="36" t="e">
        <f>INDEX(ReadMe!$F$24:$F$59,MATCH(UitgavenInkomsten!K204,ReadMe!$C$24:$C$59,0))</f>
        <v>#N/A</v>
      </c>
      <c r="O204" s="7">
        <f t="array" ref="O204">IF(AND(LEN(L204)&gt;0,ISNUMBER(N204)),L204*N204,IF(AND(LEN(M204)&gt;0,ISNUMBER(N204)),M204/(1+N204)*N204,0))</f>
        <v>0</v>
      </c>
      <c r="P204" s="7" t="str">
        <f t="shared" si="20"/>
        <v>Nee</v>
      </c>
      <c r="Q204" s="33"/>
      <c r="R204" s="7">
        <f t="shared" si="21"/>
        <v>0</v>
      </c>
      <c r="S204" s="7">
        <f t="shared" si="22"/>
        <v>0</v>
      </c>
      <c r="T204" s="7">
        <f t="shared" si="23"/>
        <v>0</v>
      </c>
      <c r="U204" s="7">
        <f t="shared" si="24"/>
        <v>0</v>
      </c>
      <c r="V204" s="7">
        <f t="shared" si="25"/>
        <v>0</v>
      </c>
    </row>
    <row r="205" spans="1:22" x14ac:dyDescent="0.15">
      <c r="A205" s="56">
        <f>IF(ISNUMBER(INDEX(ReadMe!$G$24:$G$59,MATCH(UitgavenInkomsten!$K205,ReadMe!$C$24:$C$59,0))),INDEX(ReadMe!$G$24:$G$59,MATCH(UitgavenInkomsten!$K205,ReadMe!$C$24:$C$59,0)),0)</f>
        <v>0</v>
      </c>
      <c r="B205" s="56">
        <f>IF(ISERROR(INDEX(ReadMe!$H$24:$H$59,MATCH(UitgavenInkomsten!$K205,ReadMe!$C$24:$C$59,0))),0,INDEX(ReadMe!$H$24:$H$59,MATCH(UitgavenInkomsten!$K205,ReadMe!$C$24:$C$59,0)))</f>
        <v>0</v>
      </c>
      <c r="D205" s="7" t="str">
        <f t="shared" si="19"/>
        <v/>
      </c>
      <c r="E205" s="33"/>
      <c r="F205" s="33"/>
      <c r="G205" s="33"/>
      <c r="H205" s="34"/>
      <c r="I205" s="56">
        <f t="shared" si="26"/>
        <v>287</v>
      </c>
      <c r="J205" s="35"/>
      <c r="K205" s="33"/>
      <c r="L205" s="35"/>
      <c r="M205" s="35"/>
      <c r="N205" s="36" t="e">
        <f>INDEX(ReadMe!$F$24:$F$59,MATCH(UitgavenInkomsten!K205,ReadMe!$C$24:$C$59,0))</f>
        <v>#N/A</v>
      </c>
      <c r="O205" s="7">
        <f t="array" ref="O205">IF(AND(LEN(L205)&gt;0,ISNUMBER(N205)),L205*N205,IF(AND(LEN(M205)&gt;0,ISNUMBER(N205)),M205/(1+N205)*N205,0))</f>
        <v>0</v>
      </c>
      <c r="P205" s="7" t="str">
        <f t="shared" si="20"/>
        <v>Nee</v>
      </c>
      <c r="Q205" s="33"/>
      <c r="R205" s="7">
        <f t="shared" si="21"/>
        <v>0</v>
      </c>
      <c r="S205" s="7">
        <f t="shared" si="22"/>
        <v>0</v>
      </c>
      <c r="T205" s="7">
        <f t="shared" si="23"/>
        <v>0</v>
      </c>
      <c r="U205" s="7">
        <f t="shared" si="24"/>
        <v>0</v>
      </c>
      <c r="V205" s="7">
        <f t="shared" si="25"/>
        <v>0</v>
      </c>
    </row>
    <row r="206" spans="1:22" x14ac:dyDescent="0.15">
      <c r="A206" s="56">
        <f>IF(ISNUMBER(INDEX(ReadMe!$G$24:$G$59,MATCH(UitgavenInkomsten!$K206,ReadMe!$C$24:$C$59,0))),INDEX(ReadMe!$G$24:$G$59,MATCH(UitgavenInkomsten!$K206,ReadMe!$C$24:$C$59,0)),0)</f>
        <v>0</v>
      </c>
      <c r="B206" s="56">
        <f>IF(ISERROR(INDEX(ReadMe!$H$24:$H$59,MATCH(UitgavenInkomsten!$K206,ReadMe!$C$24:$C$59,0))),0,INDEX(ReadMe!$H$24:$H$59,MATCH(UitgavenInkomsten!$K206,ReadMe!$C$24:$C$59,0)))</f>
        <v>0</v>
      </c>
      <c r="D206" s="7" t="str">
        <f t="shared" si="19"/>
        <v/>
      </c>
      <c r="E206" s="33"/>
      <c r="F206" s="33"/>
      <c r="G206" s="33"/>
      <c r="H206" s="34"/>
      <c r="I206" s="56">
        <f t="shared" si="26"/>
        <v>288</v>
      </c>
      <c r="J206" s="35"/>
      <c r="K206" s="33"/>
      <c r="L206" s="35"/>
      <c r="M206" s="35"/>
      <c r="N206" s="36" t="e">
        <f>INDEX(ReadMe!$F$24:$F$59,MATCH(UitgavenInkomsten!K206,ReadMe!$C$24:$C$59,0))</f>
        <v>#N/A</v>
      </c>
      <c r="O206" s="7">
        <f t="array" ref="O206">IF(AND(LEN(L206)&gt;0,ISNUMBER(N206)),L206*N206,IF(AND(LEN(M206)&gt;0,ISNUMBER(N206)),M206/(1+N206)*N206,0))</f>
        <v>0</v>
      </c>
      <c r="P206" s="7" t="str">
        <f t="shared" si="20"/>
        <v>Nee</v>
      </c>
      <c r="Q206" s="33"/>
      <c r="R206" s="7">
        <f t="shared" si="21"/>
        <v>0</v>
      </c>
      <c r="S206" s="7">
        <f t="shared" si="22"/>
        <v>0</v>
      </c>
      <c r="T206" s="7">
        <f t="shared" si="23"/>
        <v>0</v>
      </c>
      <c r="U206" s="7">
        <f t="shared" si="24"/>
        <v>0</v>
      </c>
      <c r="V206" s="7">
        <f t="shared" si="25"/>
        <v>0</v>
      </c>
    </row>
    <row r="207" spans="1:22" x14ac:dyDescent="0.15">
      <c r="A207" s="56">
        <f>IF(ISNUMBER(INDEX(ReadMe!$G$24:$G$59,MATCH(UitgavenInkomsten!$K207,ReadMe!$C$24:$C$59,0))),INDEX(ReadMe!$G$24:$G$59,MATCH(UitgavenInkomsten!$K207,ReadMe!$C$24:$C$59,0)),0)</f>
        <v>0</v>
      </c>
      <c r="B207" s="56">
        <f>IF(ISERROR(INDEX(ReadMe!$H$24:$H$59,MATCH(UitgavenInkomsten!$K207,ReadMe!$C$24:$C$59,0))),0,INDEX(ReadMe!$H$24:$H$59,MATCH(UitgavenInkomsten!$K207,ReadMe!$C$24:$C$59,0)))</f>
        <v>0</v>
      </c>
      <c r="D207" s="7" t="str">
        <f t="shared" si="19"/>
        <v/>
      </c>
      <c r="E207" s="33"/>
      <c r="F207" s="33"/>
      <c r="G207" s="33"/>
      <c r="H207" s="34"/>
      <c r="I207" s="56">
        <f t="shared" si="26"/>
        <v>289</v>
      </c>
      <c r="J207" s="35"/>
      <c r="K207" s="33"/>
      <c r="L207" s="35"/>
      <c r="M207" s="35"/>
      <c r="N207" s="36" t="e">
        <f>INDEX(ReadMe!$F$24:$F$59,MATCH(UitgavenInkomsten!K207,ReadMe!$C$24:$C$59,0))</f>
        <v>#N/A</v>
      </c>
      <c r="O207" s="7">
        <f t="array" ref="O207">IF(AND(LEN(L207)&gt;0,ISNUMBER(N207)),L207*N207,IF(AND(LEN(M207)&gt;0,ISNUMBER(N207)),M207/(1+N207)*N207,0))</f>
        <v>0</v>
      </c>
      <c r="P207" s="7" t="str">
        <f t="shared" si="20"/>
        <v>Nee</v>
      </c>
      <c r="Q207" s="33"/>
      <c r="R207" s="7">
        <f t="shared" si="21"/>
        <v>0</v>
      </c>
      <c r="S207" s="7">
        <f t="shared" si="22"/>
        <v>0</v>
      </c>
      <c r="T207" s="7">
        <f t="shared" si="23"/>
        <v>0</v>
      </c>
      <c r="U207" s="7">
        <f t="shared" si="24"/>
        <v>0</v>
      </c>
      <c r="V207" s="7">
        <f t="shared" si="25"/>
        <v>0</v>
      </c>
    </row>
    <row r="208" spans="1:22" x14ac:dyDescent="0.15">
      <c r="A208" s="56">
        <f>IF(ISNUMBER(INDEX(ReadMe!$G$24:$G$59,MATCH(UitgavenInkomsten!$K208,ReadMe!$C$24:$C$59,0))),INDEX(ReadMe!$G$24:$G$59,MATCH(UitgavenInkomsten!$K208,ReadMe!$C$24:$C$59,0)),0)</f>
        <v>0</v>
      </c>
      <c r="B208" s="56">
        <f>IF(ISERROR(INDEX(ReadMe!$H$24:$H$59,MATCH(UitgavenInkomsten!$K208,ReadMe!$C$24:$C$59,0))),0,INDEX(ReadMe!$H$24:$H$59,MATCH(UitgavenInkomsten!$K208,ReadMe!$C$24:$C$59,0)))</f>
        <v>0</v>
      </c>
      <c r="D208" s="7" t="str">
        <f t="shared" si="19"/>
        <v/>
      </c>
      <c r="E208" s="33"/>
      <c r="F208" s="33"/>
      <c r="G208" s="33"/>
      <c r="H208" s="34"/>
      <c r="I208" s="56">
        <f t="shared" si="26"/>
        <v>290</v>
      </c>
      <c r="J208" s="35"/>
      <c r="K208" s="33"/>
      <c r="L208" s="35"/>
      <c r="M208" s="35"/>
      <c r="N208" s="36" t="e">
        <f>INDEX(ReadMe!$F$24:$F$59,MATCH(UitgavenInkomsten!K208,ReadMe!$C$24:$C$59,0))</f>
        <v>#N/A</v>
      </c>
      <c r="O208" s="7">
        <f t="array" ref="O208">IF(AND(LEN(L208)&gt;0,ISNUMBER(N208)),L208*N208,IF(AND(LEN(M208)&gt;0,ISNUMBER(N208)),M208/(1+N208)*N208,0))</f>
        <v>0</v>
      </c>
      <c r="P208" s="7" t="str">
        <f t="shared" si="20"/>
        <v>Nee</v>
      </c>
      <c r="Q208" s="33"/>
      <c r="R208" s="7">
        <f t="shared" si="21"/>
        <v>0</v>
      </c>
      <c r="S208" s="7">
        <f t="shared" si="22"/>
        <v>0</v>
      </c>
      <c r="T208" s="7">
        <f t="shared" si="23"/>
        <v>0</v>
      </c>
      <c r="U208" s="7">
        <f t="shared" si="24"/>
        <v>0</v>
      </c>
      <c r="V208" s="7">
        <f t="shared" si="25"/>
        <v>0</v>
      </c>
    </row>
    <row r="209" spans="1:22" x14ac:dyDescent="0.15">
      <c r="A209" s="56">
        <f>IF(ISNUMBER(INDEX(ReadMe!$G$24:$G$59,MATCH(UitgavenInkomsten!$K209,ReadMe!$C$24:$C$59,0))),INDEX(ReadMe!$G$24:$G$59,MATCH(UitgavenInkomsten!$K209,ReadMe!$C$24:$C$59,0)),0)</f>
        <v>0</v>
      </c>
      <c r="B209" s="56">
        <f>IF(ISERROR(INDEX(ReadMe!$H$24:$H$59,MATCH(UitgavenInkomsten!$K209,ReadMe!$C$24:$C$59,0))),0,INDEX(ReadMe!$H$24:$H$59,MATCH(UitgavenInkomsten!$K209,ReadMe!$C$24:$C$59,0)))</f>
        <v>0</v>
      </c>
      <c r="D209" s="7" t="str">
        <f t="shared" si="19"/>
        <v/>
      </c>
      <c r="E209" s="33"/>
      <c r="F209" s="33"/>
      <c r="G209" s="33"/>
      <c r="H209" s="34"/>
      <c r="I209" s="56">
        <f t="shared" si="26"/>
        <v>291</v>
      </c>
      <c r="J209" s="35"/>
      <c r="K209" s="33"/>
      <c r="L209" s="35"/>
      <c r="M209" s="35"/>
      <c r="N209" s="36" t="e">
        <f>INDEX(ReadMe!$F$24:$F$59,MATCH(UitgavenInkomsten!K209,ReadMe!$C$24:$C$59,0))</f>
        <v>#N/A</v>
      </c>
      <c r="O209" s="7">
        <f t="array" ref="O209">IF(AND(LEN(L209)&gt;0,ISNUMBER(N209)),L209*N209,IF(AND(LEN(M209)&gt;0,ISNUMBER(N209)),M209/(1+N209)*N209,0))</f>
        <v>0</v>
      </c>
      <c r="P209" s="7" t="str">
        <f t="shared" si="20"/>
        <v>Nee</v>
      </c>
      <c r="Q209" s="33"/>
      <c r="R209" s="7">
        <f t="shared" si="21"/>
        <v>0</v>
      </c>
      <c r="S209" s="7">
        <f t="shared" si="22"/>
        <v>0</v>
      </c>
      <c r="T209" s="7">
        <f t="shared" si="23"/>
        <v>0</v>
      </c>
      <c r="U209" s="7">
        <f t="shared" si="24"/>
        <v>0</v>
      </c>
      <c r="V209" s="7">
        <f t="shared" si="25"/>
        <v>0</v>
      </c>
    </row>
    <row r="210" spans="1:22" x14ac:dyDescent="0.15">
      <c r="A210" s="56">
        <f>IF(ISNUMBER(INDEX(ReadMe!$G$24:$G$59,MATCH(UitgavenInkomsten!$K210,ReadMe!$C$24:$C$59,0))),INDEX(ReadMe!$G$24:$G$59,MATCH(UitgavenInkomsten!$K210,ReadMe!$C$24:$C$59,0)),0)</f>
        <v>0</v>
      </c>
      <c r="B210" s="56">
        <f>IF(ISERROR(INDEX(ReadMe!$H$24:$H$59,MATCH(UitgavenInkomsten!$K210,ReadMe!$C$24:$C$59,0))),0,INDEX(ReadMe!$H$24:$H$59,MATCH(UitgavenInkomsten!$K210,ReadMe!$C$24:$C$59,0)))</f>
        <v>0</v>
      </c>
      <c r="D210" s="7" t="str">
        <f t="shared" ref="D210:D273" si="27">IF(LEN(G210)&gt;1,INDEX(Periode,MATCH($G210,Maanden,0),1),"")</f>
        <v/>
      </c>
      <c r="E210" s="33"/>
      <c r="F210" s="33"/>
      <c r="G210" s="33"/>
      <c r="H210" s="34"/>
      <c r="I210" s="56">
        <f t="shared" si="26"/>
        <v>292</v>
      </c>
      <c r="J210" s="35"/>
      <c r="K210" s="33"/>
      <c r="L210" s="35"/>
      <c r="M210" s="35"/>
      <c r="N210" s="36" t="e">
        <f>INDEX(ReadMe!$F$24:$F$59,MATCH(UitgavenInkomsten!K210,ReadMe!$C$24:$C$59,0))</f>
        <v>#N/A</v>
      </c>
      <c r="O210" s="7">
        <f t="array" ref="O210">IF(AND(LEN(L210)&gt;0,ISNUMBER(N210)),L210*N210,IF(AND(LEN(M210)&gt;0,ISNUMBER(N210)),M210/(1+N210)*N210,0))</f>
        <v>0</v>
      </c>
      <c r="P210" s="7" t="str">
        <f t="shared" ref="P210:P273" si="28">IF(LEN(K210)&gt;1,VLOOKUP(K210,CategorieBTWTabel,2,FALSE),"Nee")</f>
        <v>Nee</v>
      </c>
      <c r="Q210" s="33"/>
      <c r="R210" s="7">
        <f t="shared" ref="R210:R273" si="29">IF(LEN(L210)&lt;1,M210-O210,L210)</f>
        <v>0</v>
      </c>
      <c r="S210" s="7">
        <f t="shared" ref="S210:S273" si="30">IF(LEN(M210)&lt;1,L210+O210,M210)</f>
        <v>0</v>
      </c>
      <c r="T210" s="7">
        <f t="shared" ref="T210:T273" si="31">O210</f>
        <v>0</v>
      </c>
      <c r="U210" s="7">
        <f t="shared" si="24"/>
        <v>0</v>
      </c>
      <c r="V210" s="7">
        <f t="shared" si="25"/>
        <v>0</v>
      </c>
    </row>
    <row r="211" spans="1:22" x14ac:dyDescent="0.15">
      <c r="A211" s="56">
        <f>IF(ISNUMBER(INDEX(ReadMe!$G$24:$G$59,MATCH(UitgavenInkomsten!$K211,ReadMe!$C$24:$C$59,0))),INDEX(ReadMe!$G$24:$G$59,MATCH(UitgavenInkomsten!$K211,ReadMe!$C$24:$C$59,0)),0)</f>
        <v>0</v>
      </c>
      <c r="B211" s="56">
        <f>IF(ISERROR(INDEX(ReadMe!$H$24:$H$59,MATCH(UitgavenInkomsten!$K211,ReadMe!$C$24:$C$59,0))),0,INDEX(ReadMe!$H$24:$H$59,MATCH(UitgavenInkomsten!$K211,ReadMe!$C$24:$C$59,0)))</f>
        <v>0</v>
      </c>
      <c r="D211" s="7" t="str">
        <f t="shared" si="27"/>
        <v/>
      </c>
      <c r="E211" s="33"/>
      <c r="F211" s="33"/>
      <c r="G211" s="33"/>
      <c r="H211" s="34"/>
      <c r="I211" s="56">
        <f t="shared" si="26"/>
        <v>293</v>
      </c>
      <c r="J211" s="35"/>
      <c r="K211" s="33"/>
      <c r="L211" s="35"/>
      <c r="M211" s="35"/>
      <c r="N211" s="36" t="e">
        <f>INDEX(ReadMe!$F$24:$F$59,MATCH(UitgavenInkomsten!K211,ReadMe!$C$24:$C$59,0))</f>
        <v>#N/A</v>
      </c>
      <c r="O211" s="7">
        <f t="array" ref="O211">IF(AND(LEN(L211)&gt;0,ISNUMBER(N211)),L211*N211,IF(AND(LEN(M211)&gt;0,ISNUMBER(N211)),M211/(1+N211)*N211,0))</f>
        <v>0</v>
      </c>
      <c r="P211" s="7" t="str">
        <f t="shared" si="28"/>
        <v>Nee</v>
      </c>
      <c r="Q211" s="33"/>
      <c r="R211" s="7">
        <f t="shared" si="29"/>
        <v>0</v>
      </c>
      <c r="S211" s="7">
        <f t="shared" si="30"/>
        <v>0</v>
      </c>
      <c r="T211" s="7">
        <f t="shared" si="31"/>
        <v>0</v>
      </c>
      <c r="U211" s="7">
        <f t="shared" ref="U211:U274" si="32">U210+$S211*A211*IF(E211=U$17,1,0)</f>
        <v>0</v>
      </c>
      <c r="V211" s="7">
        <f t="shared" ref="V211:V274" si="33">V210+$S211*A211*IF(E211=V$17,1,0)</f>
        <v>0</v>
      </c>
    </row>
    <row r="212" spans="1:22" x14ac:dyDescent="0.15">
      <c r="A212" s="56">
        <f>IF(ISNUMBER(INDEX(ReadMe!$G$24:$G$59,MATCH(UitgavenInkomsten!$K212,ReadMe!$C$24:$C$59,0))),INDEX(ReadMe!$G$24:$G$59,MATCH(UitgavenInkomsten!$K212,ReadMe!$C$24:$C$59,0)),0)</f>
        <v>0</v>
      </c>
      <c r="B212" s="56">
        <f>IF(ISERROR(INDEX(ReadMe!$H$24:$H$59,MATCH(UitgavenInkomsten!$K212,ReadMe!$C$24:$C$59,0))),0,INDEX(ReadMe!$H$24:$H$59,MATCH(UitgavenInkomsten!$K212,ReadMe!$C$24:$C$59,0)))</f>
        <v>0</v>
      </c>
      <c r="D212" s="7" t="str">
        <f t="shared" si="27"/>
        <v/>
      </c>
      <c r="E212" s="33"/>
      <c r="F212" s="33"/>
      <c r="G212" s="33"/>
      <c r="H212" s="34"/>
      <c r="I212" s="56">
        <f t="shared" ref="I212:I275" si="34">I211+1</f>
        <v>294</v>
      </c>
      <c r="J212" s="35"/>
      <c r="K212" s="33"/>
      <c r="L212" s="35"/>
      <c r="M212" s="35"/>
      <c r="N212" s="36" t="e">
        <f>INDEX(ReadMe!$F$24:$F$59,MATCH(UitgavenInkomsten!K212,ReadMe!$C$24:$C$59,0))</f>
        <v>#N/A</v>
      </c>
      <c r="O212" s="7">
        <f t="array" ref="O212">IF(AND(LEN(L212)&gt;0,ISNUMBER(N212)),L212*N212,IF(AND(LEN(M212)&gt;0,ISNUMBER(N212)),M212/(1+N212)*N212,0))</f>
        <v>0</v>
      </c>
      <c r="P212" s="7" t="str">
        <f t="shared" si="28"/>
        <v>Nee</v>
      </c>
      <c r="Q212" s="33"/>
      <c r="R212" s="7">
        <f t="shared" si="29"/>
        <v>0</v>
      </c>
      <c r="S212" s="7">
        <f t="shared" si="30"/>
        <v>0</v>
      </c>
      <c r="T212" s="7">
        <f t="shared" si="31"/>
        <v>0</v>
      </c>
      <c r="U212" s="7">
        <f t="shared" si="32"/>
        <v>0</v>
      </c>
      <c r="V212" s="7">
        <f t="shared" si="33"/>
        <v>0</v>
      </c>
    </row>
    <row r="213" spans="1:22" x14ac:dyDescent="0.15">
      <c r="A213" s="56">
        <f>IF(ISNUMBER(INDEX(ReadMe!$G$24:$G$59,MATCH(UitgavenInkomsten!$K213,ReadMe!$C$24:$C$59,0))),INDEX(ReadMe!$G$24:$G$59,MATCH(UitgavenInkomsten!$K213,ReadMe!$C$24:$C$59,0)),0)</f>
        <v>0</v>
      </c>
      <c r="B213" s="56">
        <f>IF(ISERROR(INDEX(ReadMe!$H$24:$H$59,MATCH(UitgavenInkomsten!$K213,ReadMe!$C$24:$C$59,0))),0,INDEX(ReadMe!$H$24:$H$59,MATCH(UitgavenInkomsten!$K213,ReadMe!$C$24:$C$59,0)))</f>
        <v>0</v>
      </c>
      <c r="D213" s="7" t="str">
        <f t="shared" si="27"/>
        <v/>
      </c>
      <c r="E213" s="33"/>
      <c r="F213" s="33"/>
      <c r="G213" s="33"/>
      <c r="H213" s="34"/>
      <c r="I213" s="56">
        <f t="shared" si="34"/>
        <v>295</v>
      </c>
      <c r="J213" s="35"/>
      <c r="K213" s="33"/>
      <c r="L213" s="35"/>
      <c r="M213" s="35"/>
      <c r="N213" s="36" t="e">
        <f>INDEX(ReadMe!$F$24:$F$59,MATCH(UitgavenInkomsten!K213,ReadMe!$C$24:$C$59,0))</f>
        <v>#N/A</v>
      </c>
      <c r="O213" s="7">
        <f t="array" ref="O213">IF(AND(LEN(L213)&gt;0,ISNUMBER(N213)),L213*N213,IF(AND(LEN(M213)&gt;0,ISNUMBER(N213)),M213/(1+N213)*N213,0))</f>
        <v>0</v>
      </c>
      <c r="P213" s="7" t="str">
        <f t="shared" si="28"/>
        <v>Nee</v>
      </c>
      <c r="Q213" s="33"/>
      <c r="R213" s="7">
        <f t="shared" si="29"/>
        <v>0</v>
      </c>
      <c r="S213" s="7">
        <f t="shared" si="30"/>
        <v>0</v>
      </c>
      <c r="T213" s="7">
        <f t="shared" si="31"/>
        <v>0</v>
      </c>
      <c r="U213" s="7">
        <f t="shared" si="32"/>
        <v>0</v>
      </c>
      <c r="V213" s="7">
        <f t="shared" si="33"/>
        <v>0</v>
      </c>
    </row>
    <row r="214" spans="1:22" x14ac:dyDescent="0.15">
      <c r="A214" s="56">
        <f>IF(ISNUMBER(INDEX(ReadMe!$G$24:$G$59,MATCH(UitgavenInkomsten!$K214,ReadMe!$C$24:$C$59,0))),INDEX(ReadMe!$G$24:$G$59,MATCH(UitgavenInkomsten!$K214,ReadMe!$C$24:$C$59,0)),0)</f>
        <v>0</v>
      </c>
      <c r="B214" s="56">
        <f>IF(ISERROR(INDEX(ReadMe!$H$24:$H$59,MATCH(UitgavenInkomsten!$K214,ReadMe!$C$24:$C$59,0))),0,INDEX(ReadMe!$H$24:$H$59,MATCH(UitgavenInkomsten!$K214,ReadMe!$C$24:$C$59,0)))</f>
        <v>0</v>
      </c>
      <c r="D214" s="7" t="str">
        <f t="shared" si="27"/>
        <v/>
      </c>
      <c r="E214" s="33"/>
      <c r="F214" s="33"/>
      <c r="G214" s="33"/>
      <c r="H214" s="34"/>
      <c r="I214" s="56">
        <f t="shared" si="34"/>
        <v>296</v>
      </c>
      <c r="J214" s="35"/>
      <c r="K214" s="33"/>
      <c r="L214" s="35"/>
      <c r="M214" s="35"/>
      <c r="N214" s="36" t="e">
        <f>INDEX(ReadMe!$F$24:$F$59,MATCH(UitgavenInkomsten!K214,ReadMe!$C$24:$C$59,0))</f>
        <v>#N/A</v>
      </c>
      <c r="O214" s="7">
        <f t="array" ref="O214">IF(AND(LEN(L214)&gt;0,ISNUMBER(N214)),L214*N214,IF(AND(LEN(M214)&gt;0,ISNUMBER(N214)),M214/(1+N214)*N214,0))</f>
        <v>0</v>
      </c>
      <c r="P214" s="7" t="str">
        <f t="shared" si="28"/>
        <v>Nee</v>
      </c>
      <c r="Q214" s="33"/>
      <c r="R214" s="7">
        <f t="shared" si="29"/>
        <v>0</v>
      </c>
      <c r="S214" s="7">
        <f t="shared" si="30"/>
        <v>0</v>
      </c>
      <c r="T214" s="7">
        <f t="shared" si="31"/>
        <v>0</v>
      </c>
      <c r="U214" s="7">
        <f t="shared" si="32"/>
        <v>0</v>
      </c>
      <c r="V214" s="7">
        <f t="shared" si="33"/>
        <v>0</v>
      </c>
    </row>
    <row r="215" spans="1:22" x14ac:dyDescent="0.15">
      <c r="A215" s="56">
        <f>IF(ISNUMBER(INDEX(ReadMe!$G$24:$G$59,MATCH(UitgavenInkomsten!$K215,ReadMe!$C$24:$C$59,0))),INDEX(ReadMe!$G$24:$G$59,MATCH(UitgavenInkomsten!$K215,ReadMe!$C$24:$C$59,0)),0)</f>
        <v>0</v>
      </c>
      <c r="B215" s="56">
        <f>IF(ISERROR(INDEX(ReadMe!$H$24:$H$59,MATCH(UitgavenInkomsten!$K215,ReadMe!$C$24:$C$59,0))),0,INDEX(ReadMe!$H$24:$H$59,MATCH(UitgavenInkomsten!$K215,ReadMe!$C$24:$C$59,0)))</f>
        <v>0</v>
      </c>
      <c r="D215" s="7" t="str">
        <f t="shared" si="27"/>
        <v/>
      </c>
      <c r="E215" s="33"/>
      <c r="F215" s="33"/>
      <c r="G215" s="33"/>
      <c r="H215" s="34"/>
      <c r="I215" s="56">
        <f t="shared" si="34"/>
        <v>297</v>
      </c>
      <c r="J215" s="35"/>
      <c r="K215" s="33"/>
      <c r="L215" s="35"/>
      <c r="M215" s="35"/>
      <c r="N215" s="36" t="e">
        <f>INDEX(ReadMe!$F$24:$F$59,MATCH(UitgavenInkomsten!K215,ReadMe!$C$24:$C$59,0))</f>
        <v>#N/A</v>
      </c>
      <c r="O215" s="7">
        <f t="array" ref="O215">IF(AND(LEN(L215)&gt;0,ISNUMBER(N215)),L215*N215,IF(AND(LEN(M215)&gt;0,ISNUMBER(N215)),M215/(1+N215)*N215,0))</f>
        <v>0</v>
      </c>
      <c r="P215" s="7" t="str">
        <f t="shared" si="28"/>
        <v>Nee</v>
      </c>
      <c r="Q215" s="33"/>
      <c r="R215" s="7">
        <f t="shared" si="29"/>
        <v>0</v>
      </c>
      <c r="S215" s="7">
        <f t="shared" si="30"/>
        <v>0</v>
      </c>
      <c r="T215" s="7">
        <f t="shared" si="31"/>
        <v>0</v>
      </c>
      <c r="U215" s="7">
        <f t="shared" si="32"/>
        <v>0</v>
      </c>
      <c r="V215" s="7">
        <f t="shared" si="33"/>
        <v>0</v>
      </c>
    </row>
    <row r="216" spans="1:22" x14ac:dyDescent="0.15">
      <c r="A216" s="56">
        <f>IF(ISNUMBER(INDEX(ReadMe!$G$24:$G$59,MATCH(UitgavenInkomsten!$K216,ReadMe!$C$24:$C$59,0))),INDEX(ReadMe!$G$24:$G$59,MATCH(UitgavenInkomsten!$K216,ReadMe!$C$24:$C$59,0)),0)</f>
        <v>0</v>
      </c>
      <c r="B216" s="56">
        <f>IF(ISERROR(INDEX(ReadMe!$H$24:$H$59,MATCH(UitgavenInkomsten!$K216,ReadMe!$C$24:$C$59,0))),0,INDEX(ReadMe!$H$24:$H$59,MATCH(UitgavenInkomsten!$K216,ReadMe!$C$24:$C$59,0)))</f>
        <v>0</v>
      </c>
      <c r="D216" s="7" t="str">
        <f t="shared" si="27"/>
        <v/>
      </c>
      <c r="E216" s="33"/>
      <c r="F216" s="33"/>
      <c r="G216" s="33"/>
      <c r="H216" s="34"/>
      <c r="I216" s="56">
        <f t="shared" si="34"/>
        <v>298</v>
      </c>
      <c r="J216" s="35"/>
      <c r="K216" s="33"/>
      <c r="L216" s="35"/>
      <c r="M216" s="35"/>
      <c r="N216" s="36" t="e">
        <f>INDEX(ReadMe!$F$24:$F$59,MATCH(UitgavenInkomsten!K216,ReadMe!$C$24:$C$59,0))</f>
        <v>#N/A</v>
      </c>
      <c r="O216" s="7">
        <f t="array" ref="O216">IF(AND(LEN(L216)&gt;0,ISNUMBER(N216)),L216*N216,IF(AND(LEN(M216)&gt;0,ISNUMBER(N216)),M216/(1+N216)*N216,0))</f>
        <v>0</v>
      </c>
      <c r="P216" s="7" t="str">
        <f t="shared" si="28"/>
        <v>Nee</v>
      </c>
      <c r="Q216" s="33"/>
      <c r="R216" s="7">
        <f t="shared" si="29"/>
        <v>0</v>
      </c>
      <c r="S216" s="7">
        <f t="shared" si="30"/>
        <v>0</v>
      </c>
      <c r="T216" s="7">
        <f t="shared" si="31"/>
        <v>0</v>
      </c>
      <c r="U216" s="7">
        <f t="shared" si="32"/>
        <v>0</v>
      </c>
      <c r="V216" s="7">
        <f t="shared" si="33"/>
        <v>0</v>
      </c>
    </row>
    <row r="217" spans="1:22" x14ac:dyDescent="0.15">
      <c r="A217" s="56">
        <f>IF(ISNUMBER(INDEX(ReadMe!$G$24:$G$59,MATCH(UitgavenInkomsten!$K217,ReadMe!$C$24:$C$59,0))),INDEX(ReadMe!$G$24:$G$59,MATCH(UitgavenInkomsten!$K217,ReadMe!$C$24:$C$59,0)),0)</f>
        <v>0</v>
      </c>
      <c r="B217" s="56">
        <f>IF(ISERROR(INDEX(ReadMe!$H$24:$H$59,MATCH(UitgavenInkomsten!$K217,ReadMe!$C$24:$C$59,0))),0,INDEX(ReadMe!$H$24:$H$59,MATCH(UitgavenInkomsten!$K217,ReadMe!$C$24:$C$59,0)))</f>
        <v>0</v>
      </c>
      <c r="D217" s="7" t="str">
        <f t="shared" si="27"/>
        <v/>
      </c>
      <c r="E217" s="33"/>
      <c r="F217" s="33"/>
      <c r="G217" s="33"/>
      <c r="H217" s="34"/>
      <c r="I217" s="56">
        <f t="shared" si="34"/>
        <v>299</v>
      </c>
      <c r="J217" s="35"/>
      <c r="K217" s="33"/>
      <c r="L217" s="35"/>
      <c r="M217" s="35"/>
      <c r="N217" s="36" t="e">
        <f>INDEX(ReadMe!$F$24:$F$59,MATCH(UitgavenInkomsten!K217,ReadMe!$C$24:$C$59,0))</f>
        <v>#N/A</v>
      </c>
      <c r="O217" s="7">
        <f t="array" ref="O217">IF(AND(LEN(L217)&gt;0,ISNUMBER(N217)),L217*N217,IF(AND(LEN(M217)&gt;0,ISNUMBER(N217)),M217/(1+N217)*N217,0))</f>
        <v>0</v>
      </c>
      <c r="P217" s="7" t="str">
        <f t="shared" si="28"/>
        <v>Nee</v>
      </c>
      <c r="Q217" s="33"/>
      <c r="R217" s="7">
        <f t="shared" si="29"/>
        <v>0</v>
      </c>
      <c r="S217" s="7">
        <f t="shared" si="30"/>
        <v>0</v>
      </c>
      <c r="T217" s="7">
        <f t="shared" si="31"/>
        <v>0</v>
      </c>
      <c r="U217" s="7">
        <f t="shared" si="32"/>
        <v>0</v>
      </c>
      <c r="V217" s="7">
        <f t="shared" si="33"/>
        <v>0</v>
      </c>
    </row>
    <row r="218" spans="1:22" x14ac:dyDescent="0.15">
      <c r="A218" s="56">
        <f>IF(ISNUMBER(INDEX(ReadMe!$G$24:$G$59,MATCH(UitgavenInkomsten!$K218,ReadMe!$C$24:$C$59,0))),INDEX(ReadMe!$G$24:$G$59,MATCH(UitgavenInkomsten!$K218,ReadMe!$C$24:$C$59,0)),0)</f>
        <v>0</v>
      </c>
      <c r="B218" s="56">
        <f>IF(ISERROR(INDEX(ReadMe!$H$24:$H$59,MATCH(UitgavenInkomsten!$K218,ReadMe!$C$24:$C$59,0))),0,INDEX(ReadMe!$H$24:$H$59,MATCH(UitgavenInkomsten!$K218,ReadMe!$C$24:$C$59,0)))</f>
        <v>0</v>
      </c>
      <c r="D218" s="7" t="str">
        <f t="shared" si="27"/>
        <v/>
      </c>
      <c r="E218" s="33"/>
      <c r="F218" s="33"/>
      <c r="G218" s="33"/>
      <c r="H218" s="34"/>
      <c r="I218" s="56">
        <f t="shared" si="34"/>
        <v>300</v>
      </c>
      <c r="J218" s="35"/>
      <c r="K218" s="33"/>
      <c r="L218" s="35"/>
      <c r="M218" s="35"/>
      <c r="N218" s="36" t="e">
        <f>INDEX(ReadMe!$F$24:$F$59,MATCH(UitgavenInkomsten!K218,ReadMe!$C$24:$C$59,0))</f>
        <v>#N/A</v>
      </c>
      <c r="O218" s="7">
        <f t="array" ref="O218">IF(AND(LEN(L218)&gt;0,ISNUMBER(N218)),L218*N218,IF(AND(LEN(M218)&gt;0,ISNUMBER(N218)),M218/(1+N218)*N218,0))</f>
        <v>0</v>
      </c>
      <c r="P218" s="7" t="str">
        <f t="shared" si="28"/>
        <v>Nee</v>
      </c>
      <c r="Q218" s="33"/>
      <c r="R218" s="7">
        <f t="shared" si="29"/>
        <v>0</v>
      </c>
      <c r="S218" s="7">
        <f t="shared" si="30"/>
        <v>0</v>
      </c>
      <c r="T218" s="7">
        <f t="shared" si="31"/>
        <v>0</v>
      </c>
      <c r="U218" s="7">
        <f t="shared" si="32"/>
        <v>0</v>
      </c>
      <c r="V218" s="7">
        <f t="shared" si="33"/>
        <v>0</v>
      </c>
    </row>
    <row r="219" spans="1:22" x14ac:dyDescent="0.15">
      <c r="A219" s="56">
        <f>IF(ISNUMBER(INDEX(ReadMe!$G$24:$G$59,MATCH(UitgavenInkomsten!$K219,ReadMe!$C$24:$C$59,0))),INDEX(ReadMe!$G$24:$G$59,MATCH(UitgavenInkomsten!$K219,ReadMe!$C$24:$C$59,0)),0)</f>
        <v>0</v>
      </c>
      <c r="B219" s="56">
        <f>IF(ISERROR(INDEX(ReadMe!$H$24:$H$59,MATCH(UitgavenInkomsten!$K219,ReadMe!$C$24:$C$59,0))),0,INDEX(ReadMe!$H$24:$H$59,MATCH(UitgavenInkomsten!$K219,ReadMe!$C$24:$C$59,0)))</f>
        <v>0</v>
      </c>
      <c r="D219" s="7" t="str">
        <f t="shared" si="27"/>
        <v/>
      </c>
      <c r="E219" s="33"/>
      <c r="F219" s="33"/>
      <c r="G219" s="33"/>
      <c r="H219" s="34"/>
      <c r="I219" s="56">
        <f t="shared" si="34"/>
        <v>301</v>
      </c>
      <c r="J219" s="35"/>
      <c r="K219" s="33"/>
      <c r="L219" s="35"/>
      <c r="M219" s="35"/>
      <c r="N219" s="36" t="e">
        <f>INDEX(ReadMe!$F$24:$F$59,MATCH(UitgavenInkomsten!K219,ReadMe!$C$24:$C$59,0))</f>
        <v>#N/A</v>
      </c>
      <c r="O219" s="7">
        <f t="array" ref="O219">IF(AND(LEN(L219)&gt;0,ISNUMBER(N219)),L219*N219,IF(AND(LEN(M219)&gt;0,ISNUMBER(N219)),M219/(1+N219)*N219,0))</f>
        <v>0</v>
      </c>
      <c r="P219" s="7" t="str">
        <f t="shared" si="28"/>
        <v>Nee</v>
      </c>
      <c r="Q219" s="33"/>
      <c r="R219" s="7">
        <f t="shared" si="29"/>
        <v>0</v>
      </c>
      <c r="S219" s="7">
        <f t="shared" si="30"/>
        <v>0</v>
      </c>
      <c r="T219" s="7">
        <f t="shared" si="31"/>
        <v>0</v>
      </c>
      <c r="U219" s="7">
        <f t="shared" si="32"/>
        <v>0</v>
      </c>
      <c r="V219" s="7">
        <f t="shared" si="33"/>
        <v>0</v>
      </c>
    </row>
    <row r="220" spans="1:22" x14ac:dyDescent="0.15">
      <c r="A220" s="56">
        <f>IF(ISNUMBER(INDEX(ReadMe!$G$24:$G$59,MATCH(UitgavenInkomsten!$K220,ReadMe!$C$24:$C$59,0))),INDEX(ReadMe!$G$24:$G$59,MATCH(UitgavenInkomsten!$K220,ReadMe!$C$24:$C$59,0)),0)</f>
        <v>0</v>
      </c>
      <c r="B220" s="56">
        <f>IF(ISERROR(INDEX(ReadMe!$H$24:$H$59,MATCH(UitgavenInkomsten!$K220,ReadMe!$C$24:$C$59,0))),0,INDEX(ReadMe!$H$24:$H$59,MATCH(UitgavenInkomsten!$K220,ReadMe!$C$24:$C$59,0)))</f>
        <v>0</v>
      </c>
      <c r="D220" s="7" t="str">
        <f t="shared" si="27"/>
        <v/>
      </c>
      <c r="E220" s="33"/>
      <c r="F220" s="33"/>
      <c r="G220" s="33"/>
      <c r="H220" s="34"/>
      <c r="I220" s="56">
        <f t="shared" si="34"/>
        <v>302</v>
      </c>
      <c r="J220" s="35"/>
      <c r="K220" s="33"/>
      <c r="L220" s="35"/>
      <c r="M220" s="35"/>
      <c r="N220" s="36" t="e">
        <f>INDEX(ReadMe!$F$24:$F$59,MATCH(UitgavenInkomsten!K220,ReadMe!$C$24:$C$59,0))</f>
        <v>#N/A</v>
      </c>
      <c r="O220" s="7">
        <f t="array" ref="O220">IF(AND(LEN(L220)&gt;0,ISNUMBER(N220)),L220*N220,IF(AND(LEN(M220)&gt;0,ISNUMBER(N220)),M220/(1+N220)*N220,0))</f>
        <v>0</v>
      </c>
      <c r="P220" s="7" t="str">
        <f t="shared" si="28"/>
        <v>Nee</v>
      </c>
      <c r="Q220" s="33"/>
      <c r="R220" s="7">
        <f t="shared" si="29"/>
        <v>0</v>
      </c>
      <c r="S220" s="7">
        <f t="shared" si="30"/>
        <v>0</v>
      </c>
      <c r="T220" s="7">
        <f t="shared" si="31"/>
        <v>0</v>
      </c>
      <c r="U220" s="7">
        <f t="shared" si="32"/>
        <v>0</v>
      </c>
      <c r="V220" s="7">
        <f t="shared" si="33"/>
        <v>0</v>
      </c>
    </row>
    <row r="221" spans="1:22" x14ac:dyDescent="0.15">
      <c r="A221" s="56">
        <f>IF(ISNUMBER(INDEX(ReadMe!$G$24:$G$59,MATCH(UitgavenInkomsten!$K221,ReadMe!$C$24:$C$59,0))),INDEX(ReadMe!$G$24:$G$59,MATCH(UitgavenInkomsten!$K221,ReadMe!$C$24:$C$59,0)),0)</f>
        <v>0</v>
      </c>
      <c r="B221" s="56">
        <f>IF(ISERROR(INDEX(ReadMe!$H$24:$H$59,MATCH(UitgavenInkomsten!$K221,ReadMe!$C$24:$C$59,0))),0,INDEX(ReadMe!$H$24:$H$59,MATCH(UitgavenInkomsten!$K221,ReadMe!$C$24:$C$59,0)))</f>
        <v>0</v>
      </c>
      <c r="D221" s="7" t="str">
        <f t="shared" si="27"/>
        <v/>
      </c>
      <c r="E221" s="33"/>
      <c r="F221" s="33"/>
      <c r="G221" s="33"/>
      <c r="H221" s="34"/>
      <c r="I221" s="56">
        <f t="shared" si="34"/>
        <v>303</v>
      </c>
      <c r="J221" s="35"/>
      <c r="K221" s="33"/>
      <c r="L221" s="35"/>
      <c r="M221" s="35"/>
      <c r="N221" s="36" t="e">
        <f>INDEX(ReadMe!$F$24:$F$59,MATCH(UitgavenInkomsten!K221,ReadMe!$C$24:$C$59,0))</f>
        <v>#N/A</v>
      </c>
      <c r="O221" s="7">
        <f t="array" ref="O221">IF(AND(LEN(L221)&gt;0,ISNUMBER(N221)),L221*N221,IF(AND(LEN(M221)&gt;0,ISNUMBER(N221)),M221/(1+N221)*N221,0))</f>
        <v>0</v>
      </c>
      <c r="P221" s="7" t="str">
        <f t="shared" si="28"/>
        <v>Nee</v>
      </c>
      <c r="Q221" s="33"/>
      <c r="R221" s="7">
        <f t="shared" si="29"/>
        <v>0</v>
      </c>
      <c r="S221" s="7">
        <f t="shared" si="30"/>
        <v>0</v>
      </c>
      <c r="T221" s="7">
        <f t="shared" si="31"/>
        <v>0</v>
      </c>
      <c r="U221" s="7">
        <f t="shared" si="32"/>
        <v>0</v>
      </c>
      <c r="V221" s="7">
        <f t="shared" si="33"/>
        <v>0</v>
      </c>
    </row>
    <row r="222" spans="1:22" x14ac:dyDescent="0.15">
      <c r="A222" s="56">
        <f>IF(ISNUMBER(INDEX(ReadMe!$G$24:$G$59,MATCH(UitgavenInkomsten!$K222,ReadMe!$C$24:$C$59,0))),INDEX(ReadMe!$G$24:$G$59,MATCH(UitgavenInkomsten!$K222,ReadMe!$C$24:$C$59,0)),0)</f>
        <v>0</v>
      </c>
      <c r="B222" s="56">
        <f>IF(ISERROR(INDEX(ReadMe!$H$24:$H$59,MATCH(UitgavenInkomsten!$K222,ReadMe!$C$24:$C$59,0))),0,INDEX(ReadMe!$H$24:$H$59,MATCH(UitgavenInkomsten!$K222,ReadMe!$C$24:$C$59,0)))</f>
        <v>0</v>
      </c>
      <c r="D222" s="7" t="str">
        <f t="shared" si="27"/>
        <v/>
      </c>
      <c r="E222" s="33"/>
      <c r="F222" s="33"/>
      <c r="G222" s="33"/>
      <c r="H222" s="34"/>
      <c r="I222" s="56">
        <f t="shared" si="34"/>
        <v>304</v>
      </c>
      <c r="J222" s="35"/>
      <c r="K222" s="33"/>
      <c r="L222" s="35"/>
      <c r="M222" s="35"/>
      <c r="N222" s="36" t="e">
        <f>INDEX(ReadMe!$F$24:$F$59,MATCH(UitgavenInkomsten!K222,ReadMe!$C$24:$C$59,0))</f>
        <v>#N/A</v>
      </c>
      <c r="O222" s="7">
        <f t="array" ref="O222">IF(AND(LEN(L222)&gt;0,ISNUMBER(N222)),L222*N222,IF(AND(LEN(M222)&gt;0,ISNUMBER(N222)),M222/(1+N222)*N222,0))</f>
        <v>0</v>
      </c>
      <c r="P222" s="7" t="str">
        <f t="shared" si="28"/>
        <v>Nee</v>
      </c>
      <c r="Q222" s="33"/>
      <c r="R222" s="7">
        <f t="shared" si="29"/>
        <v>0</v>
      </c>
      <c r="S222" s="7">
        <f t="shared" si="30"/>
        <v>0</v>
      </c>
      <c r="T222" s="7">
        <f t="shared" si="31"/>
        <v>0</v>
      </c>
      <c r="U222" s="7">
        <f t="shared" si="32"/>
        <v>0</v>
      </c>
      <c r="V222" s="7">
        <f t="shared" si="33"/>
        <v>0</v>
      </c>
    </row>
    <row r="223" spans="1:22" x14ac:dyDescent="0.15">
      <c r="A223" s="56">
        <f>IF(ISNUMBER(INDEX(ReadMe!$G$24:$G$59,MATCH(UitgavenInkomsten!$K223,ReadMe!$C$24:$C$59,0))),INDEX(ReadMe!$G$24:$G$59,MATCH(UitgavenInkomsten!$K223,ReadMe!$C$24:$C$59,0)),0)</f>
        <v>0</v>
      </c>
      <c r="B223" s="56">
        <f>IF(ISERROR(INDEX(ReadMe!$H$24:$H$59,MATCH(UitgavenInkomsten!$K223,ReadMe!$C$24:$C$59,0))),0,INDEX(ReadMe!$H$24:$H$59,MATCH(UitgavenInkomsten!$K223,ReadMe!$C$24:$C$59,0)))</f>
        <v>0</v>
      </c>
      <c r="D223" s="7" t="str">
        <f t="shared" si="27"/>
        <v/>
      </c>
      <c r="E223" s="33"/>
      <c r="F223" s="33"/>
      <c r="G223" s="33"/>
      <c r="H223" s="34"/>
      <c r="I223" s="56">
        <f t="shared" si="34"/>
        <v>305</v>
      </c>
      <c r="J223" s="35"/>
      <c r="K223" s="33"/>
      <c r="L223" s="35"/>
      <c r="M223" s="35"/>
      <c r="N223" s="36" t="e">
        <f>INDEX(ReadMe!$F$24:$F$59,MATCH(UitgavenInkomsten!K223,ReadMe!$C$24:$C$59,0))</f>
        <v>#N/A</v>
      </c>
      <c r="O223" s="7">
        <f t="array" ref="O223">IF(AND(LEN(L223)&gt;0,ISNUMBER(N223)),L223*N223,IF(AND(LEN(M223)&gt;0,ISNUMBER(N223)),M223/(1+N223)*N223,0))</f>
        <v>0</v>
      </c>
      <c r="P223" s="7" t="str">
        <f t="shared" si="28"/>
        <v>Nee</v>
      </c>
      <c r="Q223" s="33"/>
      <c r="R223" s="7">
        <f t="shared" si="29"/>
        <v>0</v>
      </c>
      <c r="S223" s="7">
        <f t="shared" si="30"/>
        <v>0</v>
      </c>
      <c r="T223" s="7">
        <f t="shared" si="31"/>
        <v>0</v>
      </c>
      <c r="U223" s="7">
        <f t="shared" si="32"/>
        <v>0</v>
      </c>
      <c r="V223" s="7">
        <f t="shared" si="33"/>
        <v>0</v>
      </c>
    </row>
    <row r="224" spans="1:22" x14ac:dyDescent="0.15">
      <c r="A224" s="56">
        <f>IF(ISNUMBER(INDEX(ReadMe!$G$24:$G$59,MATCH(UitgavenInkomsten!$K224,ReadMe!$C$24:$C$59,0))),INDEX(ReadMe!$G$24:$G$59,MATCH(UitgavenInkomsten!$K224,ReadMe!$C$24:$C$59,0)),0)</f>
        <v>0</v>
      </c>
      <c r="B224" s="56">
        <f>IF(ISERROR(INDEX(ReadMe!$H$24:$H$59,MATCH(UitgavenInkomsten!$K224,ReadMe!$C$24:$C$59,0))),0,INDEX(ReadMe!$H$24:$H$59,MATCH(UitgavenInkomsten!$K224,ReadMe!$C$24:$C$59,0)))</f>
        <v>0</v>
      </c>
      <c r="D224" s="7" t="str">
        <f t="shared" si="27"/>
        <v/>
      </c>
      <c r="E224" s="33"/>
      <c r="F224" s="33"/>
      <c r="G224" s="33"/>
      <c r="H224" s="34"/>
      <c r="I224" s="56">
        <f t="shared" si="34"/>
        <v>306</v>
      </c>
      <c r="J224" s="35"/>
      <c r="K224" s="33"/>
      <c r="L224" s="35"/>
      <c r="M224" s="35"/>
      <c r="N224" s="36" t="e">
        <f>INDEX(ReadMe!$F$24:$F$59,MATCH(UitgavenInkomsten!K224,ReadMe!$C$24:$C$59,0))</f>
        <v>#N/A</v>
      </c>
      <c r="O224" s="7">
        <f t="array" ref="O224">IF(AND(LEN(L224)&gt;0,ISNUMBER(N224)),L224*N224,IF(AND(LEN(M224)&gt;0,ISNUMBER(N224)),M224/(1+N224)*N224,0))</f>
        <v>0</v>
      </c>
      <c r="P224" s="7" t="str">
        <f t="shared" si="28"/>
        <v>Nee</v>
      </c>
      <c r="Q224" s="33"/>
      <c r="R224" s="7">
        <f t="shared" si="29"/>
        <v>0</v>
      </c>
      <c r="S224" s="7">
        <f t="shared" si="30"/>
        <v>0</v>
      </c>
      <c r="T224" s="7">
        <f t="shared" si="31"/>
        <v>0</v>
      </c>
      <c r="U224" s="7">
        <f t="shared" si="32"/>
        <v>0</v>
      </c>
      <c r="V224" s="7">
        <f t="shared" si="33"/>
        <v>0</v>
      </c>
    </row>
    <row r="225" spans="1:22" x14ac:dyDescent="0.15">
      <c r="A225" s="56">
        <f>IF(ISNUMBER(INDEX(ReadMe!$G$24:$G$59,MATCH(UitgavenInkomsten!$K225,ReadMe!$C$24:$C$59,0))),INDEX(ReadMe!$G$24:$G$59,MATCH(UitgavenInkomsten!$K225,ReadMe!$C$24:$C$59,0)),0)</f>
        <v>0</v>
      </c>
      <c r="B225" s="56">
        <f>IF(ISERROR(INDEX(ReadMe!$H$24:$H$59,MATCH(UitgavenInkomsten!$K225,ReadMe!$C$24:$C$59,0))),0,INDEX(ReadMe!$H$24:$H$59,MATCH(UitgavenInkomsten!$K225,ReadMe!$C$24:$C$59,0)))</f>
        <v>0</v>
      </c>
      <c r="D225" s="7" t="str">
        <f t="shared" si="27"/>
        <v/>
      </c>
      <c r="E225" s="33"/>
      <c r="F225" s="33"/>
      <c r="G225" s="33"/>
      <c r="H225" s="34"/>
      <c r="I225" s="56">
        <f t="shared" si="34"/>
        <v>307</v>
      </c>
      <c r="J225" s="35"/>
      <c r="K225" s="33"/>
      <c r="L225" s="35"/>
      <c r="M225" s="35"/>
      <c r="N225" s="36" t="e">
        <f>INDEX(ReadMe!$F$24:$F$59,MATCH(UitgavenInkomsten!K225,ReadMe!$C$24:$C$59,0))</f>
        <v>#N/A</v>
      </c>
      <c r="O225" s="7">
        <f t="array" ref="O225">IF(AND(LEN(L225)&gt;0,ISNUMBER(N225)),L225*N225,IF(AND(LEN(M225)&gt;0,ISNUMBER(N225)),M225/(1+N225)*N225,0))</f>
        <v>0</v>
      </c>
      <c r="P225" s="7" t="str">
        <f t="shared" si="28"/>
        <v>Nee</v>
      </c>
      <c r="Q225" s="33"/>
      <c r="R225" s="7">
        <f t="shared" si="29"/>
        <v>0</v>
      </c>
      <c r="S225" s="7">
        <f t="shared" si="30"/>
        <v>0</v>
      </c>
      <c r="T225" s="7">
        <f t="shared" si="31"/>
        <v>0</v>
      </c>
      <c r="U225" s="7">
        <f t="shared" si="32"/>
        <v>0</v>
      </c>
      <c r="V225" s="7">
        <f t="shared" si="33"/>
        <v>0</v>
      </c>
    </row>
    <row r="226" spans="1:22" x14ac:dyDescent="0.15">
      <c r="A226" s="56">
        <f>IF(ISNUMBER(INDEX(ReadMe!$G$24:$G$59,MATCH(UitgavenInkomsten!$K226,ReadMe!$C$24:$C$59,0))),INDEX(ReadMe!$G$24:$G$59,MATCH(UitgavenInkomsten!$K226,ReadMe!$C$24:$C$59,0)),0)</f>
        <v>0</v>
      </c>
      <c r="B226" s="56">
        <f>IF(ISERROR(INDEX(ReadMe!$H$24:$H$59,MATCH(UitgavenInkomsten!$K226,ReadMe!$C$24:$C$59,0))),0,INDEX(ReadMe!$H$24:$H$59,MATCH(UitgavenInkomsten!$K226,ReadMe!$C$24:$C$59,0)))</f>
        <v>0</v>
      </c>
      <c r="D226" s="7" t="str">
        <f t="shared" si="27"/>
        <v/>
      </c>
      <c r="E226" s="33"/>
      <c r="F226" s="33"/>
      <c r="G226" s="33"/>
      <c r="H226" s="34"/>
      <c r="I226" s="56">
        <f t="shared" si="34"/>
        <v>308</v>
      </c>
      <c r="J226" s="35"/>
      <c r="K226" s="33"/>
      <c r="L226" s="35"/>
      <c r="M226" s="35"/>
      <c r="N226" s="36" t="e">
        <f>INDEX(ReadMe!$F$24:$F$59,MATCH(UitgavenInkomsten!K226,ReadMe!$C$24:$C$59,0))</f>
        <v>#N/A</v>
      </c>
      <c r="O226" s="7">
        <f t="array" ref="O226">IF(AND(LEN(L226)&gt;0,ISNUMBER(N226)),L226*N226,IF(AND(LEN(M226)&gt;0,ISNUMBER(N226)),M226/(1+N226)*N226,0))</f>
        <v>0</v>
      </c>
      <c r="P226" s="7" t="str">
        <f t="shared" si="28"/>
        <v>Nee</v>
      </c>
      <c r="Q226" s="33"/>
      <c r="R226" s="7">
        <f t="shared" si="29"/>
        <v>0</v>
      </c>
      <c r="S226" s="7">
        <f t="shared" si="30"/>
        <v>0</v>
      </c>
      <c r="T226" s="7">
        <f t="shared" si="31"/>
        <v>0</v>
      </c>
      <c r="U226" s="7">
        <f t="shared" si="32"/>
        <v>0</v>
      </c>
      <c r="V226" s="7">
        <f t="shared" si="33"/>
        <v>0</v>
      </c>
    </row>
    <row r="227" spans="1:22" x14ac:dyDescent="0.15">
      <c r="A227" s="56">
        <f>IF(ISNUMBER(INDEX(ReadMe!$G$24:$G$59,MATCH(UitgavenInkomsten!$K227,ReadMe!$C$24:$C$59,0))),INDEX(ReadMe!$G$24:$G$59,MATCH(UitgavenInkomsten!$K227,ReadMe!$C$24:$C$59,0)),0)</f>
        <v>0</v>
      </c>
      <c r="B227" s="56">
        <f>IF(ISERROR(INDEX(ReadMe!$H$24:$H$59,MATCH(UitgavenInkomsten!$K227,ReadMe!$C$24:$C$59,0))),0,INDEX(ReadMe!$H$24:$H$59,MATCH(UitgavenInkomsten!$K227,ReadMe!$C$24:$C$59,0)))</f>
        <v>0</v>
      </c>
      <c r="D227" s="7" t="str">
        <f t="shared" si="27"/>
        <v/>
      </c>
      <c r="E227" s="33"/>
      <c r="F227" s="33"/>
      <c r="G227" s="33"/>
      <c r="H227" s="34"/>
      <c r="I227" s="56">
        <f t="shared" si="34"/>
        <v>309</v>
      </c>
      <c r="J227" s="35"/>
      <c r="K227" s="33"/>
      <c r="L227" s="35"/>
      <c r="M227" s="35"/>
      <c r="N227" s="36" t="e">
        <f>INDEX(ReadMe!$F$24:$F$59,MATCH(UitgavenInkomsten!K227,ReadMe!$C$24:$C$59,0))</f>
        <v>#N/A</v>
      </c>
      <c r="O227" s="7">
        <f t="array" ref="O227">IF(AND(LEN(L227)&gt;0,ISNUMBER(N227)),L227*N227,IF(AND(LEN(M227)&gt;0,ISNUMBER(N227)),M227/(1+N227)*N227,0))</f>
        <v>0</v>
      </c>
      <c r="P227" s="7" t="str">
        <f t="shared" si="28"/>
        <v>Nee</v>
      </c>
      <c r="Q227" s="33"/>
      <c r="R227" s="7">
        <f t="shared" si="29"/>
        <v>0</v>
      </c>
      <c r="S227" s="7">
        <f t="shared" si="30"/>
        <v>0</v>
      </c>
      <c r="T227" s="7">
        <f t="shared" si="31"/>
        <v>0</v>
      </c>
      <c r="U227" s="7">
        <f t="shared" si="32"/>
        <v>0</v>
      </c>
      <c r="V227" s="7">
        <f t="shared" si="33"/>
        <v>0</v>
      </c>
    </row>
    <row r="228" spans="1:22" x14ac:dyDescent="0.15">
      <c r="A228" s="56">
        <f>IF(ISNUMBER(INDEX(ReadMe!$G$24:$G$59,MATCH(UitgavenInkomsten!$K228,ReadMe!$C$24:$C$59,0))),INDEX(ReadMe!$G$24:$G$59,MATCH(UitgavenInkomsten!$K228,ReadMe!$C$24:$C$59,0)),0)</f>
        <v>0</v>
      </c>
      <c r="B228" s="56">
        <f>IF(ISERROR(INDEX(ReadMe!$H$24:$H$59,MATCH(UitgavenInkomsten!$K228,ReadMe!$C$24:$C$59,0))),0,INDEX(ReadMe!$H$24:$H$59,MATCH(UitgavenInkomsten!$K228,ReadMe!$C$24:$C$59,0)))</f>
        <v>0</v>
      </c>
      <c r="D228" s="7" t="str">
        <f t="shared" si="27"/>
        <v/>
      </c>
      <c r="E228" s="33"/>
      <c r="F228" s="33"/>
      <c r="G228" s="33"/>
      <c r="H228" s="34"/>
      <c r="I228" s="56">
        <f t="shared" si="34"/>
        <v>310</v>
      </c>
      <c r="J228" s="35"/>
      <c r="K228" s="33"/>
      <c r="L228" s="35"/>
      <c r="M228" s="35"/>
      <c r="N228" s="36" t="e">
        <f>INDEX(ReadMe!$F$24:$F$59,MATCH(UitgavenInkomsten!K228,ReadMe!$C$24:$C$59,0))</f>
        <v>#N/A</v>
      </c>
      <c r="O228" s="7">
        <f t="array" ref="O228">IF(AND(LEN(L228)&gt;0,ISNUMBER(N228)),L228*N228,IF(AND(LEN(M228)&gt;0,ISNUMBER(N228)),M228/(1+N228)*N228,0))</f>
        <v>0</v>
      </c>
      <c r="P228" s="7" t="str">
        <f t="shared" si="28"/>
        <v>Nee</v>
      </c>
      <c r="Q228" s="33"/>
      <c r="R228" s="7">
        <f t="shared" si="29"/>
        <v>0</v>
      </c>
      <c r="S228" s="7">
        <f t="shared" si="30"/>
        <v>0</v>
      </c>
      <c r="T228" s="7">
        <f t="shared" si="31"/>
        <v>0</v>
      </c>
      <c r="U228" s="7">
        <f t="shared" si="32"/>
        <v>0</v>
      </c>
      <c r="V228" s="7">
        <f t="shared" si="33"/>
        <v>0</v>
      </c>
    </row>
    <row r="229" spans="1:22" x14ac:dyDescent="0.15">
      <c r="A229" s="56">
        <f>IF(ISNUMBER(INDEX(ReadMe!$G$24:$G$59,MATCH(UitgavenInkomsten!$K229,ReadMe!$C$24:$C$59,0))),INDEX(ReadMe!$G$24:$G$59,MATCH(UitgavenInkomsten!$K229,ReadMe!$C$24:$C$59,0)),0)</f>
        <v>0</v>
      </c>
      <c r="B229" s="56">
        <f>IF(ISERROR(INDEX(ReadMe!$H$24:$H$59,MATCH(UitgavenInkomsten!$K229,ReadMe!$C$24:$C$59,0))),0,INDEX(ReadMe!$H$24:$H$59,MATCH(UitgavenInkomsten!$K229,ReadMe!$C$24:$C$59,0)))</f>
        <v>0</v>
      </c>
      <c r="D229" s="7" t="str">
        <f t="shared" si="27"/>
        <v/>
      </c>
      <c r="E229" s="33"/>
      <c r="F229" s="33"/>
      <c r="G229" s="33"/>
      <c r="H229" s="34"/>
      <c r="I229" s="56">
        <f t="shared" si="34"/>
        <v>311</v>
      </c>
      <c r="J229" s="35"/>
      <c r="K229" s="33"/>
      <c r="L229" s="35"/>
      <c r="M229" s="35"/>
      <c r="N229" s="36" t="e">
        <f>INDEX(ReadMe!$F$24:$F$59,MATCH(UitgavenInkomsten!K229,ReadMe!$C$24:$C$59,0))</f>
        <v>#N/A</v>
      </c>
      <c r="O229" s="7">
        <f t="array" ref="O229">IF(AND(LEN(L229)&gt;0,ISNUMBER(N229)),L229*N229,IF(AND(LEN(M229)&gt;0,ISNUMBER(N229)),M229/(1+N229)*N229,0))</f>
        <v>0</v>
      </c>
      <c r="P229" s="7" t="str">
        <f t="shared" si="28"/>
        <v>Nee</v>
      </c>
      <c r="Q229" s="33"/>
      <c r="R229" s="7">
        <f t="shared" si="29"/>
        <v>0</v>
      </c>
      <c r="S229" s="7">
        <f t="shared" si="30"/>
        <v>0</v>
      </c>
      <c r="T229" s="7">
        <f t="shared" si="31"/>
        <v>0</v>
      </c>
      <c r="U229" s="7">
        <f t="shared" si="32"/>
        <v>0</v>
      </c>
      <c r="V229" s="7">
        <f t="shared" si="33"/>
        <v>0</v>
      </c>
    </row>
    <row r="230" spans="1:22" x14ac:dyDescent="0.15">
      <c r="A230" s="56">
        <f>IF(ISNUMBER(INDEX(ReadMe!$G$24:$G$59,MATCH(UitgavenInkomsten!$K230,ReadMe!$C$24:$C$59,0))),INDEX(ReadMe!$G$24:$G$59,MATCH(UitgavenInkomsten!$K230,ReadMe!$C$24:$C$59,0)),0)</f>
        <v>0</v>
      </c>
      <c r="B230" s="56">
        <f>IF(ISERROR(INDEX(ReadMe!$H$24:$H$59,MATCH(UitgavenInkomsten!$K230,ReadMe!$C$24:$C$59,0))),0,INDEX(ReadMe!$H$24:$H$59,MATCH(UitgavenInkomsten!$K230,ReadMe!$C$24:$C$59,0)))</f>
        <v>0</v>
      </c>
      <c r="D230" s="7" t="str">
        <f t="shared" si="27"/>
        <v/>
      </c>
      <c r="E230" s="33"/>
      <c r="F230" s="33"/>
      <c r="G230" s="33"/>
      <c r="H230" s="34"/>
      <c r="I230" s="56">
        <f t="shared" si="34"/>
        <v>312</v>
      </c>
      <c r="J230" s="35"/>
      <c r="K230" s="33"/>
      <c r="L230" s="35"/>
      <c r="M230" s="35"/>
      <c r="N230" s="36" t="e">
        <f>INDEX(ReadMe!$F$24:$F$59,MATCH(UitgavenInkomsten!K230,ReadMe!$C$24:$C$59,0))</f>
        <v>#N/A</v>
      </c>
      <c r="O230" s="7">
        <f t="array" ref="O230">IF(AND(LEN(L230)&gt;0,ISNUMBER(N230)),L230*N230,IF(AND(LEN(M230)&gt;0,ISNUMBER(N230)),M230/(1+N230)*N230,0))</f>
        <v>0</v>
      </c>
      <c r="P230" s="7" t="str">
        <f t="shared" si="28"/>
        <v>Nee</v>
      </c>
      <c r="Q230" s="33"/>
      <c r="R230" s="7">
        <f t="shared" si="29"/>
        <v>0</v>
      </c>
      <c r="S230" s="7">
        <f t="shared" si="30"/>
        <v>0</v>
      </c>
      <c r="T230" s="7">
        <f t="shared" si="31"/>
        <v>0</v>
      </c>
      <c r="U230" s="7">
        <f t="shared" si="32"/>
        <v>0</v>
      </c>
      <c r="V230" s="7">
        <f t="shared" si="33"/>
        <v>0</v>
      </c>
    </row>
    <row r="231" spans="1:22" x14ac:dyDescent="0.15">
      <c r="A231" s="56">
        <f>IF(ISNUMBER(INDEX(ReadMe!$G$24:$G$59,MATCH(UitgavenInkomsten!$K231,ReadMe!$C$24:$C$59,0))),INDEX(ReadMe!$G$24:$G$59,MATCH(UitgavenInkomsten!$K231,ReadMe!$C$24:$C$59,0)),0)</f>
        <v>0</v>
      </c>
      <c r="B231" s="56">
        <f>IF(ISERROR(INDEX(ReadMe!$H$24:$H$59,MATCH(UitgavenInkomsten!$K231,ReadMe!$C$24:$C$59,0))),0,INDEX(ReadMe!$H$24:$H$59,MATCH(UitgavenInkomsten!$K231,ReadMe!$C$24:$C$59,0)))</f>
        <v>0</v>
      </c>
      <c r="D231" s="7" t="str">
        <f t="shared" si="27"/>
        <v/>
      </c>
      <c r="E231" s="33"/>
      <c r="F231" s="33"/>
      <c r="G231" s="33"/>
      <c r="H231" s="34"/>
      <c r="I231" s="56">
        <f t="shared" si="34"/>
        <v>313</v>
      </c>
      <c r="J231" s="35"/>
      <c r="K231" s="33"/>
      <c r="L231" s="35"/>
      <c r="M231" s="35"/>
      <c r="N231" s="36" t="e">
        <f>INDEX(ReadMe!$F$24:$F$59,MATCH(UitgavenInkomsten!K231,ReadMe!$C$24:$C$59,0))</f>
        <v>#N/A</v>
      </c>
      <c r="O231" s="7">
        <f t="array" ref="O231">IF(AND(LEN(L231)&gt;0,ISNUMBER(N231)),L231*N231,IF(AND(LEN(M231)&gt;0,ISNUMBER(N231)),M231/(1+N231)*N231,0))</f>
        <v>0</v>
      </c>
      <c r="P231" s="7" t="str">
        <f t="shared" si="28"/>
        <v>Nee</v>
      </c>
      <c r="Q231" s="33"/>
      <c r="R231" s="7">
        <f t="shared" si="29"/>
        <v>0</v>
      </c>
      <c r="S231" s="7">
        <f t="shared" si="30"/>
        <v>0</v>
      </c>
      <c r="T231" s="7">
        <f t="shared" si="31"/>
        <v>0</v>
      </c>
      <c r="U231" s="7">
        <f t="shared" si="32"/>
        <v>0</v>
      </c>
      <c r="V231" s="7">
        <f t="shared" si="33"/>
        <v>0</v>
      </c>
    </row>
    <row r="232" spans="1:22" x14ac:dyDescent="0.15">
      <c r="A232" s="56">
        <f>IF(ISNUMBER(INDEX(ReadMe!$G$24:$G$59,MATCH(UitgavenInkomsten!$K232,ReadMe!$C$24:$C$59,0))),INDEX(ReadMe!$G$24:$G$59,MATCH(UitgavenInkomsten!$K232,ReadMe!$C$24:$C$59,0)),0)</f>
        <v>0</v>
      </c>
      <c r="B232" s="56">
        <f>IF(ISERROR(INDEX(ReadMe!$H$24:$H$59,MATCH(UitgavenInkomsten!$K232,ReadMe!$C$24:$C$59,0))),0,INDEX(ReadMe!$H$24:$H$59,MATCH(UitgavenInkomsten!$K232,ReadMe!$C$24:$C$59,0)))</f>
        <v>0</v>
      </c>
      <c r="D232" s="7" t="str">
        <f t="shared" si="27"/>
        <v/>
      </c>
      <c r="E232" s="33"/>
      <c r="F232" s="33"/>
      <c r="G232" s="33"/>
      <c r="H232" s="34"/>
      <c r="I232" s="56">
        <f t="shared" si="34"/>
        <v>314</v>
      </c>
      <c r="J232" s="35"/>
      <c r="K232" s="33"/>
      <c r="L232" s="35"/>
      <c r="M232" s="35"/>
      <c r="N232" s="36" t="e">
        <f>INDEX(ReadMe!$F$24:$F$59,MATCH(UitgavenInkomsten!K232,ReadMe!$C$24:$C$59,0))</f>
        <v>#N/A</v>
      </c>
      <c r="O232" s="7">
        <f t="array" ref="O232">IF(AND(LEN(L232)&gt;0,ISNUMBER(N232)),L232*N232,IF(AND(LEN(M232)&gt;0,ISNUMBER(N232)),M232/(1+N232)*N232,0))</f>
        <v>0</v>
      </c>
      <c r="P232" s="7" t="str">
        <f t="shared" si="28"/>
        <v>Nee</v>
      </c>
      <c r="Q232" s="33"/>
      <c r="R232" s="7">
        <f t="shared" si="29"/>
        <v>0</v>
      </c>
      <c r="S232" s="7">
        <f t="shared" si="30"/>
        <v>0</v>
      </c>
      <c r="T232" s="7">
        <f t="shared" si="31"/>
        <v>0</v>
      </c>
      <c r="U232" s="7">
        <f t="shared" si="32"/>
        <v>0</v>
      </c>
      <c r="V232" s="7">
        <f t="shared" si="33"/>
        <v>0</v>
      </c>
    </row>
    <row r="233" spans="1:22" x14ac:dyDescent="0.15">
      <c r="A233" s="56">
        <f>IF(ISNUMBER(INDEX(ReadMe!$G$24:$G$59,MATCH(UitgavenInkomsten!$K233,ReadMe!$C$24:$C$59,0))),INDEX(ReadMe!$G$24:$G$59,MATCH(UitgavenInkomsten!$K233,ReadMe!$C$24:$C$59,0)),0)</f>
        <v>0</v>
      </c>
      <c r="B233" s="56">
        <f>IF(ISERROR(INDEX(ReadMe!$H$24:$H$59,MATCH(UitgavenInkomsten!$K233,ReadMe!$C$24:$C$59,0))),0,INDEX(ReadMe!$H$24:$H$59,MATCH(UitgavenInkomsten!$K233,ReadMe!$C$24:$C$59,0)))</f>
        <v>0</v>
      </c>
      <c r="D233" s="7" t="str">
        <f t="shared" si="27"/>
        <v/>
      </c>
      <c r="E233" s="33"/>
      <c r="F233" s="33"/>
      <c r="G233" s="33"/>
      <c r="H233" s="34"/>
      <c r="I233" s="56">
        <f t="shared" si="34"/>
        <v>315</v>
      </c>
      <c r="J233" s="35"/>
      <c r="K233" s="33"/>
      <c r="L233" s="35"/>
      <c r="M233" s="35"/>
      <c r="N233" s="36" t="e">
        <f>INDEX(ReadMe!$F$24:$F$59,MATCH(UitgavenInkomsten!K233,ReadMe!$C$24:$C$59,0))</f>
        <v>#N/A</v>
      </c>
      <c r="O233" s="7">
        <f t="array" ref="O233">IF(AND(LEN(L233)&gt;0,ISNUMBER(N233)),L233*N233,IF(AND(LEN(M233)&gt;0,ISNUMBER(N233)),M233/(1+N233)*N233,0))</f>
        <v>0</v>
      </c>
      <c r="P233" s="7" t="str">
        <f t="shared" si="28"/>
        <v>Nee</v>
      </c>
      <c r="Q233" s="33"/>
      <c r="R233" s="7">
        <f t="shared" si="29"/>
        <v>0</v>
      </c>
      <c r="S233" s="7">
        <f t="shared" si="30"/>
        <v>0</v>
      </c>
      <c r="T233" s="7">
        <f t="shared" si="31"/>
        <v>0</v>
      </c>
      <c r="U233" s="7">
        <f t="shared" si="32"/>
        <v>0</v>
      </c>
      <c r="V233" s="7">
        <f t="shared" si="33"/>
        <v>0</v>
      </c>
    </row>
    <row r="234" spans="1:22" x14ac:dyDescent="0.15">
      <c r="A234" s="56">
        <f>IF(ISNUMBER(INDEX(ReadMe!$G$24:$G$59,MATCH(UitgavenInkomsten!$K234,ReadMe!$C$24:$C$59,0))),INDEX(ReadMe!$G$24:$G$59,MATCH(UitgavenInkomsten!$K234,ReadMe!$C$24:$C$59,0)),0)</f>
        <v>0</v>
      </c>
      <c r="B234" s="56">
        <f>IF(ISERROR(INDEX(ReadMe!$H$24:$H$59,MATCH(UitgavenInkomsten!$K234,ReadMe!$C$24:$C$59,0))),0,INDEX(ReadMe!$H$24:$H$59,MATCH(UitgavenInkomsten!$K234,ReadMe!$C$24:$C$59,0)))</f>
        <v>0</v>
      </c>
      <c r="D234" s="7" t="str">
        <f t="shared" si="27"/>
        <v/>
      </c>
      <c r="E234" s="33"/>
      <c r="F234" s="33"/>
      <c r="G234" s="33"/>
      <c r="H234" s="34"/>
      <c r="I234" s="56">
        <f t="shared" si="34"/>
        <v>316</v>
      </c>
      <c r="J234" s="35"/>
      <c r="K234" s="33"/>
      <c r="L234" s="35"/>
      <c r="M234" s="35"/>
      <c r="N234" s="36" t="e">
        <f>INDEX(ReadMe!$F$24:$F$59,MATCH(UitgavenInkomsten!K234,ReadMe!$C$24:$C$59,0))</f>
        <v>#N/A</v>
      </c>
      <c r="O234" s="7">
        <f t="array" ref="O234">IF(AND(LEN(L234)&gt;0,ISNUMBER(N234)),L234*N234,IF(AND(LEN(M234)&gt;0,ISNUMBER(N234)),M234/(1+N234)*N234,0))</f>
        <v>0</v>
      </c>
      <c r="P234" s="7" t="str">
        <f t="shared" si="28"/>
        <v>Nee</v>
      </c>
      <c r="Q234" s="33"/>
      <c r="R234" s="7">
        <f t="shared" si="29"/>
        <v>0</v>
      </c>
      <c r="S234" s="7">
        <f t="shared" si="30"/>
        <v>0</v>
      </c>
      <c r="T234" s="7">
        <f t="shared" si="31"/>
        <v>0</v>
      </c>
      <c r="U234" s="7">
        <f t="shared" si="32"/>
        <v>0</v>
      </c>
      <c r="V234" s="7">
        <f t="shared" si="33"/>
        <v>0</v>
      </c>
    </row>
    <row r="235" spans="1:22" x14ac:dyDescent="0.15">
      <c r="A235" s="56">
        <f>IF(ISNUMBER(INDEX(ReadMe!$G$24:$G$59,MATCH(UitgavenInkomsten!$K235,ReadMe!$C$24:$C$59,0))),INDEX(ReadMe!$G$24:$G$59,MATCH(UitgavenInkomsten!$K235,ReadMe!$C$24:$C$59,0)),0)</f>
        <v>0</v>
      </c>
      <c r="B235" s="56">
        <f>IF(ISERROR(INDEX(ReadMe!$H$24:$H$59,MATCH(UitgavenInkomsten!$K235,ReadMe!$C$24:$C$59,0))),0,INDEX(ReadMe!$H$24:$H$59,MATCH(UitgavenInkomsten!$K235,ReadMe!$C$24:$C$59,0)))</f>
        <v>0</v>
      </c>
      <c r="D235" s="7" t="str">
        <f t="shared" si="27"/>
        <v/>
      </c>
      <c r="E235" s="33"/>
      <c r="F235" s="33"/>
      <c r="G235" s="33"/>
      <c r="H235" s="34"/>
      <c r="I235" s="56">
        <f t="shared" si="34"/>
        <v>317</v>
      </c>
      <c r="J235" s="35"/>
      <c r="K235" s="33"/>
      <c r="L235" s="35"/>
      <c r="M235" s="35"/>
      <c r="N235" s="36" t="e">
        <f>INDEX(ReadMe!$F$24:$F$59,MATCH(UitgavenInkomsten!K235,ReadMe!$C$24:$C$59,0))</f>
        <v>#N/A</v>
      </c>
      <c r="O235" s="7">
        <f t="array" ref="O235">IF(AND(LEN(L235)&gt;0,ISNUMBER(N235)),L235*N235,IF(AND(LEN(M235)&gt;0,ISNUMBER(N235)),M235/(1+N235)*N235,0))</f>
        <v>0</v>
      </c>
      <c r="P235" s="7" t="str">
        <f t="shared" si="28"/>
        <v>Nee</v>
      </c>
      <c r="Q235" s="33"/>
      <c r="R235" s="7">
        <f t="shared" si="29"/>
        <v>0</v>
      </c>
      <c r="S235" s="7">
        <f t="shared" si="30"/>
        <v>0</v>
      </c>
      <c r="T235" s="7">
        <f t="shared" si="31"/>
        <v>0</v>
      </c>
      <c r="U235" s="7">
        <f t="shared" si="32"/>
        <v>0</v>
      </c>
      <c r="V235" s="7">
        <f t="shared" si="33"/>
        <v>0</v>
      </c>
    </row>
    <row r="236" spans="1:22" x14ac:dyDescent="0.15">
      <c r="A236" s="56">
        <f>IF(ISNUMBER(INDEX(ReadMe!$G$24:$G$59,MATCH(UitgavenInkomsten!$K236,ReadMe!$C$24:$C$59,0))),INDEX(ReadMe!$G$24:$G$59,MATCH(UitgavenInkomsten!$K236,ReadMe!$C$24:$C$59,0)),0)</f>
        <v>0</v>
      </c>
      <c r="B236" s="56">
        <f>IF(ISERROR(INDEX(ReadMe!$H$24:$H$59,MATCH(UitgavenInkomsten!$K236,ReadMe!$C$24:$C$59,0))),0,INDEX(ReadMe!$H$24:$H$59,MATCH(UitgavenInkomsten!$K236,ReadMe!$C$24:$C$59,0)))</f>
        <v>0</v>
      </c>
      <c r="D236" s="7" t="str">
        <f t="shared" si="27"/>
        <v/>
      </c>
      <c r="E236" s="33"/>
      <c r="F236" s="33"/>
      <c r="G236" s="33"/>
      <c r="H236" s="34"/>
      <c r="I236" s="56">
        <f t="shared" si="34"/>
        <v>318</v>
      </c>
      <c r="J236" s="35"/>
      <c r="K236" s="33"/>
      <c r="L236" s="35"/>
      <c r="M236" s="35"/>
      <c r="N236" s="36" t="e">
        <f>INDEX(ReadMe!$F$24:$F$59,MATCH(UitgavenInkomsten!K236,ReadMe!$C$24:$C$59,0))</f>
        <v>#N/A</v>
      </c>
      <c r="O236" s="7">
        <f t="array" ref="O236">IF(AND(LEN(L236)&gt;0,ISNUMBER(N236)),L236*N236,IF(AND(LEN(M236)&gt;0,ISNUMBER(N236)),M236/(1+N236)*N236,0))</f>
        <v>0</v>
      </c>
      <c r="P236" s="7" t="str">
        <f t="shared" si="28"/>
        <v>Nee</v>
      </c>
      <c r="Q236" s="33"/>
      <c r="R236" s="7">
        <f t="shared" si="29"/>
        <v>0</v>
      </c>
      <c r="S236" s="7">
        <f t="shared" si="30"/>
        <v>0</v>
      </c>
      <c r="T236" s="7">
        <f t="shared" si="31"/>
        <v>0</v>
      </c>
      <c r="U236" s="7">
        <f t="shared" si="32"/>
        <v>0</v>
      </c>
      <c r="V236" s="7">
        <f t="shared" si="33"/>
        <v>0</v>
      </c>
    </row>
    <row r="237" spans="1:22" x14ac:dyDescent="0.15">
      <c r="A237" s="56">
        <f>IF(ISNUMBER(INDEX(ReadMe!$G$24:$G$59,MATCH(UitgavenInkomsten!$K237,ReadMe!$C$24:$C$59,0))),INDEX(ReadMe!$G$24:$G$59,MATCH(UitgavenInkomsten!$K237,ReadMe!$C$24:$C$59,0)),0)</f>
        <v>0</v>
      </c>
      <c r="B237" s="56">
        <f>IF(ISERROR(INDEX(ReadMe!$H$24:$H$59,MATCH(UitgavenInkomsten!$K237,ReadMe!$C$24:$C$59,0))),0,INDEX(ReadMe!$H$24:$H$59,MATCH(UitgavenInkomsten!$K237,ReadMe!$C$24:$C$59,0)))</f>
        <v>0</v>
      </c>
      <c r="D237" s="7" t="str">
        <f t="shared" si="27"/>
        <v/>
      </c>
      <c r="E237" s="33"/>
      <c r="F237" s="33"/>
      <c r="G237" s="33"/>
      <c r="H237" s="34"/>
      <c r="I237" s="56">
        <f t="shared" si="34"/>
        <v>319</v>
      </c>
      <c r="J237" s="35"/>
      <c r="K237" s="33"/>
      <c r="L237" s="35"/>
      <c r="M237" s="35"/>
      <c r="N237" s="36" t="e">
        <f>INDEX(ReadMe!$F$24:$F$59,MATCH(UitgavenInkomsten!K237,ReadMe!$C$24:$C$59,0))</f>
        <v>#N/A</v>
      </c>
      <c r="O237" s="7">
        <f t="array" ref="O237">IF(AND(LEN(L237)&gt;0,ISNUMBER(N237)),L237*N237,IF(AND(LEN(M237)&gt;0,ISNUMBER(N237)),M237/(1+N237)*N237,0))</f>
        <v>0</v>
      </c>
      <c r="P237" s="7" t="str">
        <f t="shared" si="28"/>
        <v>Nee</v>
      </c>
      <c r="Q237" s="33"/>
      <c r="R237" s="7">
        <f t="shared" si="29"/>
        <v>0</v>
      </c>
      <c r="S237" s="7">
        <f t="shared" si="30"/>
        <v>0</v>
      </c>
      <c r="T237" s="7">
        <f t="shared" si="31"/>
        <v>0</v>
      </c>
      <c r="U237" s="7">
        <f t="shared" si="32"/>
        <v>0</v>
      </c>
      <c r="V237" s="7">
        <f t="shared" si="33"/>
        <v>0</v>
      </c>
    </row>
    <row r="238" spans="1:22" x14ac:dyDescent="0.15">
      <c r="A238" s="56">
        <f>IF(ISNUMBER(INDEX(ReadMe!$G$24:$G$59,MATCH(UitgavenInkomsten!$K238,ReadMe!$C$24:$C$59,0))),INDEX(ReadMe!$G$24:$G$59,MATCH(UitgavenInkomsten!$K238,ReadMe!$C$24:$C$59,0)),0)</f>
        <v>0</v>
      </c>
      <c r="B238" s="56">
        <f>IF(ISERROR(INDEX(ReadMe!$H$24:$H$59,MATCH(UitgavenInkomsten!$K238,ReadMe!$C$24:$C$59,0))),0,INDEX(ReadMe!$H$24:$H$59,MATCH(UitgavenInkomsten!$K238,ReadMe!$C$24:$C$59,0)))</f>
        <v>0</v>
      </c>
      <c r="D238" s="7" t="str">
        <f t="shared" si="27"/>
        <v/>
      </c>
      <c r="E238" s="33"/>
      <c r="F238" s="33"/>
      <c r="G238" s="33"/>
      <c r="H238" s="34"/>
      <c r="I238" s="56">
        <f t="shared" si="34"/>
        <v>320</v>
      </c>
      <c r="J238" s="35"/>
      <c r="K238" s="33"/>
      <c r="L238" s="35"/>
      <c r="M238" s="35"/>
      <c r="N238" s="36" t="e">
        <f>INDEX(ReadMe!$F$24:$F$59,MATCH(UitgavenInkomsten!K238,ReadMe!$C$24:$C$59,0))</f>
        <v>#N/A</v>
      </c>
      <c r="O238" s="7">
        <f t="array" ref="O238">IF(AND(LEN(L238)&gt;0,ISNUMBER(N238)),L238*N238,IF(AND(LEN(M238)&gt;0,ISNUMBER(N238)),M238/(1+N238)*N238,0))</f>
        <v>0</v>
      </c>
      <c r="P238" s="7" t="str">
        <f t="shared" si="28"/>
        <v>Nee</v>
      </c>
      <c r="Q238" s="33"/>
      <c r="R238" s="7">
        <f t="shared" si="29"/>
        <v>0</v>
      </c>
      <c r="S238" s="7">
        <f t="shared" si="30"/>
        <v>0</v>
      </c>
      <c r="T238" s="7">
        <f t="shared" si="31"/>
        <v>0</v>
      </c>
      <c r="U238" s="7">
        <f t="shared" si="32"/>
        <v>0</v>
      </c>
      <c r="V238" s="7">
        <f t="shared" si="33"/>
        <v>0</v>
      </c>
    </row>
    <row r="239" spans="1:22" x14ac:dyDescent="0.15">
      <c r="A239" s="56">
        <f>IF(ISNUMBER(INDEX(ReadMe!$G$24:$G$59,MATCH(UitgavenInkomsten!$K239,ReadMe!$C$24:$C$59,0))),INDEX(ReadMe!$G$24:$G$59,MATCH(UitgavenInkomsten!$K239,ReadMe!$C$24:$C$59,0)),0)</f>
        <v>0</v>
      </c>
      <c r="B239" s="56">
        <f>IF(ISERROR(INDEX(ReadMe!$H$24:$H$59,MATCH(UitgavenInkomsten!$K239,ReadMe!$C$24:$C$59,0))),0,INDEX(ReadMe!$H$24:$H$59,MATCH(UitgavenInkomsten!$K239,ReadMe!$C$24:$C$59,0)))</f>
        <v>0</v>
      </c>
      <c r="D239" s="7" t="str">
        <f t="shared" si="27"/>
        <v/>
      </c>
      <c r="E239" s="33"/>
      <c r="F239" s="33"/>
      <c r="G239" s="33"/>
      <c r="H239" s="34"/>
      <c r="I239" s="56">
        <f t="shared" si="34"/>
        <v>321</v>
      </c>
      <c r="J239" s="35"/>
      <c r="K239" s="33"/>
      <c r="L239" s="35"/>
      <c r="M239" s="35"/>
      <c r="N239" s="36" t="e">
        <f>INDEX(ReadMe!$F$24:$F$59,MATCH(UitgavenInkomsten!K239,ReadMe!$C$24:$C$59,0))</f>
        <v>#N/A</v>
      </c>
      <c r="O239" s="7">
        <f t="array" ref="O239">IF(AND(LEN(L239)&gt;0,ISNUMBER(N239)),L239*N239,IF(AND(LEN(M239)&gt;0,ISNUMBER(N239)),M239/(1+N239)*N239,0))</f>
        <v>0</v>
      </c>
      <c r="P239" s="7" t="str">
        <f t="shared" si="28"/>
        <v>Nee</v>
      </c>
      <c r="Q239" s="33"/>
      <c r="R239" s="7">
        <f t="shared" si="29"/>
        <v>0</v>
      </c>
      <c r="S239" s="7">
        <f t="shared" si="30"/>
        <v>0</v>
      </c>
      <c r="T239" s="7">
        <f t="shared" si="31"/>
        <v>0</v>
      </c>
      <c r="U239" s="7">
        <f t="shared" si="32"/>
        <v>0</v>
      </c>
      <c r="V239" s="7">
        <f t="shared" si="33"/>
        <v>0</v>
      </c>
    </row>
    <row r="240" spans="1:22" x14ac:dyDescent="0.15">
      <c r="A240" s="56">
        <f>IF(ISNUMBER(INDEX(ReadMe!$G$24:$G$59,MATCH(UitgavenInkomsten!$K240,ReadMe!$C$24:$C$59,0))),INDEX(ReadMe!$G$24:$G$59,MATCH(UitgavenInkomsten!$K240,ReadMe!$C$24:$C$59,0)),0)</f>
        <v>0</v>
      </c>
      <c r="B240" s="56">
        <f>IF(ISERROR(INDEX(ReadMe!$H$24:$H$59,MATCH(UitgavenInkomsten!$K240,ReadMe!$C$24:$C$59,0))),0,INDEX(ReadMe!$H$24:$H$59,MATCH(UitgavenInkomsten!$K240,ReadMe!$C$24:$C$59,0)))</f>
        <v>0</v>
      </c>
      <c r="D240" s="7" t="str">
        <f t="shared" si="27"/>
        <v/>
      </c>
      <c r="E240" s="33"/>
      <c r="F240" s="33"/>
      <c r="G240" s="33"/>
      <c r="H240" s="34"/>
      <c r="I240" s="56">
        <f t="shared" si="34"/>
        <v>322</v>
      </c>
      <c r="J240" s="35"/>
      <c r="K240" s="33"/>
      <c r="L240" s="35"/>
      <c r="M240" s="35"/>
      <c r="N240" s="36" t="e">
        <f>INDEX(ReadMe!$F$24:$F$59,MATCH(UitgavenInkomsten!K240,ReadMe!$C$24:$C$59,0))</f>
        <v>#N/A</v>
      </c>
      <c r="O240" s="7">
        <f t="array" ref="O240">IF(AND(LEN(L240)&gt;0,ISNUMBER(N240)),L240*N240,IF(AND(LEN(M240)&gt;0,ISNUMBER(N240)),M240/(1+N240)*N240,0))</f>
        <v>0</v>
      </c>
      <c r="P240" s="7" t="str">
        <f t="shared" si="28"/>
        <v>Nee</v>
      </c>
      <c r="Q240" s="33"/>
      <c r="R240" s="7">
        <f t="shared" si="29"/>
        <v>0</v>
      </c>
      <c r="S240" s="7">
        <f t="shared" si="30"/>
        <v>0</v>
      </c>
      <c r="T240" s="7">
        <f t="shared" si="31"/>
        <v>0</v>
      </c>
      <c r="U240" s="7">
        <f t="shared" si="32"/>
        <v>0</v>
      </c>
      <c r="V240" s="7">
        <f t="shared" si="33"/>
        <v>0</v>
      </c>
    </row>
    <row r="241" spans="1:22" x14ac:dyDescent="0.15">
      <c r="A241" s="56">
        <f>IF(ISNUMBER(INDEX(ReadMe!$G$24:$G$59,MATCH(UitgavenInkomsten!$K241,ReadMe!$C$24:$C$59,0))),INDEX(ReadMe!$G$24:$G$59,MATCH(UitgavenInkomsten!$K241,ReadMe!$C$24:$C$59,0)),0)</f>
        <v>0</v>
      </c>
      <c r="B241" s="56">
        <f>IF(ISERROR(INDEX(ReadMe!$H$24:$H$59,MATCH(UitgavenInkomsten!$K241,ReadMe!$C$24:$C$59,0))),0,INDEX(ReadMe!$H$24:$H$59,MATCH(UitgavenInkomsten!$K241,ReadMe!$C$24:$C$59,0)))</f>
        <v>0</v>
      </c>
      <c r="D241" s="7" t="str">
        <f t="shared" si="27"/>
        <v/>
      </c>
      <c r="E241" s="33"/>
      <c r="F241" s="33"/>
      <c r="G241" s="33"/>
      <c r="H241" s="34"/>
      <c r="I241" s="56">
        <f t="shared" si="34"/>
        <v>323</v>
      </c>
      <c r="J241" s="35"/>
      <c r="K241" s="33"/>
      <c r="L241" s="35"/>
      <c r="M241" s="35"/>
      <c r="N241" s="36" t="e">
        <f>INDEX(ReadMe!$F$24:$F$59,MATCH(UitgavenInkomsten!K241,ReadMe!$C$24:$C$59,0))</f>
        <v>#N/A</v>
      </c>
      <c r="O241" s="7">
        <f t="array" ref="O241">IF(AND(LEN(L241)&gt;0,ISNUMBER(N241)),L241*N241,IF(AND(LEN(M241)&gt;0,ISNUMBER(N241)),M241/(1+N241)*N241,0))</f>
        <v>0</v>
      </c>
      <c r="P241" s="7" t="str">
        <f t="shared" si="28"/>
        <v>Nee</v>
      </c>
      <c r="Q241" s="33"/>
      <c r="R241" s="7">
        <f t="shared" si="29"/>
        <v>0</v>
      </c>
      <c r="S241" s="7">
        <f t="shared" si="30"/>
        <v>0</v>
      </c>
      <c r="T241" s="7">
        <f t="shared" si="31"/>
        <v>0</v>
      </c>
      <c r="U241" s="7">
        <f t="shared" si="32"/>
        <v>0</v>
      </c>
      <c r="V241" s="7">
        <f t="shared" si="33"/>
        <v>0</v>
      </c>
    </row>
    <row r="242" spans="1:22" x14ac:dyDescent="0.15">
      <c r="A242" s="56">
        <f>IF(ISNUMBER(INDEX(ReadMe!$G$24:$G$59,MATCH(UitgavenInkomsten!$K242,ReadMe!$C$24:$C$59,0))),INDEX(ReadMe!$G$24:$G$59,MATCH(UitgavenInkomsten!$K242,ReadMe!$C$24:$C$59,0)),0)</f>
        <v>0</v>
      </c>
      <c r="B242" s="56">
        <f>IF(ISERROR(INDEX(ReadMe!$H$24:$H$59,MATCH(UitgavenInkomsten!$K242,ReadMe!$C$24:$C$59,0))),0,INDEX(ReadMe!$H$24:$H$59,MATCH(UitgavenInkomsten!$K242,ReadMe!$C$24:$C$59,0)))</f>
        <v>0</v>
      </c>
      <c r="D242" s="7" t="str">
        <f t="shared" si="27"/>
        <v/>
      </c>
      <c r="E242" s="33"/>
      <c r="F242" s="33"/>
      <c r="G242" s="33"/>
      <c r="H242" s="34"/>
      <c r="I242" s="56">
        <f t="shared" si="34"/>
        <v>324</v>
      </c>
      <c r="J242" s="35"/>
      <c r="K242" s="33"/>
      <c r="L242" s="35"/>
      <c r="M242" s="35"/>
      <c r="N242" s="36" t="e">
        <f>INDEX(ReadMe!$F$24:$F$59,MATCH(UitgavenInkomsten!K242,ReadMe!$C$24:$C$59,0))</f>
        <v>#N/A</v>
      </c>
      <c r="O242" s="7">
        <f t="array" ref="O242">IF(AND(LEN(L242)&gt;0,ISNUMBER(N242)),L242*N242,IF(AND(LEN(M242)&gt;0,ISNUMBER(N242)),M242/(1+N242)*N242,0))</f>
        <v>0</v>
      </c>
      <c r="P242" s="7" t="str">
        <f t="shared" si="28"/>
        <v>Nee</v>
      </c>
      <c r="Q242" s="33"/>
      <c r="R242" s="7">
        <f t="shared" si="29"/>
        <v>0</v>
      </c>
      <c r="S242" s="7">
        <f t="shared" si="30"/>
        <v>0</v>
      </c>
      <c r="T242" s="7">
        <f t="shared" si="31"/>
        <v>0</v>
      </c>
      <c r="U242" s="7">
        <f t="shared" si="32"/>
        <v>0</v>
      </c>
      <c r="V242" s="7">
        <f t="shared" si="33"/>
        <v>0</v>
      </c>
    </row>
    <row r="243" spans="1:22" x14ac:dyDescent="0.15">
      <c r="A243" s="56">
        <f>IF(ISNUMBER(INDEX(ReadMe!$G$24:$G$59,MATCH(UitgavenInkomsten!$K243,ReadMe!$C$24:$C$59,0))),INDEX(ReadMe!$G$24:$G$59,MATCH(UitgavenInkomsten!$K243,ReadMe!$C$24:$C$59,0)),0)</f>
        <v>0</v>
      </c>
      <c r="B243" s="56">
        <f>IF(ISERROR(INDEX(ReadMe!$H$24:$H$59,MATCH(UitgavenInkomsten!$K243,ReadMe!$C$24:$C$59,0))),0,INDEX(ReadMe!$H$24:$H$59,MATCH(UitgavenInkomsten!$K243,ReadMe!$C$24:$C$59,0)))</f>
        <v>0</v>
      </c>
      <c r="D243" s="7" t="str">
        <f t="shared" si="27"/>
        <v/>
      </c>
      <c r="E243" s="33"/>
      <c r="F243" s="33"/>
      <c r="G243" s="33"/>
      <c r="H243" s="34"/>
      <c r="I243" s="56">
        <f t="shared" si="34"/>
        <v>325</v>
      </c>
      <c r="J243" s="35"/>
      <c r="K243" s="33"/>
      <c r="L243" s="35"/>
      <c r="M243" s="35"/>
      <c r="N243" s="36" t="e">
        <f>INDEX(ReadMe!$F$24:$F$59,MATCH(UitgavenInkomsten!K243,ReadMe!$C$24:$C$59,0))</f>
        <v>#N/A</v>
      </c>
      <c r="O243" s="7">
        <f t="array" ref="O243">IF(AND(LEN(L243)&gt;0,ISNUMBER(N243)),L243*N243,IF(AND(LEN(M243)&gt;0,ISNUMBER(N243)),M243/(1+N243)*N243,0))</f>
        <v>0</v>
      </c>
      <c r="P243" s="7" t="str">
        <f t="shared" si="28"/>
        <v>Nee</v>
      </c>
      <c r="Q243" s="33"/>
      <c r="R243" s="7">
        <f t="shared" si="29"/>
        <v>0</v>
      </c>
      <c r="S243" s="7">
        <f t="shared" si="30"/>
        <v>0</v>
      </c>
      <c r="T243" s="7">
        <f t="shared" si="31"/>
        <v>0</v>
      </c>
      <c r="U243" s="7">
        <f t="shared" si="32"/>
        <v>0</v>
      </c>
      <c r="V243" s="7">
        <f t="shared" si="33"/>
        <v>0</v>
      </c>
    </row>
    <row r="244" spans="1:22" x14ac:dyDescent="0.15">
      <c r="A244" s="56">
        <f>IF(ISNUMBER(INDEX(ReadMe!$G$24:$G$59,MATCH(UitgavenInkomsten!$K244,ReadMe!$C$24:$C$59,0))),INDEX(ReadMe!$G$24:$G$59,MATCH(UitgavenInkomsten!$K244,ReadMe!$C$24:$C$59,0)),0)</f>
        <v>0</v>
      </c>
      <c r="B244" s="56">
        <f>IF(ISERROR(INDEX(ReadMe!$H$24:$H$59,MATCH(UitgavenInkomsten!$K244,ReadMe!$C$24:$C$59,0))),0,INDEX(ReadMe!$H$24:$H$59,MATCH(UitgavenInkomsten!$K244,ReadMe!$C$24:$C$59,0)))</f>
        <v>0</v>
      </c>
      <c r="D244" s="7" t="str">
        <f t="shared" si="27"/>
        <v/>
      </c>
      <c r="E244" s="33"/>
      <c r="F244" s="33"/>
      <c r="G244" s="33"/>
      <c r="H244" s="34"/>
      <c r="I244" s="56">
        <f t="shared" si="34"/>
        <v>326</v>
      </c>
      <c r="J244" s="35"/>
      <c r="K244" s="33"/>
      <c r="L244" s="35"/>
      <c r="M244" s="35"/>
      <c r="N244" s="36" t="e">
        <f>INDEX(ReadMe!$F$24:$F$59,MATCH(UitgavenInkomsten!K244,ReadMe!$C$24:$C$59,0))</f>
        <v>#N/A</v>
      </c>
      <c r="O244" s="7">
        <f t="array" ref="O244">IF(AND(LEN(L244)&gt;0,ISNUMBER(N244)),L244*N244,IF(AND(LEN(M244)&gt;0,ISNUMBER(N244)),M244/(1+N244)*N244,0))</f>
        <v>0</v>
      </c>
      <c r="P244" s="7" t="str">
        <f t="shared" si="28"/>
        <v>Nee</v>
      </c>
      <c r="Q244" s="33"/>
      <c r="R244" s="7">
        <f t="shared" si="29"/>
        <v>0</v>
      </c>
      <c r="S244" s="7">
        <f t="shared" si="30"/>
        <v>0</v>
      </c>
      <c r="T244" s="7">
        <f t="shared" si="31"/>
        <v>0</v>
      </c>
      <c r="U244" s="7">
        <f t="shared" si="32"/>
        <v>0</v>
      </c>
      <c r="V244" s="7">
        <f t="shared" si="33"/>
        <v>0</v>
      </c>
    </row>
    <row r="245" spans="1:22" x14ac:dyDescent="0.15">
      <c r="A245" s="56">
        <f>IF(ISNUMBER(INDEX(ReadMe!$G$24:$G$59,MATCH(UitgavenInkomsten!$K245,ReadMe!$C$24:$C$59,0))),INDEX(ReadMe!$G$24:$G$59,MATCH(UitgavenInkomsten!$K245,ReadMe!$C$24:$C$59,0)),0)</f>
        <v>0</v>
      </c>
      <c r="B245" s="56">
        <f>IF(ISERROR(INDEX(ReadMe!$H$24:$H$59,MATCH(UitgavenInkomsten!$K245,ReadMe!$C$24:$C$59,0))),0,INDEX(ReadMe!$H$24:$H$59,MATCH(UitgavenInkomsten!$K245,ReadMe!$C$24:$C$59,0)))</f>
        <v>0</v>
      </c>
      <c r="D245" s="7" t="str">
        <f t="shared" si="27"/>
        <v/>
      </c>
      <c r="E245" s="33"/>
      <c r="F245" s="33"/>
      <c r="G245" s="33"/>
      <c r="H245" s="34"/>
      <c r="I245" s="56">
        <f t="shared" si="34"/>
        <v>327</v>
      </c>
      <c r="J245" s="35"/>
      <c r="K245" s="33"/>
      <c r="L245" s="35"/>
      <c r="M245" s="35"/>
      <c r="N245" s="36" t="e">
        <f>INDEX(ReadMe!$F$24:$F$59,MATCH(UitgavenInkomsten!K245,ReadMe!$C$24:$C$59,0))</f>
        <v>#N/A</v>
      </c>
      <c r="O245" s="7">
        <f t="array" ref="O245">IF(AND(LEN(L245)&gt;0,ISNUMBER(N245)),L245*N245,IF(AND(LEN(M245)&gt;0,ISNUMBER(N245)),M245/(1+N245)*N245,0))</f>
        <v>0</v>
      </c>
      <c r="P245" s="7" t="str">
        <f t="shared" si="28"/>
        <v>Nee</v>
      </c>
      <c r="Q245" s="33"/>
      <c r="R245" s="7">
        <f t="shared" si="29"/>
        <v>0</v>
      </c>
      <c r="S245" s="7">
        <f t="shared" si="30"/>
        <v>0</v>
      </c>
      <c r="T245" s="7">
        <f t="shared" si="31"/>
        <v>0</v>
      </c>
      <c r="U245" s="7">
        <f t="shared" si="32"/>
        <v>0</v>
      </c>
      <c r="V245" s="7">
        <f t="shared" si="33"/>
        <v>0</v>
      </c>
    </row>
    <row r="246" spans="1:22" x14ac:dyDescent="0.15">
      <c r="A246" s="56">
        <f>IF(ISNUMBER(INDEX(ReadMe!$G$24:$G$59,MATCH(UitgavenInkomsten!$K246,ReadMe!$C$24:$C$59,0))),INDEX(ReadMe!$G$24:$G$59,MATCH(UitgavenInkomsten!$K246,ReadMe!$C$24:$C$59,0)),0)</f>
        <v>0</v>
      </c>
      <c r="B246" s="56">
        <f>IF(ISERROR(INDEX(ReadMe!$H$24:$H$59,MATCH(UitgavenInkomsten!$K246,ReadMe!$C$24:$C$59,0))),0,INDEX(ReadMe!$H$24:$H$59,MATCH(UitgavenInkomsten!$K246,ReadMe!$C$24:$C$59,0)))</f>
        <v>0</v>
      </c>
      <c r="D246" s="7" t="str">
        <f t="shared" si="27"/>
        <v/>
      </c>
      <c r="E246" s="33"/>
      <c r="F246" s="33"/>
      <c r="G246" s="33"/>
      <c r="H246" s="34"/>
      <c r="I246" s="56">
        <f t="shared" si="34"/>
        <v>328</v>
      </c>
      <c r="J246" s="35"/>
      <c r="K246" s="33"/>
      <c r="L246" s="35"/>
      <c r="M246" s="35"/>
      <c r="N246" s="36" t="e">
        <f>INDEX(ReadMe!$F$24:$F$59,MATCH(UitgavenInkomsten!K246,ReadMe!$C$24:$C$59,0))</f>
        <v>#N/A</v>
      </c>
      <c r="O246" s="7">
        <f t="array" ref="O246">IF(AND(LEN(L246)&gt;0,ISNUMBER(N246)),L246*N246,IF(AND(LEN(M246)&gt;0,ISNUMBER(N246)),M246/(1+N246)*N246,0))</f>
        <v>0</v>
      </c>
      <c r="P246" s="7" t="str">
        <f t="shared" si="28"/>
        <v>Nee</v>
      </c>
      <c r="Q246" s="33"/>
      <c r="R246" s="7">
        <f t="shared" si="29"/>
        <v>0</v>
      </c>
      <c r="S246" s="7">
        <f t="shared" si="30"/>
        <v>0</v>
      </c>
      <c r="T246" s="7">
        <f t="shared" si="31"/>
        <v>0</v>
      </c>
      <c r="U246" s="7">
        <f t="shared" si="32"/>
        <v>0</v>
      </c>
      <c r="V246" s="7">
        <f t="shared" si="33"/>
        <v>0</v>
      </c>
    </row>
    <row r="247" spans="1:22" x14ac:dyDescent="0.15">
      <c r="A247" s="56">
        <f>IF(ISNUMBER(INDEX(ReadMe!$G$24:$G$59,MATCH(UitgavenInkomsten!$K247,ReadMe!$C$24:$C$59,0))),INDEX(ReadMe!$G$24:$G$59,MATCH(UitgavenInkomsten!$K247,ReadMe!$C$24:$C$59,0)),0)</f>
        <v>0</v>
      </c>
      <c r="B247" s="56">
        <f>IF(ISERROR(INDEX(ReadMe!$H$24:$H$59,MATCH(UitgavenInkomsten!$K247,ReadMe!$C$24:$C$59,0))),0,INDEX(ReadMe!$H$24:$H$59,MATCH(UitgavenInkomsten!$K247,ReadMe!$C$24:$C$59,0)))</f>
        <v>0</v>
      </c>
      <c r="D247" s="7" t="str">
        <f t="shared" si="27"/>
        <v/>
      </c>
      <c r="E247" s="33"/>
      <c r="F247" s="33"/>
      <c r="G247" s="33"/>
      <c r="H247" s="34"/>
      <c r="I247" s="56">
        <f t="shared" si="34"/>
        <v>329</v>
      </c>
      <c r="J247" s="35"/>
      <c r="K247" s="33"/>
      <c r="L247" s="35"/>
      <c r="M247" s="35"/>
      <c r="N247" s="36" t="e">
        <f>INDEX(ReadMe!$F$24:$F$59,MATCH(UitgavenInkomsten!K247,ReadMe!$C$24:$C$59,0))</f>
        <v>#N/A</v>
      </c>
      <c r="O247" s="7">
        <f t="array" ref="O247">IF(AND(LEN(L247)&gt;0,ISNUMBER(N247)),L247*N247,IF(AND(LEN(M247)&gt;0,ISNUMBER(N247)),M247/(1+N247)*N247,0))</f>
        <v>0</v>
      </c>
      <c r="P247" s="7" t="str">
        <f t="shared" si="28"/>
        <v>Nee</v>
      </c>
      <c r="Q247" s="33"/>
      <c r="R247" s="7">
        <f t="shared" si="29"/>
        <v>0</v>
      </c>
      <c r="S247" s="7">
        <f t="shared" si="30"/>
        <v>0</v>
      </c>
      <c r="T247" s="7">
        <f t="shared" si="31"/>
        <v>0</v>
      </c>
      <c r="U247" s="7">
        <f t="shared" si="32"/>
        <v>0</v>
      </c>
      <c r="V247" s="7">
        <f t="shared" si="33"/>
        <v>0</v>
      </c>
    </row>
    <row r="248" spans="1:22" x14ac:dyDescent="0.15">
      <c r="A248" s="56">
        <f>IF(ISNUMBER(INDEX(ReadMe!$G$24:$G$59,MATCH(UitgavenInkomsten!$K248,ReadMe!$C$24:$C$59,0))),INDEX(ReadMe!$G$24:$G$59,MATCH(UitgavenInkomsten!$K248,ReadMe!$C$24:$C$59,0)),0)</f>
        <v>0</v>
      </c>
      <c r="B248" s="56">
        <f>IF(ISERROR(INDEX(ReadMe!$H$24:$H$59,MATCH(UitgavenInkomsten!$K248,ReadMe!$C$24:$C$59,0))),0,INDEX(ReadMe!$H$24:$H$59,MATCH(UitgavenInkomsten!$K248,ReadMe!$C$24:$C$59,0)))</f>
        <v>0</v>
      </c>
      <c r="D248" s="7" t="str">
        <f t="shared" si="27"/>
        <v/>
      </c>
      <c r="E248" s="33"/>
      <c r="F248" s="33"/>
      <c r="G248" s="33"/>
      <c r="H248" s="34"/>
      <c r="I248" s="56">
        <f t="shared" si="34"/>
        <v>330</v>
      </c>
      <c r="J248" s="35"/>
      <c r="K248" s="33"/>
      <c r="L248" s="35"/>
      <c r="M248" s="35"/>
      <c r="N248" s="36" t="e">
        <f>INDEX(ReadMe!$F$24:$F$59,MATCH(UitgavenInkomsten!K248,ReadMe!$C$24:$C$59,0))</f>
        <v>#N/A</v>
      </c>
      <c r="O248" s="7">
        <f t="array" ref="O248">IF(AND(LEN(L248)&gt;0,ISNUMBER(N248)),L248*N248,IF(AND(LEN(M248)&gt;0,ISNUMBER(N248)),M248/(1+N248)*N248,0))</f>
        <v>0</v>
      </c>
      <c r="P248" s="7" t="str">
        <f t="shared" si="28"/>
        <v>Nee</v>
      </c>
      <c r="Q248" s="33"/>
      <c r="R248" s="7">
        <f t="shared" si="29"/>
        <v>0</v>
      </c>
      <c r="S248" s="7">
        <f t="shared" si="30"/>
        <v>0</v>
      </c>
      <c r="T248" s="7">
        <f t="shared" si="31"/>
        <v>0</v>
      </c>
      <c r="U248" s="7">
        <f t="shared" si="32"/>
        <v>0</v>
      </c>
      <c r="V248" s="7">
        <f t="shared" si="33"/>
        <v>0</v>
      </c>
    </row>
    <row r="249" spans="1:22" x14ac:dyDescent="0.15">
      <c r="A249" s="56">
        <f>IF(ISNUMBER(INDEX(ReadMe!$G$24:$G$59,MATCH(UitgavenInkomsten!$K249,ReadMe!$C$24:$C$59,0))),INDEX(ReadMe!$G$24:$G$59,MATCH(UitgavenInkomsten!$K249,ReadMe!$C$24:$C$59,0)),0)</f>
        <v>0</v>
      </c>
      <c r="B249" s="56">
        <f>IF(ISERROR(INDEX(ReadMe!$H$24:$H$59,MATCH(UitgavenInkomsten!$K249,ReadMe!$C$24:$C$59,0))),0,INDEX(ReadMe!$H$24:$H$59,MATCH(UitgavenInkomsten!$K249,ReadMe!$C$24:$C$59,0)))</f>
        <v>0</v>
      </c>
      <c r="D249" s="7" t="str">
        <f t="shared" si="27"/>
        <v/>
      </c>
      <c r="E249" s="33"/>
      <c r="F249" s="33"/>
      <c r="G249" s="33"/>
      <c r="H249" s="34"/>
      <c r="I249" s="56">
        <f t="shared" si="34"/>
        <v>331</v>
      </c>
      <c r="J249" s="35"/>
      <c r="K249" s="33"/>
      <c r="L249" s="35"/>
      <c r="M249" s="35"/>
      <c r="N249" s="36" t="e">
        <f>INDEX(ReadMe!$F$24:$F$59,MATCH(UitgavenInkomsten!K249,ReadMe!$C$24:$C$59,0))</f>
        <v>#N/A</v>
      </c>
      <c r="O249" s="7">
        <f t="array" ref="O249">IF(AND(LEN(L249)&gt;0,ISNUMBER(N249)),L249*N249,IF(AND(LEN(M249)&gt;0,ISNUMBER(N249)),M249/(1+N249)*N249,0))</f>
        <v>0</v>
      </c>
      <c r="P249" s="7" t="str">
        <f t="shared" si="28"/>
        <v>Nee</v>
      </c>
      <c r="Q249" s="33"/>
      <c r="R249" s="7">
        <f t="shared" si="29"/>
        <v>0</v>
      </c>
      <c r="S249" s="7">
        <f t="shared" si="30"/>
        <v>0</v>
      </c>
      <c r="T249" s="7">
        <f t="shared" si="31"/>
        <v>0</v>
      </c>
      <c r="U249" s="7">
        <f t="shared" si="32"/>
        <v>0</v>
      </c>
      <c r="V249" s="7">
        <f t="shared" si="33"/>
        <v>0</v>
      </c>
    </row>
    <row r="250" spans="1:22" x14ac:dyDescent="0.15">
      <c r="A250" s="56">
        <f>IF(ISNUMBER(INDEX(ReadMe!$G$24:$G$59,MATCH(UitgavenInkomsten!$K250,ReadMe!$C$24:$C$59,0))),INDEX(ReadMe!$G$24:$G$59,MATCH(UitgavenInkomsten!$K250,ReadMe!$C$24:$C$59,0)),0)</f>
        <v>0</v>
      </c>
      <c r="B250" s="56">
        <f>IF(ISERROR(INDEX(ReadMe!$H$24:$H$59,MATCH(UitgavenInkomsten!$K250,ReadMe!$C$24:$C$59,0))),0,INDEX(ReadMe!$H$24:$H$59,MATCH(UitgavenInkomsten!$K250,ReadMe!$C$24:$C$59,0)))</f>
        <v>0</v>
      </c>
      <c r="D250" s="7" t="str">
        <f t="shared" si="27"/>
        <v/>
      </c>
      <c r="E250" s="33"/>
      <c r="F250" s="33"/>
      <c r="G250" s="33"/>
      <c r="H250" s="34"/>
      <c r="I250" s="56">
        <f t="shared" si="34"/>
        <v>332</v>
      </c>
      <c r="J250" s="35"/>
      <c r="K250" s="33"/>
      <c r="L250" s="35"/>
      <c r="M250" s="35"/>
      <c r="N250" s="36" t="e">
        <f>INDEX(ReadMe!$F$24:$F$59,MATCH(UitgavenInkomsten!K250,ReadMe!$C$24:$C$59,0))</f>
        <v>#N/A</v>
      </c>
      <c r="O250" s="7">
        <f t="array" ref="O250">IF(AND(LEN(L250)&gt;0,ISNUMBER(N250)),L250*N250,IF(AND(LEN(M250)&gt;0,ISNUMBER(N250)),M250/(1+N250)*N250,0))</f>
        <v>0</v>
      </c>
      <c r="P250" s="7" t="str">
        <f t="shared" si="28"/>
        <v>Nee</v>
      </c>
      <c r="Q250" s="33"/>
      <c r="R250" s="7">
        <f t="shared" si="29"/>
        <v>0</v>
      </c>
      <c r="S250" s="7">
        <f t="shared" si="30"/>
        <v>0</v>
      </c>
      <c r="T250" s="7">
        <f t="shared" si="31"/>
        <v>0</v>
      </c>
      <c r="U250" s="7">
        <f t="shared" si="32"/>
        <v>0</v>
      </c>
      <c r="V250" s="7">
        <f t="shared" si="33"/>
        <v>0</v>
      </c>
    </row>
    <row r="251" spans="1:22" x14ac:dyDescent="0.15">
      <c r="A251" s="56">
        <f>IF(ISNUMBER(INDEX(ReadMe!$G$24:$G$59,MATCH(UitgavenInkomsten!$K251,ReadMe!$C$24:$C$59,0))),INDEX(ReadMe!$G$24:$G$59,MATCH(UitgavenInkomsten!$K251,ReadMe!$C$24:$C$59,0)),0)</f>
        <v>0</v>
      </c>
      <c r="B251" s="56">
        <f>IF(ISERROR(INDEX(ReadMe!$H$24:$H$59,MATCH(UitgavenInkomsten!$K251,ReadMe!$C$24:$C$59,0))),0,INDEX(ReadMe!$H$24:$H$59,MATCH(UitgavenInkomsten!$K251,ReadMe!$C$24:$C$59,0)))</f>
        <v>0</v>
      </c>
      <c r="D251" s="7" t="str">
        <f t="shared" si="27"/>
        <v/>
      </c>
      <c r="E251" s="33"/>
      <c r="F251" s="33"/>
      <c r="G251" s="33"/>
      <c r="H251" s="34"/>
      <c r="I251" s="56">
        <f t="shared" si="34"/>
        <v>333</v>
      </c>
      <c r="J251" s="35"/>
      <c r="K251" s="33"/>
      <c r="L251" s="35"/>
      <c r="M251" s="35"/>
      <c r="N251" s="36" t="e">
        <f>INDEX(ReadMe!$F$24:$F$59,MATCH(UitgavenInkomsten!K251,ReadMe!$C$24:$C$59,0))</f>
        <v>#N/A</v>
      </c>
      <c r="O251" s="7">
        <f t="array" ref="O251">IF(AND(LEN(L251)&gt;0,ISNUMBER(N251)),L251*N251,IF(AND(LEN(M251)&gt;0,ISNUMBER(N251)),M251/(1+N251)*N251,0))</f>
        <v>0</v>
      </c>
      <c r="P251" s="7" t="str">
        <f t="shared" si="28"/>
        <v>Nee</v>
      </c>
      <c r="Q251" s="33"/>
      <c r="R251" s="7">
        <f t="shared" si="29"/>
        <v>0</v>
      </c>
      <c r="S251" s="7">
        <f t="shared" si="30"/>
        <v>0</v>
      </c>
      <c r="T251" s="7">
        <f t="shared" si="31"/>
        <v>0</v>
      </c>
      <c r="U251" s="7">
        <f t="shared" si="32"/>
        <v>0</v>
      </c>
      <c r="V251" s="7">
        <f t="shared" si="33"/>
        <v>0</v>
      </c>
    </row>
    <row r="252" spans="1:22" x14ac:dyDescent="0.15">
      <c r="A252" s="56">
        <f>IF(ISNUMBER(INDEX(ReadMe!$G$24:$G$59,MATCH(UitgavenInkomsten!$K252,ReadMe!$C$24:$C$59,0))),INDEX(ReadMe!$G$24:$G$59,MATCH(UitgavenInkomsten!$K252,ReadMe!$C$24:$C$59,0)),0)</f>
        <v>0</v>
      </c>
      <c r="B252" s="56">
        <f>IF(ISERROR(INDEX(ReadMe!$H$24:$H$59,MATCH(UitgavenInkomsten!$K252,ReadMe!$C$24:$C$59,0))),0,INDEX(ReadMe!$H$24:$H$59,MATCH(UitgavenInkomsten!$K252,ReadMe!$C$24:$C$59,0)))</f>
        <v>0</v>
      </c>
      <c r="D252" s="7" t="str">
        <f t="shared" si="27"/>
        <v/>
      </c>
      <c r="E252" s="33"/>
      <c r="F252" s="33"/>
      <c r="G252" s="33"/>
      <c r="H252" s="34"/>
      <c r="I252" s="56">
        <f t="shared" si="34"/>
        <v>334</v>
      </c>
      <c r="J252" s="35"/>
      <c r="K252" s="33"/>
      <c r="L252" s="35"/>
      <c r="M252" s="35"/>
      <c r="N252" s="36" t="e">
        <f>INDEX(ReadMe!$F$24:$F$59,MATCH(UitgavenInkomsten!K252,ReadMe!$C$24:$C$59,0))</f>
        <v>#N/A</v>
      </c>
      <c r="O252" s="7">
        <f t="array" ref="O252">IF(AND(LEN(L252)&gt;0,ISNUMBER(N252)),L252*N252,IF(AND(LEN(M252)&gt;0,ISNUMBER(N252)),M252/(1+N252)*N252,0))</f>
        <v>0</v>
      </c>
      <c r="P252" s="7" t="str">
        <f t="shared" si="28"/>
        <v>Nee</v>
      </c>
      <c r="Q252" s="33"/>
      <c r="R252" s="7">
        <f t="shared" si="29"/>
        <v>0</v>
      </c>
      <c r="S252" s="7">
        <f t="shared" si="30"/>
        <v>0</v>
      </c>
      <c r="T252" s="7">
        <f t="shared" si="31"/>
        <v>0</v>
      </c>
      <c r="U252" s="7">
        <f t="shared" si="32"/>
        <v>0</v>
      </c>
      <c r="V252" s="7">
        <f t="shared" si="33"/>
        <v>0</v>
      </c>
    </row>
    <row r="253" spans="1:22" x14ac:dyDescent="0.15">
      <c r="A253" s="56">
        <f>IF(ISNUMBER(INDEX(ReadMe!$G$24:$G$59,MATCH(UitgavenInkomsten!$K253,ReadMe!$C$24:$C$59,0))),INDEX(ReadMe!$G$24:$G$59,MATCH(UitgavenInkomsten!$K253,ReadMe!$C$24:$C$59,0)),0)</f>
        <v>0</v>
      </c>
      <c r="B253" s="56">
        <f>IF(ISERROR(INDEX(ReadMe!$H$24:$H$59,MATCH(UitgavenInkomsten!$K253,ReadMe!$C$24:$C$59,0))),0,INDEX(ReadMe!$H$24:$H$59,MATCH(UitgavenInkomsten!$K253,ReadMe!$C$24:$C$59,0)))</f>
        <v>0</v>
      </c>
      <c r="D253" s="7" t="str">
        <f t="shared" si="27"/>
        <v/>
      </c>
      <c r="E253" s="33"/>
      <c r="F253" s="33"/>
      <c r="G253" s="33"/>
      <c r="H253" s="34"/>
      <c r="I253" s="56">
        <f t="shared" si="34"/>
        <v>335</v>
      </c>
      <c r="J253" s="35"/>
      <c r="K253" s="33"/>
      <c r="L253" s="35"/>
      <c r="M253" s="35"/>
      <c r="N253" s="36" t="e">
        <f>INDEX(ReadMe!$F$24:$F$59,MATCH(UitgavenInkomsten!K253,ReadMe!$C$24:$C$59,0))</f>
        <v>#N/A</v>
      </c>
      <c r="O253" s="7">
        <f t="array" ref="O253">IF(AND(LEN(L253)&gt;0,ISNUMBER(N253)),L253*N253,IF(AND(LEN(M253)&gt;0,ISNUMBER(N253)),M253/(1+N253)*N253,0))</f>
        <v>0</v>
      </c>
      <c r="P253" s="7" t="str">
        <f t="shared" si="28"/>
        <v>Nee</v>
      </c>
      <c r="Q253" s="33"/>
      <c r="R253" s="7">
        <f t="shared" si="29"/>
        <v>0</v>
      </c>
      <c r="S253" s="7">
        <f t="shared" si="30"/>
        <v>0</v>
      </c>
      <c r="T253" s="7">
        <f t="shared" si="31"/>
        <v>0</v>
      </c>
      <c r="U253" s="7">
        <f t="shared" si="32"/>
        <v>0</v>
      </c>
      <c r="V253" s="7">
        <f t="shared" si="33"/>
        <v>0</v>
      </c>
    </row>
    <row r="254" spans="1:22" x14ac:dyDescent="0.15">
      <c r="A254" s="56">
        <f>IF(ISNUMBER(INDEX(ReadMe!$G$24:$G$59,MATCH(UitgavenInkomsten!$K254,ReadMe!$C$24:$C$59,0))),INDEX(ReadMe!$G$24:$G$59,MATCH(UitgavenInkomsten!$K254,ReadMe!$C$24:$C$59,0)),0)</f>
        <v>0</v>
      </c>
      <c r="B254" s="56">
        <f>IF(ISERROR(INDEX(ReadMe!$H$24:$H$59,MATCH(UitgavenInkomsten!$K254,ReadMe!$C$24:$C$59,0))),0,INDEX(ReadMe!$H$24:$H$59,MATCH(UitgavenInkomsten!$K254,ReadMe!$C$24:$C$59,0)))</f>
        <v>0</v>
      </c>
      <c r="D254" s="7" t="str">
        <f t="shared" si="27"/>
        <v/>
      </c>
      <c r="E254" s="33"/>
      <c r="F254" s="33"/>
      <c r="G254" s="33"/>
      <c r="H254" s="34"/>
      <c r="I254" s="56">
        <f t="shared" si="34"/>
        <v>336</v>
      </c>
      <c r="J254" s="35"/>
      <c r="K254" s="33"/>
      <c r="L254" s="35"/>
      <c r="M254" s="35"/>
      <c r="N254" s="36" t="e">
        <f>INDEX(ReadMe!$F$24:$F$59,MATCH(UitgavenInkomsten!K254,ReadMe!$C$24:$C$59,0))</f>
        <v>#N/A</v>
      </c>
      <c r="O254" s="7">
        <f t="array" ref="O254">IF(AND(LEN(L254)&gt;0,ISNUMBER(N254)),L254*N254,IF(AND(LEN(M254)&gt;0,ISNUMBER(N254)),M254/(1+N254)*N254,0))</f>
        <v>0</v>
      </c>
      <c r="P254" s="7" t="str">
        <f t="shared" si="28"/>
        <v>Nee</v>
      </c>
      <c r="Q254" s="33"/>
      <c r="R254" s="7">
        <f t="shared" si="29"/>
        <v>0</v>
      </c>
      <c r="S254" s="7">
        <f t="shared" si="30"/>
        <v>0</v>
      </c>
      <c r="T254" s="7">
        <f t="shared" si="31"/>
        <v>0</v>
      </c>
      <c r="U254" s="7">
        <f t="shared" si="32"/>
        <v>0</v>
      </c>
      <c r="V254" s="7">
        <f t="shared" si="33"/>
        <v>0</v>
      </c>
    </row>
    <row r="255" spans="1:22" x14ac:dyDescent="0.15">
      <c r="A255" s="56">
        <f>IF(ISNUMBER(INDEX(ReadMe!$G$24:$G$59,MATCH(UitgavenInkomsten!$K255,ReadMe!$C$24:$C$59,0))),INDEX(ReadMe!$G$24:$G$59,MATCH(UitgavenInkomsten!$K255,ReadMe!$C$24:$C$59,0)),0)</f>
        <v>0</v>
      </c>
      <c r="B255" s="56">
        <f>IF(ISERROR(INDEX(ReadMe!$H$24:$H$59,MATCH(UitgavenInkomsten!$K255,ReadMe!$C$24:$C$59,0))),0,INDEX(ReadMe!$H$24:$H$59,MATCH(UitgavenInkomsten!$K255,ReadMe!$C$24:$C$59,0)))</f>
        <v>0</v>
      </c>
      <c r="D255" s="7" t="str">
        <f t="shared" si="27"/>
        <v/>
      </c>
      <c r="E255" s="33"/>
      <c r="F255" s="33"/>
      <c r="G255" s="33"/>
      <c r="H255" s="34"/>
      <c r="I255" s="56">
        <f t="shared" si="34"/>
        <v>337</v>
      </c>
      <c r="J255" s="35"/>
      <c r="K255" s="33"/>
      <c r="L255" s="35"/>
      <c r="M255" s="35"/>
      <c r="N255" s="36" t="e">
        <f>INDEX(ReadMe!$F$24:$F$59,MATCH(UitgavenInkomsten!K255,ReadMe!$C$24:$C$59,0))</f>
        <v>#N/A</v>
      </c>
      <c r="O255" s="7">
        <f t="array" ref="O255">IF(AND(LEN(L255)&gt;0,ISNUMBER(N255)),L255*N255,IF(AND(LEN(M255)&gt;0,ISNUMBER(N255)),M255/(1+N255)*N255,0))</f>
        <v>0</v>
      </c>
      <c r="P255" s="7" t="str">
        <f t="shared" si="28"/>
        <v>Nee</v>
      </c>
      <c r="Q255" s="33"/>
      <c r="R255" s="7">
        <f t="shared" si="29"/>
        <v>0</v>
      </c>
      <c r="S255" s="7">
        <f t="shared" si="30"/>
        <v>0</v>
      </c>
      <c r="T255" s="7">
        <f t="shared" si="31"/>
        <v>0</v>
      </c>
      <c r="U255" s="7">
        <f t="shared" si="32"/>
        <v>0</v>
      </c>
      <c r="V255" s="7">
        <f t="shared" si="33"/>
        <v>0</v>
      </c>
    </row>
    <row r="256" spans="1:22" x14ac:dyDescent="0.15">
      <c r="A256" s="56">
        <f>IF(ISNUMBER(INDEX(ReadMe!$G$24:$G$59,MATCH(UitgavenInkomsten!$K256,ReadMe!$C$24:$C$59,0))),INDEX(ReadMe!$G$24:$G$59,MATCH(UitgavenInkomsten!$K256,ReadMe!$C$24:$C$59,0)),0)</f>
        <v>0</v>
      </c>
      <c r="B256" s="56">
        <f>IF(ISERROR(INDEX(ReadMe!$H$24:$H$59,MATCH(UitgavenInkomsten!$K256,ReadMe!$C$24:$C$59,0))),0,INDEX(ReadMe!$H$24:$H$59,MATCH(UitgavenInkomsten!$K256,ReadMe!$C$24:$C$59,0)))</f>
        <v>0</v>
      </c>
      <c r="D256" s="7" t="str">
        <f t="shared" si="27"/>
        <v/>
      </c>
      <c r="E256" s="33"/>
      <c r="F256" s="33"/>
      <c r="G256" s="33"/>
      <c r="H256" s="34"/>
      <c r="I256" s="56">
        <f t="shared" si="34"/>
        <v>338</v>
      </c>
      <c r="J256" s="35"/>
      <c r="K256" s="33"/>
      <c r="L256" s="35"/>
      <c r="M256" s="35"/>
      <c r="N256" s="36" t="e">
        <f>INDEX(ReadMe!$F$24:$F$59,MATCH(UitgavenInkomsten!K256,ReadMe!$C$24:$C$59,0))</f>
        <v>#N/A</v>
      </c>
      <c r="O256" s="7">
        <f t="array" ref="O256">IF(AND(LEN(L256)&gt;0,ISNUMBER(N256)),L256*N256,IF(AND(LEN(M256)&gt;0,ISNUMBER(N256)),M256/(1+N256)*N256,0))</f>
        <v>0</v>
      </c>
      <c r="P256" s="7" t="str">
        <f t="shared" si="28"/>
        <v>Nee</v>
      </c>
      <c r="Q256" s="33"/>
      <c r="R256" s="7">
        <f t="shared" si="29"/>
        <v>0</v>
      </c>
      <c r="S256" s="7">
        <f t="shared" si="30"/>
        <v>0</v>
      </c>
      <c r="T256" s="7">
        <f t="shared" si="31"/>
        <v>0</v>
      </c>
      <c r="U256" s="7">
        <f t="shared" si="32"/>
        <v>0</v>
      </c>
      <c r="V256" s="7">
        <f t="shared" si="33"/>
        <v>0</v>
      </c>
    </row>
    <row r="257" spans="1:22" x14ac:dyDescent="0.15">
      <c r="A257" s="56">
        <f>IF(ISNUMBER(INDEX(ReadMe!$G$24:$G$59,MATCH(UitgavenInkomsten!$K257,ReadMe!$C$24:$C$59,0))),INDEX(ReadMe!$G$24:$G$59,MATCH(UitgavenInkomsten!$K257,ReadMe!$C$24:$C$59,0)),0)</f>
        <v>0</v>
      </c>
      <c r="B257" s="56">
        <f>IF(ISERROR(INDEX(ReadMe!$H$24:$H$59,MATCH(UitgavenInkomsten!$K257,ReadMe!$C$24:$C$59,0))),0,INDEX(ReadMe!$H$24:$H$59,MATCH(UitgavenInkomsten!$K257,ReadMe!$C$24:$C$59,0)))</f>
        <v>0</v>
      </c>
      <c r="D257" s="7" t="str">
        <f t="shared" si="27"/>
        <v/>
      </c>
      <c r="E257" s="33"/>
      <c r="F257" s="33"/>
      <c r="G257" s="33"/>
      <c r="H257" s="34"/>
      <c r="I257" s="56">
        <f t="shared" si="34"/>
        <v>339</v>
      </c>
      <c r="J257" s="35"/>
      <c r="K257" s="33"/>
      <c r="L257" s="35"/>
      <c r="M257" s="35"/>
      <c r="N257" s="36" t="e">
        <f>INDEX(ReadMe!$F$24:$F$59,MATCH(UitgavenInkomsten!K257,ReadMe!$C$24:$C$59,0))</f>
        <v>#N/A</v>
      </c>
      <c r="O257" s="7">
        <f t="array" ref="O257">IF(AND(LEN(L257)&gt;0,ISNUMBER(N257)),L257*N257,IF(AND(LEN(M257)&gt;0,ISNUMBER(N257)),M257/(1+N257)*N257,0))</f>
        <v>0</v>
      </c>
      <c r="P257" s="7" t="str">
        <f t="shared" si="28"/>
        <v>Nee</v>
      </c>
      <c r="Q257" s="33"/>
      <c r="R257" s="7">
        <f t="shared" si="29"/>
        <v>0</v>
      </c>
      <c r="S257" s="7">
        <f t="shared" si="30"/>
        <v>0</v>
      </c>
      <c r="T257" s="7">
        <f t="shared" si="31"/>
        <v>0</v>
      </c>
      <c r="U257" s="7">
        <f t="shared" si="32"/>
        <v>0</v>
      </c>
      <c r="V257" s="7">
        <f t="shared" si="33"/>
        <v>0</v>
      </c>
    </row>
    <row r="258" spans="1:22" x14ac:dyDescent="0.15">
      <c r="A258" s="56">
        <f>IF(ISNUMBER(INDEX(ReadMe!$G$24:$G$59,MATCH(UitgavenInkomsten!$K258,ReadMe!$C$24:$C$59,0))),INDEX(ReadMe!$G$24:$G$59,MATCH(UitgavenInkomsten!$K258,ReadMe!$C$24:$C$59,0)),0)</f>
        <v>0</v>
      </c>
      <c r="B258" s="56">
        <f>IF(ISERROR(INDEX(ReadMe!$H$24:$H$59,MATCH(UitgavenInkomsten!$K258,ReadMe!$C$24:$C$59,0))),0,INDEX(ReadMe!$H$24:$H$59,MATCH(UitgavenInkomsten!$K258,ReadMe!$C$24:$C$59,0)))</f>
        <v>0</v>
      </c>
      <c r="D258" s="7" t="str">
        <f t="shared" si="27"/>
        <v/>
      </c>
      <c r="E258" s="33"/>
      <c r="F258" s="33"/>
      <c r="G258" s="33"/>
      <c r="H258" s="34"/>
      <c r="I258" s="56">
        <f t="shared" si="34"/>
        <v>340</v>
      </c>
      <c r="J258" s="35"/>
      <c r="K258" s="33"/>
      <c r="L258" s="35"/>
      <c r="M258" s="35"/>
      <c r="N258" s="36" t="e">
        <f>INDEX(ReadMe!$F$24:$F$59,MATCH(UitgavenInkomsten!K258,ReadMe!$C$24:$C$59,0))</f>
        <v>#N/A</v>
      </c>
      <c r="O258" s="7">
        <f t="array" ref="O258">IF(AND(LEN(L258)&gt;0,ISNUMBER(N258)),L258*N258,IF(AND(LEN(M258)&gt;0,ISNUMBER(N258)),M258/(1+N258)*N258,0))</f>
        <v>0</v>
      </c>
      <c r="P258" s="7" t="str">
        <f t="shared" si="28"/>
        <v>Nee</v>
      </c>
      <c r="Q258" s="33"/>
      <c r="R258" s="7">
        <f t="shared" si="29"/>
        <v>0</v>
      </c>
      <c r="S258" s="7">
        <f t="shared" si="30"/>
        <v>0</v>
      </c>
      <c r="T258" s="7">
        <f t="shared" si="31"/>
        <v>0</v>
      </c>
      <c r="U258" s="7">
        <f t="shared" si="32"/>
        <v>0</v>
      </c>
      <c r="V258" s="7">
        <f t="shared" si="33"/>
        <v>0</v>
      </c>
    </row>
    <row r="259" spans="1:22" x14ac:dyDescent="0.15">
      <c r="A259" s="56">
        <f>IF(ISNUMBER(INDEX(ReadMe!$G$24:$G$59,MATCH(UitgavenInkomsten!$K259,ReadMe!$C$24:$C$59,0))),INDEX(ReadMe!$G$24:$G$59,MATCH(UitgavenInkomsten!$K259,ReadMe!$C$24:$C$59,0)),0)</f>
        <v>0</v>
      </c>
      <c r="B259" s="56">
        <f>IF(ISERROR(INDEX(ReadMe!$H$24:$H$59,MATCH(UitgavenInkomsten!$K259,ReadMe!$C$24:$C$59,0))),0,INDEX(ReadMe!$H$24:$H$59,MATCH(UitgavenInkomsten!$K259,ReadMe!$C$24:$C$59,0)))</f>
        <v>0</v>
      </c>
      <c r="D259" s="7" t="str">
        <f t="shared" si="27"/>
        <v/>
      </c>
      <c r="E259" s="33"/>
      <c r="F259" s="33"/>
      <c r="G259" s="33"/>
      <c r="H259" s="34"/>
      <c r="I259" s="56">
        <f t="shared" si="34"/>
        <v>341</v>
      </c>
      <c r="J259" s="35"/>
      <c r="K259" s="33"/>
      <c r="L259" s="35"/>
      <c r="M259" s="35"/>
      <c r="N259" s="36" t="e">
        <f>INDEX(ReadMe!$F$24:$F$59,MATCH(UitgavenInkomsten!K259,ReadMe!$C$24:$C$59,0))</f>
        <v>#N/A</v>
      </c>
      <c r="O259" s="7">
        <f t="array" ref="O259">IF(AND(LEN(L259)&gt;0,ISNUMBER(N259)),L259*N259,IF(AND(LEN(M259)&gt;0,ISNUMBER(N259)),M259/(1+N259)*N259,0))</f>
        <v>0</v>
      </c>
      <c r="P259" s="7" t="str">
        <f t="shared" si="28"/>
        <v>Nee</v>
      </c>
      <c r="Q259" s="33"/>
      <c r="R259" s="7">
        <f t="shared" si="29"/>
        <v>0</v>
      </c>
      <c r="S259" s="7">
        <f t="shared" si="30"/>
        <v>0</v>
      </c>
      <c r="T259" s="7">
        <f t="shared" si="31"/>
        <v>0</v>
      </c>
      <c r="U259" s="7">
        <f t="shared" si="32"/>
        <v>0</v>
      </c>
      <c r="V259" s="7">
        <f t="shared" si="33"/>
        <v>0</v>
      </c>
    </row>
    <row r="260" spans="1:22" x14ac:dyDescent="0.15">
      <c r="A260" s="56">
        <f>IF(ISNUMBER(INDEX(ReadMe!$G$24:$G$59,MATCH(UitgavenInkomsten!$K260,ReadMe!$C$24:$C$59,0))),INDEX(ReadMe!$G$24:$G$59,MATCH(UitgavenInkomsten!$K260,ReadMe!$C$24:$C$59,0)),0)</f>
        <v>0</v>
      </c>
      <c r="B260" s="56">
        <f>IF(ISERROR(INDEX(ReadMe!$H$24:$H$59,MATCH(UitgavenInkomsten!$K260,ReadMe!$C$24:$C$59,0))),0,INDEX(ReadMe!$H$24:$H$59,MATCH(UitgavenInkomsten!$K260,ReadMe!$C$24:$C$59,0)))</f>
        <v>0</v>
      </c>
      <c r="D260" s="7" t="str">
        <f t="shared" si="27"/>
        <v/>
      </c>
      <c r="E260" s="33"/>
      <c r="F260" s="33"/>
      <c r="G260" s="33"/>
      <c r="H260" s="34"/>
      <c r="I260" s="56">
        <f t="shared" si="34"/>
        <v>342</v>
      </c>
      <c r="J260" s="35"/>
      <c r="K260" s="33"/>
      <c r="L260" s="35"/>
      <c r="M260" s="35"/>
      <c r="N260" s="36" t="e">
        <f>INDEX(ReadMe!$F$24:$F$59,MATCH(UitgavenInkomsten!K260,ReadMe!$C$24:$C$59,0))</f>
        <v>#N/A</v>
      </c>
      <c r="O260" s="7">
        <f t="array" ref="O260">IF(AND(LEN(L260)&gt;0,ISNUMBER(N260)),L260*N260,IF(AND(LEN(M260)&gt;0,ISNUMBER(N260)),M260/(1+N260)*N260,0))</f>
        <v>0</v>
      </c>
      <c r="P260" s="7" t="str">
        <f t="shared" si="28"/>
        <v>Nee</v>
      </c>
      <c r="Q260" s="33"/>
      <c r="R260" s="7">
        <f t="shared" si="29"/>
        <v>0</v>
      </c>
      <c r="S260" s="7">
        <f t="shared" si="30"/>
        <v>0</v>
      </c>
      <c r="T260" s="7">
        <f t="shared" si="31"/>
        <v>0</v>
      </c>
      <c r="U260" s="7">
        <f t="shared" si="32"/>
        <v>0</v>
      </c>
      <c r="V260" s="7">
        <f t="shared" si="33"/>
        <v>0</v>
      </c>
    </row>
    <row r="261" spans="1:22" x14ac:dyDescent="0.15">
      <c r="A261" s="56">
        <f>IF(ISNUMBER(INDEX(ReadMe!$G$24:$G$59,MATCH(UitgavenInkomsten!$K261,ReadMe!$C$24:$C$59,0))),INDEX(ReadMe!$G$24:$G$59,MATCH(UitgavenInkomsten!$K261,ReadMe!$C$24:$C$59,0)),0)</f>
        <v>0</v>
      </c>
      <c r="B261" s="56">
        <f>IF(ISERROR(INDEX(ReadMe!$H$24:$H$59,MATCH(UitgavenInkomsten!$K261,ReadMe!$C$24:$C$59,0))),0,INDEX(ReadMe!$H$24:$H$59,MATCH(UitgavenInkomsten!$K261,ReadMe!$C$24:$C$59,0)))</f>
        <v>0</v>
      </c>
      <c r="D261" s="7" t="str">
        <f t="shared" si="27"/>
        <v/>
      </c>
      <c r="E261" s="33"/>
      <c r="F261" s="33"/>
      <c r="G261" s="33"/>
      <c r="H261" s="34"/>
      <c r="I261" s="56">
        <f t="shared" si="34"/>
        <v>343</v>
      </c>
      <c r="J261" s="35"/>
      <c r="K261" s="33"/>
      <c r="L261" s="35"/>
      <c r="M261" s="35"/>
      <c r="N261" s="36" t="e">
        <f>INDEX(ReadMe!$F$24:$F$59,MATCH(UitgavenInkomsten!K261,ReadMe!$C$24:$C$59,0))</f>
        <v>#N/A</v>
      </c>
      <c r="O261" s="7">
        <f t="array" ref="O261">IF(AND(LEN(L261)&gt;0,ISNUMBER(N261)),L261*N261,IF(AND(LEN(M261)&gt;0,ISNUMBER(N261)),M261/(1+N261)*N261,0))</f>
        <v>0</v>
      </c>
      <c r="P261" s="7" t="str">
        <f t="shared" si="28"/>
        <v>Nee</v>
      </c>
      <c r="Q261" s="33"/>
      <c r="R261" s="7">
        <f t="shared" si="29"/>
        <v>0</v>
      </c>
      <c r="S261" s="7">
        <f t="shared" si="30"/>
        <v>0</v>
      </c>
      <c r="T261" s="7">
        <f t="shared" si="31"/>
        <v>0</v>
      </c>
      <c r="U261" s="7">
        <f t="shared" si="32"/>
        <v>0</v>
      </c>
      <c r="V261" s="7">
        <f t="shared" si="33"/>
        <v>0</v>
      </c>
    </row>
    <row r="262" spans="1:22" x14ac:dyDescent="0.15">
      <c r="A262" s="56">
        <f>IF(ISNUMBER(INDEX(ReadMe!$G$24:$G$59,MATCH(UitgavenInkomsten!$K262,ReadMe!$C$24:$C$59,0))),INDEX(ReadMe!$G$24:$G$59,MATCH(UitgavenInkomsten!$K262,ReadMe!$C$24:$C$59,0)),0)</f>
        <v>0</v>
      </c>
      <c r="B262" s="56">
        <f>IF(ISERROR(INDEX(ReadMe!$H$24:$H$59,MATCH(UitgavenInkomsten!$K262,ReadMe!$C$24:$C$59,0))),0,INDEX(ReadMe!$H$24:$H$59,MATCH(UitgavenInkomsten!$K262,ReadMe!$C$24:$C$59,0)))</f>
        <v>0</v>
      </c>
      <c r="D262" s="7" t="str">
        <f t="shared" si="27"/>
        <v/>
      </c>
      <c r="E262" s="33"/>
      <c r="F262" s="33"/>
      <c r="G262" s="33"/>
      <c r="H262" s="34"/>
      <c r="I262" s="56">
        <f t="shared" si="34"/>
        <v>344</v>
      </c>
      <c r="J262" s="35"/>
      <c r="K262" s="33"/>
      <c r="L262" s="35"/>
      <c r="M262" s="35"/>
      <c r="N262" s="36" t="e">
        <f>INDEX(ReadMe!$F$24:$F$59,MATCH(UitgavenInkomsten!K262,ReadMe!$C$24:$C$59,0))</f>
        <v>#N/A</v>
      </c>
      <c r="O262" s="7">
        <f t="array" ref="O262">IF(AND(LEN(L262)&gt;0,ISNUMBER(N262)),L262*N262,IF(AND(LEN(M262)&gt;0,ISNUMBER(N262)),M262/(1+N262)*N262,0))</f>
        <v>0</v>
      </c>
      <c r="P262" s="7" t="str">
        <f t="shared" si="28"/>
        <v>Nee</v>
      </c>
      <c r="Q262" s="33"/>
      <c r="R262" s="7">
        <f t="shared" si="29"/>
        <v>0</v>
      </c>
      <c r="S262" s="7">
        <f t="shared" si="30"/>
        <v>0</v>
      </c>
      <c r="T262" s="7">
        <f t="shared" si="31"/>
        <v>0</v>
      </c>
      <c r="U262" s="7">
        <f t="shared" si="32"/>
        <v>0</v>
      </c>
      <c r="V262" s="7">
        <f t="shared" si="33"/>
        <v>0</v>
      </c>
    </row>
    <row r="263" spans="1:22" x14ac:dyDescent="0.15">
      <c r="A263" s="56">
        <f>IF(ISNUMBER(INDEX(ReadMe!$G$24:$G$59,MATCH(UitgavenInkomsten!$K263,ReadMe!$C$24:$C$59,0))),INDEX(ReadMe!$G$24:$G$59,MATCH(UitgavenInkomsten!$K263,ReadMe!$C$24:$C$59,0)),0)</f>
        <v>0</v>
      </c>
      <c r="B263" s="56">
        <f>IF(ISERROR(INDEX(ReadMe!$H$24:$H$59,MATCH(UitgavenInkomsten!$K263,ReadMe!$C$24:$C$59,0))),0,INDEX(ReadMe!$H$24:$H$59,MATCH(UitgavenInkomsten!$K263,ReadMe!$C$24:$C$59,0)))</f>
        <v>0</v>
      </c>
      <c r="D263" s="7" t="str">
        <f t="shared" si="27"/>
        <v/>
      </c>
      <c r="E263" s="33"/>
      <c r="F263" s="33"/>
      <c r="G263" s="33"/>
      <c r="H263" s="34"/>
      <c r="I263" s="56">
        <f t="shared" si="34"/>
        <v>345</v>
      </c>
      <c r="J263" s="35"/>
      <c r="K263" s="33"/>
      <c r="L263" s="35"/>
      <c r="M263" s="35"/>
      <c r="N263" s="36" t="e">
        <f>INDEX(ReadMe!$F$24:$F$59,MATCH(UitgavenInkomsten!K263,ReadMe!$C$24:$C$59,0))</f>
        <v>#N/A</v>
      </c>
      <c r="O263" s="7">
        <f t="array" ref="O263">IF(AND(LEN(L263)&gt;0,ISNUMBER(N263)),L263*N263,IF(AND(LEN(M263)&gt;0,ISNUMBER(N263)),M263/(1+N263)*N263,0))</f>
        <v>0</v>
      </c>
      <c r="P263" s="7" t="str">
        <f t="shared" si="28"/>
        <v>Nee</v>
      </c>
      <c r="Q263" s="33"/>
      <c r="R263" s="7">
        <f t="shared" si="29"/>
        <v>0</v>
      </c>
      <c r="S263" s="7">
        <f t="shared" si="30"/>
        <v>0</v>
      </c>
      <c r="T263" s="7">
        <f t="shared" si="31"/>
        <v>0</v>
      </c>
      <c r="U263" s="7">
        <f t="shared" si="32"/>
        <v>0</v>
      </c>
      <c r="V263" s="7">
        <f t="shared" si="33"/>
        <v>0</v>
      </c>
    </row>
    <row r="264" spans="1:22" x14ac:dyDescent="0.15">
      <c r="A264" s="56">
        <f>IF(ISNUMBER(INDEX(ReadMe!$G$24:$G$59,MATCH(UitgavenInkomsten!$K264,ReadMe!$C$24:$C$59,0))),INDEX(ReadMe!$G$24:$G$59,MATCH(UitgavenInkomsten!$K264,ReadMe!$C$24:$C$59,0)),0)</f>
        <v>0</v>
      </c>
      <c r="B264" s="56">
        <f>IF(ISERROR(INDEX(ReadMe!$H$24:$H$59,MATCH(UitgavenInkomsten!$K264,ReadMe!$C$24:$C$59,0))),0,INDEX(ReadMe!$H$24:$H$59,MATCH(UitgavenInkomsten!$K264,ReadMe!$C$24:$C$59,0)))</f>
        <v>0</v>
      </c>
      <c r="D264" s="7" t="str">
        <f t="shared" si="27"/>
        <v/>
      </c>
      <c r="E264" s="33"/>
      <c r="F264" s="33"/>
      <c r="G264" s="33"/>
      <c r="H264" s="34"/>
      <c r="I264" s="56">
        <f t="shared" si="34"/>
        <v>346</v>
      </c>
      <c r="J264" s="35"/>
      <c r="K264" s="33"/>
      <c r="L264" s="35"/>
      <c r="M264" s="35"/>
      <c r="N264" s="36" t="e">
        <f>INDEX(ReadMe!$F$24:$F$59,MATCH(UitgavenInkomsten!K264,ReadMe!$C$24:$C$59,0))</f>
        <v>#N/A</v>
      </c>
      <c r="O264" s="7">
        <f t="array" ref="O264">IF(AND(LEN(L264)&gt;0,ISNUMBER(N264)),L264*N264,IF(AND(LEN(M264)&gt;0,ISNUMBER(N264)),M264/(1+N264)*N264,0))</f>
        <v>0</v>
      </c>
      <c r="P264" s="7" t="str">
        <f t="shared" si="28"/>
        <v>Nee</v>
      </c>
      <c r="Q264" s="33"/>
      <c r="R264" s="7">
        <f t="shared" si="29"/>
        <v>0</v>
      </c>
      <c r="S264" s="7">
        <f t="shared" si="30"/>
        <v>0</v>
      </c>
      <c r="T264" s="7">
        <f t="shared" si="31"/>
        <v>0</v>
      </c>
      <c r="U264" s="7">
        <f t="shared" si="32"/>
        <v>0</v>
      </c>
      <c r="V264" s="7">
        <f t="shared" si="33"/>
        <v>0</v>
      </c>
    </row>
    <row r="265" spans="1:22" x14ac:dyDescent="0.15">
      <c r="A265" s="56">
        <f>IF(ISNUMBER(INDEX(ReadMe!$G$24:$G$59,MATCH(UitgavenInkomsten!$K265,ReadMe!$C$24:$C$59,0))),INDEX(ReadMe!$G$24:$G$59,MATCH(UitgavenInkomsten!$K265,ReadMe!$C$24:$C$59,0)),0)</f>
        <v>0</v>
      </c>
      <c r="B265" s="56">
        <f>IF(ISERROR(INDEX(ReadMe!$H$24:$H$59,MATCH(UitgavenInkomsten!$K265,ReadMe!$C$24:$C$59,0))),0,INDEX(ReadMe!$H$24:$H$59,MATCH(UitgavenInkomsten!$K265,ReadMe!$C$24:$C$59,0)))</f>
        <v>0</v>
      </c>
      <c r="D265" s="7" t="str">
        <f t="shared" si="27"/>
        <v/>
      </c>
      <c r="E265" s="33"/>
      <c r="F265" s="33"/>
      <c r="G265" s="33"/>
      <c r="H265" s="34"/>
      <c r="I265" s="56">
        <f t="shared" si="34"/>
        <v>347</v>
      </c>
      <c r="J265" s="35"/>
      <c r="K265" s="33"/>
      <c r="L265" s="35"/>
      <c r="M265" s="35"/>
      <c r="N265" s="36" t="e">
        <f>INDEX(ReadMe!$F$24:$F$59,MATCH(UitgavenInkomsten!K265,ReadMe!$C$24:$C$59,0))</f>
        <v>#N/A</v>
      </c>
      <c r="O265" s="7">
        <f t="array" ref="O265">IF(AND(LEN(L265)&gt;0,ISNUMBER(N265)),L265*N265,IF(AND(LEN(M265)&gt;0,ISNUMBER(N265)),M265/(1+N265)*N265,0))</f>
        <v>0</v>
      </c>
      <c r="P265" s="7" t="str">
        <f t="shared" si="28"/>
        <v>Nee</v>
      </c>
      <c r="Q265" s="33"/>
      <c r="R265" s="7">
        <f t="shared" si="29"/>
        <v>0</v>
      </c>
      <c r="S265" s="7">
        <f t="shared" si="30"/>
        <v>0</v>
      </c>
      <c r="T265" s="7">
        <f t="shared" si="31"/>
        <v>0</v>
      </c>
      <c r="U265" s="7">
        <f t="shared" si="32"/>
        <v>0</v>
      </c>
      <c r="V265" s="7">
        <f t="shared" si="33"/>
        <v>0</v>
      </c>
    </row>
    <row r="266" spans="1:22" x14ac:dyDescent="0.15">
      <c r="A266" s="56">
        <f>IF(ISNUMBER(INDEX(ReadMe!$G$24:$G$59,MATCH(UitgavenInkomsten!$K266,ReadMe!$C$24:$C$59,0))),INDEX(ReadMe!$G$24:$G$59,MATCH(UitgavenInkomsten!$K266,ReadMe!$C$24:$C$59,0)),0)</f>
        <v>0</v>
      </c>
      <c r="B266" s="56">
        <f>IF(ISERROR(INDEX(ReadMe!$H$24:$H$59,MATCH(UitgavenInkomsten!$K266,ReadMe!$C$24:$C$59,0))),0,INDEX(ReadMe!$H$24:$H$59,MATCH(UitgavenInkomsten!$K266,ReadMe!$C$24:$C$59,0)))</f>
        <v>0</v>
      </c>
      <c r="D266" s="7" t="str">
        <f t="shared" si="27"/>
        <v/>
      </c>
      <c r="E266" s="33"/>
      <c r="F266" s="33"/>
      <c r="G266" s="33"/>
      <c r="H266" s="34"/>
      <c r="I266" s="56">
        <f t="shared" si="34"/>
        <v>348</v>
      </c>
      <c r="J266" s="35"/>
      <c r="K266" s="33"/>
      <c r="L266" s="35"/>
      <c r="M266" s="35"/>
      <c r="N266" s="36" t="e">
        <f>INDEX(ReadMe!$F$24:$F$59,MATCH(UitgavenInkomsten!K266,ReadMe!$C$24:$C$59,0))</f>
        <v>#N/A</v>
      </c>
      <c r="O266" s="7">
        <f t="array" ref="O266">IF(AND(LEN(L266)&gt;0,ISNUMBER(N266)),L266*N266,IF(AND(LEN(M266)&gt;0,ISNUMBER(N266)),M266/(1+N266)*N266,0))</f>
        <v>0</v>
      </c>
      <c r="P266" s="7" t="str">
        <f t="shared" si="28"/>
        <v>Nee</v>
      </c>
      <c r="Q266" s="33"/>
      <c r="R266" s="7">
        <f t="shared" si="29"/>
        <v>0</v>
      </c>
      <c r="S266" s="7">
        <f t="shared" si="30"/>
        <v>0</v>
      </c>
      <c r="T266" s="7">
        <f t="shared" si="31"/>
        <v>0</v>
      </c>
      <c r="U266" s="7">
        <f t="shared" si="32"/>
        <v>0</v>
      </c>
      <c r="V266" s="7">
        <f t="shared" si="33"/>
        <v>0</v>
      </c>
    </row>
    <row r="267" spans="1:22" x14ac:dyDescent="0.15">
      <c r="A267" s="56">
        <f>IF(ISNUMBER(INDEX(ReadMe!$G$24:$G$59,MATCH(UitgavenInkomsten!$K267,ReadMe!$C$24:$C$59,0))),INDEX(ReadMe!$G$24:$G$59,MATCH(UitgavenInkomsten!$K267,ReadMe!$C$24:$C$59,0)),0)</f>
        <v>0</v>
      </c>
      <c r="B267" s="56">
        <f>IF(ISERROR(INDEX(ReadMe!$H$24:$H$59,MATCH(UitgavenInkomsten!$K267,ReadMe!$C$24:$C$59,0))),0,INDEX(ReadMe!$H$24:$H$59,MATCH(UitgavenInkomsten!$K267,ReadMe!$C$24:$C$59,0)))</f>
        <v>0</v>
      </c>
      <c r="D267" s="7" t="str">
        <f t="shared" si="27"/>
        <v/>
      </c>
      <c r="E267" s="33"/>
      <c r="F267" s="33"/>
      <c r="G267" s="33"/>
      <c r="H267" s="34"/>
      <c r="I267" s="56">
        <f t="shared" si="34"/>
        <v>349</v>
      </c>
      <c r="J267" s="35"/>
      <c r="K267" s="33"/>
      <c r="L267" s="35"/>
      <c r="M267" s="35"/>
      <c r="N267" s="36" t="e">
        <f>INDEX(ReadMe!$F$24:$F$59,MATCH(UitgavenInkomsten!K267,ReadMe!$C$24:$C$59,0))</f>
        <v>#N/A</v>
      </c>
      <c r="O267" s="7">
        <f t="array" ref="O267">IF(AND(LEN(L267)&gt;0,ISNUMBER(N267)),L267*N267,IF(AND(LEN(M267)&gt;0,ISNUMBER(N267)),M267/(1+N267)*N267,0))</f>
        <v>0</v>
      </c>
      <c r="P267" s="7" t="str">
        <f t="shared" si="28"/>
        <v>Nee</v>
      </c>
      <c r="Q267" s="33"/>
      <c r="R267" s="7">
        <f t="shared" si="29"/>
        <v>0</v>
      </c>
      <c r="S267" s="7">
        <f t="shared" si="30"/>
        <v>0</v>
      </c>
      <c r="T267" s="7">
        <f t="shared" si="31"/>
        <v>0</v>
      </c>
      <c r="U267" s="7">
        <f t="shared" si="32"/>
        <v>0</v>
      </c>
      <c r="V267" s="7">
        <f t="shared" si="33"/>
        <v>0</v>
      </c>
    </row>
    <row r="268" spans="1:22" x14ac:dyDescent="0.15">
      <c r="A268" s="56">
        <f>IF(ISNUMBER(INDEX(ReadMe!$G$24:$G$59,MATCH(UitgavenInkomsten!$K268,ReadMe!$C$24:$C$59,0))),INDEX(ReadMe!$G$24:$G$59,MATCH(UitgavenInkomsten!$K268,ReadMe!$C$24:$C$59,0)),0)</f>
        <v>0</v>
      </c>
      <c r="B268" s="56">
        <f>IF(ISERROR(INDEX(ReadMe!$H$24:$H$59,MATCH(UitgavenInkomsten!$K268,ReadMe!$C$24:$C$59,0))),0,INDEX(ReadMe!$H$24:$H$59,MATCH(UitgavenInkomsten!$K268,ReadMe!$C$24:$C$59,0)))</f>
        <v>0</v>
      </c>
      <c r="D268" s="7" t="str">
        <f t="shared" si="27"/>
        <v/>
      </c>
      <c r="E268" s="33"/>
      <c r="F268" s="33"/>
      <c r="G268" s="33"/>
      <c r="H268" s="34"/>
      <c r="I268" s="56">
        <f t="shared" si="34"/>
        <v>350</v>
      </c>
      <c r="J268" s="35"/>
      <c r="K268" s="33"/>
      <c r="L268" s="35"/>
      <c r="M268" s="35"/>
      <c r="N268" s="36" t="e">
        <f>INDEX(ReadMe!$F$24:$F$59,MATCH(UitgavenInkomsten!K268,ReadMe!$C$24:$C$59,0))</f>
        <v>#N/A</v>
      </c>
      <c r="O268" s="7">
        <f t="array" ref="O268">IF(AND(LEN(L268)&gt;0,ISNUMBER(N268)),L268*N268,IF(AND(LEN(M268)&gt;0,ISNUMBER(N268)),M268/(1+N268)*N268,0))</f>
        <v>0</v>
      </c>
      <c r="P268" s="7" t="str">
        <f t="shared" si="28"/>
        <v>Nee</v>
      </c>
      <c r="Q268" s="33"/>
      <c r="R268" s="7">
        <f t="shared" si="29"/>
        <v>0</v>
      </c>
      <c r="S268" s="7">
        <f t="shared" si="30"/>
        <v>0</v>
      </c>
      <c r="T268" s="7">
        <f t="shared" si="31"/>
        <v>0</v>
      </c>
      <c r="U268" s="7">
        <f t="shared" si="32"/>
        <v>0</v>
      </c>
      <c r="V268" s="7">
        <f t="shared" si="33"/>
        <v>0</v>
      </c>
    </row>
    <row r="269" spans="1:22" x14ac:dyDescent="0.15">
      <c r="A269" s="56">
        <f>IF(ISNUMBER(INDEX(ReadMe!$G$24:$G$59,MATCH(UitgavenInkomsten!$K269,ReadMe!$C$24:$C$59,0))),INDEX(ReadMe!$G$24:$G$59,MATCH(UitgavenInkomsten!$K269,ReadMe!$C$24:$C$59,0)),0)</f>
        <v>0</v>
      </c>
      <c r="B269" s="56">
        <f>IF(ISERROR(INDEX(ReadMe!$H$24:$H$59,MATCH(UitgavenInkomsten!$K269,ReadMe!$C$24:$C$59,0))),0,INDEX(ReadMe!$H$24:$H$59,MATCH(UitgavenInkomsten!$K269,ReadMe!$C$24:$C$59,0)))</f>
        <v>0</v>
      </c>
      <c r="D269" s="7" t="str">
        <f t="shared" si="27"/>
        <v/>
      </c>
      <c r="E269" s="33"/>
      <c r="F269" s="33"/>
      <c r="G269" s="33"/>
      <c r="H269" s="34"/>
      <c r="I269" s="56">
        <f t="shared" si="34"/>
        <v>351</v>
      </c>
      <c r="J269" s="35"/>
      <c r="K269" s="33"/>
      <c r="L269" s="35"/>
      <c r="M269" s="35"/>
      <c r="N269" s="36" t="e">
        <f>INDEX(ReadMe!$F$24:$F$59,MATCH(UitgavenInkomsten!K269,ReadMe!$C$24:$C$59,0))</f>
        <v>#N/A</v>
      </c>
      <c r="O269" s="7">
        <f t="array" ref="O269">IF(AND(LEN(L269)&gt;0,ISNUMBER(N269)),L269*N269,IF(AND(LEN(M269)&gt;0,ISNUMBER(N269)),M269/(1+N269)*N269,0))</f>
        <v>0</v>
      </c>
      <c r="P269" s="7" t="str">
        <f t="shared" si="28"/>
        <v>Nee</v>
      </c>
      <c r="Q269" s="33"/>
      <c r="R269" s="7">
        <f t="shared" si="29"/>
        <v>0</v>
      </c>
      <c r="S269" s="7">
        <f t="shared" si="30"/>
        <v>0</v>
      </c>
      <c r="T269" s="7">
        <f t="shared" si="31"/>
        <v>0</v>
      </c>
      <c r="U269" s="7">
        <f t="shared" si="32"/>
        <v>0</v>
      </c>
      <c r="V269" s="7">
        <f t="shared" si="33"/>
        <v>0</v>
      </c>
    </row>
    <row r="270" spans="1:22" x14ac:dyDescent="0.15">
      <c r="A270" s="56">
        <f>IF(ISNUMBER(INDEX(ReadMe!$G$24:$G$59,MATCH(UitgavenInkomsten!$K270,ReadMe!$C$24:$C$59,0))),INDEX(ReadMe!$G$24:$G$59,MATCH(UitgavenInkomsten!$K270,ReadMe!$C$24:$C$59,0)),0)</f>
        <v>0</v>
      </c>
      <c r="B270" s="56">
        <f>IF(ISERROR(INDEX(ReadMe!$H$24:$H$59,MATCH(UitgavenInkomsten!$K270,ReadMe!$C$24:$C$59,0))),0,INDEX(ReadMe!$H$24:$H$59,MATCH(UitgavenInkomsten!$K270,ReadMe!$C$24:$C$59,0)))</f>
        <v>0</v>
      </c>
      <c r="D270" s="7" t="str">
        <f t="shared" si="27"/>
        <v/>
      </c>
      <c r="E270" s="33"/>
      <c r="F270" s="33"/>
      <c r="G270" s="33"/>
      <c r="H270" s="34"/>
      <c r="I270" s="56">
        <f t="shared" si="34"/>
        <v>352</v>
      </c>
      <c r="J270" s="35"/>
      <c r="K270" s="33"/>
      <c r="L270" s="35"/>
      <c r="M270" s="35"/>
      <c r="N270" s="36" t="e">
        <f>INDEX(ReadMe!$F$24:$F$59,MATCH(UitgavenInkomsten!K270,ReadMe!$C$24:$C$59,0))</f>
        <v>#N/A</v>
      </c>
      <c r="O270" s="7">
        <f t="array" ref="O270">IF(AND(LEN(L270)&gt;0,ISNUMBER(N270)),L270*N270,IF(AND(LEN(M270)&gt;0,ISNUMBER(N270)),M270/(1+N270)*N270,0))</f>
        <v>0</v>
      </c>
      <c r="P270" s="7" t="str">
        <f t="shared" si="28"/>
        <v>Nee</v>
      </c>
      <c r="Q270" s="33"/>
      <c r="R270" s="7">
        <f t="shared" si="29"/>
        <v>0</v>
      </c>
      <c r="S270" s="7">
        <f t="shared" si="30"/>
        <v>0</v>
      </c>
      <c r="T270" s="7">
        <f t="shared" si="31"/>
        <v>0</v>
      </c>
      <c r="U270" s="7">
        <f t="shared" si="32"/>
        <v>0</v>
      </c>
      <c r="V270" s="7">
        <f t="shared" si="33"/>
        <v>0</v>
      </c>
    </row>
    <row r="271" spans="1:22" x14ac:dyDescent="0.15">
      <c r="A271" s="56">
        <f>IF(ISNUMBER(INDEX(ReadMe!$G$24:$G$59,MATCH(UitgavenInkomsten!$K271,ReadMe!$C$24:$C$59,0))),INDEX(ReadMe!$G$24:$G$59,MATCH(UitgavenInkomsten!$K271,ReadMe!$C$24:$C$59,0)),0)</f>
        <v>0</v>
      </c>
      <c r="B271" s="56">
        <f>IF(ISERROR(INDEX(ReadMe!$H$24:$H$59,MATCH(UitgavenInkomsten!$K271,ReadMe!$C$24:$C$59,0))),0,INDEX(ReadMe!$H$24:$H$59,MATCH(UitgavenInkomsten!$K271,ReadMe!$C$24:$C$59,0)))</f>
        <v>0</v>
      </c>
      <c r="D271" s="7" t="str">
        <f t="shared" si="27"/>
        <v/>
      </c>
      <c r="E271" s="33"/>
      <c r="F271" s="33"/>
      <c r="G271" s="33"/>
      <c r="H271" s="34"/>
      <c r="I271" s="56">
        <f t="shared" si="34"/>
        <v>353</v>
      </c>
      <c r="J271" s="35"/>
      <c r="K271" s="33"/>
      <c r="L271" s="35"/>
      <c r="M271" s="35"/>
      <c r="N271" s="36" t="e">
        <f>INDEX(ReadMe!$F$24:$F$59,MATCH(UitgavenInkomsten!K271,ReadMe!$C$24:$C$59,0))</f>
        <v>#N/A</v>
      </c>
      <c r="O271" s="7">
        <f t="array" ref="O271">IF(AND(LEN(L271)&gt;0,ISNUMBER(N271)),L271*N271,IF(AND(LEN(M271)&gt;0,ISNUMBER(N271)),M271/(1+N271)*N271,0))</f>
        <v>0</v>
      </c>
      <c r="P271" s="7" t="str">
        <f t="shared" si="28"/>
        <v>Nee</v>
      </c>
      <c r="Q271" s="33"/>
      <c r="R271" s="7">
        <f t="shared" si="29"/>
        <v>0</v>
      </c>
      <c r="S271" s="7">
        <f t="shared" si="30"/>
        <v>0</v>
      </c>
      <c r="T271" s="7">
        <f t="shared" si="31"/>
        <v>0</v>
      </c>
      <c r="U271" s="7">
        <f t="shared" si="32"/>
        <v>0</v>
      </c>
      <c r="V271" s="7">
        <f t="shared" si="33"/>
        <v>0</v>
      </c>
    </row>
    <row r="272" spans="1:22" x14ac:dyDescent="0.15">
      <c r="A272" s="56">
        <f>IF(ISNUMBER(INDEX(ReadMe!$G$24:$G$59,MATCH(UitgavenInkomsten!$K272,ReadMe!$C$24:$C$59,0))),INDEX(ReadMe!$G$24:$G$59,MATCH(UitgavenInkomsten!$K272,ReadMe!$C$24:$C$59,0)),0)</f>
        <v>0</v>
      </c>
      <c r="B272" s="56">
        <f>IF(ISERROR(INDEX(ReadMe!$H$24:$H$59,MATCH(UitgavenInkomsten!$K272,ReadMe!$C$24:$C$59,0))),0,INDEX(ReadMe!$H$24:$H$59,MATCH(UitgavenInkomsten!$K272,ReadMe!$C$24:$C$59,0)))</f>
        <v>0</v>
      </c>
      <c r="D272" s="7" t="str">
        <f t="shared" si="27"/>
        <v/>
      </c>
      <c r="E272" s="33"/>
      <c r="F272" s="33"/>
      <c r="G272" s="33"/>
      <c r="H272" s="34"/>
      <c r="I272" s="56">
        <f t="shared" si="34"/>
        <v>354</v>
      </c>
      <c r="J272" s="35"/>
      <c r="K272" s="33"/>
      <c r="L272" s="35"/>
      <c r="M272" s="35"/>
      <c r="N272" s="36" t="e">
        <f>INDEX(ReadMe!$F$24:$F$59,MATCH(UitgavenInkomsten!K272,ReadMe!$C$24:$C$59,0))</f>
        <v>#N/A</v>
      </c>
      <c r="O272" s="7">
        <f t="array" ref="O272">IF(AND(LEN(L272)&gt;0,ISNUMBER(N272)),L272*N272,IF(AND(LEN(M272)&gt;0,ISNUMBER(N272)),M272/(1+N272)*N272,0))</f>
        <v>0</v>
      </c>
      <c r="P272" s="7" t="str">
        <f t="shared" si="28"/>
        <v>Nee</v>
      </c>
      <c r="Q272" s="33"/>
      <c r="R272" s="7">
        <f t="shared" si="29"/>
        <v>0</v>
      </c>
      <c r="S272" s="7">
        <f t="shared" si="30"/>
        <v>0</v>
      </c>
      <c r="T272" s="7">
        <f t="shared" si="31"/>
        <v>0</v>
      </c>
      <c r="U272" s="7">
        <f t="shared" si="32"/>
        <v>0</v>
      </c>
      <c r="V272" s="7">
        <f t="shared" si="33"/>
        <v>0</v>
      </c>
    </row>
    <row r="273" spans="1:22" x14ac:dyDescent="0.15">
      <c r="A273" s="56">
        <f>IF(ISNUMBER(INDEX(ReadMe!$G$24:$G$59,MATCH(UitgavenInkomsten!$K273,ReadMe!$C$24:$C$59,0))),INDEX(ReadMe!$G$24:$G$59,MATCH(UitgavenInkomsten!$K273,ReadMe!$C$24:$C$59,0)),0)</f>
        <v>0</v>
      </c>
      <c r="B273" s="56">
        <f>IF(ISERROR(INDEX(ReadMe!$H$24:$H$59,MATCH(UitgavenInkomsten!$K273,ReadMe!$C$24:$C$59,0))),0,INDEX(ReadMe!$H$24:$H$59,MATCH(UitgavenInkomsten!$K273,ReadMe!$C$24:$C$59,0)))</f>
        <v>0</v>
      </c>
      <c r="D273" s="7" t="str">
        <f t="shared" si="27"/>
        <v/>
      </c>
      <c r="E273" s="33"/>
      <c r="F273" s="33"/>
      <c r="G273" s="33"/>
      <c r="H273" s="34"/>
      <c r="I273" s="56">
        <f t="shared" si="34"/>
        <v>355</v>
      </c>
      <c r="J273" s="35"/>
      <c r="K273" s="33"/>
      <c r="L273" s="35"/>
      <c r="M273" s="35"/>
      <c r="N273" s="36" t="e">
        <f>INDEX(ReadMe!$F$24:$F$59,MATCH(UitgavenInkomsten!K273,ReadMe!$C$24:$C$59,0))</f>
        <v>#N/A</v>
      </c>
      <c r="O273" s="7">
        <f t="array" ref="O273">IF(AND(LEN(L273)&gt;0,ISNUMBER(N273)),L273*N273,IF(AND(LEN(M273)&gt;0,ISNUMBER(N273)),M273/(1+N273)*N273,0))</f>
        <v>0</v>
      </c>
      <c r="P273" s="7" t="str">
        <f t="shared" si="28"/>
        <v>Nee</v>
      </c>
      <c r="Q273" s="33"/>
      <c r="R273" s="7">
        <f t="shared" si="29"/>
        <v>0</v>
      </c>
      <c r="S273" s="7">
        <f t="shared" si="30"/>
        <v>0</v>
      </c>
      <c r="T273" s="7">
        <f t="shared" si="31"/>
        <v>0</v>
      </c>
      <c r="U273" s="7">
        <f t="shared" si="32"/>
        <v>0</v>
      </c>
      <c r="V273" s="7">
        <f t="shared" si="33"/>
        <v>0</v>
      </c>
    </row>
    <row r="274" spans="1:22" x14ac:dyDescent="0.15">
      <c r="A274" s="56">
        <f>IF(ISNUMBER(INDEX(ReadMe!$G$24:$G$59,MATCH(UitgavenInkomsten!$K274,ReadMe!$C$24:$C$59,0))),INDEX(ReadMe!$G$24:$G$59,MATCH(UitgavenInkomsten!$K274,ReadMe!$C$24:$C$59,0)),0)</f>
        <v>0</v>
      </c>
      <c r="B274" s="56">
        <f>IF(ISERROR(INDEX(ReadMe!$H$24:$H$59,MATCH(UitgavenInkomsten!$K274,ReadMe!$C$24:$C$59,0))),0,INDEX(ReadMe!$H$24:$H$59,MATCH(UitgavenInkomsten!$K274,ReadMe!$C$24:$C$59,0)))</f>
        <v>0</v>
      </c>
      <c r="D274" s="7" t="str">
        <f t="shared" ref="D274:D337" si="35">IF(LEN(G274)&gt;1,INDEX(Periode,MATCH($G274,Maanden,0),1),"")</f>
        <v/>
      </c>
      <c r="E274" s="33"/>
      <c r="F274" s="33"/>
      <c r="G274" s="33"/>
      <c r="H274" s="34"/>
      <c r="I274" s="56">
        <f t="shared" si="34"/>
        <v>356</v>
      </c>
      <c r="J274" s="35"/>
      <c r="K274" s="33"/>
      <c r="L274" s="35"/>
      <c r="M274" s="35"/>
      <c r="N274" s="36" t="e">
        <f>INDEX(ReadMe!$F$24:$F$59,MATCH(UitgavenInkomsten!K274,ReadMe!$C$24:$C$59,0))</f>
        <v>#N/A</v>
      </c>
      <c r="O274" s="7">
        <f t="array" ref="O274">IF(AND(LEN(L274)&gt;0,ISNUMBER(N274)),L274*N274,IF(AND(LEN(M274)&gt;0,ISNUMBER(N274)),M274/(1+N274)*N274,0))</f>
        <v>0</v>
      </c>
      <c r="P274" s="7" t="str">
        <f t="shared" ref="P274:P337" si="36">IF(LEN(K274)&gt;1,VLOOKUP(K274,CategorieBTWTabel,2,FALSE),"Nee")</f>
        <v>Nee</v>
      </c>
      <c r="Q274" s="33"/>
      <c r="R274" s="7">
        <f t="shared" ref="R274:R337" si="37">IF(LEN(L274)&lt;1,M274-O274,L274)</f>
        <v>0</v>
      </c>
      <c r="S274" s="7">
        <f t="shared" ref="S274:S337" si="38">IF(LEN(M274)&lt;1,L274+O274,M274)</f>
        <v>0</v>
      </c>
      <c r="T274" s="7">
        <f t="shared" ref="T274:T337" si="39">O274</f>
        <v>0</v>
      </c>
      <c r="U274" s="7">
        <f t="shared" si="32"/>
        <v>0</v>
      </c>
      <c r="V274" s="7">
        <f t="shared" si="33"/>
        <v>0</v>
      </c>
    </row>
    <row r="275" spans="1:22" x14ac:dyDescent="0.15">
      <c r="A275" s="56">
        <f>IF(ISNUMBER(INDEX(ReadMe!$G$24:$G$59,MATCH(UitgavenInkomsten!$K275,ReadMe!$C$24:$C$59,0))),INDEX(ReadMe!$G$24:$G$59,MATCH(UitgavenInkomsten!$K275,ReadMe!$C$24:$C$59,0)),0)</f>
        <v>0</v>
      </c>
      <c r="B275" s="56">
        <f>IF(ISERROR(INDEX(ReadMe!$H$24:$H$59,MATCH(UitgavenInkomsten!$K275,ReadMe!$C$24:$C$59,0))),0,INDEX(ReadMe!$H$24:$H$59,MATCH(UitgavenInkomsten!$K275,ReadMe!$C$24:$C$59,0)))</f>
        <v>0</v>
      </c>
      <c r="D275" s="7" t="str">
        <f t="shared" si="35"/>
        <v/>
      </c>
      <c r="E275" s="33"/>
      <c r="F275" s="33"/>
      <c r="G275" s="33"/>
      <c r="H275" s="34"/>
      <c r="I275" s="56">
        <f t="shared" si="34"/>
        <v>357</v>
      </c>
      <c r="J275" s="35"/>
      <c r="K275" s="33"/>
      <c r="L275" s="35"/>
      <c r="M275" s="35"/>
      <c r="N275" s="36" t="e">
        <f>INDEX(ReadMe!$F$24:$F$59,MATCH(UitgavenInkomsten!K275,ReadMe!$C$24:$C$59,0))</f>
        <v>#N/A</v>
      </c>
      <c r="O275" s="7">
        <f t="array" ref="O275">IF(AND(LEN(L275)&gt;0,ISNUMBER(N275)),L275*N275,IF(AND(LEN(M275)&gt;0,ISNUMBER(N275)),M275/(1+N275)*N275,0))</f>
        <v>0</v>
      </c>
      <c r="P275" s="7" t="str">
        <f t="shared" si="36"/>
        <v>Nee</v>
      </c>
      <c r="Q275" s="33"/>
      <c r="R275" s="7">
        <f t="shared" si="37"/>
        <v>0</v>
      </c>
      <c r="S275" s="7">
        <f t="shared" si="38"/>
        <v>0</v>
      </c>
      <c r="T275" s="7">
        <f t="shared" si="39"/>
        <v>0</v>
      </c>
      <c r="U275" s="7">
        <f t="shared" ref="U275:U338" si="40">U274+$S275*A275*IF(E275=U$17,1,0)</f>
        <v>0</v>
      </c>
      <c r="V275" s="7">
        <f t="shared" ref="V275:V338" si="41">V274+$S275*A275*IF(E275=V$17,1,0)</f>
        <v>0</v>
      </c>
    </row>
    <row r="276" spans="1:22" x14ac:dyDescent="0.15">
      <c r="A276" s="56">
        <f>IF(ISNUMBER(INDEX(ReadMe!$G$24:$G$59,MATCH(UitgavenInkomsten!$K276,ReadMe!$C$24:$C$59,0))),INDEX(ReadMe!$G$24:$G$59,MATCH(UitgavenInkomsten!$K276,ReadMe!$C$24:$C$59,0)),0)</f>
        <v>0</v>
      </c>
      <c r="B276" s="56">
        <f>IF(ISERROR(INDEX(ReadMe!$H$24:$H$59,MATCH(UitgavenInkomsten!$K276,ReadMe!$C$24:$C$59,0))),0,INDEX(ReadMe!$H$24:$H$59,MATCH(UitgavenInkomsten!$K276,ReadMe!$C$24:$C$59,0)))</f>
        <v>0</v>
      </c>
      <c r="D276" s="7" t="str">
        <f t="shared" si="35"/>
        <v/>
      </c>
      <c r="E276" s="33"/>
      <c r="F276" s="33"/>
      <c r="G276" s="33"/>
      <c r="H276" s="34"/>
      <c r="I276" s="56">
        <f t="shared" ref="I276:I339" si="42">I275+1</f>
        <v>358</v>
      </c>
      <c r="J276" s="35"/>
      <c r="K276" s="33"/>
      <c r="L276" s="35"/>
      <c r="M276" s="35"/>
      <c r="N276" s="36" t="e">
        <f>INDEX(ReadMe!$F$24:$F$59,MATCH(UitgavenInkomsten!K276,ReadMe!$C$24:$C$59,0))</f>
        <v>#N/A</v>
      </c>
      <c r="O276" s="7">
        <f t="array" ref="O276">IF(AND(LEN(L276)&gt;0,ISNUMBER(N276)),L276*N276,IF(AND(LEN(M276)&gt;0,ISNUMBER(N276)),M276/(1+N276)*N276,0))</f>
        <v>0</v>
      </c>
      <c r="P276" s="7" t="str">
        <f t="shared" si="36"/>
        <v>Nee</v>
      </c>
      <c r="Q276" s="33"/>
      <c r="R276" s="7">
        <f t="shared" si="37"/>
        <v>0</v>
      </c>
      <c r="S276" s="7">
        <f t="shared" si="38"/>
        <v>0</v>
      </c>
      <c r="T276" s="7">
        <f t="shared" si="39"/>
        <v>0</v>
      </c>
      <c r="U276" s="7">
        <f t="shared" si="40"/>
        <v>0</v>
      </c>
      <c r="V276" s="7">
        <f t="shared" si="41"/>
        <v>0</v>
      </c>
    </row>
    <row r="277" spans="1:22" x14ac:dyDescent="0.15">
      <c r="A277" s="56">
        <f>IF(ISNUMBER(INDEX(ReadMe!$G$24:$G$59,MATCH(UitgavenInkomsten!$K277,ReadMe!$C$24:$C$59,0))),INDEX(ReadMe!$G$24:$G$59,MATCH(UitgavenInkomsten!$K277,ReadMe!$C$24:$C$59,0)),0)</f>
        <v>0</v>
      </c>
      <c r="B277" s="56">
        <f>IF(ISERROR(INDEX(ReadMe!$H$24:$H$59,MATCH(UitgavenInkomsten!$K277,ReadMe!$C$24:$C$59,0))),0,INDEX(ReadMe!$H$24:$H$59,MATCH(UitgavenInkomsten!$K277,ReadMe!$C$24:$C$59,0)))</f>
        <v>0</v>
      </c>
      <c r="D277" s="7" t="str">
        <f t="shared" si="35"/>
        <v/>
      </c>
      <c r="E277" s="33"/>
      <c r="F277" s="33"/>
      <c r="G277" s="33"/>
      <c r="H277" s="34"/>
      <c r="I277" s="56">
        <f t="shared" si="42"/>
        <v>359</v>
      </c>
      <c r="J277" s="35"/>
      <c r="K277" s="33"/>
      <c r="L277" s="35"/>
      <c r="M277" s="35"/>
      <c r="N277" s="36" t="e">
        <f>INDEX(ReadMe!$F$24:$F$59,MATCH(UitgavenInkomsten!K277,ReadMe!$C$24:$C$59,0))</f>
        <v>#N/A</v>
      </c>
      <c r="O277" s="7">
        <f t="array" ref="O277">IF(AND(LEN(L277)&gt;0,ISNUMBER(N277)),L277*N277,IF(AND(LEN(M277)&gt;0,ISNUMBER(N277)),M277/(1+N277)*N277,0))</f>
        <v>0</v>
      </c>
      <c r="P277" s="7" t="str">
        <f t="shared" si="36"/>
        <v>Nee</v>
      </c>
      <c r="Q277" s="33"/>
      <c r="R277" s="7">
        <f t="shared" si="37"/>
        <v>0</v>
      </c>
      <c r="S277" s="7">
        <f t="shared" si="38"/>
        <v>0</v>
      </c>
      <c r="T277" s="7">
        <f t="shared" si="39"/>
        <v>0</v>
      </c>
      <c r="U277" s="7">
        <f t="shared" si="40"/>
        <v>0</v>
      </c>
      <c r="V277" s="7">
        <f t="shared" si="41"/>
        <v>0</v>
      </c>
    </row>
    <row r="278" spans="1:22" x14ac:dyDescent="0.15">
      <c r="A278" s="56">
        <f>IF(ISNUMBER(INDEX(ReadMe!$G$24:$G$59,MATCH(UitgavenInkomsten!$K278,ReadMe!$C$24:$C$59,0))),INDEX(ReadMe!$G$24:$G$59,MATCH(UitgavenInkomsten!$K278,ReadMe!$C$24:$C$59,0)),0)</f>
        <v>0</v>
      </c>
      <c r="B278" s="56">
        <f>IF(ISERROR(INDEX(ReadMe!$H$24:$H$59,MATCH(UitgavenInkomsten!$K278,ReadMe!$C$24:$C$59,0))),0,INDEX(ReadMe!$H$24:$H$59,MATCH(UitgavenInkomsten!$K278,ReadMe!$C$24:$C$59,0)))</f>
        <v>0</v>
      </c>
      <c r="D278" s="7" t="str">
        <f t="shared" si="35"/>
        <v/>
      </c>
      <c r="E278" s="33"/>
      <c r="F278" s="33"/>
      <c r="G278" s="33"/>
      <c r="H278" s="34"/>
      <c r="I278" s="56">
        <f t="shared" si="42"/>
        <v>360</v>
      </c>
      <c r="J278" s="35"/>
      <c r="K278" s="33"/>
      <c r="L278" s="35"/>
      <c r="M278" s="35"/>
      <c r="N278" s="36" t="e">
        <f>INDEX(ReadMe!$F$24:$F$59,MATCH(UitgavenInkomsten!K278,ReadMe!$C$24:$C$59,0))</f>
        <v>#N/A</v>
      </c>
      <c r="O278" s="7">
        <f t="array" ref="O278">IF(AND(LEN(L278)&gt;0,ISNUMBER(N278)),L278*N278,IF(AND(LEN(M278)&gt;0,ISNUMBER(N278)),M278/(1+N278)*N278,0))</f>
        <v>0</v>
      </c>
      <c r="P278" s="7" t="str">
        <f t="shared" si="36"/>
        <v>Nee</v>
      </c>
      <c r="Q278" s="33"/>
      <c r="R278" s="7">
        <f t="shared" si="37"/>
        <v>0</v>
      </c>
      <c r="S278" s="7">
        <f t="shared" si="38"/>
        <v>0</v>
      </c>
      <c r="T278" s="7">
        <f t="shared" si="39"/>
        <v>0</v>
      </c>
      <c r="U278" s="7">
        <f t="shared" si="40"/>
        <v>0</v>
      </c>
      <c r="V278" s="7">
        <f t="shared" si="41"/>
        <v>0</v>
      </c>
    </row>
    <row r="279" spans="1:22" x14ac:dyDescent="0.15">
      <c r="A279" s="56">
        <f>IF(ISNUMBER(INDEX(ReadMe!$G$24:$G$59,MATCH(UitgavenInkomsten!$K279,ReadMe!$C$24:$C$59,0))),INDEX(ReadMe!$G$24:$G$59,MATCH(UitgavenInkomsten!$K279,ReadMe!$C$24:$C$59,0)),0)</f>
        <v>0</v>
      </c>
      <c r="B279" s="56">
        <f>IF(ISERROR(INDEX(ReadMe!$H$24:$H$59,MATCH(UitgavenInkomsten!$K279,ReadMe!$C$24:$C$59,0))),0,INDEX(ReadMe!$H$24:$H$59,MATCH(UitgavenInkomsten!$K279,ReadMe!$C$24:$C$59,0)))</f>
        <v>0</v>
      </c>
      <c r="D279" s="7" t="str">
        <f t="shared" si="35"/>
        <v/>
      </c>
      <c r="E279" s="33"/>
      <c r="F279" s="33"/>
      <c r="G279" s="33"/>
      <c r="H279" s="34"/>
      <c r="I279" s="56">
        <f t="shared" si="42"/>
        <v>361</v>
      </c>
      <c r="J279" s="35"/>
      <c r="K279" s="33"/>
      <c r="L279" s="35"/>
      <c r="M279" s="35"/>
      <c r="N279" s="36" t="e">
        <f>INDEX(ReadMe!$F$24:$F$59,MATCH(UitgavenInkomsten!K279,ReadMe!$C$24:$C$59,0))</f>
        <v>#N/A</v>
      </c>
      <c r="O279" s="7">
        <f t="array" ref="O279">IF(AND(LEN(L279)&gt;0,ISNUMBER(N279)),L279*N279,IF(AND(LEN(M279)&gt;0,ISNUMBER(N279)),M279/(1+N279)*N279,0))</f>
        <v>0</v>
      </c>
      <c r="P279" s="7" t="str">
        <f t="shared" si="36"/>
        <v>Nee</v>
      </c>
      <c r="Q279" s="33"/>
      <c r="R279" s="7">
        <f t="shared" si="37"/>
        <v>0</v>
      </c>
      <c r="S279" s="7">
        <f t="shared" si="38"/>
        <v>0</v>
      </c>
      <c r="T279" s="7">
        <f t="shared" si="39"/>
        <v>0</v>
      </c>
      <c r="U279" s="7">
        <f t="shared" si="40"/>
        <v>0</v>
      </c>
      <c r="V279" s="7">
        <f t="shared" si="41"/>
        <v>0</v>
      </c>
    </row>
    <row r="280" spans="1:22" x14ac:dyDescent="0.15">
      <c r="A280" s="56">
        <f>IF(ISNUMBER(INDEX(ReadMe!$G$24:$G$59,MATCH(UitgavenInkomsten!$K280,ReadMe!$C$24:$C$59,0))),INDEX(ReadMe!$G$24:$G$59,MATCH(UitgavenInkomsten!$K280,ReadMe!$C$24:$C$59,0)),0)</f>
        <v>0</v>
      </c>
      <c r="B280" s="56">
        <f>IF(ISERROR(INDEX(ReadMe!$H$24:$H$59,MATCH(UitgavenInkomsten!$K280,ReadMe!$C$24:$C$59,0))),0,INDEX(ReadMe!$H$24:$H$59,MATCH(UitgavenInkomsten!$K280,ReadMe!$C$24:$C$59,0)))</f>
        <v>0</v>
      </c>
      <c r="D280" s="7" t="str">
        <f t="shared" si="35"/>
        <v/>
      </c>
      <c r="E280" s="33"/>
      <c r="F280" s="33"/>
      <c r="G280" s="33"/>
      <c r="H280" s="34"/>
      <c r="I280" s="56">
        <f t="shared" si="42"/>
        <v>362</v>
      </c>
      <c r="J280" s="35"/>
      <c r="K280" s="33"/>
      <c r="L280" s="35"/>
      <c r="M280" s="35"/>
      <c r="N280" s="36" t="e">
        <f>INDEX(ReadMe!$F$24:$F$59,MATCH(UitgavenInkomsten!K280,ReadMe!$C$24:$C$59,0))</f>
        <v>#N/A</v>
      </c>
      <c r="O280" s="7">
        <f t="array" ref="O280">IF(AND(LEN(L280)&gt;0,ISNUMBER(N280)),L280*N280,IF(AND(LEN(M280)&gt;0,ISNUMBER(N280)),M280/(1+N280)*N280,0))</f>
        <v>0</v>
      </c>
      <c r="P280" s="7" t="str">
        <f t="shared" si="36"/>
        <v>Nee</v>
      </c>
      <c r="Q280" s="33"/>
      <c r="R280" s="7">
        <f t="shared" si="37"/>
        <v>0</v>
      </c>
      <c r="S280" s="7">
        <f t="shared" si="38"/>
        <v>0</v>
      </c>
      <c r="T280" s="7">
        <f t="shared" si="39"/>
        <v>0</v>
      </c>
      <c r="U280" s="7">
        <f t="shared" si="40"/>
        <v>0</v>
      </c>
      <c r="V280" s="7">
        <f t="shared" si="41"/>
        <v>0</v>
      </c>
    </row>
    <row r="281" spans="1:22" x14ac:dyDescent="0.15">
      <c r="A281" s="56">
        <f>IF(ISNUMBER(INDEX(ReadMe!$G$24:$G$59,MATCH(UitgavenInkomsten!$K281,ReadMe!$C$24:$C$59,0))),INDEX(ReadMe!$G$24:$G$59,MATCH(UitgavenInkomsten!$K281,ReadMe!$C$24:$C$59,0)),0)</f>
        <v>0</v>
      </c>
      <c r="B281" s="56">
        <f>IF(ISERROR(INDEX(ReadMe!$H$24:$H$59,MATCH(UitgavenInkomsten!$K281,ReadMe!$C$24:$C$59,0))),0,INDEX(ReadMe!$H$24:$H$59,MATCH(UitgavenInkomsten!$K281,ReadMe!$C$24:$C$59,0)))</f>
        <v>0</v>
      </c>
      <c r="D281" s="7" t="str">
        <f t="shared" si="35"/>
        <v/>
      </c>
      <c r="E281" s="33"/>
      <c r="F281" s="33"/>
      <c r="G281" s="33"/>
      <c r="H281" s="34"/>
      <c r="I281" s="56">
        <f t="shared" si="42"/>
        <v>363</v>
      </c>
      <c r="J281" s="35"/>
      <c r="K281" s="33"/>
      <c r="L281" s="35"/>
      <c r="M281" s="35"/>
      <c r="N281" s="36" t="e">
        <f>INDEX(ReadMe!$F$24:$F$59,MATCH(UitgavenInkomsten!K281,ReadMe!$C$24:$C$59,0))</f>
        <v>#N/A</v>
      </c>
      <c r="O281" s="7">
        <f t="array" ref="O281">IF(AND(LEN(L281)&gt;0,ISNUMBER(N281)),L281*N281,IF(AND(LEN(M281)&gt;0,ISNUMBER(N281)),M281/(1+N281)*N281,0))</f>
        <v>0</v>
      </c>
      <c r="P281" s="7" t="str">
        <f t="shared" si="36"/>
        <v>Nee</v>
      </c>
      <c r="Q281" s="33"/>
      <c r="R281" s="7">
        <f t="shared" si="37"/>
        <v>0</v>
      </c>
      <c r="S281" s="7">
        <f t="shared" si="38"/>
        <v>0</v>
      </c>
      <c r="T281" s="7">
        <f t="shared" si="39"/>
        <v>0</v>
      </c>
      <c r="U281" s="7">
        <f t="shared" si="40"/>
        <v>0</v>
      </c>
      <c r="V281" s="7">
        <f t="shared" si="41"/>
        <v>0</v>
      </c>
    </row>
    <row r="282" spans="1:22" x14ac:dyDescent="0.15">
      <c r="A282" s="56">
        <f>IF(ISNUMBER(INDEX(ReadMe!$G$24:$G$59,MATCH(UitgavenInkomsten!$K282,ReadMe!$C$24:$C$59,0))),INDEX(ReadMe!$G$24:$G$59,MATCH(UitgavenInkomsten!$K282,ReadMe!$C$24:$C$59,0)),0)</f>
        <v>0</v>
      </c>
      <c r="B282" s="56">
        <f>IF(ISERROR(INDEX(ReadMe!$H$24:$H$59,MATCH(UitgavenInkomsten!$K282,ReadMe!$C$24:$C$59,0))),0,INDEX(ReadMe!$H$24:$H$59,MATCH(UitgavenInkomsten!$K282,ReadMe!$C$24:$C$59,0)))</f>
        <v>0</v>
      </c>
      <c r="D282" s="7" t="str">
        <f t="shared" si="35"/>
        <v/>
      </c>
      <c r="E282" s="33"/>
      <c r="F282" s="33"/>
      <c r="G282" s="33"/>
      <c r="H282" s="34"/>
      <c r="I282" s="56">
        <f t="shared" si="42"/>
        <v>364</v>
      </c>
      <c r="J282" s="35"/>
      <c r="K282" s="33"/>
      <c r="L282" s="35"/>
      <c r="M282" s="35"/>
      <c r="N282" s="36" t="e">
        <f>INDEX(ReadMe!$F$24:$F$59,MATCH(UitgavenInkomsten!K282,ReadMe!$C$24:$C$59,0))</f>
        <v>#N/A</v>
      </c>
      <c r="O282" s="7">
        <f t="array" ref="O282">IF(AND(LEN(L282)&gt;0,ISNUMBER(N282)),L282*N282,IF(AND(LEN(M282)&gt;0,ISNUMBER(N282)),M282/(1+N282)*N282,0))</f>
        <v>0</v>
      </c>
      <c r="P282" s="7" t="str">
        <f t="shared" si="36"/>
        <v>Nee</v>
      </c>
      <c r="Q282" s="33"/>
      <c r="R282" s="7">
        <f t="shared" si="37"/>
        <v>0</v>
      </c>
      <c r="S282" s="7">
        <f t="shared" si="38"/>
        <v>0</v>
      </c>
      <c r="T282" s="7">
        <f t="shared" si="39"/>
        <v>0</v>
      </c>
      <c r="U282" s="7">
        <f t="shared" si="40"/>
        <v>0</v>
      </c>
      <c r="V282" s="7">
        <f t="shared" si="41"/>
        <v>0</v>
      </c>
    </row>
    <row r="283" spans="1:22" x14ac:dyDescent="0.15">
      <c r="A283" s="56">
        <f>IF(ISNUMBER(INDEX(ReadMe!$G$24:$G$59,MATCH(UitgavenInkomsten!$K283,ReadMe!$C$24:$C$59,0))),INDEX(ReadMe!$G$24:$G$59,MATCH(UitgavenInkomsten!$K283,ReadMe!$C$24:$C$59,0)),0)</f>
        <v>0</v>
      </c>
      <c r="B283" s="56">
        <f>IF(ISERROR(INDEX(ReadMe!$H$24:$H$59,MATCH(UitgavenInkomsten!$K283,ReadMe!$C$24:$C$59,0))),0,INDEX(ReadMe!$H$24:$H$59,MATCH(UitgavenInkomsten!$K283,ReadMe!$C$24:$C$59,0)))</f>
        <v>0</v>
      </c>
      <c r="D283" s="7" t="str">
        <f t="shared" si="35"/>
        <v/>
      </c>
      <c r="E283" s="33"/>
      <c r="F283" s="33"/>
      <c r="G283" s="33"/>
      <c r="H283" s="34"/>
      <c r="I283" s="56">
        <f t="shared" si="42"/>
        <v>365</v>
      </c>
      <c r="J283" s="35"/>
      <c r="K283" s="33"/>
      <c r="L283" s="35"/>
      <c r="M283" s="35"/>
      <c r="N283" s="36" t="e">
        <f>INDEX(ReadMe!$F$24:$F$59,MATCH(UitgavenInkomsten!K283,ReadMe!$C$24:$C$59,0))</f>
        <v>#N/A</v>
      </c>
      <c r="O283" s="7">
        <f t="array" ref="O283">IF(AND(LEN(L283)&gt;0,ISNUMBER(N283)),L283*N283,IF(AND(LEN(M283)&gt;0,ISNUMBER(N283)),M283/(1+N283)*N283,0))</f>
        <v>0</v>
      </c>
      <c r="P283" s="7" t="str">
        <f t="shared" si="36"/>
        <v>Nee</v>
      </c>
      <c r="Q283" s="33"/>
      <c r="R283" s="7">
        <f t="shared" si="37"/>
        <v>0</v>
      </c>
      <c r="S283" s="7">
        <f t="shared" si="38"/>
        <v>0</v>
      </c>
      <c r="T283" s="7">
        <f t="shared" si="39"/>
        <v>0</v>
      </c>
      <c r="U283" s="7">
        <f t="shared" si="40"/>
        <v>0</v>
      </c>
      <c r="V283" s="7">
        <f t="shared" si="41"/>
        <v>0</v>
      </c>
    </row>
    <row r="284" spans="1:22" x14ac:dyDescent="0.15">
      <c r="A284" s="56">
        <f>IF(ISNUMBER(INDEX(ReadMe!$G$24:$G$59,MATCH(UitgavenInkomsten!$K284,ReadMe!$C$24:$C$59,0))),INDEX(ReadMe!$G$24:$G$59,MATCH(UitgavenInkomsten!$K284,ReadMe!$C$24:$C$59,0)),0)</f>
        <v>0</v>
      </c>
      <c r="B284" s="56">
        <f>IF(ISERROR(INDEX(ReadMe!$H$24:$H$59,MATCH(UitgavenInkomsten!$K284,ReadMe!$C$24:$C$59,0))),0,INDEX(ReadMe!$H$24:$H$59,MATCH(UitgavenInkomsten!$K284,ReadMe!$C$24:$C$59,0)))</f>
        <v>0</v>
      </c>
      <c r="D284" s="7" t="str">
        <f t="shared" si="35"/>
        <v/>
      </c>
      <c r="E284" s="33"/>
      <c r="F284" s="33"/>
      <c r="G284" s="33"/>
      <c r="H284" s="34"/>
      <c r="I284" s="56">
        <f t="shared" si="42"/>
        <v>366</v>
      </c>
      <c r="J284" s="35"/>
      <c r="K284" s="33"/>
      <c r="L284" s="35"/>
      <c r="M284" s="35"/>
      <c r="N284" s="36" t="e">
        <f>INDEX(ReadMe!$F$24:$F$59,MATCH(UitgavenInkomsten!K284,ReadMe!$C$24:$C$59,0))</f>
        <v>#N/A</v>
      </c>
      <c r="O284" s="7">
        <f t="array" ref="O284">IF(AND(LEN(L284)&gt;0,ISNUMBER(N284)),L284*N284,IF(AND(LEN(M284)&gt;0,ISNUMBER(N284)),M284/(1+N284)*N284,0))</f>
        <v>0</v>
      </c>
      <c r="P284" s="7" t="str">
        <f t="shared" si="36"/>
        <v>Nee</v>
      </c>
      <c r="Q284" s="33"/>
      <c r="R284" s="7">
        <f t="shared" si="37"/>
        <v>0</v>
      </c>
      <c r="S284" s="7">
        <f t="shared" si="38"/>
        <v>0</v>
      </c>
      <c r="T284" s="7">
        <f t="shared" si="39"/>
        <v>0</v>
      </c>
      <c r="U284" s="7">
        <f t="shared" si="40"/>
        <v>0</v>
      </c>
      <c r="V284" s="7">
        <f t="shared" si="41"/>
        <v>0</v>
      </c>
    </row>
    <row r="285" spans="1:22" x14ac:dyDescent="0.15">
      <c r="A285" s="56">
        <f>IF(ISNUMBER(INDEX(ReadMe!$G$24:$G$59,MATCH(UitgavenInkomsten!$K285,ReadMe!$C$24:$C$59,0))),INDEX(ReadMe!$G$24:$G$59,MATCH(UitgavenInkomsten!$K285,ReadMe!$C$24:$C$59,0)),0)</f>
        <v>0</v>
      </c>
      <c r="B285" s="56">
        <f>IF(ISERROR(INDEX(ReadMe!$H$24:$H$59,MATCH(UitgavenInkomsten!$K285,ReadMe!$C$24:$C$59,0))),0,INDEX(ReadMe!$H$24:$H$59,MATCH(UitgavenInkomsten!$K285,ReadMe!$C$24:$C$59,0)))</f>
        <v>0</v>
      </c>
      <c r="D285" s="7" t="str">
        <f t="shared" si="35"/>
        <v/>
      </c>
      <c r="E285" s="33"/>
      <c r="F285" s="33"/>
      <c r="G285" s="33"/>
      <c r="H285" s="34"/>
      <c r="I285" s="56">
        <f t="shared" si="42"/>
        <v>367</v>
      </c>
      <c r="J285" s="35"/>
      <c r="K285" s="33"/>
      <c r="L285" s="35"/>
      <c r="M285" s="35"/>
      <c r="N285" s="36" t="e">
        <f>INDEX(ReadMe!$F$24:$F$59,MATCH(UitgavenInkomsten!K285,ReadMe!$C$24:$C$59,0))</f>
        <v>#N/A</v>
      </c>
      <c r="O285" s="7">
        <f t="array" ref="O285">IF(AND(LEN(L285)&gt;0,ISNUMBER(N285)),L285*N285,IF(AND(LEN(M285)&gt;0,ISNUMBER(N285)),M285/(1+N285)*N285,0))</f>
        <v>0</v>
      </c>
      <c r="P285" s="7" t="str">
        <f t="shared" si="36"/>
        <v>Nee</v>
      </c>
      <c r="Q285" s="33"/>
      <c r="R285" s="7">
        <f t="shared" si="37"/>
        <v>0</v>
      </c>
      <c r="S285" s="7">
        <f t="shared" si="38"/>
        <v>0</v>
      </c>
      <c r="T285" s="7">
        <f t="shared" si="39"/>
        <v>0</v>
      </c>
      <c r="U285" s="7">
        <f t="shared" si="40"/>
        <v>0</v>
      </c>
      <c r="V285" s="7">
        <f t="shared" si="41"/>
        <v>0</v>
      </c>
    </row>
    <row r="286" spans="1:22" x14ac:dyDescent="0.15">
      <c r="A286" s="56">
        <f>IF(ISNUMBER(INDEX(ReadMe!$G$24:$G$59,MATCH(UitgavenInkomsten!$K286,ReadMe!$C$24:$C$59,0))),INDEX(ReadMe!$G$24:$G$59,MATCH(UitgavenInkomsten!$K286,ReadMe!$C$24:$C$59,0)),0)</f>
        <v>0</v>
      </c>
      <c r="B286" s="56">
        <f>IF(ISERROR(INDEX(ReadMe!$H$24:$H$59,MATCH(UitgavenInkomsten!$K286,ReadMe!$C$24:$C$59,0))),0,INDEX(ReadMe!$H$24:$H$59,MATCH(UitgavenInkomsten!$K286,ReadMe!$C$24:$C$59,0)))</f>
        <v>0</v>
      </c>
      <c r="D286" s="7" t="str">
        <f t="shared" si="35"/>
        <v/>
      </c>
      <c r="E286" s="33"/>
      <c r="F286" s="33"/>
      <c r="G286" s="33"/>
      <c r="H286" s="34"/>
      <c r="I286" s="56">
        <f t="shared" si="42"/>
        <v>368</v>
      </c>
      <c r="J286" s="35"/>
      <c r="K286" s="33"/>
      <c r="L286" s="35"/>
      <c r="M286" s="35"/>
      <c r="N286" s="36" t="e">
        <f>INDEX(ReadMe!$F$24:$F$59,MATCH(UitgavenInkomsten!K286,ReadMe!$C$24:$C$59,0))</f>
        <v>#N/A</v>
      </c>
      <c r="O286" s="7">
        <f t="array" ref="O286">IF(AND(LEN(L286)&gt;0,ISNUMBER(N286)),L286*N286,IF(AND(LEN(M286)&gt;0,ISNUMBER(N286)),M286/(1+N286)*N286,0))</f>
        <v>0</v>
      </c>
      <c r="P286" s="7" t="str">
        <f t="shared" si="36"/>
        <v>Nee</v>
      </c>
      <c r="Q286" s="33"/>
      <c r="R286" s="7">
        <f t="shared" si="37"/>
        <v>0</v>
      </c>
      <c r="S286" s="7">
        <f t="shared" si="38"/>
        <v>0</v>
      </c>
      <c r="T286" s="7">
        <f t="shared" si="39"/>
        <v>0</v>
      </c>
      <c r="U286" s="7">
        <f t="shared" si="40"/>
        <v>0</v>
      </c>
      <c r="V286" s="7">
        <f t="shared" si="41"/>
        <v>0</v>
      </c>
    </row>
    <row r="287" spans="1:22" x14ac:dyDescent="0.15">
      <c r="A287" s="56">
        <f>IF(ISNUMBER(INDEX(ReadMe!$G$24:$G$59,MATCH(UitgavenInkomsten!$K287,ReadMe!$C$24:$C$59,0))),INDEX(ReadMe!$G$24:$G$59,MATCH(UitgavenInkomsten!$K287,ReadMe!$C$24:$C$59,0)),0)</f>
        <v>0</v>
      </c>
      <c r="B287" s="56">
        <f>IF(ISERROR(INDEX(ReadMe!$H$24:$H$59,MATCH(UitgavenInkomsten!$K287,ReadMe!$C$24:$C$59,0))),0,INDEX(ReadMe!$H$24:$H$59,MATCH(UitgavenInkomsten!$K287,ReadMe!$C$24:$C$59,0)))</f>
        <v>0</v>
      </c>
      <c r="D287" s="7" t="str">
        <f t="shared" si="35"/>
        <v/>
      </c>
      <c r="E287" s="33"/>
      <c r="F287" s="33"/>
      <c r="G287" s="33"/>
      <c r="H287" s="34"/>
      <c r="I287" s="56">
        <f t="shared" si="42"/>
        <v>369</v>
      </c>
      <c r="J287" s="35"/>
      <c r="K287" s="33"/>
      <c r="L287" s="35"/>
      <c r="M287" s="35"/>
      <c r="N287" s="36" t="e">
        <f>INDEX(ReadMe!$F$24:$F$59,MATCH(UitgavenInkomsten!K287,ReadMe!$C$24:$C$59,0))</f>
        <v>#N/A</v>
      </c>
      <c r="O287" s="7">
        <f t="array" ref="O287">IF(AND(LEN(L287)&gt;0,ISNUMBER(N287)),L287*N287,IF(AND(LEN(M287)&gt;0,ISNUMBER(N287)),M287/(1+N287)*N287,0))</f>
        <v>0</v>
      </c>
      <c r="P287" s="7" t="str">
        <f t="shared" si="36"/>
        <v>Nee</v>
      </c>
      <c r="Q287" s="33"/>
      <c r="R287" s="7">
        <f t="shared" si="37"/>
        <v>0</v>
      </c>
      <c r="S287" s="7">
        <f t="shared" si="38"/>
        <v>0</v>
      </c>
      <c r="T287" s="7">
        <f t="shared" si="39"/>
        <v>0</v>
      </c>
      <c r="U287" s="7">
        <f t="shared" si="40"/>
        <v>0</v>
      </c>
      <c r="V287" s="7">
        <f t="shared" si="41"/>
        <v>0</v>
      </c>
    </row>
    <row r="288" spans="1:22" x14ac:dyDescent="0.15">
      <c r="A288" s="56">
        <f>IF(ISNUMBER(INDEX(ReadMe!$G$24:$G$59,MATCH(UitgavenInkomsten!$K288,ReadMe!$C$24:$C$59,0))),INDEX(ReadMe!$G$24:$G$59,MATCH(UitgavenInkomsten!$K288,ReadMe!$C$24:$C$59,0)),0)</f>
        <v>0</v>
      </c>
      <c r="B288" s="56">
        <f>IF(ISERROR(INDEX(ReadMe!$H$24:$H$59,MATCH(UitgavenInkomsten!$K288,ReadMe!$C$24:$C$59,0))),0,INDEX(ReadMe!$H$24:$H$59,MATCH(UitgavenInkomsten!$K288,ReadMe!$C$24:$C$59,0)))</f>
        <v>0</v>
      </c>
      <c r="D288" s="7" t="str">
        <f t="shared" si="35"/>
        <v/>
      </c>
      <c r="E288" s="33"/>
      <c r="F288" s="33"/>
      <c r="G288" s="33"/>
      <c r="H288" s="34"/>
      <c r="I288" s="56">
        <f t="shared" si="42"/>
        <v>370</v>
      </c>
      <c r="J288" s="35"/>
      <c r="K288" s="33"/>
      <c r="L288" s="35"/>
      <c r="M288" s="35"/>
      <c r="N288" s="36" t="e">
        <f>INDEX(ReadMe!$F$24:$F$59,MATCH(UitgavenInkomsten!K288,ReadMe!$C$24:$C$59,0))</f>
        <v>#N/A</v>
      </c>
      <c r="O288" s="7">
        <f t="array" ref="O288">IF(AND(LEN(L288)&gt;0,ISNUMBER(N288)),L288*N288,IF(AND(LEN(M288)&gt;0,ISNUMBER(N288)),M288/(1+N288)*N288,0))</f>
        <v>0</v>
      </c>
      <c r="P288" s="7" t="str">
        <f t="shared" si="36"/>
        <v>Nee</v>
      </c>
      <c r="Q288" s="33"/>
      <c r="R288" s="7">
        <f t="shared" si="37"/>
        <v>0</v>
      </c>
      <c r="S288" s="7">
        <f t="shared" si="38"/>
        <v>0</v>
      </c>
      <c r="T288" s="7">
        <f t="shared" si="39"/>
        <v>0</v>
      </c>
      <c r="U288" s="7">
        <f t="shared" si="40"/>
        <v>0</v>
      </c>
      <c r="V288" s="7">
        <f t="shared" si="41"/>
        <v>0</v>
      </c>
    </row>
    <row r="289" spans="1:22" x14ac:dyDescent="0.15">
      <c r="A289" s="56">
        <f>IF(ISNUMBER(INDEX(ReadMe!$G$24:$G$59,MATCH(UitgavenInkomsten!$K289,ReadMe!$C$24:$C$59,0))),INDEX(ReadMe!$G$24:$G$59,MATCH(UitgavenInkomsten!$K289,ReadMe!$C$24:$C$59,0)),0)</f>
        <v>0</v>
      </c>
      <c r="B289" s="56">
        <f>IF(ISERROR(INDEX(ReadMe!$H$24:$H$59,MATCH(UitgavenInkomsten!$K289,ReadMe!$C$24:$C$59,0))),0,INDEX(ReadMe!$H$24:$H$59,MATCH(UitgavenInkomsten!$K289,ReadMe!$C$24:$C$59,0)))</f>
        <v>0</v>
      </c>
      <c r="D289" s="7" t="str">
        <f t="shared" si="35"/>
        <v/>
      </c>
      <c r="E289" s="33"/>
      <c r="F289" s="33"/>
      <c r="G289" s="33"/>
      <c r="H289" s="34"/>
      <c r="I289" s="56">
        <f t="shared" si="42"/>
        <v>371</v>
      </c>
      <c r="J289" s="35"/>
      <c r="K289" s="33"/>
      <c r="L289" s="35"/>
      <c r="M289" s="35"/>
      <c r="N289" s="36" t="e">
        <f>INDEX(ReadMe!$F$24:$F$59,MATCH(UitgavenInkomsten!K289,ReadMe!$C$24:$C$59,0))</f>
        <v>#N/A</v>
      </c>
      <c r="O289" s="7">
        <f t="array" ref="O289">IF(AND(LEN(L289)&gt;0,ISNUMBER(N289)),L289*N289,IF(AND(LEN(M289)&gt;0,ISNUMBER(N289)),M289/(1+N289)*N289,0))</f>
        <v>0</v>
      </c>
      <c r="P289" s="7" t="str">
        <f t="shared" si="36"/>
        <v>Nee</v>
      </c>
      <c r="Q289" s="33"/>
      <c r="R289" s="7">
        <f t="shared" si="37"/>
        <v>0</v>
      </c>
      <c r="S289" s="7">
        <f t="shared" si="38"/>
        <v>0</v>
      </c>
      <c r="T289" s="7">
        <f t="shared" si="39"/>
        <v>0</v>
      </c>
      <c r="U289" s="7">
        <f t="shared" si="40"/>
        <v>0</v>
      </c>
      <c r="V289" s="7">
        <f t="shared" si="41"/>
        <v>0</v>
      </c>
    </row>
    <row r="290" spans="1:22" x14ac:dyDescent="0.15">
      <c r="A290" s="56">
        <f>IF(ISNUMBER(INDEX(ReadMe!$G$24:$G$59,MATCH(UitgavenInkomsten!$K290,ReadMe!$C$24:$C$59,0))),INDEX(ReadMe!$G$24:$G$59,MATCH(UitgavenInkomsten!$K290,ReadMe!$C$24:$C$59,0)),0)</f>
        <v>0</v>
      </c>
      <c r="B290" s="56">
        <f>IF(ISERROR(INDEX(ReadMe!$H$24:$H$59,MATCH(UitgavenInkomsten!$K290,ReadMe!$C$24:$C$59,0))),0,INDEX(ReadMe!$H$24:$H$59,MATCH(UitgavenInkomsten!$K290,ReadMe!$C$24:$C$59,0)))</f>
        <v>0</v>
      </c>
      <c r="D290" s="7" t="str">
        <f t="shared" si="35"/>
        <v/>
      </c>
      <c r="E290" s="33"/>
      <c r="F290" s="33"/>
      <c r="G290" s="33"/>
      <c r="H290" s="34"/>
      <c r="I290" s="56">
        <f t="shared" si="42"/>
        <v>372</v>
      </c>
      <c r="J290" s="35"/>
      <c r="K290" s="33"/>
      <c r="L290" s="35"/>
      <c r="M290" s="35"/>
      <c r="N290" s="36" t="e">
        <f>INDEX(ReadMe!$F$24:$F$59,MATCH(UitgavenInkomsten!K290,ReadMe!$C$24:$C$59,0))</f>
        <v>#N/A</v>
      </c>
      <c r="O290" s="7">
        <f t="array" ref="O290">IF(AND(LEN(L290)&gt;0,ISNUMBER(N290)),L290*N290,IF(AND(LEN(M290)&gt;0,ISNUMBER(N290)),M290/(1+N290)*N290,0))</f>
        <v>0</v>
      </c>
      <c r="P290" s="7" t="str">
        <f t="shared" si="36"/>
        <v>Nee</v>
      </c>
      <c r="Q290" s="33"/>
      <c r="R290" s="7">
        <f t="shared" si="37"/>
        <v>0</v>
      </c>
      <c r="S290" s="7">
        <f t="shared" si="38"/>
        <v>0</v>
      </c>
      <c r="T290" s="7">
        <f t="shared" si="39"/>
        <v>0</v>
      </c>
      <c r="U290" s="7">
        <f t="shared" si="40"/>
        <v>0</v>
      </c>
      <c r="V290" s="7">
        <f t="shared" si="41"/>
        <v>0</v>
      </c>
    </row>
    <row r="291" spans="1:22" x14ac:dyDescent="0.15">
      <c r="A291" s="56">
        <f>IF(ISNUMBER(INDEX(ReadMe!$G$24:$G$59,MATCH(UitgavenInkomsten!$K291,ReadMe!$C$24:$C$59,0))),INDEX(ReadMe!$G$24:$G$59,MATCH(UitgavenInkomsten!$K291,ReadMe!$C$24:$C$59,0)),0)</f>
        <v>0</v>
      </c>
      <c r="B291" s="56">
        <f>IF(ISERROR(INDEX(ReadMe!$H$24:$H$59,MATCH(UitgavenInkomsten!$K291,ReadMe!$C$24:$C$59,0))),0,INDEX(ReadMe!$H$24:$H$59,MATCH(UitgavenInkomsten!$K291,ReadMe!$C$24:$C$59,0)))</f>
        <v>0</v>
      </c>
      <c r="D291" s="7" t="str">
        <f t="shared" si="35"/>
        <v/>
      </c>
      <c r="E291" s="33"/>
      <c r="F291" s="33"/>
      <c r="G291" s="33"/>
      <c r="H291" s="34"/>
      <c r="I291" s="56">
        <f t="shared" si="42"/>
        <v>373</v>
      </c>
      <c r="J291" s="35"/>
      <c r="K291" s="33"/>
      <c r="L291" s="35"/>
      <c r="M291" s="35"/>
      <c r="N291" s="36" t="e">
        <f>INDEX(ReadMe!$F$24:$F$59,MATCH(UitgavenInkomsten!K291,ReadMe!$C$24:$C$59,0))</f>
        <v>#N/A</v>
      </c>
      <c r="O291" s="7">
        <f t="array" ref="O291">IF(AND(LEN(L291)&gt;0,ISNUMBER(N291)),L291*N291,IF(AND(LEN(M291)&gt;0,ISNUMBER(N291)),M291/(1+N291)*N291,0))</f>
        <v>0</v>
      </c>
      <c r="P291" s="7" t="str">
        <f t="shared" si="36"/>
        <v>Nee</v>
      </c>
      <c r="Q291" s="33"/>
      <c r="R291" s="7">
        <f t="shared" si="37"/>
        <v>0</v>
      </c>
      <c r="S291" s="7">
        <f t="shared" si="38"/>
        <v>0</v>
      </c>
      <c r="T291" s="7">
        <f t="shared" si="39"/>
        <v>0</v>
      </c>
      <c r="U291" s="7">
        <f t="shared" si="40"/>
        <v>0</v>
      </c>
      <c r="V291" s="7">
        <f t="shared" si="41"/>
        <v>0</v>
      </c>
    </row>
    <row r="292" spans="1:22" x14ac:dyDescent="0.15">
      <c r="A292" s="56">
        <f>IF(ISNUMBER(INDEX(ReadMe!$G$24:$G$59,MATCH(UitgavenInkomsten!$K292,ReadMe!$C$24:$C$59,0))),INDEX(ReadMe!$G$24:$G$59,MATCH(UitgavenInkomsten!$K292,ReadMe!$C$24:$C$59,0)),0)</f>
        <v>0</v>
      </c>
      <c r="B292" s="56">
        <f>IF(ISERROR(INDEX(ReadMe!$H$24:$H$59,MATCH(UitgavenInkomsten!$K292,ReadMe!$C$24:$C$59,0))),0,INDEX(ReadMe!$H$24:$H$59,MATCH(UitgavenInkomsten!$K292,ReadMe!$C$24:$C$59,0)))</f>
        <v>0</v>
      </c>
      <c r="D292" s="7" t="str">
        <f t="shared" si="35"/>
        <v/>
      </c>
      <c r="E292" s="33"/>
      <c r="F292" s="33"/>
      <c r="G292" s="33"/>
      <c r="H292" s="34"/>
      <c r="I292" s="56">
        <f t="shared" si="42"/>
        <v>374</v>
      </c>
      <c r="J292" s="35"/>
      <c r="K292" s="33"/>
      <c r="L292" s="35"/>
      <c r="M292" s="35"/>
      <c r="N292" s="36" t="e">
        <f>INDEX(ReadMe!$F$24:$F$59,MATCH(UitgavenInkomsten!K292,ReadMe!$C$24:$C$59,0))</f>
        <v>#N/A</v>
      </c>
      <c r="O292" s="7">
        <f t="array" ref="O292">IF(AND(LEN(L292)&gt;0,ISNUMBER(N292)),L292*N292,IF(AND(LEN(M292)&gt;0,ISNUMBER(N292)),M292/(1+N292)*N292,0))</f>
        <v>0</v>
      </c>
      <c r="P292" s="7" t="str">
        <f t="shared" si="36"/>
        <v>Nee</v>
      </c>
      <c r="Q292" s="33"/>
      <c r="R292" s="7">
        <f t="shared" si="37"/>
        <v>0</v>
      </c>
      <c r="S292" s="7">
        <f t="shared" si="38"/>
        <v>0</v>
      </c>
      <c r="T292" s="7">
        <f t="shared" si="39"/>
        <v>0</v>
      </c>
      <c r="U292" s="7">
        <f t="shared" si="40"/>
        <v>0</v>
      </c>
      <c r="V292" s="7">
        <f t="shared" si="41"/>
        <v>0</v>
      </c>
    </row>
    <row r="293" spans="1:22" x14ac:dyDescent="0.15">
      <c r="A293" s="56">
        <f>IF(ISNUMBER(INDEX(ReadMe!$G$24:$G$59,MATCH(UitgavenInkomsten!$K293,ReadMe!$C$24:$C$59,0))),INDEX(ReadMe!$G$24:$G$59,MATCH(UitgavenInkomsten!$K293,ReadMe!$C$24:$C$59,0)),0)</f>
        <v>0</v>
      </c>
      <c r="B293" s="56">
        <f>IF(ISERROR(INDEX(ReadMe!$H$24:$H$59,MATCH(UitgavenInkomsten!$K293,ReadMe!$C$24:$C$59,0))),0,INDEX(ReadMe!$H$24:$H$59,MATCH(UitgavenInkomsten!$K293,ReadMe!$C$24:$C$59,0)))</f>
        <v>0</v>
      </c>
      <c r="D293" s="7" t="str">
        <f t="shared" si="35"/>
        <v/>
      </c>
      <c r="E293" s="33"/>
      <c r="F293" s="33"/>
      <c r="G293" s="33"/>
      <c r="H293" s="34"/>
      <c r="I293" s="56">
        <f t="shared" si="42"/>
        <v>375</v>
      </c>
      <c r="J293" s="35"/>
      <c r="K293" s="33"/>
      <c r="L293" s="35"/>
      <c r="M293" s="35"/>
      <c r="N293" s="36" t="e">
        <f>INDEX(ReadMe!$F$24:$F$59,MATCH(UitgavenInkomsten!K293,ReadMe!$C$24:$C$59,0))</f>
        <v>#N/A</v>
      </c>
      <c r="O293" s="7">
        <f t="array" ref="O293">IF(AND(LEN(L293)&gt;0,ISNUMBER(N293)),L293*N293,IF(AND(LEN(M293)&gt;0,ISNUMBER(N293)),M293/(1+N293)*N293,0))</f>
        <v>0</v>
      </c>
      <c r="P293" s="7" t="str">
        <f t="shared" si="36"/>
        <v>Nee</v>
      </c>
      <c r="Q293" s="33"/>
      <c r="R293" s="7">
        <f t="shared" si="37"/>
        <v>0</v>
      </c>
      <c r="S293" s="7">
        <f t="shared" si="38"/>
        <v>0</v>
      </c>
      <c r="T293" s="7">
        <f t="shared" si="39"/>
        <v>0</v>
      </c>
      <c r="U293" s="7">
        <f t="shared" si="40"/>
        <v>0</v>
      </c>
      <c r="V293" s="7">
        <f t="shared" si="41"/>
        <v>0</v>
      </c>
    </row>
    <row r="294" spans="1:22" x14ac:dyDescent="0.15">
      <c r="A294" s="56">
        <f>IF(ISNUMBER(INDEX(ReadMe!$G$24:$G$59,MATCH(UitgavenInkomsten!$K294,ReadMe!$C$24:$C$59,0))),INDEX(ReadMe!$G$24:$G$59,MATCH(UitgavenInkomsten!$K294,ReadMe!$C$24:$C$59,0)),0)</f>
        <v>0</v>
      </c>
      <c r="B294" s="56">
        <f>IF(ISERROR(INDEX(ReadMe!$H$24:$H$59,MATCH(UitgavenInkomsten!$K294,ReadMe!$C$24:$C$59,0))),0,INDEX(ReadMe!$H$24:$H$59,MATCH(UitgavenInkomsten!$K294,ReadMe!$C$24:$C$59,0)))</f>
        <v>0</v>
      </c>
      <c r="D294" s="7" t="str">
        <f t="shared" si="35"/>
        <v/>
      </c>
      <c r="E294" s="33"/>
      <c r="F294" s="33"/>
      <c r="G294" s="33"/>
      <c r="H294" s="34"/>
      <c r="I294" s="56">
        <f t="shared" si="42"/>
        <v>376</v>
      </c>
      <c r="J294" s="35"/>
      <c r="K294" s="33"/>
      <c r="L294" s="35"/>
      <c r="M294" s="35"/>
      <c r="N294" s="36" t="e">
        <f>INDEX(ReadMe!$F$24:$F$59,MATCH(UitgavenInkomsten!K294,ReadMe!$C$24:$C$59,0))</f>
        <v>#N/A</v>
      </c>
      <c r="O294" s="7">
        <f t="array" ref="O294">IF(AND(LEN(L294)&gt;0,ISNUMBER(N294)),L294*N294,IF(AND(LEN(M294)&gt;0,ISNUMBER(N294)),M294/(1+N294)*N294,0))</f>
        <v>0</v>
      </c>
      <c r="P294" s="7" t="str">
        <f t="shared" si="36"/>
        <v>Nee</v>
      </c>
      <c r="Q294" s="33"/>
      <c r="R294" s="7">
        <f t="shared" si="37"/>
        <v>0</v>
      </c>
      <c r="S294" s="7">
        <f t="shared" si="38"/>
        <v>0</v>
      </c>
      <c r="T294" s="7">
        <f t="shared" si="39"/>
        <v>0</v>
      </c>
      <c r="U294" s="7">
        <f t="shared" si="40"/>
        <v>0</v>
      </c>
      <c r="V294" s="7">
        <f t="shared" si="41"/>
        <v>0</v>
      </c>
    </row>
    <row r="295" spans="1:22" x14ac:dyDescent="0.15">
      <c r="A295" s="56">
        <f>IF(ISNUMBER(INDEX(ReadMe!$G$24:$G$59,MATCH(UitgavenInkomsten!$K295,ReadMe!$C$24:$C$59,0))),INDEX(ReadMe!$G$24:$G$59,MATCH(UitgavenInkomsten!$K295,ReadMe!$C$24:$C$59,0)),0)</f>
        <v>0</v>
      </c>
      <c r="B295" s="56">
        <f>IF(ISERROR(INDEX(ReadMe!$H$24:$H$59,MATCH(UitgavenInkomsten!$K295,ReadMe!$C$24:$C$59,0))),0,INDEX(ReadMe!$H$24:$H$59,MATCH(UitgavenInkomsten!$K295,ReadMe!$C$24:$C$59,0)))</f>
        <v>0</v>
      </c>
      <c r="D295" s="7" t="str">
        <f t="shared" si="35"/>
        <v/>
      </c>
      <c r="E295" s="33"/>
      <c r="F295" s="33"/>
      <c r="G295" s="33"/>
      <c r="H295" s="34"/>
      <c r="I295" s="56">
        <f t="shared" si="42"/>
        <v>377</v>
      </c>
      <c r="J295" s="35"/>
      <c r="K295" s="33"/>
      <c r="L295" s="35"/>
      <c r="M295" s="35"/>
      <c r="N295" s="36" t="e">
        <f>INDEX(ReadMe!$F$24:$F$59,MATCH(UitgavenInkomsten!K295,ReadMe!$C$24:$C$59,0))</f>
        <v>#N/A</v>
      </c>
      <c r="O295" s="7">
        <f t="array" ref="O295">IF(AND(LEN(L295)&gt;0,ISNUMBER(N295)),L295*N295,IF(AND(LEN(M295)&gt;0,ISNUMBER(N295)),M295/(1+N295)*N295,0))</f>
        <v>0</v>
      </c>
      <c r="P295" s="7" t="str">
        <f t="shared" si="36"/>
        <v>Nee</v>
      </c>
      <c r="Q295" s="33"/>
      <c r="R295" s="7">
        <f t="shared" si="37"/>
        <v>0</v>
      </c>
      <c r="S295" s="7">
        <f t="shared" si="38"/>
        <v>0</v>
      </c>
      <c r="T295" s="7">
        <f t="shared" si="39"/>
        <v>0</v>
      </c>
      <c r="U295" s="7">
        <f t="shared" si="40"/>
        <v>0</v>
      </c>
      <c r="V295" s="7">
        <f t="shared" si="41"/>
        <v>0</v>
      </c>
    </row>
    <row r="296" spans="1:22" x14ac:dyDescent="0.15">
      <c r="A296" s="56">
        <f>IF(ISNUMBER(INDEX(ReadMe!$G$24:$G$59,MATCH(UitgavenInkomsten!$K296,ReadMe!$C$24:$C$59,0))),INDEX(ReadMe!$G$24:$G$59,MATCH(UitgavenInkomsten!$K296,ReadMe!$C$24:$C$59,0)),0)</f>
        <v>0</v>
      </c>
      <c r="B296" s="56">
        <f>IF(ISERROR(INDEX(ReadMe!$H$24:$H$59,MATCH(UitgavenInkomsten!$K296,ReadMe!$C$24:$C$59,0))),0,INDEX(ReadMe!$H$24:$H$59,MATCH(UitgavenInkomsten!$K296,ReadMe!$C$24:$C$59,0)))</f>
        <v>0</v>
      </c>
      <c r="D296" s="7" t="str">
        <f t="shared" si="35"/>
        <v/>
      </c>
      <c r="E296" s="33"/>
      <c r="F296" s="33"/>
      <c r="G296" s="33"/>
      <c r="H296" s="34"/>
      <c r="I296" s="56">
        <f t="shared" si="42"/>
        <v>378</v>
      </c>
      <c r="J296" s="35"/>
      <c r="K296" s="33"/>
      <c r="L296" s="35"/>
      <c r="M296" s="35"/>
      <c r="N296" s="36" t="e">
        <f>INDEX(ReadMe!$F$24:$F$59,MATCH(UitgavenInkomsten!K296,ReadMe!$C$24:$C$59,0))</f>
        <v>#N/A</v>
      </c>
      <c r="O296" s="7">
        <f t="array" ref="O296">IF(AND(LEN(L296)&gt;0,ISNUMBER(N296)),L296*N296,IF(AND(LEN(M296)&gt;0,ISNUMBER(N296)),M296/(1+N296)*N296,0))</f>
        <v>0</v>
      </c>
      <c r="P296" s="7" t="str">
        <f t="shared" si="36"/>
        <v>Nee</v>
      </c>
      <c r="Q296" s="33"/>
      <c r="R296" s="7">
        <f t="shared" si="37"/>
        <v>0</v>
      </c>
      <c r="S296" s="7">
        <f t="shared" si="38"/>
        <v>0</v>
      </c>
      <c r="T296" s="7">
        <f t="shared" si="39"/>
        <v>0</v>
      </c>
      <c r="U296" s="7">
        <f t="shared" si="40"/>
        <v>0</v>
      </c>
      <c r="V296" s="7">
        <f t="shared" si="41"/>
        <v>0</v>
      </c>
    </row>
    <row r="297" spans="1:22" x14ac:dyDescent="0.15">
      <c r="A297" s="56">
        <f>IF(ISNUMBER(INDEX(ReadMe!$G$24:$G$59,MATCH(UitgavenInkomsten!$K297,ReadMe!$C$24:$C$59,0))),INDEX(ReadMe!$G$24:$G$59,MATCH(UitgavenInkomsten!$K297,ReadMe!$C$24:$C$59,0)),0)</f>
        <v>0</v>
      </c>
      <c r="B297" s="56">
        <f>IF(ISERROR(INDEX(ReadMe!$H$24:$H$59,MATCH(UitgavenInkomsten!$K297,ReadMe!$C$24:$C$59,0))),0,INDEX(ReadMe!$H$24:$H$59,MATCH(UitgavenInkomsten!$K297,ReadMe!$C$24:$C$59,0)))</f>
        <v>0</v>
      </c>
      <c r="D297" s="7" t="str">
        <f t="shared" si="35"/>
        <v/>
      </c>
      <c r="E297" s="33"/>
      <c r="F297" s="33"/>
      <c r="G297" s="33"/>
      <c r="H297" s="34"/>
      <c r="I297" s="56">
        <f t="shared" si="42"/>
        <v>379</v>
      </c>
      <c r="J297" s="35"/>
      <c r="K297" s="33"/>
      <c r="L297" s="35"/>
      <c r="M297" s="35"/>
      <c r="N297" s="36" t="e">
        <f>INDEX(ReadMe!$F$24:$F$59,MATCH(UitgavenInkomsten!K297,ReadMe!$C$24:$C$59,0))</f>
        <v>#N/A</v>
      </c>
      <c r="O297" s="7">
        <f t="array" ref="O297">IF(AND(LEN(L297)&gt;0,ISNUMBER(N297)),L297*N297,IF(AND(LEN(M297)&gt;0,ISNUMBER(N297)),M297/(1+N297)*N297,0))</f>
        <v>0</v>
      </c>
      <c r="P297" s="7" t="str">
        <f t="shared" si="36"/>
        <v>Nee</v>
      </c>
      <c r="Q297" s="33"/>
      <c r="R297" s="7">
        <f t="shared" si="37"/>
        <v>0</v>
      </c>
      <c r="S297" s="7">
        <f t="shared" si="38"/>
        <v>0</v>
      </c>
      <c r="T297" s="7">
        <f t="shared" si="39"/>
        <v>0</v>
      </c>
      <c r="U297" s="7">
        <f t="shared" si="40"/>
        <v>0</v>
      </c>
      <c r="V297" s="7">
        <f t="shared" si="41"/>
        <v>0</v>
      </c>
    </row>
    <row r="298" spans="1:22" x14ac:dyDescent="0.15">
      <c r="A298" s="56">
        <f>IF(ISNUMBER(INDEX(ReadMe!$G$24:$G$59,MATCH(UitgavenInkomsten!$K298,ReadMe!$C$24:$C$59,0))),INDEX(ReadMe!$G$24:$G$59,MATCH(UitgavenInkomsten!$K298,ReadMe!$C$24:$C$59,0)),0)</f>
        <v>0</v>
      </c>
      <c r="B298" s="56">
        <f>IF(ISERROR(INDEX(ReadMe!$H$24:$H$59,MATCH(UitgavenInkomsten!$K298,ReadMe!$C$24:$C$59,0))),0,INDEX(ReadMe!$H$24:$H$59,MATCH(UitgavenInkomsten!$K298,ReadMe!$C$24:$C$59,0)))</f>
        <v>0</v>
      </c>
      <c r="D298" s="7" t="str">
        <f t="shared" si="35"/>
        <v/>
      </c>
      <c r="E298" s="33"/>
      <c r="F298" s="33"/>
      <c r="G298" s="33"/>
      <c r="H298" s="34"/>
      <c r="I298" s="56">
        <f t="shared" si="42"/>
        <v>380</v>
      </c>
      <c r="J298" s="35"/>
      <c r="K298" s="33"/>
      <c r="L298" s="35"/>
      <c r="M298" s="35"/>
      <c r="N298" s="36" t="e">
        <f>INDEX(ReadMe!$F$24:$F$59,MATCH(UitgavenInkomsten!K298,ReadMe!$C$24:$C$59,0))</f>
        <v>#N/A</v>
      </c>
      <c r="O298" s="7">
        <f t="array" ref="O298">IF(AND(LEN(L298)&gt;0,ISNUMBER(N298)),L298*N298,IF(AND(LEN(M298)&gt;0,ISNUMBER(N298)),M298/(1+N298)*N298,0))</f>
        <v>0</v>
      </c>
      <c r="P298" s="7" t="str">
        <f t="shared" si="36"/>
        <v>Nee</v>
      </c>
      <c r="Q298" s="33"/>
      <c r="R298" s="7">
        <f t="shared" si="37"/>
        <v>0</v>
      </c>
      <c r="S298" s="7">
        <f t="shared" si="38"/>
        <v>0</v>
      </c>
      <c r="T298" s="7">
        <f t="shared" si="39"/>
        <v>0</v>
      </c>
      <c r="U298" s="7">
        <f t="shared" si="40"/>
        <v>0</v>
      </c>
      <c r="V298" s="7">
        <f t="shared" si="41"/>
        <v>0</v>
      </c>
    </row>
    <row r="299" spans="1:22" x14ac:dyDescent="0.15">
      <c r="A299" s="56">
        <f>IF(ISNUMBER(INDEX(ReadMe!$G$24:$G$59,MATCH(UitgavenInkomsten!$K299,ReadMe!$C$24:$C$59,0))),INDEX(ReadMe!$G$24:$G$59,MATCH(UitgavenInkomsten!$K299,ReadMe!$C$24:$C$59,0)),0)</f>
        <v>0</v>
      </c>
      <c r="B299" s="56">
        <f>IF(ISERROR(INDEX(ReadMe!$H$24:$H$59,MATCH(UitgavenInkomsten!$K299,ReadMe!$C$24:$C$59,0))),0,INDEX(ReadMe!$H$24:$H$59,MATCH(UitgavenInkomsten!$K299,ReadMe!$C$24:$C$59,0)))</f>
        <v>0</v>
      </c>
      <c r="D299" s="7" t="str">
        <f t="shared" si="35"/>
        <v/>
      </c>
      <c r="E299" s="33"/>
      <c r="F299" s="33"/>
      <c r="G299" s="33"/>
      <c r="H299" s="34"/>
      <c r="I299" s="56">
        <f t="shared" si="42"/>
        <v>381</v>
      </c>
      <c r="J299" s="35"/>
      <c r="K299" s="33"/>
      <c r="L299" s="35"/>
      <c r="M299" s="35"/>
      <c r="N299" s="36" t="e">
        <f>INDEX(ReadMe!$F$24:$F$59,MATCH(UitgavenInkomsten!K299,ReadMe!$C$24:$C$59,0))</f>
        <v>#N/A</v>
      </c>
      <c r="O299" s="7">
        <f t="array" ref="O299">IF(AND(LEN(L299)&gt;0,ISNUMBER(N299)),L299*N299,IF(AND(LEN(M299)&gt;0,ISNUMBER(N299)),M299/(1+N299)*N299,0))</f>
        <v>0</v>
      </c>
      <c r="P299" s="7" t="str">
        <f t="shared" si="36"/>
        <v>Nee</v>
      </c>
      <c r="Q299" s="33"/>
      <c r="R299" s="7">
        <f t="shared" si="37"/>
        <v>0</v>
      </c>
      <c r="S299" s="7">
        <f t="shared" si="38"/>
        <v>0</v>
      </c>
      <c r="T299" s="7">
        <f t="shared" si="39"/>
        <v>0</v>
      </c>
      <c r="U299" s="7">
        <f t="shared" si="40"/>
        <v>0</v>
      </c>
      <c r="V299" s="7">
        <f t="shared" si="41"/>
        <v>0</v>
      </c>
    </row>
    <row r="300" spans="1:22" x14ac:dyDescent="0.15">
      <c r="A300" s="56">
        <f>IF(ISNUMBER(INDEX(ReadMe!$G$24:$G$59,MATCH(UitgavenInkomsten!$K300,ReadMe!$C$24:$C$59,0))),INDEX(ReadMe!$G$24:$G$59,MATCH(UitgavenInkomsten!$K300,ReadMe!$C$24:$C$59,0)),0)</f>
        <v>0</v>
      </c>
      <c r="B300" s="56">
        <f>IF(ISERROR(INDEX(ReadMe!$H$24:$H$59,MATCH(UitgavenInkomsten!$K300,ReadMe!$C$24:$C$59,0))),0,INDEX(ReadMe!$H$24:$H$59,MATCH(UitgavenInkomsten!$K300,ReadMe!$C$24:$C$59,0)))</f>
        <v>0</v>
      </c>
      <c r="D300" s="7" t="str">
        <f t="shared" si="35"/>
        <v/>
      </c>
      <c r="E300" s="33"/>
      <c r="F300" s="33"/>
      <c r="G300" s="33"/>
      <c r="H300" s="34"/>
      <c r="I300" s="56">
        <f t="shared" si="42"/>
        <v>382</v>
      </c>
      <c r="J300" s="35"/>
      <c r="K300" s="33"/>
      <c r="L300" s="35"/>
      <c r="M300" s="35"/>
      <c r="N300" s="36" t="e">
        <f>INDEX(ReadMe!$F$24:$F$59,MATCH(UitgavenInkomsten!K300,ReadMe!$C$24:$C$59,0))</f>
        <v>#N/A</v>
      </c>
      <c r="O300" s="7">
        <f t="array" ref="O300">IF(AND(LEN(L300)&gt;0,ISNUMBER(N300)),L300*N300,IF(AND(LEN(M300)&gt;0,ISNUMBER(N300)),M300/(1+N300)*N300,0))</f>
        <v>0</v>
      </c>
      <c r="P300" s="7" t="str">
        <f t="shared" si="36"/>
        <v>Nee</v>
      </c>
      <c r="Q300" s="33"/>
      <c r="R300" s="7">
        <f t="shared" si="37"/>
        <v>0</v>
      </c>
      <c r="S300" s="7">
        <f t="shared" si="38"/>
        <v>0</v>
      </c>
      <c r="T300" s="7">
        <f t="shared" si="39"/>
        <v>0</v>
      </c>
      <c r="U300" s="7">
        <f t="shared" si="40"/>
        <v>0</v>
      </c>
      <c r="V300" s="7">
        <f t="shared" si="41"/>
        <v>0</v>
      </c>
    </row>
    <row r="301" spans="1:22" x14ac:dyDescent="0.15">
      <c r="A301" s="56">
        <f>IF(ISNUMBER(INDEX(ReadMe!$G$24:$G$59,MATCH(UitgavenInkomsten!$K301,ReadMe!$C$24:$C$59,0))),INDEX(ReadMe!$G$24:$G$59,MATCH(UitgavenInkomsten!$K301,ReadMe!$C$24:$C$59,0)),0)</f>
        <v>0</v>
      </c>
      <c r="B301" s="56">
        <f>IF(ISERROR(INDEX(ReadMe!$H$24:$H$59,MATCH(UitgavenInkomsten!$K301,ReadMe!$C$24:$C$59,0))),0,INDEX(ReadMe!$H$24:$H$59,MATCH(UitgavenInkomsten!$K301,ReadMe!$C$24:$C$59,0)))</f>
        <v>0</v>
      </c>
      <c r="D301" s="7" t="str">
        <f t="shared" si="35"/>
        <v/>
      </c>
      <c r="E301" s="33"/>
      <c r="F301" s="33"/>
      <c r="G301" s="33"/>
      <c r="H301" s="34"/>
      <c r="I301" s="56">
        <f t="shared" si="42"/>
        <v>383</v>
      </c>
      <c r="J301" s="35"/>
      <c r="K301" s="33"/>
      <c r="L301" s="35"/>
      <c r="M301" s="35"/>
      <c r="N301" s="36" t="e">
        <f>INDEX(ReadMe!$F$24:$F$59,MATCH(UitgavenInkomsten!K301,ReadMe!$C$24:$C$59,0))</f>
        <v>#N/A</v>
      </c>
      <c r="O301" s="7">
        <f t="array" ref="O301">IF(AND(LEN(L301)&gt;0,ISNUMBER(N301)),L301*N301,IF(AND(LEN(M301)&gt;0,ISNUMBER(N301)),M301/(1+N301)*N301,0))</f>
        <v>0</v>
      </c>
      <c r="P301" s="7" t="str">
        <f t="shared" si="36"/>
        <v>Nee</v>
      </c>
      <c r="Q301" s="33"/>
      <c r="R301" s="7">
        <f t="shared" si="37"/>
        <v>0</v>
      </c>
      <c r="S301" s="7">
        <f t="shared" si="38"/>
        <v>0</v>
      </c>
      <c r="T301" s="7">
        <f t="shared" si="39"/>
        <v>0</v>
      </c>
      <c r="U301" s="7">
        <f t="shared" si="40"/>
        <v>0</v>
      </c>
      <c r="V301" s="7">
        <f t="shared" si="41"/>
        <v>0</v>
      </c>
    </row>
    <row r="302" spans="1:22" x14ac:dyDescent="0.15">
      <c r="A302" s="56">
        <f>IF(ISNUMBER(INDEX(ReadMe!$G$24:$G$59,MATCH(UitgavenInkomsten!$K302,ReadMe!$C$24:$C$59,0))),INDEX(ReadMe!$G$24:$G$59,MATCH(UitgavenInkomsten!$K302,ReadMe!$C$24:$C$59,0)),0)</f>
        <v>0</v>
      </c>
      <c r="B302" s="56">
        <f>IF(ISERROR(INDEX(ReadMe!$H$24:$H$59,MATCH(UitgavenInkomsten!$K302,ReadMe!$C$24:$C$59,0))),0,INDEX(ReadMe!$H$24:$H$59,MATCH(UitgavenInkomsten!$K302,ReadMe!$C$24:$C$59,0)))</f>
        <v>0</v>
      </c>
      <c r="D302" s="7" t="str">
        <f t="shared" si="35"/>
        <v/>
      </c>
      <c r="E302" s="33"/>
      <c r="F302" s="33"/>
      <c r="G302" s="33"/>
      <c r="H302" s="34"/>
      <c r="I302" s="56">
        <f t="shared" si="42"/>
        <v>384</v>
      </c>
      <c r="J302" s="35"/>
      <c r="K302" s="33"/>
      <c r="L302" s="35"/>
      <c r="M302" s="35"/>
      <c r="N302" s="36" t="e">
        <f>INDEX(ReadMe!$F$24:$F$59,MATCH(UitgavenInkomsten!K302,ReadMe!$C$24:$C$59,0))</f>
        <v>#N/A</v>
      </c>
      <c r="O302" s="7">
        <f t="array" ref="O302">IF(AND(LEN(L302)&gt;0,ISNUMBER(N302)),L302*N302,IF(AND(LEN(M302)&gt;0,ISNUMBER(N302)),M302/(1+N302)*N302,0))</f>
        <v>0</v>
      </c>
      <c r="P302" s="7" t="str">
        <f t="shared" si="36"/>
        <v>Nee</v>
      </c>
      <c r="Q302" s="33"/>
      <c r="R302" s="7">
        <f t="shared" si="37"/>
        <v>0</v>
      </c>
      <c r="S302" s="7">
        <f t="shared" si="38"/>
        <v>0</v>
      </c>
      <c r="T302" s="7">
        <f t="shared" si="39"/>
        <v>0</v>
      </c>
      <c r="U302" s="7">
        <f t="shared" si="40"/>
        <v>0</v>
      </c>
      <c r="V302" s="7">
        <f t="shared" si="41"/>
        <v>0</v>
      </c>
    </row>
    <row r="303" spans="1:22" x14ac:dyDescent="0.15">
      <c r="A303" s="56">
        <f>IF(ISNUMBER(INDEX(ReadMe!$G$24:$G$59,MATCH(UitgavenInkomsten!$K303,ReadMe!$C$24:$C$59,0))),INDEX(ReadMe!$G$24:$G$59,MATCH(UitgavenInkomsten!$K303,ReadMe!$C$24:$C$59,0)),0)</f>
        <v>0</v>
      </c>
      <c r="B303" s="56">
        <f>IF(ISERROR(INDEX(ReadMe!$H$24:$H$59,MATCH(UitgavenInkomsten!$K303,ReadMe!$C$24:$C$59,0))),0,INDEX(ReadMe!$H$24:$H$59,MATCH(UitgavenInkomsten!$K303,ReadMe!$C$24:$C$59,0)))</f>
        <v>0</v>
      </c>
      <c r="D303" s="7" t="str">
        <f t="shared" si="35"/>
        <v/>
      </c>
      <c r="E303" s="33"/>
      <c r="F303" s="33"/>
      <c r="G303" s="33"/>
      <c r="H303" s="34"/>
      <c r="I303" s="56">
        <f t="shared" si="42"/>
        <v>385</v>
      </c>
      <c r="J303" s="35"/>
      <c r="K303" s="33"/>
      <c r="L303" s="35"/>
      <c r="M303" s="35"/>
      <c r="N303" s="36" t="e">
        <f>INDEX(ReadMe!$F$24:$F$59,MATCH(UitgavenInkomsten!K303,ReadMe!$C$24:$C$59,0))</f>
        <v>#N/A</v>
      </c>
      <c r="O303" s="7">
        <f t="array" ref="O303">IF(AND(LEN(L303)&gt;0,ISNUMBER(N303)),L303*N303,IF(AND(LEN(M303)&gt;0,ISNUMBER(N303)),M303/(1+N303)*N303,0))</f>
        <v>0</v>
      </c>
      <c r="P303" s="7" t="str">
        <f t="shared" si="36"/>
        <v>Nee</v>
      </c>
      <c r="Q303" s="33"/>
      <c r="R303" s="7">
        <f t="shared" si="37"/>
        <v>0</v>
      </c>
      <c r="S303" s="7">
        <f t="shared" si="38"/>
        <v>0</v>
      </c>
      <c r="T303" s="7">
        <f t="shared" si="39"/>
        <v>0</v>
      </c>
      <c r="U303" s="7">
        <f t="shared" si="40"/>
        <v>0</v>
      </c>
      <c r="V303" s="7">
        <f t="shared" si="41"/>
        <v>0</v>
      </c>
    </row>
    <row r="304" spans="1:22" x14ac:dyDescent="0.15">
      <c r="A304" s="56">
        <f>IF(ISNUMBER(INDEX(ReadMe!$G$24:$G$59,MATCH(UitgavenInkomsten!$K304,ReadMe!$C$24:$C$59,0))),INDEX(ReadMe!$G$24:$G$59,MATCH(UitgavenInkomsten!$K304,ReadMe!$C$24:$C$59,0)),0)</f>
        <v>0</v>
      </c>
      <c r="B304" s="56">
        <f>IF(ISERROR(INDEX(ReadMe!$H$24:$H$59,MATCH(UitgavenInkomsten!$K304,ReadMe!$C$24:$C$59,0))),0,INDEX(ReadMe!$H$24:$H$59,MATCH(UitgavenInkomsten!$K304,ReadMe!$C$24:$C$59,0)))</f>
        <v>0</v>
      </c>
      <c r="D304" s="7" t="str">
        <f t="shared" si="35"/>
        <v/>
      </c>
      <c r="E304" s="33"/>
      <c r="F304" s="33"/>
      <c r="G304" s="33"/>
      <c r="H304" s="34"/>
      <c r="I304" s="56">
        <f t="shared" si="42"/>
        <v>386</v>
      </c>
      <c r="J304" s="35"/>
      <c r="K304" s="33"/>
      <c r="L304" s="35"/>
      <c r="M304" s="35"/>
      <c r="N304" s="36" t="e">
        <f>INDEX(ReadMe!$F$24:$F$59,MATCH(UitgavenInkomsten!K304,ReadMe!$C$24:$C$59,0))</f>
        <v>#N/A</v>
      </c>
      <c r="O304" s="7">
        <f t="array" ref="O304">IF(AND(LEN(L304)&gt;0,ISNUMBER(N304)),L304*N304,IF(AND(LEN(M304)&gt;0,ISNUMBER(N304)),M304/(1+N304)*N304,0))</f>
        <v>0</v>
      </c>
      <c r="P304" s="7" t="str">
        <f t="shared" si="36"/>
        <v>Nee</v>
      </c>
      <c r="Q304" s="33"/>
      <c r="R304" s="7">
        <f t="shared" si="37"/>
        <v>0</v>
      </c>
      <c r="S304" s="7">
        <f t="shared" si="38"/>
        <v>0</v>
      </c>
      <c r="T304" s="7">
        <f t="shared" si="39"/>
        <v>0</v>
      </c>
      <c r="U304" s="7">
        <f t="shared" si="40"/>
        <v>0</v>
      </c>
      <c r="V304" s="7">
        <f t="shared" si="41"/>
        <v>0</v>
      </c>
    </row>
    <row r="305" spans="1:22" x14ac:dyDescent="0.15">
      <c r="A305" s="56">
        <f>IF(ISNUMBER(INDEX(ReadMe!$G$24:$G$59,MATCH(UitgavenInkomsten!$K305,ReadMe!$C$24:$C$59,0))),INDEX(ReadMe!$G$24:$G$59,MATCH(UitgavenInkomsten!$K305,ReadMe!$C$24:$C$59,0)),0)</f>
        <v>0</v>
      </c>
      <c r="B305" s="56">
        <f>IF(ISERROR(INDEX(ReadMe!$H$24:$H$59,MATCH(UitgavenInkomsten!$K305,ReadMe!$C$24:$C$59,0))),0,INDEX(ReadMe!$H$24:$H$59,MATCH(UitgavenInkomsten!$K305,ReadMe!$C$24:$C$59,0)))</f>
        <v>0</v>
      </c>
      <c r="D305" s="7" t="str">
        <f t="shared" si="35"/>
        <v/>
      </c>
      <c r="E305" s="33"/>
      <c r="F305" s="33"/>
      <c r="G305" s="33"/>
      <c r="H305" s="34"/>
      <c r="I305" s="56">
        <f t="shared" si="42"/>
        <v>387</v>
      </c>
      <c r="J305" s="35"/>
      <c r="K305" s="33"/>
      <c r="L305" s="35"/>
      <c r="M305" s="35"/>
      <c r="N305" s="36" t="e">
        <f>INDEX(ReadMe!$F$24:$F$59,MATCH(UitgavenInkomsten!K305,ReadMe!$C$24:$C$59,0))</f>
        <v>#N/A</v>
      </c>
      <c r="O305" s="7">
        <f t="array" ref="O305">IF(AND(LEN(L305)&gt;0,ISNUMBER(N305)),L305*N305,IF(AND(LEN(M305)&gt;0,ISNUMBER(N305)),M305/(1+N305)*N305,0))</f>
        <v>0</v>
      </c>
      <c r="P305" s="7" t="str">
        <f t="shared" si="36"/>
        <v>Nee</v>
      </c>
      <c r="Q305" s="33"/>
      <c r="R305" s="7">
        <f t="shared" si="37"/>
        <v>0</v>
      </c>
      <c r="S305" s="7">
        <f t="shared" si="38"/>
        <v>0</v>
      </c>
      <c r="T305" s="7">
        <f t="shared" si="39"/>
        <v>0</v>
      </c>
      <c r="U305" s="7">
        <f t="shared" si="40"/>
        <v>0</v>
      </c>
      <c r="V305" s="7">
        <f t="shared" si="41"/>
        <v>0</v>
      </c>
    </row>
    <row r="306" spans="1:22" x14ac:dyDescent="0.15">
      <c r="A306" s="56">
        <f>IF(ISNUMBER(INDEX(ReadMe!$G$24:$G$59,MATCH(UitgavenInkomsten!$K306,ReadMe!$C$24:$C$59,0))),INDEX(ReadMe!$G$24:$G$59,MATCH(UitgavenInkomsten!$K306,ReadMe!$C$24:$C$59,0)),0)</f>
        <v>0</v>
      </c>
      <c r="B306" s="56">
        <f>IF(ISERROR(INDEX(ReadMe!$H$24:$H$59,MATCH(UitgavenInkomsten!$K306,ReadMe!$C$24:$C$59,0))),0,INDEX(ReadMe!$H$24:$H$59,MATCH(UitgavenInkomsten!$K306,ReadMe!$C$24:$C$59,0)))</f>
        <v>0</v>
      </c>
      <c r="D306" s="7" t="str">
        <f t="shared" si="35"/>
        <v/>
      </c>
      <c r="E306" s="33"/>
      <c r="F306" s="33"/>
      <c r="G306" s="33"/>
      <c r="H306" s="34"/>
      <c r="I306" s="56">
        <f t="shared" si="42"/>
        <v>388</v>
      </c>
      <c r="J306" s="35"/>
      <c r="K306" s="33"/>
      <c r="L306" s="35"/>
      <c r="M306" s="35"/>
      <c r="N306" s="36" t="e">
        <f>INDEX(ReadMe!$F$24:$F$59,MATCH(UitgavenInkomsten!K306,ReadMe!$C$24:$C$59,0))</f>
        <v>#N/A</v>
      </c>
      <c r="O306" s="7">
        <f t="array" ref="O306">IF(AND(LEN(L306)&gt;0,ISNUMBER(N306)),L306*N306,IF(AND(LEN(M306)&gt;0,ISNUMBER(N306)),M306/(1+N306)*N306,0))</f>
        <v>0</v>
      </c>
      <c r="P306" s="7" t="str">
        <f t="shared" si="36"/>
        <v>Nee</v>
      </c>
      <c r="Q306" s="33"/>
      <c r="R306" s="7">
        <f t="shared" si="37"/>
        <v>0</v>
      </c>
      <c r="S306" s="7">
        <f t="shared" si="38"/>
        <v>0</v>
      </c>
      <c r="T306" s="7">
        <f t="shared" si="39"/>
        <v>0</v>
      </c>
      <c r="U306" s="7">
        <f t="shared" si="40"/>
        <v>0</v>
      </c>
      <c r="V306" s="7">
        <f t="shared" si="41"/>
        <v>0</v>
      </c>
    </row>
    <row r="307" spans="1:22" x14ac:dyDescent="0.15">
      <c r="A307" s="56">
        <f>IF(ISNUMBER(INDEX(ReadMe!$G$24:$G$59,MATCH(UitgavenInkomsten!$K307,ReadMe!$C$24:$C$59,0))),INDEX(ReadMe!$G$24:$G$59,MATCH(UitgavenInkomsten!$K307,ReadMe!$C$24:$C$59,0)),0)</f>
        <v>0</v>
      </c>
      <c r="B307" s="56">
        <f>IF(ISERROR(INDEX(ReadMe!$H$24:$H$59,MATCH(UitgavenInkomsten!$K307,ReadMe!$C$24:$C$59,0))),0,INDEX(ReadMe!$H$24:$H$59,MATCH(UitgavenInkomsten!$K307,ReadMe!$C$24:$C$59,0)))</f>
        <v>0</v>
      </c>
      <c r="D307" s="7" t="str">
        <f t="shared" si="35"/>
        <v/>
      </c>
      <c r="E307" s="33"/>
      <c r="F307" s="33"/>
      <c r="G307" s="33"/>
      <c r="H307" s="34"/>
      <c r="I307" s="56">
        <f t="shared" si="42"/>
        <v>389</v>
      </c>
      <c r="J307" s="35"/>
      <c r="K307" s="33"/>
      <c r="L307" s="35"/>
      <c r="M307" s="35"/>
      <c r="N307" s="36" t="e">
        <f>INDEX(ReadMe!$F$24:$F$59,MATCH(UitgavenInkomsten!K307,ReadMe!$C$24:$C$59,0))</f>
        <v>#N/A</v>
      </c>
      <c r="O307" s="7">
        <f t="array" ref="O307">IF(AND(LEN(L307)&gt;0,ISNUMBER(N307)),L307*N307,IF(AND(LEN(M307)&gt;0,ISNUMBER(N307)),M307/(1+N307)*N307,0))</f>
        <v>0</v>
      </c>
      <c r="P307" s="7" t="str">
        <f t="shared" si="36"/>
        <v>Nee</v>
      </c>
      <c r="Q307" s="33"/>
      <c r="R307" s="7">
        <f t="shared" si="37"/>
        <v>0</v>
      </c>
      <c r="S307" s="7">
        <f t="shared" si="38"/>
        <v>0</v>
      </c>
      <c r="T307" s="7">
        <f t="shared" si="39"/>
        <v>0</v>
      </c>
      <c r="U307" s="7">
        <f t="shared" si="40"/>
        <v>0</v>
      </c>
      <c r="V307" s="7">
        <f t="shared" si="41"/>
        <v>0</v>
      </c>
    </row>
    <row r="308" spans="1:22" x14ac:dyDescent="0.15">
      <c r="A308" s="56">
        <f>IF(ISNUMBER(INDEX(ReadMe!$G$24:$G$59,MATCH(UitgavenInkomsten!$K308,ReadMe!$C$24:$C$59,0))),INDEX(ReadMe!$G$24:$G$59,MATCH(UitgavenInkomsten!$K308,ReadMe!$C$24:$C$59,0)),0)</f>
        <v>0</v>
      </c>
      <c r="B308" s="56">
        <f>IF(ISERROR(INDEX(ReadMe!$H$24:$H$59,MATCH(UitgavenInkomsten!$K308,ReadMe!$C$24:$C$59,0))),0,INDEX(ReadMe!$H$24:$H$59,MATCH(UitgavenInkomsten!$K308,ReadMe!$C$24:$C$59,0)))</f>
        <v>0</v>
      </c>
      <c r="D308" s="7" t="str">
        <f t="shared" si="35"/>
        <v/>
      </c>
      <c r="E308" s="33"/>
      <c r="F308" s="33"/>
      <c r="G308" s="33"/>
      <c r="H308" s="34"/>
      <c r="I308" s="56">
        <f t="shared" si="42"/>
        <v>390</v>
      </c>
      <c r="J308" s="35"/>
      <c r="K308" s="33"/>
      <c r="L308" s="35"/>
      <c r="M308" s="35"/>
      <c r="N308" s="36" t="e">
        <f>INDEX(ReadMe!$F$24:$F$59,MATCH(UitgavenInkomsten!K308,ReadMe!$C$24:$C$59,0))</f>
        <v>#N/A</v>
      </c>
      <c r="O308" s="7">
        <f t="array" ref="O308">IF(AND(LEN(L308)&gt;0,ISNUMBER(N308)),L308*N308,IF(AND(LEN(M308)&gt;0,ISNUMBER(N308)),M308/(1+N308)*N308,0))</f>
        <v>0</v>
      </c>
      <c r="P308" s="7" t="str">
        <f t="shared" si="36"/>
        <v>Nee</v>
      </c>
      <c r="Q308" s="33"/>
      <c r="R308" s="7">
        <f t="shared" si="37"/>
        <v>0</v>
      </c>
      <c r="S308" s="7">
        <f t="shared" si="38"/>
        <v>0</v>
      </c>
      <c r="T308" s="7">
        <f t="shared" si="39"/>
        <v>0</v>
      </c>
      <c r="U308" s="7">
        <f t="shared" si="40"/>
        <v>0</v>
      </c>
      <c r="V308" s="7">
        <f t="shared" si="41"/>
        <v>0</v>
      </c>
    </row>
    <row r="309" spans="1:22" x14ac:dyDescent="0.15">
      <c r="A309" s="56">
        <f>IF(ISNUMBER(INDEX(ReadMe!$G$24:$G$59,MATCH(UitgavenInkomsten!$K309,ReadMe!$C$24:$C$59,0))),INDEX(ReadMe!$G$24:$G$59,MATCH(UitgavenInkomsten!$K309,ReadMe!$C$24:$C$59,0)),0)</f>
        <v>0</v>
      </c>
      <c r="B309" s="56">
        <f>IF(ISERROR(INDEX(ReadMe!$H$24:$H$59,MATCH(UitgavenInkomsten!$K309,ReadMe!$C$24:$C$59,0))),0,INDEX(ReadMe!$H$24:$H$59,MATCH(UitgavenInkomsten!$K309,ReadMe!$C$24:$C$59,0)))</f>
        <v>0</v>
      </c>
      <c r="D309" s="7" t="str">
        <f t="shared" si="35"/>
        <v/>
      </c>
      <c r="E309" s="33"/>
      <c r="F309" s="33"/>
      <c r="G309" s="33"/>
      <c r="H309" s="34"/>
      <c r="I309" s="56">
        <f t="shared" si="42"/>
        <v>391</v>
      </c>
      <c r="J309" s="35"/>
      <c r="K309" s="33"/>
      <c r="L309" s="35"/>
      <c r="M309" s="35"/>
      <c r="N309" s="36" t="e">
        <f>INDEX(ReadMe!$F$24:$F$59,MATCH(UitgavenInkomsten!K309,ReadMe!$C$24:$C$59,0))</f>
        <v>#N/A</v>
      </c>
      <c r="O309" s="7">
        <f t="array" ref="O309">IF(AND(LEN(L309)&gt;0,ISNUMBER(N309)),L309*N309,IF(AND(LEN(M309)&gt;0,ISNUMBER(N309)),M309/(1+N309)*N309,0))</f>
        <v>0</v>
      </c>
      <c r="P309" s="7" t="str">
        <f t="shared" si="36"/>
        <v>Nee</v>
      </c>
      <c r="Q309" s="33"/>
      <c r="R309" s="7">
        <f t="shared" si="37"/>
        <v>0</v>
      </c>
      <c r="S309" s="7">
        <f t="shared" si="38"/>
        <v>0</v>
      </c>
      <c r="T309" s="7">
        <f t="shared" si="39"/>
        <v>0</v>
      </c>
      <c r="U309" s="7">
        <f t="shared" si="40"/>
        <v>0</v>
      </c>
      <c r="V309" s="7">
        <f t="shared" si="41"/>
        <v>0</v>
      </c>
    </row>
    <row r="310" spans="1:22" x14ac:dyDescent="0.15">
      <c r="A310" s="56">
        <f>IF(ISNUMBER(INDEX(ReadMe!$G$24:$G$59,MATCH(UitgavenInkomsten!$K310,ReadMe!$C$24:$C$59,0))),INDEX(ReadMe!$G$24:$G$59,MATCH(UitgavenInkomsten!$K310,ReadMe!$C$24:$C$59,0)),0)</f>
        <v>0</v>
      </c>
      <c r="B310" s="56">
        <f>IF(ISERROR(INDEX(ReadMe!$H$24:$H$59,MATCH(UitgavenInkomsten!$K310,ReadMe!$C$24:$C$59,0))),0,INDEX(ReadMe!$H$24:$H$59,MATCH(UitgavenInkomsten!$K310,ReadMe!$C$24:$C$59,0)))</f>
        <v>0</v>
      </c>
      <c r="D310" s="7" t="str">
        <f t="shared" si="35"/>
        <v/>
      </c>
      <c r="E310" s="33"/>
      <c r="F310" s="33"/>
      <c r="G310" s="33"/>
      <c r="H310" s="34"/>
      <c r="I310" s="56">
        <f t="shared" si="42"/>
        <v>392</v>
      </c>
      <c r="J310" s="35"/>
      <c r="K310" s="33"/>
      <c r="L310" s="35"/>
      <c r="M310" s="35"/>
      <c r="N310" s="36" t="e">
        <f>INDEX(ReadMe!$F$24:$F$59,MATCH(UitgavenInkomsten!K310,ReadMe!$C$24:$C$59,0))</f>
        <v>#N/A</v>
      </c>
      <c r="O310" s="7">
        <f t="array" ref="O310">IF(AND(LEN(L310)&gt;0,ISNUMBER(N310)),L310*N310,IF(AND(LEN(M310)&gt;0,ISNUMBER(N310)),M310/(1+N310)*N310,0))</f>
        <v>0</v>
      </c>
      <c r="P310" s="7" t="str">
        <f t="shared" si="36"/>
        <v>Nee</v>
      </c>
      <c r="Q310" s="33"/>
      <c r="R310" s="7">
        <f t="shared" si="37"/>
        <v>0</v>
      </c>
      <c r="S310" s="7">
        <f t="shared" si="38"/>
        <v>0</v>
      </c>
      <c r="T310" s="7">
        <f t="shared" si="39"/>
        <v>0</v>
      </c>
      <c r="U310" s="7">
        <f t="shared" si="40"/>
        <v>0</v>
      </c>
      <c r="V310" s="7">
        <f t="shared" si="41"/>
        <v>0</v>
      </c>
    </row>
    <row r="311" spans="1:22" x14ac:dyDescent="0.15">
      <c r="A311" s="56">
        <f>IF(ISNUMBER(INDEX(ReadMe!$G$24:$G$59,MATCH(UitgavenInkomsten!$K311,ReadMe!$C$24:$C$59,0))),INDEX(ReadMe!$G$24:$G$59,MATCH(UitgavenInkomsten!$K311,ReadMe!$C$24:$C$59,0)),0)</f>
        <v>0</v>
      </c>
      <c r="B311" s="56">
        <f>IF(ISERROR(INDEX(ReadMe!$H$24:$H$59,MATCH(UitgavenInkomsten!$K311,ReadMe!$C$24:$C$59,0))),0,INDEX(ReadMe!$H$24:$H$59,MATCH(UitgavenInkomsten!$K311,ReadMe!$C$24:$C$59,0)))</f>
        <v>0</v>
      </c>
      <c r="D311" s="7" t="str">
        <f t="shared" si="35"/>
        <v/>
      </c>
      <c r="E311" s="33"/>
      <c r="F311" s="33"/>
      <c r="G311" s="33"/>
      <c r="H311" s="34"/>
      <c r="I311" s="56">
        <f t="shared" si="42"/>
        <v>393</v>
      </c>
      <c r="J311" s="35"/>
      <c r="K311" s="33"/>
      <c r="L311" s="35"/>
      <c r="M311" s="35"/>
      <c r="N311" s="36" t="e">
        <f>INDEX(ReadMe!$F$24:$F$59,MATCH(UitgavenInkomsten!K311,ReadMe!$C$24:$C$59,0))</f>
        <v>#N/A</v>
      </c>
      <c r="O311" s="7">
        <f t="array" ref="O311">IF(AND(LEN(L311)&gt;0,ISNUMBER(N311)),L311*N311,IF(AND(LEN(M311)&gt;0,ISNUMBER(N311)),M311/(1+N311)*N311,0))</f>
        <v>0</v>
      </c>
      <c r="P311" s="7" t="str">
        <f t="shared" si="36"/>
        <v>Nee</v>
      </c>
      <c r="Q311" s="33"/>
      <c r="R311" s="7">
        <f t="shared" si="37"/>
        <v>0</v>
      </c>
      <c r="S311" s="7">
        <f t="shared" si="38"/>
        <v>0</v>
      </c>
      <c r="T311" s="7">
        <f t="shared" si="39"/>
        <v>0</v>
      </c>
      <c r="U311" s="7">
        <f t="shared" si="40"/>
        <v>0</v>
      </c>
      <c r="V311" s="7">
        <f t="shared" si="41"/>
        <v>0</v>
      </c>
    </row>
    <row r="312" spans="1:22" x14ac:dyDescent="0.15">
      <c r="A312" s="56">
        <f>IF(ISNUMBER(INDEX(ReadMe!$G$24:$G$59,MATCH(UitgavenInkomsten!$K312,ReadMe!$C$24:$C$59,0))),INDEX(ReadMe!$G$24:$G$59,MATCH(UitgavenInkomsten!$K312,ReadMe!$C$24:$C$59,0)),0)</f>
        <v>0</v>
      </c>
      <c r="B312" s="56">
        <f>IF(ISERROR(INDEX(ReadMe!$H$24:$H$59,MATCH(UitgavenInkomsten!$K312,ReadMe!$C$24:$C$59,0))),0,INDEX(ReadMe!$H$24:$H$59,MATCH(UitgavenInkomsten!$K312,ReadMe!$C$24:$C$59,0)))</f>
        <v>0</v>
      </c>
      <c r="D312" s="7" t="str">
        <f t="shared" si="35"/>
        <v/>
      </c>
      <c r="E312" s="33"/>
      <c r="F312" s="33"/>
      <c r="G312" s="33"/>
      <c r="H312" s="34"/>
      <c r="I312" s="56">
        <f t="shared" si="42"/>
        <v>394</v>
      </c>
      <c r="J312" s="35"/>
      <c r="K312" s="33"/>
      <c r="L312" s="35"/>
      <c r="M312" s="35"/>
      <c r="N312" s="36" t="e">
        <f>INDEX(ReadMe!$F$24:$F$59,MATCH(UitgavenInkomsten!K312,ReadMe!$C$24:$C$59,0))</f>
        <v>#N/A</v>
      </c>
      <c r="O312" s="7">
        <f t="array" ref="O312">IF(AND(LEN(L312)&gt;0,ISNUMBER(N312)),L312*N312,IF(AND(LEN(M312)&gt;0,ISNUMBER(N312)),M312/(1+N312)*N312,0))</f>
        <v>0</v>
      </c>
      <c r="P312" s="7" t="str">
        <f t="shared" si="36"/>
        <v>Nee</v>
      </c>
      <c r="Q312" s="33"/>
      <c r="R312" s="7">
        <f t="shared" si="37"/>
        <v>0</v>
      </c>
      <c r="S312" s="7">
        <f t="shared" si="38"/>
        <v>0</v>
      </c>
      <c r="T312" s="7">
        <f t="shared" si="39"/>
        <v>0</v>
      </c>
      <c r="U312" s="7">
        <f t="shared" si="40"/>
        <v>0</v>
      </c>
      <c r="V312" s="7">
        <f t="shared" si="41"/>
        <v>0</v>
      </c>
    </row>
    <row r="313" spans="1:22" x14ac:dyDescent="0.15">
      <c r="A313" s="56">
        <f>IF(ISNUMBER(INDEX(ReadMe!$G$24:$G$59,MATCH(UitgavenInkomsten!$K313,ReadMe!$C$24:$C$59,0))),INDEX(ReadMe!$G$24:$G$59,MATCH(UitgavenInkomsten!$K313,ReadMe!$C$24:$C$59,0)),0)</f>
        <v>0</v>
      </c>
      <c r="B313" s="56">
        <f>IF(ISERROR(INDEX(ReadMe!$H$24:$H$59,MATCH(UitgavenInkomsten!$K313,ReadMe!$C$24:$C$59,0))),0,INDEX(ReadMe!$H$24:$H$59,MATCH(UitgavenInkomsten!$K313,ReadMe!$C$24:$C$59,0)))</f>
        <v>0</v>
      </c>
      <c r="D313" s="7" t="str">
        <f t="shared" si="35"/>
        <v/>
      </c>
      <c r="E313" s="33"/>
      <c r="F313" s="33"/>
      <c r="G313" s="33"/>
      <c r="H313" s="34"/>
      <c r="I313" s="56">
        <f t="shared" si="42"/>
        <v>395</v>
      </c>
      <c r="J313" s="35"/>
      <c r="K313" s="33"/>
      <c r="L313" s="35"/>
      <c r="M313" s="35"/>
      <c r="N313" s="36" t="e">
        <f>INDEX(ReadMe!$F$24:$F$59,MATCH(UitgavenInkomsten!K313,ReadMe!$C$24:$C$59,0))</f>
        <v>#N/A</v>
      </c>
      <c r="O313" s="7">
        <f t="array" ref="O313">IF(AND(LEN(L313)&gt;0,ISNUMBER(N313)),L313*N313,IF(AND(LEN(M313)&gt;0,ISNUMBER(N313)),M313/(1+N313)*N313,0))</f>
        <v>0</v>
      </c>
      <c r="P313" s="7" t="str">
        <f t="shared" si="36"/>
        <v>Nee</v>
      </c>
      <c r="Q313" s="33"/>
      <c r="R313" s="7">
        <f t="shared" si="37"/>
        <v>0</v>
      </c>
      <c r="S313" s="7">
        <f t="shared" si="38"/>
        <v>0</v>
      </c>
      <c r="T313" s="7">
        <f t="shared" si="39"/>
        <v>0</v>
      </c>
      <c r="U313" s="7">
        <f t="shared" si="40"/>
        <v>0</v>
      </c>
      <c r="V313" s="7">
        <f t="shared" si="41"/>
        <v>0</v>
      </c>
    </row>
    <row r="314" spans="1:22" x14ac:dyDescent="0.15">
      <c r="A314" s="56">
        <f>IF(ISNUMBER(INDEX(ReadMe!$G$24:$G$59,MATCH(UitgavenInkomsten!$K314,ReadMe!$C$24:$C$59,0))),INDEX(ReadMe!$G$24:$G$59,MATCH(UitgavenInkomsten!$K314,ReadMe!$C$24:$C$59,0)),0)</f>
        <v>0</v>
      </c>
      <c r="B314" s="56">
        <f>IF(ISERROR(INDEX(ReadMe!$H$24:$H$59,MATCH(UitgavenInkomsten!$K314,ReadMe!$C$24:$C$59,0))),0,INDEX(ReadMe!$H$24:$H$59,MATCH(UitgavenInkomsten!$K314,ReadMe!$C$24:$C$59,0)))</f>
        <v>0</v>
      </c>
      <c r="D314" s="7" t="str">
        <f t="shared" si="35"/>
        <v/>
      </c>
      <c r="E314" s="33"/>
      <c r="F314" s="33"/>
      <c r="G314" s="33"/>
      <c r="H314" s="34"/>
      <c r="I314" s="56">
        <f t="shared" si="42"/>
        <v>396</v>
      </c>
      <c r="J314" s="35"/>
      <c r="K314" s="33"/>
      <c r="L314" s="35"/>
      <c r="M314" s="35"/>
      <c r="N314" s="36" t="e">
        <f>INDEX(ReadMe!$F$24:$F$59,MATCH(UitgavenInkomsten!K314,ReadMe!$C$24:$C$59,0))</f>
        <v>#N/A</v>
      </c>
      <c r="O314" s="7">
        <f t="array" ref="O314">IF(AND(LEN(L314)&gt;0,ISNUMBER(N314)),L314*N314,IF(AND(LEN(M314)&gt;0,ISNUMBER(N314)),M314/(1+N314)*N314,0))</f>
        <v>0</v>
      </c>
      <c r="P314" s="7" t="str">
        <f t="shared" si="36"/>
        <v>Nee</v>
      </c>
      <c r="Q314" s="33"/>
      <c r="R314" s="7">
        <f t="shared" si="37"/>
        <v>0</v>
      </c>
      <c r="S314" s="7">
        <f t="shared" si="38"/>
        <v>0</v>
      </c>
      <c r="T314" s="7">
        <f t="shared" si="39"/>
        <v>0</v>
      </c>
      <c r="U314" s="7">
        <f t="shared" si="40"/>
        <v>0</v>
      </c>
      <c r="V314" s="7">
        <f t="shared" si="41"/>
        <v>0</v>
      </c>
    </row>
    <row r="315" spans="1:22" x14ac:dyDescent="0.15">
      <c r="A315" s="56">
        <f>IF(ISNUMBER(INDEX(ReadMe!$G$24:$G$59,MATCH(UitgavenInkomsten!$K315,ReadMe!$C$24:$C$59,0))),INDEX(ReadMe!$G$24:$G$59,MATCH(UitgavenInkomsten!$K315,ReadMe!$C$24:$C$59,0)),0)</f>
        <v>0</v>
      </c>
      <c r="B315" s="56">
        <f>IF(ISERROR(INDEX(ReadMe!$H$24:$H$59,MATCH(UitgavenInkomsten!$K315,ReadMe!$C$24:$C$59,0))),0,INDEX(ReadMe!$H$24:$H$59,MATCH(UitgavenInkomsten!$K315,ReadMe!$C$24:$C$59,0)))</f>
        <v>0</v>
      </c>
      <c r="D315" s="7" t="str">
        <f t="shared" si="35"/>
        <v/>
      </c>
      <c r="E315" s="33"/>
      <c r="F315" s="33"/>
      <c r="G315" s="33"/>
      <c r="H315" s="34"/>
      <c r="I315" s="56">
        <f t="shared" si="42"/>
        <v>397</v>
      </c>
      <c r="J315" s="35"/>
      <c r="K315" s="33"/>
      <c r="L315" s="35"/>
      <c r="M315" s="35"/>
      <c r="N315" s="36" t="e">
        <f>INDEX(ReadMe!$F$24:$F$59,MATCH(UitgavenInkomsten!K315,ReadMe!$C$24:$C$59,0))</f>
        <v>#N/A</v>
      </c>
      <c r="O315" s="7">
        <f t="array" ref="O315">IF(AND(LEN(L315)&gt;0,ISNUMBER(N315)),L315*N315,IF(AND(LEN(M315)&gt;0,ISNUMBER(N315)),M315/(1+N315)*N315,0))</f>
        <v>0</v>
      </c>
      <c r="P315" s="7" t="str">
        <f t="shared" si="36"/>
        <v>Nee</v>
      </c>
      <c r="Q315" s="33"/>
      <c r="R315" s="7">
        <f t="shared" si="37"/>
        <v>0</v>
      </c>
      <c r="S315" s="7">
        <f t="shared" si="38"/>
        <v>0</v>
      </c>
      <c r="T315" s="7">
        <f t="shared" si="39"/>
        <v>0</v>
      </c>
      <c r="U315" s="7">
        <f t="shared" si="40"/>
        <v>0</v>
      </c>
      <c r="V315" s="7">
        <f t="shared" si="41"/>
        <v>0</v>
      </c>
    </row>
    <row r="316" spans="1:22" x14ac:dyDescent="0.15">
      <c r="A316" s="56">
        <f>IF(ISNUMBER(INDEX(ReadMe!$G$24:$G$59,MATCH(UitgavenInkomsten!$K316,ReadMe!$C$24:$C$59,0))),INDEX(ReadMe!$G$24:$G$59,MATCH(UitgavenInkomsten!$K316,ReadMe!$C$24:$C$59,0)),0)</f>
        <v>0</v>
      </c>
      <c r="B316" s="56">
        <f>IF(ISERROR(INDEX(ReadMe!$H$24:$H$59,MATCH(UitgavenInkomsten!$K316,ReadMe!$C$24:$C$59,0))),0,INDEX(ReadMe!$H$24:$H$59,MATCH(UitgavenInkomsten!$K316,ReadMe!$C$24:$C$59,0)))</f>
        <v>0</v>
      </c>
      <c r="D316" s="7" t="str">
        <f t="shared" si="35"/>
        <v/>
      </c>
      <c r="E316" s="33"/>
      <c r="F316" s="33"/>
      <c r="G316" s="33"/>
      <c r="H316" s="34"/>
      <c r="I316" s="56">
        <f t="shared" si="42"/>
        <v>398</v>
      </c>
      <c r="J316" s="35"/>
      <c r="K316" s="33"/>
      <c r="L316" s="35"/>
      <c r="M316" s="35"/>
      <c r="N316" s="36" t="e">
        <f>INDEX(ReadMe!$F$24:$F$59,MATCH(UitgavenInkomsten!K316,ReadMe!$C$24:$C$59,0))</f>
        <v>#N/A</v>
      </c>
      <c r="O316" s="7">
        <f t="array" ref="O316">IF(AND(LEN(L316)&gt;0,ISNUMBER(N316)),L316*N316,IF(AND(LEN(M316)&gt;0,ISNUMBER(N316)),M316/(1+N316)*N316,0))</f>
        <v>0</v>
      </c>
      <c r="P316" s="7" t="str">
        <f t="shared" si="36"/>
        <v>Nee</v>
      </c>
      <c r="Q316" s="33"/>
      <c r="R316" s="7">
        <f t="shared" si="37"/>
        <v>0</v>
      </c>
      <c r="S316" s="7">
        <f t="shared" si="38"/>
        <v>0</v>
      </c>
      <c r="T316" s="7">
        <f t="shared" si="39"/>
        <v>0</v>
      </c>
      <c r="U316" s="7">
        <f t="shared" si="40"/>
        <v>0</v>
      </c>
      <c r="V316" s="7">
        <f t="shared" si="41"/>
        <v>0</v>
      </c>
    </row>
    <row r="317" spans="1:22" x14ac:dyDescent="0.15">
      <c r="A317" s="56">
        <f>IF(ISNUMBER(INDEX(ReadMe!$G$24:$G$59,MATCH(UitgavenInkomsten!$K317,ReadMe!$C$24:$C$59,0))),INDEX(ReadMe!$G$24:$G$59,MATCH(UitgavenInkomsten!$K317,ReadMe!$C$24:$C$59,0)),0)</f>
        <v>0</v>
      </c>
      <c r="B317" s="56">
        <f>IF(ISERROR(INDEX(ReadMe!$H$24:$H$59,MATCH(UitgavenInkomsten!$K317,ReadMe!$C$24:$C$59,0))),0,INDEX(ReadMe!$H$24:$H$59,MATCH(UitgavenInkomsten!$K317,ReadMe!$C$24:$C$59,0)))</f>
        <v>0</v>
      </c>
      <c r="D317" s="7" t="str">
        <f t="shared" si="35"/>
        <v/>
      </c>
      <c r="E317" s="33"/>
      <c r="F317" s="33"/>
      <c r="G317" s="33"/>
      <c r="H317" s="34"/>
      <c r="I317" s="56">
        <f t="shared" si="42"/>
        <v>399</v>
      </c>
      <c r="J317" s="35"/>
      <c r="K317" s="33"/>
      <c r="L317" s="35"/>
      <c r="M317" s="35"/>
      <c r="N317" s="36" t="e">
        <f>INDEX(ReadMe!$F$24:$F$59,MATCH(UitgavenInkomsten!K317,ReadMe!$C$24:$C$59,0))</f>
        <v>#N/A</v>
      </c>
      <c r="O317" s="7">
        <f t="array" ref="O317">IF(AND(LEN(L317)&gt;0,ISNUMBER(N317)),L317*N317,IF(AND(LEN(M317)&gt;0,ISNUMBER(N317)),M317/(1+N317)*N317,0))</f>
        <v>0</v>
      </c>
      <c r="P317" s="7" t="str">
        <f t="shared" si="36"/>
        <v>Nee</v>
      </c>
      <c r="Q317" s="33"/>
      <c r="R317" s="7">
        <f t="shared" si="37"/>
        <v>0</v>
      </c>
      <c r="S317" s="7">
        <f t="shared" si="38"/>
        <v>0</v>
      </c>
      <c r="T317" s="7">
        <f t="shared" si="39"/>
        <v>0</v>
      </c>
      <c r="U317" s="7">
        <f t="shared" si="40"/>
        <v>0</v>
      </c>
      <c r="V317" s="7">
        <f t="shared" si="41"/>
        <v>0</v>
      </c>
    </row>
    <row r="318" spans="1:22" x14ac:dyDescent="0.15">
      <c r="A318" s="56">
        <f>IF(ISNUMBER(INDEX(ReadMe!$G$24:$G$59,MATCH(UitgavenInkomsten!$K318,ReadMe!$C$24:$C$59,0))),INDEX(ReadMe!$G$24:$G$59,MATCH(UitgavenInkomsten!$K318,ReadMe!$C$24:$C$59,0)),0)</f>
        <v>0</v>
      </c>
      <c r="B318" s="56">
        <f>IF(ISERROR(INDEX(ReadMe!$H$24:$H$59,MATCH(UitgavenInkomsten!$K318,ReadMe!$C$24:$C$59,0))),0,INDEX(ReadMe!$H$24:$H$59,MATCH(UitgavenInkomsten!$K318,ReadMe!$C$24:$C$59,0)))</f>
        <v>0</v>
      </c>
      <c r="D318" s="7" t="str">
        <f t="shared" si="35"/>
        <v/>
      </c>
      <c r="E318" s="33"/>
      <c r="F318" s="33"/>
      <c r="G318" s="33"/>
      <c r="H318" s="34"/>
      <c r="I318" s="56">
        <f t="shared" si="42"/>
        <v>400</v>
      </c>
      <c r="J318" s="35"/>
      <c r="K318" s="33"/>
      <c r="L318" s="35"/>
      <c r="M318" s="35"/>
      <c r="N318" s="36" t="e">
        <f>INDEX(ReadMe!$F$24:$F$59,MATCH(UitgavenInkomsten!K318,ReadMe!$C$24:$C$59,0))</f>
        <v>#N/A</v>
      </c>
      <c r="O318" s="7">
        <f t="array" ref="O318">IF(AND(LEN(L318)&gt;0,ISNUMBER(N318)),L318*N318,IF(AND(LEN(M318)&gt;0,ISNUMBER(N318)),M318/(1+N318)*N318,0))</f>
        <v>0</v>
      </c>
      <c r="P318" s="7" t="str">
        <f t="shared" si="36"/>
        <v>Nee</v>
      </c>
      <c r="Q318" s="33"/>
      <c r="R318" s="7">
        <f t="shared" si="37"/>
        <v>0</v>
      </c>
      <c r="S318" s="7">
        <f t="shared" si="38"/>
        <v>0</v>
      </c>
      <c r="T318" s="7">
        <f t="shared" si="39"/>
        <v>0</v>
      </c>
      <c r="U318" s="7">
        <f t="shared" si="40"/>
        <v>0</v>
      </c>
      <c r="V318" s="7">
        <f t="shared" si="41"/>
        <v>0</v>
      </c>
    </row>
    <row r="319" spans="1:22" x14ac:dyDescent="0.15">
      <c r="A319" s="56">
        <f>IF(ISNUMBER(INDEX(ReadMe!$G$24:$G$59,MATCH(UitgavenInkomsten!$K319,ReadMe!$C$24:$C$59,0))),INDEX(ReadMe!$G$24:$G$59,MATCH(UitgavenInkomsten!$K319,ReadMe!$C$24:$C$59,0)),0)</f>
        <v>0</v>
      </c>
      <c r="B319" s="56">
        <f>IF(ISERROR(INDEX(ReadMe!$H$24:$H$59,MATCH(UitgavenInkomsten!$K319,ReadMe!$C$24:$C$59,0))),0,INDEX(ReadMe!$H$24:$H$59,MATCH(UitgavenInkomsten!$K319,ReadMe!$C$24:$C$59,0)))</f>
        <v>0</v>
      </c>
      <c r="D319" s="7" t="str">
        <f t="shared" si="35"/>
        <v/>
      </c>
      <c r="E319" s="33"/>
      <c r="F319" s="33"/>
      <c r="G319" s="33"/>
      <c r="H319" s="34"/>
      <c r="I319" s="56">
        <f t="shared" si="42"/>
        <v>401</v>
      </c>
      <c r="J319" s="35"/>
      <c r="K319" s="33"/>
      <c r="L319" s="35"/>
      <c r="M319" s="35"/>
      <c r="N319" s="36" t="e">
        <f>INDEX(ReadMe!$F$24:$F$59,MATCH(UitgavenInkomsten!K319,ReadMe!$C$24:$C$59,0))</f>
        <v>#N/A</v>
      </c>
      <c r="O319" s="7">
        <f t="array" ref="O319">IF(AND(LEN(L319)&gt;0,ISNUMBER(N319)),L319*N319,IF(AND(LEN(M319)&gt;0,ISNUMBER(N319)),M319/(1+N319)*N319,0))</f>
        <v>0</v>
      </c>
      <c r="P319" s="7" t="str">
        <f t="shared" si="36"/>
        <v>Nee</v>
      </c>
      <c r="Q319" s="33"/>
      <c r="R319" s="7">
        <f t="shared" si="37"/>
        <v>0</v>
      </c>
      <c r="S319" s="7">
        <f t="shared" si="38"/>
        <v>0</v>
      </c>
      <c r="T319" s="7">
        <f t="shared" si="39"/>
        <v>0</v>
      </c>
      <c r="U319" s="7">
        <f t="shared" si="40"/>
        <v>0</v>
      </c>
      <c r="V319" s="7">
        <f t="shared" si="41"/>
        <v>0</v>
      </c>
    </row>
    <row r="320" spans="1:22" x14ac:dyDescent="0.15">
      <c r="A320" s="56">
        <f>IF(ISNUMBER(INDEX(ReadMe!$G$24:$G$59,MATCH(UitgavenInkomsten!$K320,ReadMe!$C$24:$C$59,0))),INDEX(ReadMe!$G$24:$G$59,MATCH(UitgavenInkomsten!$K320,ReadMe!$C$24:$C$59,0)),0)</f>
        <v>0</v>
      </c>
      <c r="B320" s="56">
        <f>IF(ISERROR(INDEX(ReadMe!$H$24:$H$59,MATCH(UitgavenInkomsten!$K320,ReadMe!$C$24:$C$59,0))),0,INDEX(ReadMe!$H$24:$H$59,MATCH(UitgavenInkomsten!$K320,ReadMe!$C$24:$C$59,0)))</f>
        <v>0</v>
      </c>
      <c r="D320" s="7" t="str">
        <f t="shared" si="35"/>
        <v/>
      </c>
      <c r="E320" s="33"/>
      <c r="F320" s="33"/>
      <c r="G320" s="33"/>
      <c r="H320" s="34"/>
      <c r="I320" s="56">
        <f t="shared" si="42"/>
        <v>402</v>
      </c>
      <c r="J320" s="35"/>
      <c r="K320" s="33"/>
      <c r="L320" s="35"/>
      <c r="M320" s="35"/>
      <c r="N320" s="36" t="e">
        <f>INDEX(ReadMe!$F$24:$F$59,MATCH(UitgavenInkomsten!K320,ReadMe!$C$24:$C$59,0))</f>
        <v>#N/A</v>
      </c>
      <c r="O320" s="7">
        <f t="array" ref="O320">IF(AND(LEN(L320)&gt;0,ISNUMBER(N320)),L320*N320,IF(AND(LEN(M320)&gt;0,ISNUMBER(N320)),M320/(1+N320)*N320,0))</f>
        <v>0</v>
      </c>
      <c r="P320" s="7" t="str">
        <f t="shared" si="36"/>
        <v>Nee</v>
      </c>
      <c r="Q320" s="33"/>
      <c r="R320" s="7">
        <f t="shared" si="37"/>
        <v>0</v>
      </c>
      <c r="S320" s="7">
        <f t="shared" si="38"/>
        <v>0</v>
      </c>
      <c r="T320" s="7">
        <f t="shared" si="39"/>
        <v>0</v>
      </c>
      <c r="U320" s="7">
        <f t="shared" si="40"/>
        <v>0</v>
      </c>
      <c r="V320" s="7">
        <f t="shared" si="41"/>
        <v>0</v>
      </c>
    </row>
    <row r="321" spans="1:22" x14ac:dyDescent="0.15">
      <c r="A321" s="56">
        <f>IF(ISNUMBER(INDEX(ReadMe!$G$24:$G$59,MATCH(UitgavenInkomsten!$K321,ReadMe!$C$24:$C$59,0))),INDEX(ReadMe!$G$24:$G$59,MATCH(UitgavenInkomsten!$K321,ReadMe!$C$24:$C$59,0)),0)</f>
        <v>0</v>
      </c>
      <c r="B321" s="56">
        <f>IF(ISERROR(INDEX(ReadMe!$H$24:$H$59,MATCH(UitgavenInkomsten!$K321,ReadMe!$C$24:$C$59,0))),0,INDEX(ReadMe!$H$24:$H$59,MATCH(UitgavenInkomsten!$K321,ReadMe!$C$24:$C$59,0)))</f>
        <v>0</v>
      </c>
      <c r="D321" s="7" t="str">
        <f t="shared" si="35"/>
        <v/>
      </c>
      <c r="E321" s="33"/>
      <c r="F321" s="33"/>
      <c r="G321" s="33"/>
      <c r="H321" s="34"/>
      <c r="I321" s="56">
        <f t="shared" si="42"/>
        <v>403</v>
      </c>
      <c r="J321" s="35"/>
      <c r="K321" s="33"/>
      <c r="L321" s="35"/>
      <c r="M321" s="35"/>
      <c r="N321" s="36" t="e">
        <f>INDEX(ReadMe!$F$24:$F$59,MATCH(UitgavenInkomsten!K321,ReadMe!$C$24:$C$59,0))</f>
        <v>#N/A</v>
      </c>
      <c r="O321" s="7">
        <f t="array" ref="O321">IF(AND(LEN(L321)&gt;0,ISNUMBER(N321)),L321*N321,IF(AND(LEN(M321)&gt;0,ISNUMBER(N321)),M321/(1+N321)*N321,0))</f>
        <v>0</v>
      </c>
      <c r="P321" s="7" t="str">
        <f t="shared" si="36"/>
        <v>Nee</v>
      </c>
      <c r="Q321" s="33"/>
      <c r="R321" s="7">
        <f t="shared" si="37"/>
        <v>0</v>
      </c>
      <c r="S321" s="7">
        <f t="shared" si="38"/>
        <v>0</v>
      </c>
      <c r="T321" s="7">
        <f t="shared" si="39"/>
        <v>0</v>
      </c>
      <c r="U321" s="7">
        <f t="shared" si="40"/>
        <v>0</v>
      </c>
      <c r="V321" s="7">
        <f t="shared" si="41"/>
        <v>0</v>
      </c>
    </row>
    <row r="322" spans="1:22" x14ac:dyDescent="0.15">
      <c r="A322" s="56">
        <f>IF(ISNUMBER(INDEX(ReadMe!$G$24:$G$59,MATCH(UitgavenInkomsten!$K322,ReadMe!$C$24:$C$59,0))),INDEX(ReadMe!$G$24:$G$59,MATCH(UitgavenInkomsten!$K322,ReadMe!$C$24:$C$59,0)),0)</f>
        <v>0</v>
      </c>
      <c r="B322" s="56">
        <f>IF(ISERROR(INDEX(ReadMe!$H$24:$H$59,MATCH(UitgavenInkomsten!$K322,ReadMe!$C$24:$C$59,0))),0,INDEX(ReadMe!$H$24:$H$59,MATCH(UitgavenInkomsten!$K322,ReadMe!$C$24:$C$59,0)))</f>
        <v>0</v>
      </c>
      <c r="D322" s="7" t="str">
        <f t="shared" si="35"/>
        <v/>
      </c>
      <c r="E322" s="33"/>
      <c r="F322" s="33"/>
      <c r="G322" s="33"/>
      <c r="H322" s="34"/>
      <c r="I322" s="56">
        <f t="shared" si="42"/>
        <v>404</v>
      </c>
      <c r="J322" s="35"/>
      <c r="K322" s="33"/>
      <c r="L322" s="35"/>
      <c r="M322" s="35"/>
      <c r="N322" s="36" t="e">
        <f>INDEX(ReadMe!$F$24:$F$59,MATCH(UitgavenInkomsten!K322,ReadMe!$C$24:$C$59,0))</f>
        <v>#N/A</v>
      </c>
      <c r="O322" s="7">
        <f t="array" ref="O322">IF(AND(LEN(L322)&gt;0,ISNUMBER(N322)),L322*N322,IF(AND(LEN(M322)&gt;0,ISNUMBER(N322)),M322/(1+N322)*N322,0))</f>
        <v>0</v>
      </c>
      <c r="P322" s="7" t="str">
        <f t="shared" si="36"/>
        <v>Nee</v>
      </c>
      <c r="Q322" s="33"/>
      <c r="R322" s="7">
        <f t="shared" si="37"/>
        <v>0</v>
      </c>
      <c r="S322" s="7">
        <f t="shared" si="38"/>
        <v>0</v>
      </c>
      <c r="T322" s="7">
        <f t="shared" si="39"/>
        <v>0</v>
      </c>
      <c r="U322" s="7">
        <f t="shared" si="40"/>
        <v>0</v>
      </c>
      <c r="V322" s="7">
        <f t="shared" si="41"/>
        <v>0</v>
      </c>
    </row>
    <row r="323" spans="1:22" x14ac:dyDescent="0.15">
      <c r="A323" s="56">
        <f>IF(ISNUMBER(INDEX(ReadMe!$G$24:$G$59,MATCH(UitgavenInkomsten!$K323,ReadMe!$C$24:$C$59,0))),INDEX(ReadMe!$G$24:$G$59,MATCH(UitgavenInkomsten!$K323,ReadMe!$C$24:$C$59,0)),0)</f>
        <v>0</v>
      </c>
      <c r="B323" s="56">
        <f>IF(ISERROR(INDEX(ReadMe!$H$24:$H$59,MATCH(UitgavenInkomsten!$K323,ReadMe!$C$24:$C$59,0))),0,INDEX(ReadMe!$H$24:$H$59,MATCH(UitgavenInkomsten!$K323,ReadMe!$C$24:$C$59,0)))</f>
        <v>0</v>
      </c>
      <c r="D323" s="7" t="str">
        <f t="shared" si="35"/>
        <v/>
      </c>
      <c r="E323" s="33"/>
      <c r="F323" s="33"/>
      <c r="G323" s="33"/>
      <c r="H323" s="34"/>
      <c r="I323" s="56">
        <f t="shared" si="42"/>
        <v>405</v>
      </c>
      <c r="J323" s="35"/>
      <c r="K323" s="33"/>
      <c r="L323" s="35"/>
      <c r="M323" s="35"/>
      <c r="N323" s="36" t="e">
        <f>INDEX(ReadMe!$F$24:$F$59,MATCH(UitgavenInkomsten!K323,ReadMe!$C$24:$C$59,0))</f>
        <v>#N/A</v>
      </c>
      <c r="O323" s="7">
        <f t="array" ref="O323">IF(AND(LEN(L323)&gt;0,ISNUMBER(N323)),L323*N323,IF(AND(LEN(M323)&gt;0,ISNUMBER(N323)),M323/(1+N323)*N323,0))</f>
        <v>0</v>
      </c>
      <c r="P323" s="7" t="str">
        <f t="shared" si="36"/>
        <v>Nee</v>
      </c>
      <c r="Q323" s="33"/>
      <c r="R323" s="7">
        <f t="shared" si="37"/>
        <v>0</v>
      </c>
      <c r="S323" s="7">
        <f t="shared" si="38"/>
        <v>0</v>
      </c>
      <c r="T323" s="7">
        <f t="shared" si="39"/>
        <v>0</v>
      </c>
      <c r="U323" s="7">
        <f t="shared" si="40"/>
        <v>0</v>
      </c>
      <c r="V323" s="7">
        <f t="shared" si="41"/>
        <v>0</v>
      </c>
    </row>
    <row r="324" spans="1:22" x14ac:dyDescent="0.15">
      <c r="A324" s="56">
        <f>IF(ISNUMBER(INDEX(ReadMe!$G$24:$G$59,MATCH(UitgavenInkomsten!$K324,ReadMe!$C$24:$C$59,0))),INDEX(ReadMe!$G$24:$G$59,MATCH(UitgavenInkomsten!$K324,ReadMe!$C$24:$C$59,0)),0)</f>
        <v>0</v>
      </c>
      <c r="B324" s="56">
        <f>IF(ISERROR(INDEX(ReadMe!$H$24:$H$59,MATCH(UitgavenInkomsten!$K324,ReadMe!$C$24:$C$59,0))),0,INDEX(ReadMe!$H$24:$H$59,MATCH(UitgavenInkomsten!$K324,ReadMe!$C$24:$C$59,0)))</f>
        <v>0</v>
      </c>
      <c r="D324" s="7" t="str">
        <f t="shared" si="35"/>
        <v/>
      </c>
      <c r="E324" s="33"/>
      <c r="F324" s="33"/>
      <c r="G324" s="33"/>
      <c r="H324" s="34"/>
      <c r="I324" s="56">
        <f t="shared" si="42"/>
        <v>406</v>
      </c>
      <c r="J324" s="35"/>
      <c r="K324" s="33"/>
      <c r="L324" s="35"/>
      <c r="M324" s="35"/>
      <c r="N324" s="36" t="e">
        <f>INDEX(ReadMe!$F$24:$F$59,MATCH(UitgavenInkomsten!K324,ReadMe!$C$24:$C$59,0))</f>
        <v>#N/A</v>
      </c>
      <c r="O324" s="7">
        <f t="array" ref="O324">IF(AND(LEN(L324)&gt;0,ISNUMBER(N324)),L324*N324,IF(AND(LEN(M324)&gt;0,ISNUMBER(N324)),M324/(1+N324)*N324,0))</f>
        <v>0</v>
      </c>
      <c r="P324" s="7" t="str">
        <f t="shared" si="36"/>
        <v>Nee</v>
      </c>
      <c r="Q324" s="33"/>
      <c r="R324" s="7">
        <f t="shared" si="37"/>
        <v>0</v>
      </c>
      <c r="S324" s="7">
        <f t="shared" si="38"/>
        <v>0</v>
      </c>
      <c r="T324" s="7">
        <f t="shared" si="39"/>
        <v>0</v>
      </c>
      <c r="U324" s="7">
        <f t="shared" si="40"/>
        <v>0</v>
      </c>
      <c r="V324" s="7">
        <f t="shared" si="41"/>
        <v>0</v>
      </c>
    </row>
    <row r="325" spans="1:22" x14ac:dyDescent="0.15">
      <c r="A325" s="56">
        <f>IF(ISNUMBER(INDEX(ReadMe!$G$24:$G$59,MATCH(UitgavenInkomsten!$K325,ReadMe!$C$24:$C$59,0))),INDEX(ReadMe!$G$24:$G$59,MATCH(UitgavenInkomsten!$K325,ReadMe!$C$24:$C$59,0)),0)</f>
        <v>0</v>
      </c>
      <c r="B325" s="56">
        <f>IF(ISERROR(INDEX(ReadMe!$H$24:$H$59,MATCH(UitgavenInkomsten!$K325,ReadMe!$C$24:$C$59,0))),0,INDEX(ReadMe!$H$24:$H$59,MATCH(UitgavenInkomsten!$K325,ReadMe!$C$24:$C$59,0)))</f>
        <v>0</v>
      </c>
      <c r="D325" s="7" t="str">
        <f t="shared" si="35"/>
        <v/>
      </c>
      <c r="E325" s="33"/>
      <c r="F325" s="33"/>
      <c r="G325" s="33"/>
      <c r="H325" s="34"/>
      <c r="I325" s="56">
        <f t="shared" si="42"/>
        <v>407</v>
      </c>
      <c r="J325" s="35"/>
      <c r="K325" s="33"/>
      <c r="L325" s="35"/>
      <c r="M325" s="35"/>
      <c r="N325" s="36" t="e">
        <f>INDEX(ReadMe!$F$24:$F$59,MATCH(UitgavenInkomsten!K325,ReadMe!$C$24:$C$59,0))</f>
        <v>#N/A</v>
      </c>
      <c r="O325" s="7">
        <f t="array" ref="O325">IF(AND(LEN(L325)&gt;0,ISNUMBER(N325)),L325*N325,IF(AND(LEN(M325)&gt;0,ISNUMBER(N325)),M325/(1+N325)*N325,0))</f>
        <v>0</v>
      </c>
      <c r="P325" s="7" t="str">
        <f t="shared" si="36"/>
        <v>Nee</v>
      </c>
      <c r="Q325" s="33"/>
      <c r="R325" s="7">
        <f t="shared" si="37"/>
        <v>0</v>
      </c>
      <c r="S325" s="7">
        <f t="shared" si="38"/>
        <v>0</v>
      </c>
      <c r="T325" s="7">
        <f t="shared" si="39"/>
        <v>0</v>
      </c>
      <c r="U325" s="7">
        <f t="shared" si="40"/>
        <v>0</v>
      </c>
      <c r="V325" s="7">
        <f t="shared" si="41"/>
        <v>0</v>
      </c>
    </row>
    <row r="326" spans="1:22" x14ac:dyDescent="0.15">
      <c r="A326" s="56">
        <f>IF(ISNUMBER(INDEX(ReadMe!$G$24:$G$59,MATCH(UitgavenInkomsten!$K326,ReadMe!$C$24:$C$59,0))),INDEX(ReadMe!$G$24:$G$59,MATCH(UitgavenInkomsten!$K326,ReadMe!$C$24:$C$59,0)),0)</f>
        <v>0</v>
      </c>
      <c r="B326" s="56">
        <f>IF(ISERROR(INDEX(ReadMe!$H$24:$H$59,MATCH(UitgavenInkomsten!$K326,ReadMe!$C$24:$C$59,0))),0,INDEX(ReadMe!$H$24:$H$59,MATCH(UitgavenInkomsten!$K326,ReadMe!$C$24:$C$59,0)))</f>
        <v>0</v>
      </c>
      <c r="D326" s="7" t="str">
        <f t="shared" si="35"/>
        <v/>
      </c>
      <c r="E326" s="33"/>
      <c r="F326" s="33"/>
      <c r="G326" s="33"/>
      <c r="H326" s="34"/>
      <c r="I326" s="56">
        <f t="shared" si="42"/>
        <v>408</v>
      </c>
      <c r="J326" s="35"/>
      <c r="K326" s="33"/>
      <c r="L326" s="35"/>
      <c r="M326" s="35"/>
      <c r="N326" s="36" t="e">
        <f>INDEX(ReadMe!$F$24:$F$59,MATCH(UitgavenInkomsten!K326,ReadMe!$C$24:$C$59,0))</f>
        <v>#N/A</v>
      </c>
      <c r="O326" s="7">
        <f t="array" ref="O326">IF(AND(LEN(L326)&gt;0,ISNUMBER(N326)),L326*N326,IF(AND(LEN(M326)&gt;0,ISNUMBER(N326)),M326/(1+N326)*N326,0))</f>
        <v>0</v>
      </c>
      <c r="P326" s="7" t="str">
        <f t="shared" si="36"/>
        <v>Nee</v>
      </c>
      <c r="Q326" s="33"/>
      <c r="R326" s="7">
        <f t="shared" si="37"/>
        <v>0</v>
      </c>
      <c r="S326" s="7">
        <f t="shared" si="38"/>
        <v>0</v>
      </c>
      <c r="T326" s="7">
        <f t="shared" si="39"/>
        <v>0</v>
      </c>
      <c r="U326" s="7">
        <f t="shared" si="40"/>
        <v>0</v>
      </c>
      <c r="V326" s="7">
        <f t="shared" si="41"/>
        <v>0</v>
      </c>
    </row>
    <row r="327" spans="1:22" x14ac:dyDescent="0.15">
      <c r="A327" s="56">
        <f>IF(ISNUMBER(INDEX(ReadMe!$G$24:$G$59,MATCH(UitgavenInkomsten!$K327,ReadMe!$C$24:$C$59,0))),INDEX(ReadMe!$G$24:$G$59,MATCH(UitgavenInkomsten!$K327,ReadMe!$C$24:$C$59,0)),0)</f>
        <v>0</v>
      </c>
      <c r="B327" s="56">
        <f>IF(ISERROR(INDEX(ReadMe!$H$24:$H$59,MATCH(UitgavenInkomsten!$K327,ReadMe!$C$24:$C$59,0))),0,INDEX(ReadMe!$H$24:$H$59,MATCH(UitgavenInkomsten!$K327,ReadMe!$C$24:$C$59,0)))</f>
        <v>0</v>
      </c>
      <c r="D327" s="7" t="str">
        <f t="shared" si="35"/>
        <v/>
      </c>
      <c r="E327" s="33"/>
      <c r="F327" s="33"/>
      <c r="G327" s="33"/>
      <c r="H327" s="34"/>
      <c r="I327" s="56">
        <f t="shared" si="42"/>
        <v>409</v>
      </c>
      <c r="J327" s="35"/>
      <c r="K327" s="33"/>
      <c r="L327" s="35"/>
      <c r="M327" s="35"/>
      <c r="N327" s="36" t="e">
        <f>INDEX(ReadMe!$F$24:$F$59,MATCH(UitgavenInkomsten!K327,ReadMe!$C$24:$C$59,0))</f>
        <v>#N/A</v>
      </c>
      <c r="O327" s="7">
        <f t="array" ref="O327">IF(AND(LEN(L327)&gt;0,ISNUMBER(N327)),L327*N327,IF(AND(LEN(M327)&gt;0,ISNUMBER(N327)),M327/(1+N327)*N327,0))</f>
        <v>0</v>
      </c>
      <c r="P327" s="7" t="str">
        <f t="shared" si="36"/>
        <v>Nee</v>
      </c>
      <c r="Q327" s="33"/>
      <c r="R327" s="7">
        <f t="shared" si="37"/>
        <v>0</v>
      </c>
      <c r="S327" s="7">
        <f t="shared" si="38"/>
        <v>0</v>
      </c>
      <c r="T327" s="7">
        <f t="shared" si="39"/>
        <v>0</v>
      </c>
      <c r="U327" s="7">
        <f t="shared" si="40"/>
        <v>0</v>
      </c>
      <c r="V327" s="7">
        <f t="shared" si="41"/>
        <v>0</v>
      </c>
    </row>
    <row r="328" spans="1:22" x14ac:dyDescent="0.15">
      <c r="A328" s="56">
        <f>IF(ISNUMBER(INDEX(ReadMe!$G$24:$G$59,MATCH(UitgavenInkomsten!$K328,ReadMe!$C$24:$C$59,0))),INDEX(ReadMe!$G$24:$G$59,MATCH(UitgavenInkomsten!$K328,ReadMe!$C$24:$C$59,0)),0)</f>
        <v>0</v>
      </c>
      <c r="B328" s="56">
        <f>IF(ISERROR(INDEX(ReadMe!$H$24:$H$59,MATCH(UitgavenInkomsten!$K328,ReadMe!$C$24:$C$59,0))),0,INDEX(ReadMe!$H$24:$H$59,MATCH(UitgavenInkomsten!$K328,ReadMe!$C$24:$C$59,0)))</f>
        <v>0</v>
      </c>
      <c r="D328" s="7" t="str">
        <f t="shared" si="35"/>
        <v/>
      </c>
      <c r="E328" s="33"/>
      <c r="F328" s="33"/>
      <c r="G328" s="33"/>
      <c r="H328" s="34"/>
      <c r="I328" s="56">
        <f t="shared" si="42"/>
        <v>410</v>
      </c>
      <c r="J328" s="35"/>
      <c r="K328" s="33"/>
      <c r="L328" s="35"/>
      <c r="M328" s="35"/>
      <c r="N328" s="36" t="e">
        <f>INDEX(ReadMe!$F$24:$F$59,MATCH(UitgavenInkomsten!K328,ReadMe!$C$24:$C$59,0))</f>
        <v>#N/A</v>
      </c>
      <c r="O328" s="7">
        <f t="array" ref="O328">IF(AND(LEN(L328)&gt;0,ISNUMBER(N328)),L328*N328,IF(AND(LEN(M328)&gt;0,ISNUMBER(N328)),M328/(1+N328)*N328,0))</f>
        <v>0</v>
      </c>
      <c r="P328" s="7" t="str">
        <f t="shared" si="36"/>
        <v>Nee</v>
      </c>
      <c r="Q328" s="33"/>
      <c r="R328" s="7">
        <f t="shared" si="37"/>
        <v>0</v>
      </c>
      <c r="S328" s="7">
        <f t="shared" si="38"/>
        <v>0</v>
      </c>
      <c r="T328" s="7">
        <f t="shared" si="39"/>
        <v>0</v>
      </c>
      <c r="U328" s="7">
        <f t="shared" si="40"/>
        <v>0</v>
      </c>
      <c r="V328" s="7">
        <f t="shared" si="41"/>
        <v>0</v>
      </c>
    </row>
    <row r="329" spans="1:22" x14ac:dyDescent="0.15">
      <c r="A329" s="56">
        <f>IF(ISNUMBER(INDEX(ReadMe!$G$24:$G$59,MATCH(UitgavenInkomsten!$K329,ReadMe!$C$24:$C$59,0))),INDEX(ReadMe!$G$24:$G$59,MATCH(UitgavenInkomsten!$K329,ReadMe!$C$24:$C$59,0)),0)</f>
        <v>0</v>
      </c>
      <c r="B329" s="56">
        <f>IF(ISERROR(INDEX(ReadMe!$H$24:$H$59,MATCH(UitgavenInkomsten!$K329,ReadMe!$C$24:$C$59,0))),0,INDEX(ReadMe!$H$24:$H$59,MATCH(UitgavenInkomsten!$K329,ReadMe!$C$24:$C$59,0)))</f>
        <v>0</v>
      </c>
      <c r="D329" s="7" t="str">
        <f t="shared" si="35"/>
        <v/>
      </c>
      <c r="E329" s="33"/>
      <c r="F329" s="33"/>
      <c r="G329" s="33"/>
      <c r="H329" s="34"/>
      <c r="I329" s="56">
        <f t="shared" si="42"/>
        <v>411</v>
      </c>
      <c r="J329" s="35"/>
      <c r="K329" s="33"/>
      <c r="L329" s="35"/>
      <c r="M329" s="35"/>
      <c r="N329" s="36" t="e">
        <f>INDEX(ReadMe!$F$24:$F$59,MATCH(UitgavenInkomsten!K329,ReadMe!$C$24:$C$59,0))</f>
        <v>#N/A</v>
      </c>
      <c r="O329" s="7">
        <f t="array" ref="O329">IF(AND(LEN(L329)&gt;0,ISNUMBER(N329)),L329*N329,IF(AND(LEN(M329)&gt;0,ISNUMBER(N329)),M329/(1+N329)*N329,0))</f>
        <v>0</v>
      </c>
      <c r="P329" s="7" t="str">
        <f t="shared" si="36"/>
        <v>Nee</v>
      </c>
      <c r="Q329" s="33"/>
      <c r="R329" s="7">
        <f t="shared" si="37"/>
        <v>0</v>
      </c>
      <c r="S329" s="7">
        <f t="shared" si="38"/>
        <v>0</v>
      </c>
      <c r="T329" s="7">
        <f t="shared" si="39"/>
        <v>0</v>
      </c>
      <c r="U329" s="7">
        <f t="shared" si="40"/>
        <v>0</v>
      </c>
      <c r="V329" s="7">
        <f t="shared" si="41"/>
        <v>0</v>
      </c>
    </row>
    <row r="330" spans="1:22" x14ac:dyDescent="0.15">
      <c r="A330" s="56">
        <f>IF(ISNUMBER(INDEX(ReadMe!$G$24:$G$59,MATCH(UitgavenInkomsten!$K330,ReadMe!$C$24:$C$59,0))),INDEX(ReadMe!$G$24:$G$59,MATCH(UitgavenInkomsten!$K330,ReadMe!$C$24:$C$59,0)),0)</f>
        <v>0</v>
      </c>
      <c r="B330" s="56">
        <f>IF(ISERROR(INDEX(ReadMe!$H$24:$H$59,MATCH(UitgavenInkomsten!$K330,ReadMe!$C$24:$C$59,0))),0,INDEX(ReadMe!$H$24:$H$59,MATCH(UitgavenInkomsten!$K330,ReadMe!$C$24:$C$59,0)))</f>
        <v>0</v>
      </c>
      <c r="D330" s="7" t="str">
        <f t="shared" si="35"/>
        <v/>
      </c>
      <c r="E330" s="33"/>
      <c r="F330" s="33"/>
      <c r="G330" s="33"/>
      <c r="H330" s="34"/>
      <c r="I330" s="56">
        <f t="shared" si="42"/>
        <v>412</v>
      </c>
      <c r="J330" s="35"/>
      <c r="K330" s="33"/>
      <c r="L330" s="35"/>
      <c r="M330" s="35"/>
      <c r="N330" s="36" t="e">
        <f>INDEX(ReadMe!$F$24:$F$59,MATCH(UitgavenInkomsten!K330,ReadMe!$C$24:$C$59,0))</f>
        <v>#N/A</v>
      </c>
      <c r="O330" s="7">
        <f t="array" ref="O330">IF(AND(LEN(L330)&gt;0,ISNUMBER(N330)),L330*N330,IF(AND(LEN(M330)&gt;0,ISNUMBER(N330)),M330/(1+N330)*N330,0))</f>
        <v>0</v>
      </c>
      <c r="P330" s="7" t="str">
        <f t="shared" si="36"/>
        <v>Nee</v>
      </c>
      <c r="Q330" s="33"/>
      <c r="R330" s="7">
        <f t="shared" si="37"/>
        <v>0</v>
      </c>
      <c r="S330" s="7">
        <f t="shared" si="38"/>
        <v>0</v>
      </c>
      <c r="T330" s="7">
        <f t="shared" si="39"/>
        <v>0</v>
      </c>
      <c r="U330" s="7">
        <f t="shared" si="40"/>
        <v>0</v>
      </c>
      <c r="V330" s="7">
        <f t="shared" si="41"/>
        <v>0</v>
      </c>
    </row>
    <row r="331" spans="1:22" x14ac:dyDescent="0.15">
      <c r="A331" s="56">
        <f>IF(ISNUMBER(INDEX(ReadMe!$G$24:$G$59,MATCH(UitgavenInkomsten!$K331,ReadMe!$C$24:$C$59,0))),INDEX(ReadMe!$G$24:$G$59,MATCH(UitgavenInkomsten!$K331,ReadMe!$C$24:$C$59,0)),0)</f>
        <v>0</v>
      </c>
      <c r="B331" s="56">
        <f>IF(ISERROR(INDEX(ReadMe!$H$24:$H$59,MATCH(UitgavenInkomsten!$K331,ReadMe!$C$24:$C$59,0))),0,INDEX(ReadMe!$H$24:$H$59,MATCH(UitgavenInkomsten!$K331,ReadMe!$C$24:$C$59,0)))</f>
        <v>0</v>
      </c>
      <c r="D331" s="7" t="str">
        <f t="shared" si="35"/>
        <v/>
      </c>
      <c r="E331" s="33"/>
      <c r="F331" s="33"/>
      <c r="G331" s="33"/>
      <c r="H331" s="34"/>
      <c r="I331" s="56">
        <f t="shared" si="42"/>
        <v>413</v>
      </c>
      <c r="J331" s="35"/>
      <c r="K331" s="33"/>
      <c r="L331" s="35"/>
      <c r="M331" s="35"/>
      <c r="N331" s="36" t="e">
        <f>INDEX(ReadMe!$F$24:$F$59,MATCH(UitgavenInkomsten!K331,ReadMe!$C$24:$C$59,0))</f>
        <v>#N/A</v>
      </c>
      <c r="O331" s="7">
        <f t="array" ref="O331">IF(AND(LEN(L331)&gt;0,ISNUMBER(N331)),L331*N331,IF(AND(LEN(M331)&gt;0,ISNUMBER(N331)),M331/(1+N331)*N331,0))</f>
        <v>0</v>
      </c>
      <c r="P331" s="7" t="str">
        <f t="shared" si="36"/>
        <v>Nee</v>
      </c>
      <c r="Q331" s="33"/>
      <c r="R331" s="7">
        <f t="shared" si="37"/>
        <v>0</v>
      </c>
      <c r="S331" s="7">
        <f t="shared" si="38"/>
        <v>0</v>
      </c>
      <c r="T331" s="7">
        <f t="shared" si="39"/>
        <v>0</v>
      </c>
      <c r="U331" s="7">
        <f t="shared" si="40"/>
        <v>0</v>
      </c>
      <c r="V331" s="7">
        <f t="shared" si="41"/>
        <v>0</v>
      </c>
    </row>
    <row r="332" spans="1:22" x14ac:dyDescent="0.15">
      <c r="A332" s="56">
        <f>IF(ISNUMBER(INDEX(ReadMe!$G$24:$G$59,MATCH(UitgavenInkomsten!$K332,ReadMe!$C$24:$C$59,0))),INDEX(ReadMe!$G$24:$G$59,MATCH(UitgavenInkomsten!$K332,ReadMe!$C$24:$C$59,0)),0)</f>
        <v>0</v>
      </c>
      <c r="B332" s="56">
        <f>IF(ISERROR(INDEX(ReadMe!$H$24:$H$59,MATCH(UitgavenInkomsten!$K332,ReadMe!$C$24:$C$59,0))),0,INDEX(ReadMe!$H$24:$H$59,MATCH(UitgavenInkomsten!$K332,ReadMe!$C$24:$C$59,0)))</f>
        <v>0</v>
      </c>
      <c r="D332" s="7" t="str">
        <f t="shared" si="35"/>
        <v/>
      </c>
      <c r="E332" s="33"/>
      <c r="F332" s="33"/>
      <c r="G332" s="33"/>
      <c r="H332" s="34"/>
      <c r="I332" s="56">
        <f t="shared" si="42"/>
        <v>414</v>
      </c>
      <c r="J332" s="35"/>
      <c r="K332" s="33"/>
      <c r="L332" s="35"/>
      <c r="M332" s="35"/>
      <c r="N332" s="36" t="e">
        <f>INDEX(ReadMe!$F$24:$F$59,MATCH(UitgavenInkomsten!K332,ReadMe!$C$24:$C$59,0))</f>
        <v>#N/A</v>
      </c>
      <c r="O332" s="7">
        <f t="array" ref="O332">IF(AND(LEN(L332)&gt;0,ISNUMBER(N332)),L332*N332,IF(AND(LEN(M332)&gt;0,ISNUMBER(N332)),M332/(1+N332)*N332,0))</f>
        <v>0</v>
      </c>
      <c r="P332" s="7" t="str">
        <f t="shared" si="36"/>
        <v>Nee</v>
      </c>
      <c r="Q332" s="33"/>
      <c r="R332" s="7">
        <f t="shared" si="37"/>
        <v>0</v>
      </c>
      <c r="S332" s="7">
        <f t="shared" si="38"/>
        <v>0</v>
      </c>
      <c r="T332" s="7">
        <f t="shared" si="39"/>
        <v>0</v>
      </c>
      <c r="U332" s="7">
        <f t="shared" si="40"/>
        <v>0</v>
      </c>
      <c r="V332" s="7">
        <f t="shared" si="41"/>
        <v>0</v>
      </c>
    </row>
    <row r="333" spans="1:22" x14ac:dyDescent="0.15">
      <c r="A333" s="56">
        <f>IF(ISNUMBER(INDEX(ReadMe!$G$24:$G$59,MATCH(UitgavenInkomsten!$K333,ReadMe!$C$24:$C$59,0))),INDEX(ReadMe!$G$24:$G$59,MATCH(UitgavenInkomsten!$K333,ReadMe!$C$24:$C$59,0)),0)</f>
        <v>0</v>
      </c>
      <c r="B333" s="56">
        <f>IF(ISERROR(INDEX(ReadMe!$H$24:$H$59,MATCH(UitgavenInkomsten!$K333,ReadMe!$C$24:$C$59,0))),0,INDEX(ReadMe!$H$24:$H$59,MATCH(UitgavenInkomsten!$K333,ReadMe!$C$24:$C$59,0)))</f>
        <v>0</v>
      </c>
      <c r="D333" s="7" t="str">
        <f t="shared" si="35"/>
        <v/>
      </c>
      <c r="E333" s="33"/>
      <c r="F333" s="33"/>
      <c r="G333" s="33"/>
      <c r="H333" s="34"/>
      <c r="I333" s="56">
        <f t="shared" si="42"/>
        <v>415</v>
      </c>
      <c r="J333" s="35"/>
      <c r="K333" s="33"/>
      <c r="L333" s="35"/>
      <c r="M333" s="35"/>
      <c r="N333" s="36" t="e">
        <f>INDEX(ReadMe!$F$24:$F$59,MATCH(UitgavenInkomsten!K333,ReadMe!$C$24:$C$59,0))</f>
        <v>#N/A</v>
      </c>
      <c r="O333" s="7">
        <f t="array" ref="O333">IF(AND(LEN(L333)&gt;0,ISNUMBER(N333)),L333*N333,IF(AND(LEN(M333)&gt;0,ISNUMBER(N333)),M333/(1+N333)*N333,0))</f>
        <v>0</v>
      </c>
      <c r="P333" s="7" t="str">
        <f t="shared" si="36"/>
        <v>Nee</v>
      </c>
      <c r="Q333" s="33"/>
      <c r="R333" s="7">
        <f t="shared" si="37"/>
        <v>0</v>
      </c>
      <c r="S333" s="7">
        <f t="shared" si="38"/>
        <v>0</v>
      </c>
      <c r="T333" s="7">
        <f t="shared" si="39"/>
        <v>0</v>
      </c>
      <c r="U333" s="7">
        <f t="shared" si="40"/>
        <v>0</v>
      </c>
      <c r="V333" s="7">
        <f t="shared" si="41"/>
        <v>0</v>
      </c>
    </row>
    <row r="334" spans="1:22" x14ac:dyDescent="0.15">
      <c r="A334" s="56">
        <f>IF(ISNUMBER(INDEX(ReadMe!$G$24:$G$59,MATCH(UitgavenInkomsten!$K334,ReadMe!$C$24:$C$59,0))),INDEX(ReadMe!$G$24:$G$59,MATCH(UitgavenInkomsten!$K334,ReadMe!$C$24:$C$59,0)),0)</f>
        <v>0</v>
      </c>
      <c r="B334" s="56">
        <f>IF(ISERROR(INDEX(ReadMe!$H$24:$H$59,MATCH(UitgavenInkomsten!$K334,ReadMe!$C$24:$C$59,0))),0,INDEX(ReadMe!$H$24:$H$59,MATCH(UitgavenInkomsten!$K334,ReadMe!$C$24:$C$59,0)))</f>
        <v>0</v>
      </c>
      <c r="D334" s="7" t="str">
        <f t="shared" si="35"/>
        <v/>
      </c>
      <c r="E334" s="33"/>
      <c r="F334" s="33"/>
      <c r="G334" s="33"/>
      <c r="H334" s="34"/>
      <c r="I334" s="56">
        <f t="shared" si="42"/>
        <v>416</v>
      </c>
      <c r="J334" s="35"/>
      <c r="K334" s="33"/>
      <c r="L334" s="35"/>
      <c r="M334" s="35"/>
      <c r="N334" s="36" t="e">
        <f>INDEX(ReadMe!$F$24:$F$59,MATCH(UitgavenInkomsten!K334,ReadMe!$C$24:$C$59,0))</f>
        <v>#N/A</v>
      </c>
      <c r="O334" s="7">
        <f t="array" ref="O334">IF(AND(LEN(L334)&gt;0,ISNUMBER(N334)),L334*N334,IF(AND(LEN(M334)&gt;0,ISNUMBER(N334)),M334/(1+N334)*N334,0))</f>
        <v>0</v>
      </c>
      <c r="P334" s="7" t="str">
        <f t="shared" si="36"/>
        <v>Nee</v>
      </c>
      <c r="Q334" s="33"/>
      <c r="R334" s="7">
        <f t="shared" si="37"/>
        <v>0</v>
      </c>
      <c r="S334" s="7">
        <f t="shared" si="38"/>
        <v>0</v>
      </c>
      <c r="T334" s="7">
        <f t="shared" si="39"/>
        <v>0</v>
      </c>
      <c r="U334" s="7">
        <f t="shared" si="40"/>
        <v>0</v>
      </c>
      <c r="V334" s="7">
        <f t="shared" si="41"/>
        <v>0</v>
      </c>
    </row>
    <row r="335" spans="1:22" x14ac:dyDescent="0.15">
      <c r="A335" s="56">
        <f>IF(ISNUMBER(INDEX(ReadMe!$G$24:$G$59,MATCH(UitgavenInkomsten!$K335,ReadMe!$C$24:$C$59,0))),INDEX(ReadMe!$G$24:$G$59,MATCH(UitgavenInkomsten!$K335,ReadMe!$C$24:$C$59,0)),0)</f>
        <v>0</v>
      </c>
      <c r="B335" s="56">
        <f>IF(ISERROR(INDEX(ReadMe!$H$24:$H$59,MATCH(UitgavenInkomsten!$K335,ReadMe!$C$24:$C$59,0))),0,INDEX(ReadMe!$H$24:$H$59,MATCH(UitgavenInkomsten!$K335,ReadMe!$C$24:$C$59,0)))</f>
        <v>0</v>
      </c>
      <c r="D335" s="7" t="str">
        <f t="shared" si="35"/>
        <v/>
      </c>
      <c r="E335" s="33"/>
      <c r="F335" s="33"/>
      <c r="G335" s="33"/>
      <c r="H335" s="34"/>
      <c r="I335" s="56">
        <f t="shared" si="42"/>
        <v>417</v>
      </c>
      <c r="J335" s="35"/>
      <c r="K335" s="33"/>
      <c r="L335" s="35"/>
      <c r="M335" s="35"/>
      <c r="N335" s="36" t="e">
        <f>INDEX(ReadMe!$F$24:$F$59,MATCH(UitgavenInkomsten!K335,ReadMe!$C$24:$C$59,0))</f>
        <v>#N/A</v>
      </c>
      <c r="O335" s="7">
        <f t="array" ref="O335">IF(AND(LEN(L335)&gt;0,ISNUMBER(N335)),L335*N335,IF(AND(LEN(M335)&gt;0,ISNUMBER(N335)),M335/(1+N335)*N335,0))</f>
        <v>0</v>
      </c>
      <c r="P335" s="7" t="str">
        <f t="shared" si="36"/>
        <v>Nee</v>
      </c>
      <c r="Q335" s="33"/>
      <c r="R335" s="7">
        <f t="shared" si="37"/>
        <v>0</v>
      </c>
      <c r="S335" s="7">
        <f t="shared" si="38"/>
        <v>0</v>
      </c>
      <c r="T335" s="7">
        <f t="shared" si="39"/>
        <v>0</v>
      </c>
      <c r="U335" s="7">
        <f t="shared" si="40"/>
        <v>0</v>
      </c>
      <c r="V335" s="7">
        <f t="shared" si="41"/>
        <v>0</v>
      </c>
    </row>
    <row r="336" spans="1:22" x14ac:dyDescent="0.15">
      <c r="A336" s="56">
        <f>IF(ISNUMBER(INDEX(ReadMe!$G$24:$G$59,MATCH(UitgavenInkomsten!$K336,ReadMe!$C$24:$C$59,0))),INDEX(ReadMe!$G$24:$G$59,MATCH(UitgavenInkomsten!$K336,ReadMe!$C$24:$C$59,0)),0)</f>
        <v>0</v>
      </c>
      <c r="B336" s="56">
        <f>IF(ISERROR(INDEX(ReadMe!$H$24:$H$59,MATCH(UitgavenInkomsten!$K336,ReadMe!$C$24:$C$59,0))),0,INDEX(ReadMe!$H$24:$H$59,MATCH(UitgavenInkomsten!$K336,ReadMe!$C$24:$C$59,0)))</f>
        <v>0</v>
      </c>
      <c r="D336" s="7" t="str">
        <f t="shared" si="35"/>
        <v/>
      </c>
      <c r="E336" s="33"/>
      <c r="F336" s="33"/>
      <c r="G336" s="33"/>
      <c r="H336" s="34"/>
      <c r="I336" s="56">
        <f t="shared" si="42"/>
        <v>418</v>
      </c>
      <c r="J336" s="35"/>
      <c r="K336" s="33"/>
      <c r="L336" s="35"/>
      <c r="M336" s="35"/>
      <c r="N336" s="36" t="e">
        <f>INDEX(ReadMe!$F$24:$F$59,MATCH(UitgavenInkomsten!K336,ReadMe!$C$24:$C$59,0))</f>
        <v>#N/A</v>
      </c>
      <c r="O336" s="7">
        <f t="array" ref="O336">IF(AND(LEN(L336)&gt;0,ISNUMBER(N336)),L336*N336,IF(AND(LEN(M336)&gt;0,ISNUMBER(N336)),M336/(1+N336)*N336,0))</f>
        <v>0</v>
      </c>
      <c r="P336" s="7" t="str">
        <f t="shared" si="36"/>
        <v>Nee</v>
      </c>
      <c r="Q336" s="33"/>
      <c r="R336" s="7">
        <f t="shared" si="37"/>
        <v>0</v>
      </c>
      <c r="S336" s="7">
        <f t="shared" si="38"/>
        <v>0</v>
      </c>
      <c r="T336" s="7">
        <f t="shared" si="39"/>
        <v>0</v>
      </c>
      <c r="U336" s="7">
        <f t="shared" si="40"/>
        <v>0</v>
      </c>
      <c r="V336" s="7">
        <f t="shared" si="41"/>
        <v>0</v>
      </c>
    </row>
    <row r="337" spans="1:22" x14ac:dyDescent="0.15">
      <c r="A337" s="56">
        <f>IF(ISNUMBER(INDEX(ReadMe!$G$24:$G$59,MATCH(UitgavenInkomsten!$K337,ReadMe!$C$24:$C$59,0))),INDEX(ReadMe!$G$24:$G$59,MATCH(UitgavenInkomsten!$K337,ReadMe!$C$24:$C$59,0)),0)</f>
        <v>0</v>
      </c>
      <c r="B337" s="56">
        <f>IF(ISERROR(INDEX(ReadMe!$H$24:$H$59,MATCH(UitgavenInkomsten!$K337,ReadMe!$C$24:$C$59,0))),0,INDEX(ReadMe!$H$24:$H$59,MATCH(UitgavenInkomsten!$K337,ReadMe!$C$24:$C$59,0)))</f>
        <v>0</v>
      </c>
      <c r="D337" s="7" t="str">
        <f t="shared" si="35"/>
        <v/>
      </c>
      <c r="E337" s="33"/>
      <c r="F337" s="33"/>
      <c r="G337" s="33"/>
      <c r="H337" s="34"/>
      <c r="I337" s="56">
        <f t="shared" si="42"/>
        <v>419</v>
      </c>
      <c r="J337" s="35"/>
      <c r="K337" s="33"/>
      <c r="L337" s="35"/>
      <c r="M337" s="35"/>
      <c r="N337" s="36" t="e">
        <f>INDEX(ReadMe!$F$24:$F$59,MATCH(UitgavenInkomsten!K337,ReadMe!$C$24:$C$59,0))</f>
        <v>#N/A</v>
      </c>
      <c r="O337" s="7">
        <f t="array" ref="O337">IF(AND(LEN(L337)&gt;0,ISNUMBER(N337)),L337*N337,IF(AND(LEN(M337)&gt;0,ISNUMBER(N337)),M337/(1+N337)*N337,0))</f>
        <v>0</v>
      </c>
      <c r="P337" s="7" t="str">
        <f t="shared" si="36"/>
        <v>Nee</v>
      </c>
      <c r="Q337" s="33"/>
      <c r="R337" s="7">
        <f t="shared" si="37"/>
        <v>0</v>
      </c>
      <c r="S337" s="7">
        <f t="shared" si="38"/>
        <v>0</v>
      </c>
      <c r="T337" s="7">
        <f t="shared" si="39"/>
        <v>0</v>
      </c>
      <c r="U337" s="7">
        <f t="shared" si="40"/>
        <v>0</v>
      </c>
      <c r="V337" s="7">
        <f t="shared" si="41"/>
        <v>0</v>
      </c>
    </row>
    <row r="338" spans="1:22" x14ac:dyDescent="0.15">
      <c r="A338" s="56">
        <f>IF(ISNUMBER(INDEX(ReadMe!$G$24:$G$59,MATCH(UitgavenInkomsten!$K338,ReadMe!$C$24:$C$59,0))),INDEX(ReadMe!$G$24:$G$59,MATCH(UitgavenInkomsten!$K338,ReadMe!$C$24:$C$59,0)),0)</f>
        <v>0</v>
      </c>
      <c r="B338" s="56">
        <f>IF(ISERROR(INDEX(ReadMe!$H$24:$H$59,MATCH(UitgavenInkomsten!$K338,ReadMe!$C$24:$C$59,0))),0,INDEX(ReadMe!$H$24:$H$59,MATCH(UitgavenInkomsten!$K338,ReadMe!$C$24:$C$59,0)))</f>
        <v>0</v>
      </c>
      <c r="D338" s="7" t="str">
        <f t="shared" ref="D338:D401" si="43">IF(LEN(G338)&gt;1,INDEX(Periode,MATCH($G338,Maanden,0),1),"")</f>
        <v/>
      </c>
      <c r="E338" s="33"/>
      <c r="F338" s="33"/>
      <c r="G338" s="33"/>
      <c r="H338" s="34"/>
      <c r="I338" s="56">
        <f t="shared" si="42"/>
        <v>420</v>
      </c>
      <c r="J338" s="35"/>
      <c r="K338" s="33"/>
      <c r="L338" s="35"/>
      <c r="M338" s="35"/>
      <c r="N338" s="36" t="e">
        <f>INDEX(ReadMe!$F$24:$F$59,MATCH(UitgavenInkomsten!K338,ReadMe!$C$24:$C$59,0))</f>
        <v>#N/A</v>
      </c>
      <c r="O338" s="7">
        <f t="array" ref="O338">IF(AND(LEN(L338)&gt;0,ISNUMBER(N338)),L338*N338,IF(AND(LEN(M338)&gt;0,ISNUMBER(N338)),M338/(1+N338)*N338,0))</f>
        <v>0</v>
      </c>
      <c r="P338" s="7" t="str">
        <f t="shared" ref="P338:P401" si="44">IF(LEN(K338)&gt;1,VLOOKUP(K338,CategorieBTWTabel,2,FALSE),"Nee")</f>
        <v>Nee</v>
      </c>
      <c r="Q338" s="33"/>
      <c r="R338" s="7">
        <f t="shared" ref="R338:R401" si="45">IF(LEN(L338)&lt;1,M338-O338,L338)</f>
        <v>0</v>
      </c>
      <c r="S338" s="7">
        <f t="shared" ref="S338:S401" si="46">IF(LEN(M338)&lt;1,L338+O338,M338)</f>
        <v>0</v>
      </c>
      <c r="T338" s="7">
        <f t="shared" ref="T338:T401" si="47">O338</f>
        <v>0</v>
      </c>
      <c r="U338" s="7">
        <f t="shared" si="40"/>
        <v>0</v>
      </c>
      <c r="V338" s="7">
        <f t="shared" si="41"/>
        <v>0</v>
      </c>
    </row>
    <row r="339" spans="1:22" x14ac:dyDescent="0.15">
      <c r="A339" s="56">
        <f>IF(ISNUMBER(INDEX(ReadMe!$G$24:$G$59,MATCH(UitgavenInkomsten!$K339,ReadMe!$C$24:$C$59,0))),INDEX(ReadMe!$G$24:$G$59,MATCH(UitgavenInkomsten!$K339,ReadMe!$C$24:$C$59,0)),0)</f>
        <v>0</v>
      </c>
      <c r="B339" s="56">
        <f>IF(ISERROR(INDEX(ReadMe!$H$24:$H$59,MATCH(UitgavenInkomsten!$K339,ReadMe!$C$24:$C$59,0))),0,INDEX(ReadMe!$H$24:$H$59,MATCH(UitgavenInkomsten!$K339,ReadMe!$C$24:$C$59,0)))</f>
        <v>0</v>
      </c>
      <c r="D339" s="7" t="str">
        <f t="shared" si="43"/>
        <v/>
      </c>
      <c r="E339" s="33"/>
      <c r="F339" s="33"/>
      <c r="G339" s="33"/>
      <c r="H339" s="34"/>
      <c r="I339" s="56">
        <f t="shared" si="42"/>
        <v>421</v>
      </c>
      <c r="J339" s="35"/>
      <c r="K339" s="33"/>
      <c r="L339" s="35"/>
      <c r="M339" s="35"/>
      <c r="N339" s="36" t="e">
        <f>INDEX(ReadMe!$F$24:$F$59,MATCH(UitgavenInkomsten!K339,ReadMe!$C$24:$C$59,0))</f>
        <v>#N/A</v>
      </c>
      <c r="O339" s="7">
        <f t="array" ref="O339">IF(AND(LEN(L339)&gt;0,ISNUMBER(N339)),L339*N339,IF(AND(LEN(M339)&gt;0,ISNUMBER(N339)),M339/(1+N339)*N339,0))</f>
        <v>0</v>
      </c>
      <c r="P339" s="7" t="str">
        <f t="shared" si="44"/>
        <v>Nee</v>
      </c>
      <c r="Q339" s="33"/>
      <c r="R339" s="7">
        <f t="shared" si="45"/>
        <v>0</v>
      </c>
      <c r="S339" s="7">
        <f t="shared" si="46"/>
        <v>0</v>
      </c>
      <c r="T339" s="7">
        <f t="shared" si="47"/>
        <v>0</v>
      </c>
      <c r="U339" s="7">
        <f t="shared" ref="U339:U402" si="48">U338+$S339*A339*IF(E339=U$17,1,0)</f>
        <v>0</v>
      </c>
      <c r="V339" s="7">
        <f t="shared" ref="V339:V402" si="49">V338+$S339*A339*IF(E339=V$17,1,0)</f>
        <v>0</v>
      </c>
    </row>
    <row r="340" spans="1:22" x14ac:dyDescent="0.15">
      <c r="A340" s="56">
        <f>IF(ISNUMBER(INDEX(ReadMe!$G$24:$G$59,MATCH(UitgavenInkomsten!$K340,ReadMe!$C$24:$C$59,0))),INDEX(ReadMe!$G$24:$G$59,MATCH(UitgavenInkomsten!$K340,ReadMe!$C$24:$C$59,0)),0)</f>
        <v>0</v>
      </c>
      <c r="B340" s="56">
        <f>IF(ISERROR(INDEX(ReadMe!$H$24:$H$59,MATCH(UitgavenInkomsten!$K340,ReadMe!$C$24:$C$59,0))),0,INDEX(ReadMe!$H$24:$H$59,MATCH(UitgavenInkomsten!$K340,ReadMe!$C$24:$C$59,0)))</f>
        <v>0</v>
      </c>
      <c r="D340" s="7" t="str">
        <f t="shared" si="43"/>
        <v/>
      </c>
      <c r="E340" s="33"/>
      <c r="F340" s="33"/>
      <c r="G340" s="33"/>
      <c r="H340" s="34"/>
      <c r="I340" s="56">
        <f t="shared" ref="I340:I403" si="50">I339+1</f>
        <v>422</v>
      </c>
      <c r="J340" s="35"/>
      <c r="K340" s="33"/>
      <c r="L340" s="35"/>
      <c r="M340" s="35"/>
      <c r="N340" s="36" t="e">
        <f>INDEX(ReadMe!$F$24:$F$59,MATCH(UitgavenInkomsten!K340,ReadMe!$C$24:$C$59,0))</f>
        <v>#N/A</v>
      </c>
      <c r="O340" s="7">
        <f t="array" ref="O340">IF(AND(LEN(L340)&gt;0,ISNUMBER(N340)),L340*N340,IF(AND(LEN(M340)&gt;0,ISNUMBER(N340)),M340/(1+N340)*N340,0))</f>
        <v>0</v>
      </c>
      <c r="P340" s="7" t="str">
        <f t="shared" si="44"/>
        <v>Nee</v>
      </c>
      <c r="Q340" s="33"/>
      <c r="R340" s="7">
        <f t="shared" si="45"/>
        <v>0</v>
      </c>
      <c r="S340" s="7">
        <f t="shared" si="46"/>
        <v>0</v>
      </c>
      <c r="T340" s="7">
        <f t="shared" si="47"/>
        <v>0</v>
      </c>
      <c r="U340" s="7">
        <f t="shared" si="48"/>
        <v>0</v>
      </c>
      <c r="V340" s="7">
        <f t="shared" si="49"/>
        <v>0</v>
      </c>
    </row>
    <row r="341" spans="1:22" x14ac:dyDescent="0.15">
      <c r="A341" s="56">
        <f>IF(ISNUMBER(INDEX(ReadMe!$G$24:$G$59,MATCH(UitgavenInkomsten!$K341,ReadMe!$C$24:$C$59,0))),INDEX(ReadMe!$G$24:$G$59,MATCH(UitgavenInkomsten!$K341,ReadMe!$C$24:$C$59,0)),0)</f>
        <v>0</v>
      </c>
      <c r="B341" s="56">
        <f>IF(ISERROR(INDEX(ReadMe!$H$24:$H$59,MATCH(UitgavenInkomsten!$K341,ReadMe!$C$24:$C$59,0))),0,INDEX(ReadMe!$H$24:$H$59,MATCH(UitgavenInkomsten!$K341,ReadMe!$C$24:$C$59,0)))</f>
        <v>0</v>
      </c>
      <c r="D341" s="7" t="str">
        <f t="shared" si="43"/>
        <v/>
      </c>
      <c r="E341" s="33"/>
      <c r="F341" s="33"/>
      <c r="G341" s="33"/>
      <c r="H341" s="34"/>
      <c r="I341" s="56">
        <f t="shared" si="50"/>
        <v>423</v>
      </c>
      <c r="J341" s="35"/>
      <c r="K341" s="33"/>
      <c r="L341" s="35"/>
      <c r="M341" s="35"/>
      <c r="N341" s="36" t="e">
        <f>INDEX(ReadMe!$F$24:$F$59,MATCH(UitgavenInkomsten!K341,ReadMe!$C$24:$C$59,0))</f>
        <v>#N/A</v>
      </c>
      <c r="O341" s="7">
        <f t="array" ref="O341">IF(AND(LEN(L341)&gt;0,ISNUMBER(N341)),L341*N341,IF(AND(LEN(M341)&gt;0,ISNUMBER(N341)),M341/(1+N341)*N341,0))</f>
        <v>0</v>
      </c>
      <c r="P341" s="7" t="str">
        <f t="shared" si="44"/>
        <v>Nee</v>
      </c>
      <c r="Q341" s="33"/>
      <c r="R341" s="7">
        <f t="shared" si="45"/>
        <v>0</v>
      </c>
      <c r="S341" s="7">
        <f t="shared" si="46"/>
        <v>0</v>
      </c>
      <c r="T341" s="7">
        <f t="shared" si="47"/>
        <v>0</v>
      </c>
      <c r="U341" s="7">
        <f t="shared" si="48"/>
        <v>0</v>
      </c>
      <c r="V341" s="7">
        <f t="shared" si="49"/>
        <v>0</v>
      </c>
    </row>
    <row r="342" spans="1:22" x14ac:dyDescent="0.15">
      <c r="A342" s="56">
        <f>IF(ISNUMBER(INDEX(ReadMe!$G$24:$G$59,MATCH(UitgavenInkomsten!$K342,ReadMe!$C$24:$C$59,0))),INDEX(ReadMe!$G$24:$G$59,MATCH(UitgavenInkomsten!$K342,ReadMe!$C$24:$C$59,0)),0)</f>
        <v>0</v>
      </c>
      <c r="B342" s="56">
        <f>IF(ISERROR(INDEX(ReadMe!$H$24:$H$59,MATCH(UitgavenInkomsten!$K342,ReadMe!$C$24:$C$59,0))),0,INDEX(ReadMe!$H$24:$H$59,MATCH(UitgavenInkomsten!$K342,ReadMe!$C$24:$C$59,0)))</f>
        <v>0</v>
      </c>
      <c r="D342" s="7" t="str">
        <f t="shared" si="43"/>
        <v/>
      </c>
      <c r="E342" s="33"/>
      <c r="F342" s="33"/>
      <c r="G342" s="33"/>
      <c r="H342" s="34"/>
      <c r="I342" s="56">
        <f t="shared" si="50"/>
        <v>424</v>
      </c>
      <c r="J342" s="35"/>
      <c r="K342" s="33"/>
      <c r="L342" s="35"/>
      <c r="M342" s="35"/>
      <c r="N342" s="36" t="e">
        <f>INDEX(ReadMe!$F$24:$F$59,MATCH(UitgavenInkomsten!K342,ReadMe!$C$24:$C$59,0))</f>
        <v>#N/A</v>
      </c>
      <c r="O342" s="7">
        <f t="array" ref="O342">IF(AND(LEN(L342)&gt;0,ISNUMBER(N342)),L342*N342,IF(AND(LEN(M342)&gt;0,ISNUMBER(N342)),M342/(1+N342)*N342,0))</f>
        <v>0</v>
      </c>
      <c r="P342" s="7" t="str">
        <f t="shared" si="44"/>
        <v>Nee</v>
      </c>
      <c r="Q342" s="33"/>
      <c r="R342" s="7">
        <f t="shared" si="45"/>
        <v>0</v>
      </c>
      <c r="S342" s="7">
        <f t="shared" si="46"/>
        <v>0</v>
      </c>
      <c r="T342" s="7">
        <f t="shared" si="47"/>
        <v>0</v>
      </c>
      <c r="U342" s="7">
        <f t="shared" si="48"/>
        <v>0</v>
      </c>
      <c r="V342" s="7">
        <f t="shared" si="49"/>
        <v>0</v>
      </c>
    </row>
    <row r="343" spans="1:22" x14ac:dyDescent="0.15">
      <c r="A343" s="56">
        <f>IF(ISNUMBER(INDEX(ReadMe!$G$24:$G$59,MATCH(UitgavenInkomsten!$K343,ReadMe!$C$24:$C$59,0))),INDEX(ReadMe!$G$24:$G$59,MATCH(UitgavenInkomsten!$K343,ReadMe!$C$24:$C$59,0)),0)</f>
        <v>0</v>
      </c>
      <c r="B343" s="56">
        <f>IF(ISERROR(INDEX(ReadMe!$H$24:$H$59,MATCH(UitgavenInkomsten!$K343,ReadMe!$C$24:$C$59,0))),0,INDEX(ReadMe!$H$24:$H$59,MATCH(UitgavenInkomsten!$K343,ReadMe!$C$24:$C$59,0)))</f>
        <v>0</v>
      </c>
      <c r="D343" s="7" t="str">
        <f t="shared" si="43"/>
        <v/>
      </c>
      <c r="E343" s="33"/>
      <c r="F343" s="33"/>
      <c r="G343" s="33"/>
      <c r="H343" s="34"/>
      <c r="I343" s="56">
        <f t="shared" si="50"/>
        <v>425</v>
      </c>
      <c r="J343" s="35"/>
      <c r="K343" s="33"/>
      <c r="L343" s="35"/>
      <c r="M343" s="35"/>
      <c r="N343" s="36" t="e">
        <f>INDEX(ReadMe!$F$24:$F$59,MATCH(UitgavenInkomsten!K343,ReadMe!$C$24:$C$59,0))</f>
        <v>#N/A</v>
      </c>
      <c r="O343" s="7">
        <f t="array" ref="O343">IF(AND(LEN(L343)&gt;0,ISNUMBER(N343)),L343*N343,IF(AND(LEN(M343)&gt;0,ISNUMBER(N343)),M343/(1+N343)*N343,0))</f>
        <v>0</v>
      </c>
      <c r="P343" s="7" t="str">
        <f t="shared" si="44"/>
        <v>Nee</v>
      </c>
      <c r="Q343" s="33"/>
      <c r="R343" s="7">
        <f t="shared" si="45"/>
        <v>0</v>
      </c>
      <c r="S343" s="7">
        <f t="shared" si="46"/>
        <v>0</v>
      </c>
      <c r="T343" s="7">
        <f t="shared" si="47"/>
        <v>0</v>
      </c>
      <c r="U343" s="7">
        <f t="shared" si="48"/>
        <v>0</v>
      </c>
      <c r="V343" s="7">
        <f t="shared" si="49"/>
        <v>0</v>
      </c>
    </row>
    <row r="344" spans="1:22" x14ac:dyDescent="0.15">
      <c r="A344" s="56">
        <f>IF(ISNUMBER(INDEX(ReadMe!$G$24:$G$59,MATCH(UitgavenInkomsten!$K344,ReadMe!$C$24:$C$59,0))),INDEX(ReadMe!$G$24:$G$59,MATCH(UitgavenInkomsten!$K344,ReadMe!$C$24:$C$59,0)),0)</f>
        <v>0</v>
      </c>
      <c r="B344" s="56">
        <f>IF(ISERROR(INDEX(ReadMe!$H$24:$H$59,MATCH(UitgavenInkomsten!$K344,ReadMe!$C$24:$C$59,0))),0,INDEX(ReadMe!$H$24:$H$59,MATCH(UitgavenInkomsten!$K344,ReadMe!$C$24:$C$59,0)))</f>
        <v>0</v>
      </c>
      <c r="D344" s="7" t="str">
        <f t="shared" si="43"/>
        <v/>
      </c>
      <c r="E344" s="33"/>
      <c r="F344" s="33"/>
      <c r="G344" s="33"/>
      <c r="H344" s="34"/>
      <c r="I344" s="56">
        <f t="shared" si="50"/>
        <v>426</v>
      </c>
      <c r="J344" s="35"/>
      <c r="K344" s="33"/>
      <c r="L344" s="35"/>
      <c r="M344" s="35"/>
      <c r="N344" s="36" t="e">
        <f>INDEX(ReadMe!$F$24:$F$59,MATCH(UitgavenInkomsten!K344,ReadMe!$C$24:$C$59,0))</f>
        <v>#N/A</v>
      </c>
      <c r="O344" s="7">
        <f t="array" ref="O344">IF(AND(LEN(L344)&gt;0,ISNUMBER(N344)),L344*N344,IF(AND(LEN(M344)&gt;0,ISNUMBER(N344)),M344/(1+N344)*N344,0))</f>
        <v>0</v>
      </c>
      <c r="P344" s="7" t="str">
        <f t="shared" si="44"/>
        <v>Nee</v>
      </c>
      <c r="Q344" s="33"/>
      <c r="R344" s="7">
        <f t="shared" si="45"/>
        <v>0</v>
      </c>
      <c r="S344" s="7">
        <f t="shared" si="46"/>
        <v>0</v>
      </c>
      <c r="T344" s="7">
        <f t="shared" si="47"/>
        <v>0</v>
      </c>
      <c r="U344" s="7">
        <f t="shared" si="48"/>
        <v>0</v>
      </c>
      <c r="V344" s="7">
        <f t="shared" si="49"/>
        <v>0</v>
      </c>
    </row>
    <row r="345" spans="1:22" x14ac:dyDescent="0.15">
      <c r="A345" s="56">
        <f>IF(ISNUMBER(INDEX(ReadMe!$G$24:$G$59,MATCH(UitgavenInkomsten!$K345,ReadMe!$C$24:$C$59,0))),INDEX(ReadMe!$G$24:$G$59,MATCH(UitgavenInkomsten!$K345,ReadMe!$C$24:$C$59,0)),0)</f>
        <v>0</v>
      </c>
      <c r="B345" s="56">
        <f>IF(ISERROR(INDEX(ReadMe!$H$24:$H$59,MATCH(UitgavenInkomsten!$K345,ReadMe!$C$24:$C$59,0))),0,INDEX(ReadMe!$H$24:$H$59,MATCH(UitgavenInkomsten!$K345,ReadMe!$C$24:$C$59,0)))</f>
        <v>0</v>
      </c>
      <c r="D345" s="7" t="str">
        <f t="shared" si="43"/>
        <v/>
      </c>
      <c r="E345" s="33"/>
      <c r="F345" s="33"/>
      <c r="G345" s="33"/>
      <c r="H345" s="34"/>
      <c r="I345" s="56">
        <f t="shared" si="50"/>
        <v>427</v>
      </c>
      <c r="J345" s="35"/>
      <c r="K345" s="33"/>
      <c r="L345" s="35"/>
      <c r="M345" s="35"/>
      <c r="N345" s="36" t="e">
        <f>INDEX(ReadMe!$F$24:$F$59,MATCH(UitgavenInkomsten!K345,ReadMe!$C$24:$C$59,0))</f>
        <v>#N/A</v>
      </c>
      <c r="O345" s="7">
        <f t="array" ref="O345">IF(AND(LEN(L345)&gt;0,ISNUMBER(N345)),L345*N345,IF(AND(LEN(M345)&gt;0,ISNUMBER(N345)),M345/(1+N345)*N345,0))</f>
        <v>0</v>
      </c>
      <c r="P345" s="7" t="str">
        <f t="shared" si="44"/>
        <v>Nee</v>
      </c>
      <c r="Q345" s="33"/>
      <c r="R345" s="7">
        <f t="shared" si="45"/>
        <v>0</v>
      </c>
      <c r="S345" s="7">
        <f t="shared" si="46"/>
        <v>0</v>
      </c>
      <c r="T345" s="7">
        <f t="shared" si="47"/>
        <v>0</v>
      </c>
      <c r="U345" s="7">
        <f t="shared" si="48"/>
        <v>0</v>
      </c>
      <c r="V345" s="7">
        <f t="shared" si="49"/>
        <v>0</v>
      </c>
    </row>
    <row r="346" spans="1:22" x14ac:dyDescent="0.15">
      <c r="A346" s="56">
        <f>IF(ISNUMBER(INDEX(ReadMe!$G$24:$G$59,MATCH(UitgavenInkomsten!$K346,ReadMe!$C$24:$C$59,0))),INDEX(ReadMe!$G$24:$G$59,MATCH(UitgavenInkomsten!$K346,ReadMe!$C$24:$C$59,0)),0)</f>
        <v>0</v>
      </c>
      <c r="B346" s="56">
        <f>IF(ISERROR(INDEX(ReadMe!$H$24:$H$59,MATCH(UitgavenInkomsten!$K346,ReadMe!$C$24:$C$59,0))),0,INDEX(ReadMe!$H$24:$H$59,MATCH(UitgavenInkomsten!$K346,ReadMe!$C$24:$C$59,0)))</f>
        <v>0</v>
      </c>
      <c r="D346" s="7" t="str">
        <f t="shared" si="43"/>
        <v/>
      </c>
      <c r="E346" s="33"/>
      <c r="F346" s="33"/>
      <c r="G346" s="33"/>
      <c r="H346" s="34"/>
      <c r="I346" s="56">
        <f t="shared" si="50"/>
        <v>428</v>
      </c>
      <c r="J346" s="35"/>
      <c r="K346" s="33"/>
      <c r="L346" s="35"/>
      <c r="M346" s="35"/>
      <c r="N346" s="36" t="e">
        <f>INDEX(ReadMe!$F$24:$F$59,MATCH(UitgavenInkomsten!K346,ReadMe!$C$24:$C$59,0))</f>
        <v>#N/A</v>
      </c>
      <c r="O346" s="7">
        <f t="array" ref="O346">IF(AND(LEN(L346)&gt;0,ISNUMBER(N346)),L346*N346,IF(AND(LEN(M346)&gt;0,ISNUMBER(N346)),M346/(1+N346)*N346,0))</f>
        <v>0</v>
      </c>
      <c r="P346" s="7" t="str">
        <f t="shared" si="44"/>
        <v>Nee</v>
      </c>
      <c r="Q346" s="33"/>
      <c r="R346" s="7">
        <f t="shared" si="45"/>
        <v>0</v>
      </c>
      <c r="S346" s="7">
        <f t="shared" si="46"/>
        <v>0</v>
      </c>
      <c r="T346" s="7">
        <f t="shared" si="47"/>
        <v>0</v>
      </c>
      <c r="U346" s="7">
        <f t="shared" si="48"/>
        <v>0</v>
      </c>
      <c r="V346" s="7">
        <f t="shared" si="49"/>
        <v>0</v>
      </c>
    </row>
    <row r="347" spans="1:22" x14ac:dyDescent="0.15">
      <c r="A347" s="56">
        <f>IF(ISNUMBER(INDEX(ReadMe!$G$24:$G$59,MATCH(UitgavenInkomsten!$K347,ReadMe!$C$24:$C$59,0))),INDEX(ReadMe!$G$24:$G$59,MATCH(UitgavenInkomsten!$K347,ReadMe!$C$24:$C$59,0)),0)</f>
        <v>0</v>
      </c>
      <c r="B347" s="56">
        <f>IF(ISERROR(INDEX(ReadMe!$H$24:$H$59,MATCH(UitgavenInkomsten!$K347,ReadMe!$C$24:$C$59,0))),0,INDEX(ReadMe!$H$24:$H$59,MATCH(UitgavenInkomsten!$K347,ReadMe!$C$24:$C$59,0)))</f>
        <v>0</v>
      </c>
      <c r="D347" s="7" t="str">
        <f t="shared" si="43"/>
        <v/>
      </c>
      <c r="E347" s="33"/>
      <c r="F347" s="33"/>
      <c r="G347" s="33"/>
      <c r="H347" s="34"/>
      <c r="I347" s="56">
        <f t="shared" si="50"/>
        <v>429</v>
      </c>
      <c r="J347" s="35"/>
      <c r="K347" s="33"/>
      <c r="L347" s="35"/>
      <c r="M347" s="35"/>
      <c r="N347" s="36" t="e">
        <f>INDEX(ReadMe!$F$24:$F$59,MATCH(UitgavenInkomsten!K347,ReadMe!$C$24:$C$59,0))</f>
        <v>#N/A</v>
      </c>
      <c r="O347" s="7">
        <f t="array" ref="O347">IF(AND(LEN(L347)&gt;0,ISNUMBER(N347)),L347*N347,IF(AND(LEN(M347)&gt;0,ISNUMBER(N347)),M347/(1+N347)*N347,0))</f>
        <v>0</v>
      </c>
      <c r="P347" s="7" t="str">
        <f t="shared" si="44"/>
        <v>Nee</v>
      </c>
      <c r="Q347" s="33"/>
      <c r="R347" s="7">
        <f t="shared" si="45"/>
        <v>0</v>
      </c>
      <c r="S347" s="7">
        <f t="shared" si="46"/>
        <v>0</v>
      </c>
      <c r="T347" s="7">
        <f t="shared" si="47"/>
        <v>0</v>
      </c>
      <c r="U347" s="7">
        <f t="shared" si="48"/>
        <v>0</v>
      </c>
      <c r="V347" s="7">
        <f t="shared" si="49"/>
        <v>0</v>
      </c>
    </row>
    <row r="348" spans="1:22" x14ac:dyDescent="0.15">
      <c r="A348" s="56">
        <f>IF(ISNUMBER(INDEX(ReadMe!$G$24:$G$59,MATCH(UitgavenInkomsten!$K348,ReadMe!$C$24:$C$59,0))),INDEX(ReadMe!$G$24:$G$59,MATCH(UitgavenInkomsten!$K348,ReadMe!$C$24:$C$59,0)),0)</f>
        <v>0</v>
      </c>
      <c r="B348" s="56">
        <f>IF(ISERROR(INDEX(ReadMe!$H$24:$H$59,MATCH(UitgavenInkomsten!$K348,ReadMe!$C$24:$C$59,0))),0,INDEX(ReadMe!$H$24:$H$59,MATCH(UitgavenInkomsten!$K348,ReadMe!$C$24:$C$59,0)))</f>
        <v>0</v>
      </c>
      <c r="D348" s="7" t="str">
        <f t="shared" si="43"/>
        <v/>
      </c>
      <c r="E348" s="33"/>
      <c r="F348" s="33"/>
      <c r="G348" s="33"/>
      <c r="H348" s="34"/>
      <c r="I348" s="56">
        <f t="shared" si="50"/>
        <v>430</v>
      </c>
      <c r="J348" s="35"/>
      <c r="K348" s="33"/>
      <c r="L348" s="35"/>
      <c r="M348" s="35"/>
      <c r="N348" s="36" t="e">
        <f>INDEX(ReadMe!$F$24:$F$59,MATCH(UitgavenInkomsten!K348,ReadMe!$C$24:$C$59,0))</f>
        <v>#N/A</v>
      </c>
      <c r="O348" s="7">
        <f t="array" ref="O348">IF(AND(LEN(L348)&gt;0,ISNUMBER(N348)),L348*N348,IF(AND(LEN(M348)&gt;0,ISNUMBER(N348)),M348/(1+N348)*N348,0))</f>
        <v>0</v>
      </c>
      <c r="P348" s="7" t="str">
        <f t="shared" si="44"/>
        <v>Nee</v>
      </c>
      <c r="Q348" s="33"/>
      <c r="R348" s="7">
        <f t="shared" si="45"/>
        <v>0</v>
      </c>
      <c r="S348" s="7">
        <f t="shared" si="46"/>
        <v>0</v>
      </c>
      <c r="T348" s="7">
        <f t="shared" si="47"/>
        <v>0</v>
      </c>
      <c r="U348" s="7">
        <f t="shared" si="48"/>
        <v>0</v>
      </c>
      <c r="V348" s="7">
        <f t="shared" si="49"/>
        <v>0</v>
      </c>
    </row>
    <row r="349" spans="1:22" x14ac:dyDescent="0.15">
      <c r="A349" s="56">
        <f>IF(ISNUMBER(INDEX(ReadMe!$G$24:$G$59,MATCH(UitgavenInkomsten!$K349,ReadMe!$C$24:$C$59,0))),INDEX(ReadMe!$G$24:$G$59,MATCH(UitgavenInkomsten!$K349,ReadMe!$C$24:$C$59,0)),0)</f>
        <v>0</v>
      </c>
      <c r="B349" s="56">
        <f>IF(ISERROR(INDEX(ReadMe!$H$24:$H$59,MATCH(UitgavenInkomsten!$K349,ReadMe!$C$24:$C$59,0))),0,INDEX(ReadMe!$H$24:$H$59,MATCH(UitgavenInkomsten!$K349,ReadMe!$C$24:$C$59,0)))</f>
        <v>0</v>
      </c>
      <c r="D349" s="7" t="str">
        <f t="shared" si="43"/>
        <v/>
      </c>
      <c r="E349" s="33"/>
      <c r="F349" s="33"/>
      <c r="G349" s="33"/>
      <c r="H349" s="34"/>
      <c r="I349" s="56">
        <f t="shared" si="50"/>
        <v>431</v>
      </c>
      <c r="J349" s="35"/>
      <c r="K349" s="33"/>
      <c r="L349" s="35"/>
      <c r="M349" s="35"/>
      <c r="N349" s="36" t="e">
        <f>INDEX(ReadMe!$F$24:$F$59,MATCH(UitgavenInkomsten!K349,ReadMe!$C$24:$C$59,0))</f>
        <v>#N/A</v>
      </c>
      <c r="O349" s="7">
        <f t="array" ref="O349">IF(AND(LEN(L349)&gt;0,ISNUMBER(N349)),L349*N349,IF(AND(LEN(M349)&gt;0,ISNUMBER(N349)),M349/(1+N349)*N349,0))</f>
        <v>0</v>
      </c>
      <c r="P349" s="7" t="str">
        <f t="shared" si="44"/>
        <v>Nee</v>
      </c>
      <c r="Q349" s="33"/>
      <c r="R349" s="7">
        <f t="shared" si="45"/>
        <v>0</v>
      </c>
      <c r="S349" s="7">
        <f t="shared" si="46"/>
        <v>0</v>
      </c>
      <c r="T349" s="7">
        <f t="shared" si="47"/>
        <v>0</v>
      </c>
      <c r="U349" s="7">
        <f t="shared" si="48"/>
        <v>0</v>
      </c>
      <c r="V349" s="7">
        <f t="shared" si="49"/>
        <v>0</v>
      </c>
    </row>
    <row r="350" spans="1:22" x14ac:dyDescent="0.15">
      <c r="A350" s="56">
        <f>IF(ISNUMBER(INDEX(ReadMe!$G$24:$G$59,MATCH(UitgavenInkomsten!$K350,ReadMe!$C$24:$C$59,0))),INDEX(ReadMe!$G$24:$G$59,MATCH(UitgavenInkomsten!$K350,ReadMe!$C$24:$C$59,0)),0)</f>
        <v>0</v>
      </c>
      <c r="B350" s="56">
        <f>IF(ISERROR(INDEX(ReadMe!$H$24:$H$59,MATCH(UitgavenInkomsten!$K350,ReadMe!$C$24:$C$59,0))),0,INDEX(ReadMe!$H$24:$H$59,MATCH(UitgavenInkomsten!$K350,ReadMe!$C$24:$C$59,0)))</f>
        <v>0</v>
      </c>
      <c r="D350" s="7" t="str">
        <f t="shared" si="43"/>
        <v/>
      </c>
      <c r="E350" s="33"/>
      <c r="F350" s="33"/>
      <c r="G350" s="33"/>
      <c r="H350" s="34"/>
      <c r="I350" s="56">
        <f t="shared" si="50"/>
        <v>432</v>
      </c>
      <c r="J350" s="35"/>
      <c r="K350" s="33"/>
      <c r="L350" s="35"/>
      <c r="M350" s="35"/>
      <c r="N350" s="36" t="e">
        <f>INDEX(ReadMe!$F$24:$F$59,MATCH(UitgavenInkomsten!K350,ReadMe!$C$24:$C$59,0))</f>
        <v>#N/A</v>
      </c>
      <c r="O350" s="7">
        <f t="array" ref="O350">IF(AND(LEN(L350)&gt;0,ISNUMBER(N350)),L350*N350,IF(AND(LEN(M350)&gt;0,ISNUMBER(N350)),M350/(1+N350)*N350,0))</f>
        <v>0</v>
      </c>
      <c r="P350" s="7" t="str">
        <f t="shared" si="44"/>
        <v>Nee</v>
      </c>
      <c r="Q350" s="33"/>
      <c r="R350" s="7">
        <f t="shared" si="45"/>
        <v>0</v>
      </c>
      <c r="S350" s="7">
        <f t="shared" si="46"/>
        <v>0</v>
      </c>
      <c r="T350" s="7">
        <f t="shared" si="47"/>
        <v>0</v>
      </c>
      <c r="U350" s="7">
        <f t="shared" si="48"/>
        <v>0</v>
      </c>
      <c r="V350" s="7">
        <f t="shared" si="49"/>
        <v>0</v>
      </c>
    </row>
    <row r="351" spans="1:22" x14ac:dyDescent="0.15">
      <c r="A351" s="56">
        <f>IF(ISNUMBER(INDEX(ReadMe!$G$24:$G$59,MATCH(UitgavenInkomsten!$K351,ReadMe!$C$24:$C$59,0))),INDEX(ReadMe!$G$24:$G$59,MATCH(UitgavenInkomsten!$K351,ReadMe!$C$24:$C$59,0)),0)</f>
        <v>0</v>
      </c>
      <c r="B351" s="56">
        <f>IF(ISERROR(INDEX(ReadMe!$H$24:$H$59,MATCH(UitgavenInkomsten!$K351,ReadMe!$C$24:$C$59,0))),0,INDEX(ReadMe!$H$24:$H$59,MATCH(UitgavenInkomsten!$K351,ReadMe!$C$24:$C$59,0)))</f>
        <v>0</v>
      </c>
      <c r="D351" s="7" t="str">
        <f t="shared" si="43"/>
        <v/>
      </c>
      <c r="E351" s="33"/>
      <c r="F351" s="33"/>
      <c r="G351" s="33"/>
      <c r="H351" s="34"/>
      <c r="I351" s="56">
        <f t="shared" si="50"/>
        <v>433</v>
      </c>
      <c r="J351" s="35"/>
      <c r="K351" s="33"/>
      <c r="L351" s="35"/>
      <c r="M351" s="35"/>
      <c r="N351" s="36" t="e">
        <f>INDEX(ReadMe!$F$24:$F$59,MATCH(UitgavenInkomsten!K351,ReadMe!$C$24:$C$59,0))</f>
        <v>#N/A</v>
      </c>
      <c r="O351" s="7">
        <f t="array" ref="O351">IF(AND(LEN(L351)&gt;0,ISNUMBER(N351)),L351*N351,IF(AND(LEN(M351)&gt;0,ISNUMBER(N351)),M351/(1+N351)*N351,0))</f>
        <v>0</v>
      </c>
      <c r="P351" s="7" t="str">
        <f t="shared" si="44"/>
        <v>Nee</v>
      </c>
      <c r="Q351" s="33"/>
      <c r="R351" s="7">
        <f t="shared" si="45"/>
        <v>0</v>
      </c>
      <c r="S351" s="7">
        <f t="shared" si="46"/>
        <v>0</v>
      </c>
      <c r="T351" s="7">
        <f t="shared" si="47"/>
        <v>0</v>
      </c>
      <c r="U351" s="7">
        <f t="shared" si="48"/>
        <v>0</v>
      </c>
      <c r="V351" s="7">
        <f t="shared" si="49"/>
        <v>0</v>
      </c>
    </row>
    <row r="352" spans="1:22" x14ac:dyDescent="0.15">
      <c r="A352" s="56">
        <f>IF(ISNUMBER(INDEX(ReadMe!$G$24:$G$59,MATCH(UitgavenInkomsten!$K352,ReadMe!$C$24:$C$59,0))),INDEX(ReadMe!$G$24:$G$59,MATCH(UitgavenInkomsten!$K352,ReadMe!$C$24:$C$59,0)),0)</f>
        <v>0</v>
      </c>
      <c r="B352" s="56">
        <f>IF(ISERROR(INDEX(ReadMe!$H$24:$H$59,MATCH(UitgavenInkomsten!$K352,ReadMe!$C$24:$C$59,0))),0,INDEX(ReadMe!$H$24:$H$59,MATCH(UitgavenInkomsten!$K352,ReadMe!$C$24:$C$59,0)))</f>
        <v>0</v>
      </c>
      <c r="D352" s="7" t="str">
        <f t="shared" si="43"/>
        <v/>
      </c>
      <c r="E352" s="33"/>
      <c r="F352" s="33"/>
      <c r="G352" s="33"/>
      <c r="H352" s="34"/>
      <c r="I352" s="56">
        <f t="shared" si="50"/>
        <v>434</v>
      </c>
      <c r="J352" s="35"/>
      <c r="K352" s="33"/>
      <c r="L352" s="35"/>
      <c r="M352" s="35"/>
      <c r="N352" s="36" t="e">
        <f>INDEX(ReadMe!$F$24:$F$59,MATCH(UitgavenInkomsten!K352,ReadMe!$C$24:$C$59,0))</f>
        <v>#N/A</v>
      </c>
      <c r="O352" s="7">
        <f t="array" ref="O352">IF(AND(LEN(L352)&gt;0,ISNUMBER(N352)),L352*N352,IF(AND(LEN(M352)&gt;0,ISNUMBER(N352)),M352/(1+N352)*N352,0))</f>
        <v>0</v>
      </c>
      <c r="P352" s="7" t="str">
        <f t="shared" si="44"/>
        <v>Nee</v>
      </c>
      <c r="Q352" s="33"/>
      <c r="R352" s="7">
        <f t="shared" si="45"/>
        <v>0</v>
      </c>
      <c r="S352" s="7">
        <f t="shared" si="46"/>
        <v>0</v>
      </c>
      <c r="T352" s="7">
        <f t="shared" si="47"/>
        <v>0</v>
      </c>
      <c r="U352" s="7">
        <f t="shared" si="48"/>
        <v>0</v>
      </c>
      <c r="V352" s="7">
        <f t="shared" si="49"/>
        <v>0</v>
      </c>
    </row>
    <row r="353" spans="1:22" x14ac:dyDescent="0.15">
      <c r="A353" s="56">
        <f>IF(ISNUMBER(INDEX(ReadMe!$G$24:$G$59,MATCH(UitgavenInkomsten!$K353,ReadMe!$C$24:$C$59,0))),INDEX(ReadMe!$G$24:$G$59,MATCH(UitgavenInkomsten!$K353,ReadMe!$C$24:$C$59,0)),0)</f>
        <v>0</v>
      </c>
      <c r="B353" s="56">
        <f>IF(ISERROR(INDEX(ReadMe!$H$24:$H$59,MATCH(UitgavenInkomsten!$K353,ReadMe!$C$24:$C$59,0))),0,INDEX(ReadMe!$H$24:$H$59,MATCH(UitgavenInkomsten!$K353,ReadMe!$C$24:$C$59,0)))</f>
        <v>0</v>
      </c>
      <c r="D353" s="7" t="str">
        <f t="shared" si="43"/>
        <v/>
      </c>
      <c r="E353" s="33"/>
      <c r="F353" s="33"/>
      <c r="G353" s="33"/>
      <c r="H353" s="34"/>
      <c r="I353" s="56">
        <f t="shared" si="50"/>
        <v>435</v>
      </c>
      <c r="J353" s="35"/>
      <c r="K353" s="33"/>
      <c r="L353" s="35"/>
      <c r="M353" s="35"/>
      <c r="N353" s="36" t="e">
        <f>INDEX(ReadMe!$F$24:$F$59,MATCH(UitgavenInkomsten!K353,ReadMe!$C$24:$C$59,0))</f>
        <v>#N/A</v>
      </c>
      <c r="O353" s="7">
        <f t="array" ref="O353">IF(AND(LEN(L353)&gt;0,ISNUMBER(N353)),L353*N353,IF(AND(LEN(M353)&gt;0,ISNUMBER(N353)),M353/(1+N353)*N353,0))</f>
        <v>0</v>
      </c>
      <c r="P353" s="7" t="str">
        <f t="shared" si="44"/>
        <v>Nee</v>
      </c>
      <c r="Q353" s="33"/>
      <c r="R353" s="7">
        <f t="shared" si="45"/>
        <v>0</v>
      </c>
      <c r="S353" s="7">
        <f t="shared" si="46"/>
        <v>0</v>
      </c>
      <c r="T353" s="7">
        <f t="shared" si="47"/>
        <v>0</v>
      </c>
      <c r="U353" s="7">
        <f t="shared" si="48"/>
        <v>0</v>
      </c>
      <c r="V353" s="7">
        <f t="shared" si="49"/>
        <v>0</v>
      </c>
    </row>
    <row r="354" spans="1:22" x14ac:dyDescent="0.15">
      <c r="A354" s="56">
        <f>IF(ISNUMBER(INDEX(ReadMe!$G$24:$G$59,MATCH(UitgavenInkomsten!$K354,ReadMe!$C$24:$C$59,0))),INDEX(ReadMe!$G$24:$G$59,MATCH(UitgavenInkomsten!$K354,ReadMe!$C$24:$C$59,0)),0)</f>
        <v>0</v>
      </c>
      <c r="B354" s="56">
        <f>IF(ISERROR(INDEX(ReadMe!$H$24:$H$59,MATCH(UitgavenInkomsten!$K354,ReadMe!$C$24:$C$59,0))),0,INDEX(ReadMe!$H$24:$H$59,MATCH(UitgavenInkomsten!$K354,ReadMe!$C$24:$C$59,0)))</f>
        <v>0</v>
      </c>
      <c r="D354" s="7" t="str">
        <f t="shared" si="43"/>
        <v/>
      </c>
      <c r="E354" s="33"/>
      <c r="F354" s="33"/>
      <c r="G354" s="33"/>
      <c r="H354" s="34"/>
      <c r="I354" s="56">
        <f t="shared" si="50"/>
        <v>436</v>
      </c>
      <c r="J354" s="35"/>
      <c r="K354" s="33"/>
      <c r="L354" s="35"/>
      <c r="M354" s="35"/>
      <c r="N354" s="36" t="e">
        <f>INDEX(ReadMe!$F$24:$F$59,MATCH(UitgavenInkomsten!K354,ReadMe!$C$24:$C$59,0))</f>
        <v>#N/A</v>
      </c>
      <c r="O354" s="7">
        <f t="array" ref="O354">IF(AND(LEN(L354)&gt;0,ISNUMBER(N354)),L354*N354,IF(AND(LEN(M354)&gt;0,ISNUMBER(N354)),M354/(1+N354)*N354,0))</f>
        <v>0</v>
      </c>
      <c r="P354" s="7" t="str">
        <f t="shared" si="44"/>
        <v>Nee</v>
      </c>
      <c r="Q354" s="33"/>
      <c r="R354" s="7">
        <f t="shared" si="45"/>
        <v>0</v>
      </c>
      <c r="S354" s="7">
        <f t="shared" si="46"/>
        <v>0</v>
      </c>
      <c r="T354" s="7">
        <f t="shared" si="47"/>
        <v>0</v>
      </c>
      <c r="U354" s="7">
        <f t="shared" si="48"/>
        <v>0</v>
      </c>
      <c r="V354" s="7">
        <f t="shared" si="49"/>
        <v>0</v>
      </c>
    </row>
    <row r="355" spans="1:22" x14ac:dyDescent="0.15">
      <c r="A355" s="56">
        <f>IF(ISNUMBER(INDEX(ReadMe!$G$24:$G$59,MATCH(UitgavenInkomsten!$K355,ReadMe!$C$24:$C$59,0))),INDEX(ReadMe!$G$24:$G$59,MATCH(UitgavenInkomsten!$K355,ReadMe!$C$24:$C$59,0)),0)</f>
        <v>0</v>
      </c>
      <c r="B355" s="56">
        <f>IF(ISERROR(INDEX(ReadMe!$H$24:$H$59,MATCH(UitgavenInkomsten!$K355,ReadMe!$C$24:$C$59,0))),0,INDEX(ReadMe!$H$24:$H$59,MATCH(UitgavenInkomsten!$K355,ReadMe!$C$24:$C$59,0)))</f>
        <v>0</v>
      </c>
      <c r="D355" s="7" t="str">
        <f t="shared" si="43"/>
        <v/>
      </c>
      <c r="E355" s="33"/>
      <c r="F355" s="33"/>
      <c r="G355" s="33"/>
      <c r="H355" s="34"/>
      <c r="I355" s="56">
        <f t="shared" si="50"/>
        <v>437</v>
      </c>
      <c r="J355" s="35"/>
      <c r="K355" s="33"/>
      <c r="L355" s="35"/>
      <c r="M355" s="35"/>
      <c r="N355" s="36" t="e">
        <f>INDEX(ReadMe!$F$24:$F$59,MATCH(UitgavenInkomsten!K355,ReadMe!$C$24:$C$59,0))</f>
        <v>#N/A</v>
      </c>
      <c r="O355" s="7">
        <f t="array" ref="O355">IF(AND(LEN(L355)&gt;0,ISNUMBER(N355)),L355*N355,IF(AND(LEN(M355)&gt;0,ISNUMBER(N355)),M355/(1+N355)*N355,0))</f>
        <v>0</v>
      </c>
      <c r="P355" s="7" t="str">
        <f t="shared" si="44"/>
        <v>Nee</v>
      </c>
      <c r="Q355" s="33"/>
      <c r="R355" s="7">
        <f t="shared" si="45"/>
        <v>0</v>
      </c>
      <c r="S355" s="7">
        <f t="shared" si="46"/>
        <v>0</v>
      </c>
      <c r="T355" s="7">
        <f t="shared" si="47"/>
        <v>0</v>
      </c>
      <c r="U355" s="7">
        <f t="shared" si="48"/>
        <v>0</v>
      </c>
      <c r="V355" s="7">
        <f t="shared" si="49"/>
        <v>0</v>
      </c>
    </row>
    <row r="356" spans="1:22" x14ac:dyDescent="0.15">
      <c r="A356" s="56">
        <f>IF(ISNUMBER(INDEX(ReadMe!$G$24:$G$59,MATCH(UitgavenInkomsten!$K356,ReadMe!$C$24:$C$59,0))),INDEX(ReadMe!$G$24:$G$59,MATCH(UitgavenInkomsten!$K356,ReadMe!$C$24:$C$59,0)),0)</f>
        <v>0</v>
      </c>
      <c r="B356" s="56">
        <f>IF(ISERROR(INDEX(ReadMe!$H$24:$H$59,MATCH(UitgavenInkomsten!$K356,ReadMe!$C$24:$C$59,0))),0,INDEX(ReadMe!$H$24:$H$59,MATCH(UitgavenInkomsten!$K356,ReadMe!$C$24:$C$59,0)))</f>
        <v>0</v>
      </c>
      <c r="D356" s="7" t="str">
        <f t="shared" si="43"/>
        <v/>
      </c>
      <c r="E356" s="33"/>
      <c r="F356" s="33"/>
      <c r="G356" s="33"/>
      <c r="H356" s="34"/>
      <c r="I356" s="56">
        <f t="shared" si="50"/>
        <v>438</v>
      </c>
      <c r="J356" s="35"/>
      <c r="K356" s="33"/>
      <c r="L356" s="35"/>
      <c r="M356" s="35"/>
      <c r="N356" s="36" t="e">
        <f>INDEX(ReadMe!$F$24:$F$59,MATCH(UitgavenInkomsten!K356,ReadMe!$C$24:$C$59,0))</f>
        <v>#N/A</v>
      </c>
      <c r="O356" s="7">
        <f t="array" ref="O356">IF(AND(LEN(L356)&gt;0,ISNUMBER(N356)),L356*N356,IF(AND(LEN(M356)&gt;0,ISNUMBER(N356)),M356/(1+N356)*N356,0))</f>
        <v>0</v>
      </c>
      <c r="P356" s="7" t="str">
        <f t="shared" si="44"/>
        <v>Nee</v>
      </c>
      <c r="Q356" s="33"/>
      <c r="R356" s="7">
        <f t="shared" si="45"/>
        <v>0</v>
      </c>
      <c r="S356" s="7">
        <f t="shared" si="46"/>
        <v>0</v>
      </c>
      <c r="T356" s="7">
        <f t="shared" si="47"/>
        <v>0</v>
      </c>
      <c r="U356" s="7">
        <f t="shared" si="48"/>
        <v>0</v>
      </c>
      <c r="V356" s="7">
        <f t="shared" si="49"/>
        <v>0</v>
      </c>
    </row>
    <row r="357" spans="1:22" x14ac:dyDescent="0.15">
      <c r="A357" s="56">
        <f>IF(ISNUMBER(INDEX(ReadMe!$G$24:$G$59,MATCH(UitgavenInkomsten!$K357,ReadMe!$C$24:$C$59,0))),INDEX(ReadMe!$G$24:$G$59,MATCH(UitgavenInkomsten!$K357,ReadMe!$C$24:$C$59,0)),0)</f>
        <v>0</v>
      </c>
      <c r="B357" s="56">
        <f>IF(ISERROR(INDEX(ReadMe!$H$24:$H$59,MATCH(UitgavenInkomsten!$K357,ReadMe!$C$24:$C$59,0))),0,INDEX(ReadMe!$H$24:$H$59,MATCH(UitgavenInkomsten!$K357,ReadMe!$C$24:$C$59,0)))</f>
        <v>0</v>
      </c>
      <c r="D357" s="7" t="str">
        <f t="shared" si="43"/>
        <v/>
      </c>
      <c r="E357" s="33"/>
      <c r="F357" s="33"/>
      <c r="G357" s="33"/>
      <c r="H357" s="34"/>
      <c r="I357" s="56">
        <f t="shared" si="50"/>
        <v>439</v>
      </c>
      <c r="J357" s="35"/>
      <c r="K357" s="33"/>
      <c r="L357" s="35"/>
      <c r="M357" s="35"/>
      <c r="N357" s="36" t="e">
        <f>INDEX(ReadMe!$F$24:$F$59,MATCH(UitgavenInkomsten!K357,ReadMe!$C$24:$C$59,0))</f>
        <v>#N/A</v>
      </c>
      <c r="O357" s="7">
        <f t="array" ref="O357">IF(AND(LEN(L357)&gt;0,ISNUMBER(N357)),L357*N357,IF(AND(LEN(M357)&gt;0,ISNUMBER(N357)),M357/(1+N357)*N357,0))</f>
        <v>0</v>
      </c>
      <c r="P357" s="7" t="str">
        <f t="shared" si="44"/>
        <v>Nee</v>
      </c>
      <c r="Q357" s="33"/>
      <c r="R357" s="7">
        <f t="shared" si="45"/>
        <v>0</v>
      </c>
      <c r="S357" s="7">
        <f t="shared" si="46"/>
        <v>0</v>
      </c>
      <c r="T357" s="7">
        <f t="shared" si="47"/>
        <v>0</v>
      </c>
      <c r="U357" s="7">
        <f t="shared" si="48"/>
        <v>0</v>
      </c>
      <c r="V357" s="7">
        <f t="shared" si="49"/>
        <v>0</v>
      </c>
    </row>
    <row r="358" spans="1:22" x14ac:dyDescent="0.15">
      <c r="A358" s="56">
        <f>IF(ISNUMBER(INDEX(ReadMe!$G$24:$G$59,MATCH(UitgavenInkomsten!$K358,ReadMe!$C$24:$C$59,0))),INDEX(ReadMe!$G$24:$G$59,MATCH(UitgavenInkomsten!$K358,ReadMe!$C$24:$C$59,0)),0)</f>
        <v>0</v>
      </c>
      <c r="B358" s="56">
        <f>IF(ISERROR(INDEX(ReadMe!$H$24:$H$59,MATCH(UitgavenInkomsten!$K358,ReadMe!$C$24:$C$59,0))),0,INDEX(ReadMe!$H$24:$H$59,MATCH(UitgavenInkomsten!$K358,ReadMe!$C$24:$C$59,0)))</f>
        <v>0</v>
      </c>
      <c r="D358" s="7" t="str">
        <f t="shared" si="43"/>
        <v/>
      </c>
      <c r="E358" s="33"/>
      <c r="F358" s="33"/>
      <c r="G358" s="33"/>
      <c r="H358" s="34"/>
      <c r="I358" s="56">
        <f t="shared" si="50"/>
        <v>440</v>
      </c>
      <c r="J358" s="35"/>
      <c r="K358" s="33"/>
      <c r="L358" s="35"/>
      <c r="M358" s="35"/>
      <c r="N358" s="36" t="e">
        <f>INDEX(ReadMe!$F$24:$F$59,MATCH(UitgavenInkomsten!K358,ReadMe!$C$24:$C$59,0))</f>
        <v>#N/A</v>
      </c>
      <c r="O358" s="7">
        <f t="array" ref="O358">IF(AND(LEN(L358)&gt;0,ISNUMBER(N358)),L358*N358,IF(AND(LEN(M358)&gt;0,ISNUMBER(N358)),M358/(1+N358)*N358,0))</f>
        <v>0</v>
      </c>
      <c r="P358" s="7" t="str">
        <f t="shared" si="44"/>
        <v>Nee</v>
      </c>
      <c r="Q358" s="33"/>
      <c r="R358" s="7">
        <f t="shared" si="45"/>
        <v>0</v>
      </c>
      <c r="S358" s="7">
        <f t="shared" si="46"/>
        <v>0</v>
      </c>
      <c r="T358" s="7">
        <f t="shared" si="47"/>
        <v>0</v>
      </c>
      <c r="U358" s="7">
        <f t="shared" si="48"/>
        <v>0</v>
      </c>
      <c r="V358" s="7">
        <f t="shared" si="49"/>
        <v>0</v>
      </c>
    </row>
    <row r="359" spans="1:22" x14ac:dyDescent="0.15">
      <c r="A359" s="56">
        <f>IF(ISNUMBER(INDEX(ReadMe!$G$24:$G$59,MATCH(UitgavenInkomsten!$K359,ReadMe!$C$24:$C$59,0))),INDEX(ReadMe!$G$24:$G$59,MATCH(UitgavenInkomsten!$K359,ReadMe!$C$24:$C$59,0)),0)</f>
        <v>0</v>
      </c>
      <c r="B359" s="56">
        <f>IF(ISERROR(INDEX(ReadMe!$H$24:$H$59,MATCH(UitgavenInkomsten!$K359,ReadMe!$C$24:$C$59,0))),0,INDEX(ReadMe!$H$24:$H$59,MATCH(UitgavenInkomsten!$K359,ReadMe!$C$24:$C$59,0)))</f>
        <v>0</v>
      </c>
      <c r="D359" s="7" t="str">
        <f t="shared" si="43"/>
        <v/>
      </c>
      <c r="E359" s="33"/>
      <c r="F359" s="33"/>
      <c r="G359" s="33"/>
      <c r="H359" s="34"/>
      <c r="I359" s="56">
        <f t="shared" si="50"/>
        <v>441</v>
      </c>
      <c r="J359" s="35"/>
      <c r="K359" s="33"/>
      <c r="L359" s="35"/>
      <c r="M359" s="35"/>
      <c r="N359" s="36" t="e">
        <f>INDEX(ReadMe!$F$24:$F$59,MATCH(UitgavenInkomsten!K359,ReadMe!$C$24:$C$59,0))</f>
        <v>#N/A</v>
      </c>
      <c r="O359" s="7">
        <f t="array" ref="O359">IF(AND(LEN(L359)&gt;0,ISNUMBER(N359)),L359*N359,IF(AND(LEN(M359)&gt;0,ISNUMBER(N359)),M359/(1+N359)*N359,0))</f>
        <v>0</v>
      </c>
      <c r="P359" s="7" t="str">
        <f t="shared" si="44"/>
        <v>Nee</v>
      </c>
      <c r="Q359" s="33"/>
      <c r="R359" s="7">
        <f t="shared" si="45"/>
        <v>0</v>
      </c>
      <c r="S359" s="7">
        <f t="shared" si="46"/>
        <v>0</v>
      </c>
      <c r="T359" s="7">
        <f t="shared" si="47"/>
        <v>0</v>
      </c>
      <c r="U359" s="7">
        <f t="shared" si="48"/>
        <v>0</v>
      </c>
      <c r="V359" s="7">
        <f t="shared" si="49"/>
        <v>0</v>
      </c>
    </row>
    <row r="360" spans="1:22" x14ac:dyDescent="0.15">
      <c r="A360" s="56">
        <f>IF(ISNUMBER(INDEX(ReadMe!$G$24:$G$59,MATCH(UitgavenInkomsten!$K360,ReadMe!$C$24:$C$59,0))),INDEX(ReadMe!$G$24:$G$59,MATCH(UitgavenInkomsten!$K360,ReadMe!$C$24:$C$59,0)),0)</f>
        <v>0</v>
      </c>
      <c r="B360" s="56">
        <f>IF(ISERROR(INDEX(ReadMe!$H$24:$H$59,MATCH(UitgavenInkomsten!$K360,ReadMe!$C$24:$C$59,0))),0,INDEX(ReadMe!$H$24:$H$59,MATCH(UitgavenInkomsten!$K360,ReadMe!$C$24:$C$59,0)))</f>
        <v>0</v>
      </c>
      <c r="D360" s="7" t="str">
        <f t="shared" si="43"/>
        <v/>
      </c>
      <c r="E360" s="33"/>
      <c r="F360" s="33"/>
      <c r="G360" s="33"/>
      <c r="H360" s="34"/>
      <c r="I360" s="56">
        <f t="shared" si="50"/>
        <v>442</v>
      </c>
      <c r="J360" s="35"/>
      <c r="K360" s="33"/>
      <c r="L360" s="35"/>
      <c r="M360" s="35"/>
      <c r="N360" s="36" t="e">
        <f>INDEX(ReadMe!$F$24:$F$59,MATCH(UitgavenInkomsten!K360,ReadMe!$C$24:$C$59,0))</f>
        <v>#N/A</v>
      </c>
      <c r="O360" s="7">
        <f t="array" ref="O360">IF(AND(LEN(L360)&gt;0,ISNUMBER(N360)),L360*N360,IF(AND(LEN(M360)&gt;0,ISNUMBER(N360)),M360/(1+N360)*N360,0))</f>
        <v>0</v>
      </c>
      <c r="P360" s="7" t="str">
        <f t="shared" si="44"/>
        <v>Nee</v>
      </c>
      <c r="Q360" s="33"/>
      <c r="R360" s="7">
        <f t="shared" si="45"/>
        <v>0</v>
      </c>
      <c r="S360" s="7">
        <f t="shared" si="46"/>
        <v>0</v>
      </c>
      <c r="T360" s="7">
        <f t="shared" si="47"/>
        <v>0</v>
      </c>
      <c r="U360" s="7">
        <f t="shared" si="48"/>
        <v>0</v>
      </c>
      <c r="V360" s="7">
        <f t="shared" si="49"/>
        <v>0</v>
      </c>
    </row>
    <row r="361" spans="1:22" x14ac:dyDescent="0.15">
      <c r="A361" s="56">
        <f>IF(ISNUMBER(INDEX(ReadMe!$G$24:$G$59,MATCH(UitgavenInkomsten!$K361,ReadMe!$C$24:$C$59,0))),INDEX(ReadMe!$G$24:$G$59,MATCH(UitgavenInkomsten!$K361,ReadMe!$C$24:$C$59,0)),0)</f>
        <v>0</v>
      </c>
      <c r="B361" s="56">
        <f>IF(ISERROR(INDEX(ReadMe!$H$24:$H$59,MATCH(UitgavenInkomsten!$K361,ReadMe!$C$24:$C$59,0))),0,INDEX(ReadMe!$H$24:$H$59,MATCH(UitgavenInkomsten!$K361,ReadMe!$C$24:$C$59,0)))</f>
        <v>0</v>
      </c>
      <c r="D361" s="7" t="str">
        <f t="shared" si="43"/>
        <v/>
      </c>
      <c r="E361" s="33"/>
      <c r="F361" s="33"/>
      <c r="G361" s="33"/>
      <c r="H361" s="34"/>
      <c r="I361" s="56">
        <f t="shared" si="50"/>
        <v>443</v>
      </c>
      <c r="J361" s="35"/>
      <c r="K361" s="33"/>
      <c r="L361" s="35"/>
      <c r="M361" s="35"/>
      <c r="N361" s="36" t="e">
        <f>INDEX(ReadMe!$F$24:$F$59,MATCH(UitgavenInkomsten!K361,ReadMe!$C$24:$C$59,0))</f>
        <v>#N/A</v>
      </c>
      <c r="O361" s="7">
        <f t="array" ref="O361">IF(AND(LEN(L361)&gt;0,ISNUMBER(N361)),L361*N361,IF(AND(LEN(M361)&gt;0,ISNUMBER(N361)),M361/(1+N361)*N361,0))</f>
        <v>0</v>
      </c>
      <c r="P361" s="7" t="str">
        <f t="shared" si="44"/>
        <v>Nee</v>
      </c>
      <c r="Q361" s="33"/>
      <c r="R361" s="7">
        <f t="shared" si="45"/>
        <v>0</v>
      </c>
      <c r="S361" s="7">
        <f t="shared" si="46"/>
        <v>0</v>
      </c>
      <c r="T361" s="7">
        <f t="shared" si="47"/>
        <v>0</v>
      </c>
      <c r="U361" s="7">
        <f t="shared" si="48"/>
        <v>0</v>
      </c>
      <c r="V361" s="7">
        <f t="shared" si="49"/>
        <v>0</v>
      </c>
    </row>
    <row r="362" spans="1:22" x14ac:dyDescent="0.15">
      <c r="A362" s="56">
        <f>IF(ISNUMBER(INDEX(ReadMe!$G$24:$G$59,MATCH(UitgavenInkomsten!$K362,ReadMe!$C$24:$C$59,0))),INDEX(ReadMe!$G$24:$G$59,MATCH(UitgavenInkomsten!$K362,ReadMe!$C$24:$C$59,0)),0)</f>
        <v>0</v>
      </c>
      <c r="B362" s="56">
        <f>IF(ISERROR(INDEX(ReadMe!$H$24:$H$59,MATCH(UitgavenInkomsten!$K362,ReadMe!$C$24:$C$59,0))),0,INDEX(ReadMe!$H$24:$H$59,MATCH(UitgavenInkomsten!$K362,ReadMe!$C$24:$C$59,0)))</f>
        <v>0</v>
      </c>
      <c r="D362" s="7" t="str">
        <f t="shared" si="43"/>
        <v/>
      </c>
      <c r="E362" s="33"/>
      <c r="F362" s="33"/>
      <c r="G362" s="33"/>
      <c r="H362" s="34"/>
      <c r="I362" s="56">
        <f t="shared" si="50"/>
        <v>444</v>
      </c>
      <c r="J362" s="35"/>
      <c r="K362" s="33"/>
      <c r="L362" s="35"/>
      <c r="M362" s="35"/>
      <c r="N362" s="36" t="e">
        <f>INDEX(ReadMe!$F$24:$F$59,MATCH(UitgavenInkomsten!K362,ReadMe!$C$24:$C$59,0))</f>
        <v>#N/A</v>
      </c>
      <c r="O362" s="7">
        <f t="array" ref="O362">IF(AND(LEN(L362)&gt;0,ISNUMBER(N362)),L362*N362,IF(AND(LEN(M362)&gt;0,ISNUMBER(N362)),M362/(1+N362)*N362,0))</f>
        <v>0</v>
      </c>
      <c r="P362" s="7" t="str">
        <f t="shared" si="44"/>
        <v>Nee</v>
      </c>
      <c r="Q362" s="33"/>
      <c r="R362" s="7">
        <f t="shared" si="45"/>
        <v>0</v>
      </c>
      <c r="S362" s="7">
        <f t="shared" si="46"/>
        <v>0</v>
      </c>
      <c r="T362" s="7">
        <f t="shared" si="47"/>
        <v>0</v>
      </c>
      <c r="U362" s="7">
        <f t="shared" si="48"/>
        <v>0</v>
      </c>
      <c r="V362" s="7">
        <f t="shared" si="49"/>
        <v>0</v>
      </c>
    </row>
    <row r="363" spans="1:22" x14ac:dyDescent="0.15">
      <c r="A363" s="56">
        <f>IF(ISNUMBER(INDEX(ReadMe!$G$24:$G$59,MATCH(UitgavenInkomsten!$K363,ReadMe!$C$24:$C$59,0))),INDEX(ReadMe!$G$24:$G$59,MATCH(UitgavenInkomsten!$K363,ReadMe!$C$24:$C$59,0)),0)</f>
        <v>0</v>
      </c>
      <c r="B363" s="56">
        <f>IF(ISERROR(INDEX(ReadMe!$H$24:$H$59,MATCH(UitgavenInkomsten!$K363,ReadMe!$C$24:$C$59,0))),0,INDEX(ReadMe!$H$24:$H$59,MATCH(UitgavenInkomsten!$K363,ReadMe!$C$24:$C$59,0)))</f>
        <v>0</v>
      </c>
      <c r="D363" s="7" t="str">
        <f t="shared" si="43"/>
        <v/>
      </c>
      <c r="E363" s="33"/>
      <c r="F363" s="33"/>
      <c r="G363" s="33"/>
      <c r="H363" s="34"/>
      <c r="I363" s="56">
        <f t="shared" si="50"/>
        <v>445</v>
      </c>
      <c r="J363" s="35"/>
      <c r="K363" s="33"/>
      <c r="L363" s="35"/>
      <c r="M363" s="35"/>
      <c r="N363" s="36" t="e">
        <f>INDEX(ReadMe!$F$24:$F$59,MATCH(UitgavenInkomsten!K363,ReadMe!$C$24:$C$59,0))</f>
        <v>#N/A</v>
      </c>
      <c r="O363" s="7">
        <f t="array" ref="O363">IF(AND(LEN(L363)&gt;0,ISNUMBER(N363)),L363*N363,IF(AND(LEN(M363)&gt;0,ISNUMBER(N363)),M363/(1+N363)*N363,0))</f>
        <v>0</v>
      </c>
      <c r="P363" s="7" t="str">
        <f t="shared" si="44"/>
        <v>Nee</v>
      </c>
      <c r="Q363" s="33"/>
      <c r="R363" s="7">
        <f t="shared" si="45"/>
        <v>0</v>
      </c>
      <c r="S363" s="7">
        <f t="shared" si="46"/>
        <v>0</v>
      </c>
      <c r="T363" s="7">
        <f t="shared" si="47"/>
        <v>0</v>
      </c>
      <c r="U363" s="7">
        <f t="shared" si="48"/>
        <v>0</v>
      </c>
      <c r="V363" s="7">
        <f t="shared" si="49"/>
        <v>0</v>
      </c>
    </row>
    <row r="364" spans="1:22" x14ac:dyDescent="0.15">
      <c r="A364" s="56">
        <f>IF(ISNUMBER(INDEX(ReadMe!$G$24:$G$59,MATCH(UitgavenInkomsten!$K364,ReadMe!$C$24:$C$59,0))),INDEX(ReadMe!$G$24:$G$59,MATCH(UitgavenInkomsten!$K364,ReadMe!$C$24:$C$59,0)),0)</f>
        <v>0</v>
      </c>
      <c r="B364" s="56">
        <f>IF(ISERROR(INDEX(ReadMe!$H$24:$H$59,MATCH(UitgavenInkomsten!$K364,ReadMe!$C$24:$C$59,0))),0,INDEX(ReadMe!$H$24:$H$59,MATCH(UitgavenInkomsten!$K364,ReadMe!$C$24:$C$59,0)))</f>
        <v>0</v>
      </c>
      <c r="D364" s="7" t="str">
        <f t="shared" si="43"/>
        <v/>
      </c>
      <c r="E364" s="33"/>
      <c r="F364" s="33"/>
      <c r="G364" s="33"/>
      <c r="H364" s="34"/>
      <c r="I364" s="56">
        <f t="shared" si="50"/>
        <v>446</v>
      </c>
      <c r="J364" s="35"/>
      <c r="K364" s="33"/>
      <c r="L364" s="35"/>
      <c r="M364" s="35"/>
      <c r="N364" s="36" t="e">
        <f>INDEX(ReadMe!$F$24:$F$59,MATCH(UitgavenInkomsten!K364,ReadMe!$C$24:$C$59,0))</f>
        <v>#N/A</v>
      </c>
      <c r="O364" s="7">
        <f t="array" ref="O364">IF(AND(LEN(L364)&gt;0,ISNUMBER(N364)),L364*N364,IF(AND(LEN(M364)&gt;0,ISNUMBER(N364)),M364/(1+N364)*N364,0))</f>
        <v>0</v>
      </c>
      <c r="P364" s="7" t="str">
        <f t="shared" si="44"/>
        <v>Nee</v>
      </c>
      <c r="Q364" s="33"/>
      <c r="R364" s="7">
        <f t="shared" si="45"/>
        <v>0</v>
      </c>
      <c r="S364" s="7">
        <f t="shared" si="46"/>
        <v>0</v>
      </c>
      <c r="T364" s="7">
        <f t="shared" si="47"/>
        <v>0</v>
      </c>
      <c r="U364" s="7">
        <f t="shared" si="48"/>
        <v>0</v>
      </c>
      <c r="V364" s="7">
        <f t="shared" si="49"/>
        <v>0</v>
      </c>
    </row>
    <row r="365" spans="1:22" x14ac:dyDescent="0.15">
      <c r="A365" s="56">
        <f>IF(ISNUMBER(INDEX(ReadMe!$G$24:$G$59,MATCH(UitgavenInkomsten!$K365,ReadMe!$C$24:$C$59,0))),INDEX(ReadMe!$G$24:$G$59,MATCH(UitgavenInkomsten!$K365,ReadMe!$C$24:$C$59,0)),0)</f>
        <v>0</v>
      </c>
      <c r="B365" s="56">
        <f>IF(ISERROR(INDEX(ReadMe!$H$24:$H$59,MATCH(UitgavenInkomsten!$K365,ReadMe!$C$24:$C$59,0))),0,INDEX(ReadMe!$H$24:$H$59,MATCH(UitgavenInkomsten!$K365,ReadMe!$C$24:$C$59,0)))</f>
        <v>0</v>
      </c>
      <c r="D365" s="7" t="str">
        <f t="shared" si="43"/>
        <v/>
      </c>
      <c r="E365" s="33"/>
      <c r="F365" s="33"/>
      <c r="G365" s="33"/>
      <c r="H365" s="34"/>
      <c r="I365" s="56">
        <f t="shared" si="50"/>
        <v>447</v>
      </c>
      <c r="J365" s="35"/>
      <c r="K365" s="33"/>
      <c r="L365" s="35"/>
      <c r="M365" s="35"/>
      <c r="N365" s="36" t="e">
        <f>INDEX(ReadMe!$F$24:$F$59,MATCH(UitgavenInkomsten!K365,ReadMe!$C$24:$C$59,0))</f>
        <v>#N/A</v>
      </c>
      <c r="O365" s="7">
        <f t="array" ref="O365">IF(AND(LEN(L365)&gt;0,ISNUMBER(N365)),L365*N365,IF(AND(LEN(M365)&gt;0,ISNUMBER(N365)),M365/(1+N365)*N365,0))</f>
        <v>0</v>
      </c>
      <c r="P365" s="7" t="str">
        <f t="shared" si="44"/>
        <v>Nee</v>
      </c>
      <c r="Q365" s="33"/>
      <c r="R365" s="7">
        <f t="shared" si="45"/>
        <v>0</v>
      </c>
      <c r="S365" s="7">
        <f t="shared" si="46"/>
        <v>0</v>
      </c>
      <c r="T365" s="7">
        <f t="shared" si="47"/>
        <v>0</v>
      </c>
      <c r="U365" s="7">
        <f t="shared" si="48"/>
        <v>0</v>
      </c>
      <c r="V365" s="7">
        <f t="shared" si="49"/>
        <v>0</v>
      </c>
    </row>
    <row r="366" spans="1:22" x14ac:dyDescent="0.15">
      <c r="A366" s="56">
        <f>IF(ISNUMBER(INDEX(ReadMe!$G$24:$G$59,MATCH(UitgavenInkomsten!$K366,ReadMe!$C$24:$C$59,0))),INDEX(ReadMe!$G$24:$G$59,MATCH(UitgavenInkomsten!$K366,ReadMe!$C$24:$C$59,0)),0)</f>
        <v>0</v>
      </c>
      <c r="B366" s="56">
        <f>IF(ISERROR(INDEX(ReadMe!$H$24:$H$59,MATCH(UitgavenInkomsten!$K366,ReadMe!$C$24:$C$59,0))),0,INDEX(ReadMe!$H$24:$H$59,MATCH(UitgavenInkomsten!$K366,ReadMe!$C$24:$C$59,0)))</f>
        <v>0</v>
      </c>
      <c r="D366" s="7" t="str">
        <f t="shared" si="43"/>
        <v/>
      </c>
      <c r="E366" s="33"/>
      <c r="F366" s="33"/>
      <c r="G366" s="33"/>
      <c r="H366" s="34"/>
      <c r="I366" s="56">
        <f t="shared" si="50"/>
        <v>448</v>
      </c>
      <c r="J366" s="35"/>
      <c r="K366" s="33"/>
      <c r="L366" s="35"/>
      <c r="M366" s="35"/>
      <c r="N366" s="36" t="e">
        <f>INDEX(ReadMe!$F$24:$F$59,MATCH(UitgavenInkomsten!K366,ReadMe!$C$24:$C$59,0))</f>
        <v>#N/A</v>
      </c>
      <c r="O366" s="7">
        <f t="array" ref="O366">IF(AND(LEN(L366)&gt;0,ISNUMBER(N366)),L366*N366,IF(AND(LEN(M366)&gt;0,ISNUMBER(N366)),M366/(1+N366)*N366,0))</f>
        <v>0</v>
      </c>
      <c r="P366" s="7" t="str">
        <f t="shared" si="44"/>
        <v>Nee</v>
      </c>
      <c r="Q366" s="33"/>
      <c r="R366" s="7">
        <f t="shared" si="45"/>
        <v>0</v>
      </c>
      <c r="S366" s="7">
        <f t="shared" si="46"/>
        <v>0</v>
      </c>
      <c r="T366" s="7">
        <f t="shared" si="47"/>
        <v>0</v>
      </c>
      <c r="U366" s="7">
        <f t="shared" si="48"/>
        <v>0</v>
      </c>
      <c r="V366" s="7">
        <f t="shared" si="49"/>
        <v>0</v>
      </c>
    </row>
    <row r="367" spans="1:22" x14ac:dyDescent="0.15">
      <c r="A367" s="56">
        <f>IF(ISNUMBER(INDEX(ReadMe!$G$24:$G$59,MATCH(UitgavenInkomsten!$K367,ReadMe!$C$24:$C$59,0))),INDEX(ReadMe!$G$24:$G$59,MATCH(UitgavenInkomsten!$K367,ReadMe!$C$24:$C$59,0)),0)</f>
        <v>0</v>
      </c>
      <c r="B367" s="56">
        <f>IF(ISERROR(INDEX(ReadMe!$H$24:$H$59,MATCH(UitgavenInkomsten!$K367,ReadMe!$C$24:$C$59,0))),0,INDEX(ReadMe!$H$24:$H$59,MATCH(UitgavenInkomsten!$K367,ReadMe!$C$24:$C$59,0)))</f>
        <v>0</v>
      </c>
      <c r="D367" s="7" t="str">
        <f t="shared" si="43"/>
        <v/>
      </c>
      <c r="E367" s="33"/>
      <c r="F367" s="33"/>
      <c r="G367" s="33"/>
      <c r="H367" s="34"/>
      <c r="I367" s="56">
        <f t="shared" si="50"/>
        <v>449</v>
      </c>
      <c r="J367" s="35"/>
      <c r="K367" s="33"/>
      <c r="L367" s="35"/>
      <c r="M367" s="35"/>
      <c r="N367" s="36" t="e">
        <f>INDEX(ReadMe!$F$24:$F$59,MATCH(UitgavenInkomsten!K367,ReadMe!$C$24:$C$59,0))</f>
        <v>#N/A</v>
      </c>
      <c r="O367" s="7">
        <f t="array" ref="O367">IF(AND(LEN(L367)&gt;0,ISNUMBER(N367)),L367*N367,IF(AND(LEN(M367)&gt;0,ISNUMBER(N367)),M367/(1+N367)*N367,0))</f>
        <v>0</v>
      </c>
      <c r="P367" s="7" t="str">
        <f t="shared" si="44"/>
        <v>Nee</v>
      </c>
      <c r="Q367" s="33"/>
      <c r="R367" s="7">
        <f t="shared" si="45"/>
        <v>0</v>
      </c>
      <c r="S367" s="7">
        <f t="shared" si="46"/>
        <v>0</v>
      </c>
      <c r="T367" s="7">
        <f t="shared" si="47"/>
        <v>0</v>
      </c>
      <c r="U367" s="7">
        <f t="shared" si="48"/>
        <v>0</v>
      </c>
      <c r="V367" s="7">
        <f t="shared" si="49"/>
        <v>0</v>
      </c>
    </row>
    <row r="368" spans="1:22" x14ac:dyDescent="0.15">
      <c r="A368" s="56">
        <f>IF(ISNUMBER(INDEX(ReadMe!$G$24:$G$59,MATCH(UitgavenInkomsten!$K368,ReadMe!$C$24:$C$59,0))),INDEX(ReadMe!$G$24:$G$59,MATCH(UitgavenInkomsten!$K368,ReadMe!$C$24:$C$59,0)),0)</f>
        <v>0</v>
      </c>
      <c r="B368" s="56">
        <f>IF(ISERROR(INDEX(ReadMe!$H$24:$H$59,MATCH(UitgavenInkomsten!$K368,ReadMe!$C$24:$C$59,0))),0,INDEX(ReadMe!$H$24:$H$59,MATCH(UitgavenInkomsten!$K368,ReadMe!$C$24:$C$59,0)))</f>
        <v>0</v>
      </c>
      <c r="D368" s="7" t="str">
        <f t="shared" si="43"/>
        <v/>
      </c>
      <c r="E368" s="33"/>
      <c r="F368" s="33"/>
      <c r="G368" s="33"/>
      <c r="H368" s="34"/>
      <c r="I368" s="56">
        <f t="shared" si="50"/>
        <v>450</v>
      </c>
      <c r="J368" s="35"/>
      <c r="K368" s="33"/>
      <c r="L368" s="35"/>
      <c r="M368" s="35"/>
      <c r="N368" s="36" t="e">
        <f>INDEX(ReadMe!$F$24:$F$59,MATCH(UitgavenInkomsten!K368,ReadMe!$C$24:$C$59,0))</f>
        <v>#N/A</v>
      </c>
      <c r="O368" s="7">
        <f t="array" ref="O368">IF(AND(LEN(L368)&gt;0,ISNUMBER(N368)),L368*N368,IF(AND(LEN(M368)&gt;0,ISNUMBER(N368)),M368/(1+N368)*N368,0))</f>
        <v>0</v>
      </c>
      <c r="P368" s="7" t="str">
        <f t="shared" si="44"/>
        <v>Nee</v>
      </c>
      <c r="Q368" s="33"/>
      <c r="R368" s="7">
        <f t="shared" si="45"/>
        <v>0</v>
      </c>
      <c r="S368" s="7">
        <f t="shared" si="46"/>
        <v>0</v>
      </c>
      <c r="T368" s="7">
        <f t="shared" si="47"/>
        <v>0</v>
      </c>
      <c r="U368" s="7">
        <f t="shared" si="48"/>
        <v>0</v>
      </c>
      <c r="V368" s="7">
        <f t="shared" si="49"/>
        <v>0</v>
      </c>
    </row>
    <row r="369" spans="1:22" x14ac:dyDescent="0.15">
      <c r="A369" s="56">
        <f>IF(ISNUMBER(INDEX(ReadMe!$G$24:$G$59,MATCH(UitgavenInkomsten!$K369,ReadMe!$C$24:$C$59,0))),INDEX(ReadMe!$G$24:$G$59,MATCH(UitgavenInkomsten!$K369,ReadMe!$C$24:$C$59,0)),0)</f>
        <v>0</v>
      </c>
      <c r="B369" s="56">
        <f>IF(ISERROR(INDEX(ReadMe!$H$24:$H$59,MATCH(UitgavenInkomsten!$K369,ReadMe!$C$24:$C$59,0))),0,INDEX(ReadMe!$H$24:$H$59,MATCH(UitgavenInkomsten!$K369,ReadMe!$C$24:$C$59,0)))</f>
        <v>0</v>
      </c>
      <c r="D369" s="7" t="str">
        <f t="shared" si="43"/>
        <v/>
      </c>
      <c r="E369" s="33"/>
      <c r="F369" s="33"/>
      <c r="G369" s="33"/>
      <c r="H369" s="34"/>
      <c r="I369" s="56">
        <f t="shared" si="50"/>
        <v>451</v>
      </c>
      <c r="J369" s="35"/>
      <c r="K369" s="33"/>
      <c r="L369" s="35"/>
      <c r="M369" s="35"/>
      <c r="N369" s="36" t="e">
        <f>INDEX(ReadMe!$F$24:$F$59,MATCH(UitgavenInkomsten!K369,ReadMe!$C$24:$C$59,0))</f>
        <v>#N/A</v>
      </c>
      <c r="O369" s="7">
        <f t="array" ref="O369">IF(AND(LEN(L369)&gt;0,ISNUMBER(N369)),L369*N369,IF(AND(LEN(M369)&gt;0,ISNUMBER(N369)),M369/(1+N369)*N369,0))</f>
        <v>0</v>
      </c>
      <c r="P369" s="7" t="str">
        <f t="shared" si="44"/>
        <v>Nee</v>
      </c>
      <c r="Q369" s="33"/>
      <c r="R369" s="7">
        <f t="shared" si="45"/>
        <v>0</v>
      </c>
      <c r="S369" s="7">
        <f t="shared" si="46"/>
        <v>0</v>
      </c>
      <c r="T369" s="7">
        <f t="shared" si="47"/>
        <v>0</v>
      </c>
      <c r="U369" s="7">
        <f t="shared" si="48"/>
        <v>0</v>
      </c>
      <c r="V369" s="7">
        <f t="shared" si="49"/>
        <v>0</v>
      </c>
    </row>
    <row r="370" spans="1:22" x14ac:dyDescent="0.15">
      <c r="A370" s="56">
        <f>IF(ISNUMBER(INDEX(ReadMe!$G$24:$G$59,MATCH(UitgavenInkomsten!$K370,ReadMe!$C$24:$C$59,0))),INDEX(ReadMe!$G$24:$G$59,MATCH(UitgavenInkomsten!$K370,ReadMe!$C$24:$C$59,0)),0)</f>
        <v>0</v>
      </c>
      <c r="B370" s="56">
        <f>IF(ISERROR(INDEX(ReadMe!$H$24:$H$59,MATCH(UitgavenInkomsten!$K370,ReadMe!$C$24:$C$59,0))),0,INDEX(ReadMe!$H$24:$H$59,MATCH(UitgavenInkomsten!$K370,ReadMe!$C$24:$C$59,0)))</f>
        <v>0</v>
      </c>
      <c r="D370" s="7" t="str">
        <f t="shared" si="43"/>
        <v/>
      </c>
      <c r="E370" s="33"/>
      <c r="F370" s="33"/>
      <c r="G370" s="33"/>
      <c r="H370" s="34"/>
      <c r="I370" s="56">
        <f t="shared" si="50"/>
        <v>452</v>
      </c>
      <c r="J370" s="35"/>
      <c r="K370" s="33"/>
      <c r="L370" s="35"/>
      <c r="M370" s="35"/>
      <c r="N370" s="36" t="e">
        <f>INDEX(ReadMe!$F$24:$F$59,MATCH(UitgavenInkomsten!K370,ReadMe!$C$24:$C$59,0))</f>
        <v>#N/A</v>
      </c>
      <c r="O370" s="7">
        <f t="array" ref="O370">IF(AND(LEN(L370)&gt;0,ISNUMBER(N370)),L370*N370,IF(AND(LEN(M370)&gt;0,ISNUMBER(N370)),M370/(1+N370)*N370,0))</f>
        <v>0</v>
      </c>
      <c r="P370" s="7" t="str">
        <f t="shared" si="44"/>
        <v>Nee</v>
      </c>
      <c r="Q370" s="33"/>
      <c r="R370" s="7">
        <f t="shared" si="45"/>
        <v>0</v>
      </c>
      <c r="S370" s="7">
        <f t="shared" si="46"/>
        <v>0</v>
      </c>
      <c r="T370" s="7">
        <f t="shared" si="47"/>
        <v>0</v>
      </c>
      <c r="U370" s="7">
        <f t="shared" si="48"/>
        <v>0</v>
      </c>
      <c r="V370" s="7">
        <f t="shared" si="49"/>
        <v>0</v>
      </c>
    </row>
    <row r="371" spans="1:22" x14ac:dyDescent="0.15">
      <c r="A371" s="56">
        <f>IF(ISNUMBER(INDEX(ReadMe!$G$24:$G$59,MATCH(UitgavenInkomsten!$K371,ReadMe!$C$24:$C$59,0))),INDEX(ReadMe!$G$24:$G$59,MATCH(UitgavenInkomsten!$K371,ReadMe!$C$24:$C$59,0)),0)</f>
        <v>0</v>
      </c>
      <c r="B371" s="56">
        <f>IF(ISERROR(INDEX(ReadMe!$H$24:$H$59,MATCH(UitgavenInkomsten!$K371,ReadMe!$C$24:$C$59,0))),0,INDEX(ReadMe!$H$24:$H$59,MATCH(UitgavenInkomsten!$K371,ReadMe!$C$24:$C$59,0)))</f>
        <v>0</v>
      </c>
      <c r="D371" s="7" t="str">
        <f t="shared" si="43"/>
        <v/>
      </c>
      <c r="E371" s="33"/>
      <c r="F371" s="33"/>
      <c r="G371" s="33"/>
      <c r="H371" s="34"/>
      <c r="I371" s="56">
        <f t="shared" si="50"/>
        <v>453</v>
      </c>
      <c r="J371" s="35"/>
      <c r="K371" s="33"/>
      <c r="L371" s="35"/>
      <c r="M371" s="35"/>
      <c r="N371" s="36" t="e">
        <f>INDEX(ReadMe!$F$24:$F$59,MATCH(UitgavenInkomsten!K371,ReadMe!$C$24:$C$59,0))</f>
        <v>#N/A</v>
      </c>
      <c r="O371" s="7">
        <f t="array" ref="O371">IF(AND(LEN(L371)&gt;0,ISNUMBER(N371)),L371*N371,IF(AND(LEN(M371)&gt;0,ISNUMBER(N371)),M371/(1+N371)*N371,0))</f>
        <v>0</v>
      </c>
      <c r="P371" s="7" t="str">
        <f t="shared" si="44"/>
        <v>Nee</v>
      </c>
      <c r="Q371" s="33"/>
      <c r="R371" s="7">
        <f t="shared" si="45"/>
        <v>0</v>
      </c>
      <c r="S371" s="7">
        <f t="shared" si="46"/>
        <v>0</v>
      </c>
      <c r="T371" s="7">
        <f t="shared" si="47"/>
        <v>0</v>
      </c>
      <c r="U371" s="7">
        <f t="shared" si="48"/>
        <v>0</v>
      </c>
      <c r="V371" s="7">
        <f t="shared" si="49"/>
        <v>0</v>
      </c>
    </row>
    <row r="372" spans="1:22" x14ac:dyDescent="0.15">
      <c r="A372" s="56">
        <f>IF(ISNUMBER(INDEX(ReadMe!$G$24:$G$59,MATCH(UitgavenInkomsten!$K372,ReadMe!$C$24:$C$59,0))),INDEX(ReadMe!$G$24:$G$59,MATCH(UitgavenInkomsten!$K372,ReadMe!$C$24:$C$59,0)),0)</f>
        <v>0</v>
      </c>
      <c r="B372" s="56">
        <f>IF(ISERROR(INDEX(ReadMe!$H$24:$H$59,MATCH(UitgavenInkomsten!$K372,ReadMe!$C$24:$C$59,0))),0,INDEX(ReadMe!$H$24:$H$59,MATCH(UitgavenInkomsten!$K372,ReadMe!$C$24:$C$59,0)))</f>
        <v>0</v>
      </c>
      <c r="D372" s="7" t="str">
        <f t="shared" si="43"/>
        <v/>
      </c>
      <c r="E372" s="33"/>
      <c r="F372" s="33"/>
      <c r="G372" s="33"/>
      <c r="H372" s="34"/>
      <c r="I372" s="56">
        <f t="shared" si="50"/>
        <v>454</v>
      </c>
      <c r="J372" s="35"/>
      <c r="K372" s="33"/>
      <c r="L372" s="35"/>
      <c r="M372" s="35"/>
      <c r="N372" s="36" t="e">
        <f>INDEX(ReadMe!$F$24:$F$59,MATCH(UitgavenInkomsten!K372,ReadMe!$C$24:$C$59,0))</f>
        <v>#N/A</v>
      </c>
      <c r="O372" s="7">
        <f t="array" ref="O372">IF(AND(LEN(L372)&gt;0,ISNUMBER(N372)),L372*N372,IF(AND(LEN(M372)&gt;0,ISNUMBER(N372)),M372/(1+N372)*N372,0))</f>
        <v>0</v>
      </c>
      <c r="P372" s="7" t="str">
        <f t="shared" si="44"/>
        <v>Nee</v>
      </c>
      <c r="Q372" s="33"/>
      <c r="R372" s="7">
        <f t="shared" si="45"/>
        <v>0</v>
      </c>
      <c r="S372" s="7">
        <f t="shared" si="46"/>
        <v>0</v>
      </c>
      <c r="T372" s="7">
        <f t="shared" si="47"/>
        <v>0</v>
      </c>
      <c r="U372" s="7">
        <f t="shared" si="48"/>
        <v>0</v>
      </c>
      <c r="V372" s="7">
        <f t="shared" si="49"/>
        <v>0</v>
      </c>
    </row>
    <row r="373" spans="1:22" x14ac:dyDescent="0.15">
      <c r="A373" s="56">
        <f>IF(ISNUMBER(INDEX(ReadMe!$G$24:$G$59,MATCH(UitgavenInkomsten!$K373,ReadMe!$C$24:$C$59,0))),INDEX(ReadMe!$G$24:$G$59,MATCH(UitgavenInkomsten!$K373,ReadMe!$C$24:$C$59,0)),0)</f>
        <v>0</v>
      </c>
      <c r="B373" s="56">
        <f>IF(ISERROR(INDEX(ReadMe!$H$24:$H$59,MATCH(UitgavenInkomsten!$K373,ReadMe!$C$24:$C$59,0))),0,INDEX(ReadMe!$H$24:$H$59,MATCH(UitgavenInkomsten!$K373,ReadMe!$C$24:$C$59,0)))</f>
        <v>0</v>
      </c>
      <c r="D373" s="7" t="str">
        <f t="shared" si="43"/>
        <v/>
      </c>
      <c r="E373" s="33"/>
      <c r="F373" s="33"/>
      <c r="G373" s="33"/>
      <c r="H373" s="34"/>
      <c r="I373" s="56">
        <f t="shared" si="50"/>
        <v>455</v>
      </c>
      <c r="J373" s="35"/>
      <c r="K373" s="33"/>
      <c r="L373" s="35"/>
      <c r="M373" s="35"/>
      <c r="N373" s="36" t="e">
        <f>INDEX(ReadMe!$F$24:$F$59,MATCH(UitgavenInkomsten!K373,ReadMe!$C$24:$C$59,0))</f>
        <v>#N/A</v>
      </c>
      <c r="O373" s="7">
        <f t="array" ref="O373">IF(AND(LEN(L373)&gt;0,ISNUMBER(N373)),L373*N373,IF(AND(LEN(M373)&gt;0,ISNUMBER(N373)),M373/(1+N373)*N373,0))</f>
        <v>0</v>
      </c>
      <c r="P373" s="7" t="str">
        <f t="shared" si="44"/>
        <v>Nee</v>
      </c>
      <c r="Q373" s="33"/>
      <c r="R373" s="7">
        <f t="shared" si="45"/>
        <v>0</v>
      </c>
      <c r="S373" s="7">
        <f t="shared" si="46"/>
        <v>0</v>
      </c>
      <c r="T373" s="7">
        <f t="shared" si="47"/>
        <v>0</v>
      </c>
      <c r="U373" s="7">
        <f t="shared" si="48"/>
        <v>0</v>
      </c>
      <c r="V373" s="7">
        <f t="shared" si="49"/>
        <v>0</v>
      </c>
    </row>
    <row r="374" spans="1:22" x14ac:dyDescent="0.15">
      <c r="A374" s="56">
        <f>IF(ISNUMBER(INDEX(ReadMe!$G$24:$G$59,MATCH(UitgavenInkomsten!$K374,ReadMe!$C$24:$C$59,0))),INDEX(ReadMe!$G$24:$G$59,MATCH(UitgavenInkomsten!$K374,ReadMe!$C$24:$C$59,0)),0)</f>
        <v>0</v>
      </c>
      <c r="B374" s="56">
        <f>IF(ISERROR(INDEX(ReadMe!$H$24:$H$59,MATCH(UitgavenInkomsten!$K374,ReadMe!$C$24:$C$59,0))),0,INDEX(ReadMe!$H$24:$H$59,MATCH(UitgavenInkomsten!$K374,ReadMe!$C$24:$C$59,0)))</f>
        <v>0</v>
      </c>
      <c r="D374" s="7" t="str">
        <f t="shared" si="43"/>
        <v/>
      </c>
      <c r="E374" s="33"/>
      <c r="F374" s="33"/>
      <c r="G374" s="33"/>
      <c r="H374" s="34"/>
      <c r="I374" s="56">
        <f t="shared" si="50"/>
        <v>456</v>
      </c>
      <c r="J374" s="35"/>
      <c r="K374" s="33"/>
      <c r="L374" s="35"/>
      <c r="M374" s="35"/>
      <c r="N374" s="36" t="e">
        <f>INDEX(ReadMe!$F$24:$F$59,MATCH(UitgavenInkomsten!K374,ReadMe!$C$24:$C$59,0))</f>
        <v>#N/A</v>
      </c>
      <c r="O374" s="7">
        <f t="array" ref="O374">IF(AND(LEN(L374)&gt;0,ISNUMBER(N374)),L374*N374,IF(AND(LEN(M374)&gt;0,ISNUMBER(N374)),M374/(1+N374)*N374,0))</f>
        <v>0</v>
      </c>
      <c r="P374" s="7" t="str">
        <f t="shared" si="44"/>
        <v>Nee</v>
      </c>
      <c r="Q374" s="33"/>
      <c r="R374" s="7">
        <f t="shared" si="45"/>
        <v>0</v>
      </c>
      <c r="S374" s="7">
        <f t="shared" si="46"/>
        <v>0</v>
      </c>
      <c r="T374" s="7">
        <f t="shared" si="47"/>
        <v>0</v>
      </c>
      <c r="U374" s="7">
        <f t="shared" si="48"/>
        <v>0</v>
      </c>
      <c r="V374" s="7">
        <f t="shared" si="49"/>
        <v>0</v>
      </c>
    </row>
    <row r="375" spans="1:22" x14ac:dyDescent="0.15">
      <c r="A375" s="56">
        <f>IF(ISNUMBER(INDEX(ReadMe!$G$24:$G$59,MATCH(UitgavenInkomsten!$K375,ReadMe!$C$24:$C$59,0))),INDEX(ReadMe!$G$24:$G$59,MATCH(UitgavenInkomsten!$K375,ReadMe!$C$24:$C$59,0)),0)</f>
        <v>0</v>
      </c>
      <c r="B375" s="56">
        <f>IF(ISERROR(INDEX(ReadMe!$H$24:$H$59,MATCH(UitgavenInkomsten!$K375,ReadMe!$C$24:$C$59,0))),0,INDEX(ReadMe!$H$24:$H$59,MATCH(UitgavenInkomsten!$K375,ReadMe!$C$24:$C$59,0)))</f>
        <v>0</v>
      </c>
      <c r="D375" s="7" t="str">
        <f t="shared" si="43"/>
        <v/>
      </c>
      <c r="E375" s="33"/>
      <c r="F375" s="33"/>
      <c r="G375" s="33"/>
      <c r="H375" s="34"/>
      <c r="I375" s="56">
        <f t="shared" si="50"/>
        <v>457</v>
      </c>
      <c r="J375" s="35"/>
      <c r="K375" s="33"/>
      <c r="L375" s="35"/>
      <c r="M375" s="35"/>
      <c r="N375" s="36" t="e">
        <f>INDEX(ReadMe!$F$24:$F$59,MATCH(UitgavenInkomsten!K375,ReadMe!$C$24:$C$59,0))</f>
        <v>#N/A</v>
      </c>
      <c r="O375" s="7">
        <f t="array" ref="O375">IF(AND(LEN(L375)&gt;0,ISNUMBER(N375)),L375*N375,IF(AND(LEN(M375)&gt;0,ISNUMBER(N375)),M375/(1+N375)*N375,0))</f>
        <v>0</v>
      </c>
      <c r="P375" s="7" t="str">
        <f t="shared" si="44"/>
        <v>Nee</v>
      </c>
      <c r="Q375" s="33"/>
      <c r="R375" s="7">
        <f t="shared" si="45"/>
        <v>0</v>
      </c>
      <c r="S375" s="7">
        <f t="shared" si="46"/>
        <v>0</v>
      </c>
      <c r="T375" s="7">
        <f t="shared" si="47"/>
        <v>0</v>
      </c>
      <c r="U375" s="7">
        <f t="shared" si="48"/>
        <v>0</v>
      </c>
      <c r="V375" s="7">
        <f t="shared" si="49"/>
        <v>0</v>
      </c>
    </row>
    <row r="376" spans="1:22" x14ac:dyDescent="0.15">
      <c r="A376" s="56">
        <f>IF(ISNUMBER(INDEX(ReadMe!$G$24:$G$59,MATCH(UitgavenInkomsten!$K376,ReadMe!$C$24:$C$59,0))),INDEX(ReadMe!$G$24:$G$59,MATCH(UitgavenInkomsten!$K376,ReadMe!$C$24:$C$59,0)),0)</f>
        <v>0</v>
      </c>
      <c r="B376" s="56">
        <f>IF(ISERROR(INDEX(ReadMe!$H$24:$H$59,MATCH(UitgavenInkomsten!$K376,ReadMe!$C$24:$C$59,0))),0,INDEX(ReadMe!$H$24:$H$59,MATCH(UitgavenInkomsten!$K376,ReadMe!$C$24:$C$59,0)))</f>
        <v>0</v>
      </c>
      <c r="D376" s="7" t="str">
        <f t="shared" si="43"/>
        <v/>
      </c>
      <c r="E376" s="33"/>
      <c r="F376" s="33"/>
      <c r="G376" s="33"/>
      <c r="H376" s="34"/>
      <c r="I376" s="56">
        <f t="shared" si="50"/>
        <v>458</v>
      </c>
      <c r="J376" s="35"/>
      <c r="K376" s="33"/>
      <c r="L376" s="35"/>
      <c r="M376" s="35"/>
      <c r="N376" s="36" t="e">
        <f>INDEX(ReadMe!$F$24:$F$59,MATCH(UitgavenInkomsten!K376,ReadMe!$C$24:$C$59,0))</f>
        <v>#N/A</v>
      </c>
      <c r="O376" s="7">
        <f t="array" ref="O376">IF(AND(LEN(L376)&gt;0,ISNUMBER(N376)),L376*N376,IF(AND(LEN(M376)&gt;0,ISNUMBER(N376)),M376/(1+N376)*N376,0))</f>
        <v>0</v>
      </c>
      <c r="P376" s="7" t="str">
        <f t="shared" si="44"/>
        <v>Nee</v>
      </c>
      <c r="Q376" s="33"/>
      <c r="R376" s="7">
        <f t="shared" si="45"/>
        <v>0</v>
      </c>
      <c r="S376" s="7">
        <f t="shared" si="46"/>
        <v>0</v>
      </c>
      <c r="T376" s="7">
        <f t="shared" si="47"/>
        <v>0</v>
      </c>
      <c r="U376" s="7">
        <f t="shared" si="48"/>
        <v>0</v>
      </c>
      <c r="V376" s="7">
        <f t="shared" si="49"/>
        <v>0</v>
      </c>
    </row>
    <row r="377" spans="1:22" x14ac:dyDescent="0.15">
      <c r="A377" s="56">
        <f>IF(ISNUMBER(INDEX(ReadMe!$G$24:$G$59,MATCH(UitgavenInkomsten!$K377,ReadMe!$C$24:$C$59,0))),INDEX(ReadMe!$G$24:$G$59,MATCH(UitgavenInkomsten!$K377,ReadMe!$C$24:$C$59,0)),0)</f>
        <v>0</v>
      </c>
      <c r="B377" s="56">
        <f>IF(ISERROR(INDEX(ReadMe!$H$24:$H$59,MATCH(UitgavenInkomsten!$K377,ReadMe!$C$24:$C$59,0))),0,INDEX(ReadMe!$H$24:$H$59,MATCH(UitgavenInkomsten!$K377,ReadMe!$C$24:$C$59,0)))</f>
        <v>0</v>
      </c>
      <c r="D377" s="7" t="str">
        <f t="shared" si="43"/>
        <v/>
      </c>
      <c r="E377" s="33"/>
      <c r="F377" s="33"/>
      <c r="G377" s="33"/>
      <c r="H377" s="34"/>
      <c r="I377" s="56">
        <f t="shared" si="50"/>
        <v>459</v>
      </c>
      <c r="J377" s="35"/>
      <c r="K377" s="33"/>
      <c r="L377" s="35"/>
      <c r="M377" s="35"/>
      <c r="N377" s="36" t="e">
        <f>INDEX(ReadMe!$F$24:$F$59,MATCH(UitgavenInkomsten!K377,ReadMe!$C$24:$C$59,0))</f>
        <v>#N/A</v>
      </c>
      <c r="O377" s="7">
        <f t="array" ref="O377">IF(AND(LEN(L377)&gt;0,ISNUMBER(N377)),L377*N377,IF(AND(LEN(M377)&gt;0,ISNUMBER(N377)),M377/(1+N377)*N377,0))</f>
        <v>0</v>
      </c>
      <c r="P377" s="7" t="str">
        <f t="shared" si="44"/>
        <v>Nee</v>
      </c>
      <c r="Q377" s="33"/>
      <c r="R377" s="7">
        <f t="shared" si="45"/>
        <v>0</v>
      </c>
      <c r="S377" s="7">
        <f t="shared" si="46"/>
        <v>0</v>
      </c>
      <c r="T377" s="7">
        <f t="shared" si="47"/>
        <v>0</v>
      </c>
      <c r="U377" s="7">
        <f t="shared" si="48"/>
        <v>0</v>
      </c>
      <c r="V377" s="7">
        <f t="shared" si="49"/>
        <v>0</v>
      </c>
    </row>
    <row r="378" spans="1:22" x14ac:dyDescent="0.15">
      <c r="A378" s="56">
        <f>IF(ISNUMBER(INDEX(ReadMe!$G$24:$G$59,MATCH(UitgavenInkomsten!$K378,ReadMe!$C$24:$C$59,0))),INDEX(ReadMe!$G$24:$G$59,MATCH(UitgavenInkomsten!$K378,ReadMe!$C$24:$C$59,0)),0)</f>
        <v>0</v>
      </c>
      <c r="B378" s="56">
        <f>IF(ISERROR(INDEX(ReadMe!$H$24:$H$59,MATCH(UitgavenInkomsten!$K378,ReadMe!$C$24:$C$59,0))),0,INDEX(ReadMe!$H$24:$H$59,MATCH(UitgavenInkomsten!$K378,ReadMe!$C$24:$C$59,0)))</f>
        <v>0</v>
      </c>
      <c r="D378" s="7" t="str">
        <f t="shared" si="43"/>
        <v/>
      </c>
      <c r="E378" s="33"/>
      <c r="F378" s="33"/>
      <c r="G378" s="33"/>
      <c r="H378" s="34"/>
      <c r="I378" s="56">
        <f t="shared" si="50"/>
        <v>460</v>
      </c>
      <c r="J378" s="35"/>
      <c r="K378" s="33"/>
      <c r="L378" s="35"/>
      <c r="M378" s="35"/>
      <c r="N378" s="36" t="e">
        <f>INDEX(ReadMe!$F$24:$F$59,MATCH(UitgavenInkomsten!K378,ReadMe!$C$24:$C$59,0))</f>
        <v>#N/A</v>
      </c>
      <c r="O378" s="7">
        <f t="array" ref="O378">IF(AND(LEN(L378)&gt;0,ISNUMBER(N378)),L378*N378,IF(AND(LEN(M378)&gt;0,ISNUMBER(N378)),M378/(1+N378)*N378,0))</f>
        <v>0</v>
      </c>
      <c r="P378" s="7" t="str">
        <f t="shared" si="44"/>
        <v>Nee</v>
      </c>
      <c r="Q378" s="33"/>
      <c r="R378" s="7">
        <f t="shared" si="45"/>
        <v>0</v>
      </c>
      <c r="S378" s="7">
        <f t="shared" si="46"/>
        <v>0</v>
      </c>
      <c r="T378" s="7">
        <f t="shared" si="47"/>
        <v>0</v>
      </c>
      <c r="U378" s="7">
        <f t="shared" si="48"/>
        <v>0</v>
      </c>
      <c r="V378" s="7">
        <f t="shared" si="49"/>
        <v>0</v>
      </c>
    </row>
    <row r="379" spans="1:22" x14ac:dyDescent="0.15">
      <c r="A379" s="56">
        <f>IF(ISNUMBER(INDEX(ReadMe!$G$24:$G$59,MATCH(UitgavenInkomsten!$K379,ReadMe!$C$24:$C$59,0))),INDEX(ReadMe!$G$24:$G$59,MATCH(UitgavenInkomsten!$K379,ReadMe!$C$24:$C$59,0)),0)</f>
        <v>0</v>
      </c>
      <c r="B379" s="56">
        <f>IF(ISERROR(INDEX(ReadMe!$H$24:$H$59,MATCH(UitgavenInkomsten!$K379,ReadMe!$C$24:$C$59,0))),0,INDEX(ReadMe!$H$24:$H$59,MATCH(UitgavenInkomsten!$K379,ReadMe!$C$24:$C$59,0)))</f>
        <v>0</v>
      </c>
      <c r="D379" s="7" t="str">
        <f t="shared" si="43"/>
        <v/>
      </c>
      <c r="E379" s="33"/>
      <c r="F379" s="33"/>
      <c r="G379" s="33"/>
      <c r="H379" s="34"/>
      <c r="I379" s="56">
        <f t="shared" si="50"/>
        <v>461</v>
      </c>
      <c r="J379" s="35"/>
      <c r="K379" s="33"/>
      <c r="L379" s="35"/>
      <c r="M379" s="35"/>
      <c r="N379" s="36" t="e">
        <f>INDEX(ReadMe!$F$24:$F$59,MATCH(UitgavenInkomsten!K379,ReadMe!$C$24:$C$59,0))</f>
        <v>#N/A</v>
      </c>
      <c r="O379" s="7">
        <f t="array" ref="O379">IF(AND(LEN(L379)&gt;0,ISNUMBER(N379)),L379*N379,IF(AND(LEN(M379)&gt;0,ISNUMBER(N379)),M379/(1+N379)*N379,0))</f>
        <v>0</v>
      </c>
      <c r="P379" s="7" t="str">
        <f t="shared" si="44"/>
        <v>Nee</v>
      </c>
      <c r="Q379" s="33"/>
      <c r="R379" s="7">
        <f t="shared" si="45"/>
        <v>0</v>
      </c>
      <c r="S379" s="7">
        <f t="shared" si="46"/>
        <v>0</v>
      </c>
      <c r="T379" s="7">
        <f t="shared" si="47"/>
        <v>0</v>
      </c>
      <c r="U379" s="7">
        <f t="shared" si="48"/>
        <v>0</v>
      </c>
      <c r="V379" s="7">
        <f t="shared" si="49"/>
        <v>0</v>
      </c>
    </row>
    <row r="380" spans="1:22" x14ac:dyDescent="0.15">
      <c r="A380" s="56">
        <f>IF(ISNUMBER(INDEX(ReadMe!$G$24:$G$59,MATCH(UitgavenInkomsten!$K380,ReadMe!$C$24:$C$59,0))),INDEX(ReadMe!$G$24:$G$59,MATCH(UitgavenInkomsten!$K380,ReadMe!$C$24:$C$59,0)),0)</f>
        <v>0</v>
      </c>
      <c r="B380" s="56">
        <f>IF(ISERROR(INDEX(ReadMe!$H$24:$H$59,MATCH(UitgavenInkomsten!$K380,ReadMe!$C$24:$C$59,0))),0,INDEX(ReadMe!$H$24:$H$59,MATCH(UitgavenInkomsten!$K380,ReadMe!$C$24:$C$59,0)))</f>
        <v>0</v>
      </c>
      <c r="D380" s="7" t="str">
        <f t="shared" si="43"/>
        <v/>
      </c>
      <c r="E380" s="33"/>
      <c r="F380" s="33"/>
      <c r="G380" s="33"/>
      <c r="H380" s="34"/>
      <c r="I380" s="56">
        <f t="shared" si="50"/>
        <v>462</v>
      </c>
      <c r="J380" s="35"/>
      <c r="K380" s="33"/>
      <c r="L380" s="35"/>
      <c r="M380" s="35"/>
      <c r="N380" s="36" t="e">
        <f>INDEX(ReadMe!$F$24:$F$59,MATCH(UitgavenInkomsten!K380,ReadMe!$C$24:$C$59,0))</f>
        <v>#N/A</v>
      </c>
      <c r="O380" s="7">
        <f t="array" ref="O380">IF(AND(LEN(L380)&gt;0,ISNUMBER(N380)),L380*N380,IF(AND(LEN(M380)&gt;0,ISNUMBER(N380)),M380/(1+N380)*N380,0))</f>
        <v>0</v>
      </c>
      <c r="P380" s="7" t="str">
        <f t="shared" si="44"/>
        <v>Nee</v>
      </c>
      <c r="Q380" s="33"/>
      <c r="R380" s="7">
        <f t="shared" si="45"/>
        <v>0</v>
      </c>
      <c r="S380" s="7">
        <f t="shared" si="46"/>
        <v>0</v>
      </c>
      <c r="T380" s="7">
        <f t="shared" si="47"/>
        <v>0</v>
      </c>
      <c r="U380" s="7">
        <f t="shared" si="48"/>
        <v>0</v>
      </c>
      <c r="V380" s="7">
        <f t="shared" si="49"/>
        <v>0</v>
      </c>
    </row>
    <row r="381" spans="1:22" x14ac:dyDescent="0.15">
      <c r="A381" s="56">
        <f>IF(ISNUMBER(INDEX(ReadMe!$G$24:$G$59,MATCH(UitgavenInkomsten!$K381,ReadMe!$C$24:$C$59,0))),INDEX(ReadMe!$G$24:$G$59,MATCH(UitgavenInkomsten!$K381,ReadMe!$C$24:$C$59,0)),0)</f>
        <v>0</v>
      </c>
      <c r="B381" s="56">
        <f>IF(ISERROR(INDEX(ReadMe!$H$24:$H$59,MATCH(UitgavenInkomsten!$K381,ReadMe!$C$24:$C$59,0))),0,INDEX(ReadMe!$H$24:$H$59,MATCH(UitgavenInkomsten!$K381,ReadMe!$C$24:$C$59,0)))</f>
        <v>0</v>
      </c>
      <c r="D381" s="7" t="str">
        <f t="shared" si="43"/>
        <v/>
      </c>
      <c r="E381" s="33"/>
      <c r="F381" s="33"/>
      <c r="G381" s="33"/>
      <c r="H381" s="34"/>
      <c r="I381" s="56">
        <f t="shared" si="50"/>
        <v>463</v>
      </c>
      <c r="J381" s="35"/>
      <c r="K381" s="33"/>
      <c r="L381" s="35"/>
      <c r="M381" s="35"/>
      <c r="N381" s="36" t="e">
        <f>INDEX(ReadMe!$F$24:$F$59,MATCH(UitgavenInkomsten!K381,ReadMe!$C$24:$C$59,0))</f>
        <v>#N/A</v>
      </c>
      <c r="O381" s="7">
        <f t="array" ref="O381">IF(AND(LEN(L381)&gt;0,ISNUMBER(N381)),L381*N381,IF(AND(LEN(M381)&gt;0,ISNUMBER(N381)),M381/(1+N381)*N381,0))</f>
        <v>0</v>
      </c>
      <c r="P381" s="7" t="str">
        <f t="shared" si="44"/>
        <v>Nee</v>
      </c>
      <c r="Q381" s="33"/>
      <c r="R381" s="7">
        <f t="shared" si="45"/>
        <v>0</v>
      </c>
      <c r="S381" s="7">
        <f t="shared" si="46"/>
        <v>0</v>
      </c>
      <c r="T381" s="7">
        <f t="shared" si="47"/>
        <v>0</v>
      </c>
      <c r="U381" s="7">
        <f t="shared" si="48"/>
        <v>0</v>
      </c>
      <c r="V381" s="7">
        <f t="shared" si="49"/>
        <v>0</v>
      </c>
    </row>
    <row r="382" spans="1:22" x14ac:dyDescent="0.15">
      <c r="A382" s="56">
        <f>IF(ISNUMBER(INDEX(ReadMe!$G$24:$G$59,MATCH(UitgavenInkomsten!$K382,ReadMe!$C$24:$C$59,0))),INDEX(ReadMe!$G$24:$G$59,MATCH(UitgavenInkomsten!$K382,ReadMe!$C$24:$C$59,0)),0)</f>
        <v>0</v>
      </c>
      <c r="B382" s="56">
        <f>IF(ISERROR(INDEX(ReadMe!$H$24:$H$59,MATCH(UitgavenInkomsten!$K382,ReadMe!$C$24:$C$59,0))),0,INDEX(ReadMe!$H$24:$H$59,MATCH(UitgavenInkomsten!$K382,ReadMe!$C$24:$C$59,0)))</f>
        <v>0</v>
      </c>
      <c r="D382" s="7" t="str">
        <f t="shared" si="43"/>
        <v/>
      </c>
      <c r="E382" s="33"/>
      <c r="F382" s="33"/>
      <c r="G382" s="33"/>
      <c r="H382" s="34"/>
      <c r="I382" s="56">
        <f t="shared" si="50"/>
        <v>464</v>
      </c>
      <c r="J382" s="35"/>
      <c r="K382" s="33"/>
      <c r="L382" s="35"/>
      <c r="M382" s="35"/>
      <c r="N382" s="36" t="e">
        <f>INDEX(ReadMe!$F$24:$F$59,MATCH(UitgavenInkomsten!K382,ReadMe!$C$24:$C$59,0))</f>
        <v>#N/A</v>
      </c>
      <c r="O382" s="7">
        <f t="array" ref="O382">IF(AND(LEN(L382)&gt;0,ISNUMBER(N382)),L382*N382,IF(AND(LEN(M382)&gt;0,ISNUMBER(N382)),M382/(1+N382)*N382,0))</f>
        <v>0</v>
      </c>
      <c r="P382" s="7" t="str">
        <f t="shared" si="44"/>
        <v>Nee</v>
      </c>
      <c r="Q382" s="33"/>
      <c r="R382" s="7">
        <f t="shared" si="45"/>
        <v>0</v>
      </c>
      <c r="S382" s="7">
        <f t="shared" si="46"/>
        <v>0</v>
      </c>
      <c r="T382" s="7">
        <f t="shared" si="47"/>
        <v>0</v>
      </c>
      <c r="U382" s="7">
        <f t="shared" si="48"/>
        <v>0</v>
      </c>
      <c r="V382" s="7">
        <f t="shared" si="49"/>
        <v>0</v>
      </c>
    </row>
    <row r="383" spans="1:22" x14ac:dyDescent="0.15">
      <c r="A383" s="56">
        <f>IF(ISNUMBER(INDEX(ReadMe!$G$24:$G$59,MATCH(UitgavenInkomsten!$K383,ReadMe!$C$24:$C$59,0))),INDEX(ReadMe!$G$24:$G$59,MATCH(UitgavenInkomsten!$K383,ReadMe!$C$24:$C$59,0)),0)</f>
        <v>0</v>
      </c>
      <c r="B383" s="56">
        <f>IF(ISERROR(INDEX(ReadMe!$H$24:$H$59,MATCH(UitgavenInkomsten!$K383,ReadMe!$C$24:$C$59,0))),0,INDEX(ReadMe!$H$24:$H$59,MATCH(UitgavenInkomsten!$K383,ReadMe!$C$24:$C$59,0)))</f>
        <v>0</v>
      </c>
      <c r="D383" s="7" t="str">
        <f t="shared" si="43"/>
        <v/>
      </c>
      <c r="E383" s="33"/>
      <c r="F383" s="33"/>
      <c r="G383" s="33"/>
      <c r="H383" s="34"/>
      <c r="I383" s="56">
        <f t="shared" si="50"/>
        <v>465</v>
      </c>
      <c r="J383" s="35"/>
      <c r="K383" s="33"/>
      <c r="L383" s="35"/>
      <c r="M383" s="35"/>
      <c r="N383" s="36" t="e">
        <f>INDEX(ReadMe!$F$24:$F$59,MATCH(UitgavenInkomsten!K383,ReadMe!$C$24:$C$59,0))</f>
        <v>#N/A</v>
      </c>
      <c r="O383" s="7">
        <f t="array" ref="O383">IF(AND(LEN(L383)&gt;0,ISNUMBER(N383)),L383*N383,IF(AND(LEN(M383)&gt;0,ISNUMBER(N383)),M383/(1+N383)*N383,0))</f>
        <v>0</v>
      </c>
      <c r="P383" s="7" t="str">
        <f t="shared" si="44"/>
        <v>Nee</v>
      </c>
      <c r="Q383" s="33"/>
      <c r="R383" s="7">
        <f t="shared" si="45"/>
        <v>0</v>
      </c>
      <c r="S383" s="7">
        <f t="shared" si="46"/>
        <v>0</v>
      </c>
      <c r="T383" s="7">
        <f t="shared" si="47"/>
        <v>0</v>
      </c>
      <c r="U383" s="7">
        <f t="shared" si="48"/>
        <v>0</v>
      </c>
      <c r="V383" s="7">
        <f t="shared" si="49"/>
        <v>0</v>
      </c>
    </row>
    <row r="384" spans="1:22" x14ac:dyDescent="0.15">
      <c r="A384" s="56">
        <f>IF(ISNUMBER(INDEX(ReadMe!$G$24:$G$59,MATCH(UitgavenInkomsten!$K384,ReadMe!$C$24:$C$59,0))),INDEX(ReadMe!$G$24:$G$59,MATCH(UitgavenInkomsten!$K384,ReadMe!$C$24:$C$59,0)),0)</f>
        <v>0</v>
      </c>
      <c r="B384" s="56">
        <f>IF(ISERROR(INDEX(ReadMe!$H$24:$H$59,MATCH(UitgavenInkomsten!$K384,ReadMe!$C$24:$C$59,0))),0,INDEX(ReadMe!$H$24:$H$59,MATCH(UitgavenInkomsten!$K384,ReadMe!$C$24:$C$59,0)))</f>
        <v>0</v>
      </c>
      <c r="D384" s="7" t="str">
        <f t="shared" si="43"/>
        <v/>
      </c>
      <c r="E384" s="33"/>
      <c r="F384" s="33"/>
      <c r="G384" s="33"/>
      <c r="H384" s="34"/>
      <c r="I384" s="56">
        <f t="shared" si="50"/>
        <v>466</v>
      </c>
      <c r="J384" s="35"/>
      <c r="K384" s="33"/>
      <c r="L384" s="35"/>
      <c r="M384" s="35"/>
      <c r="N384" s="36" t="e">
        <f>INDEX(ReadMe!$F$24:$F$59,MATCH(UitgavenInkomsten!K384,ReadMe!$C$24:$C$59,0))</f>
        <v>#N/A</v>
      </c>
      <c r="O384" s="7">
        <f t="array" ref="O384">IF(AND(LEN(L384)&gt;0,ISNUMBER(N384)),L384*N384,IF(AND(LEN(M384)&gt;0,ISNUMBER(N384)),M384/(1+N384)*N384,0))</f>
        <v>0</v>
      </c>
      <c r="P384" s="7" t="str">
        <f t="shared" si="44"/>
        <v>Nee</v>
      </c>
      <c r="Q384" s="33"/>
      <c r="R384" s="7">
        <f t="shared" si="45"/>
        <v>0</v>
      </c>
      <c r="S384" s="7">
        <f t="shared" si="46"/>
        <v>0</v>
      </c>
      <c r="T384" s="7">
        <f t="shared" si="47"/>
        <v>0</v>
      </c>
      <c r="U384" s="7">
        <f t="shared" si="48"/>
        <v>0</v>
      </c>
      <c r="V384" s="7">
        <f t="shared" si="49"/>
        <v>0</v>
      </c>
    </row>
    <row r="385" spans="1:22" x14ac:dyDescent="0.15">
      <c r="A385" s="56">
        <f>IF(ISNUMBER(INDEX(ReadMe!$G$24:$G$59,MATCH(UitgavenInkomsten!$K385,ReadMe!$C$24:$C$59,0))),INDEX(ReadMe!$G$24:$G$59,MATCH(UitgavenInkomsten!$K385,ReadMe!$C$24:$C$59,0)),0)</f>
        <v>0</v>
      </c>
      <c r="B385" s="56">
        <f>IF(ISERROR(INDEX(ReadMe!$H$24:$H$59,MATCH(UitgavenInkomsten!$K385,ReadMe!$C$24:$C$59,0))),0,INDEX(ReadMe!$H$24:$H$59,MATCH(UitgavenInkomsten!$K385,ReadMe!$C$24:$C$59,0)))</f>
        <v>0</v>
      </c>
      <c r="D385" s="7" t="str">
        <f t="shared" si="43"/>
        <v/>
      </c>
      <c r="E385" s="33"/>
      <c r="F385" s="33"/>
      <c r="G385" s="33"/>
      <c r="H385" s="34"/>
      <c r="I385" s="56">
        <f t="shared" si="50"/>
        <v>467</v>
      </c>
      <c r="J385" s="35"/>
      <c r="K385" s="33"/>
      <c r="L385" s="35"/>
      <c r="M385" s="35"/>
      <c r="N385" s="36" t="e">
        <f>INDEX(ReadMe!$F$24:$F$59,MATCH(UitgavenInkomsten!K385,ReadMe!$C$24:$C$59,0))</f>
        <v>#N/A</v>
      </c>
      <c r="O385" s="7">
        <f t="array" ref="O385">IF(AND(LEN(L385)&gt;0,ISNUMBER(N385)),L385*N385,IF(AND(LEN(M385)&gt;0,ISNUMBER(N385)),M385/(1+N385)*N385,0))</f>
        <v>0</v>
      </c>
      <c r="P385" s="7" t="str">
        <f t="shared" si="44"/>
        <v>Nee</v>
      </c>
      <c r="Q385" s="33"/>
      <c r="R385" s="7">
        <f t="shared" si="45"/>
        <v>0</v>
      </c>
      <c r="S385" s="7">
        <f t="shared" si="46"/>
        <v>0</v>
      </c>
      <c r="T385" s="7">
        <f t="shared" si="47"/>
        <v>0</v>
      </c>
      <c r="U385" s="7">
        <f t="shared" si="48"/>
        <v>0</v>
      </c>
      <c r="V385" s="7">
        <f t="shared" si="49"/>
        <v>0</v>
      </c>
    </row>
    <row r="386" spans="1:22" x14ac:dyDescent="0.15">
      <c r="A386" s="56">
        <f>IF(ISNUMBER(INDEX(ReadMe!$G$24:$G$59,MATCH(UitgavenInkomsten!$K386,ReadMe!$C$24:$C$59,0))),INDEX(ReadMe!$G$24:$G$59,MATCH(UitgavenInkomsten!$K386,ReadMe!$C$24:$C$59,0)),0)</f>
        <v>0</v>
      </c>
      <c r="B386" s="56">
        <f>IF(ISERROR(INDEX(ReadMe!$H$24:$H$59,MATCH(UitgavenInkomsten!$K386,ReadMe!$C$24:$C$59,0))),0,INDEX(ReadMe!$H$24:$H$59,MATCH(UitgavenInkomsten!$K386,ReadMe!$C$24:$C$59,0)))</f>
        <v>0</v>
      </c>
      <c r="D386" s="7" t="str">
        <f t="shared" si="43"/>
        <v/>
      </c>
      <c r="E386" s="33"/>
      <c r="F386" s="33"/>
      <c r="G386" s="33"/>
      <c r="H386" s="34"/>
      <c r="I386" s="56">
        <f t="shared" si="50"/>
        <v>468</v>
      </c>
      <c r="J386" s="35"/>
      <c r="K386" s="33"/>
      <c r="L386" s="35"/>
      <c r="M386" s="35"/>
      <c r="N386" s="36" t="e">
        <f>INDEX(ReadMe!$F$24:$F$59,MATCH(UitgavenInkomsten!K386,ReadMe!$C$24:$C$59,0))</f>
        <v>#N/A</v>
      </c>
      <c r="O386" s="7">
        <f t="array" ref="O386">IF(AND(LEN(L386)&gt;0,ISNUMBER(N386)),L386*N386,IF(AND(LEN(M386)&gt;0,ISNUMBER(N386)),M386/(1+N386)*N386,0))</f>
        <v>0</v>
      </c>
      <c r="P386" s="7" t="str">
        <f t="shared" si="44"/>
        <v>Nee</v>
      </c>
      <c r="Q386" s="33"/>
      <c r="R386" s="7">
        <f t="shared" si="45"/>
        <v>0</v>
      </c>
      <c r="S386" s="7">
        <f t="shared" si="46"/>
        <v>0</v>
      </c>
      <c r="T386" s="7">
        <f t="shared" si="47"/>
        <v>0</v>
      </c>
      <c r="U386" s="7">
        <f t="shared" si="48"/>
        <v>0</v>
      </c>
      <c r="V386" s="7">
        <f t="shared" si="49"/>
        <v>0</v>
      </c>
    </row>
    <row r="387" spans="1:22" x14ac:dyDescent="0.15">
      <c r="A387" s="56">
        <f>IF(ISNUMBER(INDEX(ReadMe!$G$24:$G$59,MATCH(UitgavenInkomsten!$K387,ReadMe!$C$24:$C$59,0))),INDEX(ReadMe!$G$24:$G$59,MATCH(UitgavenInkomsten!$K387,ReadMe!$C$24:$C$59,0)),0)</f>
        <v>0</v>
      </c>
      <c r="B387" s="56">
        <f>IF(ISERROR(INDEX(ReadMe!$H$24:$H$59,MATCH(UitgavenInkomsten!$K387,ReadMe!$C$24:$C$59,0))),0,INDEX(ReadMe!$H$24:$H$59,MATCH(UitgavenInkomsten!$K387,ReadMe!$C$24:$C$59,0)))</f>
        <v>0</v>
      </c>
      <c r="D387" s="7" t="str">
        <f t="shared" si="43"/>
        <v/>
      </c>
      <c r="E387" s="33"/>
      <c r="F387" s="33"/>
      <c r="G387" s="33"/>
      <c r="H387" s="34"/>
      <c r="I387" s="56">
        <f t="shared" si="50"/>
        <v>469</v>
      </c>
      <c r="J387" s="35"/>
      <c r="K387" s="33"/>
      <c r="L387" s="35"/>
      <c r="M387" s="35"/>
      <c r="N387" s="36" t="e">
        <f>INDEX(ReadMe!$F$24:$F$59,MATCH(UitgavenInkomsten!K387,ReadMe!$C$24:$C$59,0))</f>
        <v>#N/A</v>
      </c>
      <c r="O387" s="7">
        <f t="array" ref="O387">IF(AND(LEN(L387)&gt;0,ISNUMBER(N387)),L387*N387,IF(AND(LEN(M387)&gt;0,ISNUMBER(N387)),M387/(1+N387)*N387,0))</f>
        <v>0</v>
      </c>
      <c r="P387" s="7" t="str">
        <f t="shared" si="44"/>
        <v>Nee</v>
      </c>
      <c r="Q387" s="33"/>
      <c r="R387" s="7">
        <f t="shared" si="45"/>
        <v>0</v>
      </c>
      <c r="S387" s="7">
        <f t="shared" si="46"/>
        <v>0</v>
      </c>
      <c r="T387" s="7">
        <f t="shared" si="47"/>
        <v>0</v>
      </c>
      <c r="U387" s="7">
        <f t="shared" si="48"/>
        <v>0</v>
      </c>
      <c r="V387" s="7">
        <f t="shared" si="49"/>
        <v>0</v>
      </c>
    </row>
    <row r="388" spans="1:22" x14ac:dyDescent="0.15">
      <c r="A388" s="56">
        <f>IF(ISNUMBER(INDEX(ReadMe!$G$24:$G$59,MATCH(UitgavenInkomsten!$K388,ReadMe!$C$24:$C$59,0))),INDEX(ReadMe!$G$24:$G$59,MATCH(UitgavenInkomsten!$K388,ReadMe!$C$24:$C$59,0)),0)</f>
        <v>0</v>
      </c>
      <c r="B388" s="56">
        <f>IF(ISERROR(INDEX(ReadMe!$H$24:$H$59,MATCH(UitgavenInkomsten!$K388,ReadMe!$C$24:$C$59,0))),0,INDEX(ReadMe!$H$24:$H$59,MATCH(UitgavenInkomsten!$K388,ReadMe!$C$24:$C$59,0)))</f>
        <v>0</v>
      </c>
      <c r="D388" s="7" t="str">
        <f t="shared" si="43"/>
        <v/>
      </c>
      <c r="E388" s="33"/>
      <c r="F388" s="33"/>
      <c r="G388" s="33"/>
      <c r="H388" s="34"/>
      <c r="I388" s="56">
        <f t="shared" si="50"/>
        <v>470</v>
      </c>
      <c r="J388" s="35"/>
      <c r="K388" s="33"/>
      <c r="L388" s="35"/>
      <c r="M388" s="35"/>
      <c r="N388" s="36" t="e">
        <f>INDEX(ReadMe!$F$24:$F$59,MATCH(UitgavenInkomsten!K388,ReadMe!$C$24:$C$59,0))</f>
        <v>#N/A</v>
      </c>
      <c r="O388" s="7">
        <f t="array" ref="O388">IF(AND(LEN(L388)&gt;0,ISNUMBER(N388)),L388*N388,IF(AND(LEN(M388)&gt;0,ISNUMBER(N388)),M388/(1+N388)*N388,0))</f>
        <v>0</v>
      </c>
      <c r="P388" s="7" t="str">
        <f t="shared" si="44"/>
        <v>Nee</v>
      </c>
      <c r="Q388" s="33"/>
      <c r="R388" s="7">
        <f t="shared" si="45"/>
        <v>0</v>
      </c>
      <c r="S388" s="7">
        <f t="shared" si="46"/>
        <v>0</v>
      </c>
      <c r="T388" s="7">
        <f t="shared" si="47"/>
        <v>0</v>
      </c>
      <c r="U388" s="7">
        <f t="shared" si="48"/>
        <v>0</v>
      </c>
      <c r="V388" s="7">
        <f t="shared" si="49"/>
        <v>0</v>
      </c>
    </row>
    <row r="389" spans="1:22" x14ac:dyDescent="0.15">
      <c r="A389" s="56">
        <f>IF(ISNUMBER(INDEX(ReadMe!$G$24:$G$59,MATCH(UitgavenInkomsten!$K389,ReadMe!$C$24:$C$59,0))),INDEX(ReadMe!$G$24:$G$59,MATCH(UitgavenInkomsten!$K389,ReadMe!$C$24:$C$59,0)),0)</f>
        <v>0</v>
      </c>
      <c r="B389" s="56">
        <f>IF(ISERROR(INDEX(ReadMe!$H$24:$H$59,MATCH(UitgavenInkomsten!$K389,ReadMe!$C$24:$C$59,0))),0,INDEX(ReadMe!$H$24:$H$59,MATCH(UitgavenInkomsten!$K389,ReadMe!$C$24:$C$59,0)))</f>
        <v>0</v>
      </c>
      <c r="D389" s="7" t="str">
        <f t="shared" si="43"/>
        <v/>
      </c>
      <c r="E389" s="33"/>
      <c r="F389" s="33"/>
      <c r="G389" s="33"/>
      <c r="H389" s="34"/>
      <c r="I389" s="56">
        <f t="shared" si="50"/>
        <v>471</v>
      </c>
      <c r="J389" s="35"/>
      <c r="K389" s="33"/>
      <c r="L389" s="35"/>
      <c r="M389" s="35"/>
      <c r="N389" s="36" t="e">
        <f>INDEX(ReadMe!$F$24:$F$59,MATCH(UitgavenInkomsten!K389,ReadMe!$C$24:$C$59,0))</f>
        <v>#N/A</v>
      </c>
      <c r="O389" s="7">
        <f t="array" ref="O389">IF(AND(LEN(L389)&gt;0,ISNUMBER(N389)),L389*N389,IF(AND(LEN(M389)&gt;0,ISNUMBER(N389)),M389/(1+N389)*N389,0))</f>
        <v>0</v>
      </c>
      <c r="P389" s="7" t="str">
        <f t="shared" si="44"/>
        <v>Nee</v>
      </c>
      <c r="Q389" s="33"/>
      <c r="R389" s="7">
        <f t="shared" si="45"/>
        <v>0</v>
      </c>
      <c r="S389" s="7">
        <f t="shared" si="46"/>
        <v>0</v>
      </c>
      <c r="T389" s="7">
        <f t="shared" si="47"/>
        <v>0</v>
      </c>
      <c r="U389" s="7">
        <f t="shared" si="48"/>
        <v>0</v>
      </c>
      <c r="V389" s="7">
        <f t="shared" si="49"/>
        <v>0</v>
      </c>
    </row>
    <row r="390" spans="1:22" x14ac:dyDescent="0.15">
      <c r="A390" s="56">
        <f>IF(ISNUMBER(INDEX(ReadMe!$G$24:$G$59,MATCH(UitgavenInkomsten!$K390,ReadMe!$C$24:$C$59,0))),INDEX(ReadMe!$G$24:$G$59,MATCH(UitgavenInkomsten!$K390,ReadMe!$C$24:$C$59,0)),0)</f>
        <v>0</v>
      </c>
      <c r="B390" s="56">
        <f>IF(ISERROR(INDEX(ReadMe!$H$24:$H$59,MATCH(UitgavenInkomsten!$K390,ReadMe!$C$24:$C$59,0))),0,INDEX(ReadMe!$H$24:$H$59,MATCH(UitgavenInkomsten!$K390,ReadMe!$C$24:$C$59,0)))</f>
        <v>0</v>
      </c>
      <c r="D390" s="7" t="str">
        <f t="shared" si="43"/>
        <v/>
      </c>
      <c r="E390" s="33"/>
      <c r="F390" s="33"/>
      <c r="G390" s="33"/>
      <c r="H390" s="34"/>
      <c r="I390" s="56">
        <f t="shared" si="50"/>
        <v>472</v>
      </c>
      <c r="J390" s="35"/>
      <c r="K390" s="33"/>
      <c r="L390" s="35"/>
      <c r="M390" s="35"/>
      <c r="N390" s="36" t="e">
        <f>INDEX(ReadMe!$F$24:$F$59,MATCH(UitgavenInkomsten!K390,ReadMe!$C$24:$C$59,0))</f>
        <v>#N/A</v>
      </c>
      <c r="O390" s="7">
        <f t="array" ref="O390">IF(AND(LEN(L390)&gt;0,ISNUMBER(N390)),L390*N390,IF(AND(LEN(M390)&gt;0,ISNUMBER(N390)),M390/(1+N390)*N390,0))</f>
        <v>0</v>
      </c>
      <c r="P390" s="7" t="str">
        <f t="shared" si="44"/>
        <v>Nee</v>
      </c>
      <c r="Q390" s="33"/>
      <c r="R390" s="7">
        <f t="shared" si="45"/>
        <v>0</v>
      </c>
      <c r="S390" s="7">
        <f t="shared" si="46"/>
        <v>0</v>
      </c>
      <c r="T390" s="7">
        <f t="shared" si="47"/>
        <v>0</v>
      </c>
      <c r="U390" s="7">
        <f t="shared" si="48"/>
        <v>0</v>
      </c>
      <c r="V390" s="7">
        <f t="shared" si="49"/>
        <v>0</v>
      </c>
    </row>
    <row r="391" spans="1:22" x14ac:dyDescent="0.15">
      <c r="A391" s="56">
        <f>IF(ISNUMBER(INDEX(ReadMe!$G$24:$G$59,MATCH(UitgavenInkomsten!$K391,ReadMe!$C$24:$C$59,0))),INDEX(ReadMe!$G$24:$G$59,MATCH(UitgavenInkomsten!$K391,ReadMe!$C$24:$C$59,0)),0)</f>
        <v>0</v>
      </c>
      <c r="B391" s="56">
        <f>IF(ISERROR(INDEX(ReadMe!$H$24:$H$59,MATCH(UitgavenInkomsten!$K391,ReadMe!$C$24:$C$59,0))),0,INDEX(ReadMe!$H$24:$H$59,MATCH(UitgavenInkomsten!$K391,ReadMe!$C$24:$C$59,0)))</f>
        <v>0</v>
      </c>
      <c r="D391" s="7" t="str">
        <f t="shared" si="43"/>
        <v/>
      </c>
      <c r="E391" s="33"/>
      <c r="F391" s="33"/>
      <c r="G391" s="33"/>
      <c r="H391" s="34"/>
      <c r="I391" s="56">
        <f t="shared" si="50"/>
        <v>473</v>
      </c>
      <c r="J391" s="35"/>
      <c r="K391" s="33"/>
      <c r="L391" s="35"/>
      <c r="M391" s="35"/>
      <c r="N391" s="36" t="e">
        <f>INDEX(ReadMe!$F$24:$F$59,MATCH(UitgavenInkomsten!K391,ReadMe!$C$24:$C$59,0))</f>
        <v>#N/A</v>
      </c>
      <c r="O391" s="7">
        <f t="array" ref="O391">IF(AND(LEN(L391)&gt;0,ISNUMBER(N391)),L391*N391,IF(AND(LEN(M391)&gt;0,ISNUMBER(N391)),M391/(1+N391)*N391,0))</f>
        <v>0</v>
      </c>
      <c r="P391" s="7" t="str">
        <f t="shared" si="44"/>
        <v>Nee</v>
      </c>
      <c r="Q391" s="33"/>
      <c r="R391" s="7">
        <f t="shared" si="45"/>
        <v>0</v>
      </c>
      <c r="S391" s="7">
        <f t="shared" si="46"/>
        <v>0</v>
      </c>
      <c r="T391" s="7">
        <f t="shared" si="47"/>
        <v>0</v>
      </c>
      <c r="U391" s="7">
        <f t="shared" si="48"/>
        <v>0</v>
      </c>
      <c r="V391" s="7">
        <f t="shared" si="49"/>
        <v>0</v>
      </c>
    </row>
    <row r="392" spans="1:22" x14ac:dyDescent="0.15">
      <c r="A392" s="56">
        <f>IF(ISNUMBER(INDEX(ReadMe!$G$24:$G$59,MATCH(UitgavenInkomsten!$K392,ReadMe!$C$24:$C$59,0))),INDEX(ReadMe!$G$24:$G$59,MATCH(UitgavenInkomsten!$K392,ReadMe!$C$24:$C$59,0)),0)</f>
        <v>0</v>
      </c>
      <c r="B392" s="56">
        <f>IF(ISERROR(INDEX(ReadMe!$H$24:$H$59,MATCH(UitgavenInkomsten!$K392,ReadMe!$C$24:$C$59,0))),0,INDEX(ReadMe!$H$24:$H$59,MATCH(UitgavenInkomsten!$K392,ReadMe!$C$24:$C$59,0)))</f>
        <v>0</v>
      </c>
      <c r="D392" s="7" t="str">
        <f t="shared" si="43"/>
        <v/>
      </c>
      <c r="E392" s="33"/>
      <c r="F392" s="33"/>
      <c r="G392" s="33"/>
      <c r="H392" s="34"/>
      <c r="I392" s="56">
        <f t="shared" si="50"/>
        <v>474</v>
      </c>
      <c r="J392" s="35"/>
      <c r="K392" s="33"/>
      <c r="L392" s="35"/>
      <c r="M392" s="35"/>
      <c r="N392" s="36" t="e">
        <f>INDEX(ReadMe!$F$24:$F$59,MATCH(UitgavenInkomsten!K392,ReadMe!$C$24:$C$59,0))</f>
        <v>#N/A</v>
      </c>
      <c r="O392" s="7">
        <f t="array" ref="O392">IF(AND(LEN(L392)&gt;0,ISNUMBER(N392)),L392*N392,IF(AND(LEN(M392)&gt;0,ISNUMBER(N392)),M392/(1+N392)*N392,0))</f>
        <v>0</v>
      </c>
      <c r="P392" s="7" t="str">
        <f t="shared" si="44"/>
        <v>Nee</v>
      </c>
      <c r="Q392" s="33"/>
      <c r="R392" s="7">
        <f t="shared" si="45"/>
        <v>0</v>
      </c>
      <c r="S392" s="7">
        <f t="shared" si="46"/>
        <v>0</v>
      </c>
      <c r="T392" s="7">
        <f t="shared" si="47"/>
        <v>0</v>
      </c>
      <c r="U392" s="7">
        <f t="shared" si="48"/>
        <v>0</v>
      </c>
      <c r="V392" s="7">
        <f t="shared" si="49"/>
        <v>0</v>
      </c>
    </row>
    <row r="393" spans="1:22" x14ac:dyDescent="0.15">
      <c r="A393" s="56">
        <f>IF(ISNUMBER(INDEX(ReadMe!$G$24:$G$59,MATCH(UitgavenInkomsten!$K393,ReadMe!$C$24:$C$59,0))),INDEX(ReadMe!$G$24:$G$59,MATCH(UitgavenInkomsten!$K393,ReadMe!$C$24:$C$59,0)),0)</f>
        <v>0</v>
      </c>
      <c r="B393" s="56">
        <f>IF(ISERROR(INDEX(ReadMe!$H$24:$H$59,MATCH(UitgavenInkomsten!$K393,ReadMe!$C$24:$C$59,0))),0,INDEX(ReadMe!$H$24:$H$59,MATCH(UitgavenInkomsten!$K393,ReadMe!$C$24:$C$59,0)))</f>
        <v>0</v>
      </c>
      <c r="D393" s="7" t="str">
        <f t="shared" si="43"/>
        <v/>
      </c>
      <c r="E393" s="33"/>
      <c r="F393" s="33"/>
      <c r="G393" s="33"/>
      <c r="H393" s="34"/>
      <c r="I393" s="56">
        <f t="shared" si="50"/>
        <v>475</v>
      </c>
      <c r="J393" s="35"/>
      <c r="K393" s="33"/>
      <c r="L393" s="35"/>
      <c r="M393" s="35"/>
      <c r="N393" s="36" t="e">
        <f>INDEX(ReadMe!$F$24:$F$59,MATCH(UitgavenInkomsten!K393,ReadMe!$C$24:$C$59,0))</f>
        <v>#N/A</v>
      </c>
      <c r="O393" s="7">
        <f t="array" ref="O393">IF(AND(LEN(L393)&gt;0,ISNUMBER(N393)),L393*N393,IF(AND(LEN(M393)&gt;0,ISNUMBER(N393)),M393/(1+N393)*N393,0))</f>
        <v>0</v>
      </c>
      <c r="P393" s="7" t="str">
        <f t="shared" si="44"/>
        <v>Nee</v>
      </c>
      <c r="Q393" s="33"/>
      <c r="R393" s="7">
        <f t="shared" si="45"/>
        <v>0</v>
      </c>
      <c r="S393" s="7">
        <f t="shared" si="46"/>
        <v>0</v>
      </c>
      <c r="T393" s="7">
        <f t="shared" si="47"/>
        <v>0</v>
      </c>
      <c r="U393" s="7">
        <f t="shared" si="48"/>
        <v>0</v>
      </c>
      <c r="V393" s="7">
        <f t="shared" si="49"/>
        <v>0</v>
      </c>
    </row>
    <row r="394" spans="1:22" x14ac:dyDescent="0.15">
      <c r="A394" s="56">
        <f>IF(ISNUMBER(INDEX(ReadMe!$G$24:$G$59,MATCH(UitgavenInkomsten!$K394,ReadMe!$C$24:$C$59,0))),INDEX(ReadMe!$G$24:$G$59,MATCH(UitgavenInkomsten!$K394,ReadMe!$C$24:$C$59,0)),0)</f>
        <v>0</v>
      </c>
      <c r="B394" s="56">
        <f>IF(ISERROR(INDEX(ReadMe!$H$24:$H$59,MATCH(UitgavenInkomsten!$K394,ReadMe!$C$24:$C$59,0))),0,INDEX(ReadMe!$H$24:$H$59,MATCH(UitgavenInkomsten!$K394,ReadMe!$C$24:$C$59,0)))</f>
        <v>0</v>
      </c>
      <c r="D394" s="7" t="str">
        <f t="shared" si="43"/>
        <v/>
      </c>
      <c r="E394" s="33"/>
      <c r="F394" s="33"/>
      <c r="G394" s="33"/>
      <c r="H394" s="34"/>
      <c r="I394" s="56">
        <f t="shared" si="50"/>
        <v>476</v>
      </c>
      <c r="J394" s="35"/>
      <c r="K394" s="33"/>
      <c r="L394" s="35"/>
      <c r="M394" s="35"/>
      <c r="N394" s="36" t="e">
        <f>INDEX(ReadMe!$F$24:$F$59,MATCH(UitgavenInkomsten!K394,ReadMe!$C$24:$C$59,0))</f>
        <v>#N/A</v>
      </c>
      <c r="O394" s="7">
        <f t="array" ref="O394">IF(AND(LEN(L394)&gt;0,ISNUMBER(N394)),L394*N394,IF(AND(LEN(M394)&gt;0,ISNUMBER(N394)),M394/(1+N394)*N394,0))</f>
        <v>0</v>
      </c>
      <c r="P394" s="7" t="str">
        <f t="shared" si="44"/>
        <v>Nee</v>
      </c>
      <c r="Q394" s="33"/>
      <c r="R394" s="7">
        <f t="shared" si="45"/>
        <v>0</v>
      </c>
      <c r="S394" s="7">
        <f t="shared" si="46"/>
        <v>0</v>
      </c>
      <c r="T394" s="7">
        <f t="shared" si="47"/>
        <v>0</v>
      </c>
      <c r="U394" s="7">
        <f t="shared" si="48"/>
        <v>0</v>
      </c>
      <c r="V394" s="7">
        <f t="shared" si="49"/>
        <v>0</v>
      </c>
    </row>
    <row r="395" spans="1:22" x14ac:dyDescent="0.15">
      <c r="A395" s="56">
        <f>IF(ISNUMBER(INDEX(ReadMe!$G$24:$G$59,MATCH(UitgavenInkomsten!$K395,ReadMe!$C$24:$C$59,0))),INDEX(ReadMe!$G$24:$G$59,MATCH(UitgavenInkomsten!$K395,ReadMe!$C$24:$C$59,0)),0)</f>
        <v>0</v>
      </c>
      <c r="B395" s="56">
        <f>IF(ISERROR(INDEX(ReadMe!$H$24:$H$59,MATCH(UitgavenInkomsten!$K395,ReadMe!$C$24:$C$59,0))),0,INDEX(ReadMe!$H$24:$H$59,MATCH(UitgavenInkomsten!$K395,ReadMe!$C$24:$C$59,0)))</f>
        <v>0</v>
      </c>
      <c r="D395" s="7" t="str">
        <f t="shared" si="43"/>
        <v/>
      </c>
      <c r="E395" s="33"/>
      <c r="F395" s="33"/>
      <c r="G395" s="33"/>
      <c r="H395" s="34"/>
      <c r="I395" s="56">
        <f t="shared" si="50"/>
        <v>477</v>
      </c>
      <c r="J395" s="35"/>
      <c r="K395" s="33"/>
      <c r="L395" s="35"/>
      <c r="M395" s="35"/>
      <c r="N395" s="36" t="e">
        <f>INDEX(ReadMe!$F$24:$F$59,MATCH(UitgavenInkomsten!K395,ReadMe!$C$24:$C$59,0))</f>
        <v>#N/A</v>
      </c>
      <c r="O395" s="7">
        <f t="array" ref="O395">IF(AND(LEN(L395)&gt;0,ISNUMBER(N395)),L395*N395,IF(AND(LEN(M395)&gt;0,ISNUMBER(N395)),M395/(1+N395)*N395,0))</f>
        <v>0</v>
      </c>
      <c r="P395" s="7" t="str">
        <f t="shared" si="44"/>
        <v>Nee</v>
      </c>
      <c r="Q395" s="33"/>
      <c r="R395" s="7">
        <f t="shared" si="45"/>
        <v>0</v>
      </c>
      <c r="S395" s="7">
        <f t="shared" si="46"/>
        <v>0</v>
      </c>
      <c r="T395" s="7">
        <f t="shared" si="47"/>
        <v>0</v>
      </c>
      <c r="U395" s="7">
        <f t="shared" si="48"/>
        <v>0</v>
      </c>
      <c r="V395" s="7">
        <f t="shared" si="49"/>
        <v>0</v>
      </c>
    </row>
    <row r="396" spans="1:22" x14ac:dyDescent="0.15">
      <c r="A396" s="56">
        <f>IF(ISNUMBER(INDEX(ReadMe!$G$24:$G$59,MATCH(UitgavenInkomsten!$K396,ReadMe!$C$24:$C$59,0))),INDEX(ReadMe!$G$24:$G$59,MATCH(UitgavenInkomsten!$K396,ReadMe!$C$24:$C$59,0)),0)</f>
        <v>0</v>
      </c>
      <c r="B396" s="56">
        <f>IF(ISERROR(INDEX(ReadMe!$H$24:$H$59,MATCH(UitgavenInkomsten!$K396,ReadMe!$C$24:$C$59,0))),0,INDEX(ReadMe!$H$24:$H$59,MATCH(UitgavenInkomsten!$K396,ReadMe!$C$24:$C$59,0)))</f>
        <v>0</v>
      </c>
      <c r="D396" s="7" t="str">
        <f t="shared" si="43"/>
        <v/>
      </c>
      <c r="E396" s="33"/>
      <c r="F396" s="33"/>
      <c r="G396" s="33"/>
      <c r="H396" s="34"/>
      <c r="I396" s="56">
        <f t="shared" si="50"/>
        <v>478</v>
      </c>
      <c r="J396" s="35"/>
      <c r="K396" s="33"/>
      <c r="L396" s="35"/>
      <c r="M396" s="35"/>
      <c r="N396" s="36" t="e">
        <f>INDEX(ReadMe!$F$24:$F$59,MATCH(UitgavenInkomsten!K396,ReadMe!$C$24:$C$59,0))</f>
        <v>#N/A</v>
      </c>
      <c r="O396" s="7">
        <f t="array" ref="O396">IF(AND(LEN(L396)&gt;0,ISNUMBER(N396)),L396*N396,IF(AND(LEN(M396)&gt;0,ISNUMBER(N396)),M396/(1+N396)*N396,0))</f>
        <v>0</v>
      </c>
      <c r="P396" s="7" t="str">
        <f t="shared" si="44"/>
        <v>Nee</v>
      </c>
      <c r="Q396" s="33"/>
      <c r="R396" s="7">
        <f t="shared" si="45"/>
        <v>0</v>
      </c>
      <c r="S396" s="7">
        <f t="shared" si="46"/>
        <v>0</v>
      </c>
      <c r="T396" s="7">
        <f t="shared" si="47"/>
        <v>0</v>
      </c>
      <c r="U396" s="7">
        <f t="shared" si="48"/>
        <v>0</v>
      </c>
      <c r="V396" s="7">
        <f t="shared" si="49"/>
        <v>0</v>
      </c>
    </row>
    <row r="397" spans="1:22" x14ac:dyDescent="0.15">
      <c r="A397" s="56">
        <f>IF(ISNUMBER(INDEX(ReadMe!$G$24:$G$59,MATCH(UitgavenInkomsten!$K397,ReadMe!$C$24:$C$59,0))),INDEX(ReadMe!$G$24:$G$59,MATCH(UitgavenInkomsten!$K397,ReadMe!$C$24:$C$59,0)),0)</f>
        <v>0</v>
      </c>
      <c r="B397" s="56">
        <f>IF(ISERROR(INDEX(ReadMe!$H$24:$H$59,MATCH(UitgavenInkomsten!$K397,ReadMe!$C$24:$C$59,0))),0,INDEX(ReadMe!$H$24:$H$59,MATCH(UitgavenInkomsten!$K397,ReadMe!$C$24:$C$59,0)))</f>
        <v>0</v>
      </c>
      <c r="D397" s="7" t="str">
        <f t="shared" si="43"/>
        <v/>
      </c>
      <c r="E397" s="33"/>
      <c r="F397" s="33"/>
      <c r="G397" s="33"/>
      <c r="H397" s="34"/>
      <c r="I397" s="56">
        <f t="shared" si="50"/>
        <v>479</v>
      </c>
      <c r="J397" s="35"/>
      <c r="K397" s="33"/>
      <c r="L397" s="35"/>
      <c r="M397" s="35"/>
      <c r="N397" s="36" t="e">
        <f>INDEX(ReadMe!$F$24:$F$59,MATCH(UitgavenInkomsten!K397,ReadMe!$C$24:$C$59,0))</f>
        <v>#N/A</v>
      </c>
      <c r="O397" s="7">
        <f t="array" ref="O397">IF(AND(LEN(L397)&gt;0,ISNUMBER(N397)),L397*N397,IF(AND(LEN(M397)&gt;0,ISNUMBER(N397)),M397/(1+N397)*N397,0))</f>
        <v>0</v>
      </c>
      <c r="P397" s="7" t="str">
        <f t="shared" si="44"/>
        <v>Nee</v>
      </c>
      <c r="Q397" s="33"/>
      <c r="R397" s="7">
        <f t="shared" si="45"/>
        <v>0</v>
      </c>
      <c r="S397" s="7">
        <f t="shared" si="46"/>
        <v>0</v>
      </c>
      <c r="T397" s="7">
        <f t="shared" si="47"/>
        <v>0</v>
      </c>
      <c r="U397" s="7">
        <f t="shared" si="48"/>
        <v>0</v>
      </c>
      <c r="V397" s="7">
        <f t="shared" si="49"/>
        <v>0</v>
      </c>
    </row>
    <row r="398" spans="1:22" x14ac:dyDescent="0.15">
      <c r="A398" s="56">
        <f>IF(ISNUMBER(INDEX(ReadMe!$G$24:$G$59,MATCH(UitgavenInkomsten!$K398,ReadMe!$C$24:$C$59,0))),INDEX(ReadMe!$G$24:$G$59,MATCH(UitgavenInkomsten!$K398,ReadMe!$C$24:$C$59,0)),0)</f>
        <v>0</v>
      </c>
      <c r="B398" s="56">
        <f>IF(ISERROR(INDEX(ReadMe!$H$24:$H$59,MATCH(UitgavenInkomsten!$K398,ReadMe!$C$24:$C$59,0))),0,INDEX(ReadMe!$H$24:$H$59,MATCH(UitgavenInkomsten!$K398,ReadMe!$C$24:$C$59,0)))</f>
        <v>0</v>
      </c>
      <c r="D398" s="7" t="str">
        <f t="shared" si="43"/>
        <v/>
      </c>
      <c r="E398" s="33"/>
      <c r="F398" s="33"/>
      <c r="G398" s="33"/>
      <c r="H398" s="34"/>
      <c r="I398" s="56">
        <f t="shared" si="50"/>
        <v>480</v>
      </c>
      <c r="J398" s="35"/>
      <c r="K398" s="33"/>
      <c r="L398" s="35"/>
      <c r="M398" s="35"/>
      <c r="N398" s="36" t="e">
        <f>INDEX(ReadMe!$F$24:$F$59,MATCH(UitgavenInkomsten!K398,ReadMe!$C$24:$C$59,0))</f>
        <v>#N/A</v>
      </c>
      <c r="O398" s="7">
        <f t="array" ref="O398">IF(AND(LEN(L398)&gt;0,ISNUMBER(N398)),L398*N398,IF(AND(LEN(M398)&gt;0,ISNUMBER(N398)),M398/(1+N398)*N398,0))</f>
        <v>0</v>
      </c>
      <c r="P398" s="7" t="str">
        <f t="shared" si="44"/>
        <v>Nee</v>
      </c>
      <c r="Q398" s="33"/>
      <c r="R398" s="7">
        <f t="shared" si="45"/>
        <v>0</v>
      </c>
      <c r="S398" s="7">
        <f t="shared" si="46"/>
        <v>0</v>
      </c>
      <c r="T398" s="7">
        <f t="shared" si="47"/>
        <v>0</v>
      </c>
      <c r="U398" s="7">
        <f t="shared" si="48"/>
        <v>0</v>
      </c>
      <c r="V398" s="7">
        <f t="shared" si="49"/>
        <v>0</v>
      </c>
    </row>
    <row r="399" spans="1:22" x14ac:dyDescent="0.15">
      <c r="A399" s="56">
        <f>IF(ISNUMBER(INDEX(ReadMe!$G$24:$G$59,MATCH(UitgavenInkomsten!$K399,ReadMe!$C$24:$C$59,0))),INDEX(ReadMe!$G$24:$G$59,MATCH(UitgavenInkomsten!$K399,ReadMe!$C$24:$C$59,0)),0)</f>
        <v>0</v>
      </c>
      <c r="B399" s="56">
        <f>IF(ISERROR(INDEX(ReadMe!$H$24:$H$59,MATCH(UitgavenInkomsten!$K399,ReadMe!$C$24:$C$59,0))),0,INDEX(ReadMe!$H$24:$H$59,MATCH(UitgavenInkomsten!$K399,ReadMe!$C$24:$C$59,0)))</f>
        <v>0</v>
      </c>
      <c r="D399" s="7" t="str">
        <f t="shared" si="43"/>
        <v/>
      </c>
      <c r="E399" s="33"/>
      <c r="F399" s="33"/>
      <c r="G399" s="33"/>
      <c r="H399" s="34"/>
      <c r="I399" s="56">
        <f t="shared" si="50"/>
        <v>481</v>
      </c>
      <c r="J399" s="35"/>
      <c r="K399" s="33"/>
      <c r="L399" s="35"/>
      <c r="M399" s="35"/>
      <c r="N399" s="36" t="e">
        <f>INDEX(ReadMe!$F$24:$F$59,MATCH(UitgavenInkomsten!K399,ReadMe!$C$24:$C$59,0))</f>
        <v>#N/A</v>
      </c>
      <c r="O399" s="7">
        <f t="array" ref="O399">IF(AND(LEN(L399)&gt;0,ISNUMBER(N399)),L399*N399,IF(AND(LEN(M399)&gt;0,ISNUMBER(N399)),M399/(1+N399)*N399,0))</f>
        <v>0</v>
      </c>
      <c r="P399" s="7" t="str">
        <f t="shared" si="44"/>
        <v>Nee</v>
      </c>
      <c r="Q399" s="33"/>
      <c r="R399" s="7">
        <f t="shared" si="45"/>
        <v>0</v>
      </c>
      <c r="S399" s="7">
        <f t="shared" si="46"/>
        <v>0</v>
      </c>
      <c r="T399" s="7">
        <f t="shared" si="47"/>
        <v>0</v>
      </c>
      <c r="U399" s="7">
        <f t="shared" si="48"/>
        <v>0</v>
      </c>
      <c r="V399" s="7">
        <f t="shared" si="49"/>
        <v>0</v>
      </c>
    </row>
    <row r="400" spans="1:22" x14ac:dyDescent="0.15">
      <c r="A400" s="56">
        <f>IF(ISNUMBER(INDEX(ReadMe!$G$24:$G$59,MATCH(UitgavenInkomsten!$K400,ReadMe!$C$24:$C$59,0))),INDEX(ReadMe!$G$24:$G$59,MATCH(UitgavenInkomsten!$K400,ReadMe!$C$24:$C$59,0)),0)</f>
        <v>0</v>
      </c>
      <c r="B400" s="56">
        <f>IF(ISERROR(INDEX(ReadMe!$H$24:$H$59,MATCH(UitgavenInkomsten!$K400,ReadMe!$C$24:$C$59,0))),0,INDEX(ReadMe!$H$24:$H$59,MATCH(UitgavenInkomsten!$K400,ReadMe!$C$24:$C$59,0)))</f>
        <v>0</v>
      </c>
      <c r="D400" s="7" t="str">
        <f t="shared" si="43"/>
        <v/>
      </c>
      <c r="E400" s="33"/>
      <c r="F400" s="33"/>
      <c r="G400" s="33"/>
      <c r="H400" s="34"/>
      <c r="I400" s="56">
        <f t="shared" si="50"/>
        <v>482</v>
      </c>
      <c r="J400" s="35"/>
      <c r="K400" s="33"/>
      <c r="L400" s="35"/>
      <c r="M400" s="35"/>
      <c r="N400" s="36" t="e">
        <f>INDEX(ReadMe!$F$24:$F$59,MATCH(UitgavenInkomsten!K400,ReadMe!$C$24:$C$59,0))</f>
        <v>#N/A</v>
      </c>
      <c r="O400" s="7">
        <f t="array" ref="O400">IF(AND(LEN(L400)&gt;0,ISNUMBER(N400)),L400*N400,IF(AND(LEN(M400)&gt;0,ISNUMBER(N400)),M400/(1+N400)*N400,0))</f>
        <v>0</v>
      </c>
      <c r="P400" s="7" t="str">
        <f t="shared" si="44"/>
        <v>Nee</v>
      </c>
      <c r="Q400" s="33"/>
      <c r="R400" s="7">
        <f t="shared" si="45"/>
        <v>0</v>
      </c>
      <c r="S400" s="7">
        <f t="shared" si="46"/>
        <v>0</v>
      </c>
      <c r="T400" s="7">
        <f t="shared" si="47"/>
        <v>0</v>
      </c>
      <c r="U400" s="7">
        <f t="shared" si="48"/>
        <v>0</v>
      </c>
      <c r="V400" s="7">
        <f t="shared" si="49"/>
        <v>0</v>
      </c>
    </row>
    <row r="401" spans="1:22" x14ac:dyDescent="0.15">
      <c r="A401" s="56">
        <f>IF(ISNUMBER(INDEX(ReadMe!$G$24:$G$59,MATCH(UitgavenInkomsten!$K401,ReadMe!$C$24:$C$59,0))),INDEX(ReadMe!$G$24:$G$59,MATCH(UitgavenInkomsten!$K401,ReadMe!$C$24:$C$59,0)),0)</f>
        <v>0</v>
      </c>
      <c r="B401" s="56">
        <f>IF(ISERROR(INDEX(ReadMe!$H$24:$H$59,MATCH(UitgavenInkomsten!$K401,ReadMe!$C$24:$C$59,0))),0,INDEX(ReadMe!$H$24:$H$59,MATCH(UitgavenInkomsten!$K401,ReadMe!$C$24:$C$59,0)))</f>
        <v>0</v>
      </c>
      <c r="D401" s="7" t="str">
        <f t="shared" si="43"/>
        <v/>
      </c>
      <c r="E401" s="33"/>
      <c r="F401" s="33"/>
      <c r="G401" s="33"/>
      <c r="H401" s="34"/>
      <c r="I401" s="56">
        <f t="shared" si="50"/>
        <v>483</v>
      </c>
      <c r="J401" s="35"/>
      <c r="K401" s="33"/>
      <c r="L401" s="35"/>
      <c r="M401" s="35"/>
      <c r="N401" s="36" t="e">
        <f>INDEX(ReadMe!$F$24:$F$59,MATCH(UitgavenInkomsten!K401,ReadMe!$C$24:$C$59,0))</f>
        <v>#N/A</v>
      </c>
      <c r="O401" s="7">
        <f t="array" ref="O401">IF(AND(LEN(L401)&gt;0,ISNUMBER(N401)),L401*N401,IF(AND(LEN(M401)&gt;0,ISNUMBER(N401)),M401/(1+N401)*N401,0))</f>
        <v>0</v>
      </c>
      <c r="P401" s="7" t="str">
        <f t="shared" si="44"/>
        <v>Nee</v>
      </c>
      <c r="Q401" s="33"/>
      <c r="R401" s="7">
        <f t="shared" si="45"/>
        <v>0</v>
      </c>
      <c r="S401" s="7">
        <f t="shared" si="46"/>
        <v>0</v>
      </c>
      <c r="T401" s="7">
        <f t="shared" si="47"/>
        <v>0</v>
      </c>
      <c r="U401" s="7">
        <f t="shared" si="48"/>
        <v>0</v>
      </c>
      <c r="V401" s="7">
        <f t="shared" si="49"/>
        <v>0</v>
      </c>
    </row>
    <row r="402" spans="1:22" x14ac:dyDescent="0.15">
      <c r="A402" s="56">
        <f>IF(ISNUMBER(INDEX(ReadMe!$G$24:$G$59,MATCH(UitgavenInkomsten!$K402,ReadMe!$C$24:$C$59,0))),INDEX(ReadMe!$G$24:$G$59,MATCH(UitgavenInkomsten!$K402,ReadMe!$C$24:$C$59,0)),0)</f>
        <v>0</v>
      </c>
      <c r="B402" s="56">
        <f>IF(ISERROR(INDEX(ReadMe!$H$24:$H$59,MATCH(UitgavenInkomsten!$K402,ReadMe!$C$24:$C$59,0))),0,INDEX(ReadMe!$H$24:$H$59,MATCH(UitgavenInkomsten!$K402,ReadMe!$C$24:$C$59,0)))</f>
        <v>0</v>
      </c>
      <c r="D402" s="7" t="str">
        <f t="shared" ref="D402:D465" si="51">IF(LEN(G402)&gt;1,INDEX(Periode,MATCH($G402,Maanden,0),1),"")</f>
        <v/>
      </c>
      <c r="E402" s="33"/>
      <c r="F402" s="33"/>
      <c r="G402" s="33"/>
      <c r="H402" s="34"/>
      <c r="I402" s="56">
        <f t="shared" si="50"/>
        <v>484</v>
      </c>
      <c r="J402" s="35"/>
      <c r="K402" s="33"/>
      <c r="L402" s="35"/>
      <c r="M402" s="35"/>
      <c r="N402" s="36" t="e">
        <f>INDEX(ReadMe!$F$24:$F$59,MATCH(UitgavenInkomsten!K402,ReadMe!$C$24:$C$59,0))</f>
        <v>#N/A</v>
      </c>
      <c r="O402" s="7">
        <f t="array" ref="O402">IF(AND(LEN(L402)&gt;0,ISNUMBER(N402)),L402*N402,IF(AND(LEN(M402)&gt;0,ISNUMBER(N402)),M402/(1+N402)*N402,0))</f>
        <v>0</v>
      </c>
      <c r="P402" s="7" t="str">
        <f t="shared" ref="P402:P465" si="52">IF(LEN(K402)&gt;1,VLOOKUP(K402,CategorieBTWTabel,2,FALSE),"Nee")</f>
        <v>Nee</v>
      </c>
      <c r="Q402" s="33"/>
      <c r="R402" s="7">
        <f t="shared" ref="R402:R465" si="53">IF(LEN(L402)&lt;1,M402-O402,L402)</f>
        <v>0</v>
      </c>
      <c r="S402" s="7">
        <f t="shared" ref="S402:S465" si="54">IF(LEN(M402)&lt;1,L402+O402,M402)</f>
        <v>0</v>
      </c>
      <c r="T402" s="7">
        <f t="shared" ref="T402:T465" si="55">O402</f>
        <v>0</v>
      </c>
      <c r="U402" s="7">
        <f t="shared" si="48"/>
        <v>0</v>
      </c>
      <c r="V402" s="7">
        <f t="shared" si="49"/>
        <v>0</v>
      </c>
    </row>
    <row r="403" spans="1:22" x14ac:dyDescent="0.15">
      <c r="A403" s="56">
        <f>IF(ISNUMBER(INDEX(ReadMe!$G$24:$G$59,MATCH(UitgavenInkomsten!$K403,ReadMe!$C$24:$C$59,0))),INDEX(ReadMe!$G$24:$G$59,MATCH(UitgavenInkomsten!$K403,ReadMe!$C$24:$C$59,0)),0)</f>
        <v>0</v>
      </c>
      <c r="B403" s="56">
        <f>IF(ISERROR(INDEX(ReadMe!$H$24:$H$59,MATCH(UitgavenInkomsten!$K403,ReadMe!$C$24:$C$59,0))),0,INDEX(ReadMe!$H$24:$H$59,MATCH(UitgavenInkomsten!$K403,ReadMe!$C$24:$C$59,0)))</f>
        <v>0</v>
      </c>
      <c r="D403" s="7" t="str">
        <f t="shared" si="51"/>
        <v/>
      </c>
      <c r="E403" s="33"/>
      <c r="F403" s="33"/>
      <c r="G403" s="33"/>
      <c r="H403" s="34"/>
      <c r="I403" s="56">
        <f t="shared" si="50"/>
        <v>485</v>
      </c>
      <c r="J403" s="35"/>
      <c r="K403" s="33"/>
      <c r="L403" s="35"/>
      <c r="M403" s="35"/>
      <c r="N403" s="36" t="e">
        <f>INDEX(ReadMe!$F$24:$F$59,MATCH(UitgavenInkomsten!K403,ReadMe!$C$24:$C$59,0))</f>
        <v>#N/A</v>
      </c>
      <c r="O403" s="7">
        <f t="array" ref="O403">IF(AND(LEN(L403)&gt;0,ISNUMBER(N403)),L403*N403,IF(AND(LEN(M403)&gt;0,ISNUMBER(N403)),M403/(1+N403)*N403,0))</f>
        <v>0</v>
      </c>
      <c r="P403" s="7" t="str">
        <f t="shared" si="52"/>
        <v>Nee</v>
      </c>
      <c r="Q403" s="33"/>
      <c r="R403" s="7">
        <f t="shared" si="53"/>
        <v>0</v>
      </c>
      <c r="S403" s="7">
        <f t="shared" si="54"/>
        <v>0</v>
      </c>
      <c r="T403" s="7">
        <f t="shared" si="55"/>
        <v>0</v>
      </c>
      <c r="U403" s="7">
        <f t="shared" ref="U403:U466" si="56">U402+$S403*A403*IF(E403=U$17,1,0)</f>
        <v>0</v>
      </c>
      <c r="V403" s="7">
        <f t="shared" ref="V403:V466" si="57">V402+$S403*A403*IF(E403=V$17,1,0)</f>
        <v>0</v>
      </c>
    </row>
    <row r="404" spans="1:22" x14ac:dyDescent="0.15">
      <c r="A404" s="56">
        <f>IF(ISNUMBER(INDEX(ReadMe!$G$24:$G$59,MATCH(UitgavenInkomsten!$K404,ReadMe!$C$24:$C$59,0))),INDEX(ReadMe!$G$24:$G$59,MATCH(UitgavenInkomsten!$K404,ReadMe!$C$24:$C$59,0)),0)</f>
        <v>0</v>
      </c>
      <c r="B404" s="56">
        <f>IF(ISERROR(INDEX(ReadMe!$H$24:$H$59,MATCH(UitgavenInkomsten!$K404,ReadMe!$C$24:$C$59,0))),0,INDEX(ReadMe!$H$24:$H$59,MATCH(UitgavenInkomsten!$K404,ReadMe!$C$24:$C$59,0)))</f>
        <v>0</v>
      </c>
      <c r="D404" s="7" t="str">
        <f t="shared" si="51"/>
        <v/>
      </c>
      <c r="E404" s="33"/>
      <c r="F404" s="33"/>
      <c r="G404" s="33"/>
      <c r="H404" s="34"/>
      <c r="I404" s="56">
        <f t="shared" ref="I404:I467" si="58">I403+1</f>
        <v>486</v>
      </c>
      <c r="J404" s="35"/>
      <c r="K404" s="33"/>
      <c r="L404" s="35"/>
      <c r="M404" s="35"/>
      <c r="N404" s="36" t="e">
        <f>INDEX(ReadMe!$F$24:$F$59,MATCH(UitgavenInkomsten!K404,ReadMe!$C$24:$C$59,0))</f>
        <v>#N/A</v>
      </c>
      <c r="O404" s="7">
        <f t="array" ref="O404">IF(AND(LEN(L404)&gt;0,ISNUMBER(N404)),L404*N404,IF(AND(LEN(M404)&gt;0,ISNUMBER(N404)),M404/(1+N404)*N404,0))</f>
        <v>0</v>
      </c>
      <c r="P404" s="7" t="str">
        <f t="shared" si="52"/>
        <v>Nee</v>
      </c>
      <c r="Q404" s="33"/>
      <c r="R404" s="7">
        <f t="shared" si="53"/>
        <v>0</v>
      </c>
      <c r="S404" s="7">
        <f t="shared" si="54"/>
        <v>0</v>
      </c>
      <c r="T404" s="7">
        <f t="shared" si="55"/>
        <v>0</v>
      </c>
      <c r="U404" s="7">
        <f t="shared" si="56"/>
        <v>0</v>
      </c>
      <c r="V404" s="7">
        <f t="shared" si="57"/>
        <v>0</v>
      </c>
    </row>
    <row r="405" spans="1:22" x14ac:dyDescent="0.15">
      <c r="A405" s="56">
        <f>IF(ISNUMBER(INDEX(ReadMe!$G$24:$G$59,MATCH(UitgavenInkomsten!$K405,ReadMe!$C$24:$C$59,0))),INDEX(ReadMe!$G$24:$G$59,MATCH(UitgavenInkomsten!$K405,ReadMe!$C$24:$C$59,0)),0)</f>
        <v>0</v>
      </c>
      <c r="B405" s="56">
        <f>IF(ISERROR(INDEX(ReadMe!$H$24:$H$59,MATCH(UitgavenInkomsten!$K405,ReadMe!$C$24:$C$59,0))),0,INDEX(ReadMe!$H$24:$H$59,MATCH(UitgavenInkomsten!$K405,ReadMe!$C$24:$C$59,0)))</f>
        <v>0</v>
      </c>
      <c r="D405" s="7" t="str">
        <f t="shared" si="51"/>
        <v/>
      </c>
      <c r="E405" s="33"/>
      <c r="F405" s="33"/>
      <c r="G405" s="33"/>
      <c r="H405" s="34"/>
      <c r="I405" s="56">
        <f t="shared" si="58"/>
        <v>487</v>
      </c>
      <c r="J405" s="35"/>
      <c r="K405" s="33"/>
      <c r="L405" s="35"/>
      <c r="M405" s="35"/>
      <c r="N405" s="36" t="e">
        <f>INDEX(ReadMe!$F$24:$F$59,MATCH(UitgavenInkomsten!K405,ReadMe!$C$24:$C$59,0))</f>
        <v>#N/A</v>
      </c>
      <c r="O405" s="7">
        <f t="array" ref="O405">IF(AND(LEN(L405)&gt;0,ISNUMBER(N405)),L405*N405,IF(AND(LEN(M405)&gt;0,ISNUMBER(N405)),M405/(1+N405)*N405,0))</f>
        <v>0</v>
      </c>
      <c r="P405" s="7" t="str">
        <f t="shared" si="52"/>
        <v>Nee</v>
      </c>
      <c r="Q405" s="33"/>
      <c r="R405" s="7">
        <f t="shared" si="53"/>
        <v>0</v>
      </c>
      <c r="S405" s="7">
        <f t="shared" si="54"/>
        <v>0</v>
      </c>
      <c r="T405" s="7">
        <f t="shared" si="55"/>
        <v>0</v>
      </c>
      <c r="U405" s="7">
        <f t="shared" si="56"/>
        <v>0</v>
      </c>
      <c r="V405" s="7">
        <f t="shared" si="57"/>
        <v>0</v>
      </c>
    </row>
    <row r="406" spans="1:22" x14ac:dyDescent="0.15">
      <c r="A406" s="56">
        <f>IF(ISNUMBER(INDEX(ReadMe!$G$24:$G$59,MATCH(UitgavenInkomsten!$K406,ReadMe!$C$24:$C$59,0))),INDEX(ReadMe!$G$24:$G$59,MATCH(UitgavenInkomsten!$K406,ReadMe!$C$24:$C$59,0)),0)</f>
        <v>0</v>
      </c>
      <c r="B406" s="56">
        <f>IF(ISERROR(INDEX(ReadMe!$H$24:$H$59,MATCH(UitgavenInkomsten!$K406,ReadMe!$C$24:$C$59,0))),0,INDEX(ReadMe!$H$24:$H$59,MATCH(UitgavenInkomsten!$K406,ReadMe!$C$24:$C$59,0)))</f>
        <v>0</v>
      </c>
      <c r="D406" s="7" t="str">
        <f t="shared" si="51"/>
        <v/>
      </c>
      <c r="E406" s="33"/>
      <c r="F406" s="33"/>
      <c r="G406" s="33"/>
      <c r="H406" s="34"/>
      <c r="I406" s="56">
        <f t="shared" si="58"/>
        <v>488</v>
      </c>
      <c r="J406" s="35"/>
      <c r="K406" s="33"/>
      <c r="L406" s="35"/>
      <c r="M406" s="35"/>
      <c r="N406" s="36" t="e">
        <f>INDEX(ReadMe!$F$24:$F$59,MATCH(UitgavenInkomsten!K406,ReadMe!$C$24:$C$59,0))</f>
        <v>#N/A</v>
      </c>
      <c r="O406" s="7">
        <f t="array" ref="O406">IF(AND(LEN(L406)&gt;0,ISNUMBER(N406)),L406*N406,IF(AND(LEN(M406)&gt;0,ISNUMBER(N406)),M406/(1+N406)*N406,0))</f>
        <v>0</v>
      </c>
      <c r="P406" s="7" t="str">
        <f t="shared" si="52"/>
        <v>Nee</v>
      </c>
      <c r="Q406" s="33"/>
      <c r="R406" s="7">
        <f t="shared" si="53"/>
        <v>0</v>
      </c>
      <c r="S406" s="7">
        <f t="shared" si="54"/>
        <v>0</v>
      </c>
      <c r="T406" s="7">
        <f t="shared" si="55"/>
        <v>0</v>
      </c>
      <c r="U406" s="7">
        <f t="shared" si="56"/>
        <v>0</v>
      </c>
      <c r="V406" s="7">
        <f t="shared" si="57"/>
        <v>0</v>
      </c>
    </row>
    <row r="407" spans="1:22" x14ac:dyDescent="0.15">
      <c r="A407" s="56">
        <f>IF(ISNUMBER(INDEX(ReadMe!$G$24:$G$59,MATCH(UitgavenInkomsten!$K407,ReadMe!$C$24:$C$59,0))),INDEX(ReadMe!$G$24:$G$59,MATCH(UitgavenInkomsten!$K407,ReadMe!$C$24:$C$59,0)),0)</f>
        <v>0</v>
      </c>
      <c r="B407" s="56">
        <f>IF(ISERROR(INDEX(ReadMe!$H$24:$H$59,MATCH(UitgavenInkomsten!$K407,ReadMe!$C$24:$C$59,0))),0,INDEX(ReadMe!$H$24:$H$59,MATCH(UitgavenInkomsten!$K407,ReadMe!$C$24:$C$59,0)))</f>
        <v>0</v>
      </c>
      <c r="D407" s="7" t="str">
        <f t="shared" si="51"/>
        <v/>
      </c>
      <c r="E407" s="33"/>
      <c r="F407" s="33"/>
      <c r="G407" s="33"/>
      <c r="H407" s="34"/>
      <c r="I407" s="56">
        <f t="shared" si="58"/>
        <v>489</v>
      </c>
      <c r="J407" s="35"/>
      <c r="K407" s="33"/>
      <c r="L407" s="35"/>
      <c r="M407" s="35"/>
      <c r="N407" s="36" t="e">
        <f>INDEX(ReadMe!$F$24:$F$59,MATCH(UitgavenInkomsten!K407,ReadMe!$C$24:$C$59,0))</f>
        <v>#N/A</v>
      </c>
      <c r="O407" s="7">
        <f t="array" ref="O407">IF(AND(LEN(L407)&gt;0,ISNUMBER(N407)),L407*N407,IF(AND(LEN(M407)&gt;0,ISNUMBER(N407)),M407/(1+N407)*N407,0))</f>
        <v>0</v>
      </c>
      <c r="P407" s="7" t="str">
        <f t="shared" si="52"/>
        <v>Nee</v>
      </c>
      <c r="Q407" s="33"/>
      <c r="R407" s="7">
        <f t="shared" si="53"/>
        <v>0</v>
      </c>
      <c r="S407" s="7">
        <f t="shared" si="54"/>
        <v>0</v>
      </c>
      <c r="T407" s="7">
        <f t="shared" si="55"/>
        <v>0</v>
      </c>
      <c r="U407" s="7">
        <f t="shared" si="56"/>
        <v>0</v>
      </c>
      <c r="V407" s="7">
        <f t="shared" si="57"/>
        <v>0</v>
      </c>
    </row>
    <row r="408" spans="1:22" x14ac:dyDescent="0.15">
      <c r="A408" s="56">
        <f>IF(ISNUMBER(INDEX(ReadMe!$G$24:$G$59,MATCH(UitgavenInkomsten!$K408,ReadMe!$C$24:$C$59,0))),INDEX(ReadMe!$G$24:$G$59,MATCH(UitgavenInkomsten!$K408,ReadMe!$C$24:$C$59,0)),0)</f>
        <v>0</v>
      </c>
      <c r="B408" s="56">
        <f>IF(ISERROR(INDEX(ReadMe!$H$24:$H$59,MATCH(UitgavenInkomsten!$K408,ReadMe!$C$24:$C$59,0))),0,INDEX(ReadMe!$H$24:$H$59,MATCH(UitgavenInkomsten!$K408,ReadMe!$C$24:$C$59,0)))</f>
        <v>0</v>
      </c>
      <c r="D408" s="7" t="str">
        <f t="shared" si="51"/>
        <v/>
      </c>
      <c r="E408" s="33"/>
      <c r="F408" s="33"/>
      <c r="G408" s="33"/>
      <c r="H408" s="34"/>
      <c r="I408" s="56">
        <f t="shared" si="58"/>
        <v>490</v>
      </c>
      <c r="J408" s="35"/>
      <c r="K408" s="33"/>
      <c r="L408" s="35"/>
      <c r="M408" s="35"/>
      <c r="N408" s="36" t="e">
        <f>INDEX(ReadMe!$F$24:$F$59,MATCH(UitgavenInkomsten!K408,ReadMe!$C$24:$C$59,0))</f>
        <v>#N/A</v>
      </c>
      <c r="O408" s="7">
        <f t="array" ref="O408">IF(AND(LEN(L408)&gt;0,ISNUMBER(N408)),L408*N408,IF(AND(LEN(M408)&gt;0,ISNUMBER(N408)),M408/(1+N408)*N408,0))</f>
        <v>0</v>
      </c>
      <c r="P408" s="7" t="str">
        <f t="shared" si="52"/>
        <v>Nee</v>
      </c>
      <c r="Q408" s="33"/>
      <c r="R408" s="7">
        <f t="shared" si="53"/>
        <v>0</v>
      </c>
      <c r="S408" s="7">
        <f t="shared" si="54"/>
        <v>0</v>
      </c>
      <c r="T408" s="7">
        <f t="shared" si="55"/>
        <v>0</v>
      </c>
      <c r="U408" s="7">
        <f t="shared" si="56"/>
        <v>0</v>
      </c>
      <c r="V408" s="7">
        <f t="shared" si="57"/>
        <v>0</v>
      </c>
    </row>
    <row r="409" spans="1:22" x14ac:dyDescent="0.15">
      <c r="A409" s="56">
        <f>IF(ISNUMBER(INDEX(ReadMe!$G$24:$G$59,MATCH(UitgavenInkomsten!$K409,ReadMe!$C$24:$C$59,0))),INDEX(ReadMe!$G$24:$G$59,MATCH(UitgavenInkomsten!$K409,ReadMe!$C$24:$C$59,0)),0)</f>
        <v>0</v>
      </c>
      <c r="B409" s="56">
        <f>IF(ISERROR(INDEX(ReadMe!$H$24:$H$59,MATCH(UitgavenInkomsten!$K409,ReadMe!$C$24:$C$59,0))),0,INDEX(ReadMe!$H$24:$H$59,MATCH(UitgavenInkomsten!$K409,ReadMe!$C$24:$C$59,0)))</f>
        <v>0</v>
      </c>
      <c r="D409" s="7" t="str">
        <f t="shared" si="51"/>
        <v/>
      </c>
      <c r="E409" s="33"/>
      <c r="F409" s="33"/>
      <c r="G409" s="33"/>
      <c r="H409" s="34"/>
      <c r="I409" s="56">
        <f t="shared" si="58"/>
        <v>491</v>
      </c>
      <c r="J409" s="35"/>
      <c r="K409" s="33"/>
      <c r="L409" s="35"/>
      <c r="M409" s="35"/>
      <c r="N409" s="36" t="e">
        <f>INDEX(ReadMe!$F$24:$F$59,MATCH(UitgavenInkomsten!K409,ReadMe!$C$24:$C$59,0))</f>
        <v>#N/A</v>
      </c>
      <c r="O409" s="7">
        <f t="array" ref="O409">IF(AND(LEN(L409)&gt;0,ISNUMBER(N409)),L409*N409,IF(AND(LEN(M409)&gt;0,ISNUMBER(N409)),M409/(1+N409)*N409,0))</f>
        <v>0</v>
      </c>
      <c r="P409" s="7" t="str">
        <f t="shared" si="52"/>
        <v>Nee</v>
      </c>
      <c r="Q409" s="33"/>
      <c r="R409" s="7">
        <f t="shared" si="53"/>
        <v>0</v>
      </c>
      <c r="S409" s="7">
        <f t="shared" si="54"/>
        <v>0</v>
      </c>
      <c r="T409" s="7">
        <f t="shared" si="55"/>
        <v>0</v>
      </c>
      <c r="U409" s="7">
        <f t="shared" si="56"/>
        <v>0</v>
      </c>
      <c r="V409" s="7">
        <f t="shared" si="57"/>
        <v>0</v>
      </c>
    </row>
    <row r="410" spans="1:22" x14ac:dyDescent="0.15">
      <c r="A410" s="56">
        <f>IF(ISNUMBER(INDEX(ReadMe!$G$24:$G$59,MATCH(UitgavenInkomsten!$K410,ReadMe!$C$24:$C$59,0))),INDEX(ReadMe!$G$24:$G$59,MATCH(UitgavenInkomsten!$K410,ReadMe!$C$24:$C$59,0)),0)</f>
        <v>0</v>
      </c>
      <c r="B410" s="56">
        <f>IF(ISERROR(INDEX(ReadMe!$H$24:$H$59,MATCH(UitgavenInkomsten!$K410,ReadMe!$C$24:$C$59,0))),0,INDEX(ReadMe!$H$24:$H$59,MATCH(UitgavenInkomsten!$K410,ReadMe!$C$24:$C$59,0)))</f>
        <v>0</v>
      </c>
      <c r="D410" s="7" t="str">
        <f t="shared" si="51"/>
        <v/>
      </c>
      <c r="E410" s="33"/>
      <c r="F410" s="33"/>
      <c r="G410" s="33"/>
      <c r="H410" s="34"/>
      <c r="I410" s="56">
        <f t="shared" si="58"/>
        <v>492</v>
      </c>
      <c r="J410" s="35"/>
      <c r="K410" s="33"/>
      <c r="L410" s="35"/>
      <c r="M410" s="35"/>
      <c r="N410" s="36" t="e">
        <f>INDEX(ReadMe!$F$24:$F$59,MATCH(UitgavenInkomsten!K410,ReadMe!$C$24:$C$59,0))</f>
        <v>#N/A</v>
      </c>
      <c r="O410" s="7">
        <f t="array" ref="O410">IF(AND(LEN(L410)&gt;0,ISNUMBER(N410)),L410*N410,IF(AND(LEN(M410)&gt;0,ISNUMBER(N410)),M410/(1+N410)*N410,0))</f>
        <v>0</v>
      </c>
      <c r="P410" s="7" t="str">
        <f t="shared" si="52"/>
        <v>Nee</v>
      </c>
      <c r="Q410" s="33"/>
      <c r="R410" s="7">
        <f t="shared" si="53"/>
        <v>0</v>
      </c>
      <c r="S410" s="7">
        <f t="shared" si="54"/>
        <v>0</v>
      </c>
      <c r="T410" s="7">
        <f t="shared" si="55"/>
        <v>0</v>
      </c>
      <c r="U410" s="7">
        <f t="shared" si="56"/>
        <v>0</v>
      </c>
      <c r="V410" s="7">
        <f t="shared" si="57"/>
        <v>0</v>
      </c>
    </row>
    <row r="411" spans="1:22" x14ac:dyDescent="0.15">
      <c r="A411" s="56">
        <f>IF(ISNUMBER(INDEX(ReadMe!$G$24:$G$59,MATCH(UitgavenInkomsten!$K411,ReadMe!$C$24:$C$59,0))),INDEX(ReadMe!$G$24:$G$59,MATCH(UitgavenInkomsten!$K411,ReadMe!$C$24:$C$59,0)),0)</f>
        <v>0</v>
      </c>
      <c r="B411" s="56">
        <f>IF(ISERROR(INDEX(ReadMe!$H$24:$H$59,MATCH(UitgavenInkomsten!$K411,ReadMe!$C$24:$C$59,0))),0,INDEX(ReadMe!$H$24:$H$59,MATCH(UitgavenInkomsten!$K411,ReadMe!$C$24:$C$59,0)))</f>
        <v>0</v>
      </c>
      <c r="D411" s="7" t="str">
        <f t="shared" si="51"/>
        <v/>
      </c>
      <c r="E411" s="33"/>
      <c r="F411" s="33"/>
      <c r="G411" s="33"/>
      <c r="H411" s="34"/>
      <c r="I411" s="56">
        <f t="shared" si="58"/>
        <v>493</v>
      </c>
      <c r="J411" s="35"/>
      <c r="K411" s="33"/>
      <c r="L411" s="35"/>
      <c r="M411" s="35"/>
      <c r="N411" s="36" t="e">
        <f>INDEX(ReadMe!$F$24:$F$59,MATCH(UitgavenInkomsten!K411,ReadMe!$C$24:$C$59,0))</f>
        <v>#N/A</v>
      </c>
      <c r="O411" s="7">
        <f t="array" ref="O411">IF(AND(LEN(L411)&gt;0,ISNUMBER(N411)),L411*N411,IF(AND(LEN(M411)&gt;0,ISNUMBER(N411)),M411/(1+N411)*N411,0))</f>
        <v>0</v>
      </c>
      <c r="P411" s="7" t="str">
        <f t="shared" si="52"/>
        <v>Nee</v>
      </c>
      <c r="Q411" s="33"/>
      <c r="R411" s="7">
        <f t="shared" si="53"/>
        <v>0</v>
      </c>
      <c r="S411" s="7">
        <f t="shared" si="54"/>
        <v>0</v>
      </c>
      <c r="T411" s="7">
        <f t="shared" si="55"/>
        <v>0</v>
      </c>
      <c r="U411" s="7">
        <f t="shared" si="56"/>
        <v>0</v>
      </c>
      <c r="V411" s="7">
        <f t="shared" si="57"/>
        <v>0</v>
      </c>
    </row>
    <row r="412" spans="1:22" x14ac:dyDescent="0.15">
      <c r="A412" s="56">
        <f>IF(ISNUMBER(INDEX(ReadMe!$G$24:$G$59,MATCH(UitgavenInkomsten!$K412,ReadMe!$C$24:$C$59,0))),INDEX(ReadMe!$G$24:$G$59,MATCH(UitgavenInkomsten!$K412,ReadMe!$C$24:$C$59,0)),0)</f>
        <v>0</v>
      </c>
      <c r="B412" s="56">
        <f>IF(ISERROR(INDEX(ReadMe!$H$24:$H$59,MATCH(UitgavenInkomsten!$K412,ReadMe!$C$24:$C$59,0))),0,INDEX(ReadMe!$H$24:$H$59,MATCH(UitgavenInkomsten!$K412,ReadMe!$C$24:$C$59,0)))</f>
        <v>0</v>
      </c>
      <c r="D412" s="7" t="str">
        <f t="shared" si="51"/>
        <v/>
      </c>
      <c r="E412" s="33"/>
      <c r="F412" s="33"/>
      <c r="G412" s="33"/>
      <c r="H412" s="34"/>
      <c r="I412" s="56">
        <f t="shared" si="58"/>
        <v>494</v>
      </c>
      <c r="J412" s="35"/>
      <c r="K412" s="33"/>
      <c r="L412" s="35"/>
      <c r="M412" s="35"/>
      <c r="N412" s="36" t="e">
        <f>INDEX(ReadMe!$F$24:$F$59,MATCH(UitgavenInkomsten!K412,ReadMe!$C$24:$C$59,0))</f>
        <v>#N/A</v>
      </c>
      <c r="O412" s="7">
        <f t="array" ref="O412">IF(AND(LEN(L412)&gt;0,ISNUMBER(N412)),L412*N412,IF(AND(LEN(M412)&gt;0,ISNUMBER(N412)),M412/(1+N412)*N412,0))</f>
        <v>0</v>
      </c>
      <c r="P412" s="7" t="str">
        <f t="shared" si="52"/>
        <v>Nee</v>
      </c>
      <c r="Q412" s="33"/>
      <c r="R412" s="7">
        <f t="shared" si="53"/>
        <v>0</v>
      </c>
      <c r="S412" s="7">
        <f t="shared" si="54"/>
        <v>0</v>
      </c>
      <c r="T412" s="7">
        <f t="shared" si="55"/>
        <v>0</v>
      </c>
      <c r="U412" s="7">
        <f t="shared" si="56"/>
        <v>0</v>
      </c>
      <c r="V412" s="7">
        <f t="shared" si="57"/>
        <v>0</v>
      </c>
    </row>
    <row r="413" spans="1:22" x14ac:dyDescent="0.15">
      <c r="A413" s="56">
        <f>IF(ISNUMBER(INDEX(ReadMe!$G$24:$G$59,MATCH(UitgavenInkomsten!$K413,ReadMe!$C$24:$C$59,0))),INDEX(ReadMe!$G$24:$G$59,MATCH(UitgavenInkomsten!$K413,ReadMe!$C$24:$C$59,0)),0)</f>
        <v>0</v>
      </c>
      <c r="B413" s="56">
        <f>IF(ISERROR(INDEX(ReadMe!$H$24:$H$59,MATCH(UitgavenInkomsten!$K413,ReadMe!$C$24:$C$59,0))),0,INDEX(ReadMe!$H$24:$H$59,MATCH(UitgavenInkomsten!$K413,ReadMe!$C$24:$C$59,0)))</f>
        <v>0</v>
      </c>
      <c r="D413" s="7" t="str">
        <f t="shared" si="51"/>
        <v/>
      </c>
      <c r="E413" s="33"/>
      <c r="F413" s="33"/>
      <c r="G413" s="33"/>
      <c r="H413" s="34"/>
      <c r="I413" s="56">
        <f t="shared" si="58"/>
        <v>495</v>
      </c>
      <c r="J413" s="35"/>
      <c r="K413" s="33"/>
      <c r="L413" s="35"/>
      <c r="M413" s="35"/>
      <c r="N413" s="36" t="e">
        <f>INDEX(ReadMe!$F$24:$F$59,MATCH(UitgavenInkomsten!K413,ReadMe!$C$24:$C$59,0))</f>
        <v>#N/A</v>
      </c>
      <c r="O413" s="7">
        <f t="array" ref="O413">IF(AND(LEN(L413)&gt;0,ISNUMBER(N413)),L413*N413,IF(AND(LEN(M413)&gt;0,ISNUMBER(N413)),M413/(1+N413)*N413,0))</f>
        <v>0</v>
      </c>
      <c r="P413" s="7" t="str">
        <f t="shared" si="52"/>
        <v>Nee</v>
      </c>
      <c r="Q413" s="33"/>
      <c r="R413" s="7">
        <f t="shared" si="53"/>
        <v>0</v>
      </c>
      <c r="S413" s="7">
        <f t="shared" si="54"/>
        <v>0</v>
      </c>
      <c r="T413" s="7">
        <f t="shared" si="55"/>
        <v>0</v>
      </c>
      <c r="U413" s="7">
        <f t="shared" si="56"/>
        <v>0</v>
      </c>
      <c r="V413" s="7">
        <f t="shared" si="57"/>
        <v>0</v>
      </c>
    </row>
    <row r="414" spans="1:22" x14ac:dyDescent="0.15">
      <c r="A414" s="56">
        <f>IF(ISNUMBER(INDEX(ReadMe!$G$24:$G$59,MATCH(UitgavenInkomsten!$K414,ReadMe!$C$24:$C$59,0))),INDEX(ReadMe!$G$24:$G$59,MATCH(UitgavenInkomsten!$K414,ReadMe!$C$24:$C$59,0)),0)</f>
        <v>0</v>
      </c>
      <c r="B414" s="56">
        <f>IF(ISERROR(INDEX(ReadMe!$H$24:$H$59,MATCH(UitgavenInkomsten!$K414,ReadMe!$C$24:$C$59,0))),0,INDEX(ReadMe!$H$24:$H$59,MATCH(UitgavenInkomsten!$K414,ReadMe!$C$24:$C$59,0)))</f>
        <v>0</v>
      </c>
      <c r="D414" s="7" t="str">
        <f t="shared" si="51"/>
        <v/>
      </c>
      <c r="E414" s="33"/>
      <c r="F414" s="33"/>
      <c r="G414" s="33"/>
      <c r="H414" s="34"/>
      <c r="I414" s="56">
        <f t="shared" si="58"/>
        <v>496</v>
      </c>
      <c r="J414" s="35"/>
      <c r="K414" s="33"/>
      <c r="L414" s="35"/>
      <c r="M414" s="35"/>
      <c r="N414" s="36" t="e">
        <f>INDEX(ReadMe!$F$24:$F$59,MATCH(UitgavenInkomsten!K414,ReadMe!$C$24:$C$59,0))</f>
        <v>#N/A</v>
      </c>
      <c r="O414" s="7">
        <f t="array" ref="O414">IF(AND(LEN(L414)&gt;0,ISNUMBER(N414)),L414*N414,IF(AND(LEN(M414)&gt;0,ISNUMBER(N414)),M414/(1+N414)*N414,0))</f>
        <v>0</v>
      </c>
      <c r="P414" s="7" t="str">
        <f t="shared" si="52"/>
        <v>Nee</v>
      </c>
      <c r="Q414" s="33"/>
      <c r="R414" s="7">
        <f t="shared" si="53"/>
        <v>0</v>
      </c>
      <c r="S414" s="7">
        <f t="shared" si="54"/>
        <v>0</v>
      </c>
      <c r="T414" s="7">
        <f t="shared" si="55"/>
        <v>0</v>
      </c>
      <c r="U414" s="7">
        <f t="shared" si="56"/>
        <v>0</v>
      </c>
      <c r="V414" s="7">
        <f t="shared" si="57"/>
        <v>0</v>
      </c>
    </row>
    <row r="415" spans="1:22" x14ac:dyDescent="0.15">
      <c r="A415" s="56">
        <f>IF(ISNUMBER(INDEX(ReadMe!$G$24:$G$59,MATCH(UitgavenInkomsten!$K415,ReadMe!$C$24:$C$59,0))),INDEX(ReadMe!$G$24:$G$59,MATCH(UitgavenInkomsten!$K415,ReadMe!$C$24:$C$59,0)),0)</f>
        <v>0</v>
      </c>
      <c r="B415" s="56">
        <f>IF(ISERROR(INDEX(ReadMe!$H$24:$H$59,MATCH(UitgavenInkomsten!$K415,ReadMe!$C$24:$C$59,0))),0,INDEX(ReadMe!$H$24:$H$59,MATCH(UitgavenInkomsten!$K415,ReadMe!$C$24:$C$59,0)))</f>
        <v>0</v>
      </c>
      <c r="D415" s="7" t="str">
        <f t="shared" si="51"/>
        <v/>
      </c>
      <c r="E415" s="33"/>
      <c r="F415" s="33"/>
      <c r="G415" s="33"/>
      <c r="H415" s="34"/>
      <c r="I415" s="56">
        <f t="shared" si="58"/>
        <v>497</v>
      </c>
      <c r="J415" s="35"/>
      <c r="K415" s="33"/>
      <c r="L415" s="35"/>
      <c r="M415" s="35"/>
      <c r="N415" s="36" t="e">
        <f>INDEX(ReadMe!$F$24:$F$59,MATCH(UitgavenInkomsten!K415,ReadMe!$C$24:$C$59,0))</f>
        <v>#N/A</v>
      </c>
      <c r="O415" s="7">
        <f t="array" ref="O415">IF(AND(LEN(L415)&gt;0,ISNUMBER(N415)),L415*N415,IF(AND(LEN(M415)&gt;0,ISNUMBER(N415)),M415/(1+N415)*N415,0))</f>
        <v>0</v>
      </c>
      <c r="P415" s="7" t="str">
        <f t="shared" si="52"/>
        <v>Nee</v>
      </c>
      <c r="Q415" s="33"/>
      <c r="R415" s="7">
        <f t="shared" si="53"/>
        <v>0</v>
      </c>
      <c r="S415" s="7">
        <f t="shared" si="54"/>
        <v>0</v>
      </c>
      <c r="T415" s="7">
        <f t="shared" si="55"/>
        <v>0</v>
      </c>
      <c r="U415" s="7">
        <f t="shared" si="56"/>
        <v>0</v>
      </c>
      <c r="V415" s="7">
        <f t="shared" si="57"/>
        <v>0</v>
      </c>
    </row>
    <row r="416" spans="1:22" x14ac:dyDescent="0.15">
      <c r="A416" s="56">
        <f>IF(ISNUMBER(INDEX(ReadMe!$G$24:$G$59,MATCH(UitgavenInkomsten!$K416,ReadMe!$C$24:$C$59,0))),INDEX(ReadMe!$G$24:$G$59,MATCH(UitgavenInkomsten!$K416,ReadMe!$C$24:$C$59,0)),0)</f>
        <v>0</v>
      </c>
      <c r="B416" s="56">
        <f>IF(ISERROR(INDEX(ReadMe!$H$24:$H$59,MATCH(UitgavenInkomsten!$K416,ReadMe!$C$24:$C$59,0))),0,INDEX(ReadMe!$H$24:$H$59,MATCH(UitgavenInkomsten!$K416,ReadMe!$C$24:$C$59,0)))</f>
        <v>0</v>
      </c>
      <c r="D416" s="7" t="str">
        <f t="shared" si="51"/>
        <v/>
      </c>
      <c r="E416" s="33"/>
      <c r="F416" s="33"/>
      <c r="G416" s="33"/>
      <c r="H416" s="34"/>
      <c r="I416" s="56">
        <f t="shared" si="58"/>
        <v>498</v>
      </c>
      <c r="J416" s="35"/>
      <c r="K416" s="33"/>
      <c r="L416" s="35"/>
      <c r="M416" s="35"/>
      <c r="N416" s="36" t="e">
        <f>INDEX(ReadMe!$F$24:$F$59,MATCH(UitgavenInkomsten!K416,ReadMe!$C$24:$C$59,0))</f>
        <v>#N/A</v>
      </c>
      <c r="O416" s="7">
        <f t="array" ref="O416">IF(AND(LEN(L416)&gt;0,ISNUMBER(N416)),L416*N416,IF(AND(LEN(M416)&gt;0,ISNUMBER(N416)),M416/(1+N416)*N416,0))</f>
        <v>0</v>
      </c>
      <c r="P416" s="7" t="str">
        <f t="shared" si="52"/>
        <v>Nee</v>
      </c>
      <c r="Q416" s="33"/>
      <c r="R416" s="7">
        <f t="shared" si="53"/>
        <v>0</v>
      </c>
      <c r="S416" s="7">
        <f t="shared" si="54"/>
        <v>0</v>
      </c>
      <c r="T416" s="7">
        <f t="shared" si="55"/>
        <v>0</v>
      </c>
      <c r="U416" s="7">
        <f t="shared" si="56"/>
        <v>0</v>
      </c>
      <c r="V416" s="7">
        <f t="shared" si="57"/>
        <v>0</v>
      </c>
    </row>
    <row r="417" spans="1:22" x14ac:dyDescent="0.15">
      <c r="A417" s="56">
        <f>IF(ISNUMBER(INDEX(ReadMe!$G$24:$G$59,MATCH(UitgavenInkomsten!$K417,ReadMe!$C$24:$C$59,0))),INDEX(ReadMe!$G$24:$G$59,MATCH(UitgavenInkomsten!$K417,ReadMe!$C$24:$C$59,0)),0)</f>
        <v>0</v>
      </c>
      <c r="B417" s="56">
        <f>IF(ISERROR(INDEX(ReadMe!$H$24:$H$59,MATCH(UitgavenInkomsten!$K417,ReadMe!$C$24:$C$59,0))),0,INDEX(ReadMe!$H$24:$H$59,MATCH(UitgavenInkomsten!$K417,ReadMe!$C$24:$C$59,0)))</f>
        <v>0</v>
      </c>
      <c r="D417" s="7" t="str">
        <f t="shared" si="51"/>
        <v/>
      </c>
      <c r="E417" s="33"/>
      <c r="F417" s="33"/>
      <c r="G417" s="33"/>
      <c r="H417" s="34"/>
      <c r="I417" s="56">
        <f t="shared" si="58"/>
        <v>499</v>
      </c>
      <c r="J417" s="35"/>
      <c r="K417" s="33"/>
      <c r="L417" s="35"/>
      <c r="M417" s="35"/>
      <c r="N417" s="36" t="e">
        <f>INDEX(ReadMe!$F$24:$F$59,MATCH(UitgavenInkomsten!K417,ReadMe!$C$24:$C$59,0))</f>
        <v>#N/A</v>
      </c>
      <c r="O417" s="7">
        <f t="array" ref="O417">IF(AND(LEN(L417)&gt;0,ISNUMBER(N417)),L417*N417,IF(AND(LEN(M417)&gt;0,ISNUMBER(N417)),M417/(1+N417)*N417,0))</f>
        <v>0</v>
      </c>
      <c r="P417" s="7" t="str">
        <f t="shared" si="52"/>
        <v>Nee</v>
      </c>
      <c r="Q417" s="33"/>
      <c r="R417" s="7">
        <f t="shared" si="53"/>
        <v>0</v>
      </c>
      <c r="S417" s="7">
        <f t="shared" si="54"/>
        <v>0</v>
      </c>
      <c r="T417" s="7">
        <f t="shared" si="55"/>
        <v>0</v>
      </c>
      <c r="U417" s="7">
        <f t="shared" si="56"/>
        <v>0</v>
      </c>
      <c r="V417" s="7">
        <f t="shared" si="57"/>
        <v>0</v>
      </c>
    </row>
    <row r="418" spans="1:22" x14ac:dyDescent="0.15">
      <c r="A418" s="56">
        <f>IF(ISNUMBER(INDEX(ReadMe!$G$24:$G$59,MATCH(UitgavenInkomsten!$K418,ReadMe!$C$24:$C$59,0))),INDEX(ReadMe!$G$24:$G$59,MATCH(UitgavenInkomsten!$K418,ReadMe!$C$24:$C$59,0)),0)</f>
        <v>0</v>
      </c>
      <c r="B418" s="56">
        <f>IF(ISERROR(INDEX(ReadMe!$H$24:$H$59,MATCH(UitgavenInkomsten!$K418,ReadMe!$C$24:$C$59,0))),0,INDEX(ReadMe!$H$24:$H$59,MATCH(UitgavenInkomsten!$K418,ReadMe!$C$24:$C$59,0)))</f>
        <v>0</v>
      </c>
      <c r="D418" s="7" t="str">
        <f t="shared" si="51"/>
        <v/>
      </c>
      <c r="E418" s="33"/>
      <c r="F418" s="33"/>
      <c r="G418" s="33"/>
      <c r="H418" s="34"/>
      <c r="I418" s="56">
        <f t="shared" si="58"/>
        <v>500</v>
      </c>
      <c r="J418" s="35"/>
      <c r="K418" s="33"/>
      <c r="L418" s="35"/>
      <c r="M418" s="35"/>
      <c r="N418" s="36" t="e">
        <f>INDEX(ReadMe!$F$24:$F$59,MATCH(UitgavenInkomsten!K418,ReadMe!$C$24:$C$59,0))</f>
        <v>#N/A</v>
      </c>
      <c r="O418" s="7">
        <f t="array" ref="O418">IF(AND(LEN(L418)&gt;0,ISNUMBER(N418)),L418*N418,IF(AND(LEN(M418)&gt;0,ISNUMBER(N418)),M418/(1+N418)*N418,0))</f>
        <v>0</v>
      </c>
      <c r="P418" s="7" t="str">
        <f t="shared" si="52"/>
        <v>Nee</v>
      </c>
      <c r="Q418" s="33"/>
      <c r="R418" s="7">
        <f t="shared" si="53"/>
        <v>0</v>
      </c>
      <c r="S418" s="7">
        <f t="shared" si="54"/>
        <v>0</v>
      </c>
      <c r="T418" s="7">
        <f t="shared" si="55"/>
        <v>0</v>
      </c>
      <c r="U418" s="7">
        <f t="shared" si="56"/>
        <v>0</v>
      </c>
      <c r="V418" s="7">
        <f t="shared" si="57"/>
        <v>0</v>
      </c>
    </row>
    <row r="419" spans="1:22" x14ac:dyDescent="0.15">
      <c r="A419" s="56">
        <f>IF(ISNUMBER(INDEX(ReadMe!$G$24:$G$59,MATCH(UitgavenInkomsten!$K419,ReadMe!$C$24:$C$59,0))),INDEX(ReadMe!$G$24:$G$59,MATCH(UitgavenInkomsten!$K419,ReadMe!$C$24:$C$59,0)),0)</f>
        <v>0</v>
      </c>
      <c r="B419" s="56">
        <f>IF(ISERROR(INDEX(ReadMe!$H$24:$H$59,MATCH(UitgavenInkomsten!$K419,ReadMe!$C$24:$C$59,0))),0,INDEX(ReadMe!$H$24:$H$59,MATCH(UitgavenInkomsten!$K419,ReadMe!$C$24:$C$59,0)))</f>
        <v>0</v>
      </c>
      <c r="D419" s="7" t="str">
        <f t="shared" si="51"/>
        <v/>
      </c>
      <c r="E419" s="33"/>
      <c r="F419" s="33"/>
      <c r="G419" s="33"/>
      <c r="H419" s="34"/>
      <c r="I419" s="56">
        <f t="shared" si="58"/>
        <v>501</v>
      </c>
      <c r="J419" s="35"/>
      <c r="K419" s="33"/>
      <c r="L419" s="35"/>
      <c r="M419" s="35"/>
      <c r="N419" s="36" t="e">
        <f>INDEX(ReadMe!$F$24:$F$59,MATCH(UitgavenInkomsten!K419,ReadMe!$C$24:$C$59,0))</f>
        <v>#N/A</v>
      </c>
      <c r="O419" s="7">
        <f t="array" ref="O419">IF(AND(LEN(L419)&gt;0,ISNUMBER(N419)),L419*N419,IF(AND(LEN(M419)&gt;0,ISNUMBER(N419)),M419/(1+N419)*N419,0))</f>
        <v>0</v>
      </c>
      <c r="P419" s="7" t="str">
        <f t="shared" si="52"/>
        <v>Nee</v>
      </c>
      <c r="Q419" s="33"/>
      <c r="R419" s="7">
        <f t="shared" si="53"/>
        <v>0</v>
      </c>
      <c r="S419" s="7">
        <f t="shared" si="54"/>
        <v>0</v>
      </c>
      <c r="T419" s="7">
        <f t="shared" si="55"/>
        <v>0</v>
      </c>
      <c r="U419" s="7">
        <f t="shared" si="56"/>
        <v>0</v>
      </c>
      <c r="V419" s="7">
        <f t="shared" si="57"/>
        <v>0</v>
      </c>
    </row>
    <row r="420" spans="1:22" x14ac:dyDescent="0.15">
      <c r="A420" s="56">
        <f>IF(ISNUMBER(INDEX(ReadMe!$G$24:$G$59,MATCH(UitgavenInkomsten!$K420,ReadMe!$C$24:$C$59,0))),INDEX(ReadMe!$G$24:$G$59,MATCH(UitgavenInkomsten!$K420,ReadMe!$C$24:$C$59,0)),0)</f>
        <v>0</v>
      </c>
      <c r="B420" s="56">
        <f>IF(ISERROR(INDEX(ReadMe!$H$24:$H$59,MATCH(UitgavenInkomsten!$K420,ReadMe!$C$24:$C$59,0))),0,INDEX(ReadMe!$H$24:$H$59,MATCH(UitgavenInkomsten!$K420,ReadMe!$C$24:$C$59,0)))</f>
        <v>0</v>
      </c>
      <c r="D420" s="7" t="str">
        <f t="shared" si="51"/>
        <v/>
      </c>
      <c r="E420" s="33"/>
      <c r="F420" s="33"/>
      <c r="G420" s="33"/>
      <c r="H420" s="34"/>
      <c r="I420" s="56">
        <f t="shared" si="58"/>
        <v>502</v>
      </c>
      <c r="J420" s="35"/>
      <c r="K420" s="33"/>
      <c r="L420" s="35"/>
      <c r="M420" s="35"/>
      <c r="N420" s="36" t="e">
        <f>INDEX(ReadMe!$F$24:$F$59,MATCH(UitgavenInkomsten!K420,ReadMe!$C$24:$C$59,0))</f>
        <v>#N/A</v>
      </c>
      <c r="O420" s="7">
        <f t="array" ref="O420">IF(AND(LEN(L420)&gt;0,ISNUMBER(N420)),L420*N420,IF(AND(LEN(M420)&gt;0,ISNUMBER(N420)),M420/(1+N420)*N420,0))</f>
        <v>0</v>
      </c>
      <c r="P420" s="7" t="str">
        <f t="shared" si="52"/>
        <v>Nee</v>
      </c>
      <c r="Q420" s="33"/>
      <c r="R420" s="7">
        <f t="shared" si="53"/>
        <v>0</v>
      </c>
      <c r="S420" s="7">
        <f t="shared" si="54"/>
        <v>0</v>
      </c>
      <c r="T420" s="7">
        <f t="shared" si="55"/>
        <v>0</v>
      </c>
      <c r="U420" s="7">
        <f t="shared" si="56"/>
        <v>0</v>
      </c>
      <c r="V420" s="7">
        <f t="shared" si="57"/>
        <v>0</v>
      </c>
    </row>
    <row r="421" spans="1:22" x14ac:dyDescent="0.15">
      <c r="A421" s="56">
        <f>IF(ISNUMBER(INDEX(ReadMe!$G$24:$G$59,MATCH(UitgavenInkomsten!$K421,ReadMe!$C$24:$C$59,0))),INDEX(ReadMe!$G$24:$G$59,MATCH(UitgavenInkomsten!$K421,ReadMe!$C$24:$C$59,0)),0)</f>
        <v>0</v>
      </c>
      <c r="B421" s="56">
        <f>IF(ISERROR(INDEX(ReadMe!$H$24:$H$59,MATCH(UitgavenInkomsten!$K421,ReadMe!$C$24:$C$59,0))),0,INDEX(ReadMe!$H$24:$H$59,MATCH(UitgavenInkomsten!$K421,ReadMe!$C$24:$C$59,0)))</f>
        <v>0</v>
      </c>
      <c r="D421" s="7" t="str">
        <f t="shared" si="51"/>
        <v/>
      </c>
      <c r="E421" s="33"/>
      <c r="F421" s="33"/>
      <c r="G421" s="33"/>
      <c r="H421" s="34"/>
      <c r="I421" s="56">
        <f t="shared" si="58"/>
        <v>503</v>
      </c>
      <c r="J421" s="35"/>
      <c r="K421" s="33"/>
      <c r="L421" s="35"/>
      <c r="M421" s="35"/>
      <c r="N421" s="36" t="e">
        <f>INDEX(ReadMe!$F$24:$F$59,MATCH(UitgavenInkomsten!K421,ReadMe!$C$24:$C$59,0))</f>
        <v>#N/A</v>
      </c>
      <c r="O421" s="7">
        <f t="array" ref="O421">IF(AND(LEN(L421)&gt;0,ISNUMBER(N421)),L421*N421,IF(AND(LEN(M421)&gt;0,ISNUMBER(N421)),M421/(1+N421)*N421,0))</f>
        <v>0</v>
      </c>
      <c r="P421" s="7" t="str">
        <f t="shared" si="52"/>
        <v>Nee</v>
      </c>
      <c r="Q421" s="33"/>
      <c r="R421" s="7">
        <f t="shared" si="53"/>
        <v>0</v>
      </c>
      <c r="S421" s="7">
        <f t="shared" si="54"/>
        <v>0</v>
      </c>
      <c r="T421" s="7">
        <f t="shared" si="55"/>
        <v>0</v>
      </c>
      <c r="U421" s="7">
        <f t="shared" si="56"/>
        <v>0</v>
      </c>
      <c r="V421" s="7">
        <f t="shared" si="57"/>
        <v>0</v>
      </c>
    </row>
    <row r="422" spans="1:22" x14ac:dyDescent="0.15">
      <c r="A422" s="56">
        <f>IF(ISNUMBER(INDEX(ReadMe!$G$24:$G$59,MATCH(UitgavenInkomsten!$K422,ReadMe!$C$24:$C$59,0))),INDEX(ReadMe!$G$24:$G$59,MATCH(UitgavenInkomsten!$K422,ReadMe!$C$24:$C$59,0)),0)</f>
        <v>0</v>
      </c>
      <c r="B422" s="56">
        <f>IF(ISERROR(INDEX(ReadMe!$H$24:$H$59,MATCH(UitgavenInkomsten!$K422,ReadMe!$C$24:$C$59,0))),0,INDEX(ReadMe!$H$24:$H$59,MATCH(UitgavenInkomsten!$K422,ReadMe!$C$24:$C$59,0)))</f>
        <v>0</v>
      </c>
      <c r="D422" s="7" t="str">
        <f t="shared" si="51"/>
        <v/>
      </c>
      <c r="E422" s="33"/>
      <c r="F422" s="33"/>
      <c r="G422" s="33"/>
      <c r="H422" s="34"/>
      <c r="I422" s="56">
        <f t="shared" si="58"/>
        <v>504</v>
      </c>
      <c r="J422" s="35"/>
      <c r="K422" s="33"/>
      <c r="L422" s="35"/>
      <c r="M422" s="35"/>
      <c r="N422" s="36" t="e">
        <f>INDEX(ReadMe!$F$24:$F$59,MATCH(UitgavenInkomsten!K422,ReadMe!$C$24:$C$59,0))</f>
        <v>#N/A</v>
      </c>
      <c r="O422" s="7">
        <f t="array" ref="O422">IF(AND(LEN(L422)&gt;0,ISNUMBER(N422)),L422*N422,IF(AND(LEN(M422)&gt;0,ISNUMBER(N422)),M422/(1+N422)*N422,0))</f>
        <v>0</v>
      </c>
      <c r="P422" s="7" t="str">
        <f t="shared" si="52"/>
        <v>Nee</v>
      </c>
      <c r="Q422" s="33"/>
      <c r="R422" s="7">
        <f t="shared" si="53"/>
        <v>0</v>
      </c>
      <c r="S422" s="7">
        <f t="shared" si="54"/>
        <v>0</v>
      </c>
      <c r="T422" s="7">
        <f t="shared" si="55"/>
        <v>0</v>
      </c>
      <c r="U422" s="7">
        <f t="shared" si="56"/>
        <v>0</v>
      </c>
      <c r="V422" s="7">
        <f t="shared" si="57"/>
        <v>0</v>
      </c>
    </row>
    <row r="423" spans="1:22" x14ac:dyDescent="0.15">
      <c r="A423" s="56">
        <f>IF(ISNUMBER(INDEX(ReadMe!$G$24:$G$59,MATCH(UitgavenInkomsten!$K423,ReadMe!$C$24:$C$59,0))),INDEX(ReadMe!$G$24:$G$59,MATCH(UitgavenInkomsten!$K423,ReadMe!$C$24:$C$59,0)),0)</f>
        <v>0</v>
      </c>
      <c r="B423" s="56">
        <f>IF(ISERROR(INDEX(ReadMe!$H$24:$H$59,MATCH(UitgavenInkomsten!$K423,ReadMe!$C$24:$C$59,0))),0,INDEX(ReadMe!$H$24:$H$59,MATCH(UitgavenInkomsten!$K423,ReadMe!$C$24:$C$59,0)))</f>
        <v>0</v>
      </c>
      <c r="D423" s="7" t="str">
        <f t="shared" si="51"/>
        <v/>
      </c>
      <c r="E423" s="33"/>
      <c r="F423" s="33"/>
      <c r="G423" s="33"/>
      <c r="H423" s="34"/>
      <c r="I423" s="56">
        <f t="shared" si="58"/>
        <v>505</v>
      </c>
      <c r="J423" s="35"/>
      <c r="K423" s="33"/>
      <c r="L423" s="35"/>
      <c r="M423" s="35"/>
      <c r="N423" s="36" t="e">
        <f>INDEX(ReadMe!$F$24:$F$59,MATCH(UitgavenInkomsten!K423,ReadMe!$C$24:$C$59,0))</f>
        <v>#N/A</v>
      </c>
      <c r="O423" s="7">
        <f t="array" ref="O423">IF(AND(LEN(L423)&gt;0,ISNUMBER(N423)),L423*N423,IF(AND(LEN(M423)&gt;0,ISNUMBER(N423)),M423/(1+N423)*N423,0))</f>
        <v>0</v>
      </c>
      <c r="P423" s="7" t="str">
        <f t="shared" si="52"/>
        <v>Nee</v>
      </c>
      <c r="Q423" s="33"/>
      <c r="R423" s="7">
        <f t="shared" si="53"/>
        <v>0</v>
      </c>
      <c r="S423" s="7">
        <f t="shared" si="54"/>
        <v>0</v>
      </c>
      <c r="T423" s="7">
        <f t="shared" si="55"/>
        <v>0</v>
      </c>
      <c r="U423" s="7">
        <f t="shared" si="56"/>
        <v>0</v>
      </c>
      <c r="V423" s="7">
        <f t="shared" si="57"/>
        <v>0</v>
      </c>
    </row>
    <row r="424" spans="1:22" x14ac:dyDescent="0.15">
      <c r="A424" s="56">
        <f>IF(ISNUMBER(INDEX(ReadMe!$G$24:$G$59,MATCH(UitgavenInkomsten!$K424,ReadMe!$C$24:$C$59,0))),INDEX(ReadMe!$G$24:$G$59,MATCH(UitgavenInkomsten!$K424,ReadMe!$C$24:$C$59,0)),0)</f>
        <v>0</v>
      </c>
      <c r="B424" s="56">
        <f>IF(ISERROR(INDEX(ReadMe!$H$24:$H$59,MATCH(UitgavenInkomsten!$K424,ReadMe!$C$24:$C$59,0))),0,INDEX(ReadMe!$H$24:$H$59,MATCH(UitgavenInkomsten!$K424,ReadMe!$C$24:$C$59,0)))</f>
        <v>0</v>
      </c>
      <c r="D424" s="7" t="str">
        <f t="shared" si="51"/>
        <v/>
      </c>
      <c r="E424" s="33"/>
      <c r="F424" s="33"/>
      <c r="G424" s="33"/>
      <c r="H424" s="34"/>
      <c r="I424" s="56">
        <f t="shared" si="58"/>
        <v>506</v>
      </c>
      <c r="J424" s="35"/>
      <c r="K424" s="33"/>
      <c r="L424" s="35"/>
      <c r="M424" s="35"/>
      <c r="N424" s="36" t="e">
        <f>INDEX(ReadMe!$F$24:$F$59,MATCH(UitgavenInkomsten!K424,ReadMe!$C$24:$C$59,0))</f>
        <v>#N/A</v>
      </c>
      <c r="O424" s="7">
        <f t="array" ref="O424">IF(AND(LEN(L424)&gt;0,ISNUMBER(N424)),L424*N424,IF(AND(LEN(M424)&gt;0,ISNUMBER(N424)),M424/(1+N424)*N424,0))</f>
        <v>0</v>
      </c>
      <c r="P424" s="7" t="str">
        <f t="shared" si="52"/>
        <v>Nee</v>
      </c>
      <c r="Q424" s="33"/>
      <c r="R424" s="7">
        <f t="shared" si="53"/>
        <v>0</v>
      </c>
      <c r="S424" s="7">
        <f t="shared" si="54"/>
        <v>0</v>
      </c>
      <c r="T424" s="7">
        <f t="shared" si="55"/>
        <v>0</v>
      </c>
      <c r="U424" s="7">
        <f t="shared" si="56"/>
        <v>0</v>
      </c>
      <c r="V424" s="7">
        <f t="shared" si="57"/>
        <v>0</v>
      </c>
    </row>
    <row r="425" spans="1:22" x14ac:dyDescent="0.15">
      <c r="A425" s="56">
        <f>IF(ISNUMBER(INDEX(ReadMe!$G$24:$G$59,MATCH(UitgavenInkomsten!$K425,ReadMe!$C$24:$C$59,0))),INDEX(ReadMe!$G$24:$G$59,MATCH(UitgavenInkomsten!$K425,ReadMe!$C$24:$C$59,0)),0)</f>
        <v>0</v>
      </c>
      <c r="B425" s="56">
        <f>IF(ISERROR(INDEX(ReadMe!$H$24:$H$59,MATCH(UitgavenInkomsten!$K425,ReadMe!$C$24:$C$59,0))),0,INDEX(ReadMe!$H$24:$H$59,MATCH(UitgavenInkomsten!$K425,ReadMe!$C$24:$C$59,0)))</f>
        <v>0</v>
      </c>
      <c r="D425" s="7" t="str">
        <f t="shared" si="51"/>
        <v/>
      </c>
      <c r="E425" s="33"/>
      <c r="F425" s="33"/>
      <c r="G425" s="33"/>
      <c r="H425" s="34"/>
      <c r="I425" s="56">
        <f t="shared" si="58"/>
        <v>507</v>
      </c>
      <c r="J425" s="35"/>
      <c r="K425" s="33"/>
      <c r="L425" s="35"/>
      <c r="M425" s="35"/>
      <c r="N425" s="36" t="e">
        <f>INDEX(ReadMe!$F$24:$F$59,MATCH(UitgavenInkomsten!K425,ReadMe!$C$24:$C$59,0))</f>
        <v>#N/A</v>
      </c>
      <c r="O425" s="7">
        <f t="array" ref="O425">IF(AND(LEN(L425)&gt;0,ISNUMBER(N425)),L425*N425,IF(AND(LEN(M425)&gt;0,ISNUMBER(N425)),M425/(1+N425)*N425,0))</f>
        <v>0</v>
      </c>
      <c r="P425" s="7" t="str">
        <f t="shared" si="52"/>
        <v>Nee</v>
      </c>
      <c r="Q425" s="33"/>
      <c r="R425" s="7">
        <f t="shared" si="53"/>
        <v>0</v>
      </c>
      <c r="S425" s="7">
        <f t="shared" si="54"/>
        <v>0</v>
      </c>
      <c r="T425" s="7">
        <f t="shared" si="55"/>
        <v>0</v>
      </c>
      <c r="U425" s="7">
        <f t="shared" si="56"/>
        <v>0</v>
      </c>
      <c r="V425" s="7">
        <f t="shared" si="57"/>
        <v>0</v>
      </c>
    </row>
    <row r="426" spans="1:22" x14ac:dyDescent="0.15">
      <c r="A426" s="56">
        <f>IF(ISNUMBER(INDEX(ReadMe!$G$24:$G$59,MATCH(UitgavenInkomsten!$K426,ReadMe!$C$24:$C$59,0))),INDEX(ReadMe!$G$24:$G$59,MATCH(UitgavenInkomsten!$K426,ReadMe!$C$24:$C$59,0)),0)</f>
        <v>0</v>
      </c>
      <c r="B426" s="56">
        <f>IF(ISERROR(INDEX(ReadMe!$H$24:$H$59,MATCH(UitgavenInkomsten!$K426,ReadMe!$C$24:$C$59,0))),0,INDEX(ReadMe!$H$24:$H$59,MATCH(UitgavenInkomsten!$K426,ReadMe!$C$24:$C$59,0)))</f>
        <v>0</v>
      </c>
      <c r="D426" s="7" t="str">
        <f t="shared" si="51"/>
        <v/>
      </c>
      <c r="E426" s="33"/>
      <c r="F426" s="33"/>
      <c r="G426" s="33"/>
      <c r="H426" s="34"/>
      <c r="I426" s="56">
        <f t="shared" si="58"/>
        <v>508</v>
      </c>
      <c r="J426" s="35"/>
      <c r="K426" s="33"/>
      <c r="L426" s="35"/>
      <c r="M426" s="35"/>
      <c r="N426" s="36" t="e">
        <f>INDEX(ReadMe!$F$24:$F$59,MATCH(UitgavenInkomsten!K426,ReadMe!$C$24:$C$59,0))</f>
        <v>#N/A</v>
      </c>
      <c r="O426" s="7">
        <f t="array" ref="O426">IF(AND(LEN(L426)&gt;0,ISNUMBER(N426)),L426*N426,IF(AND(LEN(M426)&gt;0,ISNUMBER(N426)),M426/(1+N426)*N426,0))</f>
        <v>0</v>
      </c>
      <c r="P426" s="7" t="str">
        <f t="shared" si="52"/>
        <v>Nee</v>
      </c>
      <c r="Q426" s="33"/>
      <c r="R426" s="7">
        <f t="shared" si="53"/>
        <v>0</v>
      </c>
      <c r="S426" s="7">
        <f t="shared" si="54"/>
        <v>0</v>
      </c>
      <c r="T426" s="7">
        <f t="shared" si="55"/>
        <v>0</v>
      </c>
      <c r="U426" s="7">
        <f t="shared" si="56"/>
        <v>0</v>
      </c>
      <c r="V426" s="7">
        <f t="shared" si="57"/>
        <v>0</v>
      </c>
    </row>
    <row r="427" spans="1:22" x14ac:dyDescent="0.15">
      <c r="A427" s="56">
        <f>IF(ISNUMBER(INDEX(ReadMe!$G$24:$G$59,MATCH(UitgavenInkomsten!$K427,ReadMe!$C$24:$C$59,0))),INDEX(ReadMe!$G$24:$G$59,MATCH(UitgavenInkomsten!$K427,ReadMe!$C$24:$C$59,0)),0)</f>
        <v>0</v>
      </c>
      <c r="B427" s="56">
        <f>IF(ISERROR(INDEX(ReadMe!$H$24:$H$59,MATCH(UitgavenInkomsten!$K427,ReadMe!$C$24:$C$59,0))),0,INDEX(ReadMe!$H$24:$H$59,MATCH(UitgavenInkomsten!$K427,ReadMe!$C$24:$C$59,0)))</f>
        <v>0</v>
      </c>
      <c r="D427" s="7" t="str">
        <f t="shared" si="51"/>
        <v/>
      </c>
      <c r="E427" s="33"/>
      <c r="F427" s="33"/>
      <c r="G427" s="33"/>
      <c r="H427" s="34"/>
      <c r="I427" s="56">
        <f t="shared" si="58"/>
        <v>509</v>
      </c>
      <c r="J427" s="35"/>
      <c r="K427" s="33"/>
      <c r="L427" s="35"/>
      <c r="M427" s="35"/>
      <c r="N427" s="36" t="e">
        <f>INDEX(ReadMe!$F$24:$F$59,MATCH(UitgavenInkomsten!K427,ReadMe!$C$24:$C$59,0))</f>
        <v>#N/A</v>
      </c>
      <c r="O427" s="7">
        <f t="array" ref="O427">IF(AND(LEN(L427)&gt;0,ISNUMBER(N427)),L427*N427,IF(AND(LEN(M427)&gt;0,ISNUMBER(N427)),M427/(1+N427)*N427,0))</f>
        <v>0</v>
      </c>
      <c r="P427" s="7" t="str">
        <f t="shared" si="52"/>
        <v>Nee</v>
      </c>
      <c r="Q427" s="33"/>
      <c r="R427" s="7">
        <f t="shared" si="53"/>
        <v>0</v>
      </c>
      <c r="S427" s="7">
        <f t="shared" si="54"/>
        <v>0</v>
      </c>
      <c r="T427" s="7">
        <f t="shared" si="55"/>
        <v>0</v>
      </c>
      <c r="U427" s="7">
        <f t="shared" si="56"/>
        <v>0</v>
      </c>
      <c r="V427" s="7">
        <f t="shared" si="57"/>
        <v>0</v>
      </c>
    </row>
    <row r="428" spans="1:22" x14ac:dyDescent="0.15">
      <c r="A428" s="56">
        <f>IF(ISNUMBER(INDEX(ReadMe!$G$24:$G$59,MATCH(UitgavenInkomsten!$K428,ReadMe!$C$24:$C$59,0))),INDEX(ReadMe!$G$24:$G$59,MATCH(UitgavenInkomsten!$K428,ReadMe!$C$24:$C$59,0)),0)</f>
        <v>0</v>
      </c>
      <c r="B428" s="56">
        <f>IF(ISERROR(INDEX(ReadMe!$H$24:$H$59,MATCH(UitgavenInkomsten!$K428,ReadMe!$C$24:$C$59,0))),0,INDEX(ReadMe!$H$24:$H$59,MATCH(UitgavenInkomsten!$K428,ReadMe!$C$24:$C$59,0)))</f>
        <v>0</v>
      </c>
      <c r="D428" s="7" t="str">
        <f t="shared" si="51"/>
        <v/>
      </c>
      <c r="E428" s="33"/>
      <c r="F428" s="33"/>
      <c r="G428" s="33"/>
      <c r="H428" s="34"/>
      <c r="I428" s="56">
        <f t="shared" si="58"/>
        <v>510</v>
      </c>
      <c r="J428" s="35"/>
      <c r="K428" s="33"/>
      <c r="L428" s="35"/>
      <c r="M428" s="35"/>
      <c r="N428" s="36" t="e">
        <f>INDEX(ReadMe!$F$24:$F$59,MATCH(UitgavenInkomsten!K428,ReadMe!$C$24:$C$59,0))</f>
        <v>#N/A</v>
      </c>
      <c r="O428" s="7">
        <f t="array" ref="O428">IF(AND(LEN(L428)&gt;0,ISNUMBER(N428)),L428*N428,IF(AND(LEN(M428)&gt;0,ISNUMBER(N428)),M428/(1+N428)*N428,0))</f>
        <v>0</v>
      </c>
      <c r="P428" s="7" t="str">
        <f t="shared" si="52"/>
        <v>Nee</v>
      </c>
      <c r="Q428" s="33"/>
      <c r="R428" s="7">
        <f t="shared" si="53"/>
        <v>0</v>
      </c>
      <c r="S428" s="7">
        <f t="shared" si="54"/>
        <v>0</v>
      </c>
      <c r="T428" s="7">
        <f t="shared" si="55"/>
        <v>0</v>
      </c>
      <c r="U428" s="7">
        <f t="shared" si="56"/>
        <v>0</v>
      </c>
      <c r="V428" s="7">
        <f t="shared" si="57"/>
        <v>0</v>
      </c>
    </row>
    <row r="429" spans="1:22" x14ac:dyDescent="0.15">
      <c r="A429" s="56">
        <f>IF(ISNUMBER(INDEX(ReadMe!$G$24:$G$59,MATCH(UitgavenInkomsten!$K429,ReadMe!$C$24:$C$59,0))),INDEX(ReadMe!$G$24:$G$59,MATCH(UitgavenInkomsten!$K429,ReadMe!$C$24:$C$59,0)),0)</f>
        <v>0</v>
      </c>
      <c r="B429" s="56">
        <f>IF(ISERROR(INDEX(ReadMe!$H$24:$H$59,MATCH(UitgavenInkomsten!$K429,ReadMe!$C$24:$C$59,0))),0,INDEX(ReadMe!$H$24:$H$59,MATCH(UitgavenInkomsten!$K429,ReadMe!$C$24:$C$59,0)))</f>
        <v>0</v>
      </c>
      <c r="D429" s="7" t="str">
        <f t="shared" si="51"/>
        <v/>
      </c>
      <c r="E429" s="33"/>
      <c r="F429" s="33"/>
      <c r="G429" s="33"/>
      <c r="H429" s="34"/>
      <c r="I429" s="56">
        <f t="shared" si="58"/>
        <v>511</v>
      </c>
      <c r="J429" s="35"/>
      <c r="K429" s="33"/>
      <c r="L429" s="35"/>
      <c r="M429" s="35"/>
      <c r="N429" s="36" t="e">
        <f>INDEX(ReadMe!$F$24:$F$59,MATCH(UitgavenInkomsten!K429,ReadMe!$C$24:$C$59,0))</f>
        <v>#N/A</v>
      </c>
      <c r="O429" s="7">
        <f t="array" ref="O429">IF(AND(LEN(L429)&gt;0,ISNUMBER(N429)),L429*N429,IF(AND(LEN(M429)&gt;0,ISNUMBER(N429)),M429/(1+N429)*N429,0))</f>
        <v>0</v>
      </c>
      <c r="P429" s="7" t="str">
        <f t="shared" si="52"/>
        <v>Nee</v>
      </c>
      <c r="Q429" s="33"/>
      <c r="R429" s="7">
        <f t="shared" si="53"/>
        <v>0</v>
      </c>
      <c r="S429" s="7">
        <f t="shared" si="54"/>
        <v>0</v>
      </c>
      <c r="T429" s="7">
        <f t="shared" si="55"/>
        <v>0</v>
      </c>
      <c r="U429" s="7">
        <f t="shared" si="56"/>
        <v>0</v>
      </c>
      <c r="V429" s="7">
        <f t="shared" si="57"/>
        <v>0</v>
      </c>
    </row>
    <row r="430" spans="1:22" x14ac:dyDescent="0.15">
      <c r="A430" s="56">
        <f>IF(ISNUMBER(INDEX(ReadMe!$G$24:$G$59,MATCH(UitgavenInkomsten!$K430,ReadMe!$C$24:$C$59,0))),INDEX(ReadMe!$G$24:$G$59,MATCH(UitgavenInkomsten!$K430,ReadMe!$C$24:$C$59,0)),0)</f>
        <v>0</v>
      </c>
      <c r="B430" s="56">
        <f>IF(ISERROR(INDEX(ReadMe!$H$24:$H$59,MATCH(UitgavenInkomsten!$K430,ReadMe!$C$24:$C$59,0))),0,INDEX(ReadMe!$H$24:$H$59,MATCH(UitgavenInkomsten!$K430,ReadMe!$C$24:$C$59,0)))</f>
        <v>0</v>
      </c>
      <c r="D430" s="7" t="str">
        <f t="shared" si="51"/>
        <v/>
      </c>
      <c r="E430" s="33"/>
      <c r="F430" s="33"/>
      <c r="G430" s="33"/>
      <c r="H430" s="34"/>
      <c r="I430" s="56">
        <f t="shared" si="58"/>
        <v>512</v>
      </c>
      <c r="J430" s="35"/>
      <c r="K430" s="33"/>
      <c r="L430" s="35"/>
      <c r="M430" s="35"/>
      <c r="N430" s="36" t="e">
        <f>INDEX(ReadMe!$F$24:$F$59,MATCH(UitgavenInkomsten!K430,ReadMe!$C$24:$C$59,0))</f>
        <v>#N/A</v>
      </c>
      <c r="O430" s="7">
        <f t="array" ref="O430">IF(AND(LEN(L430)&gt;0,ISNUMBER(N430)),L430*N430,IF(AND(LEN(M430)&gt;0,ISNUMBER(N430)),M430/(1+N430)*N430,0))</f>
        <v>0</v>
      </c>
      <c r="P430" s="7" t="str">
        <f t="shared" si="52"/>
        <v>Nee</v>
      </c>
      <c r="Q430" s="33"/>
      <c r="R430" s="7">
        <f t="shared" si="53"/>
        <v>0</v>
      </c>
      <c r="S430" s="7">
        <f t="shared" si="54"/>
        <v>0</v>
      </c>
      <c r="T430" s="7">
        <f t="shared" si="55"/>
        <v>0</v>
      </c>
      <c r="U430" s="7">
        <f t="shared" si="56"/>
        <v>0</v>
      </c>
      <c r="V430" s="7">
        <f t="shared" si="57"/>
        <v>0</v>
      </c>
    </row>
    <row r="431" spans="1:22" x14ac:dyDescent="0.15">
      <c r="A431" s="56">
        <f>IF(ISNUMBER(INDEX(ReadMe!$G$24:$G$59,MATCH(UitgavenInkomsten!$K431,ReadMe!$C$24:$C$59,0))),INDEX(ReadMe!$G$24:$G$59,MATCH(UitgavenInkomsten!$K431,ReadMe!$C$24:$C$59,0)),0)</f>
        <v>0</v>
      </c>
      <c r="B431" s="56">
        <f>IF(ISERROR(INDEX(ReadMe!$H$24:$H$59,MATCH(UitgavenInkomsten!$K431,ReadMe!$C$24:$C$59,0))),0,INDEX(ReadMe!$H$24:$H$59,MATCH(UitgavenInkomsten!$K431,ReadMe!$C$24:$C$59,0)))</f>
        <v>0</v>
      </c>
      <c r="D431" s="7" t="str">
        <f t="shared" si="51"/>
        <v/>
      </c>
      <c r="E431" s="33"/>
      <c r="F431" s="33"/>
      <c r="G431" s="33"/>
      <c r="H431" s="34"/>
      <c r="I431" s="56">
        <f t="shared" si="58"/>
        <v>513</v>
      </c>
      <c r="J431" s="35"/>
      <c r="K431" s="33"/>
      <c r="L431" s="35"/>
      <c r="M431" s="35"/>
      <c r="N431" s="36" t="e">
        <f>INDEX(ReadMe!$F$24:$F$59,MATCH(UitgavenInkomsten!K431,ReadMe!$C$24:$C$59,0))</f>
        <v>#N/A</v>
      </c>
      <c r="O431" s="7">
        <f t="array" ref="O431">IF(AND(LEN(L431)&gt;0,ISNUMBER(N431)),L431*N431,IF(AND(LEN(M431)&gt;0,ISNUMBER(N431)),M431/(1+N431)*N431,0))</f>
        <v>0</v>
      </c>
      <c r="P431" s="7" t="str">
        <f t="shared" si="52"/>
        <v>Nee</v>
      </c>
      <c r="Q431" s="33"/>
      <c r="R431" s="7">
        <f t="shared" si="53"/>
        <v>0</v>
      </c>
      <c r="S431" s="7">
        <f t="shared" si="54"/>
        <v>0</v>
      </c>
      <c r="T431" s="7">
        <f t="shared" si="55"/>
        <v>0</v>
      </c>
      <c r="U431" s="7">
        <f t="shared" si="56"/>
        <v>0</v>
      </c>
      <c r="V431" s="7">
        <f t="shared" si="57"/>
        <v>0</v>
      </c>
    </row>
    <row r="432" spans="1:22" x14ac:dyDescent="0.15">
      <c r="A432" s="56">
        <f>IF(ISNUMBER(INDEX(ReadMe!$G$24:$G$59,MATCH(UitgavenInkomsten!$K432,ReadMe!$C$24:$C$59,0))),INDEX(ReadMe!$G$24:$G$59,MATCH(UitgavenInkomsten!$K432,ReadMe!$C$24:$C$59,0)),0)</f>
        <v>0</v>
      </c>
      <c r="B432" s="56">
        <f>IF(ISERROR(INDEX(ReadMe!$H$24:$H$59,MATCH(UitgavenInkomsten!$K432,ReadMe!$C$24:$C$59,0))),0,INDEX(ReadMe!$H$24:$H$59,MATCH(UitgavenInkomsten!$K432,ReadMe!$C$24:$C$59,0)))</f>
        <v>0</v>
      </c>
      <c r="D432" s="7" t="str">
        <f t="shared" si="51"/>
        <v/>
      </c>
      <c r="E432" s="33"/>
      <c r="F432" s="33"/>
      <c r="G432" s="33"/>
      <c r="H432" s="34"/>
      <c r="I432" s="56">
        <f t="shared" si="58"/>
        <v>514</v>
      </c>
      <c r="J432" s="35"/>
      <c r="K432" s="33"/>
      <c r="L432" s="35"/>
      <c r="M432" s="35"/>
      <c r="N432" s="36" t="e">
        <f>INDEX(ReadMe!$F$24:$F$59,MATCH(UitgavenInkomsten!K432,ReadMe!$C$24:$C$59,0))</f>
        <v>#N/A</v>
      </c>
      <c r="O432" s="7">
        <f t="array" ref="O432">IF(AND(LEN(L432)&gt;0,ISNUMBER(N432)),L432*N432,IF(AND(LEN(M432)&gt;0,ISNUMBER(N432)),M432/(1+N432)*N432,0))</f>
        <v>0</v>
      </c>
      <c r="P432" s="7" t="str">
        <f t="shared" si="52"/>
        <v>Nee</v>
      </c>
      <c r="Q432" s="33"/>
      <c r="R432" s="7">
        <f t="shared" si="53"/>
        <v>0</v>
      </c>
      <c r="S432" s="7">
        <f t="shared" si="54"/>
        <v>0</v>
      </c>
      <c r="T432" s="7">
        <f t="shared" si="55"/>
        <v>0</v>
      </c>
      <c r="U432" s="7">
        <f t="shared" si="56"/>
        <v>0</v>
      </c>
      <c r="V432" s="7">
        <f t="shared" si="57"/>
        <v>0</v>
      </c>
    </row>
    <row r="433" spans="1:22" x14ac:dyDescent="0.15">
      <c r="A433" s="56">
        <f>IF(ISNUMBER(INDEX(ReadMe!$G$24:$G$59,MATCH(UitgavenInkomsten!$K433,ReadMe!$C$24:$C$59,0))),INDEX(ReadMe!$G$24:$G$59,MATCH(UitgavenInkomsten!$K433,ReadMe!$C$24:$C$59,0)),0)</f>
        <v>0</v>
      </c>
      <c r="B433" s="56">
        <f>IF(ISERROR(INDEX(ReadMe!$H$24:$H$59,MATCH(UitgavenInkomsten!$K433,ReadMe!$C$24:$C$59,0))),0,INDEX(ReadMe!$H$24:$H$59,MATCH(UitgavenInkomsten!$K433,ReadMe!$C$24:$C$59,0)))</f>
        <v>0</v>
      </c>
      <c r="D433" s="7" t="str">
        <f t="shared" si="51"/>
        <v/>
      </c>
      <c r="E433" s="33"/>
      <c r="F433" s="33"/>
      <c r="G433" s="33"/>
      <c r="H433" s="34"/>
      <c r="I433" s="56">
        <f t="shared" si="58"/>
        <v>515</v>
      </c>
      <c r="J433" s="35"/>
      <c r="K433" s="33"/>
      <c r="L433" s="35"/>
      <c r="M433" s="35"/>
      <c r="N433" s="36" t="e">
        <f>INDEX(ReadMe!$F$24:$F$59,MATCH(UitgavenInkomsten!K433,ReadMe!$C$24:$C$59,0))</f>
        <v>#N/A</v>
      </c>
      <c r="O433" s="7">
        <f t="array" ref="O433">IF(AND(LEN(L433)&gt;0,ISNUMBER(N433)),L433*N433,IF(AND(LEN(M433)&gt;0,ISNUMBER(N433)),M433/(1+N433)*N433,0))</f>
        <v>0</v>
      </c>
      <c r="P433" s="7" t="str">
        <f t="shared" si="52"/>
        <v>Nee</v>
      </c>
      <c r="Q433" s="33"/>
      <c r="R433" s="7">
        <f t="shared" si="53"/>
        <v>0</v>
      </c>
      <c r="S433" s="7">
        <f t="shared" si="54"/>
        <v>0</v>
      </c>
      <c r="T433" s="7">
        <f t="shared" si="55"/>
        <v>0</v>
      </c>
      <c r="U433" s="7">
        <f t="shared" si="56"/>
        <v>0</v>
      </c>
      <c r="V433" s="7">
        <f t="shared" si="57"/>
        <v>0</v>
      </c>
    </row>
    <row r="434" spans="1:22" x14ac:dyDescent="0.15">
      <c r="A434" s="56">
        <f>IF(ISNUMBER(INDEX(ReadMe!$G$24:$G$59,MATCH(UitgavenInkomsten!$K434,ReadMe!$C$24:$C$59,0))),INDEX(ReadMe!$G$24:$G$59,MATCH(UitgavenInkomsten!$K434,ReadMe!$C$24:$C$59,0)),0)</f>
        <v>0</v>
      </c>
      <c r="B434" s="56">
        <f>IF(ISERROR(INDEX(ReadMe!$H$24:$H$59,MATCH(UitgavenInkomsten!$K434,ReadMe!$C$24:$C$59,0))),0,INDEX(ReadMe!$H$24:$H$59,MATCH(UitgavenInkomsten!$K434,ReadMe!$C$24:$C$59,0)))</f>
        <v>0</v>
      </c>
      <c r="D434" s="7" t="str">
        <f t="shared" si="51"/>
        <v/>
      </c>
      <c r="E434" s="33"/>
      <c r="F434" s="33"/>
      <c r="G434" s="33"/>
      <c r="H434" s="34"/>
      <c r="I434" s="56">
        <f t="shared" si="58"/>
        <v>516</v>
      </c>
      <c r="J434" s="35"/>
      <c r="K434" s="33"/>
      <c r="L434" s="35"/>
      <c r="M434" s="35"/>
      <c r="N434" s="36" t="e">
        <f>INDEX(ReadMe!$F$24:$F$59,MATCH(UitgavenInkomsten!K434,ReadMe!$C$24:$C$59,0))</f>
        <v>#N/A</v>
      </c>
      <c r="O434" s="7">
        <f t="array" ref="O434">IF(AND(LEN(L434)&gt;0,ISNUMBER(N434)),L434*N434,IF(AND(LEN(M434)&gt;0,ISNUMBER(N434)),M434/(1+N434)*N434,0))</f>
        <v>0</v>
      </c>
      <c r="P434" s="7" t="str">
        <f t="shared" si="52"/>
        <v>Nee</v>
      </c>
      <c r="Q434" s="33"/>
      <c r="R434" s="7">
        <f t="shared" si="53"/>
        <v>0</v>
      </c>
      <c r="S434" s="7">
        <f t="shared" si="54"/>
        <v>0</v>
      </c>
      <c r="T434" s="7">
        <f t="shared" si="55"/>
        <v>0</v>
      </c>
      <c r="U434" s="7">
        <f t="shared" si="56"/>
        <v>0</v>
      </c>
      <c r="V434" s="7">
        <f t="shared" si="57"/>
        <v>0</v>
      </c>
    </row>
    <row r="435" spans="1:22" x14ac:dyDescent="0.15">
      <c r="A435" s="56">
        <f>IF(ISNUMBER(INDEX(ReadMe!$G$24:$G$59,MATCH(UitgavenInkomsten!$K435,ReadMe!$C$24:$C$59,0))),INDEX(ReadMe!$G$24:$G$59,MATCH(UitgavenInkomsten!$K435,ReadMe!$C$24:$C$59,0)),0)</f>
        <v>0</v>
      </c>
      <c r="B435" s="56">
        <f>IF(ISERROR(INDEX(ReadMe!$H$24:$H$59,MATCH(UitgavenInkomsten!$K435,ReadMe!$C$24:$C$59,0))),0,INDEX(ReadMe!$H$24:$H$59,MATCH(UitgavenInkomsten!$K435,ReadMe!$C$24:$C$59,0)))</f>
        <v>0</v>
      </c>
      <c r="D435" s="7" t="str">
        <f t="shared" si="51"/>
        <v/>
      </c>
      <c r="E435" s="33"/>
      <c r="F435" s="33"/>
      <c r="G435" s="33"/>
      <c r="H435" s="34"/>
      <c r="I435" s="56">
        <f t="shared" si="58"/>
        <v>517</v>
      </c>
      <c r="J435" s="35"/>
      <c r="K435" s="33"/>
      <c r="L435" s="35"/>
      <c r="M435" s="35"/>
      <c r="N435" s="36" t="e">
        <f>INDEX(ReadMe!$F$24:$F$59,MATCH(UitgavenInkomsten!K435,ReadMe!$C$24:$C$59,0))</f>
        <v>#N/A</v>
      </c>
      <c r="O435" s="7">
        <f t="array" ref="O435">IF(AND(LEN(L435)&gt;0,ISNUMBER(N435)),L435*N435,IF(AND(LEN(M435)&gt;0,ISNUMBER(N435)),M435/(1+N435)*N435,0))</f>
        <v>0</v>
      </c>
      <c r="P435" s="7" t="str">
        <f t="shared" si="52"/>
        <v>Nee</v>
      </c>
      <c r="Q435" s="33"/>
      <c r="R435" s="7">
        <f t="shared" si="53"/>
        <v>0</v>
      </c>
      <c r="S435" s="7">
        <f t="shared" si="54"/>
        <v>0</v>
      </c>
      <c r="T435" s="7">
        <f t="shared" si="55"/>
        <v>0</v>
      </c>
      <c r="U435" s="7">
        <f t="shared" si="56"/>
        <v>0</v>
      </c>
      <c r="V435" s="7">
        <f t="shared" si="57"/>
        <v>0</v>
      </c>
    </row>
    <row r="436" spans="1:22" x14ac:dyDescent="0.15">
      <c r="A436" s="56">
        <f>IF(ISNUMBER(INDEX(ReadMe!$G$24:$G$59,MATCH(UitgavenInkomsten!$K436,ReadMe!$C$24:$C$59,0))),INDEX(ReadMe!$G$24:$G$59,MATCH(UitgavenInkomsten!$K436,ReadMe!$C$24:$C$59,0)),0)</f>
        <v>0</v>
      </c>
      <c r="B436" s="56">
        <f>IF(ISERROR(INDEX(ReadMe!$H$24:$H$59,MATCH(UitgavenInkomsten!$K436,ReadMe!$C$24:$C$59,0))),0,INDEX(ReadMe!$H$24:$H$59,MATCH(UitgavenInkomsten!$K436,ReadMe!$C$24:$C$59,0)))</f>
        <v>0</v>
      </c>
      <c r="D436" s="7" t="str">
        <f t="shared" si="51"/>
        <v/>
      </c>
      <c r="E436" s="33"/>
      <c r="F436" s="33"/>
      <c r="G436" s="33"/>
      <c r="H436" s="34"/>
      <c r="I436" s="56">
        <f t="shared" si="58"/>
        <v>518</v>
      </c>
      <c r="J436" s="35"/>
      <c r="K436" s="33"/>
      <c r="L436" s="35"/>
      <c r="M436" s="35"/>
      <c r="N436" s="36" t="e">
        <f>INDEX(ReadMe!$F$24:$F$59,MATCH(UitgavenInkomsten!K436,ReadMe!$C$24:$C$59,0))</f>
        <v>#N/A</v>
      </c>
      <c r="O436" s="7">
        <f t="array" ref="O436">IF(AND(LEN(L436)&gt;0,ISNUMBER(N436)),L436*N436,IF(AND(LEN(M436)&gt;0,ISNUMBER(N436)),M436/(1+N436)*N436,0))</f>
        <v>0</v>
      </c>
      <c r="P436" s="7" t="str">
        <f t="shared" si="52"/>
        <v>Nee</v>
      </c>
      <c r="Q436" s="33"/>
      <c r="R436" s="7">
        <f t="shared" si="53"/>
        <v>0</v>
      </c>
      <c r="S436" s="7">
        <f t="shared" si="54"/>
        <v>0</v>
      </c>
      <c r="T436" s="7">
        <f t="shared" si="55"/>
        <v>0</v>
      </c>
      <c r="U436" s="7">
        <f t="shared" si="56"/>
        <v>0</v>
      </c>
      <c r="V436" s="7">
        <f t="shared" si="57"/>
        <v>0</v>
      </c>
    </row>
    <row r="437" spans="1:22" x14ac:dyDescent="0.15">
      <c r="A437" s="56">
        <f>IF(ISNUMBER(INDEX(ReadMe!$G$24:$G$59,MATCH(UitgavenInkomsten!$K437,ReadMe!$C$24:$C$59,0))),INDEX(ReadMe!$G$24:$G$59,MATCH(UitgavenInkomsten!$K437,ReadMe!$C$24:$C$59,0)),0)</f>
        <v>0</v>
      </c>
      <c r="B437" s="56">
        <f>IF(ISERROR(INDEX(ReadMe!$H$24:$H$59,MATCH(UitgavenInkomsten!$K437,ReadMe!$C$24:$C$59,0))),0,INDEX(ReadMe!$H$24:$H$59,MATCH(UitgavenInkomsten!$K437,ReadMe!$C$24:$C$59,0)))</f>
        <v>0</v>
      </c>
      <c r="D437" s="7" t="str">
        <f t="shared" si="51"/>
        <v/>
      </c>
      <c r="E437" s="33"/>
      <c r="F437" s="33"/>
      <c r="G437" s="33"/>
      <c r="H437" s="34"/>
      <c r="I437" s="56">
        <f t="shared" si="58"/>
        <v>519</v>
      </c>
      <c r="J437" s="35"/>
      <c r="K437" s="33"/>
      <c r="L437" s="35"/>
      <c r="M437" s="35"/>
      <c r="N437" s="36" t="e">
        <f>INDEX(ReadMe!$F$24:$F$59,MATCH(UitgavenInkomsten!K437,ReadMe!$C$24:$C$59,0))</f>
        <v>#N/A</v>
      </c>
      <c r="O437" s="7">
        <f t="array" ref="O437">IF(AND(LEN(L437)&gt;0,ISNUMBER(N437)),L437*N437,IF(AND(LEN(M437)&gt;0,ISNUMBER(N437)),M437/(1+N437)*N437,0))</f>
        <v>0</v>
      </c>
      <c r="P437" s="7" t="str">
        <f t="shared" si="52"/>
        <v>Nee</v>
      </c>
      <c r="Q437" s="33"/>
      <c r="R437" s="7">
        <f t="shared" si="53"/>
        <v>0</v>
      </c>
      <c r="S437" s="7">
        <f t="shared" si="54"/>
        <v>0</v>
      </c>
      <c r="T437" s="7">
        <f t="shared" si="55"/>
        <v>0</v>
      </c>
      <c r="U437" s="7">
        <f t="shared" si="56"/>
        <v>0</v>
      </c>
      <c r="V437" s="7">
        <f t="shared" si="57"/>
        <v>0</v>
      </c>
    </row>
    <row r="438" spans="1:22" x14ac:dyDescent="0.15">
      <c r="A438" s="56">
        <f>IF(ISNUMBER(INDEX(ReadMe!$G$24:$G$59,MATCH(UitgavenInkomsten!$K438,ReadMe!$C$24:$C$59,0))),INDEX(ReadMe!$G$24:$G$59,MATCH(UitgavenInkomsten!$K438,ReadMe!$C$24:$C$59,0)),0)</f>
        <v>0</v>
      </c>
      <c r="B438" s="56">
        <f>IF(ISERROR(INDEX(ReadMe!$H$24:$H$59,MATCH(UitgavenInkomsten!$K438,ReadMe!$C$24:$C$59,0))),0,INDEX(ReadMe!$H$24:$H$59,MATCH(UitgavenInkomsten!$K438,ReadMe!$C$24:$C$59,0)))</f>
        <v>0</v>
      </c>
      <c r="D438" s="7" t="str">
        <f t="shared" si="51"/>
        <v/>
      </c>
      <c r="E438" s="33"/>
      <c r="F438" s="33"/>
      <c r="G438" s="33"/>
      <c r="H438" s="34"/>
      <c r="I438" s="56">
        <f t="shared" si="58"/>
        <v>520</v>
      </c>
      <c r="J438" s="35"/>
      <c r="K438" s="33"/>
      <c r="L438" s="35"/>
      <c r="M438" s="35"/>
      <c r="N438" s="36" t="e">
        <f>INDEX(ReadMe!$F$24:$F$59,MATCH(UitgavenInkomsten!K438,ReadMe!$C$24:$C$59,0))</f>
        <v>#N/A</v>
      </c>
      <c r="O438" s="7">
        <f t="array" ref="O438">IF(AND(LEN(L438)&gt;0,ISNUMBER(N438)),L438*N438,IF(AND(LEN(M438)&gt;0,ISNUMBER(N438)),M438/(1+N438)*N438,0))</f>
        <v>0</v>
      </c>
      <c r="P438" s="7" t="str">
        <f t="shared" si="52"/>
        <v>Nee</v>
      </c>
      <c r="Q438" s="33"/>
      <c r="R438" s="7">
        <f t="shared" si="53"/>
        <v>0</v>
      </c>
      <c r="S438" s="7">
        <f t="shared" si="54"/>
        <v>0</v>
      </c>
      <c r="T438" s="7">
        <f t="shared" si="55"/>
        <v>0</v>
      </c>
      <c r="U438" s="7">
        <f t="shared" si="56"/>
        <v>0</v>
      </c>
      <c r="V438" s="7">
        <f t="shared" si="57"/>
        <v>0</v>
      </c>
    </row>
    <row r="439" spans="1:22" x14ac:dyDescent="0.15">
      <c r="A439" s="56">
        <f>IF(ISNUMBER(INDEX(ReadMe!$G$24:$G$59,MATCH(UitgavenInkomsten!$K439,ReadMe!$C$24:$C$59,0))),INDEX(ReadMe!$G$24:$G$59,MATCH(UitgavenInkomsten!$K439,ReadMe!$C$24:$C$59,0)),0)</f>
        <v>0</v>
      </c>
      <c r="B439" s="56">
        <f>IF(ISERROR(INDEX(ReadMe!$H$24:$H$59,MATCH(UitgavenInkomsten!$K439,ReadMe!$C$24:$C$59,0))),0,INDEX(ReadMe!$H$24:$H$59,MATCH(UitgavenInkomsten!$K439,ReadMe!$C$24:$C$59,0)))</f>
        <v>0</v>
      </c>
      <c r="D439" s="7" t="str">
        <f t="shared" si="51"/>
        <v/>
      </c>
      <c r="E439" s="33"/>
      <c r="F439" s="33"/>
      <c r="G439" s="33"/>
      <c r="H439" s="34"/>
      <c r="I439" s="56">
        <f t="shared" si="58"/>
        <v>521</v>
      </c>
      <c r="J439" s="35"/>
      <c r="K439" s="33"/>
      <c r="L439" s="35"/>
      <c r="M439" s="35"/>
      <c r="N439" s="36" t="e">
        <f>INDEX(ReadMe!$F$24:$F$59,MATCH(UitgavenInkomsten!K439,ReadMe!$C$24:$C$59,0))</f>
        <v>#N/A</v>
      </c>
      <c r="O439" s="7">
        <f t="array" ref="O439">IF(AND(LEN(L439)&gt;0,ISNUMBER(N439)),L439*N439,IF(AND(LEN(M439)&gt;0,ISNUMBER(N439)),M439/(1+N439)*N439,0))</f>
        <v>0</v>
      </c>
      <c r="P439" s="7" t="str">
        <f t="shared" si="52"/>
        <v>Nee</v>
      </c>
      <c r="Q439" s="33"/>
      <c r="R439" s="7">
        <f t="shared" si="53"/>
        <v>0</v>
      </c>
      <c r="S439" s="7">
        <f t="shared" si="54"/>
        <v>0</v>
      </c>
      <c r="T439" s="7">
        <f t="shared" si="55"/>
        <v>0</v>
      </c>
      <c r="U439" s="7">
        <f t="shared" si="56"/>
        <v>0</v>
      </c>
      <c r="V439" s="7">
        <f t="shared" si="57"/>
        <v>0</v>
      </c>
    </row>
    <row r="440" spans="1:22" x14ac:dyDescent="0.15">
      <c r="A440" s="56">
        <f>IF(ISNUMBER(INDEX(ReadMe!$G$24:$G$59,MATCH(UitgavenInkomsten!$K440,ReadMe!$C$24:$C$59,0))),INDEX(ReadMe!$G$24:$G$59,MATCH(UitgavenInkomsten!$K440,ReadMe!$C$24:$C$59,0)),0)</f>
        <v>0</v>
      </c>
      <c r="B440" s="56">
        <f>IF(ISERROR(INDEX(ReadMe!$H$24:$H$59,MATCH(UitgavenInkomsten!$K440,ReadMe!$C$24:$C$59,0))),0,INDEX(ReadMe!$H$24:$H$59,MATCH(UitgavenInkomsten!$K440,ReadMe!$C$24:$C$59,0)))</f>
        <v>0</v>
      </c>
      <c r="D440" s="7" t="str">
        <f t="shared" si="51"/>
        <v/>
      </c>
      <c r="E440" s="33"/>
      <c r="F440" s="33"/>
      <c r="G440" s="33"/>
      <c r="H440" s="34"/>
      <c r="I440" s="56">
        <f t="shared" si="58"/>
        <v>522</v>
      </c>
      <c r="J440" s="35"/>
      <c r="K440" s="33"/>
      <c r="L440" s="35"/>
      <c r="M440" s="35"/>
      <c r="N440" s="36" t="e">
        <f>INDEX(ReadMe!$F$24:$F$59,MATCH(UitgavenInkomsten!K440,ReadMe!$C$24:$C$59,0))</f>
        <v>#N/A</v>
      </c>
      <c r="O440" s="7">
        <f t="array" ref="O440">IF(AND(LEN(L440)&gt;0,ISNUMBER(N440)),L440*N440,IF(AND(LEN(M440)&gt;0,ISNUMBER(N440)),M440/(1+N440)*N440,0))</f>
        <v>0</v>
      </c>
      <c r="P440" s="7" t="str">
        <f t="shared" si="52"/>
        <v>Nee</v>
      </c>
      <c r="Q440" s="33"/>
      <c r="R440" s="7">
        <f t="shared" si="53"/>
        <v>0</v>
      </c>
      <c r="S440" s="7">
        <f t="shared" si="54"/>
        <v>0</v>
      </c>
      <c r="T440" s="7">
        <f t="shared" si="55"/>
        <v>0</v>
      </c>
      <c r="U440" s="7">
        <f t="shared" si="56"/>
        <v>0</v>
      </c>
      <c r="V440" s="7">
        <f t="shared" si="57"/>
        <v>0</v>
      </c>
    </row>
    <row r="441" spans="1:22" x14ac:dyDescent="0.15">
      <c r="A441" s="56">
        <f>IF(ISNUMBER(INDEX(ReadMe!$G$24:$G$59,MATCH(UitgavenInkomsten!$K441,ReadMe!$C$24:$C$59,0))),INDEX(ReadMe!$G$24:$G$59,MATCH(UitgavenInkomsten!$K441,ReadMe!$C$24:$C$59,0)),0)</f>
        <v>0</v>
      </c>
      <c r="B441" s="56">
        <f>IF(ISERROR(INDEX(ReadMe!$H$24:$H$59,MATCH(UitgavenInkomsten!$K441,ReadMe!$C$24:$C$59,0))),0,INDEX(ReadMe!$H$24:$H$59,MATCH(UitgavenInkomsten!$K441,ReadMe!$C$24:$C$59,0)))</f>
        <v>0</v>
      </c>
      <c r="D441" s="7" t="str">
        <f t="shared" si="51"/>
        <v/>
      </c>
      <c r="E441" s="33"/>
      <c r="F441" s="33"/>
      <c r="G441" s="33"/>
      <c r="H441" s="34"/>
      <c r="I441" s="56">
        <f t="shared" si="58"/>
        <v>523</v>
      </c>
      <c r="J441" s="35"/>
      <c r="K441" s="33"/>
      <c r="L441" s="35"/>
      <c r="M441" s="35"/>
      <c r="N441" s="36" t="e">
        <f>INDEX(ReadMe!$F$24:$F$59,MATCH(UitgavenInkomsten!K441,ReadMe!$C$24:$C$59,0))</f>
        <v>#N/A</v>
      </c>
      <c r="O441" s="7">
        <f t="array" ref="O441">IF(AND(LEN(L441)&gt;0,ISNUMBER(N441)),L441*N441,IF(AND(LEN(M441)&gt;0,ISNUMBER(N441)),M441/(1+N441)*N441,0))</f>
        <v>0</v>
      </c>
      <c r="P441" s="7" t="str">
        <f t="shared" si="52"/>
        <v>Nee</v>
      </c>
      <c r="Q441" s="33"/>
      <c r="R441" s="7">
        <f t="shared" si="53"/>
        <v>0</v>
      </c>
      <c r="S441" s="7">
        <f t="shared" si="54"/>
        <v>0</v>
      </c>
      <c r="T441" s="7">
        <f t="shared" si="55"/>
        <v>0</v>
      </c>
      <c r="U441" s="7">
        <f t="shared" si="56"/>
        <v>0</v>
      </c>
      <c r="V441" s="7">
        <f t="shared" si="57"/>
        <v>0</v>
      </c>
    </row>
    <row r="442" spans="1:22" x14ac:dyDescent="0.15">
      <c r="A442" s="56">
        <f>IF(ISNUMBER(INDEX(ReadMe!$G$24:$G$59,MATCH(UitgavenInkomsten!$K442,ReadMe!$C$24:$C$59,0))),INDEX(ReadMe!$G$24:$G$59,MATCH(UitgavenInkomsten!$K442,ReadMe!$C$24:$C$59,0)),0)</f>
        <v>0</v>
      </c>
      <c r="B442" s="56">
        <f>IF(ISERROR(INDEX(ReadMe!$H$24:$H$59,MATCH(UitgavenInkomsten!$K442,ReadMe!$C$24:$C$59,0))),0,INDEX(ReadMe!$H$24:$H$59,MATCH(UitgavenInkomsten!$K442,ReadMe!$C$24:$C$59,0)))</f>
        <v>0</v>
      </c>
      <c r="D442" s="7" t="str">
        <f t="shared" si="51"/>
        <v/>
      </c>
      <c r="E442" s="33"/>
      <c r="F442" s="33"/>
      <c r="G442" s="33"/>
      <c r="H442" s="34"/>
      <c r="I442" s="56">
        <f t="shared" si="58"/>
        <v>524</v>
      </c>
      <c r="J442" s="35"/>
      <c r="K442" s="33"/>
      <c r="L442" s="35"/>
      <c r="M442" s="35"/>
      <c r="N442" s="36" t="e">
        <f>INDEX(ReadMe!$F$24:$F$59,MATCH(UitgavenInkomsten!K442,ReadMe!$C$24:$C$59,0))</f>
        <v>#N/A</v>
      </c>
      <c r="O442" s="7">
        <f t="array" ref="O442">IF(AND(LEN(L442)&gt;0,ISNUMBER(N442)),L442*N442,IF(AND(LEN(M442)&gt;0,ISNUMBER(N442)),M442/(1+N442)*N442,0))</f>
        <v>0</v>
      </c>
      <c r="P442" s="7" t="str">
        <f t="shared" si="52"/>
        <v>Nee</v>
      </c>
      <c r="Q442" s="33"/>
      <c r="R442" s="7">
        <f t="shared" si="53"/>
        <v>0</v>
      </c>
      <c r="S442" s="7">
        <f t="shared" si="54"/>
        <v>0</v>
      </c>
      <c r="T442" s="7">
        <f t="shared" si="55"/>
        <v>0</v>
      </c>
      <c r="U442" s="7">
        <f t="shared" si="56"/>
        <v>0</v>
      </c>
      <c r="V442" s="7">
        <f t="shared" si="57"/>
        <v>0</v>
      </c>
    </row>
    <row r="443" spans="1:22" x14ac:dyDescent="0.15">
      <c r="A443" s="56">
        <f>IF(ISNUMBER(INDEX(ReadMe!$G$24:$G$59,MATCH(UitgavenInkomsten!$K443,ReadMe!$C$24:$C$59,0))),INDEX(ReadMe!$G$24:$G$59,MATCH(UitgavenInkomsten!$K443,ReadMe!$C$24:$C$59,0)),0)</f>
        <v>0</v>
      </c>
      <c r="B443" s="56">
        <f>IF(ISERROR(INDEX(ReadMe!$H$24:$H$59,MATCH(UitgavenInkomsten!$K443,ReadMe!$C$24:$C$59,0))),0,INDEX(ReadMe!$H$24:$H$59,MATCH(UitgavenInkomsten!$K443,ReadMe!$C$24:$C$59,0)))</f>
        <v>0</v>
      </c>
      <c r="D443" s="7" t="str">
        <f t="shared" si="51"/>
        <v/>
      </c>
      <c r="E443" s="33"/>
      <c r="F443" s="33"/>
      <c r="G443" s="33"/>
      <c r="H443" s="34"/>
      <c r="I443" s="56">
        <f t="shared" si="58"/>
        <v>525</v>
      </c>
      <c r="J443" s="35"/>
      <c r="K443" s="33"/>
      <c r="L443" s="35"/>
      <c r="M443" s="35"/>
      <c r="N443" s="36" t="e">
        <f>INDEX(ReadMe!$F$24:$F$59,MATCH(UitgavenInkomsten!K443,ReadMe!$C$24:$C$59,0))</f>
        <v>#N/A</v>
      </c>
      <c r="O443" s="7">
        <f t="array" ref="O443">IF(AND(LEN(L443)&gt;0,ISNUMBER(N443)),L443*N443,IF(AND(LEN(M443)&gt;0,ISNUMBER(N443)),M443/(1+N443)*N443,0))</f>
        <v>0</v>
      </c>
      <c r="P443" s="7" t="str">
        <f t="shared" si="52"/>
        <v>Nee</v>
      </c>
      <c r="Q443" s="33"/>
      <c r="R443" s="7">
        <f t="shared" si="53"/>
        <v>0</v>
      </c>
      <c r="S443" s="7">
        <f t="shared" si="54"/>
        <v>0</v>
      </c>
      <c r="T443" s="7">
        <f t="shared" si="55"/>
        <v>0</v>
      </c>
      <c r="U443" s="7">
        <f t="shared" si="56"/>
        <v>0</v>
      </c>
      <c r="V443" s="7">
        <f t="shared" si="57"/>
        <v>0</v>
      </c>
    </row>
    <row r="444" spans="1:22" x14ac:dyDescent="0.15">
      <c r="A444" s="56">
        <f>IF(ISNUMBER(INDEX(ReadMe!$G$24:$G$59,MATCH(UitgavenInkomsten!$K444,ReadMe!$C$24:$C$59,0))),INDEX(ReadMe!$G$24:$G$59,MATCH(UitgavenInkomsten!$K444,ReadMe!$C$24:$C$59,0)),0)</f>
        <v>0</v>
      </c>
      <c r="B444" s="56">
        <f>IF(ISERROR(INDEX(ReadMe!$H$24:$H$59,MATCH(UitgavenInkomsten!$K444,ReadMe!$C$24:$C$59,0))),0,INDEX(ReadMe!$H$24:$H$59,MATCH(UitgavenInkomsten!$K444,ReadMe!$C$24:$C$59,0)))</f>
        <v>0</v>
      </c>
      <c r="D444" s="7" t="str">
        <f t="shared" si="51"/>
        <v/>
      </c>
      <c r="E444" s="33"/>
      <c r="F444" s="33"/>
      <c r="G444" s="33"/>
      <c r="H444" s="34"/>
      <c r="I444" s="56">
        <f t="shared" si="58"/>
        <v>526</v>
      </c>
      <c r="J444" s="35"/>
      <c r="K444" s="33"/>
      <c r="L444" s="35"/>
      <c r="M444" s="35"/>
      <c r="N444" s="36" t="e">
        <f>INDEX(ReadMe!$F$24:$F$59,MATCH(UitgavenInkomsten!K444,ReadMe!$C$24:$C$59,0))</f>
        <v>#N/A</v>
      </c>
      <c r="O444" s="7">
        <f t="array" ref="O444">IF(AND(LEN(L444)&gt;0,ISNUMBER(N444)),L444*N444,IF(AND(LEN(M444)&gt;0,ISNUMBER(N444)),M444/(1+N444)*N444,0))</f>
        <v>0</v>
      </c>
      <c r="P444" s="7" t="str">
        <f t="shared" si="52"/>
        <v>Nee</v>
      </c>
      <c r="Q444" s="33"/>
      <c r="R444" s="7">
        <f t="shared" si="53"/>
        <v>0</v>
      </c>
      <c r="S444" s="7">
        <f t="shared" si="54"/>
        <v>0</v>
      </c>
      <c r="T444" s="7">
        <f t="shared" si="55"/>
        <v>0</v>
      </c>
      <c r="U444" s="7">
        <f t="shared" si="56"/>
        <v>0</v>
      </c>
      <c r="V444" s="7">
        <f t="shared" si="57"/>
        <v>0</v>
      </c>
    </row>
    <row r="445" spans="1:22" x14ac:dyDescent="0.15">
      <c r="A445" s="56">
        <f>IF(ISNUMBER(INDEX(ReadMe!$G$24:$G$59,MATCH(UitgavenInkomsten!$K445,ReadMe!$C$24:$C$59,0))),INDEX(ReadMe!$G$24:$G$59,MATCH(UitgavenInkomsten!$K445,ReadMe!$C$24:$C$59,0)),0)</f>
        <v>0</v>
      </c>
      <c r="B445" s="56">
        <f>IF(ISERROR(INDEX(ReadMe!$H$24:$H$59,MATCH(UitgavenInkomsten!$K445,ReadMe!$C$24:$C$59,0))),0,INDEX(ReadMe!$H$24:$H$59,MATCH(UitgavenInkomsten!$K445,ReadMe!$C$24:$C$59,0)))</f>
        <v>0</v>
      </c>
      <c r="D445" s="7" t="str">
        <f t="shared" si="51"/>
        <v/>
      </c>
      <c r="E445" s="33"/>
      <c r="F445" s="33"/>
      <c r="G445" s="33"/>
      <c r="H445" s="34"/>
      <c r="I445" s="56">
        <f t="shared" si="58"/>
        <v>527</v>
      </c>
      <c r="J445" s="35"/>
      <c r="K445" s="33"/>
      <c r="L445" s="35"/>
      <c r="M445" s="35"/>
      <c r="N445" s="36" t="e">
        <f>INDEX(ReadMe!$F$24:$F$59,MATCH(UitgavenInkomsten!K445,ReadMe!$C$24:$C$59,0))</f>
        <v>#N/A</v>
      </c>
      <c r="O445" s="7">
        <f t="array" ref="O445">IF(AND(LEN(L445)&gt;0,ISNUMBER(N445)),L445*N445,IF(AND(LEN(M445)&gt;0,ISNUMBER(N445)),M445/(1+N445)*N445,0))</f>
        <v>0</v>
      </c>
      <c r="P445" s="7" t="str">
        <f t="shared" si="52"/>
        <v>Nee</v>
      </c>
      <c r="Q445" s="33"/>
      <c r="R445" s="7">
        <f t="shared" si="53"/>
        <v>0</v>
      </c>
      <c r="S445" s="7">
        <f t="shared" si="54"/>
        <v>0</v>
      </c>
      <c r="T445" s="7">
        <f t="shared" si="55"/>
        <v>0</v>
      </c>
      <c r="U445" s="7">
        <f t="shared" si="56"/>
        <v>0</v>
      </c>
      <c r="V445" s="7">
        <f t="shared" si="57"/>
        <v>0</v>
      </c>
    </row>
    <row r="446" spans="1:22" x14ac:dyDescent="0.15">
      <c r="A446" s="56">
        <f>IF(ISNUMBER(INDEX(ReadMe!$G$24:$G$59,MATCH(UitgavenInkomsten!$K446,ReadMe!$C$24:$C$59,0))),INDEX(ReadMe!$G$24:$G$59,MATCH(UitgavenInkomsten!$K446,ReadMe!$C$24:$C$59,0)),0)</f>
        <v>0</v>
      </c>
      <c r="B446" s="56">
        <f>IF(ISERROR(INDEX(ReadMe!$H$24:$H$59,MATCH(UitgavenInkomsten!$K446,ReadMe!$C$24:$C$59,0))),0,INDEX(ReadMe!$H$24:$H$59,MATCH(UitgavenInkomsten!$K446,ReadMe!$C$24:$C$59,0)))</f>
        <v>0</v>
      </c>
      <c r="D446" s="7" t="str">
        <f t="shared" si="51"/>
        <v/>
      </c>
      <c r="E446" s="33"/>
      <c r="F446" s="33"/>
      <c r="G446" s="33"/>
      <c r="H446" s="34"/>
      <c r="I446" s="56">
        <f t="shared" si="58"/>
        <v>528</v>
      </c>
      <c r="J446" s="35"/>
      <c r="K446" s="33"/>
      <c r="L446" s="35"/>
      <c r="M446" s="35"/>
      <c r="N446" s="36" t="e">
        <f>INDEX(ReadMe!$F$24:$F$59,MATCH(UitgavenInkomsten!K446,ReadMe!$C$24:$C$59,0))</f>
        <v>#N/A</v>
      </c>
      <c r="O446" s="7">
        <f t="array" ref="O446">IF(AND(LEN(L446)&gt;0,ISNUMBER(N446)),L446*N446,IF(AND(LEN(M446)&gt;0,ISNUMBER(N446)),M446/(1+N446)*N446,0))</f>
        <v>0</v>
      </c>
      <c r="P446" s="7" t="str">
        <f t="shared" si="52"/>
        <v>Nee</v>
      </c>
      <c r="Q446" s="33"/>
      <c r="R446" s="7">
        <f t="shared" si="53"/>
        <v>0</v>
      </c>
      <c r="S446" s="7">
        <f t="shared" si="54"/>
        <v>0</v>
      </c>
      <c r="T446" s="7">
        <f t="shared" si="55"/>
        <v>0</v>
      </c>
      <c r="U446" s="7">
        <f t="shared" si="56"/>
        <v>0</v>
      </c>
      <c r="V446" s="7">
        <f t="shared" si="57"/>
        <v>0</v>
      </c>
    </row>
    <row r="447" spans="1:22" x14ac:dyDescent="0.15">
      <c r="A447" s="56">
        <f>IF(ISNUMBER(INDEX(ReadMe!$G$24:$G$59,MATCH(UitgavenInkomsten!$K447,ReadMe!$C$24:$C$59,0))),INDEX(ReadMe!$G$24:$G$59,MATCH(UitgavenInkomsten!$K447,ReadMe!$C$24:$C$59,0)),0)</f>
        <v>0</v>
      </c>
      <c r="B447" s="56">
        <f>IF(ISERROR(INDEX(ReadMe!$H$24:$H$59,MATCH(UitgavenInkomsten!$K447,ReadMe!$C$24:$C$59,0))),0,INDEX(ReadMe!$H$24:$H$59,MATCH(UitgavenInkomsten!$K447,ReadMe!$C$24:$C$59,0)))</f>
        <v>0</v>
      </c>
      <c r="D447" s="7" t="str">
        <f t="shared" si="51"/>
        <v/>
      </c>
      <c r="E447" s="33"/>
      <c r="F447" s="33"/>
      <c r="G447" s="33"/>
      <c r="H447" s="34"/>
      <c r="I447" s="56">
        <f t="shared" si="58"/>
        <v>529</v>
      </c>
      <c r="J447" s="35"/>
      <c r="K447" s="33"/>
      <c r="L447" s="35"/>
      <c r="M447" s="35"/>
      <c r="N447" s="36" t="e">
        <f>INDEX(ReadMe!$F$24:$F$59,MATCH(UitgavenInkomsten!K447,ReadMe!$C$24:$C$59,0))</f>
        <v>#N/A</v>
      </c>
      <c r="O447" s="7">
        <f t="array" ref="O447">IF(AND(LEN(L447)&gt;0,ISNUMBER(N447)),L447*N447,IF(AND(LEN(M447)&gt;0,ISNUMBER(N447)),M447/(1+N447)*N447,0))</f>
        <v>0</v>
      </c>
      <c r="P447" s="7" t="str">
        <f t="shared" si="52"/>
        <v>Nee</v>
      </c>
      <c r="Q447" s="33"/>
      <c r="R447" s="7">
        <f t="shared" si="53"/>
        <v>0</v>
      </c>
      <c r="S447" s="7">
        <f t="shared" si="54"/>
        <v>0</v>
      </c>
      <c r="T447" s="7">
        <f t="shared" si="55"/>
        <v>0</v>
      </c>
      <c r="U447" s="7">
        <f t="shared" si="56"/>
        <v>0</v>
      </c>
      <c r="V447" s="7">
        <f t="shared" si="57"/>
        <v>0</v>
      </c>
    </row>
    <row r="448" spans="1:22" x14ac:dyDescent="0.15">
      <c r="A448" s="56">
        <f>IF(ISNUMBER(INDEX(ReadMe!$G$24:$G$59,MATCH(UitgavenInkomsten!$K448,ReadMe!$C$24:$C$59,0))),INDEX(ReadMe!$G$24:$G$59,MATCH(UitgavenInkomsten!$K448,ReadMe!$C$24:$C$59,0)),0)</f>
        <v>0</v>
      </c>
      <c r="B448" s="56">
        <f>IF(ISERROR(INDEX(ReadMe!$H$24:$H$59,MATCH(UitgavenInkomsten!$K448,ReadMe!$C$24:$C$59,0))),0,INDEX(ReadMe!$H$24:$H$59,MATCH(UitgavenInkomsten!$K448,ReadMe!$C$24:$C$59,0)))</f>
        <v>0</v>
      </c>
      <c r="D448" s="7" t="str">
        <f t="shared" si="51"/>
        <v/>
      </c>
      <c r="E448" s="33"/>
      <c r="F448" s="33"/>
      <c r="G448" s="33"/>
      <c r="H448" s="34"/>
      <c r="I448" s="56">
        <f t="shared" si="58"/>
        <v>530</v>
      </c>
      <c r="J448" s="35"/>
      <c r="K448" s="33"/>
      <c r="L448" s="35"/>
      <c r="M448" s="35"/>
      <c r="N448" s="36" t="e">
        <f>INDEX(ReadMe!$F$24:$F$59,MATCH(UitgavenInkomsten!K448,ReadMe!$C$24:$C$59,0))</f>
        <v>#N/A</v>
      </c>
      <c r="O448" s="7">
        <f t="array" ref="O448">IF(AND(LEN(L448)&gt;0,ISNUMBER(N448)),L448*N448,IF(AND(LEN(M448)&gt;0,ISNUMBER(N448)),M448/(1+N448)*N448,0))</f>
        <v>0</v>
      </c>
      <c r="P448" s="7" t="str">
        <f t="shared" si="52"/>
        <v>Nee</v>
      </c>
      <c r="Q448" s="33"/>
      <c r="R448" s="7">
        <f t="shared" si="53"/>
        <v>0</v>
      </c>
      <c r="S448" s="7">
        <f t="shared" si="54"/>
        <v>0</v>
      </c>
      <c r="T448" s="7">
        <f t="shared" si="55"/>
        <v>0</v>
      </c>
      <c r="U448" s="7">
        <f t="shared" si="56"/>
        <v>0</v>
      </c>
      <c r="V448" s="7">
        <f t="shared" si="57"/>
        <v>0</v>
      </c>
    </row>
    <row r="449" spans="1:22" x14ac:dyDescent="0.15">
      <c r="A449" s="56">
        <f>IF(ISNUMBER(INDEX(ReadMe!$G$24:$G$59,MATCH(UitgavenInkomsten!$K449,ReadMe!$C$24:$C$59,0))),INDEX(ReadMe!$G$24:$G$59,MATCH(UitgavenInkomsten!$K449,ReadMe!$C$24:$C$59,0)),0)</f>
        <v>0</v>
      </c>
      <c r="B449" s="56">
        <f>IF(ISERROR(INDEX(ReadMe!$H$24:$H$59,MATCH(UitgavenInkomsten!$K449,ReadMe!$C$24:$C$59,0))),0,INDEX(ReadMe!$H$24:$H$59,MATCH(UitgavenInkomsten!$K449,ReadMe!$C$24:$C$59,0)))</f>
        <v>0</v>
      </c>
      <c r="D449" s="7" t="str">
        <f t="shared" si="51"/>
        <v/>
      </c>
      <c r="E449" s="33"/>
      <c r="F449" s="33"/>
      <c r="G449" s="33"/>
      <c r="H449" s="34"/>
      <c r="I449" s="56">
        <f t="shared" si="58"/>
        <v>531</v>
      </c>
      <c r="J449" s="35"/>
      <c r="K449" s="33"/>
      <c r="L449" s="35"/>
      <c r="M449" s="35"/>
      <c r="N449" s="36" t="e">
        <f>INDEX(ReadMe!$F$24:$F$59,MATCH(UitgavenInkomsten!K449,ReadMe!$C$24:$C$59,0))</f>
        <v>#N/A</v>
      </c>
      <c r="O449" s="7">
        <f t="array" ref="O449">IF(AND(LEN(L449)&gt;0,ISNUMBER(N449)),L449*N449,IF(AND(LEN(M449)&gt;0,ISNUMBER(N449)),M449/(1+N449)*N449,0))</f>
        <v>0</v>
      </c>
      <c r="P449" s="7" t="str">
        <f t="shared" si="52"/>
        <v>Nee</v>
      </c>
      <c r="Q449" s="33"/>
      <c r="R449" s="7">
        <f t="shared" si="53"/>
        <v>0</v>
      </c>
      <c r="S449" s="7">
        <f t="shared" si="54"/>
        <v>0</v>
      </c>
      <c r="T449" s="7">
        <f t="shared" si="55"/>
        <v>0</v>
      </c>
      <c r="U449" s="7">
        <f t="shared" si="56"/>
        <v>0</v>
      </c>
      <c r="V449" s="7">
        <f t="shared" si="57"/>
        <v>0</v>
      </c>
    </row>
    <row r="450" spans="1:22" x14ac:dyDescent="0.15">
      <c r="A450" s="56">
        <f>IF(ISNUMBER(INDEX(ReadMe!$G$24:$G$59,MATCH(UitgavenInkomsten!$K450,ReadMe!$C$24:$C$59,0))),INDEX(ReadMe!$G$24:$G$59,MATCH(UitgavenInkomsten!$K450,ReadMe!$C$24:$C$59,0)),0)</f>
        <v>0</v>
      </c>
      <c r="B450" s="56">
        <f>IF(ISERROR(INDEX(ReadMe!$H$24:$H$59,MATCH(UitgavenInkomsten!$K450,ReadMe!$C$24:$C$59,0))),0,INDEX(ReadMe!$H$24:$H$59,MATCH(UitgavenInkomsten!$K450,ReadMe!$C$24:$C$59,0)))</f>
        <v>0</v>
      </c>
      <c r="D450" s="7" t="str">
        <f t="shared" si="51"/>
        <v/>
      </c>
      <c r="E450" s="33"/>
      <c r="F450" s="33"/>
      <c r="G450" s="33"/>
      <c r="H450" s="34"/>
      <c r="I450" s="56">
        <f t="shared" si="58"/>
        <v>532</v>
      </c>
      <c r="J450" s="35"/>
      <c r="K450" s="33"/>
      <c r="L450" s="35"/>
      <c r="M450" s="35"/>
      <c r="N450" s="36" t="e">
        <f>INDEX(ReadMe!$F$24:$F$59,MATCH(UitgavenInkomsten!K450,ReadMe!$C$24:$C$59,0))</f>
        <v>#N/A</v>
      </c>
      <c r="O450" s="7">
        <f t="array" ref="O450">IF(AND(LEN(L450)&gt;0,ISNUMBER(N450)),L450*N450,IF(AND(LEN(M450)&gt;0,ISNUMBER(N450)),M450/(1+N450)*N450,0))</f>
        <v>0</v>
      </c>
      <c r="P450" s="7" t="str">
        <f t="shared" si="52"/>
        <v>Nee</v>
      </c>
      <c r="Q450" s="33"/>
      <c r="R450" s="7">
        <f t="shared" si="53"/>
        <v>0</v>
      </c>
      <c r="S450" s="7">
        <f t="shared" si="54"/>
        <v>0</v>
      </c>
      <c r="T450" s="7">
        <f t="shared" si="55"/>
        <v>0</v>
      </c>
      <c r="U450" s="7">
        <f t="shared" si="56"/>
        <v>0</v>
      </c>
      <c r="V450" s="7">
        <f t="shared" si="57"/>
        <v>0</v>
      </c>
    </row>
    <row r="451" spans="1:22" x14ac:dyDescent="0.15">
      <c r="A451" s="56">
        <f>IF(ISNUMBER(INDEX(ReadMe!$G$24:$G$59,MATCH(UitgavenInkomsten!$K451,ReadMe!$C$24:$C$59,0))),INDEX(ReadMe!$G$24:$G$59,MATCH(UitgavenInkomsten!$K451,ReadMe!$C$24:$C$59,0)),0)</f>
        <v>0</v>
      </c>
      <c r="B451" s="56">
        <f>IF(ISERROR(INDEX(ReadMe!$H$24:$H$59,MATCH(UitgavenInkomsten!$K451,ReadMe!$C$24:$C$59,0))),0,INDEX(ReadMe!$H$24:$H$59,MATCH(UitgavenInkomsten!$K451,ReadMe!$C$24:$C$59,0)))</f>
        <v>0</v>
      </c>
      <c r="D451" s="7" t="str">
        <f t="shared" si="51"/>
        <v/>
      </c>
      <c r="E451" s="33"/>
      <c r="F451" s="33"/>
      <c r="G451" s="33"/>
      <c r="H451" s="34"/>
      <c r="I451" s="56">
        <f t="shared" si="58"/>
        <v>533</v>
      </c>
      <c r="J451" s="35"/>
      <c r="K451" s="33"/>
      <c r="L451" s="35"/>
      <c r="M451" s="35"/>
      <c r="N451" s="36" t="e">
        <f>INDEX(ReadMe!$F$24:$F$59,MATCH(UitgavenInkomsten!K451,ReadMe!$C$24:$C$59,0))</f>
        <v>#N/A</v>
      </c>
      <c r="O451" s="7">
        <f t="array" ref="O451">IF(AND(LEN(L451)&gt;0,ISNUMBER(N451)),L451*N451,IF(AND(LEN(M451)&gt;0,ISNUMBER(N451)),M451/(1+N451)*N451,0))</f>
        <v>0</v>
      </c>
      <c r="P451" s="7" t="str">
        <f t="shared" si="52"/>
        <v>Nee</v>
      </c>
      <c r="Q451" s="33"/>
      <c r="R451" s="7">
        <f t="shared" si="53"/>
        <v>0</v>
      </c>
      <c r="S451" s="7">
        <f t="shared" si="54"/>
        <v>0</v>
      </c>
      <c r="T451" s="7">
        <f t="shared" si="55"/>
        <v>0</v>
      </c>
      <c r="U451" s="7">
        <f t="shared" si="56"/>
        <v>0</v>
      </c>
      <c r="V451" s="7">
        <f t="shared" si="57"/>
        <v>0</v>
      </c>
    </row>
    <row r="452" spans="1:22" x14ac:dyDescent="0.15">
      <c r="A452" s="56">
        <f>IF(ISNUMBER(INDEX(ReadMe!$G$24:$G$59,MATCH(UitgavenInkomsten!$K452,ReadMe!$C$24:$C$59,0))),INDEX(ReadMe!$G$24:$G$59,MATCH(UitgavenInkomsten!$K452,ReadMe!$C$24:$C$59,0)),0)</f>
        <v>0</v>
      </c>
      <c r="B452" s="56">
        <f>IF(ISERROR(INDEX(ReadMe!$H$24:$H$59,MATCH(UitgavenInkomsten!$K452,ReadMe!$C$24:$C$59,0))),0,INDEX(ReadMe!$H$24:$H$59,MATCH(UitgavenInkomsten!$K452,ReadMe!$C$24:$C$59,0)))</f>
        <v>0</v>
      </c>
      <c r="D452" s="7" t="str">
        <f t="shared" si="51"/>
        <v/>
      </c>
      <c r="E452" s="33"/>
      <c r="F452" s="33"/>
      <c r="G452" s="33"/>
      <c r="H452" s="34"/>
      <c r="I452" s="56">
        <f t="shared" si="58"/>
        <v>534</v>
      </c>
      <c r="J452" s="35"/>
      <c r="K452" s="33"/>
      <c r="L452" s="35"/>
      <c r="M452" s="35"/>
      <c r="N452" s="36" t="e">
        <f>INDEX(ReadMe!$F$24:$F$59,MATCH(UitgavenInkomsten!K452,ReadMe!$C$24:$C$59,0))</f>
        <v>#N/A</v>
      </c>
      <c r="O452" s="7">
        <f t="array" ref="O452">IF(AND(LEN(L452)&gt;0,ISNUMBER(N452)),L452*N452,IF(AND(LEN(M452)&gt;0,ISNUMBER(N452)),M452/(1+N452)*N452,0))</f>
        <v>0</v>
      </c>
      <c r="P452" s="7" t="str">
        <f t="shared" si="52"/>
        <v>Nee</v>
      </c>
      <c r="Q452" s="33"/>
      <c r="R452" s="7">
        <f t="shared" si="53"/>
        <v>0</v>
      </c>
      <c r="S452" s="7">
        <f t="shared" si="54"/>
        <v>0</v>
      </c>
      <c r="T452" s="7">
        <f t="shared" si="55"/>
        <v>0</v>
      </c>
      <c r="U452" s="7">
        <f t="shared" si="56"/>
        <v>0</v>
      </c>
      <c r="V452" s="7">
        <f t="shared" si="57"/>
        <v>0</v>
      </c>
    </row>
    <row r="453" spans="1:22" x14ac:dyDescent="0.15">
      <c r="A453" s="56">
        <f>IF(ISNUMBER(INDEX(ReadMe!$G$24:$G$59,MATCH(UitgavenInkomsten!$K453,ReadMe!$C$24:$C$59,0))),INDEX(ReadMe!$G$24:$G$59,MATCH(UitgavenInkomsten!$K453,ReadMe!$C$24:$C$59,0)),0)</f>
        <v>0</v>
      </c>
      <c r="B453" s="56">
        <f>IF(ISERROR(INDEX(ReadMe!$H$24:$H$59,MATCH(UitgavenInkomsten!$K453,ReadMe!$C$24:$C$59,0))),0,INDEX(ReadMe!$H$24:$H$59,MATCH(UitgavenInkomsten!$K453,ReadMe!$C$24:$C$59,0)))</f>
        <v>0</v>
      </c>
      <c r="D453" s="7" t="str">
        <f t="shared" si="51"/>
        <v/>
      </c>
      <c r="E453" s="33"/>
      <c r="F453" s="33"/>
      <c r="G453" s="33"/>
      <c r="H453" s="34"/>
      <c r="I453" s="56">
        <f t="shared" si="58"/>
        <v>535</v>
      </c>
      <c r="J453" s="35"/>
      <c r="K453" s="33"/>
      <c r="L453" s="35"/>
      <c r="M453" s="35"/>
      <c r="N453" s="36" t="e">
        <f>INDEX(ReadMe!$F$24:$F$59,MATCH(UitgavenInkomsten!K453,ReadMe!$C$24:$C$59,0))</f>
        <v>#N/A</v>
      </c>
      <c r="O453" s="7">
        <f t="array" ref="O453">IF(AND(LEN(L453)&gt;0,ISNUMBER(N453)),L453*N453,IF(AND(LEN(M453)&gt;0,ISNUMBER(N453)),M453/(1+N453)*N453,0))</f>
        <v>0</v>
      </c>
      <c r="P453" s="7" t="str">
        <f t="shared" si="52"/>
        <v>Nee</v>
      </c>
      <c r="Q453" s="33"/>
      <c r="R453" s="7">
        <f t="shared" si="53"/>
        <v>0</v>
      </c>
      <c r="S453" s="7">
        <f t="shared" si="54"/>
        <v>0</v>
      </c>
      <c r="T453" s="7">
        <f t="shared" si="55"/>
        <v>0</v>
      </c>
      <c r="U453" s="7">
        <f t="shared" si="56"/>
        <v>0</v>
      </c>
      <c r="V453" s="7">
        <f t="shared" si="57"/>
        <v>0</v>
      </c>
    </row>
    <row r="454" spans="1:22" x14ac:dyDescent="0.15">
      <c r="A454" s="56">
        <f>IF(ISNUMBER(INDEX(ReadMe!$G$24:$G$59,MATCH(UitgavenInkomsten!$K454,ReadMe!$C$24:$C$59,0))),INDEX(ReadMe!$G$24:$G$59,MATCH(UitgavenInkomsten!$K454,ReadMe!$C$24:$C$59,0)),0)</f>
        <v>0</v>
      </c>
      <c r="B454" s="56">
        <f>IF(ISERROR(INDEX(ReadMe!$H$24:$H$59,MATCH(UitgavenInkomsten!$K454,ReadMe!$C$24:$C$59,0))),0,INDEX(ReadMe!$H$24:$H$59,MATCH(UitgavenInkomsten!$K454,ReadMe!$C$24:$C$59,0)))</f>
        <v>0</v>
      </c>
      <c r="D454" s="7" t="str">
        <f t="shared" si="51"/>
        <v/>
      </c>
      <c r="E454" s="33"/>
      <c r="F454" s="33"/>
      <c r="G454" s="33"/>
      <c r="H454" s="34"/>
      <c r="I454" s="56">
        <f t="shared" si="58"/>
        <v>536</v>
      </c>
      <c r="J454" s="35"/>
      <c r="K454" s="33"/>
      <c r="L454" s="35"/>
      <c r="M454" s="35"/>
      <c r="N454" s="36" t="e">
        <f>INDEX(ReadMe!$F$24:$F$59,MATCH(UitgavenInkomsten!K454,ReadMe!$C$24:$C$59,0))</f>
        <v>#N/A</v>
      </c>
      <c r="O454" s="7">
        <f t="array" ref="O454">IF(AND(LEN(L454)&gt;0,ISNUMBER(N454)),L454*N454,IF(AND(LEN(M454)&gt;0,ISNUMBER(N454)),M454/(1+N454)*N454,0))</f>
        <v>0</v>
      </c>
      <c r="P454" s="7" t="str">
        <f t="shared" si="52"/>
        <v>Nee</v>
      </c>
      <c r="Q454" s="33"/>
      <c r="R454" s="7">
        <f t="shared" si="53"/>
        <v>0</v>
      </c>
      <c r="S454" s="7">
        <f t="shared" si="54"/>
        <v>0</v>
      </c>
      <c r="T454" s="7">
        <f t="shared" si="55"/>
        <v>0</v>
      </c>
      <c r="U454" s="7">
        <f t="shared" si="56"/>
        <v>0</v>
      </c>
      <c r="V454" s="7">
        <f t="shared" si="57"/>
        <v>0</v>
      </c>
    </row>
    <row r="455" spans="1:22" x14ac:dyDescent="0.15">
      <c r="A455" s="56">
        <f>IF(ISNUMBER(INDEX(ReadMe!$G$24:$G$59,MATCH(UitgavenInkomsten!$K455,ReadMe!$C$24:$C$59,0))),INDEX(ReadMe!$G$24:$G$59,MATCH(UitgavenInkomsten!$K455,ReadMe!$C$24:$C$59,0)),0)</f>
        <v>0</v>
      </c>
      <c r="B455" s="56">
        <f>IF(ISERROR(INDEX(ReadMe!$H$24:$H$59,MATCH(UitgavenInkomsten!$K455,ReadMe!$C$24:$C$59,0))),0,INDEX(ReadMe!$H$24:$H$59,MATCH(UitgavenInkomsten!$K455,ReadMe!$C$24:$C$59,0)))</f>
        <v>0</v>
      </c>
      <c r="D455" s="7" t="str">
        <f t="shared" si="51"/>
        <v/>
      </c>
      <c r="E455" s="33"/>
      <c r="F455" s="33"/>
      <c r="G455" s="33"/>
      <c r="H455" s="34"/>
      <c r="I455" s="56">
        <f t="shared" si="58"/>
        <v>537</v>
      </c>
      <c r="J455" s="35"/>
      <c r="K455" s="33"/>
      <c r="L455" s="35"/>
      <c r="M455" s="35"/>
      <c r="N455" s="36" t="e">
        <f>INDEX(ReadMe!$F$24:$F$59,MATCH(UitgavenInkomsten!K455,ReadMe!$C$24:$C$59,0))</f>
        <v>#N/A</v>
      </c>
      <c r="O455" s="7">
        <f t="array" ref="O455">IF(AND(LEN(L455)&gt;0,ISNUMBER(N455)),L455*N455,IF(AND(LEN(M455)&gt;0,ISNUMBER(N455)),M455/(1+N455)*N455,0))</f>
        <v>0</v>
      </c>
      <c r="P455" s="7" t="str">
        <f t="shared" si="52"/>
        <v>Nee</v>
      </c>
      <c r="Q455" s="33"/>
      <c r="R455" s="7">
        <f t="shared" si="53"/>
        <v>0</v>
      </c>
      <c r="S455" s="7">
        <f t="shared" si="54"/>
        <v>0</v>
      </c>
      <c r="T455" s="7">
        <f t="shared" si="55"/>
        <v>0</v>
      </c>
      <c r="U455" s="7">
        <f t="shared" si="56"/>
        <v>0</v>
      </c>
      <c r="V455" s="7">
        <f t="shared" si="57"/>
        <v>0</v>
      </c>
    </row>
    <row r="456" spans="1:22" x14ac:dyDescent="0.15">
      <c r="A456" s="56">
        <f>IF(ISNUMBER(INDEX(ReadMe!$G$24:$G$59,MATCH(UitgavenInkomsten!$K456,ReadMe!$C$24:$C$59,0))),INDEX(ReadMe!$G$24:$G$59,MATCH(UitgavenInkomsten!$K456,ReadMe!$C$24:$C$59,0)),0)</f>
        <v>0</v>
      </c>
      <c r="B456" s="56">
        <f>IF(ISERROR(INDEX(ReadMe!$H$24:$H$59,MATCH(UitgavenInkomsten!$K456,ReadMe!$C$24:$C$59,0))),0,INDEX(ReadMe!$H$24:$H$59,MATCH(UitgavenInkomsten!$K456,ReadMe!$C$24:$C$59,0)))</f>
        <v>0</v>
      </c>
      <c r="D456" s="7" t="str">
        <f t="shared" si="51"/>
        <v/>
      </c>
      <c r="E456" s="33"/>
      <c r="F456" s="33"/>
      <c r="G456" s="33"/>
      <c r="H456" s="34"/>
      <c r="I456" s="56">
        <f t="shared" si="58"/>
        <v>538</v>
      </c>
      <c r="J456" s="35"/>
      <c r="K456" s="33"/>
      <c r="L456" s="35"/>
      <c r="M456" s="35"/>
      <c r="N456" s="36" t="e">
        <f>INDEX(ReadMe!$F$24:$F$59,MATCH(UitgavenInkomsten!K456,ReadMe!$C$24:$C$59,0))</f>
        <v>#N/A</v>
      </c>
      <c r="O456" s="7">
        <f t="array" ref="O456">IF(AND(LEN(L456)&gt;0,ISNUMBER(N456)),L456*N456,IF(AND(LEN(M456)&gt;0,ISNUMBER(N456)),M456/(1+N456)*N456,0))</f>
        <v>0</v>
      </c>
      <c r="P456" s="7" t="str">
        <f t="shared" si="52"/>
        <v>Nee</v>
      </c>
      <c r="Q456" s="33"/>
      <c r="R456" s="7">
        <f t="shared" si="53"/>
        <v>0</v>
      </c>
      <c r="S456" s="7">
        <f t="shared" si="54"/>
        <v>0</v>
      </c>
      <c r="T456" s="7">
        <f t="shared" si="55"/>
        <v>0</v>
      </c>
      <c r="U456" s="7">
        <f t="shared" si="56"/>
        <v>0</v>
      </c>
      <c r="V456" s="7">
        <f t="shared" si="57"/>
        <v>0</v>
      </c>
    </row>
    <row r="457" spans="1:22" x14ac:dyDescent="0.15">
      <c r="A457" s="56">
        <f>IF(ISNUMBER(INDEX(ReadMe!$G$24:$G$59,MATCH(UitgavenInkomsten!$K457,ReadMe!$C$24:$C$59,0))),INDEX(ReadMe!$G$24:$G$59,MATCH(UitgavenInkomsten!$K457,ReadMe!$C$24:$C$59,0)),0)</f>
        <v>0</v>
      </c>
      <c r="B457" s="56">
        <f>IF(ISERROR(INDEX(ReadMe!$H$24:$H$59,MATCH(UitgavenInkomsten!$K457,ReadMe!$C$24:$C$59,0))),0,INDEX(ReadMe!$H$24:$H$59,MATCH(UitgavenInkomsten!$K457,ReadMe!$C$24:$C$59,0)))</f>
        <v>0</v>
      </c>
      <c r="D457" s="7" t="str">
        <f t="shared" si="51"/>
        <v/>
      </c>
      <c r="E457" s="33"/>
      <c r="F457" s="33"/>
      <c r="G457" s="33"/>
      <c r="H457" s="34"/>
      <c r="I457" s="56">
        <f t="shared" si="58"/>
        <v>539</v>
      </c>
      <c r="J457" s="35"/>
      <c r="K457" s="33"/>
      <c r="L457" s="35"/>
      <c r="M457" s="35"/>
      <c r="N457" s="36" t="e">
        <f>INDEX(ReadMe!$F$24:$F$59,MATCH(UitgavenInkomsten!K457,ReadMe!$C$24:$C$59,0))</f>
        <v>#N/A</v>
      </c>
      <c r="O457" s="7">
        <f t="array" ref="O457">IF(AND(LEN(L457)&gt;0,ISNUMBER(N457)),L457*N457,IF(AND(LEN(M457)&gt;0,ISNUMBER(N457)),M457/(1+N457)*N457,0))</f>
        <v>0</v>
      </c>
      <c r="P457" s="7" t="str">
        <f t="shared" si="52"/>
        <v>Nee</v>
      </c>
      <c r="Q457" s="33"/>
      <c r="R457" s="7">
        <f t="shared" si="53"/>
        <v>0</v>
      </c>
      <c r="S457" s="7">
        <f t="shared" si="54"/>
        <v>0</v>
      </c>
      <c r="T457" s="7">
        <f t="shared" si="55"/>
        <v>0</v>
      </c>
      <c r="U457" s="7">
        <f t="shared" si="56"/>
        <v>0</v>
      </c>
      <c r="V457" s="7">
        <f t="shared" si="57"/>
        <v>0</v>
      </c>
    </row>
    <row r="458" spans="1:22" x14ac:dyDescent="0.15">
      <c r="A458" s="56">
        <f>IF(ISNUMBER(INDEX(ReadMe!$G$24:$G$59,MATCH(UitgavenInkomsten!$K458,ReadMe!$C$24:$C$59,0))),INDEX(ReadMe!$G$24:$G$59,MATCH(UitgavenInkomsten!$K458,ReadMe!$C$24:$C$59,0)),0)</f>
        <v>0</v>
      </c>
      <c r="B458" s="56">
        <f>IF(ISERROR(INDEX(ReadMe!$H$24:$H$59,MATCH(UitgavenInkomsten!$K458,ReadMe!$C$24:$C$59,0))),0,INDEX(ReadMe!$H$24:$H$59,MATCH(UitgavenInkomsten!$K458,ReadMe!$C$24:$C$59,0)))</f>
        <v>0</v>
      </c>
      <c r="D458" s="7" t="str">
        <f t="shared" si="51"/>
        <v/>
      </c>
      <c r="E458" s="33"/>
      <c r="F458" s="33"/>
      <c r="G458" s="33"/>
      <c r="H458" s="34"/>
      <c r="I458" s="56">
        <f t="shared" si="58"/>
        <v>540</v>
      </c>
      <c r="J458" s="35"/>
      <c r="K458" s="33"/>
      <c r="L458" s="35"/>
      <c r="M458" s="35"/>
      <c r="N458" s="36" t="e">
        <f>INDEX(ReadMe!$F$24:$F$59,MATCH(UitgavenInkomsten!K458,ReadMe!$C$24:$C$59,0))</f>
        <v>#N/A</v>
      </c>
      <c r="O458" s="7">
        <f t="array" ref="O458">IF(AND(LEN(L458)&gt;0,ISNUMBER(N458)),L458*N458,IF(AND(LEN(M458)&gt;0,ISNUMBER(N458)),M458/(1+N458)*N458,0))</f>
        <v>0</v>
      </c>
      <c r="P458" s="7" t="str">
        <f t="shared" si="52"/>
        <v>Nee</v>
      </c>
      <c r="Q458" s="33"/>
      <c r="R458" s="7">
        <f t="shared" si="53"/>
        <v>0</v>
      </c>
      <c r="S458" s="7">
        <f t="shared" si="54"/>
        <v>0</v>
      </c>
      <c r="T458" s="7">
        <f t="shared" si="55"/>
        <v>0</v>
      </c>
      <c r="U458" s="7">
        <f t="shared" si="56"/>
        <v>0</v>
      </c>
      <c r="V458" s="7">
        <f t="shared" si="57"/>
        <v>0</v>
      </c>
    </row>
    <row r="459" spans="1:22" x14ac:dyDescent="0.15">
      <c r="A459" s="56">
        <f>IF(ISNUMBER(INDEX(ReadMe!$G$24:$G$59,MATCH(UitgavenInkomsten!$K459,ReadMe!$C$24:$C$59,0))),INDEX(ReadMe!$G$24:$G$59,MATCH(UitgavenInkomsten!$K459,ReadMe!$C$24:$C$59,0)),0)</f>
        <v>0</v>
      </c>
      <c r="B459" s="56">
        <f>IF(ISERROR(INDEX(ReadMe!$H$24:$H$59,MATCH(UitgavenInkomsten!$K459,ReadMe!$C$24:$C$59,0))),0,INDEX(ReadMe!$H$24:$H$59,MATCH(UitgavenInkomsten!$K459,ReadMe!$C$24:$C$59,0)))</f>
        <v>0</v>
      </c>
      <c r="D459" s="7" t="str">
        <f t="shared" si="51"/>
        <v/>
      </c>
      <c r="E459" s="33"/>
      <c r="F459" s="33"/>
      <c r="G459" s="33"/>
      <c r="H459" s="34"/>
      <c r="I459" s="56">
        <f t="shared" si="58"/>
        <v>541</v>
      </c>
      <c r="J459" s="35"/>
      <c r="K459" s="33"/>
      <c r="L459" s="35"/>
      <c r="M459" s="35"/>
      <c r="N459" s="36" t="e">
        <f>INDEX(ReadMe!$F$24:$F$59,MATCH(UitgavenInkomsten!K459,ReadMe!$C$24:$C$59,0))</f>
        <v>#N/A</v>
      </c>
      <c r="O459" s="7">
        <f t="array" ref="O459">IF(AND(LEN(L459)&gt;0,ISNUMBER(N459)),L459*N459,IF(AND(LEN(M459)&gt;0,ISNUMBER(N459)),M459/(1+N459)*N459,0))</f>
        <v>0</v>
      </c>
      <c r="P459" s="7" t="str">
        <f t="shared" si="52"/>
        <v>Nee</v>
      </c>
      <c r="Q459" s="33"/>
      <c r="R459" s="7">
        <f t="shared" si="53"/>
        <v>0</v>
      </c>
      <c r="S459" s="7">
        <f t="shared" si="54"/>
        <v>0</v>
      </c>
      <c r="T459" s="7">
        <f t="shared" si="55"/>
        <v>0</v>
      </c>
      <c r="U459" s="7">
        <f t="shared" si="56"/>
        <v>0</v>
      </c>
      <c r="V459" s="7">
        <f t="shared" si="57"/>
        <v>0</v>
      </c>
    </row>
    <row r="460" spans="1:22" x14ac:dyDescent="0.15">
      <c r="A460" s="56">
        <f>IF(ISNUMBER(INDEX(ReadMe!$G$24:$G$59,MATCH(UitgavenInkomsten!$K460,ReadMe!$C$24:$C$59,0))),INDEX(ReadMe!$G$24:$G$59,MATCH(UitgavenInkomsten!$K460,ReadMe!$C$24:$C$59,0)),0)</f>
        <v>0</v>
      </c>
      <c r="B460" s="56">
        <f>IF(ISERROR(INDEX(ReadMe!$H$24:$H$59,MATCH(UitgavenInkomsten!$K460,ReadMe!$C$24:$C$59,0))),0,INDEX(ReadMe!$H$24:$H$59,MATCH(UitgavenInkomsten!$K460,ReadMe!$C$24:$C$59,0)))</f>
        <v>0</v>
      </c>
      <c r="D460" s="7" t="str">
        <f t="shared" si="51"/>
        <v/>
      </c>
      <c r="E460" s="33"/>
      <c r="F460" s="33"/>
      <c r="G460" s="33"/>
      <c r="H460" s="34"/>
      <c r="I460" s="56">
        <f t="shared" si="58"/>
        <v>542</v>
      </c>
      <c r="J460" s="35"/>
      <c r="K460" s="33"/>
      <c r="L460" s="35"/>
      <c r="M460" s="35"/>
      <c r="N460" s="36" t="e">
        <f>INDEX(ReadMe!$F$24:$F$59,MATCH(UitgavenInkomsten!K460,ReadMe!$C$24:$C$59,0))</f>
        <v>#N/A</v>
      </c>
      <c r="O460" s="7">
        <f t="array" ref="O460">IF(AND(LEN(L460)&gt;0,ISNUMBER(N460)),L460*N460,IF(AND(LEN(M460)&gt;0,ISNUMBER(N460)),M460/(1+N460)*N460,0))</f>
        <v>0</v>
      </c>
      <c r="P460" s="7" t="str">
        <f t="shared" si="52"/>
        <v>Nee</v>
      </c>
      <c r="Q460" s="33"/>
      <c r="R460" s="7">
        <f t="shared" si="53"/>
        <v>0</v>
      </c>
      <c r="S460" s="7">
        <f t="shared" si="54"/>
        <v>0</v>
      </c>
      <c r="T460" s="7">
        <f t="shared" si="55"/>
        <v>0</v>
      </c>
      <c r="U460" s="7">
        <f t="shared" si="56"/>
        <v>0</v>
      </c>
      <c r="V460" s="7">
        <f t="shared" si="57"/>
        <v>0</v>
      </c>
    </row>
    <row r="461" spans="1:22" x14ac:dyDescent="0.15">
      <c r="A461" s="56">
        <f>IF(ISNUMBER(INDEX(ReadMe!$G$24:$G$59,MATCH(UitgavenInkomsten!$K461,ReadMe!$C$24:$C$59,0))),INDEX(ReadMe!$G$24:$G$59,MATCH(UitgavenInkomsten!$K461,ReadMe!$C$24:$C$59,0)),0)</f>
        <v>0</v>
      </c>
      <c r="B461" s="56">
        <f>IF(ISERROR(INDEX(ReadMe!$H$24:$H$59,MATCH(UitgavenInkomsten!$K461,ReadMe!$C$24:$C$59,0))),0,INDEX(ReadMe!$H$24:$H$59,MATCH(UitgavenInkomsten!$K461,ReadMe!$C$24:$C$59,0)))</f>
        <v>0</v>
      </c>
      <c r="D461" s="7" t="str">
        <f t="shared" si="51"/>
        <v/>
      </c>
      <c r="E461" s="33"/>
      <c r="F461" s="33"/>
      <c r="G461" s="33"/>
      <c r="H461" s="34"/>
      <c r="I461" s="56">
        <f t="shared" si="58"/>
        <v>543</v>
      </c>
      <c r="J461" s="35"/>
      <c r="K461" s="33"/>
      <c r="L461" s="35"/>
      <c r="M461" s="35"/>
      <c r="N461" s="36" t="e">
        <f>INDEX(ReadMe!$F$24:$F$59,MATCH(UitgavenInkomsten!K461,ReadMe!$C$24:$C$59,0))</f>
        <v>#N/A</v>
      </c>
      <c r="O461" s="7">
        <f t="array" ref="O461">IF(AND(LEN(L461)&gt;0,ISNUMBER(N461)),L461*N461,IF(AND(LEN(M461)&gt;0,ISNUMBER(N461)),M461/(1+N461)*N461,0))</f>
        <v>0</v>
      </c>
      <c r="P461" s="7" t="str">
        <f t="shared" si="52"/>
        <v>Nee</v>
      </c>
      <c r="Q461" s="33"/>
      <c r="R461" s="7">
        <f t="shared" si="53"/>
        <v>0</v>
      </c>
      <c r="S461" s="7">
        <f t="shared" si="54"/>
        <v>0</v>
      </c>
      <c r="T461" s="7">
        <f t="shared" si="55"/>
        <v>0</v>
      </c>
      <c r="U461" s="7">
        <f t="shared" si="56"/>
        <v>0</v>
      </c>
      <c r="V461" s="7">
        <f t="shared" si="57"/>
        <v>0</v>
      </c>
    </row>
    <row r="462" spans="1:22" x14ac:dyDescent="0.15">
      <c r="A462" s="56">
        <f>IF(ISNUMBER(INDEX(ReadMe!$G$24:$G$59,MATCH(UitgavenInkomsten!$K462,ReadMe!$C$24:$C$59,0))),INDEX(ReadMe!$G$24:$G$59,MATCH(UitgavenInkomsten!$K462,ReadMe!$C$24:$C$59,0)),0)</f>
        <v>0</v>
      </c>
      <c r="B462" s="56">
        <f>IF(ISERROR(INDEX(ReadMe!$H$24:$H$59,MATCH(UitgavenInkomsten!$K462,ReadMe!$C$24:$C$59,0))),0,INDEX(ReadMe!$H$24:$H$59,MATCH(UitgavenInkomsten!$K462,ReadMe!$C$24:$C$59,0)))</f>
        <v>0</v>
      </c>
      <c r="D462" s="7" t="str">
        <f t="shared" si="51"/>
        <v/>
      </c>
      <c r="E462" s="33"/>
      <c r="F462" s="33"/>
      <c r="G462" s="33"/>
      <c r="H462" s="34"/>
      <c r="I462" s="56">
        <f t="shared" si="58"/>
        <v>544</v>
      </c>
      <c r="J462" s="35"/>
      <c r="K462" s="33"/>
      <c r="L462" s="35"/>
      <c r="M462" s="35"/>
      <c r="N462" s="36" t="e">
        <f>INDEX(ReadMe!$F$24:$F$59,MATCH(UitgavenInkomsten!K462,ReadMe!$C$24:$C$59,0))</f>
        <v>#N/A</v>
      </c>
      <c r="O462" s="7">
        <f t="array" ref="O462">IF(AND(LEN(L462)&gt;0,ISNUMBER(N462)),L462*N462,IF(AND(LEN(M462)&gt;0,ISNUMBER(N462)),M462/(1+N462)*N462,0))</f>
        <v>0</v>
      </c>
      <c r="P462" s="7" t="str">
        <f t="shared" si="52"/>
        <v>Nee</v>
      </c>
      <c r="Q462" s="33"/>
      <c r="R462" s="7">
        <f t="shared" si="53"/>
        <v>0</v>
      </c>
      <c r="S462" s="7">
        <f t="shared" si="54"/>
        <v>0</v>
      </c>
      <c r="T462" s="7">
        <f t="shared" si="55"/>
        <v>0</v>
      </c>
      <c r="U462" s="7">
        <f t="shared" si="56"/>
        <v>0</v>
      </c>
      <c r="V462" s="7">
        <f t="shared" si="57"/>
        <v>0</v>
      </c>
    </row>
    <row r="463" spans="1:22" x14ac:dyDescent="0.15">
      <c r="A463" s="56">
        <f>IF(ISNUMBER(INDEX(ReadMe!$G$24:$G$59,MATCH(UitgavenInkomsten!$K463,ReadMe!$C$24:$C$59,0))),INDEX(ReadMe!$G$24:$G$59,MATCH(UitgavenInkomsten!$K463,ReadMe!$C$24:$C$59,0)),0)</f>
        <v>0</v>
      </c>
      <c r="B463" s="56">
        <f>IF(ISERROR(INDEX(ReadMe!$H$24:$H$59,MATCH(UitgavenInkomsten!$K463,ReadMe!$C$24:$C$59,0))),0,INDEX(ReadMe!$H$24:$H$59,MATCH(UitgavenInkomsten!$K463,ReadMe!$C$24:$C$59,0)))</f>
        <v>0</v>
      </c>
      <c r="D463" s="7" t="str">
        <f t="shared" si="51"/>
        <v/>
      </c>
      <c r="E463" s="33"/>
      <c r="F463" s="33"/>
      <c r="G463" s="33"/>
      <c r="H463" s="34"/>
      <c r="I463" s="56">
        <f t="shared" si="58"/>
        <v>545</v>
      </c>
      <c r="J463" s="35"/>
      <c r="K463" s="33"/>
      <c r="L463" s="35"/>
      <c r="M463" s="35"/>
      <c r="N463" s="36" t="e">
        <f>INDEX(ReadMe!$F$24:$F$59,MATCH(UitgavenInkomsten!K463,ReadMe!$C$24:$C$59,0))</f>
        <v>#N/A</v>
      </c>
      <c r="O463" s="7">
        <f t="array" ref="O463">IF(AND(LEN(L463)&gt;0,ISNUMBER(N463)),L463*N463,IF(AND(LEN(M463)&gt;0,ISNUMBER(N463)),M463/(1+N463)*N463,0))</f>
        <v>0</v>
      </c>
      <c r="P463" s="7" t="str">
        <f t="shared" si="52"/>
        <v>Nee</v>
      </c>
      <c r="Q463" s="33"/>
      <c r="R463" s="7">
        <f t="shared" si="53"/>
        <v>0</v>
      </c>
      <c r="S463" s="7">
        <f t="shared" si="54"/>
        <v>0</v>
      </c>
      <c r="T463" s="7">
        <f t="shared" si="55"/>
        <v>0</v>
      </c>
      <c r="U463" s="7">
        <f t="shared" si="56"/>
        <v>0</v>
      </c>
      <c r="V463" s="7">
        <f t="shared" si="57"/>
        <v>0</v>
      </c>
    </row>
    <row r="464" spans="1:22" x14ac:dyDescent="0.15">
      <c r="A464" s="56">
        <f>IF(ISNUMBER(INDEX(ReadMe!$G$24:$G$59,MATCH(UitgavenInkomsten!$K464,ReadMe!$C$24:$C$59,0))),INDEX(ReadMe!$G$24:$G$59,MATCH(UitgavenInkomsten!$K464,ReadMe!$C$24:$C$59,0)),0)</f>
        <v>0</v>
      </c>
      <c r="B464" s="56">
        <f>IF(ISERROR(INDEX(ReadMe!$H$24:$H$59,MATCH(UitgavenInkomsten!$K464,ReadMe!$C$24:$C$59,0))),0,INDEX(ReadMe!$H$24:$H$59,MATCH(UitgavenInkomsten!$K464,ReadMe!$C$24:$C$59,0)))</f>
        <v>0</v>
      </c>
      <c r="D464" s="7" t="str">
        <f t="shared" si="51"/>
        <v/>
      </c>
      <c r="E464" s="33"/>
      <c r="F464" s="33"/>
      <c r="G464" s="33"/>
      <c r="H464" s="34"/>
      <c r="I464" s="56">
        <f t="shared" si="58"/>
        <v>546</v>
      </c>
      <c r="J464" s="35"/>
      <c r="K464" s="33"/>
      <c r="L464" s="35"/>
      <c r="M464" s="35"/>
      <c r="N464" s="36" t="e">
        <f>INDEX(ReadMe!$F$24:$F$59,MATCH(UitgavenInkomsten!K464,ReadMe!$C$24:$C$59,0))</f>
        <v>#N/A</v>
      </c>
      <c r="O464" s="7">
        <f t="array" ref="O464">IF(AND(LEN(L464)&gt;0,ISNUMBER(N464)),L464*N464,IF(AND(LEN(M464)&gt;0,ISNUMBER(N464)),M464/(1+N464)*N464,0))</f>
        <v>0</v>
      </c>
      <c r="P464" s="7" t="str">
        <f t="shared" si="52"/>
        <v>Nee</v>
      </c>
      <c r="Q464" s="33"/>
      <c r="R464" s="7">
        <f t="shared" si="53"/>
        <v>0</v>
      </c>
      <c r="S464" s="7">
        <f t="shared" si="54"/>
        <v>0</v>
      </c>
      <c r="T464" s="7">
        <f t="shared" si="55"/>
        <v>0</v>
      </c>
      <c r="U464" s="7">
        <f t="shared" si="56"/>
        <v>0</v>
      </c>
      <c r="V464" s="7">
        <f t="shared" si="57"/>
        <v>0</v>
      </c>
    </row>
    <row r="465" spans="1:22" x14ac:dyDescent="0.15">
      <c r="A465" s="56">
        <f>IF(ISNUMBER(INDEX(ReadMe!$G$24:$G$59,MATCH(UitgavenInkomsten!$K465,ReadMe!$C$24:$C$59,0))),INDEX(ReadMe!$G$24:$G$59,MATCH(UitgavenInkomsten!$K465,ReadMe!$C$24:$C$59,0)),0)</f>
        <v>0</v>
      </c>
      <c r="B465" s="56">
        <f>IF(ISERROR(INDEX(ReadMe!$H$24:$H$59,MATCH(UitgavenInkomsten!$K465,ReadMe!$C$24:$C$59,0))),0,INDEX(ReadMe!$H$24:$H$59,MATCH(UitgavenInkomsten!$K465,ReadMe!$C$24:$C$59,0)))</f>
        <v>0</v>
      </c>
      <c r="D465" s="7" t="str">
        <f t="shared" si="51"/>
        <v/>
      </c>
      <c r="E465" s="33"/>
      <c r="F465" s="33"/>
      <c r="G465" s="33"/>
      <c r="H465" s="34"/>
      <c r="I465" s="56">
        <f t="shared" si="58"/>
        <v>547</v>
      </c>
      <c r="J465" s="35"/>
      <c r="K465" s="33"/>
      <c r="L465" s="35"/>
      <c r="M465" s="35"/>
      <c r="N465" s="36" t="e">
        <f>INDEX(ReadMe!$F$24:$F$59,MATCH(UitgavenInkomsten!K465,ReadMe!$C$24:$C$59,0))</f>
        <v>#N/A</v>
      </c>
      <c r="O465" s="7">
        <f t="array" ref="O465">IF(AND(LEN(L465)&gt;0,ISNUMBER(N465)),L465*N465,IF(AND(LEN(M465)&gt;0,ISNUMBER(N465)),M465/(1+N465)*N465,0))</f>
        <v>0</v>
      </c>
      <c r="P465" s="7" t="str">
        <f t="shared" si="52"/>
        <v>Nee</v>
      </c>
      <c r="Q465" s="33"/>
      <c r="R465" s="7">
        <f t="shared" si="53"/>
        <v>0</v>
      </c>
      <c r="S465" s="7">
        <f t="shared" si="54"/>
        <v>0</v>
      </c>
      <c r="T465" s="7">
        <f t="shared" si="55"/>
        <v>0</v>
      </c>
      <c r="U465" s="7">
        <f t="shared" si="56"/>
        <v>0</v>
      </c>
      <c r="V465" s="7">
        <f t="shared" si="57"/>
        <v>0</v>
      </c>
    </row>
    <row r="466" spans="1:22" x14ac:dyDescent="0.15">
      <c r="A466" s="56">
        <f>IF(ISNUMBER(INDEX(ReadMe!$G$24:$G$59,MATCH(UitgavenInkomsten!$K466,ReadMe!$C$24:$C$59,0))),INDEX(ReadMe!$G$24:$G$59,MATCH(UitgavenInkomsten!$K466,ReadMe!$C$24:$C$59,0)),0)</f>
        <v>0</v>
      </c>
      <c r="B466" s="56">
        <f>IF(ISERROR(INDEX(ReadMe!$H$24:$H$59,MATCH(UitgavenInkomsten!$K466,ReadMe!$C$24:$C$59,0))),0,INDEX(ReadMe!$H$24:$H$59,MATCH(UitgavenInkomsten!$K466,ReadMe!$C$24:$C$59,0)))</f>
        <v>0</v>
      </c>
      <c r="D466" s="7" t="str">
        <f t="shared" ref="D466:D529" si="59">IF(LEN(G466)&gt;1,INDEX(Periode,MATCH($G466,Maanden,0),1),"")</f>
        <v/>
      </c>
      <c r="E466" s="33"/>
      <c r="F466" s="33"/>
      <c r="G466" s="33"/>
      <c r="H466" s="34"/>
      <c r="I466" s="56">
        <f t="shared" si="58"/>
        <v>548</v>
      </c>
      <c r="J466" s="35"/>
      <c r="K466" s="33"/>
      <c r="L466" s="35"/>
      <c r="M466" s="35"/>
      <c r="N466" s="36" t="e">
        <f>INDEX(ReadMe!$F$24:$F$59,MATCH(UitgavenInkomsten!K466,ReadMe!$C$24:$C$59,0))</f>
        <v>#N/A</v>
      </c>
      <c r="O466" s="7">
        <f t="array" ref="O466">IF(AND(LEN(L466)&gt;0,ISNUMBER(N466)),L466*N466,IF(AND(LEN(M466)&gt;0,ISNUMBER(N466)),M466/(1+N466)*N466,0))</f>
        <v>0</v>
      </c>
      <c r="P466" s="7" t="str">
        <f t="shared" ref="P466:P529" si="60">IF(LEN(K466)&gt;1,VLOOKUP(K466,CategorieBTWTabel,2,FALSE),"Nee")</f>
        <v>Nee</v>
      </c>
      <c r="Q466" s="33"/>
      <c r="R466" s="7">
        <f t="shared" ref="R466:R529" si="61">IF(LEN(L466)&lt;1,M466-O466,L466)</f>
        <v>0</v>
      </c>
      <c r="S466" s="7">
        <f t="shared" ref="S466:S529" si="62">IF(LEN(M466)&lt;1,L466+O466,M466)</f>
        <v>0</v>
      </c>
      <c r="T466" s="7">
        <f t="shared" ref="T466:T529" si="63">O466</f>
        <v>0</v>
      </c>
      <c r="U466" s="7">
        <f t="shared" si="56"/>
        <v>0</v>
      </c>
      <c r="V466" s="7">
        <f t="shared" si="57"/>
        <v>0</v>
      </c>
    </row>
    <row r="467" spans="1:22" x14ac:dyDescent="0.15">
      <c r="A467" s="56">
        <f>IF(ISNUMBER(INDEX(ReadMe!$G$24:$G$59,MATCH(UitgavenInkomsten!$K467,ReadMe!$C$24:$C$59,0))),INDEX(ReadMe!$G$24:$G$59,MATCH(UitgavenInkomsten!$K467,ReadMe!$C$24:$C$59,0)),0)</f>
        <v>0</v>
      </c>
      <c r="B467" s="56">
        <f>IF(ISERROR(INDEX(ReadMe!$H$24:$H$59,MATCH(UitgavenInkomsten!$K467,ReadMe!$C$24:$C$59,0))),0,INDEX(ReadMe!$H$24:$H$59,MATCH(UitgavenInkomsten!$K467,ReadMe!$C$24:$C$59,0)))</f>
        <v>0</v>
      </c>
      <c r="D467" s="7" t="str">
        <f t="shared" si="59"/>
        <v/>
      </c>
      <c r="E467" s="33"/>
      <c r="F467" s="33"/>
      <c r="G467" s="33"/>
      <c r="H467" s="34"/>
      <c r="I467" s="56">
        <f t="shared" si="58"/>
        <v>549</v>
      </c>
      <c r="J467" s="35"/>
      <c r="K467" s="33"/>
      <c r="L467" s="35"/>
      <c r="M467" s="35"/>
      <c r="N467" s="36" t="e">
        <f>INDEX(ReadMe!$F$24:$F$59,MATCH(UitgavenInkomsten!K467,ReadMe!$C$24:$C$59,0))</f>
        <v>#N/A</v>
      </c>
      <c r="O467" s="7">
        <f t="array" ref="O467">IF(AND(LEN(L467)&gt;0,ISNUMBER(N467)),L467*N467,IF(AND(LEN(M467)&gt;0,ISNUMBER(N467)),M467/(1+N467)*N467,0))</f>
        <v>0</v>
      </c>
      <c r="P467" s="7" t="str">
        <f t="shared" si="60"/>
        <v>Nee</v>
      </c>
      <c r="Q467" s="33"/>
      <c r="R467" s="7">
        <f t="shared" si="61"/>
        <v>0</v>
      </c>
      <c r="S467" s="7">
        <f t="shared" si="62"/>
        <v>0</v>
      </c>
      <c r="T467" s="7">
        <f t="shared" si="63"/>
        <v>0</v>
      </c>
      <c r="U467" s="7">
        <f t="shared" ref="U467:U530" si="64">U466+$S467*A467*IF(E467=U$17,1,0)</f>
        <v>0</v>
      </c>
      <c r="V467" s="7">
        <f t="shared" ref="V467:V530" si="65">V466+$S467*A467*IF(E467=V$17,1,0)</f>
        <v>0</v>
      </c>
    </row>
    <row r="468" spans="1:22" x14ac:dyDescent="0.15">
      <c r="A468" s="56">
        <f>IF(ISNUMBER(INDEX(ReadMe!$G$24:$G$59,MATCH(UitgavenInkomsten!$K468,ReadMe!$C$24:$C$59,0))),INDEX(ReadMe!$G$24:$G$59,MATCH(UitgavenInkomsten!$K468,ReadMe!$C$24:$C$59,0)),0)</f>
        <v>0</v>
      </c>
      <c r="B468" s="56">
        <f>IF(ISERROR(INDEX(ReadMe!$H$24:$H$59,MATCH(UitgavenInkomsten!$K468,ReadMe!$C$24:$C$59,0))),0,INDEX(ReadMe!$H$24:$H$59,MATCH(UitgavenInkomsten!$K468,ReadMe!$C$24:$C$59,0)))</f>
        <v>0</v>
      </c>
      <c r="D468" s="7" t="str">
        <f t="shared" si="59"/>
        <v/>
      </c>
      <c r="E468" s="33"/>
      <c r="F468" s="33"/>
      <c r="G468" s="33"/>
      <c r="H468" s="34"/>
      <c r="I468" s="56">
        <f t="shared" ref="I468:I531" si="66">I467+1</f>
        <v>550</v>
      </c>
      <c r="J468" s="35"/>
      <c r="K468" s="33"/>
      <c r="L468" s="35"/>
      <c r="M468" s="35"/>
      <c r="N468" s="36" t="e">
        <f>INDEX(ReadMe!$F$24:$F$59,MATCH(UitgavenInkomsten!K468,ReadMe!$C$24:$C$59,0))</f>
        <v>#N/A</v>
      </c>
      <c r="O468" s="7">
        <f t="array" ref="O468">IF(AND(LEN(L468)&gt;0,ISNUMBER(N468)),L468*N468,IF(AND(LEN(M468)&gt;0,ISNUMBER(N468)),M468/(1+N468)*N468,0))</f>
        <v>0</v>
      </c>
      <c r="P468" s="7" t="str">
        <f t="shared" si="60"/>
        <v>Nee</v>
      </c>
      <c r="Q468" s="33"/>
      <c r="R468" s="7">
        <f t="shared" si="61"/>
        <v>0</v>
      </c>
      <c r="S468" s="7">
        <f t="shared" si="62"/>
        <v>0</v>
      </c>
      <c r="T468" s="7">
        <f t="shared" si="63"/>
        <v>0</v>
      </c>
      <c r="U468" s="7">
        <f t="shared" si="64"/>
        <v>0</v>
      </c>
      <c r="V468" s="7">
        <f t="shared" si="65"/>
        <v>0</v>
      </c>
    </row>
    <row r="469" spans="1:22" x14ac:dyDescent="0.15">
      <c r="A469" s="56">
        <f>IF(ISNUMBER(INDEX(ReadMe!$G$24:$G$59,MATCH(UitgavenInkomsten!$K469,ReadMe!$C$24:$C$59,0))),INDEX(ReadMe!$G$24:$G$59,MATCH(UitgavenInkomsten!$K469,ReadMe!$C$24:$C$59,0)),0)</f>
        <v>0</v>
      </c>
      <c r="B469" s="56">
        <f>IF(ISERROR(INDEX(ReadMe!$H$24:$H$59,MATCH(UitgavenInkomsten!$K469,ReadMe!$C$24:$C$59,0))),0,INDEX(ReadMe!$H$24:$H$59,MATCH(UitgavenInkomsten!$K469,ReadMe!$C$24:$C$59,0)))</f>
        <v>0</v>
      </c>
      <c r="D469" s="7" t="str">
        <f t="shared" si="59"/>
        <v/>
      </c>
      <c r="E469" s="33"/>
      <c r="F469" s="33"/>
      <c r="G469" s="33"/>
      <c r="H469" s="34"/>
      <c r="I469" s="56">
        <f t="shared" si="66"/>
        <v>551</v>
      </c>
      <c r="J469" s="35"/>
      <c r="K469" s="33"/>
      <c r="L469" s="35"/>
      <c r="M469" s="35"/>
      <c r="N469" s="36" t="e">
        <f>INDEX(ReadMe!$F$24:$F$59,MATCH(UitgavenInkomsten!K469,ReadMe!$C$24:$C$59,0))</f>
        <v>#N/A</v>
      </c>
      <c r="O469" s="7">
        <f t="array" ref="O469">IF(AND(LEN(L469)&gt;0,ISNUMBER(N469)),L469*N469,IF(AND(LEN(M469)&gt;0,ISNUMBER(N469)),M469/(1+N469)*N469,0))</f>
        <v>0</v>
      </c>
      <c r="P469" s="7" t="str">
        <f t="shared" si="60"/>
        <v>Nee</v>
      </c>
      <c r="Q469" s="33"/>
      <c r="R469" s="7">
        <f t="shared" si="61"/>
        <v>0</v>
      </c>
      <c r="S469" s="7">
        <f t="shared" si="62"/>
        <v>0</v>
      </c>
      <c r="T469" s="7">
        <f t="shared" si="63"/>
        <v>0</v>
      </c>
      <c r="U469" s="7">
        <f t="shared" si="64"/>
        <v>0</v>
      </c>
      <c r="V469" s="7">
        <f t="shared" si="65"/>
        <v>0</v>
      </c>
    </row>
    <row r="470" spans="1:22" x14ac:dyDescent="0.15">
      <c r="A470" s="56">
        <f>IF(ISNUMBER(INDEX(ReadMe!$G$24:$G$59,MATCH(UitgavenInkomsten!$K470,ReadMe!$C$24:$C$59,0))),INDEX(ReadMe!$G$24:$G$59,MATCH(UitgavenInkomsten!$K470,ReadMe!$C$24:$C$59,0)),0)</f>
        <v>0</v>
      </c>
      <c r="B470" s="56">
        <f>IF(ISERROR(INDEX(ReadMe!$H$24:$H$59,MATCH(UitgavenInkomsten!$K470,ReadMe!$C$24:$C$59,0))),0,INDEX(ReadMe!$H$24:$H$59,MATCH(UitgavenInkomsten!$K470,ReadMe!$C$24:$C$59,0)))</f>
        <v>0</v>
      </c>
      <c r="D470" s="7" t="str">
        <f t="shared" si="59"/>
        <v/>
      </c>
      <c r="E470" s="33"/>
      <c r="F470" s="33"/>
      <c r="G470" s="33"/>
      <c r="H470" s="34"/>
      <c r="I470" s="56">
        <f t="shared" si="66"/>
        <v>552</v>
      </c>
      <c r="J470" s="35"/>
      <c r="K470" s="33"/>
      <c r="L470" s="35"/>
      <c r="M470" s="35"/>
      <c r="N470" s="36" t="e">
        <f>INDEX(ReadMe!$F$24:$F$59,MATCH(UitgavenInkomsten!K470,ReadMe!$C$24:$C$59,0))</f>
        <v>#N/A</v>
      </c>
      <c r="O470" s="7">
        <f t="array" ref="O470">IF(AND(LEN(L470)&gt;0,ISNUMBER(N470)),L470*N470,IF(AND(LEN(M470)&gt;0,ISNUMBER(N470)),M470/(1+N470)*N470,0))</f>
        <v>0</v>
      </c>
      <c r="P470" s="7" t="str">
        <f t="shared" si="60"/>
        <v>Nee</v>
      </c>
      <c r="Q470" s="33"/>
      <c r="R470" s="7">
        <f t="shared" si="61"/>
        <v>0</v>
      </c>
      <c r="S470" s="7">
        <f t="shared" si="62"/>
        <v>0</v>
      </c>
      <c r="T470" s="7">
        <f t="shared" si="63"/>
        <v>0</v>
      </c>
      <c r="U470" s="7">
        <f t="shared" si="64"/>
        <v>0</v>
      </c>
      <c r="V470" s="7">
        <f t="shared" si="65"/>
        <v>0</v>
      </c>
    </row>
    <row r="471" spans="1:22" x14ac:dyDescent="0.15">
      <c r="A471" s="56">
        <f>IF(ISNUMBER(INDEX(ReadMe!$G$24:$G$59,MATCH(UitgavenInkomsten!$K471,ReadMe!$C$24:$C$59,0))),INDEX(ReadMe!$G$24:$G$59,MATCH(UitgavenInkomsten!$K471,ReadMe!$C$24:$C$59,0)),0)</f>
        <v>0</v>
      </c>
      <c r="B471" s="56">
        <f>IF(ISERROR(INDEX(ReadMe!$H$24:$H$59,MATCH(UitgavenInkomsten!$K471,ReadMe!$C$24:$C$59,0))),0,INDEX(ReadMe!$H$24:$H$59,MATCH(UitgavenInkomsten!$K471,ReadMe!$C$24:$C$59,0)))</f>
        <v>0</v>
      </c>
      <c r="D471" s="7" t="str">
        <f t="shared" si="59"/>
        <v/>
      </c>
      <c r="E471" s="33"/>
      <c r="F471" s="33"/>
      <c r="G471" s="33"/>
      <c r="H471" s="34"/>
      <c r="I471" s="56">
        <f t="shared" si="66"/>
        <v>553</v>
      </c>
      <c r="J471" s="35"/>
      <c r="K471" s="33"/>
      <c r="L471" s="35"/>
      <c r="M471" s="35"/>
      <c r="N471" s="36" t="e">
        <f>INDEX(ReadMe!$F$24:$F$59,MATCH(UitgavenInkomsten!K471,ReadMe!$C$24:$C$59,0))</f>
        <v>#N/A</v>
      </c>
      <c r="O471" s="7">
        <f t="array" ref="O471">IF(AND(LEN(L471)&gt;0,ISNUMBER(N471)),L471*N471,IF(AND(LEN(M471)&gt;0,ISNUMBER(N471)),M471/(1+N471)*N471,0))</f>
        <v>0</v>
      </c>
      <c r="P471" s="7" t="str">
        <f t="shared" si="60"/>
        <v>Nee</v>
      </c>
      <c r="Q471" s="33"/>
      <c r="R471" s="7">
        <f t="shared" si="61"/>
        <v>0</v>
      </c>
      <c r="S471" s="7">
        <f t="shared" si="62"/>
        <v>0</v>
      </c>
      <c r="T471" s="7">
        <f t="shared" si="63"/>
        <v>0</v>
      </c>
      <c r="U471" s="7">
        <f t="shared" si="64"/>
        <v>0</v>
      </c>
      <c r="V471" s="7">
        <f t="shared" si="65"/>
        <v>0</v>
      </c>
    </row>
    <row r="472" spans="1:22" x14ac:dyDescent="0.15">
      <c r="A472" s="56">
        <f>IF(ISNUMBER(INDEX(ReadMe!$G$24:$G$59,MATCH(UitgavenInkomsten!$K472,ReadMe!$C$24:$C$59,0))),INDEX(ReadMe!$G$24:$G$59,MATCH(UitgavenInkomsten!$K472,ReadMe!$C$24:$C$59,0)),0)</f>
        <v>0</v>
      </c>
      <c r="B472" s="56">
        <f>IF(ISERROR(INDEX(ReadMe!$H$24:$H$59,MATCH(UitgavenInkomsten!$K472,ReadMe!$C$24:$C$59,0))),0,INDEX(ReadMe!$H$24:$H$59,MATCH(UitgavenInkomsten!$K472,ReadMe!$C$24:$C$59,0)))</f>
        <v>0</v>
      </c>
      <c r="D472" s="7" t="str">
        <f t="shared" si="59"/>
        <v/>
      </c>
      <c r="E472" s="33"/>
      <c r="F472" s="33"/>
      <c r="G472" s="33"/>
      <c r="H472" s="34"/>
      <c r="I472" s="56">
        <f t="shared" si="66"/>
        <v>554</v>
      </c>
      <c r="J472" s="35"/>
      <c r="K472" s="33"/>
      <c r="L472" s="35"/>
      <c r="M472" s="35"/>
      <c r="N472" s="36" t="e">
        <f>INDEX(ReadMe!$F$24:$F$59,MATCH(UitgavenInkomsten!K472,ReadMe!$C$24:$C$59,0))</f>
        <v>#N/A</v>
      </c>
      <c r="O472" s="7">
        <f t="array" ref="O472">IF(AND(LEN(L472)&gt;0,ISNUMBER(N472)),L472*N472,IF(AND(LEN(M472)&gt;0,ISNUMBER(N472)),M472/(1+N472)*N472,0))</f>
        <v>0</v>
      </c>
      <c r="P472" s="7" t="str">
        <f t="shared" si="60"/>
        <v>Nee</v>
      </c>
      <c r="Q472" s="33"/>
      <c r="R472" s="7">
        <f t="shared" si="61"/>
        <v>0</v>
      </c>
      <c r="S472" s="7">
        <f t="shared" si="62"/>
        <v>0</v>
      </c>
      <c r="T472" s="7">
        <f t="shared" si="63"/>
        <v>0</v>
      </c>
      <c r="U472" s="7">
        <f t="shared" si="64"/>
        <v>0</v>
      </c>
      <c r="V472" s="7">
        <f t="shared" si="65"/>
        <v>0</v>
      </c>
    </row>
    <row r="473" spans="1:22" x14ac:dyDescent="0.15">
      <c r="A473" s="56">
        <f>IF(ISNUMBER(INDEX(ReadMe!$G$24:$G$59,MATCH(UitgavenInkomsten!$K473,ReadMe!$C$24:$C$59,0))),INDEX(ReadMe!$G$24:$G$59,MATCH(UitgavenInkomsten!$K473,ReadMe!$C$24:$C$59,0)),0)</f>
        <v>0</v>
      </c>
      <c r="B473" s="56">
        <f>IF(ISERROR(INDEX(ReadMe!$H$24:$H$59,MATCH(UitgavenInkomsten!$K473,ReadMe!$C$24:$C$59,0))),0,INDEX(ReadMe!$H$24:$H$59,MATCH(UitgavenInkomsten!$K473,ReadMe!$C$24:$C$59,0)))</f>
        <v>0</v>
      </c>
      <c r="D473" s="7" t="str">
        <f t="shared" si="59"/>
        <v/>
      </c>
      <c r="E473" s="33"/>
      <c r="F473" s="33"/>
      <c r="G473" s="33"/>
      <c r="H473" s="34"/>
      <c r="I473" s="56">
        <f t="shared" si="66"/>
        <v>555</v>
      </c>
      <c r="J473" s="35"/>
      <c r="K473" s="33"/>
      <c r="L473" s="35"/>
      <c r="M473" s="35"/>
      <c r="N473" s="36" t="e">
        <f>INDEX(ReadMe!$F$24:$F$59,MATCH(UitgavenInkomsten!K473,ReadMe!$C$24:$C$59,0))</f>
        <v>#N/A</v>
      </c>
      <c r="O473" s="7">
        <f t="array" ref="O473">IF(AND(LEN(L473)&gt;0,ISNUMBER(N473)),L473*N473,IF(AND(LEN(M473)&gt;0,ISNUMBER(N473)),M473/(1+N473)*N473,0))</f>
        <v>0</v>
      </c>
      <c r="P473" s="7" t="str">
        <f t="shared" si="60"/>
        <v>Nee</v>
      </c>
      <c r="Q473" s="33"/>
      <c r="R473" s="7">
        <f t="shared" si="61"/>
        <v>0</v>
      </c>
      <c r="S473" s="7">
        <f t="shared" si="62"/>
        <v>0</v>
      </c>
      <c r="T473" s="7">
        <f t="shared" si="63"/>
        <v>0</v>
      </c>
      <c r="U473" s="7">
        <f t="shared" si="64"/>
        <v>0</v>
      </c>
      <c r="V473" s="7">
        <f t="shared" si="65"/>
        <v>0</v>
      </c>
    </row>
    <row r="474" spans="1:22" x14ac:dyDescent="0.15">
      <c r="A474" s="56">
        <f>IF(ISNUMBER(INDEX(ReadMe!$G$24:$G$59,MATCH(UitgavenInkomsten!$K474,ReadMe!$C$24:$C$59,0))),INDEX(ReadMe!$G$24:$G$59,MATCH(UitgavenInkomsten!$K474,ReadMe!$C$24:$C$59,0)),0)</f>
        <v>0</v>
      </c>
      <c r="B474" s="56">
        <f>IF(ISERROR(INDEX(ReadMe!$H$24:$H$59,MATCH(UitgavenInkomsten!$K474,ReadMe!$C$24:$C$59,0))),0,INDEX(ReadMe!$H$24:$H$59,MATCH(UitgavenInkomsten!$K474,ReadMe!$C$24:$C$59,0)))</f>
        <v>0</v>
      </c>
      <c r="D474" s="7" t="str">
        <f t="shared" si="59"/>
        <v/>
      </c>
      <c r="E474" s="33"/>
      <c r="F474" s="33"/>
      <c r="G474" s="33"/>
      <c r="H474" s="34"/>
      <c r="I474" s="56">
        <f t="shared" si="66"/>
        <v>556</v>
      </c>
      <c r="J474" s="35"/>
      <c r="K474" s="33"/>
      <c r="L474" s="35"/>
      <c r="M474" s="35"/>
      <c r="N474" s="36" t="e">
        <f>INDEX(ReadMe!$F$24:$F$59,MATCH(UitgavenInkomsten!K474,ReadMe!$C$24:$C$59,0))</f>
        <v>#N/A</v>
      </c>
      <c r="O474" s="7">
        <f t="array" ref="O474">IF(AND(LEN(L474)&gt;0,ISNUMBER(N474)),L474*N474,IF(AND(LEN(M474)&gt;0,ISNUMBER(N474)),M474/(1+N474)*N474,0))</f>
        <v>0</v>
      </c>
      <c r="P474" s="7" t="str">
        <f t="shared" si="60"/>
        <v>Nee</v>
      </c>
      <c r="Q474" s="33"/>
      <c r="R474" s="7">
        <f t="shared" si="61"/>
        <v>0</v>
      </c>
      <c r="S474" s="7">
        <f t="shared" si="62"/>
        <v>0</v>
      </c>
      <c r="T474" s="7">
        <f t="shared" si="63"/>
        <v>0</v>
      </c>
      <c r="U474" s="7">
        <f t="shared" si="64"/>
        <v>0</v>
      </c>
      <c r="V474" s="7">
        <f t="shared" si="65"/>
        <v>0</v>
      </c>
    </row>
    <row r="475" spans="1:22" x14ac:dyDescent="0.15">
      <c r="A475" s="56">
        <f>IF(ISNUMBER(INDEX(ReadMe!$G$24:$G$59,MATCH(UitgavenInkomsten!$K475,ReadMe!$C$24:$C$59,0))),INDEX(ReadMe!$G$24:$G$59,MATCH(UitgavenInkomsten!$K475,ReadMe!$C$24:$C$59,0)),0)</f>
        <v>0</v>
      </c>
      <c r="B475" s="56">
        <f>IF(ISERROR(INDEX(ReadMe!$H$24:$H$59,MATCH(UitgavenInkomsten!$K475,ReadMe!$C$24:$C$59,0))),0,INDEX(ReadMe!$H$24:$H$59,MATCH(UitgavenInkomsten!$K475,ReadMe!$C$24:$C$59,0)))</f>
        <v>0</v>
      </c>
      <c r="D475" s="7" t="str">
        <f t="shared" si="59"/>
        <v/>
      </c>
      <c r="E475" s="33"/>
      <c r="F475" s="33"/>
      <c r="G475" s="33"/>
      <c r="H475" s="34"/>
      <c r="I475" s="56">
        <f t="shared" si="66"/>
        <v>557</v>
      </c>
      <c r="J475" s="35"/>
      <c r="K475" s="33"/>
      <c r="L475" s="35"/>
      <c r="M475" s="35"/>
      <c r="N475" s="36" t="e">
        <f>INDEX(ReadMe!$F$24:$F$59,MATCH(UitgavenInkomsten!K475,ReadMe!$C$24:$C$59,0))</f>
        <v>#N/A</v>
      </c>
      <c r="O475" s="7">
        <f t="array" ref="O475">IF(AND(LEN(L475)&gt;0,ISNUMBER(N475)),L475*N475,IF(AND(LEN(M475)&gt;0,ISNUMBER(N475)),M475/(1+N475)*N475,0))</f>
        <v>0</v>
      </c>
      <c r="P475" s="7" t="str">
        <f t="shared" si="60"/>
        <v>Nee</v>
      </c>
      <c r="Q475" s="33"/>
      <c r="R475" s="7">
        <f t="shared" si="61"/>
        <v>0</v>
      </c>
      <c r="S475" s="7">
        <f t="shared" si="62"/>
        <v>0</v>
      </c>
      <c r="T475" s="7">
        <f t="shared" si="63"/>
        <v>0</v>
      </c>
      <c r="U475" s="7">
        <f t="shared" si="64"/>
        <v>0</v>
      </c>
      <c r="V475" s="7">
        <f t="shared" si="65"/>
        <v>0</v>
      </c>
    </row>
    <row r="476" spans="1:22" x14ac:dyDescent="0.15">
      <c r="A476" s="56">
        <f>IF(ISNUMBER(INDEX(ReadMe!$G$24:$G$59,MATCH(UitgavenInkomsten!$K476,ReadMe!$C$24:$C$59,0))),INDEX(ReadMe!$G$24:$G$59,MATCH(UitgavenInkomsten!$K476,ReadMe!$C$24:$C$59,0)),0)</f>
        <v>0</v>
      </c>
      <c r="B476" s="56">
        <f>IF(ISERROR(INDEX(ReadMe!$H$24:$H$59,MATCH(UitgavenInkomsten!$K476,ReadMe!$C$24:$C$59,0))),0,INDEX(ReadMe!$H$24:$H$59,MATCH(UitgavenInkomsten!$K476,ReadMe!$C$24:$C$59,0)))</f>
        <v>0</v>
      </c>
      <c r="D476" s="7" t="str">
        <f t="shared" si="59"/>
        <v/>
      </c>
      <c r="E476" s="33"/>
      <c r="F476" s="33"/>
      <c r="G476" s="33"/>
      <c r="H476" s="34"/>
      <c r="I476" s="56">
        <f t="shared" si="66"/>
        <v>558</v>
      </c>
      <c r="J476" s="35"/>
      <c r="K476" s="33"/>
      <c r="L476" s="35"/>
      <c r="M476" s="35"/>
      <c r="N476" s="36" t="e">
        <f>INDEX(ReadMe!$F$24:$F$59,MATCH(UitgavenInkomsten!K476,ReadMe!$C$24:$C$59,0))</f>
        <v>#N/A</v>
      </c>
      <c r="O476" s="7">
        <f t="array" ref="O476">IF(AND(LEN(L476)&gt;0,ISNUMBER(N476)),L476*N476,IF(AND(LEN(M476)&gt;0,ISNUMBER(N476)),M476/(1+N476)*N476,0))</f>
        <v>0</v>
      </c>
      <c r="P476" s="7" t="str">
        <f t="shared" si="60"/>
        <v>Nee</v>
      </c>
      <c r="Q476" s="33"/>
      <c r="R476" s="7">
        <f t="shared" si="61"/>
        <v>0</v>
      </c>
      <c r="S476" s="7">
        <f t="shared" si="62"/>
        <v>0</v>
      </c>
      <c r="T476" s="7">
        <f t="shared" si="63"/>
        <v>0</v>
      </c>
      <c r="U476" s="7">
        <f t="shared" si="64"/>
        <v>0</v>
      </c>
      <c r="V476" s="7">
        <f t="shared" si="65"/>
        <v>0</v>
      </c>
    </row>
    <row r="477" spans="1:22" x14ac:dyDescent="0.15">
      <c r="A477" s="56">
        <f>IF(ISNUMBER(INDEX(ReadMe!$G$24:$G$59,MATCH(UitgavenInkomsten!$K477,ReadMe!$C$24:$C$59,0))),INDEX(ReadMe!$G$24:$G$59,MATCH(UitgavenInkomsten!$K477,ReadMe!$C$24:$C$59,0)),0)</f>
        <v>0</v>
      </c>
      <c r="B477" s="56">
        <f>IF(ISERROR(INDEX(ReadMe!$H$24:$H$59,MATCH(UitgavenInkomsten!$K477,ReadMe!$C$24:$C$59,0))),0,INDEX(ReadMe!$H$24:$H$59,MATCH(UitgavenInkomsten!$K477,ReadMe!$C$24:$C$59,0)))</f>
        <v>0</v>
      </c>
      <c r="D477" s="7" t="str">
        <f t="shared" si="59"/>
        <v/>
      </c>
      <c r="E477" s="33"/>
      <c r="F477" s="33"/>
      <c r="G477" s="33"/>
      <c r="H477" s="34"/>
      <c r="I477" s="56">
        <f t="shared" si="66"/>
        <v>559</v>
      </c>
      <c r="J477" s="35"/>
      <c r="K477" s="33"/>
      <c r="L477" s="35"/>
      <c r="M477" s="35"/>
      <c r="N477" s="36" t="e">
        <f>INDEX(ReadMe!$F$24:$F$59,MATCH(UitgavenInkomsten!K477,ReadMe!$C$24:$C$59,0))</f>
        <v>#N/A</v>
      </c>
      <c r="O477" s="7">
        <f t="array" ref="O477">IF(AND(LEN(L477)&gt;0,ISNUMBER(N477)),L477*N477,IF(AND(LEN(M477)&gt;0,ISNUMBER(N477)),M477/(1+N477)*N477,0))</f>
        <v>0</v>
      </c>
      <c r="P477" s="7" t="str">
        <f t="shared" si="60"/>
        <v>Nee</v>
      </c>
      <c r="Q477" s="33"/>
      <c r="R477" s="7">
        <f t="shared" si="61"/>
        <v>0</v>
      </c>
      <c r="S477" s="7">
        <f t="shared" si="62"/>
        <v>0</v>
      </c>
      <c r="T477" s="7">
        <f t="shared" si="63"/>
        <v>0</v>
      </c>
      <c r="U477" s="7">
        <f t="shared" si="64"/>
        <v>0</v>
      </c>
      <c r="V477" s="7">
        <f t="shared" si="65"/>
        <v>0</v>
      </c>
    </row>
    <row r="478" spans="1:22" x14ac:dyDescent="0.15">
      <c r="A478" s="56">
        <f>IF(ISNUMBER(INDEX(ReadMe!$G$24:$G$59,MATCH(UitgavenInkomsten!$K478,ReadMe!$C$24:$C$59,0))),INDEX(ReadMe!$G$24:$G$59,MATCH(UitgavenInkomsten!$K478,ReadMe!$C$24:$C$59,0)),0)</f>
        <v>0</v>
      </c>
      <c r="B478" s="56">
        <f>IF(ISERROR(INDEX(ReadMe!$H$24:$H$59,MATCH(UitgavenInkomsten!$K478,ReadMe!$C$24:$C$59,0))),0,INDEX(ReadMe!$H$24:$H$59,MATCH(UitgavenInkomsten!$K478,ReadMe!$C$24:$C$59,0)))</f>
        <v>0</v>
      </c>
      <c r="D478" s="7" t="str">
        <f t="shared" si="59"/>
        <v/>
      </c>
      <c r="E478" s="33"/>
      <c r="F478" s="33"/>
      <c r="G478" s="33"/>
      <c r="H478" s="34"/>
      <c r="I478" s="56">
        <f t="shared" si="66"/>
        <v>560</v>
      </c>
      <c r="J478" s="35"/>
      <c r="K478" s="33"/>
      <c r="L478" s="35"/>
      <c r="M478" s="35"/>
      <c r="N478" s="36" t="e">
        <f>INDEX(ReadMe!$F$24:$F$59,MATCH(UitgavenInkomsten!K478,ReadMe!$C$24:$C$59,0))</f>
        <v>#N/A</v>
      </c>
      <c r="O478" s="7">
        <f t="array" ref="O478">IF(AND(LEN(L478)&gt;0,ISNUMBER(N478)),L478*N478,IF(AND(LEN(M478)&gt;0,ISNUMBER(N478)),M478/(1+N478)*N478,0))</f>
        <v>0</v>
      </c>
      <c r="P478" s="7" t="str">
        <f t="shared" si="60"/>
        <v>Nee</v>
      </c>
      <c r="Q478" s="33"/>
      <c r="R478" s="7">
        <f t="shared" si="61"/>
        <v>0</v>
      </c>
      <c r="S478" s="7">
        <f t="shared" si="62"/>
        <v>0</v>
      </c>
      <c r="T478" s="7">
        <f t="shared" si="63"/>
        <v>0</v>
      </c>
      <c r="U478" s="7">
        <f t="shared" si="64"/>
        <v>0</v>
      </c>
      <c r="V478" s="7">
        <f t="shared" si="65"/>
        <v>0</v>
      </c>
    </row>
    <row r="479" spans="1:22" x14ac:dyDescent="0.15">
      <c r="A479" s="56">
        <f>IF(ISNUMBER(INDEX(ReadMe!$G$24:$G$59,MATCH(UitgavenInkomsten!$K479,ReadMe!$C$24:$C$59,0))),INDEX(ReadMe!$G$24:$G$59,MATCH(UitgavenInkomsten!$K479,ReadMe!$C$24:$C$59,0)),0)</f>
        <v>0</v>
      </c>
      <c r="B479" s="56">
        <f>IF(ISERROR(INDEX(ReadMe!$H$24:$H$59,MATCH(UitgavenInkomsten!$K479,ReadMe!$C$24:$C$59,0))),0,INDEX(ReadMe!$H$24:$H$59,MATCH(UitgavenInkomsten!$K479,ReadMe!$C$24:$C$59,0)))</f>
        <v>0</v>
      </c>
      <c r="D479" s="7" t="str">
        <f t="shared" si="59"/>
        <v/>
      </c>
      <c r="E479" s="33"/>
      <c r="F479" s="33"/>
      <c r="G479" s="33"/>
      <c r="H479" s="34"/>
      <c r="I479" s="56">
        <f t="shared" si="66"/>
        <v>561</v>
      </c>
      <c r="J479" s="35"/>
      <c r="K479" s="33"/>
      <c r="L479" s="35"/>
      <c r="M479" s="35"/>
      <c r="N479" s="36" t="e">
        <f>INDEX(ReadMe!$F$24:$F$59,MATCH(UitgavenInkomsten!K479,ReadMe!$C$24:$C$59,0))</f>
        <v>#N/A</v>
      </c>
      <c r="O479" s="7">
        <f t="array" ref="O479">IF(AND(LEN(L479)&gt;0,ISNUMBER(N479)),L479*N479,IF(AND(LEN(M479)&gt;0,ISNUMBER(N479)),M479/(1+N479)*N479,0))</f>
        <v>0</v>
      </c>
      <c r="P479" s="7" t="str">
        <f t="shared" si="60"/>
        <v>Nee</v>
      </c>
      <c r="Q479" s="33"/>
      <c r="R479" s="7">
        <f t="shared" si="61"/>
        <v>0</v>
      </c>
      <c r="S479" s="7">
        <f t="shared" si="62"/>
        <v>0</v>
      </c>
      <c r="T479" s="7">
        <f t="shared" si="63"/>
        <v>0</v>
      </c>
      <c r="U479" s="7">
        <f t="shared" si="64"/>
        <v>0</v>
      </c>
      <c r="V479" s="7">
        <f t="shared" si="65"/>
        <v>0</v>
      </c>
    </row>
    <row r="480" spans="1:22" x14ac:dyDescent="0.15">
      <c r="A480" s="56">
        <f>IF(ISNUMBER(INDEX(ReadMe!$G$24:$G$59,MATCH(UitgavenInkomsten!$K480,ReadMe!$C$24:$C$59,0))),INDEX(ReadMe!$G$24:$G$59,MATCH(UitgavenInkomsten!$K480,ReadMe!$C$24:$C$59,0)),0)</f>
        <v>0</v>
      </c>
      <c r="B480" s="56">
        <f>IF(ISERROR(INDEX(ReadMe!$H$24:$H$59,MATCH(UitgavenInkomsten!$K480,ReadMe!$C$24:$C$59,0))),0,INDEX(ReadMe!$H$24:$H$59,MATCH(UitgavenInkomsten!$K480,ReadMe!$C$24:$C$59,0)))</f>
        <v>0</v>
      </c>
      <c r="D480" s="7" t="str">
        <f t="shared" si="59"/>
        <v/>
      </c>
      <c r="E480" s="33"/>
      <c r="F480" s="33"/>
      <c r="G480" s="33"/>
      <c r="H480" s="34"/>
      <c r="I480" s="56">
        <f t="shared" si="66"/>
        <v>562</v>
      </c>
      <c r="J480" s="35"/>
      <c r="K480" s="33"/>
      <c r="L480" s="35"/>
      <c r="M480" s="35"/>
      <c r="N480" s="36" t="e">
        <f>INDEX(ReadMe!$F$24:$F$59,MATCH(UitgavenInkomsten!K480,ReadMe!$C$24:$C$59,0))</f>
        <v>#N/A</v>
      </c>
      <c r="O480" s="7">
        <f t="array" ref="O480">IF(AND(LEN(L480)&gt;0,ISNUMBER(N480)),L480*N480,IF(AND(LEN(M480)&gt;0,ISNUMBER(N480)),M480/(1+N480)*N480,0))</f>
        <v>0</v>
      </c>
      <c r="P480" s="7" t="str">
        <f t="shared" si="60"/>
        <v>Nee</v>
      </c>
      <c r="Q480" s="33"/>
      <c r="R480" s="7">
        <f t="shared" si="61"/>
        <v>0</v>
      </c>
      <c r="S480" s="7">
        <f t="shared" si="62"/>
        <v>0</v>
      </c>
      <c r="T480" s="7">
        <f t="shared" si="63"/>
        <v>0</v>
      </c>
      <c r="U480" s="7">
        <f t="shared" si="64"/>
        <v>0</v>
      </c>
      <c r="V480" s="7">
        <f t="shared" si="65"/>
        <v>0</v>
      </c>
    </row>
    <row r="481" spans="1:22" x14ac:dyDescent="0.15">
      <c r="A481" s="56">
        <f>IF(ISNUMBER(INDEX(ReadMe!$G$24:$G$59,MATCH(UitgavenInkomsten!$K481,ReadMe!$C$24:$C$59,0))),INDEX(ReadMe!$G$24:$G$59,MATCH(UitgavenInkomsten!$K481,ReadMe!$C$24:$C$59,0)),0)</f>
        <v>0</v>
      </c>
      <c r="B481" s="56">
        <f>IF(ISERROR(INDEX(ReadMe!$H$24:$H$59,MATCH(UitgavenInkomsten!$K481,ReadMe!$C$24:$C$59,0))),0,INDEX(ReadMe!$H$24:$H$59,MATCH(UitgavenInkomsten!$K481,ReadMe!$C$24:$C$59,0)))</f>
        <v>0</v>
      </c>
      <c r="D481" s="7" t="str">
        <f t="shared" si="59"/>
        <v/>
      </c>
      <c r="E481" s="33"/>
      <c r="F481" s="33"/>
      <c r="G481" s="33"/>
      <c r="H481" s="34"/>
      <c r="I481" s="56">
        <f t="shared" si="66"/>
        <v>563</v>
      </c>
      <c r="J481" s="35"/>
      <c r="K481" s="33"/>
      <c r="L481" s="35"/>
      <c r="M481" s="35"/>
      <c r="N481" s="36" t="e">
        <f>INDEX(ReadMe!$F$24:$F$59,MATCH(UitgavenInkomsten!K481,ReadMe!$C$24:$C$59,0))</f>
        <v>#N/A</v>
      </c>
      <c r="O481" s="7">
        <f t="array" ref="O481">IF(AND(LEN(L481)&gt;0,ISNUMBER(N481)),L481*N481,IF(AND(LEN(M481)&gt;0,ISNUMBER(N481)),M481/(1+N481)*N481,0))</f>
        <v>0</v>
      </c>
      <c r="P481" s="7" t="str">
        <f t="shared" si="60"/>
        <v>Nee</v>
      </c>
      <c r="Q481" s="33"/>
      <c r="R481" s="7">
        <f t="shared" si="61"/>
        <v>0</v>
      </c>
      <c r="S481" s="7">
        <f t="shared" si="62"/>
        <v>0</v>
      </c>
      <c r="T481" s="7">
        <f t="shared" si="63"/>
        <v>0</v>
      </c>
      <c r="U481" s="7">
        <f t="shared" si="64"/>
        <v>0</v>
      </c>
      <c r="V481" s="7">
        <f t="shared" si="65"/>
        <v>0</v>
      </c>
    </row>
    <row r="482" spans="1:22" x14ac:dyDescent="0.15">
      <c r="A482" s="56">
        <f>IF(ISNUMBER(INDEX(ReadMe!$G$24:$G$59,MATCH(UitgavenInkomsten!$K482,ReadMe!$C$24:$C$59,0))),INDEX(ReadMe!$G$24:$G$59,MATCH(UitgavenInkomsten!$K482,ReadMe!$C$24:$C$59,0)),0)</f>
        <v>0</v>
      </c>
      <c r="B482" s="56">
        <f>IF(ISERROR(INDEX(ReadMe!$H$24:$H$59,MATCH(UitgavenInkomsten!$K482,ReadMe!$C$24:$C$59,0))),0,INDEX(ReadMe!$H$24:$H$59,MATCH(UitgavenInkomsten!$K482,ReadMe!$C$24:$C$59,0)))</f>
        <v>0</v>
      </c>
      <c r="D482" s="7" t="str">
        <f t="shared" si="59"/>
        <v/>
      </c>
      <c r="E482" s="33"/>
      <c r="F482" s="33"/>
      <c r="G482" s="33"/>
      <c r="H482" s="34"/>
      <c r="I482" s="56">
        <f t="shared" si="66"/>
        <v>564</v>
      </c>
      <c r="J482" s="35"/>
      <c r="K482" s="33"/>
      <c r="L482" s="35"/>
      <c r="M482" s="35"/>
      <c r="N482" s="36" t="e">
        <f>INDEX(ReadMe!$F$24:$F$59,MATCH(UitgavenInkomsten!K482,ReadMe!$C$24:$C$59,0))</f>
        <v>#N/A</v>
      </c>
      <c r="O482" s="7">
        <f t="array" ref="O482">IF(AND(LEN(L482)&gt;0,ISNUMBER(N482)),L482*N482,IF(AND(LEN(M482)&gt;0,ISNUMBER(N482)),M482/(1+N482)*N482,0))</f>
        <v>0</v>
      </c>
      <c r="P482" s="7" t="str">
        <f t="shared" si="60"/>
        <v>Nee</v>
      </c>
      <c r="Q482" s="33"/>
      <c r="R482" s="7">
        <f t="shared" si="61"/>
        <v>0</v>
      </c>
      <c r="S482" s="7">
        <f t="shared" si="62"/>
        <v>0</v>
      </c>
      <c r="T482" s="7">
        <f t="shared" si="63"/>
        <v>0</v>
      </c>
      <c r="U482" s="7">
        <f t="shared" si="64"/>
        <v>0</v>
      </c>
      <c r="V482" s="7">
        <f t="shared" si="65"/>
        <v>0</v>
      </c>
    </row>
    <row r="483" spans="1:22" x14ac:dyDescent="0.15">
      <c r="A483" s="56">
        <f>IF(ISNUMBER(INDEX(ReadMe!$G$24:$G$59,MATCH(UitgavenInkomsten!$K483,ReadMe!$C$24:$C$59,0))),INDEX(ReadMe!$G$24:$G$59,MATCH(UitgavenInkomsten!$K483,ReadMe!$C$24:$C$59,0)),0)</f>
        <v>0</v>
      </c>
      <c r="B483" s="56">
        <f>IF(ISERROR(INDEX(ReadMe!$H$24:$H$59,MATCH(UitgavenInkomsten!$K483,ReadMe!$C$24:$C$59,0))),0,INDEX(ReadMe!$H$24:$H$59,MATCH(UitgavenInkomsten!$K483,ReadMe!$C$24:$C$59,0)))</f>
        <v>0</v>
      </c>
      <c r="D483" s="7" t="str">
        <f t="shared" si="59"/>
        <v/>
      </c>
      <c r="E483" s="33"/>
      <c r="F483" s="33"/>
      <c r="G483" s="33"/>
      <c r="H483" s="34"/>
      <c r="I483" s="56">
        <f t="shared" si="66"/>
        <v>565</v>
      </c>
      <c r="J483" s="35"/>
      <c r="K483" s="33"/>
      <c r="L483" s="35"/>
      <c r="M483" s="35"/>
      <c r="N483" s="36" t="e">
        <f>INDEX(ReadMe!$F$24:$F$59,MATCH(UitgavenInkomsten!K483,ReadMe!$C$24:$C$59,0))</f>
        <v>#N/A</v>
      </c>
      <c r="O483" s="7">
        <f t="array" ref="O483">IF(AND(LEN(L483)&gt;0,ISNUMBER(N483)),L483*N483,IF(AND(LEN(M483)&gt;0,ISNUMBER(N483)),M483/(1+N483)*N483,0))</f>
        <v>0</v>
      </c>
      <c r="P483" s="7" t="str">
        <f t="shared" si="60"/>
        <v>Nee</v>
      </c>
      <c r="Q483" s="33"/>
      <c r="R483" s="7">
        <f t="shared" si="61"/>
        <v>0</v>
      </c>
      <c r="S483" s="7">
        <f t="shared" si="62"/>
        <v>0</v>
      </c>
      <c r="T483" s="7">
        <f t="shared" si="63"/>
        <v>0</v>
      </c>
      <c r="U483" s="7">
        <f t="shared" si="64"/>
        <v>0</v>
      </c>
      <c r="V483" s="7">
        <f t="shared" si="65"/>
        <v>0</v>
      </c>
    </row>
    <row r="484" spans="1:22" x14ac:dyDescent="0.15">
      <c r="A484" s="56">
        <f>IF(ISNUMBER(INDEX(ReadMe!$G$24:$G$59,MATCH(UitgavenInkomsten!$K484,ReadMe!$C$24:$C$59,0))),INDEX(ReadMe!$G$24:$G$59,MATCH(UitgavenInkomsten!$K484,ReadMe!$C$24:$C$59,0)),0)</f>
        <v>0</v>
      </c>
      <c r="B484" s="56">
        <f>IF(ISERROR(INDEX(ReadMe!$H$24:$H$59,MATCH(UitgavenInkomsten!$K484,ReadMe!$C$24:$C$59,0))),0,INDEX(ReadMe!$H$24:$H$59,MATCH(UitgavenInkomsten!$K484,ReadMe!$C$24:$C$59,0)))</f>
        <v>0</v>
      </c>
      <c r="D484" s="7" t="str">
        <f t="shared" si="59"/>
        <v/>
      </c>
      <c r="E484" s="33"/>
      <c r="F484" s="33"/>
      <c r="G484" s="33"/>
      <c r="H484" s="34"/>
      <c r="I484" s="56">
        <f t="shared" si="66"/>
        <v>566</v>
      </c>
      <c r="J484" s="35"/>
      <c r="K484" s="33"/>
      <c r="L484" s="35"/>
      <c r="M484" s="35"/>
      <c r="N484" s="36" t="e">
        <f>INDEX(ReadMe!$F$24:$F$59,MATCH(UitgavenInkomsten!K484,ReadMe!$C$24:$C$59,0))</f>
        <v>#N/A</v>
      </c>
      <c r="O484" s="7">
        <f t="array" ref="O484">IF(AND(LEN(L484)&gt;0,ISNUMBER(N484)),L484*N484,IF(AND(LEN(M484)&gt;0,ISNUMBER(N484)),M484/(1+N484)*N484,0))</f>
        <v>0</v>
      </c>
      <c r="P484" s="7" t="str">
        <f t="shared" si="60"/>
        <v>Nee</v>
      </c>
      <c r="Q484" s="33"/>
      <c r="R484" s="7">
        <f t="shared" si="61"/>
        <v>0</v>
      </c>
      <c r="S484" s="7">
        <f t="shared" si="62"/>
        <v>0</v>
      </c>
      <c r="T484" s="7">
        <f t="shared" si="63"/>
        <v>0</v>
      </c>
      <c r="U484" s="7">
        <f t="shared" si="64"/>
        <v>0</v>
      </c>
      <c r="V484" s="7">
        <f t="shared" si="65"/>
        <v>0</v>
      </c>
    </row>
    <row r="485" spans="1:22" x14ac:dyDescent="0.15">
      <c r="A485" s="56">
        <f>IF(ISNUMBER(INDEX(ReadMe!$G$24:$G$59,MATCH(UitgavenInkomsten!$K485,ReadMe!$C$24:$C$59,0))),INDEX(ReadMe!$G$24:$G$59,MATCH(UitgavenInkomsten!$K485,ReadMe!$C$24:$C$59,0)),0)</f>
        <v>0</v>
      </c>
      <c r="B485" s="56">
        <f>IF(ISERROR(INDEX(ReadMe!$H$24:$H$59,MATCH(UitgavenInkomsten!$K485,ReadMe!$C$24:$C$59,0))),0,INDEX(ReadMe!$H$24:$H$59,MATCH(UitgavenInkomsten!$K485,ReadMe!$C$24:$C$59,0)))</f>
        <v>0</v>
      </c>
      <c r="D485" s="7" t="str">
        <f t="shared" si="59"/>
        <v/>
      </c>
      <c r="E485" s="33"/>
      <c r="F485" s="33"/>
      <c r="G485" s="33"/>
      <c r="H485" s="34"/>
      <c r="I485" s="56">
        <f t="shared" si="66"/>
        <v>567</v>
      </c>
      <c r="J485" s="35"/>
      <c r="K485" s="33"/>
      <c r="L485" s="35"/>
      <c r="M485" s="35"/>
      <c r="N485" s="36" t="e">
        <f>INDEX(ReadMe!$F$24:$F$59,MATCH(UitgavenInkomsten!K485,ReadMe!$C$24:$C$59,0))</f>
        <v>#N/A</v>
      </c>
      <c r="O485" s="7">
        <f t="array" ref="O485">IF(AND(LEN(L485)&gt;0,ISNUMBER(N485)),L485*N485,IF(AND(LEN(M485)&gt;0,ISNUMBER(N485)),M485/(1+N485)*N485,0))</f>
        <v>0</v>
      </c>
      <c r="P485" s="7" t="str">
        <f t="shared" si="60"/>
        <v>Nee</v>
      </c>
      <c r="Q485" s="33"/>
      <c r="R485" s="7">
        <f t="shared" si="61"/>
        <v>0</v>
      </c>
      <c r="S485" s="7">
        <f t="shared" si="62"/>
        <v>0</v>
      </c>
      <c r="T485" s="7">
        <f t="shared" si="63"/>
        <v>0</v>
      </c>
      <c r="U485" s="7">
        <f t="shared" si="64"/>
        <v>0</v>
      </c>
      <c r="V485" s="7">
        <f t="shared" si="65"/>
        <v>0</v>
      </c>
    </row>
    <row r="486" spans="1:22" x14ac:dyDescent="0.15">
      <c r="A486" s="56">
        <f>IF(ISNUMBER(INDEX(ReadMe!$G$24:$G$59,MATCH(UitgavenInkomsten!$K486,ReadMe!$C$24:$C$59,0))),INDEX(ReadMe!$G$24:$G$59,MATCH(UitgavenInkomsten!$K486,ReadMe!$C$24:$C$59,0)),0)</f>
        <v>0</v>
      </c>
      <c r="B486" s="56">
        <f>IF(ISERROR(INDEX(ReadMe!$H$24:$H$59,MATCH(UitgavenInkomsten!$K486,ReadMe!$C$24:$C$59,0))),0,INDEX(ReadMe!$H$24:$H$59,MATCH(UitgavenInkomsten!$K486,ReadMe!$C$24:$C$59,0)))</f>
        <v>0</v>
      </c>
      <c r="D486" s="7" t="str">
        <f t="shared" si="59"/>
        <v/>
      </c>
      <c r="E486" s="33"/>
      <c r="F486" s="33"/>
      <c r="G486" s="33"/>
      <c r="H486" s="34"/>
      <c r="I486" s="56">
        <f t="shared" si="66"/>
        <v>568</v>
      </c>
      <c r="J486" s="35"/>
      <c r="K486" s="33"/>
      <c r="L486" s="35"/>
      <c r="M486" s="35"/>
      <c r="N486" s="36" t="e">
        <f>INDEX(ReadMe!$F$24:$F$59,MATCH(UitgavenInkomsten!K486,ReadMe!$C$24:$C$59,0))</f>
        <v>#N/A</v>
      </c>
      <c r="O486" s="7">
        <f t="array" ref="O486">IF(AND(LEN(L486)&gt;0,ISNUMBER(N486)),L486*N486,IF(AND(LEN(M486)&gt;0,ISNUMBER(N486)),M486/(1+N486)*N486,0))</f>
        <v>0</v>
      </c>
      <c r="P486" s="7" t="str">
        <f t="shared" si="60"/>
        <v>Nee</v>
      </c>
      <c r="Q486" s="33"/>
      <c r="R486" s="7">
        <f t="shared" si="61"/>
        <v>0</v>
      </c>
      <c r="S486" s="7">
        <f t="shared" si="62"/>
        <v>0</v>
      </c>
      <c r="T486" s="7">
        <f t="shared" si="63"/>
        <v>0</v>
      </c>
      <c r="U486" s="7">
        <f t="shared" si="64"/>
        <v>0</v>
      </c>
      <c r="V486" s="7">
        <f t="shared" si="65"/>
        <v>0</v>
      </c>
    </row>
    <row r="487" spans="1:22" x14ac:dyDescent="0.15">
      <c r="A487" s="56">
        <f>IF(ISNUMBER(INDEX(ReadMe!$G$24:$G$59,MATCH(UitgavenInkomsten!$K487,ReadMe!$C$24:$C$59,0))),INDEX(ReadMe!$G$24:$G$59,MATCH(UitgavenInkomsten!$K487,ReadMe!$C$24:$C$59,0)),0)</f>
        <v>0</v>
      </c>
      <c r="B487" s="56">
        <f>IF(ISERROR(INDEX(ReadMe!$H$24:$H$59,MATCH(UitgavenInkomsten!$K487,ReadMe!$C$24:$C$59,0))),0,INDEX(ReadMe!$H$24:$H$59,MATCH(UitgavenInkomsten!$K487,ReadMe!$C$24:$C$59,0)))</f>
        <v>0</v>
      </c>
      <c r="D487" s="7" t="str">
        <f t="shared" si="59"/>
        <v/>
      </c>
      <c r="E487" s="33"/>
      <c r="F487" s="33"/>
      <c r="G487" s="33"/>
      <c r="H487" s="34"/>
      <c r="I487" s="56">
        <f t="shared" si="66"/>
        <v>569</v>
      </c>
      <c r="J487" s="35"/>
      <c r="K487" s="33"/>
      <c r="L487" s="35"/>
      <c r="M487" s="35"/>
      <c r="N487" s="36" t="e">
        <f>INDEX(ReadMe!$F$24:$F$59,MATCH(UitgavenInkomsten!K487,ReadMe!$C$24:$C$59,0))</f>
        <v>#N/A</v>
      </c>
      <c r="O487" s="7">
        <f t="array" ref="O487">IF(AND(LEN(L487)&gt;0,ISNUMBER(N487)),L487*N487,IF(AND(LEN(M487)&gt;0,ISNUMBER(N487)),M487/(1+N487)*N487,0))</f>
        <v>0</v>
      </c>
      <c r="P487" s="7" t="str">
        <f t="shared" si="60"/>
        <v>Nee</v>
      </c>
      <c r="Q487" s="33"/>
      <c r="R487" s="7">
        <f t="shared" si="61"/>
        <v>0</v>
      </c>
      <c r="S487" s="7">
        <f t="shared" si="62"/>
        <v>0</v>
      </c>
      <c r="T487" s="7">
        <f t="shared" si="63"/>
        <v>0</v>
      </c>
      <c r="U487" s="7">
        <f t="shared" si="64"/>
        <v>0</v>
      </c>
      <c r="V487" s="7">
        <f t="shared" si="65"/>
        <v>0</v>
      </c>
    </row>
    <row r="488" spans="1:22" x14ac:dyDescent="0.15">
      <c r="A488" s="56">
        <f>IF(ISNUMBER(INDEX(ReadMe!$G$24:$G$59,MATCH(UitgavenInkomsten!$K488,ReadMe!$C$24:$C$59,0))),INDEX(ReadMe!$G$24:$G$59,MATCH(UitgavenInkomsten!$K488,ReadMe!$C$24:$C$59,0)),0)</f>
        <v>0</v>
      </c>
      <c r="B488" s="56">
        <f>IF(ISERROR(INDEX(ReadMe!$H$24:$H$59,MATCH(UitgavenInkomsten!$K488,ReadMe!$C$24:$C$59,0))),0,INDEX(ReadMe!$H$24:$H$59,MATCH(UitgavenInkomsten!$K488,ReadMe!$C$24:$C$59,0)))</f>
        <v>0</v>
      </c>
      <c r="D488" s="7" t="str">
        <f t="shared" si="59"/>
        <v/>
      </c>
      <c r="E488" s="33"/>
      <c r="F488" s="33"/>
      <c r="G488" s="33"/>
      <c r="H488" s="34"/>
      <c r="I488" s="56">
        <f t="shared" si="66"/>
        <v>570</v>
      </c>
      <c r="J488" s="35"/>
      <c r="K488" s="33"/>
      <c r="L488" s="35"/>
      <c r="M488" s="35"/>
      <c r="N488" s="36" t="e">
        <f>INDEX(ReadMe!$F$24:$F$59,MATCH(UitgavenInkomsten!K488,ReadMe!$C$24:$C$59,0))</f>
        <v>#N/A</v>
      </c>
      <c r="O488" s="7">
        <f t="array" ref="O488">IF(AND(LEN(L488)&gt;0,ISNUMBER(N488)),L488*N488,IF(AND(LEN(M488)&gt;0,ISNUMBER(N488)),M488/(1+N488)*N488,0))</f>
        <v>0</v>
      </c>
      <c r="P488" s="7" t="str">
        <f t="shared" si="60"/>
        <v>Nee</v>
      </c>
      <c r="Q488" s="33"/>
      <c r="R488" s="7">
        <f t="shared" si="61"/>
        <v>0</v>
      </c>
      <c r="S488" s="7">
        <f t="shared" si="62"/>
        <v>0</v>
      </c>
      <c r="T488" s="7">
        <f t="shared" si="63"/>
        <v>0</v>
      </c>
      <c r="U488" s="7">
        <f t="shared" si="64"/>
        <v>0</v>
      </c>
      <c r="V488" s="7">
        <f t="shared" si="65"/>
        <v>0</v>
      </c>
    </row>
    <row r="489" spans="1:22" x14ac:dyDescent="0.15">
      <c r="A489" s="56">
        <f>IF(ISNUMBER(INDEX(ReadMe!$G$24:$G$59,MATCH(UitgavenInkomsten!$K489,ReadMe!$C$24:$C$59,0))),INDEX(ReadMe!$G$24:$G$59,MATCH(UitgavenInkomsten!$K489,ReadMe!$C$24:$C$59,0)),0)</f>
        <v>0</v>
      </c>
      <c r="B489" s="56">
        <f>IF(ISERROR(INDEX(ReadMe!$H$24:$H$59,MATCH(UitgavenInkomsten!$K489,ReadMe!$C$24:$C$59,0))),0,INDEX(ReadMe!$H$24:$H$59,MATCH(UitgavenInkomsten!$K489,ReadMe!$C$24:$C$59,0)))</f>
        <v>0</v>
      </c>
      <c r="D489" s="7" t="str">
        <f t="shared" si="59"/>
        <v/>
      </c>
      <c r="E489" s="33"/>
      <c r="F489" s="33"/>
      <c r="G489" s="33"/>
      <c r="H489" s="34"/>
      <c r="I489" s="56">
        <f t="shared" si="66"/>
        <v>571</v>
      </c>
      <c r="J489" s="35"/>
      <c r="K489" s="33"/>
      <c r="L489" s="35"/>
      <c r="M489" s="35"/>
      <c r="N489" s="36" t="e">
        <f>INDEX(ReadMe!$F$24:$F$59,MATCH(UitgavenInkomsten!K489,ReadMe!$C$24:$C$59,0))</f>
        <v>#N/A</v>
      </c>
      <c r="O489" s="7">
        <f t="array" ref="O489">IF(AND(LEN(L489)&gt;0,ISNUMBER(N489)),L489*N489,IF(AND(LEN(M489)&gt;0,ISNUMBER(N489)),M489/(1+N489)*N489,0))</f>
        <v>0</v>
      </c>
      <c r="P489" s="7" t="str">
        <f t="shared" si="60"/>
        <v>Nee</v>
      </c>
      <c r="Q489" s="33"/>
      <c r="R489" s="7">
        <f t="shared" si="61"/>
        <v>0</v>
      </c>
      <c r="S489" s="7">
        <f t="shared" si="62"/>
        <v>0</v>
      </c>
      <c r="T489" s="7">
        <f t="shared" si="63"/>
        <v>0</v>
      </c>
      <c r="U489" s="7">
        <f t="shared" si="64"/>
        <v>0</v>
      </c>
      <c r="V489" s="7">
        <f t="shared" si="65"/>
        <v>0</v>
      </c>
    </row>
    <row r="490" spans="1:22" x14ac:dyDescent="0.15">
      <c r="A490" s="56">
        <f>IF(ISNUMBER(INDEX(ReadMe!$G$24:$G$59,MATCH(UitgavenInkomsten!$K490,ReadMe!$C$24:$C$59,0))),INDEX(ReadMe!$G$24:$G$59,MATCH(UitgavenInkomsten!$K490,ReadMe!$C$24:$C$59,0)),0)</f>
        <v>0</v>
      </c>
      <c r="B490" s="56">
        <f>IF(ISERROR(INDEX(ReadMe!$H$24:$H$59,MATCH(UitgavenInkomsten!$K490,ReadMe!$C$24:$C$59,0))),0,INDEX(ReadMe!$H$24:$H$59,MATCH(UitgavenInkomsten!$K490,ReadMe!$C$24:$C$59,0)))</f>
        <v>0</v>
      </c>
      <c r="D490" s="7" t="str">
        <f t="shared" si="59"/>
        <v/>
      </c>
      <c r="E490" s="33"/>
      <c r="F490" s="33"/>
      <c r="G490" s="33"/>
      <c r="H490" s="34"/>
      <c r="I490" s="56">
        <f t="shared" si="66"/>
        <v>572</v>
      </c>
      <c r="J490" s="35"/>
      <c r="K490" s="33"/>
      <c r="L490" s="35"/>
      <c r="M490" s="35"/>
      <c r="N490" s="36" t="e">
        <f>INDEX(ReadMe!$F$24:$F$59,MATCH(UitgavenInkomsten!K490,ReadMe!$C$24:$C$59,0))</f>
        <v>#N/A</v>
      </c>
      <c r="O490" s="7">
        <f t="array" ref="O490">IF(AND(LEN(L490)&gt;0,ISNUMBER(N490)),L490*N490,IF(AND(LEN(M490)&gt;0,ISNUMBER(N490)),M490/(1+N490)*N490,0))</f>
        <v>0</v>
      </c>
      <c r="P490" s="7" t="str">
        <f t="shared" si="60"/>
        <v>Nee</v>
      </c>
      <c r="Q490" s="33"/>
      <c r="R490" s="7">
        <f t="shared" si="61"/>
        <v>0</v>
      </c>
      <c r="S490" s="7">
        <f t="shared" si="62"/>
        <v>0</v>
      </c>
      <c r="T490" s="7">
        <f t="shared" si="63"/>
        <v>0</v>
      </c>
      <c r="U490" s="7">
        <f t="shared" si="64"/>
        <v>0</v>
      </c>
      <c r="V490" s="7">
        <f t="shared" si="65"/>
        <v>0</v>
      </c>
    </row>
    <row r="491" spans="1:22" x14ac:dyDescent="0.15">
      <c r="A491" s="56">
        <f>IF(ISNUMBER(INDEX(ReadMe!$G$24:$G$59,MATCH(UitgavenInkomsten!$K491,ReadMe!$C$24:$C$59,0))),INDEX(ReadMe!$G$24:$G$59,MATCH(UitgavenInkomsten!$K491,ReadMe!$C$24:$C$59,0)),0)</f>
        <v>0</v>
      </c>
      <c r="B491" s="56">
        <f>IF(ISERROR(INDEX(ReadMe!$H$24:$H$59,MATCH(UitgavenInkomsten!$K491,ReadMe!$C$24:$C$59,0))),0,INDEX(ReadMe!$H$24:$H$59,MATCH(UitgavenInkomsten!$K491,ReadMe!$C$24:$C$59,0)))</f>
        <v>0</v>
      </c>
      <c r="D491" s="7" t="str">
        <f t="shared" si="59"/>
        <v/>
      </c>
      <c r="E491" s="33"/>
      <c r="F491" s="33"/>
      <c r="G491" s="33"/>
      <c r="H491" s="34"/>
      <c r="I491" s="56">
        <f t="shared" si="66"/>
        <v>573</v>
      </c>
      <c r="J491" s="35"/>
      <c r="K491" s="33"/>
      <c r="L491" s="35"/>
      <c r="M491" s="35"/>
      <c r="N491" s="36" t="e">
        <f>INDEX(ReadMe!$F$24:$F$59,MATCH(UitgavenInkomsten!K491,ReadMe!$C$24:$C$59,0))</f>
        <v>#N/A</v>
      </c>
      <c r="O491" s="7">
        <f t="array" ref="O491">IF(AND(LEN(L491)&gt;0,ISNUMBER(N491)),L491*N491,IF(AND(LEN(M491)&gt;0,ISNUMBER(N491)),M491/(1+N491)*N491,0))</f>
        <v>0</v>
      </c>
      <c r="P491" s="7" t="str">
        <f t="shared" si="60"/>
        <v>Nee</v>
      </c>
      <c r="Q491" s="33"/>
      <c r="R491" s="7">
        <f t="shared" si="61"/>
        <v>0</v>
      </c>
      <c r="S491" s="7">
        <f t="shared" si="62"/>
        <v>0</v>
      </c>
      <c r="T491" s="7">
        <f t="shared" si="63"/>
        <v>0</v>
      </c>
      <c r="U491" s="7">
        <f t="shared" si="64"/>
        <v>0</v>
      </c>
      <c r="V491" s="7">
        <f t="shared" si="65"/>
        <v>0</v>
      </c>
    </row>
    <row r="492" spans="1:22" x14ac:dyDescent="0.15">
      <c r="A492" s="56">
        <f>IF(ISNUMBER(INDEX(ReadMe!$G$24:$G$59,MATCH(UitgavenInkomsten!$K492,ReadMe!$C$24:$C$59,0))),INDEX(ReadMe!$G$24:$G$59,MATCH(UitgavenInkomsten!$K492,ReadMe!$C$24:$C$59,0)),0)</f>
        <v>0</v>
      </c>
      <c r="B492" s="56">
        <f>IF(ISERROR(INDEX(ReadMe!$H$24:$H$59,MATCH(UitgavenInkomsten!$K492,ReadMe!$C$24:$C$59,0))),0,INDEX(ReadMe!$H$24:$H$59,MATCH(UitgavenInkomsten!$K492,ReadMe!$C$24:$C$59,0)))</f>
        <v>0</v>
      </c>
      <c r="D492" s="7" t="str">
        <f t="shared" si="59"/>
        <v/>
      </c>
      <c r="E492" s="33"/>
      <c r="F492" s="33"/>
      <c r="G492" s="33"/>
      <c r="H492" s="34"/>
      <c r="I492" s="56">
        <f t="shared" si="66"/>
        <v>574</v>
      </c>
      <c r="J492" s="35"/>
      <c r="K492" s="33"/>
      <c r="L492" s="35"/>
      <c r="M492" s="35"/>
      <c r="N492" s="36" t="e">
        <f>INDEX(ReadMe!$F$24:$F$59,MATCH(UitgavenInkomsten!K492,ReadMe!$C$24:$C$59,0))</f>
        <v>#N/A</v>
      </c>
      <c r="O492" s="7">
        <f t="array" ref="O492">IF(AND(LEN(L492)&gt;0,ISNUMBER(N492)),L492*N492,IF(AND(LEN(M492)&gt;0,ISNUMBER(N492)),M492/(1+N492)*N492,0))</f>
        <v>0</v>
      </c>
      <c r="P492" s="7" t="str">
        <f t="shared" si="60"/>
        <v>Nee</v>
      </c>
      <c r="Q492" s="33"/>
      <c r="R492" s="7">
        <f t="shared" si="61"/>
        <v>0</v>
      </c>
      <c r="S492" s="7">
        <f t="shared" si="62"/>
        <v>0</v>
      </c>
      <c r="T492" s="7">
        <f t="shared" si="63"/>
        <v>0</v>
      </c>
      <c r="U492" s="7">
        <f t="shared" si="64"/>
        <v>0</v>
      </c>
      <c r="V492" s="7">
        <f t="shared" si="65"/>
        <v>0</v>
      </c>
    </row>
    <row r="493" spans="1:22" x14ac:dyDescent="0.15">
      <c r="A493" s="56">
        <f>IF(ISNUMBER(INDEX(ReadMe!$G$24:$G$59,MATCH(UitgavenInkomsten!$K493,ReadMe!$C$24:$C$59,0))),INDEX(ReadMe!$G$24:$G$59,MATCH(UitgavenInkomsten!$K493,ReadMe!$C$24:$C$59,0)),0)</f>
        <v>0</v>
      </c>
      <c r="B493" s="56">
        <f>IF(ISERROR(INDEX(ReadMe!$H$24:$H$59,MATCH(UitgavenInkomsten!$K493,ReadMe!$C$24:$C$59,0))),0,INDEX(ReadMe!$H$24:$H$59,MATCH(UitgavenInkomsten!$K493,ReadMe!$C$24:$C$59,0)))</f>
        <v>0</v>
      </c>
      <c r="D493" s="7" t="str">
        <f t="shared" si="59"/>
        <v/>
      </c>
      <c r="E493" s="33"/>
      <c r="F493" s="33"/>
      <c r="G493" s="33"/>
      <c r="H493" s="34"/>
      <c r="I493" s="56">
        <f t="shared" si="66"/>
        <v>575</v>
      </c>
      <c r="J493" s="35"/>
      <c r="K493" s="33"/>
      <c r="L493" s="35"/>
      <c r="M493" s="35"/>
      <c r="N493" s="36" t="e">
        <f>INDEX(ReadMe!$F$24:$F$59,MATCH(UitgavenInkomsten!K493,ReadMe!$C$24:$C$59,0))</f>
        <v>#N/A</v>
      </c>
      <c r="O493" s="7">
        <f t="array" ref="O493">IF(AND(LEN(L493)&gt;0,ISNUMBER(N493)),L493*N493,IF(AND(LEN(M493)&gt;0,ISNUMBER(N493)),M493/(1+N493)*N493,0))</f>
        <v>0</v>
      </c>
      <c r="P493" s="7" t="str">
        <f t="shared" si="60"/>
        <v>Nee</v>
      </c>
      <c r="Q493" s="33"/>
      <c r="R493" s="7">
        <f t="shared" si="61"/>
        <v>0</v>
      </c>
      <c r="S493" s="7">
        <f t="shared" si="62"/>
        <v>0</v>
      </c>
      <c r="T493" s="7">
        <f t="shared" si="63"/>
        <v>0</v>
      </c>
      <c r="U493" s="7">
        <f t="shared" si="64"/>
        <v>0</v>
      </c>
      <c r="V493" s="7">
        <f t="shared" si="65"/>
        <v>0</v>
      </c>
    </row>
    <row r="494" spans="1:22" x14ac:dyDescent="0.15">
      <c r="A494" s="56">
        <f>IF(ISNUMBER(INDEX(ReadMe!$G$24:$G$59,MATCH(UitgavenInkomsten!$K494,ReadMe!$C$24:$C$59,0))),INDEX(ReadMe!$G$24:$G$59,MATCH(UitgavenInkomsten!$K494,ReadMe!$C$24:$C$59,0)),0)</f>
        <v>0</v>
      </c>
      <c r="B494" s="56">
        <f>IF(ISERROR(INDEX(ReadMe!$H$24:$H$59,MATCH(UitgavenInkomsten!$K494,ReadMe!$C$24:$C$59,0))),0,INDEX(ReadMe!$H$24:$H$59,MATCH(UitgavenInkomsten!$K494,ReadMe!$C$24:$C$59,0)))</f>
        <v>0</v>
      </c>
      <c r="D494" s="7" t="str">
        <f t="shared" si="59"/>
        <v/>
      </c>
      <c r="E494" s="33"/>
      <c r="F494" s="33"/>
      <c r="G494" s="33"/>
      <c r="H494" s="34"/>
      <c r="I494" s="56">
        <f t="shared" si="66"/>
        <v>576</v>
      </c>
      <c r="J494" s="35"/>
      <c r="K494" s="33"/>
      <c r="L494" s="35"/>
      <c r="M494" s="35"/>
      <c r="N494" s="36" t="e">
        <f>INDEX(ReadMe!$F$24:$F$59,MATCH(UitgavenInkomsten!K494,ReadMe!$C$24:$C$59,0))</f>
        <v>#N/A</v>
      </c>
      <c r="O494" s="7">
        <f t="array" ref="O494">IF(AND(LEN(L494)&gt;0,ISNUMBER(N494)),L494*N494,IF(AND(LEN(M494)&gt;0,ISNUMBER(N494)),M494/(1+N494)*N494,0))</f>
        <v>0</v>
      </c>
      <c r="P494" s="7" t="str">
        <f t="shared" si="60"/>
        <v>Nee</v>
      </c>
      <c r="Q494" s="33"/>
      <c r="R494" s="7">
        <f t="shared" si="61"/>
        <v>0</v>
      </c>
      <c r="S494" s="7">
        <f t="shared" si="62"/>
        <v>0</v>
      </c>
      <c r="T494" s="7">
        <f t="shared" si="63"/>
        <v>0</v>
      </c>
      <c r="U494" s="7">
        <f t="shared" si="64"/>
        <v>0</v>
      </c>
      <c r="V494" s="7">
        <f t="shared" si="65"/>
        <v>0</v>
      </c>
    </row>
    <row r="495" spans="1:22" x14ac:dyDescent="0.15">
      <c r="A495" s="56">
        <f>IF(ISNUMBER(INDEX(ReadMe!$G$24:$G$59,MATCH(UitgavenInkomsten!$K495,ReadMe!$C$24:$C$59,0))),INDEX(ReadMe!$G$24:$G$59,MATCH(UitgavenInkomsten!$K495,ReadMe!$C$24:$C$59,0)),0)</f>
        <v>0</v>
      </c>
      <c r="B495" s="56">
        <f>IF(ISERROR(INDEX(ReadMe!$H$24:$H$59,MATCH(UitgavenInkomsten!$K495,ReadMe!$C$24:$C$59,0))),0,INDEX(ReadMe!$H$24:$H$59,MATCH(UitgavenInkomsten!$K495,ReadMe!$C$24:$C$59,0)))</f>
        <v>0</v>
      </c>
      <c r="D495" s="7" t="str">
        <f t="shared" si="59"/>
        <v/>
      </c>
      <c r="E495" s="33"/>
      <c r="F495" s="33"/>
      <c r="G495" s="33"/>
      <c r="H495" s="34"/>
      <c r="I495" s="56">
        <f t="shared" si="66"/>
        <v>577</v>
      </c>
      <c r="J495" s="35"/>
      <c r="K495" s="33"/>
      <c r="L495" s="35"/>
      <c r="M495" s="35"/>
      <c r="N495" s="36" t="e">
        <f>INDEX(ReadMe!$F$24:$F$59,MATCH(UitgavenInkomsten!K495,ReadMe!$C$24:$C$59,0))</f>
        <v>#N/A</v>
      </c>
      <c r="O495" s="7">
        <f t="array" ref="O495">IF(AND(LEN(L495)&gt;0,ISNUMBER(N495)),L495*N495,IF(AND(LEN(M495)&gt;0,ISNUMBER(N495)),M495/(1+N495)*N495,0))</f>
        <v>0</v>
      </c>
      <c r="P495" s="7" t="str">
        <f t="shared" si="60"/>
        <v>Nee</v>
      </c>
      <c r="Q495" s="33"/>
      <c r="R495" s="7">
        <f t="shared" si="61"/>
        <v>0</v>
      </c>
      <c r="S495" s="7">
        <f t="shared" si="62"/>
        <v>0</v>
      </c>
      <c r="T495" s="7">
        <f t="shared" si="63"/>
        <v>0</v>
      </c>
      <c r="U495" s="7">
        <f t="shared" si="64"/>
        <v>0</v>
      </c>
      <c r="V495" s="7">
        <f t="shared" si="65"/>
        <v>0</v>
      </c>
    </row>
    <row r="496" spans="1:22" x14ac:dyDescent="0.15">
      <c r="A496" s="56">
        <f>IF(ISNUMBER(INDEX(ReadMe!$G$24:$G$59,MATCH(UitgavenInkomsten!$K496,ReadMe!$C$24:$C$59,0))),INDEX(ReadMe!$G$24:$G$59,MATCH(UitgavenInkomsten!$K496,ReadMe!$C$24:$C$59,0)),0)</f>
        <v>0</v>
      </c>
      <c r="B496" s="56">
        <f>IF(ISERROR(INDEX(ReadMe!$H$24:$H$59,MATCH(UitgavenInkomsten!$K496,ReadMe!$C$24:$C$59,0))),0,INDEX(ReadMe!$H$24:$H$59,MATCH(UitgavenInkomsten!$K496,ReadMe!$C$24:$C$59,0)))</f>
        <v>0</v>
      </c>
      <c r="D496" s="7" t="str">
        <f t="shared" si="59"/>
        <v/>
      </c>
      <c r="E496" s="33"/>
      <c r="F496" s="33"/>
      <c r="G496" s="33"/>
      <c r="H496" s="34"/>
      <c r="I496" s="56">
        <f t="shared" si="66"/>
        <v>578</v>
      </c>
      <c r="J496" s="35"/>
      <c r="K496" s="33"/>
      <c r="L496" s="35"/>
      <c r="M496" s="35"/>
      <c r="N496" s="36" t="e">
        <f>INDEX(ReadMe!$F$24:$F$59,MATCH(UitgavenInkomsten!K496,ReadMe!$C$24:$C$59,0))</f>
        <v>#N/A</v>
      </c>
      <c r="O496" s="7">
        <f t="array" ref="O496">IF(AND(LEN(L496)&gt;0,ISNUMBER(N496)),L496*N496,IF(AND(LEN(M496)&gt;0,ISNUMBER(N496)),M496/(1+N496)*N496,0))</f>
        <v>0</v>
      </c>
      <c r="P496" s="7" t="str">
        <f t="shared" si="60"/>
        <v>Nee</v>
      </c>
      <c r="Q496" s="33"/>
      <c r="R496" s="7">
        <f t="shared" si="61"/>
        <v>0</v>
      </c>
      <c r="S496" s="7">
        <f t="shared" si="62"/>
        <v>0</v>
      </c>
      <c r="T496" s="7">
        <f t="shared" si="63"/>
        <v>0</v>
      </c>
      <c r="U496" s="7">
        <f t="shared" si="64"/>
        <v>0</v>
      </c>
      <c r="V496" s="7">
        <f t="shared" si="65"/>
        <v>0</v>
      </c>
    </row>
    <row r="497" spans="1:22" x14ac:dyDescent="0.15">
      <c r="A497" s="56">
        <f>IF(ISNUMBER(INDEX(ReadMe!$G$24:$G$59,MATCH(UitgavenInkomsten!$K497,ReadMe!$C$24:$C$59,0))),INDEX(ReadMe!$G$24:$G$59,MATCH(UitgavenInkomsten!$K497,ReadMe!$C$24:$C$59,0)),0)</f>
        <v>0</v>
      </c>
      <c r="B497" s="56">
        <f>IF(ISERROR(INDEX(ReadMe!$H$24:$H$59,MATCH(UitgavenInkomsten!$K497,ReadMe!$C$24:$C$59,0))),0,INDEX(ReadMe!$H$24:$H$59,MATCH(UitgavenInkomsten!$K497,ReadMe!$C$24:$C$59,0)))</f>
        <v>0</v>
      </c>
      <c r="D497" s="7" t="str">
        <f t="shared" si="59"/>
        <v/>
      </c>
      <c r="E497" s="33"/>
      <c r="F497" s="33"/>
      <c r="G497" s="33"/>
      <c r="H497" s="34"/>
      <c r="I497" s="56">
        <f t="shared" si="66"/>
        <v>579</v>
      </c>
      <c r="J497" s="35"/>
      <c r="K497" s="33"/>
      <c r="L497" s="35"/>
      <c r="M497" s="35"/>
      <c r="N497" s="36" t="e">
        <f>INDEX(ReadMe!$F$24:$F$59,MATCH(UitgavenInkomsten!K497,ReadMe!$C$24:$C$59,0))</f>
        <v>#N/A</v>
      </c>
      <c r="O497" s="7">
        <f t="array" ref="O497">IF(AND(LEN(L497)&gt;0,ISNUMBER(N497)),L497*N497,IF(AND(LEN(M497)&gt;0,ISNUMBER(N497)),M497/(1+N497)*N497,0))</f>
        <v>0</v>
      </c>
      <c r="P497" s="7" t="str">
        <f t="shared" si="60"/>
        <v>Nee</v>
      </c>
      <c r="Q497" s="33"/>
      <c r="R497" s="7">
        <f t="shared" si="61"/>
        <v>0</v>
      </c>
      <c r="S497" s="7">
        <f t="shared" si="62"/>
        <v>0</v>
      </c>
      <c r="T497" s="7">
        <f t="shared" si="63"/>
        <v>0</v>
      </c>
      <c r="U497" s="7">
        <f t="shared" si="64"/>
        <v>0</v>
      </c>
      <c r="V497" s="7">
        <f t="shared" si="65"/>
        <v>0</v>
      </c>
    </row>
    <row r="498" spans="1:22" x14ac:dyDescent="0.15">
      <c r="A498" s="56">
        <f>IF(ISNUMBER(INDEX(ReadMe!$G$24:$G$59,MATCH(UitgavenInkomsten!$K498,ReadMe!$C$24:$C$59,0))),INDEX(ReadMe!$G$24:$G$59,MATCH(UitgavenInkomsten!$K498,ReadMe!$C$24:$C$59,0)),0)</f>
        <v>0</v>
      </c>
      <c r="B498" s="56">
        <f>IF(ISERROR(INDEX(ReadMe!$H$24:$H$59,MATCH(UitgavenInkomsten!$K498,ReadMe!$C$24:$C$59,0))),0,INDEX(ReadMe!$H$24:$H$59,MATCH(UitgavenInkomsten!$K498,ReadMe!$C$24:$C$59,0)))</f>
        <v>0</v>
      </c>
      <c r="D498" s="7" t="str">
        <f t="shared" si="59"/>
        <v/>
      </c>
      <c r="E498" s="33"/>
      <c r="F498" s="33"/>
      <c r="G498" s="33"/>
      <c r="H498" s="34"/>
      <c r="I498" s="56">
        <f t="shared" si="66"/>
        <v>580</v>
      </c>
      <c r="J498" s="35"/>
      <c r="K498" s="33"/>
      <c r="L498" s="35"/>
      <c r="M498" s="35"/>
      <c r="N498" s="36" t="e">
        <f>INDEX(ReadMe!$F$24:$F$59,MATCH(UitgavenInkomsten!K498,ReadMe!$C$24:$C$59,0))</f>
        <v>#N/A</v>
      </c>
      <c r="O498" s="7">
        <f t="array" ref="O498">IF(AND(LEN(L498)&gt;0,ISNUMBER(N498)),L498*N498,IF(AND(LEN(M498)&gt;0,ISNUMBER(N498)),M498/(1+N498)*N498,0))</f>
        <v>0</v>
      </c>
      <c r="P498" s="7" t="str">
        <f t="shared" si="60"/>
        <v>Nee</v>
      </c>
      <c r="Q498" s="33"/>
      <c r="R498" s="7">
        <f t="shared" si="61"/>
        <v>0</v>
      </c>
      <c r="S498" s="7">
        <f t="shared" si="62"/>
        <v>0</v>
      </c>
      <c r="T498" s="7">
        <f t="shared" si="63"/>
        <v>0</v>
      </c>
      <c r="U498" s="7">
        <f t="shared" si="64"/>
        <v>0</v>
      </c>
      <c r="V498" s="7">
        <f t="shared" si="65"/>
        <v>0</v>
      </c>
    </row>
    <row r="499" spans="1:22" x14ac:dyDescent="0.15">
      <c r="A499" s="56">
        <f>IF(ISNUMBER(INDEX(ReadMe!$G$24:$G$59,MATCH(UitgavenInkomsten!$K499,ReadMe!$C$24:$C$59,0))),INDEX(ReadMe!$G$24:$G$59,MATCH(UitgavenInkomsten!$K499,ReadMe!$C$24:$C$59,0)),0)</f>
        <v>0</v>
      </c>
      <c r="B499" s="56">
        <f>IF(ISERROR(INDEX(ReadMe!$H$24:$H$59,MATCH(UitgavenInkomsten!$K499,ReadMe!$C$24:$C$59,0))),0,INDEX(ReadMe!$H$24:$H$59,MATCH(UitgavenInkomsten!$K499,ReadMe!$C$24:$C$59,0)))</f>
        <v>0</v>
      </c>
      <c r="D499" s="7" t="str">
        <f t="shared" si="59"/>
        <v/>
      </c>
      <c r="E499" s="33"/>
      <c r="F499" s="33"/>
      <c r="G499" s="33"/>
      <c r="H499" s="34"/>
      <c r="I499" s="56">
        <f t="shared" si="66"/>
        <v>581</v>
      </c>
      <c r="J499" s="35"/>
      <c r="K499" s="33"/>
      <c r="L499" s="35"/>
      <c r="M499" s="35"/>
      <c r="N499" s="36" t="e">
        <f>INDEX(ReadMe!$F$24:$F$59,MATCH(UitgavenInkomsten!K499,ReadMe!$C$24:$C$59,0))</f>
        <v>#N/A</v>
      </c>
      <c r="O499" s="7">
        <f t="array" ref="O499">IF(AND(LEN(L499)&gt;0,ISNUMBER(N499)),L499*N499,IF(AND(LEN(M499)&gt;0,ISNUMBER(N499)),M499/(1+N499)*N499,0))</f>
        <v>0</v>
      </c>
      <c r="P499" s="7" t="str">
        <f t="shared" si="60"/>
        <v>Nee</v>
      </c>
      <c r="Q499" s="33"/>
      <c r="R499" s="7">
        <f t="shared" si="61"/>
        <v>0</v>
      </c>
      <c r="S499" s="7">
        <f t="shared" si="62"/>
        <v>0</v>
      </c>
      <c r="T499" s="7">
        <f t="shared" si="63"/>
        <v>0</v>
      </c>
      <c r="U499" s="7">
        <f t="shared" si="64"/>
        <v>0</v>
      </c>
      <c r="V499" s="7">
        <f t="shared" si="65"/>
        <v>0</v>
      </c>
    </row>
    <row r="500" spans="1:22" x14ac:dyDescent="0.15">
      <c r="A500" s="56">
        <f>IF(ISNUMBER(INDEX(ReadMe!$G$24:$G$59,MATCH(UitgavenInkomsten!$K500,ReadMe!$C$24:$C$59,0))),INDEX(ReadMe!$G$24:$G$59,MATCH(UitgavenInkomsten!$K500,ReadMe!$C$24:$C$59,0)),0)</f>
        <v>0</v>
      </c>
      <c r="B500" s="56">
        <f>IF(ISERROR(INDEX(ReadMe!$H$24:$H$59,MATCH(UitgavenInkomsten!$K500,ReadMe!$C$24:$C$59,0))),0,INDEX(ReadMe!$H$24:$H$59,MATCH(UitgavenInkomsten!$K500,ReadMe!$C$24:$C$59,0)))</f>
        <v>0</v>
      </c>
      <c r="D500" s="7" t="str">
        <f t="shared" si="59"/>
        <v/>
      </c>
      <c r="E500" s="33"/>
      <c r="F500" s="33"/>
      <c r="G500" s="33"/>
      <c r="H500" s="34"/>
      <c r="I500" s="56">
        <f t="shared" si="66"/>
        <v>582</v>
      </c>
      <c r="J500" s="35"/>
      <c r="K500" s="33"/>
      <c r="L500" s="35"/>
      <c r="M500" s="35"/>
      <c r="N500" s="36" t="e">
        <f>INDEX(ReadMe!$F$24:$F$59,MATCH(UitgavenInkomsten!K500,ReadMe!$C$24:$C$59,0))</f>
        <v>#N/A</v>
      </c>
      <c r="O500" s="7">
        <f t="array" ref="O500">IF(AND(LEN(L500)&gt;0,ISNUMBER(N500)),L500*N500,IF(AND(LEN(M500)&gt;0,ISNUMBER(N500)),M500/(1+N500)*N500,0))</f>
        <v>0</v>
      </c>
      <c r="P500" s="7" t="str">
        <f t="shared" si="60"/>
        <v>Nee</v>
      </c>
      <c r="Q500" s="33"/>
      <c r="R500" s="7">
        <f t="shared" si="61"/>
        <v>0</v>
      </c>
      <c r="S500" s="7">
        <f t="shared" si="62"/>
        <v>0</v>
      </c>
      <c r="T500" s="7">
        <f t="shared" si="63"/>
        <v>0</v>
      </c>
      <c r="U500" s="7">
        <f t="shared" si="64"/>
        <v>0</v>
      </c>
      <c r="V500" s="7">
        <f t="shared" si="65"/>
        <v>0</v>
      </c>
    </row>
    <row r="501" spans="1:22" x14ac:dyDescent="0.15">
      <c r="A501" s="56">
        <f>IF(ISNUMBER(INDEX(ReadMe!$G$24:$G$59,MATCH(UitgavenInkomsten!$K501,ReadMe!$C$24:$C$59,0))),INDEX(ReadMe!$G$24:$G$59,MATCH(UitgavenInkomsten!$K501,ReadMe!$C$24:$C$59,0)),0)</f>
        <v>0</v>
      </c>
      <c r="B501" s="56">
        <f>IF(ISERROR(INDEX(ReadMe!$H$24:$H$59,MATCH(UitgavenInkomsten!$K501,ReadMe!$C$24:$C$59,0))),0,INDEX(ReadMe!$H$24:$H$59,MATCH(UitgavenInkomsten!$K501,ReadMe!$C$24:$C$59,0)))</f>
        <v>0</v>
      </c>
      <c r="D501" s="7" t="str">
        <f t="shared" si="59"/>
        <v/>
      </c>
      <c r="E501" s="33"/>
      <c r="F501" s="33"/>
      <c r="G501" s="33"/>
      <c r="H501" s="34"/>
      <c r="I501" s="56">
        <f t="shared" si="66"/>
        <v>583</v>
      </c>
      <c r="J501" s="35"/>
      <c r="K501" s="33"/>
      <c r="L501" s="35"/>
      <c r="M501" s="35"/>
      <c r="N501" s="36" t="e">
        <f>INDEX(ReadMe!$F$24:$F$59,MATCH(UitgavenInkomsten!K501,ReadMe!$C$24:$C$59,0))</f>
        <v>#N/A</v>
      </c>
      <c r="O501" s="7">
        <f t="array" ref="O501">IF(AND(LEN(L501)&gt;0,ISNUMBER(N501)),L501*N501,IF(AND(LEN(M501)&gt;0,ISNUMBER(N501)),M501/(1+N501)*N501,0))</f>
        <v>0</v>
      </c>
      <c r="P501" s="7" t="str">
        <f t="shared" si="60"/>
        <v>Nee</v>
      </c>
      <c r="Q501" s="33"/>
      <c r="R501" s="7">
        <f t="shared" si="61"/>
        <v>0</v>
      </c>
      <c r="S501" s="7">
        <f t="shared" si="62"/>
        <v>0</v>
      </c>
      <c r="T501" s="7">
        <f t="shared" si="63"/>
        <v>0</v>
      </c>
      <c r="U501" s="7">
        <f t="shared" si="64"/>
        <v>0</v>
      </c>
      <c r="V501" s="7">
        <f t="shared" si="65"/>
        <v>0</v>
      </c>
    </row>
    <row r="502" spans="1:22" x14ac:dyDescent="0.15">
      <c r="A502" s="56">
        <f>IF(ISNUMBER(INDEX(ReadMe!$G$24:$G$59,MATCH(UitgavenInkomsten!$K502,ReadMe!$C$24:$C$59,0))),INDEX(ReadMe!$G$24:$G$59,MATCH(UitgavenInkomsten!$K502,ReadMe!$C$24:$C$59,0)),0)</f>
        <v>0</v>
      </c>
      <c r="B502" s="56">
        <f>IF(ISERROR(INDEX(ReadMe!$H$24:$H$59,MATCH(UitgavenInkomsten!$K502,ReadMe!$C$24:$C$59,0))),0,INDEX(ReadMe!$H$24:$H$59,MATCH(UitgavenInkomsten!$K502,ReadMe!$C$24:$C$59,0)))</f>
        <v>0</v>
      </c>
      <c r="D502" s="7" t="str">
        <f t="shared" si="59"/>
        <v/>
      </c>
      <c r="E502" s="33"/>
      <c r="F502" s="33"/>
      <c r="G502" s="33"/>
      <c r="H502" s="34"/>
      <c r="I502" s="56">
        <f t="shared" si="66"/>
        <v>584</v>
      </c>
      <c r="J502" s="35"/>
      <c r="K502" s="33"/>
      <c r="L502" s="35"/>
      <c r="M502" s="35"/>
      <c r="N502" s="36" t="e">
        <f>INDEX(ReadMe!$F$24:$F$59,MATCH(UitgavenInkomsten!K502,ReadMe!$C$24:$C$59,0))</f>
        <v>#N/A</v>
      </c>
      <c r="O502" s="7">
        <f t="array" ref="O502">IF(AND(LEN(L502)&gt;0,ISNUMBER(N502)),L502*N502,IF(AND(LEN(M502)&gt;0,ISNUMBER(N502)),M502/(1+N502)*N502,0))</f>
        <v>0</v>
      </c>
      <c r="P502" s="7" t="str">
        <f t="shared" si="60"/>
        <v>Nee</v>
      </c>
      <c r="Q502" s="33"/>
      <c r="R502" s="7">
        <f t="shared" si="61"/>
        <v>0</v>
      </c>
      <c r="S502" s="7">
        <f t="shared" si="62"/>
        <v>0</v>
      </c>
      <c r="T502" s="7">
        <f t="shared" si="63"/>
        <v>0</v>
      </c>
      <c r="U502" s="7">
        <f t="shared" si="64"/>
        <v>0</v>
      </c>
      <c r="V502" s="7">
        <f t="shared" si="65"/>
        <v>0</v>
      </c>
    </row>
    <row r="503" spans="1:22" x14ac:dyDescent="0.15">
      <c r="A503" s="56">
        <f>IF(ISNUMBER(INDEX(ReadMe!$G$24:$G$59,MATCH(UitgavenInkomsten!$K503,ReadMe!$C$24:$C$59,0))),INDEX(ReadMe!$G$24:$G$59,MATCH(UitgavenInkomsten!$K503,ReadMe!$C$24:$C$59,0)),0)</f>
        <v>0</v>
      </c>
      <c r="B503" s="56">
        <f>IF(ISERROR(INDEX(ReadMe!$H$24:$H$59,MATCH(UitgavenInkomsten!$K503,ReadMe!$C$24:$C$59,0))),0,INDEX(ReadMe!$H$24:$H$59,MATCH(UitgavenInkomsten!$K503,ReadMe!$C$24:$C$59,0)))</f>
        <v>0</v>
      </c>
      <c r="D503" s="7" t="str">
        <f t="shared" si="59"/>
        <v/>
      </c>
      <c r="E503" s="33"/>
      <c r="F503" s="33"/>
      <c r="G503" s="33"/>
      <c r="H503" s="34"/>
      <c r="I503" s="56">
        <f t="shared" si="66"/>
        <v>585</v>
      </c>
      <c r="J503" s="35"/>
      <c r="K503" s="33"/>
      <c r="L503" s="35"/>
      <c r="M503" s="35"/>
      <c r="N503" s="36" t="e">
        <f>INDEX(ReadMe!$F$24:$F$59,MATCH(UitgavenInkomsten!K503,ReadMe!$C$24:$C$59,0))</f>
        <v>#N/A</v>
      </c>
      <c r="O503" s="7">
        <f t="array" ref="O503">IF(AND(LEN(L503)&gt;0,ISNUMBER(N503)),L503*N503,IF(AND(LEN(M503)&gt;0,ISNUMBER(N503)),M503/(1+N503)*N503,0))</f>
        <v>0</v>
      </c>
      <c r="P503" s="7" t="str">
        <f t="shared" si="60"/>
        <v>Nee</v>
      </c>
      <c r="Q503" s="33"/>
      <c r="R503" s="7">
        <f t="shared" si="61"/>
        <v>0</v>
      </c>
      <c r="S503" s="7">
        <f t="shared" si="62"/>
        <v>0</v>
      </c>
      <c r="T503" s="7">
        <f t="shared" si="63"/>
        <v>0</v>
      </c>
      <c r="U503" s="7">
        <f t="shared" si="64"/>
        <v>0</v>
      </c>
      <c r="V503" s="7">
        <f t="shared" si="65"/>
        <v>0</v>
      </c>
    </row>
    <row r="504" spans="1:22" x14ac:dyDescent="0.15">
      <c r="A504" s="56">
        <f>IF(ISNUMBER(INDEX(ReadMe!$G$24:$G$59,MATCH(UitgavenInkomsten!$K504,ReadMe!$C$24:$C$59,0))),INDEX(ReadMe!$G$24:$G$59,MATCH(UitgavenInkomsten!$K504,ReadMe!$C$24:$C$59,0)),0)</f>
        <v>0</v>
      </c>
      <c r="B504" s="56">
        <f>IF(ISERROR(INDEX(ReadMe!$H$24:$H$59,MATCH(UitgavenInkomsten!$K504,ReadMe!$C$24:$C$59,0))),0,INDEX(ReadMe!$H$24:$H$59,MATCH(UitgavenInkomsten!$K504,ReadMe!$C$24:$C$59,0)))</f>
        <v>0</v>
      </c>
      <c r="D504" s="7" t="str">
        <f t="shared" si="59"/>
        <v/>
      </c>
      <c r="E504" s="33"/>
      <c r="F504" s="33"/>
      <c r="G504" s="33"/>
      <c r="H504" s="34"/>
      <c r="I504" s="56">
        <f t="shared" si="66"/>
        <v>586</v>
      </c>
      <c r="J504" s="35"/>
      <c r="K504" s="33"/>
      <c r="L504" s="35"/>
      <c r="M504" s="35"/>
      <c r="N504" s="36" t="e">
        <f>INDEX(ReadMe!$F$24:$F$59,MATCH(UitgavenInkomsten!K504,ReadMe!$C$24:$C$59,0))</f>
        <v>#N/A</v>
      </c>
      <c r="O504" s="7">
        <f t="array" ref="O504">IF(AND(LEN(L504)&gt;0,ISNUMBER(N504)),L504*N504,IF(AND(LEN(M504)&gt;0,ISNUMBER(N504)),M504/(1+N504)*N504,0))</f>
        <v>0</v>
      </c>
      <c r="P504" s="7" t="str">
        <f t="shared" si="60"/>
        <v>Nee</v>
      </c>
      <c r="Q504" s="33"/>
      <c r="R504" s="7">
        <f t="shared" si="61"/>
        <v>0</v>
      </c>
      <c r="S504" s="7">
        <f t="shared" si="62"/>
        <v>0</v>
      </c>
      <c r="T504" s="7">
        <f t="shared" si="63"/>
        <v>0</v>
      </c>
      <c r="U504" s="7">
        <f t="shared" si="64"/>
        <v>0</v>
      </c>
      <c r="V504" s="7">
        <f t="shared" si="65"/>
        <v>0</v>
      </c>
    </row>
    <row r="505" spans="1:22" x14ac:dyDescent="0.15">
      <c r="A505" s="56">
        <f>IF(ISNUMBER(INDEX(ReadMe!$G$24:$G$59,MATCH(UitgavenInkomsten!$K505,ReadMe!$C$24:$C$59,0))),INDEX(ReadMe!$G$24:$G$59,MATCH(UitgavenInkomsten!$K505,ReadMe!$C$24:$C$59,0)),0)</f>
        <v>0</v>
      </c>
      <c r="B505" s="56">
        <f>IF(ISERROR(INDEX(ReadMe!$H$24:$H$59,MATCH(UitgavenInkomsten!$K505,ReadMe!$C$24:$C$59,0))),0,INDEX(ReadMe!$H$24:$H$59,MATCH(UitgavenInkomsten!$K505,ReadMe!$C$24:$C$59,0)))</f>
        <v>0</v>
      </c>
      <c r="D505" s="7" t="str">
        <f t="shared" si="59"/>
        <v/>
      </c>
      <c r="E505" s="33"/>
      <c r="F505" s="33"/>
      <c r="G505" s="33"/>
      <c r="H505" s="34"/>
      <c r="I505" s="56">
        <f t="shared" si="66"/>
        <v>587</v>
      </c>
      <c r="J505" s="35"/>
      <c r="K505" s="33"/>
      <c r="L505" s="35"/>
      <c r="M505" s="35"/>
      <c r="N505" s="36" t="e">
        <f>INDEX(ReadMe!$F$24:$F$59,MATCH(UitgavenInkomsten!K505,ReadMe!$C$24:$C$59,0))</f>
        <v>#N/A</v>
      </c>
      <c r="O505" s="7">
        <f t="array" ref="O505">IF(AND(LEN(L505)&gt;0,ISNUMBER(N505)),L505*N505,IF(AND(LEN(M505)&gt;0,ISNUMBER(N505)),M505/(1+N505)*N505,0))</f>
        <v>0</v>
      </c>
      <c r="P505" s="7" t="str">
        <f t="shared" si="60"/>
        <v>Nee</v>
      </c>
      <c r="Q505" s="33"/>
      <c r="R505" s="7">
        <f t="shared" si="61"/>
        <v>0</v>
      </c>
      <c r="S505" s="7">
        <f t="shared" si="62"/>
        <v>0</v>
      </c>
      <c r="T505" s="7">
        <f t="shared" si="63"/>
        <v>0</v>
      </c>
      <c r="U505" s="7">
        <f t="shared" si="64"/>
        <v>0</v>
      </c>
      <c r="V505" s="7">
        <f t="shared" si="65"/>
        <v>0</v>
      </c>
    </row>
    <row r="506" spans="1:22" x14ac:dyDescent="0.15">
      <c r="A506" s="56">
        <f>IF(ISNUMBER(INDEX(ReadMe!$G$24:$G$59,MATCH(UitgavenInkomsten!$K506,ReadMe!$C$24:$C$59,0))),INDEX(ReadMe!$G$24:$G$59,MATCH(UitgavenInkomsten!$K506,ReadMe!$C$24:$C$59,0)),0)</f>
        <v>0</v>
      </c>
      <c r="B506" s="56">
        <f>IF(ISERROR(INDEX(ReadMe!$H$24:$H$59,MATCH(UitgavenInkomsten!$K506,ReadMe!$C$24:$C$59,0))),0,INDEX(ReadMe!$H$24:$H$59,MATCH(UitgavenInkomsten!$K506,ReadMe!$C$24:$C$59,0)))</f>
        <v>0</v>
      </c>
      <c r="D506" s="7" t="str">
        <f t="shared" si="59"/>
        <v/>
      </c>
      <c r="E506" s="33"/>
      <c r="F506" s="33"/>
      <c r="G506" s="33"/>
      <c r="H506" s="34"/>
      <c r="I506" s="56">
        <f t="shared" si="66"/>
        <v>588</v>
      </c>
      <c r="J506" s="35"/>
      <c r="K506" s="33"/>
      <c r="L506" s="35"/>
      <c r="M506" s="35"/>
      <c r="N506" s="36" t="e">
        <f>INDEX(ReadMe!$F$24:$F$59,MATCH(UitgavenInkomsten!K506,ReadMe!$C$24:$C$59,0))</f>
        <v>#N/A</v>
      </c>
      <c r="O506" s="7">
        <f t="array" ref="O506">IF(AND(LEN(L506)&gt;0,ISNUMBER(N506)),L506*N506,IF(AND(LEN(M506)&gt;0,ISNUMBER(N506)),M506/(1+N506)*N506,0))</f>
        <v>0</v>
      </c>
      <c r="P506" s="7" t="str">
        <f t="shared" si="60"/>
        <v>Nee</v>
      </c>
      <c r="Q506" s="33"/>
      <c r="R506" s="7">
        <f t="shared" si="61"/>
        <v>0</v>
      </c>
      <c r="S506" s="7">
        <f t="shared" si="62"/>
        <v>0</v>
      </c>
      <c r="T506" s="7">
        <f t="shared" si="63"/>
        <v>0</v>
      </c>
      <c r="U506" s="7">
        <f t="shared" si="64"/>
        <v>0</v>
      </c>
      <c r="V506" s="7">
        <f t="shared" si="65"/>
        <v>0</v>
      </c>
    </row>
    <row r="507" spans="1:22" x14ac:dyDescent="0.15">
      <c r="A507" s="56">
        <f>IF(ISNUMBER(INDEX(ReadMe!$G$24:$G$59,MATCH(UitgavenInkomsten!$K507,ReadMe!$C$24:$C$59,0))),INDEX(ReadMe!$G$24:$G$59,MATCH(UitgavenInkomsten!$K507,ReadMe!$C$24:$C$59,0)),0)</f>
        <v>0</v>
      </c>
      <c r="B507" s="56">
        <f>IF(ISERROR(INDEX(ReadMe!$H$24:$H$59,MATCH(UitgavenInkomsten!$K507,ReadMe!$C$24:$C$59,0))),0,INDEX(ReadMe!$H$24:$H$59,MATCH(UitgavenInkomsten!$K507,ReadMe!$C$24:$C$59,0)))</f>
        <v>0</v>
      </c>
      <c r="D507" s="7" t="str">
        <f t="shared" si="59"/>
        <v/>
      </c>
      <c r="E507" s="33"/>
      <c r="F507" s="33"/>
      <c r="G507" s="33"/>
      <c r="H507" s="34"/>
      <c r="I507" s="56">
        <f t="shared" si="66"/>
        <v>589</v>
      </c>
      <c r="J507" s="35"/>
      <c r="K507" s="33"/>
      <c r="L507" s="35"/>
      <c r="M507" s="35"/>
      <c r="N507" s="36" t="e">
        <f>INDEX(ReadMe!$F$24:$F$59,MATCH(UitgavenInkomsten!K507,ReadMe!$C$24:$C$59,0))</f>
        <v>#N/A</v>
      </c>
      <c r="O507" s="7">
        <f t="array" ref="O507">IF(AND(LEN(L507)&gt;0,ISNUMBER(N507)),L507*N507,IF(AND(LEN(M507)&gt;0,ISNUMBER(N507)),M507/(1+N507)*N507,0))</f>
        <v>0</v>
      </c>
      <c r="P507" s="7" t="str">
        <f t="shared" si="60"/>
        <v>Nee</v>
      </c>
      <c r="Q507" s="33"/>
      <c r="R507" s="7">
        <f t="shared" si="61"/>
        <v>0</v>
      </c>
      <c r="S507" s="7">
        <f t="shared" si="62"/>
        <v>0</v>
      </c>
      <c r="T507" s="7">
        <f t="shared" si="63"/>
        <v>0</v>
      </c>
      <c r="U507" s="7">
        <f t="shared" si="64"/>
        <v>0</v>
      </c>
      <c r="V507" s="7">
        <f t="shared" si="65"/>
        <v>0</v>
      </c>
    </row>
    <row r="508" spans="1:22" x14ac:dyDescent="0.15">
      <c r="A508" s="56">
        <f>IF(ISNUMBER(INDEX(ReadMe!$G$24:$G$59,MATCH(UitgavenInkomsten!$K508,ReadMe!$C$24:$C$59,0))),INDEX(ReadMe!$G$24:$G$59,MATCH(UitgavenInkomsten!$K508,ReadMe!$C$24:$C$59,0)),0)</f>
        <v>0</v>
      </c>
      <c r="B508" s="56">
        <f>IF(ISERROR(INDEX(ReadMe!$H$24:$H$59,MATCH(UitgavenInkomsten!$K508,ReadMe!$C$24:$C$59,0))),0,INDEX(ReadMe!$H$24:$H$59,MATCH(UitgavenInkomsten!$K508,ReadMe!$C$24:$C$59,0)))</f>
        <v>0</v>
      </c>
      <c r="D508" s="7" t="str">
        <f t="shared" si="59"/>
        <v/>
      </c>
      <c r="E508" s="33"/>
      <c r="F508" s="33"/>
      <c r="G508" s="33"/>
      <c r="H508" s="34"/>
      <c r="I508" s="56">
        <f t="shared" si="66"/>
        <v>590</v>
      </c>
      <c r="J508" s="35"/>
      <c r="K508" s="33"/>
      <c r="L508" s="35"/>
      <c r="M508" s="35"/>
      <c r="N508" s="36" t="e">
        <f>INDEX(ReadMe!$F$24:$F$59,MATCH(UitgavenInkomsten!K508,ReadMe!$C$24:$C$59,0))</f>
        <v>#N/A</v>
      </c>
      <c r="O508" s="7">
        <f t="array" ref="O508">IF(AND(LEN(L508)&gt;0,ISNUMBER(N508)),L508*N508,IF(AND(LEN(M508)&gt;0,ISNUMBER(N508)),M508/(1+N508)*N508,0))</f>
        <v>0</v>
      </c>
      <c r="P508" s="7" t="str">
        <f t="shared" si="60"/>
        <v>Nee</v>
      </c>
      <c r="Q508" s="33"/>
      <c r="R508" s="7">
        <f t="shared" si="61"/>
        <v>0</v>
      </c>
      <c r="S508" s="7">
        <f t="shared" si="62"/>
        <v>0</v>
      </c>
      <c r="T508" s="7">
        <f t="shared" si="63"/>
        <v>0</v>
      </c>
      <c r="U508" s="7">
        <f t="shared" si="64"/>
        <v>0</v>
      </c>
      <c r="V508" s="7">
        <f t="shared" si="65"/>
        <v>0</v>
      </c>
    </row>
    <row r="509" spans="1:22" x14ac:dyDescent="0.15">
      <c r="A509" s="56">
        <f>IF(ISNUMBER(INDEX(ReadMe!$G$24:$G$59,MATCH(UitgavenInkomsten!$K509,ReadMe!$C$24:$C$59,0))),INDEX(ReadMe!$G$24:$G$59,MATCH(UitgavenInkomsten!$K509,ReadMe!$C$24:$C$59,0)),0)</f>
        <v>0</v>
      </c>
      <c r="B509" s="56">
        <f>IF(ISERROR(INDEX(ReadMe!$H$24:$H$59,MATCH(UitgavenInkomsten!$K509,ReadMe!$C$24:$C$59,0))),0,INDEX(ReadMe!$H$24:$H$59,MATCH(UitgavenInkomsten!$K509,ReadMe!$C$24:$C$59,0)))</f>
        <v>0</v>
      </c>
      <c r="D509" s="7" t="str">
        <f t="shared" si="59"/>
        <v/>
      </c>
      <c r="E509" s="33"/>
      <c r="F509" s="33"/>
      <c r="G509" s="33"/>
      <c r="H509" s="34"/>
      <c r="I509" s="56">
        <f t="shared" si="66"/>
        <v>591</v>
      </c>
      <c r="J509" s="35"/>
      <c r="K509" s="33"/>
      <c r="L509" s="35"/>
      <c r="M509" s="35"/>
      <c r="N509" s="36" t="e">
        <f>INDEX(ReadMe!$F$24:$F$59,MATCH(UitgavenInkomsten!K509,ReadMe!$C$24:$C$59,0))</f>
        <v>#N/A</v>
      </c>
      <c r="O509" s="7">
        <f t="array" ref="O509">IF(AND(LEN(L509)&gt;0,ISNUMBER(N509)),L509*N509,IF(AND(LEN(M509)&gt;0,ISNUMBER(N509)),M509/(1+N509)*N509,0))</f>
        <v>0</v>
      </c>
      <c r="P509" s="7" t="str">
        <f t="shared" si="60"/>
        <v>Nee</v>
      </c>
      <c r="Q509" s="33"/>
      <c r="R509" s="7">
        <f t="shared" si="61"/>
        <v>0</v>
      </c>
      <c r="S509" s="7">
        <f t="shared" si="62"/>
        <v>0</v>
      </c>
      <c r="T509" s="7">
        <f t="shared" si="63"/>
        <v>0</v>
      </c>
      <c r="U509" s="7">
        <f t="shared" si="64"/>
        <v>0</v>
      </c>
      <c r="V509" s="7">
        <f t="shared" si="65"/>
        <v>0</v>
      </c>
    </row>
    <row r="510" spans="1:22" x14ac:dyDescent="0.15">
      <c r="A510" s="56">
        <f>IF(ISNUMBER(INDEX(ReadMe!$G$24:$G$59,MATCH(UitgavenInkomsten!$K510,ReadMe!$C$24:$C$59,0))),INDEX(ReadMe!$G$24:$G$59,MATCH(UitgavenInkomsten!$K510,ReadMe!$C$24:$C$59,0)),0)</f>
        <v>0</v>
      </c>
      <c r="B510" s="56">
        <f>IF(ISERROR(INDEX(ReadMe!$H$24:$H$59,MATCH(UitgavenInkomsten!$K510,ReadMe!$C$24:$C$59,0))),0,INDEX(ReadMe!$H$24:$H$59,MATCH(UitgavenInkomsten!$K510,ReadMe!$C$24:$C$59,0)))</f>
        <v>0</v>
      </c>
      <c r="D510" s="7" t="str">
        <f t="shared" si="59"/>
        <v/>
      </c>
      <c r="E510" s="33"/>
      <c r="F510" s="33"/>
      <c r="G510" s="33"/>
      <c r="H510" s="34"/>
      <c r="I510" s="56">
        <f t="shared" si="66"/>
        <v>592</v>
      </c>
      <c r="J510" s="35"/>
      <c r="K510" s="33"/>
      <c r="L510" s="35"/>
      <c r="M510" s="35"/>
      <c r="N510" s="36" t="e">
        <f>INDEX(ReadMe!$F$24:$F$59,MATCH(UitgavenInkomsten!K510,ReadMe!$C$24:$C$59,0))</f>
        <v>#N/A</v>
      </c>
      <c r="O510" s="7">
        <f t="array" ref="O510">IF(AND(LEN(L510)&gt;0,ISNUMBER(N510)),L510*N510,IF(AND(LEN(M510)&gt;0,ISNUMBER(N510)),M510/(1+N510)*N510,0))</f>
        <v>0</v>
      </c>
      <c r="P510" s="7" t="str">
        <f t="shared" si="60"/>
        <v>Nee</v>
      </c>
      <c r="Q510" s="33"/>
      <c r="R510" s="7">
        <f t="shared" si="61"/>
        <v>0</v>
      </c>
      <c r="S510" s="7">
        <f t="shared" si="62"/>
        <v>0</v>
      </c>
      <c r="T510" s="7">
        <f t="shared" si="63"/>
        <v>0</v>
      </c>
      <c r="U510" s="7">
        <f t="shared" si="64"/>
        <v>0</v>
      </c>
      <c r="V510" s="7">
        <f t="shared" si="65"/>
        <v>0</v>
      </c>
    </row>
    <row r="511" spans="1:22" x14ac:dyDescent="0.15">
      <c r="A511" s="56">
        <f>IF(ISNUMBER(INDEX(ReadMe!$G$24:$G$59,MATCH(UitgavenInkomsten!$K511,ReadMe!$C$24:$C$59,0))),INDEX(ReadMe!$G$24:$G$59,MATCH(UitgavenInkomsten!$K511,ReadMe!$C$24:$C$59,0)),0)</f>
        <v>0</v>
      </c>
      <c r="B511" s="56">
        <f>IF(ISERROR(INDEX(ReadMe!$H$24:$H$59,MATCH(UitgavenInkomsten!$K511,ReadMe!$C$24:$C$59,0))),0,INDEX(ReadMe!$H$24:$H$59,MATCH(UitgavenInkomsten!$K511,ReadMe!$C$24:$C$59,0)))</f>
        <v>0</v>
      </c>
      <c r="D511" s="7" t="str">
        <f t="shared" si="59"/>
        <v/>
      </c>
      <c r="E511" s="33"/>
      <c r="F511" s="33"/>
      <c r="G511" s="33"/>
      <c r="H511" s="34"/>
      <c r="I511" s="56">
        <f t="shared" si="66"/>
        <v>593</v>
      </c>
      <c r="J511" s="35"/>
      <c r="K511" s="33"/>
      <c r="L511" s="35"/>
      <c r="M511" s="35"/>
      <c r="N511" s="36" t="e">
        <f>INDEX(ReadMe!$F$24:$F$59,MATCH(UitgavenInkomsten!K511,ReadMe!$C$24:$C$59,0))</f>
        <v>#N/A</v>
      </c>
      <c r="O511" s="7">
        <f t="array" ref="O511">IF(AND(LEN(L511)&gt;0,ISNUMBER(N511)),L511*N511,IF(AND(LEN(M511)&gt;0,ISNUMBER(N511)),M511/(1+N511)*N511,0))</f>
        <v>0</v>
      </c>
      <c r="P511" s="7" t="str">
        <f t="shared" si="60"/>
        <v>Nee</v>
      </c>
      <c r="Q511" s="33"/>
      <c r="R511" s="7">
        <f t="shared" si="61"/>
        <v>0</v>
      </c>
      <c r="S511" s="7">
        <f t="shared" si="62"/>
        <v>0</v>
      </c>
      <c r="T511" s="7">
        <f t="shared" si="63"/>
        <v>0</v>
      </c>
      <c r="U511" s="7">
        <f t="shared" si="64"/>
        <v>0</v>
      </c>
      <c r="V511" s="7">
        <f t="shared" si="65"/>
        <v>0</v>
      </c>
    </row>
    <row r="512" spans="1:22" x14ac:dyDescent="0.15">
      <c r="A512" s="56">
        <f>IF(ISNUMBER(INDEX(ReadMe!$G$24:$G$59,MATCH(UitgavenInkomsten!$K512,ReadMe!$C$24:$C$59,0))),INDEX(ReadMe!$G$24:$G$59,MATCH(UitgavenInkomsten!$K512,ReadMe!$C$24:$C$59,0)),0)</f>
        <v>0</v>
      </c>
      <c r="B512" s="56">
        <f>IF(ISERROR(INDEX(ReadMe!$H$24:$H$59,MATCH(UitgavenInkomsten!$K512,ReadMe!$C$24:$C$59,0))),0,INDEX(ReadMe!$H$24:$H$59,MATCH(UitgavenInkomsten!$K512,ReadMe!$C$24:$C$59,0)))</f>
        <v>0</v>
      </c>
      <c r="D512" s="7" t="str">
        <f t="shared" si="59"/>
        <v/>
      </c>
      <c r="E512" s="33"/>
      <c r="F512" s="33"/>
      <c r="G512" s="33"/>
      <c r="H512" s="34"/>
      <c r="I512" s="56">
        <f t="shared" si="66"/>
        <v>594</v>
      </c>
      <c r="J512" s="35"/>
      <c r="K512" s="33"/>
      <c r="L512" s="35"/>
      <c r="M512" s="35"/>
      <c r="N512" s="36" t="e">
        <f>INDEX(ReadMe!$F$24:$F$59,MATCH(UitgavenInkomsten!K512,ReadMe!$C$24:$C$59,0))</f>
        <v>#N/A</v>
      </c>
      <c r="O512" s="7">
        <f t="array" ref="O512">IF(AND(LEN(L512)&gt;0,ISNUMBER(N512)),L512*N512,IF(AND(LEN(M512)&gt;0,ISNUMBER(N512)),M512/(1+N512)*N512,0))</f>
        <v>0</v>
      </c>
      <c r="P512" s="7" t="str">
        <f t="shared" si="60"/>
        <v>Nee</v>
      </c>
      <c r="Q512" s="33"/>
      <c r="R512" s="7">
        <f t="shared" si="61"/>
        <v>0</v>
      </c>
      <c r="S512" s="7">
        <f t="shared" si="62"/>
        <v>0</v>
      </c>
      <c r="T512" s="7">
        <f t="shared" si="63"/>
        <v>0</v>
      </c>
      <c r="U512" s="7">
        <f t="shared" si="64"/>
        <v>0</v>
      </c>
      <c r="V512" s="7">
        <f t="shared" si="65"/>
        <v>0</v>
      </c>
    </row>
    <row r="513" spans="1:22" x14ac:dyDescent="0.15">
      <c r="A513" s="56">
        <f>IF(ISNUMBER(INDEX(ReadMe!$G$24:$G$59,MATCH(UitgavenInkomsten!$K513,ReadMe!$C$24:$C$59,0))),INDEX(ReadMe!$G$24:$G$59,MATCH(UitgavenInkomsten!$K513,ReadMe!$C$24:$C$59,0)),0)</f>
        <v>0</v>
      </c>
      <c r="B513" s="56">
        <f>IF(ISERROR(INDEX(ReadMe!$H$24:$H$59,MATCH(UitgavenInkomsten!$K513,ReadMe!$C$24:$C$59,0))),0,INDEX(ReadMe!$H$24:$H$59,MATCH(UitgavenInkomsten!$K513,ReadMe!$C$24:$C$59,0)))</f>
        <v>0</v>
      </c>
      <c r="D513" s="7" t="str">
        <f t="shared" si="59"/>
        <v/>
      </c>
      <c r="E513" s="33"/>
      <c r="F513" s="33"/>
      <c r="G513" s="33"/>
      <c r="H513" s="34"/>
      <c r="I513" s="56">
        <f t="shared" si="66"/>
        <v>595</v>
      </c>
      <c r="J513" s="35"/>
      <c r="K513" s="33"/>
      <c r="L513" s="35"/>
      <c r="M513" s="35"/>
      <c r="N513" s="36" t="e">
        <f>INDEX(ReadMe!$F$24:$F$59,MATCH(UitgavenInkomsten!K513,ReadMe!$C$24:$C$59,0))</f>
        <v>#N/A</v>
      </c>
      <c r="O513" s="7">
        <f t="array" ref="O513">IF(AND(LEN(L513)&gt;0,ISNUMBER(N513)),L513*N513,IF(AND(LEN(M513)&gt;0,ISNUMBER(N513)),M513/(1+N513)*N513,0))</f>
        <v>0</v>
      </c>
      <c r="P513" s="7" t="str">
        <f t="shared" si="60"/>
        <v>Nee</v>
      </c>
      <c r="Q513" s="33"/>
      <c r="R513" s="7">
        <f t="shared" si="61"/>
        <v>0</v>
      </c>
      <c r="S513" s="7">
        <f t="shared" si="62"/>
        <v>0</v>
      </c>
      <c r="T513" s="7">
        <f t="shared" si="63"/>
        <v>0</v>
      </c>
      <c r="U513" s="7">
        <f t="shared" si="64"/>
        <v>0</v>
      </c>
      <c r="V513" s="7">
        <f t="shared" si="65"/>
        <v>0</v>
      </c>
    </row>
    <row r="514" spans="1:22" x14ac:dyDescent="0.15">
      <c r="A514" s="56">
        <f>IF(ISNUMBER(INDEX(ReadMe!$G$24:$G$59,MATCH(UitgavenInkomsten!$K514,ReadMe!$C$24:$C$59,0))),INDEX(ReadMe!$G$24:$G$59,MATCH(UitgavenInkomsten!$K514,ReadMe!$C$24:$C$59,0)),0)</f>
        <v>0</v>
      </c>
      <c r="B514" s="56">
        <f>IF(ISERROR(INDEX(ReadMe!$H$24:$H$59,MATCH(UitgavenInkomsten!$K514,ReadMe!$C$24:$C$59,0))),0,INDEX(ReadMe!$H$24:$H$59,MATCH(UitgavenInkomsten!$K514,ReadMe!$C$24:$C$59,0)))</f>
        <v>0</v>
      </c>
      <c r="D514" s="7" t="str">
        <f t="shared" si="59"/>
        <v/>
      </c>
      <c r="E514" s="33"/>
      <c r="F514" s="33"/>
      <c r="G514" s="33"/>
      <c r="H514" s="34"/>
      <c r="I514" s="56">
        <f t="shared" si="66"/>
        <v>596</v>
      </c>
      <c r="J514" s="35"/>
      <c r="K514" s="33"/>
      <c r="L514" s="35"/>
      <c r="M514" s="35"/>
      <c r="N514" s="36" t="e">
        <f>INDEX(ReadMe!$F$24:$F$59,MATCH(UitgavenInkomsten!K514,ReadMe!$C$24:$C$59,0))</f>
        <v>#N/A</v>
      </c>
      <c r="O514" s="7">
        <f t="array" ref="O514">IF(AND(LEN(L514)&gt;0,ISNUMBER(N514)),L514*N514,IF(AND(LEN(M514)&gt;0,ISNUMBER(N514)),M514/(1+N514)*N514,0))</f>
        <v>0</v>
      </c>
      <c r="P514" s="7" t="str">
        <f t="shared" si="60"/>
        <v>Nee</v>
      </c>
      <c r="Q514" s="33"/>
      <c r="R514" s="7">
        <f t="shared" si="61"/>
        <v>0</v>
      </c>
      <c r="S514" s="7">
        <f t="shared" si="62"/>
        <v>0</v>
      </c>
      <c r="T514" s="7">
        <f t="shared" si="63"/>
        <v>0</v>
      </c>
      <c r="U514" s="7">
        <f t="shared" si="64"/>
        <v>0</v>
      </c>
      <c r="V514" s="7">
        <f t="shared" si="65"/>
        <v>0</v>
      </c>
    </row>
    <row r="515" spans="1:22" x14ac:dyDescent="0.15">
      <c r="A515" s="56">
        <f>IF(ISNUMBER(INDEX(ReadMe!$G$24:$G$59,MATCH(UitgavenInkomsten!$K515,ReadMe!$C$24:$C$59,0))),INDEX(ReadMe!$G$24:$G$59,MATCH(UitgavenInkomsten!$K515,ReadMe!$C$24:$C$59,0)),0)</f>
        <v>0</v>
      </c>
      <c r="B515" s="56">
        <f>IF(ISERROR(INDEX(ReadMe!$H$24:$H$59,MATCH(UitgavenInkomsten!$K515,ReadMe!$C$24:$C$59,0))),0,INDEX(ReadMe!$H$24:$H$59,MATCH(UitgavenInkomsten!$K515,ReadMe!$C$24:$C$59,0)))</f>
        <v>0</v>
      </c>
      <c r="D515" s="7" t="str">
        <f t="shared" si="59"/>
        <v/>
      </c>
      <c r="E515" s="33"/>
      <c r="F515" s="33"/>
      <c r="G515" s="33"/>
      <c r="H515" s="34"/>
      <c r="I515" s="56">
        <f t="shared" si="66"/>
        <v>597</v>
      </c>
      <c r="J515" s="35"/>
      <c r="K515" s="33"/>
      <c r="L515" s="35"/>
      <c r="M515" s="35"/>
      <c r="N515" s="36" t="e">
        <f>INDEX(ReadMe!$F$24:$F$59,MATCH(UitgavenInkomsten!K515,ReadMe!$C$24:$C$59,0))</f>
        <v>#N/A</v>
      </c>
      <c r="O515" s="7">
        <f t="array" ref="O515">IF(AND(LEN(L515)&gt;0,ISNUMBER(N515)),L515*N515,IF(AND(LEN(M515)&gt;0,ISNUMBER(N515)),M515/(1+N515)*N515,0))</f>
        <v>0</v>
      </c>
      <c r="P515" s="7" t="str">
        <f t="shared" si="60"/>
        <v>Nee</v>
      </c>
      <c r="Q515" s="33"/>
      <c r="R515" s="7">
        <f t="shared" si="61"/>
        <v>0</v>
      </c>
      <c r="S515" s="7">
        <f t="shared" si="62"/>
        <v>0</v>
      </c>
      <c r="T515" s="7">
        <f t="shared" si="63"/>
        <v>0</v>
      </c>
      <c r="U515" s="7">
        <f t="shared" si="64"/>
        <v>0</v>
      </c>
      <c r="V515" s="7">
        <f t="shared" si="65"/>
        <v>0</v>
      </c>
    </row>
    <row r="516" spans="1:22" x14ac:dyDescent="0.15">
      <c r="A516" s="56">
        <f>IF(ISNUMBER(INDEX(ReadMe!$G$24:$G$59,MATCH(UitgavenInkomsten!$K516,ReadMe!$C$24:$C$59,0))),INDEX(ReadMe!$G$24:$G$59,MATCH(UitgavenInkomsten!$K516,ReadMe!$C$24:$C$59,0)),0)</f>
        <v>0</v>
      </c>
      <c r="B516" s="56">
        <f>IF(ISERROR(INDEX(ReadMe!$H$24:$H$59,MATCH(UitgavenInkomsten!$K516,ReadMe!$C$24:$C$59,0))),0,INDEX(ReadMe!$H$24:$H$59,MATCH(UitgavenInkomsten!$K516,ReadMe!$C$24:$C$59,0)))</f>
        <v>0</v>
      </c>
      <c r="D516" s="7" t="str">
        <f t="shared" si="59"/>
        <v/>
      </c>
      <c r="E516" s="33"/>
      <c r="F516" s="33"/>
      <c r="G516" s="33"/>
      <c r="H516" s="34"/>
      <c r="I516" s="56">
        <f t="shared" si="66"/>
        <v>598</v>
      </c>
      <c r="J516" s="35"/>
      <c r="K516" s="33"/>
      <c r="L516" s="35"/>
      <c r="M516" s="35"/>
      <c r="N516" s="36" t="e">
        <f>INDEX(ReadMe!$F$24:$F$59,MATCH(UitgavenInkomsten!K516,ReadMe!$C$24:$C$59,0))</f>
        <v>#N/A</v>
      </c>
      <c r="O516" s="7">
        <f t="array" ref="O516">IF(AND(LEN(L516)&gt;0,ISNUMBER(N516)),L516*N516,IF(AND(LEN(M516)&gt;0,ISNUMBER(N516)),M516/(1+N516)*N516,0))</f>
        <v>0</v>
      </c>
      <c r="P516" s="7" t="str">
        <f t="shared" si="60"/>
        <v>Nee</v>
      </c>
      <c r="Q516" s="33"/>
      <c r="R516" s="7">
        <f t="shared" si="61"/>
        <v>0</v>
      </c>
      <c r="S516" s="7">
        <f t="shared" si="62"/>
        <v>0</v>
      </c>
      <c r="T516" s="7">
        <f t="shared" si="63"/>
        <v>0</v>
      </c>
      <c r="U516" s="7">
        <f t="shared" si="64"/>
        <v>0</v>
      </c>
      <c r="V516" s="7">
        <f t="shared" si="65"/>
        <v>0</v>
      </c>
    </row>
    <row r="517" spans="1:22" x14ac:dyDescent="0.15">
      <c r="A517" s="56">
        <f>IF(ISNUMBER(INDEX(ReadMe!$G$24:$G$59,MATCH(UitgavenInkomsten!$K517,ReadMe!$C$24:$C$59,0))),INDEX(ReadMe!$G$24:$G$59,MATCH(UitgavenInkomsten!$K517,ReadMe!$C$24:$C$59,0)),0)</f>
        <v>0</v>
      </c>
      <c r="B517" s="56">
        <f>IF(ISERROR(INDEX(ReadMe!$H$24:$H$59,MATCH(UitgavenInkomsten!$K517,ReadMe!$C$24:$C$59,0))),0,INDEX(ReadMe!$H$24:$H$59,MATCH(UitgavenInkomsten!$K517,ReadMe!$C$24:$C$59,0)))</f>
        <v>0</v>
      </c>
      <c r="D517" s="7" t="str">
        <f t="shared" si="59"/>
        <v/>
      </c>
      <c r="E517" s="33"/>
      <c r="F517" s="33"/>
      <c r="G517" s="33"/>
      <c r="H517" s="34"/>
      <c r="I517" s="56">
        <f t="shared" si="66"/>
        <v>599</v>
      </c>
      <c r="J517" s="35"/>
      <c r="K517" s="33"/>
      <c r="L517" s="35"/>
      <c r="M517" s="35"/>
      <c r="N517" s="36" t="e">
        <f>INDEX(ReadMe!$F$24:$F$59,MATCH(UitgavenInkomsten!K517,ReadMe!$C$24:$C$59,0))</f>
        <v>#N/A</v>
      </c>
      <c r="O517" s="7">
        <f t="array" ref="O517">IF(AND(LEN(L517)&gt;0,ISNUMBER(N517)),L517*N517,IF(AND(LEN(M517)&gt;0,ISNUMBER(N517)),M517/(1+N517)*N517,0))</f>
        <v>0</v>
      </c>
      <c r="P517" s="7" t="str">
        <f t="shared" si="60"/>
        <v>Nee</v>
      </c>
      <c r="Q517" s="33"/>
      <c r="R517" s="7">
        <f t="shared" si="61"/>
        <v>0</v>
      </c>
      <c r="S517" s="7">
        <f t="shared" si="62"/>
        <v>0</v>
      </c>
      <c r="T517" s="7">
        <f t="shared" si="63"/>
        <v>0</v>
      </c>
      <c r="U517" s="7">
        <f t="shared" si="64"/>
        <v>0</v>
      </c>
      <c r="V517" s="7">
        <f t="shared" si="65"/>
        <v>0</v>
      </c>
    </row>
    <row r="518" spans="1:22" x14ac:dyDescent="0.15">
      <c r="A518" s="56">
        <f>IF(ISNUMBER(INDEX(ReadMe!$G$24:$G$59,MATCH(UitgavenInkomsten!$K518,ReadMe!$C$24:$C$59,0))),INDEX(ReadMe!$G$24:$G$59,MATCH(UitgavenInkomsten!$K518,ReadMe!$C$24:$C$59,0)),0)</f>
        <v>0</v>
      </c>
      <c r="B518" s="56">
        <f>IF(ISERROR(INDEX(ReadMe!$H$24:$H$59,MATCH(UitgavenInkomsten!$K518,ReadMe!$C$24:$C$59,0))),0,INDEX(ReadMe!$H$24:$H$59,MATCH(UitgavenInkomsten!$K518,ReadMe!$C$24:$C$59,0)))</f>
        <v>0</v>
      </c>
      <c r="D518" s="7" t="str">
        <f t="shared" si="59"/>
        <v/>
      </c>
      <c r="E518" s="33"/>
      <c r="F518" s="33"/>
      <c r="G518" s="33"/>
      <c r="H518" s="34"/>
      <c r="I518" s="56">
        <f t="shared" si="66"/>
        <v>600</v>
      </c>
      <c r="J518" s="35"/>
      <c r="K518" s="33"/>
      <c r="L518" s="35"/>
      <c r="M518" s="35"/>
      <c r="N518" s="36" t="e">
        <f>INDEX(ReadMe!$F$24:$F$59,MATCH(UitgavenInkomsten!K518,ReadMe!$C$24:$C$59,0))</f>
        <v>#N/A</v>
      </c>
      <c r="O518" s="7">
        <f t="array" ref="O518">IF(AND(LEN(L518)&gt;0,ISNUMBER(N518)),L518*N518,IF(AND(LEN(M518)&gt;0,ISNUMBER(N518)),M518/(1+N518)*N518,0))</f>
        <v>0</v>
      </c>
      <c r="P518" s="7" t="str">
        <f t="shared" si="60"/>
        <v>Nee</v>
      </c>
      <c r="Q518" s="33"/>
      <c r="R518" s="7">
        <f t="shared" si="61"/>
        <v>0</v>
      </c>
      <c r="S518" s="7">
        <f t="shared" si="62"/>
        <v>0</v>
      </c>
      <c r="T518" s="7">
        <f t="shared" si="63"/>
        <v>0</v>
      </c>
      <c r="U518" s="7">
        <f t="shared" si="64"/>
        <v>0</v>
      </c>
      <c r="V518" s="7">
        <f t="shared" si="65"/>
        <v>0</v>
      </c>
    </row>
    <row r="519" spans="1:22" x14ac:dyDescent="0.15">
      <c r="A519" s="56">
        <f>IF(ISNUMBER(INDEX(ReadMe!$G$24:$G$59,MATCH(UitgavenInkomsten!$K519,ReadMe!$C$24:$C$59,0))),INDEX(ReadMe!$G$24:$G$59,MATCH(UitgavenInkomsten!$K519,ReadMe!$C$24:$C$59,0)),0)</f>
        <v>0</v>
      </c>
      <c r="B519" s="56">
        <f>IF(ISERROR(INDEX(ReadMe!$H$24:$H$59,MATCH(UitgavenInkomsten!$K519,ReadMe!$C$24:$C$59,0))),0,INDEX(ReadMe!$H$24:$H$59,MATCH(UitgavenInkomsten!$K519,ReadMe!$C$24:$C$59,0)))</f>
        <v>0</v>
      </c>
      <c r="D519" s="7" t="str">
        <f t="shared" si="59"/>
        <v/>
      </c>
      <c r="E519" s="33"/>
      <c r="F519" s="33"/>
      <c r="G519" s="33"/>
      <c r="H519" s="34"/>
      <c r="I519" s="56">
        <f t="shared" si="66"/>
        <v>601</v>
      </c>
      <c r="J519" s="35"/>
      <c r="K519" s="33"/>
      <c r="L519" s="35"/>
      <c r="M519" s="35"/>
      <c r="N519" s="36" t="e">
        <f>INDEX(ReadMe!$F$24:$F$59,MATCH(UitgavenInkomsten!K519,ReadMe!$C$24:$C$59,0))</f>
        <v>#N/A</v>
      </c>
      <c r="O519" s="7">
        <f t="array" ref="O519">IF(AND(LEN(L519)&gt;0,ISNUMBER(N519)),L519*N519,IF(AND(LEN(M519)&gt;0,ISNUMBER(N519)),M519/(1+N519)*N519,0))</f>
        <v>0</v>
      </c>
      <c r="P519" s="7" t="str">
        <f t="shared" si="60"/>
        <v>Nee</v>
      </c>
      <c r="Q519" s="33"/>
      <c r="R519" s="7">
        <f t="shared" si="61"/>
        <v>0</v>
      </c>
      <c r="S519" s="7">
        <f t="shared" si="62"/>
        <v>0</v>
      </c>
      <c r="T519" s="7">
        <f t="shared" si="63"/>
        <v>0</v>
      </c>
      <c r="U519" s="7">
        <f t="shared" si="64"/>
        <v>0</v>
      </c>
      <c r="V519" s="7">
        <f t="shared" si="65"/>
        <v>0</v>
      </c>
    </row>
    <row r="520" spans="1:22" x14ac:dyDescent="0.15">
      <c r="A520" s="56">
        <f>IF(ISNUMBER(INDEX(ReadMe!$G$24:$G$59,MATCH(UitgavenInkomsten!$K520,ReadMe!$C$24:$C$59,0))),INDEX(ReadMe!$G$24:$G$59,MATCH(UitgavenInkomsten!$K520,ReadMe!$C$24:$C$59,0)),0)</f>
        <v>0</v>
      </c>
      <c r="B520" s="56">
        <f>IF(ISERROR(INDEX(ReadMe!$H$24:$H$59,MATCH(UitgavenInkomsten!$K520,ReadMe!$C$24:$C$59,0))),0,INDEX(ReadMe!$H$24:$H$59,MATCH(UitgavenInkomsten!$K520,ReadMe!$C$24:$C$59,0)))</f>
        <v>0</v>
      </c>
      <c r="D520" s="7" t="str">
        <f t="shared" si="59"/>
        <v/>
      </c>
      <c r="E520" s="33"/>
      <c r="F520" s="33"/>
      <c r="G520" s="33"/>
      <c r="H520" s="34"/>
      <c r="I520" s="56">
        <f t="shared" si="66"/>
        <v>602</v>
      </c>
      <c r="J520" s="35"/>
      <c r="K520" s="33"/>
      <c r="L520" s="35"/>
      <c r="M520" s="35"/>
      <c r="N520" s="36" t="e">
        <f>INDEX(ReadMe!$F$24:$F$59,MATCH(UitgavenInkomsten!K520,ReadMe!$C$24:$C$59,0))</f>
        <v>#N/A</v>
      </c>
      <c r="O520" s="7">
        <f t="array" ref="O520">IF(AND(LEN(L520)&gt;0,ISNUMBER(N520)),L520*N520,IF(AND(LEN(M520)&gt;0,ISNUMBER(N520)),M520/(1+N520)*N520,0))</f>
        <v>0</v>
      </c>
      <c r="P520" s="7" t="str">
        <f t="shared" si="60"/>
        <v>Nee</v>
      </c>
      <c r="Q520" s="33"/>
      <c r="R520" s="7">
        <f t="shared" si="61"/>
        <v>0</v>
      </c>
      <c r="S520" s="7">
        <f t="shared" si="62"/>
        <v>0</v>
      </c>
      <c r="T520" s="7">
        <f t="shared" si="63"/>
        <v>0</v>
      </c>
      <c r="U520" s="7">
        <f t="shared" si="64"/>
        <v>0</v>
      </c>
      <c r="V520" s="7">
        <f t="shared" si="65"/>
        <v>0</v>
      </c>
    </row>
    <row r="521" spans="1:22" x14ac:dyDescent="0.15">
      <c r="A521" s="56">
        <f>IF(ISNUMBER(INDEX(ReadMe!$G$24:$G$59,MATCH(UitgavenInkomsten!$K521,ReadMe!$C$24:$C$59,0))),INDEX(ReadMe!$G$24:$G$59,MATCH(UitgavenInkomsten!$K521,ReadMe!$C$24:$C$59,0)),0)</f>
        <v>0</v>
      </c>
      <c r="B521" s="56">
        <f>IF(ISERROR(INDEX(ReadMe!$H$24:$H$59,MATCH(UitgavenInkomsten!$K521,ReadMe!$C$24:$C$59,0))),0,INDEX(ReadMe!$H$24:$H$59,MATCH(UitgavenInkomsten!$K521,ReadMe!$C$24:$C$59,0)))</f>
        <v>0</v>
      </c>
      <c r="D521" s="7" t="str">
        <f t="shared" si="59"/>
        <v/>
      </c>
      <c r="E521" s="33"/>
      <c r="F521" s="33"/>
      <c r="G521" s="33"/>
      <c r="H521" s="34"/>
      <c r="I521" s="56">
        <f t="shared" si="66"/>
        <v>603</v>
      </c>
      <c r="J521" s="35"/>
      <c r="K521" s="33"/>
      <c r="L521" s="35"/>
      <c r="M521" s="35"/>
      <c r="N521" s="36" t="e">
        <f>INDEX(ReadMe!$F$24:$F$59,MATCH(UitgavenInkomsten!K521,ReadMe!$C$24:$C$59,0))</f>
        <v>#N/A</v>
      </c>
      <c r="O521" s="7">
        <f t="array" ref="O521">IF(AND(LEN(L521)&gt;0,ISNUMBER(N521)),L521*N521,IF(AND(LEN(M521)&gt;0,ISNUMBER(N521)),M521/(1+N521)*N521,0))</f>
        <v>0</v>
      </c>
      <c r="P521" s="7" t="str">
        <f t="shared" si="60"/>
        <v>Nee</v>
      </c>
      <c r="Q521" s="33"/>
      <c r="R521" s="7">
        <f t="shared" si="61"/>
        <v>0</v>
      </c>
      <c r="S521" s="7">
        <f t="shared" si="62"/>
        <v>0</v>
      </c>
      <c r="T521" s="7">
        <f t="shared" si="63"/>
        <v>0</v>
      </c>
      <c r="U521" s="7">
        <f t="shared" si="64"/>
        <v>0</v>
      </c>
      <c r="V521" s="7">
        <f t="shared" si="65"/>
        <v>0</v>
      </c>
    </row>
    <row r="522" spans="1:22" x14ac:dyDescent="0.15">
      <c r="A522" s="56">
        <f>IF(ISNUMBER(INDEX(ReadMe!$G$24:$G$59,MATCH(UitgavenInkomsten!$K522,ReadMe!$C$24:$C$59,0))),INDEX(ReadMe!$G$24:$G$59,MATCH(UitgavenInkomsten!$K522,ReadMe!$C$24:$C$59,0)),0)</f>
        <v>0</v>
      </c>
      <c r="B522" s="56">
        <f>IF(ISERROR(INDEX(ReadMe!$H$24:$H$59,MATCH(UitgavenInkomsten!$K522,ReadMe!$C$24:$C$59,0))),0,INDEX(ReadMe!$H$24:$H$59,MATCH(UitgavenInkomsten!$K522,ReadMe!$C$24:$C$59,0)))</f>
        <v>0</v>
      </c>
      <c r="D522" s="7" t="str">
        <f t="shared" si="59"/>
        <v/>
      </c>
      <c r="E522" s="33"/>
      <c r="F522" s="33"/>
      <c r="G522" s="33"/>
      <c r="H522" s="34"/>
      <c r="I522" s="56">
        <f t="shared" si="66"/>
        <v>604</v>
      </c>
      <c r="J522" s="35"/>
      <c r="K522" s="33"/>
      <c r="L522" s="35"/>
      <c r="M522" s="35"/>
      <c r="N522" s="36" t="e">
        <f>INDEX(ReadMe!$F$24:$F$59,MATCH(UitgavenInkomsten!K522,ReadMe!$C$24:$C$59,0))</f>
        <v>#N/A</v>
      </c>
      <c r="O522" s="7">
        <f t="array" ref="O522">IF(AND(LEN(L522)&gt;0,ISNUMBER(N522)),L522*N522,IF(AND(LEN(M522)&gt;0,ISNUMBER(N522)),M522/(1+N522)*N522,0))</f>
        <v>0</v>
      </c>
      <c r="P522" s="7" t="str">
        <f t="shared" si="60"/>
        <v>Nee</v>
      </c>
      <c r="Q522" s="33"/>
      <c r="R522" s="7">
        <f t="shared" si="61"/>
        <v>0</v>
      </c>
      <c r="S522" s="7">
        <f t="shared" si="62"/>
        <v>0</v>
      </c>
      <c r="T522" s="7">
        <f t="shared" si="63"/>
        <v>0</v>
      </c>
      <c r="U522" s="7">
        <f t="shared" si="64"/>
        <v>0</v>
      </c>
      <c r="V522" s="7">
        <f t="shared" si="65"/>
        <v>0</v>
      </c>
    </row>
    <row r="523" spans="1:22" x14ac:dyDescent="0.15">
      <c r="A523" s="56">
        <f>IF(ISNUMBER(INDEX(ReadMe!$G$24:$G$59,MATCH(UitgavenInkomsten!$K523,ReadMe!$C$24:$C$59,0))),INDEX(ReadMe!$G$24:$G$59,MATCH(UitgavenInkomsten!$K523,ReadMe!$C$24:$C$59,0)),0)</f>
        <v>0</v>
      </c>
      <c r="B523" s="56">
        <f>IF(ISERROR(INDEX(ReadMe!$H$24:$H$59,MATCH(UitgavenInkomsten!$K523,ReadMe!$C$24:$C$59,0))),0,INDEX(ReadMe!$H$24:$H$59,MATCH(UitgavenInkomsten!$K523,ReadMe!$C$24:$C$59,0)))</f>
        <v>0</v>
      </c>
      <c r="D523" s="7" t="str">
        <f t="shared" si="59"/>
        <v/>
      </c>
      <c r="E523" s="33"/>
      <c r="F523" s="33"/>
      <c r="G523" s="33"/>
      <c r="H523" s="34"/>
      <c r="I523" s="56">
        <f t="shared" si="66"/>
        <v>605</v>
      </c>
      <c r="J523" s="35"/>
      <c r="K523" s="33"/>
      <c r="L523" s="35"/>
      <c r="M523" s="35"/>
      <c r="N523" s="36" t="e">
        <f>INDEX(ReadMe!$F$24:$F$59,MATCH(UitgavenInkomsten!K523,ReadMe!$C$24:$C$59,0))</f>
        <v>#N/A</v>
      </c>
      <c r="O523" s="7">
        <f t="array" ref="O523">IF(AND(LEN(L523)&gt;0,ISNUMBER(N523)),L523*N523,IF(AND(LEN(M523)&gt;0,ISNUMBER(N523)),M523/(1+N523)*N523,0))</f>
        <v>0</v>
      </c>
      <c r="P523" s="7" t="str">
        <f t="shared" si="60"/>
        <v>Nee</v>
      </c>
      <c r="Q523" s="33"/>
      <c r="R523" s="7">
        <f t="shared" si="61"/>
        <v>0</v>
      </c>
      <c r="S523" s="7">
        <f t="shared" si="62"/>
        <v>0</v>
      </c>
      <c r="T523" s="7">
        <f t="shared" si="63"/>
        <v>0</v>
      </c>
      <c r="U523" s="7">
        <f t="shared" si="64"/>
        <v>0</v>
      </c>
      <c r="V523" s="7">
        <f t="shared" si="65"/>
        <v>0</v>
      </c>
    </row>
    <row r="524" spans="1:22" x14ac:dyDescent="0.15">
      <c r="A524" s="56">
        <f>IF(ISNUMBER(INDEX(ReadMe!$G$24:$G$59,MATCH(UitgavenInkomsten!$K524,ReadMe!$C$24:$C$59,0))),INDEX(ReadMe!$G$24:$G$59,MATCH(UitgavenInkomsten!$K524,ReadMe!$C$24:$C$59,0)),0)</f>
        <v>0</v>
      </c>
      <c r="B524" s="56">
        <f>IF(ISERROR(INDEX(ReadMe!$H$24:$H$59,MATCH(UitgavenInkomsten!$K524,ReadMe!$C$24:$C$59,0))),0,INDEX(ReadMe!$H$24:$H$59,MATCH(UitgavenInkomsten!$K524,ReadMe!$C$24:$C$59,0)))</f>
        <v>0</v>
      </c>
      <c r="D524" s="7" t="str">
        <f t="shared" si="59"/>
        <v/>
      </c>
      <c r="E524" s="33"/>
      <c r="F524" s="33"/>
      <c r="G524" s="33"/>
      <c r="H524" s="34"/>
      <c r="I524" s="56">
        <f t="shared" si="66"/>
        <v>606</v>
      </c>
      <c r="J524" s="35"/>
      <c r="K524" s="33"/>
      <c r="L524" s="35"/>
      <c r="M524" s="35"/>
      <c r="N524" s="36" t="e">
        <f>INDEX(ReadMe!$F$24:$F$59,MATCH(UitgavenInkomsten!K524,ReadMe!$C$24:$C$59,0))</f>
        <v>#N/A</v>
      </c>
      <c r="O524" s="7">
        <f t="array" ref="O524">IF(AND(LEN(L524)&gt;0,ISNUMBER(N524)),L524*N524,IF(AND(LEN(M524)&gt;0,ISNUMBER(N524)),M524/(1+N524)*N524,0))</f>
        <v>0</v>
      </c>
      <c r="P524" s="7" t="str">
        <f t="shared" si="60"/>
        <v>Nee</v>
      </c>
      <c r="Q524" s="33"/>
      <c r="R524" s="7">
        <f t="shared" si="61"/>
        <v>0</v>
      </c>
      <c r="S524" s="7">
        <f t="shared" si="62"/>
        <v>0</v>
      </c>
      <c r="T524" s="7">
        <f t="shared" si="63"/>
        <v>0</v>
      </c>
      <c r="U524" s="7">
        <f t="shared" si="64"/>
        <v>0</v>
      </c>
      <c r="V524" s="7">
        <f t="shared" si="65"/>
        <v>0</v>
      </c>
    </row>
    <row r="525" spans="1:22" x14ac:dyDescent="0.15">
      <c r="A525" s="56">
        <f>IF(ISNUMBER(INDEX(ReadMe!$G$24:$G$59,MATCH(UitgavenInkomsten!$K525,ReadMe!$C$24:$C$59,0))),INDEX(ReadMe!$G$24:$G$59,MATCH(UitgavenInkomsten!$K525,ReadMe!$C$24:$C$59,0)),0)</f>
        <v>0</v>
      </c>
      <c r="B525" s="56">
        <f>IF(ISERROR(INDEX(ReadMe!$H$24:$H$59,MATCH(UitgavenInkomsten!$K525,ReadMe!$C$24:$C$59,0))),0,INDEX(ReadMe!$H$24:$H$59,MATCH(UitgavenInkomsten!$K525,ReadMe!$C$24:$C$59,0)))</f>
        <v>0</v>
      </c>
      <c r="D525" s="7" t="str">
        <f t="shared" si="59"/>
        <v/>
      </c>
      <c r="E525" s="33"/>
      <c r="F525" s="33"/>
      <c r="G525" s="33"/>
      <c r="H525" s="34"/>
      <c r="I525" s="56">
        <f t="shared" si="66"/>
        <v>607</v>
      </c>
      <c r="J525" s="35"/>
      <c r="K525" s="33"/>
      <c r="L525" s="35"/>
      <c r="M525" s="35"/>
      <c r="N525" s="36" t="e">
        <f>INDEX(ReadMe!$F$24:$F$59,MATCH(UitgavenInkomsten!K525,ReadMe!$C$24:$C$59,0))</f>
        <v>#N/A</v>
      </c>
      <c r="O525" s="7">
        <f t="array" ref="O525">IF(AND(LEN(L525)&gt;0,ISNUMBER(N525)),L525*N525,IF(AND(LEN(M525)&gt;0,ISNUMBER(N525)),M525/(1+N525)*N525,0))</f>
        <v>0</v>
      </c>
      <c r="P525" s="7" t="str">
        <f t="shared" si="60"/>
        <v>Nee</v>
      </c>
      <c r="Q525" s="33"/>
      <c r="R525" s="7">
        <f t="shared" si="61"/>
        <v>0</v>
      </c>
      <c r="S525" s="7">
        <f t="shared" si="62"/>
        <v>0</v>
      </c>
      <c r="T525" s="7">
        <f t="shared" si="63"/>
        <v>0</v>
      </c>
      <c r="U525" s="7">
        <f t="shared" si="64"/>
        <v>0</v>
      </c>
      <c r="V525" s="7">
        <f t="shared" si="65"/>
        <v>0</v>
      </c>
    </row>
    <row r="526" spans="1:22" x14ac:dyDescent="0.15">
      <c r="A526" s="56">
        <f>IF(ISNUMBER(INDEX(ReadMe!$G$24:$G$59,MATCH(UitgavenInkomsten!$K526,ReadMe!$C$24:$C$59,0))),INDEX(ReadMe!$G$24:$G$59,MATCH(UitgavenInkomsten!$K526,ReadMe!$C$24:$C$59,0)),0)</f>
        <v>0</v>
      </c>
      <c r="B526" s="56">
        <f>IF(ISERROR(INDEX(ReadMe!$H$24:$H$59,MATCH(UitgavenInkomsten!$K526,ReadMe!$C$24:$C$59,0))),0,INDEX(ReadMe!$H$24:$H$59,MATCH(UitgavenInkomsten!$K526,ReadMe!$C$24:$C$59,0)))</f>
        <v>0</v>
      </c>
      <c r="D526" s="7" t="str">
        <f t="shared" si="59"/>
        <v/>
      </c>
      <c r="E526" s="33"/>
      <c r="F526" s="33"/>
      <c r="G526" s="33"/>
      <c r="H526" s="34"/>
      <c r="I526" s="56">
        <f t="shared" si="66"/>
        <v>608</v>
      </c>
      <c r="J526" s="35"/>
      <c r="K526" s="33"/>
      <c r="L526" s="35"/>
      <c r="M526" s="35"/>
      <c r="N526" s="36" t="e">
        <f>INDEX(ReadMe!$F$24:$F$59,MATCH(UitgavenInkomsten!K526,ReadMe!$C$24:$C$59,0))</f>
        <v>#N/A</v>
      </c>
      <c r="O526" s="7">
        <f t="array" ref="O526">IF(AND(LEN(L526)&gt;0,ISNUMBER(N526)),L526*N526,IF(AND(LEN(M526)&gt;0,ISNUMBER(N526)),M526/(1+N526)*N526,0))</f>
        <v>0</v>
      </c>
      <c r="P526" s="7" t="str">
        <f t="shared" si="60"/>
        <v>Nee</v>
      </c>
      <c r="Q526" s="33"/>
      <c r="R526" s="7">
        <f t="shared" si="61"/>
        <v>0</v>
      </c>
      <c r="S526" s="7">
        <f t="shared" si="62"/>
        <v>0</v>
      </c>
      <c r="T526" s="7">
        <f t="shared" si="63"/>
        <v>0</v>
      </c>
      <c r="U526" s="7">
        <f t="shared" si="64"/>
        <v>0</v>
      </c>
      <c r="V526" s="7">
        <f t="shared" si="65"/>
        <v>0</v>
      </c>
    </row>
    <row r="527" spans="1:22" x14ac:dyDescent="0.15">
      <c r="A527" s="56">
        <f>IF(ISNUMBER(INDEX(ReadMe!$G$24:$G$59,MATCH(UitgavenInkomsten!$K527,ReadMe!$C$24:$C$59,0))),INDEX(ReadMe!$G$24:$G$59,MATCH(UitgavenInkomsten!$K527,ReadMe!$C$24:$C$59,0)),0)</f>
        <v>0</v>
      </c>
      <c r="B527" s="56">
        <f>IF(ISERROR(INDEX(ReadMe!$H$24:$H$59,MATCH(UitgavenInkomsten!$K527,ReadMe!$C$24:$C$59,0))),0,INDEX(ReadMe!$H$24:$H$59,MATCH(UitgavenInkomsten!$K527,ReadMe!$C$24:$C$59,0)))</f>
        <v>0</v>
      </c>
      <c r="D527" s="7" t="str">
        <f t="shared" si="59"/>
        <v/>
      </c>
      <c r="E527" s="33"/>
      <c r="F527" s="33"/>
      <c r="G527" s="33"/>
      <c r="H527" s="34"/>
      <c r="I527" s="56">
        <f t="shared" si="66"/>
        <v>609</v>
      </c>
      <c r="J527" s="35"/>
      <c r="K527" s="33"/>
      <c r="L527" s="35"/>
      <c r="M527" s="35"/>
      <c r="N527" s="36" t="e">
        <f>INDEX(ReadMe!$F$24:$F$59,MATCH(UitgavenInkomsten!K527,ReadMe!$C$24:$C$59,0))</f>
        <v>#N/A</v>
      </c>
      <c r="O527" s="7">
        <f t="array" ref="O527">IF(AND(LEN(L527)&gt;0,ISNUMBER(N527)),L527*N527,IF(AND(LEN(M527)&gt;0,ISNUMBER(N527)),M527/(1+N527)*N527,0))</f>
        <v>0</v>
      </c>
      <c r="P527" s="7" t="str">
        <f t="shared" si="60"/>
        <v>Nee</v>
      </c>
      <c r="Q527" s="33"/>
      <c r="R527" s="7">
        <f t="shared" si="61"/>
        <v>0</v>
      </c>
      <c r="S527" s="7">
        <f t="shared" si="62"/>
        <v>0</v>
      </c>
      <c r="T527" s="7">
        <f t="shared" si="63"/>
        <v>0</v>
      </c>
      <c r="U527" s="7">
        <f t="shared" si="64"/>
        <v>0</v>
      </c>
      <c r="V527" s="7">
        <f t="shared" si="65"/>
        <v>0</v>
      </c>
    </row>
    <row r="528" spans="1:22" x14ac:dyDescent="0.15">
      <c r="A528" s="56">
        <f>IF(ISNUMBER(INDEX(ReadMe!$G$24:$G$59,MATCH(UitgavenInkomsten!$K528,ReadMe!$C$24:$C$59,0))),INDEX(ReadMe!$G$24:$G$59,MATCH(UitgavenInkomsten!$K528,ReadMe!$C$24:$C$59,0)),0)</f>
        <v>0</v>
      </c>
      <c r="B528" s="56">
        <f>IF(ISERROR(INDEX(ReadMe!$H$24:$H$59,MATCH(UitgavenInkomsten!$K528,ReadMe!$C$24:$C$59,0))),0,INDEX(ReadMe!$H$24:$H$59,MATCH(UitgavenInkomsten!$K528,ReadMe!$C$24:$C$59,0)))</f>
        <v>0</v>
      </c>
      <c r="D528" s="7" t="str">
        <f t="shared" si="59"/>
        <v/>
      </c>
      <c r="E528" s="33"/>
      <c r="F528" s="33"/>
      <c r="G528" s="33"/>
      <c r="H528" s="34"/>
      <c r="I528" s="56">
        <f t="shared" si="66"/>
        <v>610</v>
      </c>
      <c r="J528" s="35"/>
      <c r="K528" s="33"/>
      <c r="L528" s="35"/>
      <c r="M528" s="35"/>
      <c r="N528" s="36" t="e">
        <f>INDEX(ReadMe!$F$24:$F$59,MATCH(UitgavenInkomsten!K528,ReadMe!$C$24:$C$59,0))</f>
        <v>#N/A</v>
      </c>
      <c r="O528" s="7">
        <f t="array" ref="O528">IF(AND(LEN(L528)&gt;0,ISNUMBER(N528)),L528*N528,IF(AND(LEN(M528)&gt;0,ISNUMBER(N528)),M528/(1+N528)*N528,0))</f>
        <v>0</v>
      </c>
      <c r="P528" s="7" t="str">
        <f t="shared" si="60"/>
        <v>Nee</v>
      </c>
      <c r="Q528" s="33"/>
      <c r="R528" s="7">
        <f t="shared" si="61"/>
        <v>0</v>
      </c>
      <c r="S528" s="7">
        <f t="shared" si="62"/>
        <v>0</v>
      </c>
      <c r="T528" s="7">
        <f t="shared" si="63"/>
        <v>0</v>
      </c>
      <c r="U528" s="7">
        <f t="shared" si="64"/>
        <v>0</v>
      </c>
      <c r="V528" s="7">
        <f t="shared" si="65"/>
        <v>0</v>
      </c>
    </row>
    <row r="529" spans="1:22" x14ac:dyDescent="0.15">
      <c r="A529" s="56">
        <f>IF(ISNUMBER(INDEX(ReadMe!$G$24:$G$59,MATCH(UitgavenInkomsten!$K529,ReadMe!$C$24:$C$59,0))),INDEX(ReadMe!$G$24:$G$59,MATCH(UitgavenInkomsten!$K529,ReadMe!$C$24:$C$59,0)),0)</f>
        <v>0</v>
      </c>
      <c r="B529" s="56">
        <f>IF(ISERROR(INDEX(ReadMe!$H$24:$H$59,MATCH(UitgavenInkomsten!$K529,ReadMe!$C$24:$C$59,0))),0,INDEX(ReadMe!$H$24:$H$59,MATCH(UitgavenInkomsten!$K529,ReadMe!$C$24:$C$59,0)))</f>
        <v>0</v>
      </c>
      <c r="D529" s="7" t="str">
        <f t="shared" si="59"/>
        <v/>
      </c>
      <c r="E529" s="33"/>
      <c r="F529" s="33"/>
      <c r="G529" s="33"/>
      <c r="H529" s="34"/>
      <c r="I529" s="56">
        <f t="shared" si="66"/>
        <v>611</v>
      </c>
      <c r="J529" s="35"/>
      <c r="K529" s="33"/>
      <c r="L529" s="35"/>
      <c r="M529" s="35"/>
      <c r="N529" s="36" t="e">
        <f>INDEX(ReadMe!$F$24:$F$59,MATCH(UitgavenInkomsten!K529,ReadMe!$C$24:$C$59,0))</f>
        <v>#N/A</v>
      </c>
      <c r="O529" s="7">
        <f t="array" ref="O529">IF(AND(LEN(L529)&gt;0,ISNUMBER(N529)),L529*N529,IF(AND(LEN(M529)&gt;0,ISNUMBER(N529)),M529/(1+N529)*N529,0))</f>
        <v>0</v>
      </c>
      <c r="P529" s="7" t="str">
        <f t="shared" si="60"/>
        <v>Nee</v>
      </c>
      <c r="Q529" s="33"/>
      <c r="R529" s="7">
        <f t="shared" si="61"/>
        <v>0</v>
      </c>
      <c r="S529" s="7">
        <f t="shared" si="62"/>
        <v>0</v>
      </c>
      <c r="T529" s="7">
        <f t="shared" si="63"/>
        <v>0</v>
      </c>
      <c r="U529" s="7">
        <f t="shared" si="64"/>
        <v>0</v>
      </c>
      <c r="V529" s="7">
        <f t="shared" si="65"/>
        <v>0</v>
      </c>
    </row>
    <row r="530" spans="1:22" x14ac:dyDescent="0.15">
      <c r="A530" s="56">
        <f>IF(ISNUMBER(INDEX(ReadMe!$G$24:$G$59,MATCH(UitgavenInkomsten!$K530,ReadMe!$C$24:$C$59,0))),INDEX(ReadMe!$G$24:$G$59,MATCH(UitgavenInkomsten!$K530,ReadMe!$C$24:$C$59,0)),0)</f>
        <v>0</v>
      </c>
      <c r="B530" s="56">
        <f>IF(ISERROR(INDEX(ReadMe!$H$24:$H$59,MATCH(UitgavenInkomsten!$K530,ReadMe!$C$24:$C$59,0))),0,INDEX(ReadMe!$H$24:$H$59,MATCH(UitgavenInkomsten!$K530,ReadMe!$C$24:$C$59,0)))</f>
        <v>0</v>
      </c>
      <c r="D530" s="7" t="str">
        <f t="shared" ref="D530:D593" si="67">IF(LEN(G530)&gt;1,INDEX(Periode,MATCH($G530,Maanden,0),1),"")</f>
        <v/>
      </c>
      <c r="E530" s="33"/>
      <c r="F530" s="33"/>
      <c r="G530" s="33"/>
      <c r="H530" s="34"/>
      <c r="I530" s="56">
        <f t="shared" si="66"/>
        <v>612</v>
      </c>
      <c r="J530" s="35"/>
      <c r="K530" s="33"/>
      <c r="L530" s="35"/>
      <c r="M530" s="35"/>
      <c r="N530" s="36" t="e">
        <f>INDEX(ReadMe!$F$24:$F$59,MATCH(UitgavenInkomsten!K530,ReadMe!$C$24:$C$59,0))</f>
        <v>#N/A</v>
      </c>
      <c r="O530" s="7">
        <f t="array" ref="O530">IF(AND(LEN(L530)&gt;0,ISNUMBER(N530)),L530*N530,IF(AND(LEN(M530)&gt;0,ISNUMBER(N530)),M530/(1+N530)*N530,0))</f>
        <v>0</v>
      </c>
      <c r="P530" s="7" t="str">
        <f t="shared" ref="P530:P593" si="68">IF(LEN(K530)&gt;1,VLOOKUP(K530,CategorieBTWTabel,2,FALSE),"Nee")</f>
        <v>Nee</v>
      </c>
      <c r="Q530" s="33"/>
      <c r="R530" s="7">
        <f t="shared" ref="R530:R593" si="69">IF(LEN(L530)&lt;1,M530-O530,L530)</f>
        <v>0</v>
      </c>
      <c r="S530" s="7">
        <f t="shared" ref="S530:S593" si="70">IF(LEN(M530)&lt;1,L530+O530,M530)</f>
        <v>0</v>
      </c>
      <c r="T530" s="7">
        <f t="shared" ref="T530:T593" si="71">O530</f>
        <v>0</v>
      </c>
      <c r="U530" s="7">
        <f t="shared" si="64"/>
        <v>0</v>
      </c>
      <c r="V530" s="7">
        <f t="shared" si="65"/>
        <v>0</v>
      </c>
    </row>
    <row r="531" spans="1:22" x14ac:dyDescent="0.15">
      <c r="A531" s="56">
        <f>IF(ISNUMBER(INDEX(ReadMe!$G$24:$G$59,MATCH(UitgavenInkomsten!$K531,ReadMe!$C$24:$C$59,0))),INDEX(ReadMe!$G$24:$G$59,MATCH(UitgavenInkomsten!$K531,ReadMe!$C$24:$C$59,0)),0)</f>
        <v>0</v>
      </c>
      <c r="B531" s="56">
        <f>IF(ISERROR(INDEX(ReadMe!$H$24:$H$59,MATCH(UitgavenInkomsten!$K531,ReadMe!$C$24:$C$59,0))),0,INDEX(ReadMe!$H$24:$H$59,MATCH(UitgavenInkomsten!$K531,ReadMe!$C$24:$C$59,0)))</f>
        <v>0</v>
      </c>
      <c r="D531" s="7" t="str">
        <f t="shared" si="67"/>
        <v/>
      </c>
      <c r="E531" s="33"/>
      <c r="F531" s="33"/>
      <c r="G531" s="33"/>
      <c r="H531" s="34"/>
      <c r="I531" s="56">
        <f t="shared" si="66"/>
        <v>613</v>
      </c>
      <c r="J531" s="35"/>
      <c r="K531" s="33"/>
      <c r="L531" s="35"/>
      <c r="M531" s="35"/>
      <c r="N531" s="36" t="e">
        <f>INDEX(ReadMe!$F$24:$F$59,MATCH(UitgavenInkomsten!K531,ReadMe!$C$24:$C$59,0))</f>
        <v>#N/A</v>
      </c>
      <c r="O531" s="7">
        <f t="array" ref="O531">IF(AND(LEN(L531)&gt;0,ISNUMBER(N531)),L531*N531,IF(AND(LEN(M531)&gt;0,ISNUMBER(N531)),M531/(1+N531)*N531,0))</f>
        <v>0</v>
      </c>
      <c r="P531" s="7" t="str">
        <f t="shared" si="68"/>
        <v>Nee</v>
      </c>
      <c r="Q531" s="33"/>
      <c r="R531" s="7">
        <f t="shared" si="69"/>
        <v>0</v>
      </c>
      <c r="S531" s="7">
        <f t="shared" si="70"/>
        <v>0</v>
      </c>
      <c r="T531" s="7">
        <f t="shared" si="71"/>
        <v>0</v>
      </c>
      <c r="U531" s="7">
        <f t="shared" ref="U531:U594" si="72">U530+$S531*A531*IF(E531=U$17,1,0)</f>
        <v>0</v>
      </c>
      <c r="V531" s="7">
        <f t="shared" ref="V531:V594" si="73">V530+$S531*A531*IF(E531=V$17,1,0)</f>
        <v>0</v>
      </c>
    </row>
    <row r="532" spans="1:22" x14ac:dyDescent="0.15">
      <c r="A532" s="56">
        <f>IF(ISNUMBER(INDEX(ReadMe!$G$24:$G$59,MATCH(UitgavenInkomsten!$K532,ReadMe!$C$24:$C$59,0))),INDEX(ReadMe!$G$24:$G$59,MATCH(UitgavenInkomsten!$K532,ReadMe!$C$24:$C$59,0)),0)</f>
        <v>0</v>
      </c>
      <c r="B532" s="56">
        <f>IF(ISERROR(INDEX(ReadMe!$H$24:$H$59,MATCH(UitgavenInkomsten!$K532,ReadMe!$C$24:$C$59,0))),0,INDEX(ReadMe!$H$24:$H$59,MATCH(UitgavenInkomsten!$K532,ReadMe!$C$24:$C$59,0)))</f>
        <v>0</v>
      </c>
      <c r="D532" s="7" t="str">
        <f t="shared" si="67"/>
        <v/>
      </c>
      <c r="E532" s="33"/>
      <c r="F532" s="33"/>
      <c r="G532" s="33"/>
      <c r="H532" s="34"/>
      <c r="I532" s="56">
        <f t="shared" ref="I532:I595" si="74">I531+1</f>
        <v>614</v>
      </c>
      <c r="J532" s="35"/>
      <c r="K532" s="33"/>
      <c r="L532" s="35"/>
      <c r="M532" s="35"/>
      <c r="N532" s="36" t="e">
        <f>INDEX(ReadMe!$F$24:$F$59,MATCH(UitgavenInkomsten!K532,ReadMe!$C$24:$C$59,0))</f>
        <v>#N/A</v>
      </c>
      <c r="O532" s="7">
        <f t="array" ref="O532">IF(AND(LEN(L532)&gt;0,ISNUMBER(N532)),L532*N532,IF(AND(LEN(M532)&gt;0,ISNUMBER(N532)),M532/(1+N532)*N532,0))</f>
        <v>0</v>
      </c>
      <c r="P532" s="7" t="str">
        <f t="shared" si="68"/>
        <v>Nee</v>
      </c>
      <c r="Q532" s="33"/>
      <c r="R532" s="7">
        <f t="shared" si="69"/>
        <v>0</v>
      </c>
      <c r="S532" s="7">
        <f t="shared" si="70"/>
        <v>0</v>
      </c>
      <c r="T532" s="7">
        <f t="shared" si="71"/>
        <v>0</v>
      </c>
      <c r="U532" s="7">
        <f t="shared" si="72"/>
        <v>0</v>
      </c>
      <c r="V532" s="7">
        <f t="shared" si="73"/>
        <v>0</v>
      </c>
    </row>
    <row r="533" spans="1:22" x14ac:dyDescent="0.15">
      <c r="A533" s="56">
        <f>IF(ISNUMBER(INDEX(ReadMe!$G$24:$G$59,MATCH(UitgavenInkomsten!$K533,ReadMe!$C$24:$C$59,0))),INDEX(ReadMe!$G$24:$G$59,MATCH(UitgavenInkomsten!$K533,ReadMe!$C$24:$C$59,0)),0)</f>
        <v>0</v>
      </c>
      <c r="B533" s="56">
        <f>IF(ISERROR(INDEX(ReadMe!$H$24:$H$59,MATCH(UitgavenInkomsten!$K533,ReadMe!$C$24:$C$59,0))),0,INDEX(ReadMe!$H$24:$H$59,MATCH(UitgavenInkomsten!$K533,ReadMe!$C$24:$C$59,0)))</f>
        <v>0</v>
      </c>
      <c r="D533" s="7" t="str">
        <f t="shared" si="67"/>
        <v/>
      </c>
      <c r="E533" s="33"/>
      <c r="F533" s="33"/>
      <c r="G533" s="33"/>
      <c r="H533" s="34"/>
      <c r="I533" s="56">
        <f t="shared" si="74"/>
        <v>615</v>
      </c>
      <c r="J533" s="35"/>
      <c r="K533" s="33"/>
      <c r="L533" s="35"/>
      <c r="M533" s="35"/>
      <c r="N533" s="36" t="e">
        <f>INDEX(ReadMe!$F$24:$F$59,MATCH(UitgavenInkomsten!K533,ReadMe!$C$24:$C$59,0))</f>
        <v>#N/A</v>
      </c>
      <c r="O533" s="7">
        <f t="array" ref="O533">IF(AND(LEN(L533)&gt;0,ISNUMBER(N533)),L533*N533,IF(AND(LEN(M533)&gt;0,ISNUMBER(N533)),M533/(1+N533)*N533,0))</f>
        <v>0</v>
      </c>
      <c r="P533" s="7" t="str">
        <f t="shared" si="68"/>
        <v>Nee</v>
      </c>
      <c r="Q533" s="33"/>
      <c r="R533" s="7">
        <f t="shared" si="69"/>
        <v>0</v>
      </c>
      <c r="S533" s="7">
        <f t="shared" si="70"/>
        <v>0</v>
      </c>
      <c r="T533" s="7">
        <f t="shared" si="71"/>
        <v>0</v>
      </c>
      <c r="U533" s="7">
        <f t="shared" si="72"/>
        <v>0</v>
      </c>
      <c r="V533" s="7">
        <f t="shared" si="73"/>
        <v>0</v>
      </c>
    </row>
    <row r="534" spans="1:22" x14ac:dyDescent="0.15">
      <c r="A534" s="56">
        <f>IF(ISNUMBER(INDEX(ReadMe!$G$24:$G$59,MATCH(UitgavenInkomsten!$K534,ReadMe!$C$24:$C$59,0))),INDEX(ReadMe!$G$24:$G$59,MATCH(UitgavenInkomsten!$K534,ReadMe!$C$24:$C$59,0)),0)</f>
        <v>0</v>
      </c>
      <c r="B534" s="56">
        <f>IF(ISERROR(INDEX(ReadMe!$H$24:$H$59,MATCH(UitgavenInkomsten!$K534,ReadMe!$C$24:$C$59,0))),0,INDEX(ReadMe!$H$24:$H$59,MATCH(UitgavenInkomsten!$K534,ReadMe!$C$24:$C$59,0)))</f>
        <v>0</v>
      </c>
      <c r="D534" s="7" t="str">
        <f t="shared" si="67"/>
        <v/>
      </c>
      <c r="E534" s="33"/>
      <c r="F534" s="33"/>
      <c r="G534" s="33"/>
      <c r="H534" s="34"/>
      <c r="I534" s="56">
        <f t="shared" si="74"/>
        <v>616</v>
      </c>
      <c r="J534" s="35"/>
      <c r="K534" s="33"/>
      <c r="L534" s="35"/>
      <c r="M534" s="35"/>
      <c r="N534" s="36" t="e">
        <f>INDEX(ReadMe!$F$24:$F$59,MATCH(UitgavenInkomsten!K534,ReadMe!$C$24:$C$59,0))</f>
        <v>#N/A</v>
      </c>
      <c r="O534" s="7">
        <f t="array" ref="O534">IF(AND(LEN(L534)&gt;0,ISNUMBER(N534)),L534*N534,IF(AND(LEN(M534)&gt;0,ISNUMBER(N534)),M534/(1+N534)*N534,0))</f>
        <v>0</v>
      </c>
      <c r="P534" s="7" t="str">
        <f t="shared" si="68"/>
        <v>Nee</v>
      </c>
      <c r="Q534" s="33"/>
      <c r="R534" s="7">
        <f t="shared" si="69"/>
        <v>0</v>
      </c>
      <c r="S534" s="7">
        <f t="shared" si="70"/>
        <v>0</v>
      </c>
      <c r="T534" s="7">
        <f t="shared" si="71"/>
        <v>0</v>
      </c>
      <c r="U534" s="7">
        <f t="shared" si="72"/>
        <v>0</v>
      </c>
      <c r="V534" s="7">
        <f t="shared" si="73"/>
        <v>0</v>
      </c>
    </row>
    <row r="535" spans="1:22" x14ac:dyDescent="0.15">
      <c r="A535" s="56">
        <f>IF(ISNUMBER(INDEX(ReadMe!$G$24:$G$59,MATCH(UitgavenInkomsten!$K535,ReadMe!$C$24:$C$59,0))),INDEX(ReadMe!$G$24:$G$59,MATCH(UitgavenInkomsten!$K535,ReadMe!$C$24:$C$59,0)),0)</f>
        <v>0</v>
      </c>
      <c r="B535" s="56">
        <f>IF(ISERROR(INDEX(ReadMe!$H$24:$H$59,MATCH(UitgavenInkomsten!$K535,ReadMe!$C$24:$C$59,0))),0,INDEX(ReadMe!$H$24:$H$59,MATCH(UitgavenInkomsten!$K535,ReadMe!$C$24:$C$59,0)))</f>
        <v>0</v>
      </c>
      <c r="D535" s="7" t="str">
        <f t="shared" si="67"/>
        <v/>
      </c>
      <c r="E535" s="33"/>
      <c r="F535" s="33"/>
      <c r="G535" s="33"/>
      <c r="H535" s="34"/>
      <c r="I535" s="56">
        <f t="shared" si="74"/>
        <v>617</v>
      </c>
      <c r="J535" s="35"/>
      <c r="K535" s="33"/>
      <c r="L535" s="35"/>
      <c r="M535" s="35"/>
      <c r="N535" s="36" t="e">
        <f>INDEX(ReadMe!$F$24:$F$59,MATCH(UitgavenInkomsten!K535,ReadMe!$C$24:$C$59,0))</f>
        <v>#N/A</v>
      </c>
      <c r="O535" s="7">
        <f t="array" ref="O535">IF(AND(LEN(L535)&gt;0,ISNUMBER(N535)),L535*N535,IF(AND(LEN(M535)&gt;0,ISNUMBER(N535)),M535/(1+N535)*N535,0))</f>
        <v>0</v>
      </c>
      <c r="P535" s="7" t="str">
        <f t="shared" si="68"/>
        <v>Nee</v>
      </c>
      <c r="Q535" s="33"/>
      <c r="R535" s="7">
        <f t="shared" si="69"/>
        <v>0</v>
      </c>
      <c r="S535" s="7">
        <f t="shared" si="70"/>
        <v>0</v>
      </c>
      <c r="T535" s="7">
        <f t="shared" si="71"/>
        <v>0</v>
      </c>
      <c r="U535" s="7">
        <f t="shared" si="72"/>
        <v>0</v>
      </c>
      <c r="V535" s="7">
        <f t="shared" si="73"/>
        <v>0</v>
      </c>
    </row>
    <row r="536" spans="1:22" x14ac:dyDescent="0.15">
      <c r="A536" s="56">
        <f>IF(ISNUMBER(INDEX(ReadMe!$G$24:$G$59,MATCH(UitgavenInkomsten!$K536,ReadMe!$C$24:$C$59,0))),INDEX(ReadMe!$G$24:$G$59,MATCH(UitgavenInkomsten!$K536,ReadMe!$C$24:$C$59,0)),0)</f>
        <v>0</v>
      </c>
      <c r="B536" s="56">
        <f>IF(ISERROR(INDEX(ReadMe!$H$24:$H$59,MATCH(UitgavenInkomsten!$K536,ReadMe!$C$24:$C$59,0))),0,INDEX(ReadMe!$H$24:$H$59,MATCH(UitgavenInkomsten!$K536,ReadMe!$C$24:$C$59,0)))</f>
        <v>0</v>
      </c>
      <c r="D536" s="7" t="str">
        <f t="shared" si="67"/>
        <v/>
      </c>
      <c r="E536" s="33"/>
      <c r="F536" s="33"/>
      <c r="G536" s="33"/>
      <c r="H536" s="34"/>
      <c r="I536" s="56">
        <f t="shared" si="74"/>
        <v>618</v>
      </c>
      <c r="J536" s="35"/>
      <c r="K536" s="33"/>
      <c r="L536" s="35"/>
      <c r="M536" s="35"/>
      <c r="N536" s="36" t="e">
        <f>INDEX(ReadMe!$F$24:$F$59,MATCH(UitgavenInkomsten!K536,ReadMe!$C$24:$C$59,0))</f>
        <v>#N/A</v>
      </c>
      <c r="O536" s="7">
        <f t="array" ref="O536">IF(AND(LEN(L536)&gt;0,ISNUMBER(N536)),L536*N536,IF(AND(LEN(M536)&gt;0,ISNUMBER(N536)),M536/(1+N536)*N536,0))</f>
        <v>0</v>
      </c>
      <c r="P536" s="7" t="str">
        <f t="shared" si="68"/>
        <v>Nee</v>
      </c>
      <c r="Q536" s="33"/>
      <c r="R536" s="7">
        <f t="shared" si="69"/>
        <v>0</v>
      </c>
      <c r="S536" s="7">
        <f t="shared" si="70"/>
        <v>0</v>
      </c>
      <c r="T536" s="7">
        <f t="shared" si="71"/>
        <v>0</v>
      </c>
      <c r="U536" s="7">
        <f t="shared" si="72"/>
        <v>0</v>
      </c>
      <c r="V536" s="7">
        <f t="shared" si="73"/>
        <v>0</v>
      </c>
    </row>
    <row r="537" spans="1:22" x14ac:dyDescent="0.15">
      <c r="A537" s="56">
        <f>IF(ISNUMBER(INDEX(ReadMe!$G$24:$G$59,MATCH(UitgavenInkomsten!$K537,ReadMe!$C$24:$C$59,0))),INDEX(ReadMe!$G$24:$G$59,MATCH(UitgavenInkomsten!$K537,ReadMe!$C$24:$C$59,0)),0)</f>
        <v>0</v>
      </c>
      <c r="B537" s="56">
        <f>IF(ISERROR(INDEX(ReadMe!$H$24:$H$59,MATCH(UitgavenInkomsten!$K537,ReadMe!$C$24:$C$59,0))),0,INDEX(ReadMe!$H$24:$H$59,MATCH(UitgavenInkomsten!$K537,ReadMe!$C$24:$C$59,0)))</f>
        <v>0</v>
      </c>
      <c r="D537" s="7" t="str">
        <f t="shared" si="67"/>
        <v/>
      </c>
      <c r="E537" s="33"/>
      <c r="F537" s="33"/>
      <c r="G537" s="33"/>
      <c r="H537" s="34"/>
      <c r="I537" s="56">
        <f t="shared" si="74"/>
        <v>619</v>
      </c>
      <c r="J537" s="35"/>
      <c r="K537" s="33"/>
      <c r="L537" s="35"/>
      <c r="M537" s="35"/>
      <c r="N537" s="36" t="e">
        <f>INDEX(ReadMe!$F$24:$F$59,MATCH(UitgavenInkomsten!K537,ReadMe!$C$24:$C$59,0))</f>
        <v>#N/A</v>
      </c>
      <c r="O537" s="7">
        <f t="array" ref="O537">IF(AND(LEN(L537)&gt;0,ISNUMBER(N537)),L537*N537,IF(AND(LEN(M537)&gt;0,ISNUMBER(N537)),M537/(1+N537)*N537,0))</f>
        <v>0</v>
      </c>
      <c r="P537" s="7" t="str">
        <f t="shared" si="68"/>
        <v>Nee</v>
      </c>
      <c r="Q537" s="33"/>
      <c r="R537" s="7">
        <f t="shared" si="69"/>
        <v>0</v>
      </c>
      <c r="S537" s="7">
        <f t="shared" si="70"/>
        <v>0</v>
      </c>
      <c r="T537" s="7">
        <f t="shared" si="71"/>
        <v>0</v>
      </c>
      <c r="U537" s="7">
        <f t="shared" si="72"/>
        <v>0</v>
      </c>
      <c r="V537" s="7">
        <f t="shared" si="73"/>
        <v>0</v>
      </c>
    </row>
    <row r="538" spans="1:22" x14ac:dyDescent="0.15">
      <c r="A538" s="56">
        <f>IF(ISNUMBER(INDEX(ReadMe!$G$24:$G$59,MATCH(UitgavenInkomsten!$K538,ReadMe!$C$24:$C$59,0))),INDEX(ReadMe!$G$24:$G$59,MATCH(UitgavenInkomsten!$K538,ReadMe!$C$24:$C$59,0)),0)</f>
        <v>0</v>
      </c>
      <c r="B538" s="56">
        <f>IF(ISERROR(INDEX(ReadMe!$H$24:$H$59,MATCH(UitgavenInkomsten!$K538,ReadMe!$C$24:$C$59,0))),0,INDEX(ReadMe!$H$24:$H$59,MATCH(UitgavenInkomsten!$K538,ReadMe!$C$24:$C$59,0)))</f>
        <v>0</v>
      </c>
      <c r="D538" s="7" t="str">
        <f t="shared" si="67"/>
        <v/>
      </c>
      <c r="E538" s="33"/>
      <c r="F538" s="33"/>
      <c r="G538" s="33"/>
      <c r="H538" s="34"/>
      <c r="I538" s="56">
        <f t="shared" si="74"/>
        <v>620</v>
      </c>
      <c r="J538" s="35"/>
      <c r="K538" s="33"/>
      <c r="L538" s="35"/>
      <c r="M538" s="35"/>
      <c r="N538" s="36" t="e">
        <f>INDEX(ReadMe!$F$24:$F$59,MATCH(UitgavenInkomsten!K538,ReadMe!$C$24:$C$59,0))</f>
        <v>#N/A</v>
      </c>
      <c r="O538" s="7">
        <f t="array" ref="O538">IF(AND(LEN(L538)&gt;0,ISNUMBER(N538)),L538*N538,IF(AND(LEN(M538)&gt;0,ISNUMBER(N538)),M538/(1+N538)*N538,0))</f>
        <v>0</v>
      </c>
      <c r="P538" s="7" t="str">
        <f t="shared" si="68"/>
        <v>Nee</v>
      </c>
      <c r="Q538" s="33"/>
      <c r="R538" s="7">
        <f t="shared" si="69"/>
        <v>0</v>
      </c>
      <c r="S538" s="7">
        <f t="shared" si="70"/>
        <v>0</v>
      </c>
      <c r="T538" s="7">
        <f t="shared" si="71"/>
        <v>0</v>
      </c>
      <c r="U538" s="7">
        <f t="shared" si="72"/>
        <v>0</v>
      </c>
      <c r="V538" s="7">
        <f t="shared" si="73"/>
        <v>0</v>
      </c>
    </row>
    <row r="539" spans="1:22" x14ac:dyDescent="0.15">
      <c r="A539" s="56">
        <f>IF(ISNUMBER(INDEX(ReadMe!$G$24:$G$59,MATCH(UitgavenInkomsten!$K539,ReadMe!$C$24:$C$59,0))),INDEX(ReadMe!$G$24:$G$59,MATCH(UitgavenInkomsten!$K539,ReadMe!$C$24:$C$59,0)),0)</f>
        <v>0</v>
      </c>
      <c r="B539" s="56">
        <f>IF(ISERROR(INDEX(ReadMe!$H$24:$H$59,MATCH(UitgavenInkomsten!$K539,ReadMe!$C$24:$C$59,0))),0,INDEX(ReadMe!$H$24:$H$59,MATCH(UitgavenInkomsten!$K539,ReadMe!$C$24:$C$59,0)))</f>
        <v>0</v>
      </c>
      <c r="D539" s="7" t="str">
        <f t="shared" si="67"/>
        <v/>
      </c>
      <c r="E539" s="33"/>
      <c r="F539" s="33"/>
      <c r="G539" s="33"/>
      <c r="H539" s="34"/>
      <c r="I539" s="56">
        <f t="shared" si="74"/>
        <v>621</v>
      </c>
      <c r="J539" s="35"/>
      <c r="K539" s="33"/>
      <c r="L539" s="35"/>
      <c r="M539" s="35"/>
      <c r="N539" s="36" t="e">
        <f>INDEX(ReadMe!$F$24:$F$59,MATCH(UitgavenInkomsten!K539,ReadMe!$C$24:$C$59,0))</f>
        <v>#N/A</v>
      </c>
      <c r="O539" s="7">
        <f t="array" ref="O539">IF(AND(LEN(L539)&gt;0,ISNUMBER(N539)),L539*N539,IF(AND(LEN(M539)&gt;0,ISNUMBER(N539)),M539/(1+N539)*N539,0))</f>
        <v>0</v>
      </c>
      <c r="P539" s="7" t="str">
        <f t="shared" si="68"/>
        <v>Nee</v>
      </c>
      <c r="Q539" s="33"/>
      <c r="R539" s="7">
        <f t="shared" si="69"/>
        <v>0</v>
      </c>
      <c r="S539" s="7">
        <f t="shared" si="70"/>
        <v>0</v>
      </c>
      <c r="T539" s="7">
        <f t="shared" si="71"/>
        <v>0</v>
      </c>
      <c r="U539" s="7">
        <f t="shared" si="72"/>
        <v>0</v>
      </c>
      <c r="V539" s="7">
        <f t="shared" si="73"/>
        <v>0</v>
      </c>
    </row>
    <row r="540" spans="1:22" x14ac:dyDescent="0.15">
      <c r="A540" s="56">
        <f>IF(ISNUMBER(INDEX(ReadMe!$G$24:$G$59,MATCH(UitgavenInkomsten!$K540,ReadMe!$C$24:$C$59,0))),INDEX(ReadMe!$G$24:$G$59,MATCH(UitgavenInkomsten!$K540,ReadMe!$C$24:$C$59,0)),0)</f>
        <v>0</v>
      </c>
      <c r="B540" s="56">
        <f>IF(ISERROR(INDEX(ReadMe!$H$24:$H$59,MATCH(UitgavenInkomsten!$K540,ReadMe!$C$24:$C$59,0))),0,INDEX(ReadMe!$H$24:$H$59,MATCH(UitgavenInkomsten!$K540,ReadMe!$C$24:$C$59,0)))</f>
        <v>0</v>
      </c>
      <c r="D540" s="7" t="str">
        <f t="shared" si="67"/>
        <v/>
      </c>
      <c r="E540" s="33"/>
      <c r="F540" s="33"/>
      <c r="G540" s="33"/>
      <c r="H540" s="34"/>
      <c r="I540" s="56">
        <f t="shared" si="74"/>
        <v>622</v>
      </c>
      <c r="J540" s="35"/>
      <c r="K540" s="33"/>
      <c r="L540" s="35"/>
      <c r="M540" s="35"/>
      <c r="N540" s="36" t="e">
        <f>INDEX(ReadMe!$F$24:$F$59,MATCH(UitgavenInkomsten!K540,ReadMe!$C$24:$C$59,0))</f>
        <v>#N/A</v>
      </c>
      <c r="O540" s="7">
        <f t="array" ref="O540">IF(AND(LEN(L540)&gt;0,ISNUMBER(N540)),L540*N540,IF(AND(LEN(M540)&gt;0,ISNUMBER(N540)),M540/(1+N540)*N540,0))</f>
        <v>0</v>
      </c>
      <c r="P540" s="7" t="str">
        <f t="shared" si="68"/>
        <v>Nee</v>
      </c>
      <c r="Q540" s="33"/>
      <c r="R540" s="7">
        <f t="shared" si="69"/>
        <v>0</v>
      </c>
      <c r="S540" s="7">
        <f t="shared" si="70"/>
        <v>0</v>
      </c>
      <c r="T540" s="7">
        <f t="shared" si="71"/>
        <v>0</v>
      </c>
      <c r="U540" s="7">
        <f t="shared" si="72"/>
        <v>0</v>
      </c>
      <c r="V540" s="7">
        <f t="shared" si="73"/>
        <v>0</v>
      </c>
    </row>
    <row r="541" spans="1:22" x14ac:dyDescent="0.15">
      <c r="A541" s="56">
        <f>IF(ISNUMBER(INDEX(ReadMe!$G$24:$G$59,MATCH(UitgavenInkomsten!$K541,ReadMe!$C$24:$C$59,0))),INDEX(ReadMe!$G$24:$G$59,MATCH(UitgavenInkomsten!$K541,ReadMe!$C$24:$C$59,0)),0)</f>
        <v>0</v>
      </c>
      <c r="B541" s="56">
        <f>IF(ISERROR(INDEX(ReadMe!$H$24:$H$59,MATCH(UitgavenInkomsten!$K541,ReadMe!$C$24:$C$59,0))),0,INDEX(ReadMe!$H$24:$H$59,MATCH(UitgavenInkomsten!$K541,ReadMe!$C$24:$C$59,0)))</f>
        <v>0</v>
      </c>
      <c r="D541" s="7" t="str">
        <f t="shared" si="67"/>
        <v/>
      </c>
      <c r="E541" s="33"/>
      <c r="F541" s="33"/>
      <c r="G541" s="33"/>
      <c r="H541" s="34"/>
      <c r="I541" s="56">
        <f t="shared" si="74"/>
        <v>623</v>
      </c>
      <c r="J541" s="35"/>
      <c r="K541" s="33"/>
      <c r="L541" s="35"/>
      <c r="M541" s="35"/>
      <c r="N541" s="36" t="e">
        <f>INDEX(ReadMe!$F$24:$F$59,MATCH(UitgavenInkomsten!K541,ReadMe!$C$24:$C$59,0))</f>
        <v>#N/A</v>
      </c>
      <c r="O541" s="7">
        <f t="array" ref="O541">IF(AND(LEN(L541)&gt;0,ISNUMBER(N541)),L541*N541,IF(AND(LEN(M541)&gt;0,ISNUMBER(N541)),M541/(1+N541)*N541,0))</f>
        <v>0</v>
      </c>
      <c r="P541" s="7" t="str">
        <f t="shared" si="68"/>
        <v>Nee</v>
      </c>
      <c r="Q541" s="33"/>
      <c r="R541" s="7">
        <f t="shared" si="69"/>
        <v>0</v>
      </c>
      <c r="S541" s="7">
        <f t="shared" si="70"/>
        <v>0</v>
      </c>
      <c r="T541" s="7">
        <f t="shared" si="71"/>
        <v>0</v>
      </c>
      <c r="U541" s="7">
        <f t="shared" si="72"/>
        <v>0</v>
      </c>
      <c r="V541" s="7">
        <f t="shared" si="73"/>
        <v>0</v>
      </c>
    </row>
    <row r="542" spans="1:22" x14ac:dyDescent="0.15">
      <c r="A542" s="56">
        <f>IF(ISNUMBER(INDEX(ReadMe!$G$24:$G$59,MATCH(UitgavenInkomsten!$K542,ReadMe!$C$24:$C$59,0))),INDEX(ReadMe!$G$24:$G$59,MATCH(UitgavenInkomsten!$K542,ReadMe!$C$24:$C$59,0)),0)</f>
        <v>0</v>
      </c>
      <c r="B542" s="56">
        <f>IF(ISERROR(INDEX(ReadMe!$H$24:$H$59,MATCH(UitgavenInkomsten!$K542,ReadMe!$C$24:$C$59,0))),0,INDEX(ReadMe!$H$24:$H$59,MATCH(UitgavenInkomsten!$K542,ReadMe!$C$24:$C$59,0)))</f>
        <v>0</v>
      </c>
      <c r="D542" s="7" t="str">
        <f t="shared" si="67"/>
        <v/>
      </c>
      <c r="E542" s="33"/>
      <c r="F542" s="33"/>
      <c r="G542" s="33"/>
      <c r="H542" s="34"/>
      <c r="I542" s="56">
        <f t="shared" si="74"/>
        <v>624</v>
      </c>
      <c r="J542" s="35"/>
      <c r="K542" s="33"/>
      <c r="L542" s="35"/>
      <c r="M542" s="35"/>
      <c r="N542" s="36" t="e">
        <f>INDEX(ReadMe!$F$24:$F$59,MATCH(UitgavenInkomsten!K542,ReadMe!$C$24:$C$59,0))</f>
        <v>#N/A</v>
      </c>
      <c r="O542" s="7">
        <f t="array" ref="O542">IF(AND(LEN(L542)&gt;0,ISNUMBER(N542)),L542*N542,IF(AND(LEN(M542)&gt;0,ISNUMBER(N542)),M542/(1+N542)*N542,0))</f>
        <v>0</v>
      </c>
      <c r="P542" s="7" t="str">
        <f t="shared" si="68"/>
        <v>Nee</v>
      </c>
      <c r="Q542" s="33"/>
      <c r="R542" s="7">
        <f t="shared" si="69"/>
        <v>0</v>
      </c>
      <c r="S542" s="7">
        <f t="shared" si="70"/>
        <v>0</v>
      </c>
      <c r="T542" s="7">
        <f t="shared" si="71"/>
        <v>0</v>
      </c>
      <c r="U542" s="7">
        <f t="shared" si="72"/>
        <v>0</v>
      </c>
      <c r="V542" s="7">
        <f t="shared" si="73"/>
        <v>0</v>
      </c>
    </row>
    <row r="543" spans="1:22" x14ac:dyDescent="0.15">
      <c r="A543" s="56">
        <f>IF(ISNUMBER(INDEX(ReadMe!$G$24:$G$59,MATCH(UitgavenInkomsten!$K543,ReadMe!$C$24:$C$59,0))),INDEX(ReadMe!$G$24:$G$59,MATCH(UitgavenInkomsten!$K543,ReadMe!$C$24:$C$59,0)),0)</f>
        <v>0</v>
      </c>
      <c r="B543" s="56">
        <f>IF(ISERROR(INDEX(ReadMe!$H$24:$H$59,MATCH(UitgavenInkomsten!$K543,ReadMe!$C$24:$C$59,0))),0,INDEX(ReadMe!$H$24:$H$59,MATCH(UitgavenInkomsten!$K543,ReadMe!$C$24:$C$59,0)))</f>
        <v>0</v>
      </c>
      <c r="D543" s="7" t="str">
        <f t="shared" si="67"/>
        <v/>
      </c>
      <c r="E543" s="33"/>
      <c r="F543" s="33"/>
      <c r="G543" s="33"/>
      <c r="H543" s="34"/>
      <c r="I543" s="56">
        <f t="shared" si="74"/>
        <v>625</v>
      </c>
      <c r="J543" s="35"/>
      <c r="K543" s="33"/>
      <c r="L543" s="35"/>
      <c r="M543" s="35"/>
      <c r="N543" s="36" t="e">
        <f>INDEX(ReadMe!$F$24:$F$59,MATCH(UitgavenInkomsten!K543,ReadMe!$C$24:$C$59,0))</f>
        <v>#N/A</v>
      </c>
      <c r="O543" s="7">
        <f t="array" ref="O543">IF(AND(LEN(L543)&gt;0,ISNUMBER(N543)),L543*N543,IF(AND(LEN(M543)&gt;0,ISNUMBER(N543)),M543/(1+N543)*N543,0))</f>
        <v>0</v>
      </c>
      <c r="P543" s="7" t="str">
        <f t="shared" si="68"/>
        <v>Nee</v>
      </c>
      <c r="Q543" s="33"/>
      <c r="R543" s="7">
        <f t="shared" si="69"/>
        <v>0</v>
      </c>
      <c r="S543" s="7">
        <f t="shared" si="70"/>
        <v>0</v>
      </c>
      <c r="T543" s="7">
        <f t="shared" si="71"/>
        <v>0</v>
      </c>
      <c r="U543" s="7">
        <f t="shared" si="72"/>
        <v>0</v>
      </c>
      <c r="V543" s="7">
        <f t="shared" si="73"/>
        <v>0</v>
      </c>
    </row>
    <row r="544" spans="1:22" x14ac:dyDescent="0.15">
      <c r="A544" s="56">
        <f>IF(ISNUMBER(INDEX(ReadMe!$G$24:$G$59,MATCH(UitgavenInkomsten!$K544,ReadMe!$C$24:$C$59,0))),INDEX(ReadMe!$G$24:$G$59,MATCH(UitgavenInkomsten!$K544,ReadMe!$C$24:$C$59,0)),0)</f>
        <v>0</v>
      </c>
      <c r="B544" s="56">
        <f>IF(ISERROR(INDEX(ReadMe!$H$24:$H$59,MATCH(UitgavenInkomsten!$K544,ReadMe!$C$24:$C$59,0))),0,INDEX(ReadMe!$H$24:$H$59,MATCH(UitgavenInkomsten!$K544,ReadMe!$C$24:$C$59,0)))</f>
        <v>0</v>
      </c>
      <c r="D544" s="7" t="str">
        <f t="shared" si="67"/>
        <v/>
      </c>
      <c r="E544" s="33"/>
      <c r="F544" s="33"/>
      <c r="G544" s="33"/>
      <c r="H544" s="34"/>
      <c r="I544" s="56">
        <f t="shared" si="74"/>
        <v>626</v>
      </c>
      <c r="J544" s="35"/>
      <c r="K544" s="33"/>
      <c r="L544" s="35"/>
      <c r="M544" s="35"/>
      <c r="N544" s="36" t="e">
        <f>INDEX(ReadMe!$F$24:$F$59,MATCH(UitgavenInkomsten!K544,ReadMe!$C$24:$C$59,0))</f>
        <v>#N/A</v>
      </c>
      <c r="O544" s="7">
        <f t="array" ref="O544">IF(AND(LEN(L544)&gt;0,ISNUMBER(N544)),L544*N544,IF(AND(LEN(M544)&gt;0,ISNUMBER(N544)),M544/(1+N544)*N544,0))</f>
        <v>0</v>
      </c>
      <c r="P544" s="7" t="str">
        <f t="shared" si="68"/>
        <v>Nee</v>
      </c>
      <c r="Q544" s="33"/>
      <c r="R544" s="7">
        <f t="shared" si="69"/>
        <v>0</v>
      </c>
      <c r="S544" s="7">
        <f t="shared" si="70"/>
        <v>0</v>
      </c>
      <c r="T544" s="7">
        <f t="shared" si="71"/>
        <v>0</v>
      </c>
      <c r="U544" s="7">
        <f t="shared" si="72"/>
        <v>0</v>
      </c>
      <c r="V544" s="7">
        <f t="shared" si="73"/>
        <v>0</v>
      </c>
    </row>
    <row r="545" spans="1:22" x14ac:dyDescent="0.15">
      <c r="A545" s="56">
        <f>IF(ISNUMBER(INDEX(ReadMe!$G$24:$G$59,MATCH(UitgavenInkomsten!$K545,ReadMe!$C$24:$C$59,0))),INDEX(ReadMe!$G$24:$G$59,MATCH(UitgavenInkomsten!$K545,ReadMe!$C$24:$C$59,0)),0)</f>
        <v>0</v>
      </c>
      <c r="B545" s="56">
        <f>IF(ISERROR(INDEX(ReadMe!$H$24:$H$59,MATCH(UitgavenInkomsten!$K545,ReadMe!$C$24:$C$59,0))),0,INDEX(ReadMe!$H$24:$H$59,MATCH(UitgavenInkomsten!$K545,ReadMe!$C$24:$C$59,0)))</f>
        <v>0</v>
      </c>
      <c r="D545" s="7" t="str">
        <f t="shared" si="67"/>
        <v/>
      </c>
      <c r="E545" s="33"/>
      <c r="F545" s="33"/>
      <c r="G545" s="33"/>
      <c r="H545" s="34"/>
      <c r="I545" s="56">
        <f t="shared" si="74"/>
        <v>627</v>
      </c>
      <c r="J545" s="35"/>
      <c r="K545" s="33"/>
      <c r="L545" s="35"/>
      <c r="M545" s="35"/>
      <c r="N545" s="36" t="e">
        <f>INDEX(ReadMe!$F$24:$F$59,MATCH(UitgavenInkomsten!K545,ReadMe!$C$24:$C$59,0))</f>
        <v>#N/A</v>
      </c>
      <c r="O545" s="7">
        <f t="array" ref="O545">IF(AND(LEN(L545)&gt;0,ISNUMBER(N545)),L545*N545,IF(AND(LEN(M545)&gt;0,ISNUMBER(N545)),M545/(1+N545)*N545,0))</f>
        <v>0</v>
      </c>
      <c r="P545" s="7" t="str">
        <f t="shared" si="68"/>
        <v>Nee</v>
      </c>
      <c r="Q545" s="33"/>
      <c r="R545" s="7">
        <f t="shared" si="69"/>
        <v>0</v>
      </c>
      <c r="S545" s="7">
        <f t="shared" si="70"/>
        <v>0</v>
      </c>
      <c r="T545" s="7">
        <f t="shared" si="71"/>
        <v>0</v>
      </c>
      <c r="U545" s="7">
        <f t="shared" si="72"/>
        <v>0</v>
      </c>
      <c r="V545" s="7">
        <f t="shared" si="73"/>
        <v>0</v>
      </c>
    </row>
    <row r="546" spans="1:22" x14ac:dyDescent="0.15">
      <c r="A546" s="56">
        <f>IF(ISNUMBER(INDEX(ReadMe!$G$24:$G$59,MATCH(UitgavenInkomsten!$K546,ReadMe!$C$24:$C$59,0))),INDEX(ReadMe!$G$24:$G$59,MATCH(UitgavenInkomsten!$K546,ReadMe!$C$24:$C$59,0)),0)</f>
        <v>0</v>
      </c>
      <c r="B546" s="56">
        <f>IF(ISERROR(INDEX(ReadMe!$H$24:$H$59,MATCH(UitgavenInkomsten!$K546,ReadMe!$C$24:$C$59,0))),0,INDEX(ReadMe!$H$24:$H$59,MATCH(UitgavenInkomsten!$K546,ReadMe!$C$24:$C$59,0)))</f>
        <v>0</v>
      </c>
      <c r="D546" s="7" t="str">
        <f t="shared" si="67"/>
        <v/>
      </c>
      <c r="E546" s="33"/>
      <c r="F546" s="33"/>
      <c r="G546" s="33"/>
      <c r="H546" s="34"/>
      <c r="I546" s="56">
        <f t="shared" si="74"/>
        <v>628</v>
      </c>
      <c r="J546" s="35"/>
      <c r="K546" s="33"/>
      <c r="L546" s="35"/>
      <c r="M546" s="35"/>
      <c r="N546" s="36" t="e">
        <f>INDEX(ReadMe!$F$24:$F$59,MATCH(UitgavenInkomsten!K546,ReadMe!$C$24:$C$59,0))</f>
        <v>#N/A</v>
      </c>
      <c r="O546" s="7">
        <f t="array" ref="O546">IF(AND(LEN(L546)&gt;0,ISNUMBER(N546)),L546*N546,IF(AND(LEN(M546)&gt;0,ISNUMBER(N546)),M546/(1+N546)*N546,0))</f>
        <v>0</v>
      </c>
      <c r="P546" s="7" t="str">
        <f t="shared" si="68"/>
        <v>Nee</v>
      </c>
      <c r="Q546" s="33"/>
      <c r="R546" s="7">
        <f t="shared" si="69"/>
        <v>0</v>
      </c>
      <c r="S546" s="7">
        <f t="shared" si="70"/>
        <v>0</v>
      </c>
      <c r="T546" s="7">
        <f t="shared" si="71"/>
        <v>0</v>
      </c>
      <c r="U546" s="7">
        <f t="shared" si="72"/>
        <v>0</v>
      </c>
      <c r="V546" s="7">
        <f t="shared" si="73"/>
        <v>0</v>
      </c>
    </row>
    <row r="547" spans="1:22" x14ac:dyDescent="0.15">
      <c r="A547" s="56">
        <f>IF(ISNUMBER(INDEX(ReadMe!$G$24:$G$59,MATCH(UitgavenInkomsten!$K547,ReadMe!$C$24:$C$59,0))),INDEX(ReadMe!$G$24:$G$59,MATCH(UitgavenInkomsten!$K547,ReadMe!$C$24:$C$59,0)),0)</f>
        <v>0</v>
      </c>
      <c r="B547" s="56">
        <f>IF(ISERROR(INDEX(ReadMe!$H$24:$H$59,MATCH(UitgavenInkomsten!$K547,ReadMe!$C$24:$C$59,0))),0,INDEX(ReadMe!$H$24:$H$59,MATCH(UitgavenInkomsten!$K547,ReadMe!$C$24:$C$59,0)))</f>
        <v>0</v>
      </c>
      <c r="D547" s="7" t="str">
        <f t="shared" si="67"/>
        <v/>
      </c>
      <c r="E547" s="33"/>
      <c r="F547" s="33"/>
      <c r="G547" s="33"/>
      <c r="H547" s="34"/>
      <c r="I547" s="56">
        <f t="shared" si="74"/>
        <v>629</v>
      </c>
      <c r="J547" s="35"/>
      <c r="K547" s="33"/>
      <c r="L547" s="35"/>
      <c r="M547" s="35"/>
      <c r="N547" s="36" t="e">
        <f>INDEX(ReadMe!$F$24:$F$59,MATCH(UitgavenInkomsten!K547,ReadMe!$C$24:$C$59,0))</f>
        <v>#N/A</v>
      </c>
      <c r="O547" s="7">
        <f t="array" ref="O547">IF(AND(LEN(L547)&gt;0,ISNUMBER(N547)),L547*N547,IF(AND(LEN(M547)&gt;0,ISNUMBER(N547)),M547/(1+N547)*N547,0))</f>
        <v>0</v>
      </c>
      <c r="P547" s="7" t="str">
        <f t="shared" si="68"/>
        <v>Nee</v>
      </c>
      <c r="Q547" s="33"/>
      <c r="R547" s="7">
        <f t="shared" si="69"/>
        <v>0</v>
      </c>
      <c r="S547" s="7">
        <f t="shared" si="70"/>
        <v>0</v>
      </c>
      <c r="T547" s="7">
        <f t="shared" si="71"/>
        <v>0</v>
      </c>
      <c r="U547" s="7">
        <f t="shared" si="72"/>
        <v>0</v>
      </c>
      <c r="V547" s="7">
        <f t="shared" si="73"/>
        <v>0</v>
      </c>
    </row>
    <row r="548" spans="1:22" x14ac:dyDescent="0.15">
      <c r="A548" s="56">
        <f>IF(ISNUMBER(INDEX(ReadMe!$G$24:$G$59,MATCH(UitgavenInkomsten!$K548,ReadMe!$C$24:$C$59,0))),INDEX(ReadMe!$G$24:$G$59,MATCH(UitgavenInkomsten!$K548,ReadMe!$C$24:$C$59,0)),0)</f>
        <v>0</v>
      </c>
      <c r="B548" s="56">
        <f>IF(ISERROR(INDEX(ReadMe!$H$24:$H$59,MATCH(UitgavenInkomsten!$K548,ReadMe!$C$24:$C$59,0))),0,INDEX(ReadMe!$H$24:$H$59,MATCH(UitgavenInkomsten!$K548,ReadMe!$C$24:$C$59,0)))</f>
        <v>0</v>
      </c>
      <c r="D548" s="7" t="str">
        <f t="shared" si="67"/>
        <v/>
      </c>
      <c r="E548" s="33"/>
      <c r="F548" s="33"/>
      <c r="G548" s="33"/>
      <c r="H548" s="34"/>
      <c r="I548" s="56">
        <f t="shared" si="74"/>
        <v>630</v>
      </c>
      <c r="J548" s="35"/>
      <c r="K548" s="33"/>
      <c r="L548" s="35"/>
      <c r="M548" s="35"/>
      <c r="N548" s="36" t="e">
        <f>INDEX(ReadMe!$F$24:$F$59,MATCH(UitgavenInkomsten!K548,ReadMe!$C$24:$C$59,0))</f>
        <v>#N/A</v>
      </c>
      <c r="O548" s="7">
        <f t="array" ref="O548">IF(AND(LEN(L548)&gt;0,ISNUMBER(N548)),L548*N548,IF(AND(LEN(M548)&gt;0,ISNUMBER(N548)),M548/(1+N548)*N548,0))</f>
        <v>0</v>
      </c>
      <c r="P548" s="7" t="str">
        <f t="shared" si="68"/>
        <v>Nee</v>
      </c>
      <c r="Q548" s="33"/>
      <c r="R548" s="7">
        <f t="shared" si="69"/>
        <v>0</v>
      </c>
      <c r="S548" s="7">
        <f t="shared" si="70"/>
        <v>0</v>
      </c>
      <c r="T548" s="7">
        <f t="shared" si="71"/>
        <v>0</v>
      </c>
      <c r="U548" s="7">
        <f t="shared" si="72"/>
        <v>0</v>
      </c>
      <c r="V548" s="7">
        <f t="shared" si="73"/>
        <v>0</v>
      </c>
    </row>
    <row r="549" spans="1:22" x14ac:dyDescent="0.15">
      <c r="A549" s="56">
        <f>IF(ISNUMBER(INDEX(ReadMe!$G$24:$G$59,MATCH(UitgavenInkomsten!$K549,ReadMe!$C$24:$C$59,0))),INDEX(ReadMe!$G$24:$G$59,MATCH(UitgavenInkomsten!$K549,ReadMe!$C$24:$C$59,0)),0)</f>
        <v>0</v>
      </c>
      <c r="B549" s="56">
        <f>IF(ISERROR(INDEX(ReadMe!$H$24:$H$59,MATCH(UitgavenInkomsten!$K549,ReadMe!$C$24:$C$59,0))),0,INDEX(ReadMe!$H$24:$H$59,MATCH(UitgavenInkomsten!$K549,ReadMe!$C$24:$C$59,0)))</f>
        <v>0</v>
      </c>
      <c r="D549" s="7" t="str">
        <f t="shared" si="67"/>
        <v/>
      </c>
      <c r="E549" s="33"/>
      <c r="F549" s="33"/>
      <c r="G549" s="33"/>
      <c r="H549" s="34"/>
      <c r="I549" s="56">
        <f t="shared" si="74"/>
        <v>631</v>
      </c>
      <c r="J549" s="35"/>
      <c r="K549" s="33"/>
      <c r="L549" s="35"/>
      <c r="M549" s="35"/>
      <c r="N549" s="36" t="e">
        <f>INDEX(ReadMe!$F$24:$F$59,MATCH(UitgavenInkomsten!K549,ReadMe!$C$24:$C$59,0))</f>
        <v>#N/A</v>
      </c>
      <c r="O549" s="7">
        <f t="array" ref="O549">IF(AND(LEN(L549)&gt;0,ISNUMBER(N549)),L549*N549,IF(AND(LEN(M549)&gt;0,ISNUMBER(N549)),M549/(1+N549)*N549,0))</f>
        <v>0</v>
      </c>
      <c r="P549" s="7" t="str">
        <f t="shared" si="68"/>
        <v>Nee</v>
      </c>
      <c r="Q549" s="33"/>
      <c r="R549" s="7">
        <f t="shared" si="69"/>
        <v>0</v>
      </c>
      <c r="S549" s="7">
        <f t="shared" si="70"/>
        <v>0</v>
      </c>
      <c r="T549" s="7">
        <f t="shared" si="71"/>
        <v>0</v>
      </c>
      <c r="U549" s="7">
        <f t="shared" si="72"/>
        <v>0</v>
      </c>
      <c r="V549" s="7">
        <f t="shared" si="73"/>
        <v>0</v>
      </c>
    </row>
    <row r="550" spans="1:22" x14ac:dyDescent="0.15">
      <c r="A550" s="56">
        <f>IF(ISNUMBER(INDEX(ReadMe!$G$24:$G$59,MATCH(UitgavenInkomsten!$K550,ReadMe!$C$24:$C$59,0))),INDEX(ReadMe!$G$24:$G$59,MATCH(UitgavenInkomsten!$K550,ReadMe!$C$24:$C$59,0)),0)</f>
        <v>0</v>
      </c>
      <c r="B550" s="56">
        <f>IF(ISERROR(INDEX(ReadMe!$H$24:$H$59,MATCH(UitgavenInkomsten!$K550,ReadMe!$C$24:$C$59,0))),0,INDEX(ReadMe!$H$24:$H$59,MATCH(UitgavenInkomsten!$K550,ReadMe!$C$24:$C$59,0)))</f>
        <v>0</v>
      </c>
      <c r="D550" s="7" t="str">
        <f t="shared" si="67"/>
        <v/>
      </c>
      <c r="E550" s="33"/>
      <c r="F550" s="33"/>
      <c r="G550" s="33"/>
      <c r="H550" s="34"/>
      <c r="I550" s="56">
        <f t="shared" si="74"/>
        <v>632</v>
      </c>
      <c r="J550" s="35"/>
      <c r="K550" s="33"/>
      <c r="L550" s="35"/>
      <c r="M550" s="35"/>
      <c r="N550" s="36" t="e">
        <f>INDEX(ReadMe!$F$24:$F$59,MATCH(UitgavenInkomsten!K550,ReadMe!$C$24:$C$59,0))</f>
        <v>#N/A</v>
      </c>
      <c r="O550" s="7">
        <f t="array" ref="O550">IF(AND(LEN(L550)&gt;0,ISNUMBER(N550)),L550*N550,IF(AND(LEN(M550)&gt;0,ISNUMBER(N550)),M550/(1+N550)*N550,0))</f>
        <v>0</v>
      </c>
      <c r="P550" s="7" t="str">
        <f t="shared" si="68"/>
        <v>Nee</v>
      </c>
      <c r="Q550" s="33"/>
      <c r="R550" s="7">
        <f t="shared" si="69"/>
        <v>0</v>
      </c>
      <c r="S550" s="7">
        <f t="shared" si="70"/>
        <v>0</v>
      </c>
      <c r="T550" s="7">
        <f t="shared" si="71"/>
        <v>0</v>
      </c>
      <c r="U550" s="7">
        <f t="shared" si="72"/>
        <v>0</v>
      </c>
      <c r="V550" s="7">
        <f t="shared" si="73"/>
        <v>0</v>
      </c>
    </row>
    <row r="551" spans="1:22" x14ac:dyDescent="0.15">
      <c r="A551" s="56">
        <f>IF(ISNUMBER(INDEX(ReadMe!$G$24:$G$59,MATCH(UitgavenInkomsten!$K551,ReadMe!$C$24:$C$59,0))),INDEX(ReadMe!$G$24:$G$59,MATCH(UitgavenInkomsten!$K551,ReadMe!$C$24:$C$59,0)),0)</f>
        <v>0</v>
      </c>
      <c r="B551" s="56">
        <f>IF(ISERROR(INDEX(ReadMe!$H$24:$H$59,MATCH(UitgavenInkomsten!$K551,ReadMe!$C$24:$C$59,0))),0,INDEX(ReadMe!$H$24:$H$59,MATCH(UitgavenInkomsten!$K551,ReadMe!$C$24:$C$59,0)))</f>
        <v>0</v>
      </c>
      <c r="D551" s="7" t="str">
        <f t="shared" si="67"/>
        <v/>
      </c>
      <c r="E551" s="33"/>
      <c r="F551" s="33"/>
      <c r="G551" s="33"/>
      <c r="H551" s="34"/>
      <c r="I551" s="56">
        <f t="shared" si="74"/>
        <v>633</v>
      </c>
      <c r="J551" s="35"/>
      <c r="K551" s="33"/>
      <c r="L551" s="35"/>
      <c r="M551" s="35"/>
      <c r="N551" s="36" t="e">
        <f>INDEX(ReadMe!$F$24:$F$59,MATCH(UitgavenInkomsten!K551,ReadMe!$C$24:$C$59,0))</f>
        <v>#N/A</v>
      </c>
      <c r="O551" s="7">
        <f t="array" ref="O551">IF(AND(LEN(L551)&gt;0,ISNUMBER(N551)),L551*N551,IF(AND(LEN(M551)&gt;0,ISNUMBER(N551)),M551/(1+N551)*N551,0))</f>
        <v>0</v>
      </c>
      <c r="P551" s="7" t="str">
        <f t="shared" si="68"/>
        <v>Nee</v>
      </c>
      <c r="Q551" s="33"/>
      <c r="R551" s="7">
        <f t="shared" si="69"/>
        <v>0</v>
      </c>
      <c r="S551" s="7">
        <f t="shared" si="70"/>
        <v>0</v>
      </c>
      <c r="T551" s="7">
        <f t="shared" si="71"/>
        <v>0</v>
      </c>
      <c r="U551" s="7">
        <f t="shared" si="72"/>
        <v>0</v>
      </c>
      <c r="V551" s="7">
        <f t="shared" si="73"/>
        <v>0</v>
      </c>
    </row>
    <row r="552" spans="1:22" x14ac:dyDescent="0.15">
      <c r="A552" s="56">
        <f>IF(ISNUMBER(INDEX(ReadMe!$G$24:$G$59,MATCH(UitgavenInkomsten!$K552,ReadMe!$C$24:$C$59,0))),INDEX(ReadMe!$G$24:$G$59,MATCH(UitgavenInkomsten!$K552,ReadMe!$C$24:$C$59,0)),0)</f>
        <v>0</v>
      </c>
      <c r="B552" s="56">
        <f>IF(ISERROR(INDEX(ReadMe!$H$24:$H$59,MATCH(UitgavenInkomsten!$K552,ReadMe!$C$24:$C$59,0))),0,INDEX(ReadMe!$H$24:$H$59,MATCH(UitgavenInkomsten!$K552,ReadMe!$C$24:$C$59,0)))</f>
        <v>0</v>
      </c>
      <c r="D552" s="7" t="str">
        <f t="shared" si="67"/>
        <v/>
      </c>
      <c r="E552" s="33"/>
      <c r="F552" s="33"/>
      <c r="G552" s="33"/>
      <c r="H552" s="34"/>
      <c r="I552" s="56">
        <f t="shared" si="74"/>
        <v>634</v>
      </c>
      <c r="J552" s="35"/>
      <c r="K552" s="33"/>
      <c r="L552" s="35"/>
      <c r="M552" s="35"/>
      <c r="N552" s="36" t="e">
        <f>INDEX(ReadMe!$F$24:$F$59,MATCH(UitgavenInkomsten!K552,ReadMe!$C$24:$C$59,0))</f>
        <v>#N/A</v>
      </c>
      <c r="O552" s="7">
        <f t="array" ref="O552">IF(AND(LEN(L552)&gt;0,ISNUMBER(N552)),L552*N552,IF(AND(LEN(M552)&gt;0,ISNUMBER(N552)),M552/(1+N552)*N552,0))</f>
        <v>0</v>
      </c>
      <c r="P552" s="7" t="str">
        <f t="shared" si="68"/>
        <v>Nee</v>
      </c>
      <c r="Q552" s="33"/>
      <c r="R552" s="7">
        <f t="shared" si="69"/>
        <v>0</v>
      </c>
      <c r="S552" s="7">
        <f t="shared" si="70"/>
        <v>0</v>
      </c>
      <c r="T552" s="7">
        <f t="shared" si="71"/>
        <v>0</v>
      </c>
      <c r="U552" s="7">
        <f t="shared" si="72"/>
        <v>0</v>
      </c>
      <c r="V552" s="7">
        <f t="shared" si="73"/>
        <v>0</v>
      </c>
    </row>
    <row r="553" spans="1:22" x14ac:dyDescent="0.15">
      <c r="A553" s="56">
        <f>IF(ISNUMBER(INDEX(ReadMe!$G$24:$G$59,MATCH(UitgavenInkomsten!$K553,ReadMe!$C$24:$C$59,0))),INDEX(ReadMe!$G$24:$G$59,MATCH(UitgavenInkomsten!$K553,ReadMe!$C$24:$C$59,0)),0)</f>
        <v>0</v>
      </c>
      <c r="B553" s="56">
        <f>IF(ISERROR(INDEX(ReadMe!$H$24:$H$59,MATCH(UitgavenInkomsten!$K553,ReadMe!$C$24:$C$59,0))),0,INDEX(ReadMe!$H$24:$H$59,MATCH(UitgavenInkomsten!$K553,ReadMe!$C$24:$C$59,0)))</f>
        <v>0</v>
      </c>
      <c r="D553" s="7" t="str">
        <f t="shared" si="67"/>
        <v/>
      </c>
      <c r="E553" s="33"/>
      <c r="F553" s="33"/>
      <c r="G553" s="33"/>
      <c r="H553" s="34"/>
      <c r="I553" s="56">
        <f t="shared" si="74"/>
        <v>635</v>
      </c>
      <c r="J553" s="35"/>
      <c r="K553" s="33"/>
      <c r="L553" s="35"/>
      <c r="M553" s="35"/>
      <c r="N553" s="36" t="e">
        <f>INDEX(ReadMe!$F$24:$F$59,MATCH(UitgavenInkomsten!K553,ReadMe!$C$24:$C$59,0))</f>
        <v>#N/A</v>
      </c>
      <c r="O553" s="7">
        <f t="array" ref="O553">IF(AND(LEN(L553)&gt;0,ISNUMBER(N553)),L553*N553,IF(AND(LEN(M553)&gt;0,ISNUMBER(N553)),M553/(1+N553)*N553,0))</f>
        <v>0</v>
      </c>
      <c r="P553" s="7" t="str">
        <f t="shared" si="68"/>
        <v>Nee</v>
      </c>
      <c r="Q553" s="33"/>
      <c r="R553" s="7">
        <f t="shared" si="69"/>
        <v>0</v>
      </c>
      <c r="S553" s="7">
        <f t="shared" si="70"/>
        <v>0</v>
      </c>
      <c r="T553" s="7">
        <f t="shared" si="71"/>
        <v>0</v>
      </c>
      <c r="U553" s="7">
        <f t="shared" si="72"/>
        <v>0</v>
      </c>
      <c r="V553" s="7">
        <f t="shared" si="73"/>
        <v>0</v>
      </c>
    </row>
    <row r="554" spans="1:22" x14ac:dyDescent="0.15">
      <c r="A554" s="56">
        <f>IF(ISNUMBER(INDEX(ReadMe!$G$24:$G$59,MATCH(UitgavenInkomsten!$K554,ReadMe!$C$24:$C$59,0))),INDEX(ReadMe!$G$24:$G$59,MATCH(UitgavenInkomsten!$K554,ReadMe!$C$24:$C$59,0)),0)</f>
        <v>0</v>
      </c>
      <c r="B554" s="56">
        <f>IF(ISERROR(INDEX(ReadMe!$H$24:$H$59,MATCH(UitgavenInkomsten!$K554,ReadMe!$C$24:$C$59,0))),0,INDEX(ReadMe!$H$24:$H$59,MATCH(UitgavenInkomsten!$K554,ReadMe!$C$24:$C$59,0)))</f>
        <v>0</v>
      </c>
      <c r="D554" s="7" t="str">
        <f t="shared" si="67"/>
        <v/>
      </c>
      <c r="E554" s="33"/>
      <c r="F554" s="33"/>
      <c r="G554" s="33"/>
      <c r="H554" s="34"/>
      <c r="I554" s="56">
        <f t="shared" si="74"/>
        <v>636</v>
      </c>
      <c r="J554" s="35"/>
      <c r="K554" s="33"/>
      <c r="L554" s="35"/>
      <c r="M554" s="35"/>
      <c r="N554" s="36" t="e">
        <f>INDEX(ReadMe!$F$24:$F$59,MATCH(UitgavenInkomsten!K554,ReadMe!$C$24:$C$59,0))</f>
        <v>#N/A</v>
      </c>
      <c r="O554" s="7">
        <f t="array" ref="O554">IF(AND(LEN(L554)&gt;0,ISNUMBER(N554)),L554*N554,IF(AND(LEN(M554)&gt;0,ISNUMBER(N554)),M554/(1+N554)*N554,0))</f>
        <v>0</v>
      </c>
      <c r="P554" s="7" t="str">
        <f t="shared" si="68"/>
        <v>Nee</v>
      </c>
      <c r="Q554" s="33"/>
      <c r="R554" s="7">
        <f t="shared" si="69"/>
        <v>0</v>
      </c>
      <c r="S554" s="7">
        <f t="shared" si="70"/>
        <v>0</v>
      </c>
      <c r="T554" s="7">
        <f t="shared" si="71"/>
        <v>0</v>
      </c>
      <c r="U554" s="7">
        <f t="shared" si="72"/>
        <v>0</v>
      </c>
      <c r="V554" s="7">
        <f t="shared" si="73"/>
        <v>0</v>
      </c>
    </row>
    <row r="555" spans="1:22" x14ac:dyDescent="0.15">
      <c r="A555" s="56">
        <f>IF(ISNUMBER(INDEX(ReadMe!$G$24:$G$59,MATCH(UitgavenInkomsten!$K555,ReadMe!$C$24:$C$59,0))),INDEX(ReadMe!$G$24:$G$59,MATCH(UitgavenInkomsten!$K555,ReadMe!$C$24:$C$59,0)),0)</f>
        <v>0</v>
      </c>
      <c r="B555" s="56">
        <f>IF(ISERROR(INDEX(ReadMe!$H$24:$H$59,MATCH(UitgavenInkomsten!$K555,ReadMe!$C$24:$C$59,0))),0,INDEX(ReadMe!$H$24:$H$59,MATCH(UitgavenInkomsten!$K555,ReadMe!$C$24:$C$59,0)))</f>
        <v>0</v>
      </c>
      <c r="D555" s="7" t="str">
        <f t="shared" si="67"/>
        <v/>
      </c>
      <c r="E555" s="33"/>
      <c r="F555" s="33"/>
      <c r="G555" s="33"/>
      <c r="H555" s="34"/>
      <c r="I555" s="56">
        <f t="shared" si="74"/>
        <v>637</v>
      </c>
      <c r="J555" s="35"/>
      <c r="K555" s="33"/>
      <c r="L555" s="35"/>
      <c r="M555" s="35"/>
      <c r="N555" s="36" t="e">
        <f>INDEX(ReadMe!$F$24:$F$59,MATCH(UitgavenInkomsten!K555,ReadMe!$C$24:$C$59,0))</f>
        <v>#N/A</v>
      </c>
      <c r="O555" s="7">
        <f t="array" ref="O555">IF(AND(LEN(L555)&gt;0,ISNUMBER(N555)),L555*N555,IF(AND(LEN(M555)&gt;0,ISNUMBER(N555)),M555/(1+N555)*N555,0))</f>
        <v>0</v>
      </c>
      <c r="P555" s="7" t="str">
        <f t="shared" si="68"/>
        <v>Nee</v>
      </c>
      <c r="Q555" s="33"/>
      <c r="R555" s="7">
        <f t="shared" si="69"/>
        <v>0</v>
      </c>
      <c r="S555" s="7">
        <f t="shared" si="70"/>
        <v>0</v>
      </c>
      <c r="T555" s="7">
        <f t="shared" si="71"/>
        <v>0</v>
      </c>
      <c r="U555" s="7">
        <f t="shared" si="72"/>
        <v>0</v>
      </c>
      <c r="V555" s="7">
        <f t="shared" si="73"/>
        <v>0</v>
      </c>
    </row>
    <row r="556" spans="1:22" x14ac:dyDescent="0.15">
      <c r="A556" s="56">
        <f>IF(ISNUMBER(INDEX(ReadMe!$G$24:$G$59,MATCH(UitgavenInkomsten!$K556,ReadMe!$C$24:$C$59,0))),INDEX(ReadMe!$G$24:$G$59,MATCH(UitgavenInkomsten!$K556,ReadMe!$C$24:$C$59,0)),0)</f>
        <v>0</v>
      </c>
      <c r="B556" s="56">
        <f>IF(ISERROR(INDEX(ReadMe!$H$24:$H$59,MATCH(UitgavenInkomsten!$K556,ReadMe!$C$24:$C$59,0))),0,INDEX(ReadMe!$H$24:$H$59,MATCH(UitgavenInkomsten!$K556,ReadMe!$C$24:$C$59,0)))</f>
        <v>0</v>
      </c>
      <c r="D556" s="7" t="str">
        <f t="shared" si="67"/>
        <v/>
      </c>
      <c r="E556" s="33"/>
      <c r="F556" s="33"/>
      <c r="G556" s="33"/>
      <c r="H556" s="34"/>
      <c r="I556" s="56">
        <f t="shared" si="74"/>
        <v>638</v>
      </c>
      <c r="J556" s="35"/>
      <c r="K556" s="33"/>
      <c r="L556" s="35"/>
      <c r="M556" s="35"/>
      <c r="N556" s="36" t="e">
        <f>INDEX(ReadMe!$F$24:$F$59,MATCH(UitgavenInkomsten!K556,ReadMe!$C$24:$C$59,0))</f>
        <v>#N/A</v>
      </c>
      <c r="O556" s="7">
        <f t="array" ref="O556">IF(AND(LEN(L556)&gt;0,ISNUMBER(N556)),L556*N556,IF(AND(LEN(M556)&gt;0,ISNUMBER(N556)),M556/(1+N556)*N556,0))</f>
        <v>0</v>
      </c>
      <c r="P556" s="7" t="str">
        <f t="shared" si="68"/>
        <v>Nee</v>
      </c>
      <c r="Q556" s="33"/>
      <c r="R556" s="7">
        <f t="shared" si="69"/>
        <v>0</v>
      </c>
      <c r="S556" s="7">
        <f t="shared" si="70"/>
        <v>0</v>
      </c>
      <c r="T556" s="7">
        <f t="shared" si="71"/>
        <v>0</v>
      </c>
      <c r="U556" s="7">
        <f t="shared" si="72"/>
        <v>0</v>
      </c>
      <c r="V556" s="7">
        <f t="shared" si="73"/>
        <v>0</v>
      </c>
    </row>
    <row r="557" spans="1:22" x14ac:dyDescent="0.15">
      <c r="A557" s="56">
        <f>IF(ISNUMBER(INDEX(ReadMe!$G$24:$G$59,MATCH(UitgavenInkomsten!$K557,ReadMe!$C$24:$C$59,0))),INDEX(ReadMe!$G$24:$G$59,MATCH(UitgavenInkomsten!$K557,ReadMe!$C$24:$C$59,0)),0)</f>
        <v>0</v>
      </c>
      <c r="B557" s="56">
        <f>IF(ISERROR(INDEX(ReadMe!$H$24:$H$59,MATCH(UitgavenInkomsten!$K557,ReadMe!$C$24:$C$59,0))),0,INDEX(ReadMe!$H$24:$H$59,MATCH(UitgavenInkomsten!$K557,ReadMe!$C$24:$C$59,0)))</f>
        <v>0</v>
      </c>
      <c r="D557" s="7" t="str">
        <f t="shared" si="67"/>
        <v/>
      </c>
      <c r="E557" s="33"/>
      <c r="F557" s="33"/>
      <c r="G557" s="33"/>
      <c r="H557" s="34"/>
      <c r="I557" s="56">
        <f t="shared" si="74"/>
        <v>639</v>
      </c>
      <c r="J557" s="35"/>
      <c r="K557" s="33"/>
      <c r="L557" s="35"/>
      <c r="M557" s="35"/>
      <c r="N557" s="36" t="e">
        <f>INDEX(ReadMe!$F$24:$F$59,MATCH(UitgavenInkomsten!K557,ReadMe!$C$24:$C$59,0))</f>
        <v>#N/A</v>
      </c>
      <c r="O557" s="7">
        <f t="array" ref="O557">IF(AND(LEN(L557)&gt;0,ISNUMBER(N557)),L557*N557,IF(AND(LEN(M557)&gt;0,ISNUMBER(N557)),M557/(1+N557)*N557,0))</f>
        <v>0</v>
      </c>
      <c r="P557" s="7" t="str">
        <f t="shared" si="68"/>
        <v>Nee</v>
      </c>
      <c r="Q557" s="33"/>
      <c r="R557" s="7">
        <f t="shared" si="69"/>
        <v>0</v>
      </c>
      <c r="S557" s="7">
        <f t="shared" si="70"/>
        <v>0</v>
      </c>
      <c r="T557" s="7">
        <f t="shared" si="71"/>
        <v>0</v>
      </c>
      <c r="U557" s="7">
        <f t="shared" si="72"/>
        <v>0</v>
      </c>
      <c r="V557" s="7">
        <f t="shared" si="73"/>
        <v>0</v>
      </c>
    </row>
    <row r="558" spans="1:22" x14ac:dyDescent="0.15">
      <c r="A558" s="56">
        <f>IF(ISNUMBER(INDEX(ReadMe!$G$24:$G$59,MATCH(UitgavenInkomsten!$K558,ReadMe!$C$24:$C$59,0))),INDEX(ReadMe!$G$24:$G$59,MATCH(UitgavenInkomsten!$K558,ReadMe!$C$24:$C$59,0)),0)</f>
        <v>0</v>
      </c>
      <c r="B558" s="56">
        <f>IF(ISERROR(INDEX(ReadMe!$H$24:$H$59,MATCH(UitgavenInkomsten!$K558,ReadMe!$C$24:$C$59,0))),0,INDEX(ReadMe!$H$24:$H$59,MATCH(UitgavenInkomsten!$K558,ReadMe!$C$24:$C$59,0)))</f>
        <v>0</v>
      </c>
      <c r="D558" s="7" t="str">
        <f t="shared" si="67"/>
        <v/>
      </c>
      <c r="E558" s="33"/>
      <c r="F558" s="33"/>
      <c r="G558" s="33"/>
      <c r="H558" s="34"/>
      <c r="I558" s="56">
        <f t="shared" si="74"/>
        <v>640</v>
      </c>
      <c r="J558" s="35"/>
      <c r="K558" s="33"/>
      <c r="L558" s="35"/>
      <c r="M558" s="35"/>
      <c r="N558" s="36" t="e">
        <f>INDEX(ReadMe!$F$24:$F$59,MATCH(UitgavenInkomsten!K558,ReadMe!$C$24:$C$59,0))</f>
        <v>#N/A</v>
      </c>
      <c r="O558" s="7">
        <f t="array" ref="O558">IF(AND(LEN(L558)&gt;0,ISNUMBER(N558)),L558*N558,IF(AND(LEN(M558)&gt;0,ISNUMBER(N558)),M558/(1+N558)*N558,0))</f>
        <v>0</v>
      </c>
      <c r="P558" s="7" t="str">
        <f t="shared" si="68"/>
        <v>Nee</v>
      </c>
      <c r="Q558" s="33"/>
      <c r="R558" s="7">
        <f t="shared" si="69"/>
        <v>0</v>
      </c>
      <c r="S558" s="7">
        <f t="shared" si="70"/>
        <v>0</v>
      </c>
      <c r="T558" s="7">
        <f t="shared" si="71"/>
        <v>0</v>
      </c>
      <c r="U558" s="7">
        <f t="shared" si="72"/>
        <v>0</v>
      </c>
      <c r="V558" s="7">
        <f t="shared" si="73"/>
        <v>0</v>
      </c>
    </row>
    <row r="559" spans="1:22" x14ac:dyDescent="0.15">
      <c r="A559" s="56">
        <f>IF(ISNUMBER(INDEX(ReadMe!$G$24:$G$59,MATCH(UitgavenInkomsten!$K559,ReadMe!$C$24:$C$59,0))),INDEX(ReadMe!$G$24:$G$59,MATCH(UitgavenInkomsten!$K559,ReadMe!$C$24:$C$59,0)),0)</f>
        <v>0</v>
      </c>
      <c r="B559" s="56">
        <f>IF(ISERROR(INDEX(ReadMe!$H$24:$H$59,MATCH(UitgavenInkomsten!$K559,ReadMe!$C$24:$C$59,0))),0,INDEX(ReadMe!$H$24:$H$59,MATCH(UitgavenInkomsten!$K559,ReadMe!$C$24:$C$59,0)))</f>
        <v>0</v>
      </c>
      <c r="D559" s="7" t="str">
        <f t="shared" si="67"/>
        <v/>
      </c>
      <c r="E559" s="33"/>
      <c r="F559" s="33"/>
      <c r="G559" s="33"/>
      <c r="H559" s="34"/>
      <c r="I559" s="56">
        <f t="shared" si="74"/>
        <v>641</v>
      </c>
      <c r="J559" s="35"/>
      <c r="K559" s="33"/>
      <c r="L559" s="35"/>
      <c r="M559" s="35"/>
      <c r="N559" s="36" t="e">
        <f>INDEX(ReadMe!$F$24:$F$59,MATCH(UitgavenInkomsten!K559,ReadMe!$C$24:$C$59,0))</f>
        <v>#N/A</v>
      </c>
      <c r="O559" s="7">
        <f t="array" ref="O559">IF(AND(LEN(L559)&gt;0,ISNUMBER(N559)),L559*N559,IF(AND(LEN(M559)&gt;0,ISNUMBER(N559)),M559/(1+N559)*N559,0))</f>
        <v>0</v>
      </c>
      <c r="P559" s="7" t="str">
        <f t="shared" si="68"/>
        <v>Nee</v>
      </c>
      <c r="Q559" s="33"/>
      <c r="R559" s="7">
        <f t="shared" si="69"/>
        <v>0</v>
      </c>
      <c r="S559" s="7">
        <f t="shared" si="70"/>
        <v>0</v>
      </c>
      <c r="T559" s="7">
        <f t="shared" si="71"/>
        <v>0</v>
      </c>
      <c r="U559" s="7">
        <f t="shared" si="72"/>
        <v>0</v>
      </c>
      <c r="V559" s="7">
        <f t="shared" si="73"/>
        <v>0</v>
      </c>
    </row>
    <row r="560" spans="1:22" x14ac:dyDescent="0.15">
      <c r="A560" s="56">
        <f>IF(ISNUMBER(INDEX(ReadMe!$G$24:$G$59,MATCH(UitgavenInkomsten!$K560,ReadMe!$C$24:$C$59,0))),INDEX(ReadMe!$G$24:$G$59,MATCH(UitgavenInkomsten!$K560,ReadMe!$C$24:$C$59,0)),0)</f>
        <v>0</v>
      </c>
      <c r="B560" s="56">
        <f>IF(ISERROR(INDEX(ReadMe!$H$24:$H$59,MATCH(UitgavenInkomsten!$K560,ReadMe!$C$24:$C$59,0))),0,INDEX(ReadMe!$H$24:$H$59,MATCH(UitgavenInkomsten!$K560,ReadMe!$C$24:$C$59,0)))</f>
        <v>0</v>
      </c>
      <c r="D560" s="7" t="str">
        <f t="shared" si="67"/>
        <v/>
      </c>
      <c r="E560" s="33"/>
      <c r="F560" s="33"/>
      <c r="G560" s="33"/>
      <c r="H560" s="34"/>
      <c r="I560" s="56">
        <f t="shared" si="74"/>
        <v>642</v>
      </c>
      <c r="J560" s="35"/>
      <c r="K560" s="33"/>
      <c r="L560" s="35"/>
      <c r="M560" s="35"/>
      <c r="N560" s="36" t="e">
        <f>INDEX(ReadMe!$F$24:$F$59,MATCH(UitgavenInkomsten!K560,ReadMe!$C$24:$C$59,0))</f>
        <v>#N/A</v>
      </c>
      <c r="O560" s="7">
        <f t="array" ref="O560">IF(AND(LEN(L560)&gt;0,ISNUMBER(N560)),L560*N560,IF(AND(LEN(M560)&gt;0,ISNUMBER(N560)),M560/(1+N560)*N560,0))</f>
        <v>0</v>
      </c>
      <c r="P560" s="7" t="str">
        <f t="shared" si="68"/>
        <v>Nee</v>
      </c>
      <c r="Q560" s="33"/>
      <c r="R560" s="7">
        <f t="shared" si="69"/>
        <v>0</v>
      </c>
      <c r="S560" s="7">
        <f t="shared" si="70"/>
        <v>0</v>
      </c>
      <c r="T560" s="7">
        <f t="shared" si="71"/>
        <v>0</v>
      </c>
      <c r="U560" s="7">
        <f t="shared" si="72"/>
        <v>0</v>
      </c>
      <c r="V560" s="7">
        <f t="shared" si="73"/>
        <v>0</v>
      </c>
    </row>
    <row r="561" spans="1:22" x14ac:dyDescent="0.15">
      <c r="A561" s="56">
        <f>IF(ISNUMBER(INDEX(ReadMe!$G$24:$G$59,MATCH(UitgavenInkomsten!$K561,ReadMe!$C$24:$C$59,0))),INDEX(ReadMe!$G$24:$G$59,MATCH(UitgavenInkomsten!$K561,ReadMe!$C$24:$C$59,0)),0)</f>
        <v>0</v>
      </c>
      <c r="B561" s="56">
        <f>IF(ISERROR(INDEX(ReadMe!$H$24:$H$59,MATCH(UitgavenInkomsten!$K561,ReadMe!$C$24:$C$59,0))),0,INDEX(ReadMe!$H$24:$H$59,MATCH(UitgavenInkomsten!$K561,ReadMe!$C$24:$C$59,0)))</f>
        <v>0</v>
      </c>
      <c r="D561" s="7" t="str">
        <f t="shared" si="67"/>
        <v/>
      </c>
      <c r="E561" s="33"/>
      <c r="F561" s="33"/>
      <c r="G561" s="33"/>
      <c r="H561" s="34"/>
      <c r="I561" s="56">
        <f t="shared" si="74"/>
        <v>643</v>
      </c>
      <c r="J561" s="35"/>
      <c r="K561" s="33"/>
      <c r="L561" s="35"/>
      <c r="M561" s="35"/>
      <c r="N561" s="36" t="e">
        <f>INDEX(ReadMe!$F$24:$F$59,MATCH(UitgavenInkomsten!K561,ReadMe!$C$24:$C$59,0))</f>
        <v>#N/A</v>
      </c>
      <c r="O561" s="7">
        <f t="array" ref="O561">IF(AND(LEN(L561)&gt;0,ISNUMBER(N561)),L561*N561,IF(AND(LEN(M561)&gt;0,ISNUMBER(N561)),M561/(1+N561)*N561,0))</f>
        <v>0</v>
      </c>
      <c r="P561" s="7" t="str">
        <f t="shared" si="68"/>
        <v>Nee</v>
      </c>
      <c r="Q561" s="33"/>
      <c r="R561" s="7">
        <f t="shared" si="69"/>
        <v>0</v>
      </c>
      <c r="S561" s="7">
        <f t="shared" si="70"/>
        <v>0</v>
      </c>
      <c r="T561" s="7">
        <f t="shared" si="71"/>
        <v>0</v>
      </c>
      <c r="U561" s="7">
        <f t="shared" si="72"/>
        <v>0</v>
      </c>
      <c r="V561" s="7">
        <f t="shared" si="73"/>
        <v>0</v>
      </c>
    </row>
    <row r="562" spans="1:22" x14ac:dyDescent="0.15">
      <c r="A562" s="56">
        <f>IF(ISNUMBER(INDEX(ReadMe!$G$24:$G$59,MATCH(UitgavenInkomsten!$K562,ReadMe!$C$24:$C$59,0))),INDEX(ReadMe!$G$24:$G$59,MATCH(UitgavenInkomsten!$K562,ReadMe!$C$24:$C$59,0)),0)</f>
        <v>0</v>
      </c>
      <c r="B562" s="56">
        <f>IF(ISERROR(INDEX(ReadMe!$H$24:$H$59,MATCH(UitgavenInkomsten!$K562,ReadMe!$C$24:$C$59,0))),0,INDEX(ReadMe!$H$24:$H$59,MATCH(UitgavenInkomsten!$K562,ReadMe!$C$24:$C$59,0)))</f>
        <v>0</v>
      </c>
      <c r="D562" s="7" t="str">
        <f t="shared" si="67"/>
        <v/>
      </c>
      <c r="E562" s="33"/>
      <c r="F562" s="33"/>
      <c r="G562" s="33"/>
      <c r="H562" s="34"/>
      <c r="I562" s="56">
        <f t="shared" si="74"/>
        <v>644</v>
      </c>
      <c r="J562" s="35"/>
      <c r="K562" s="33"/>
      <c r="L562" s="35"/>
      <c r="M562" s="35"/>
      <c r="N562" s="36" t="e">
        <f>INDEX(ReadMe!$F$24:$F$59,MATCH(UitgavenInkomsten!K562,ReadMe!$C$24:$C$59,0))</f>
        <v>#N/A</v>
      </c>
      <c r="O562" s="7">
        <f t="array" ref="O562">IF(AND(LEN(L562)&gt;0,ISNUMBER(N562)),L562*N562,IF(AND(LEN(M562)&gt;0,ISNUMBER(N562)),M562/(1+N562)*N562,0))</f>
        <v>0</v>
      </c>
      <c r="P562" s="7" t="str">
        <f t="shared" si="68"/>
        <v>Nee</v>
      </c>
      <c r="Q562" s="33"/>
      <c r="R562" s="7">
        <f t="shared" si="69"/>
        <v>0</v>
      </c>
      <c r="S562" s="7">
        <f t="shared" si="70"/>
        <v>0</v>
      </c>
      <c r="T562" s="7">
        <f t="shared" si="71"/>
        <v>0</v>
      </c>
      <c r="U562" s="7">
        <f t="shared" si="72"/>
        <v>0</v>
      </c>
      <c r="V562" s="7">
        <f t="shared" si="73"/>
        <v>0</v>
      </c>
    </row>
    <row r="563" spans="1:22" x14ac:dyDescent="0.15">
      <c r="A563" s="56">
        <f>IF(ISNUMBER(INDEX(ReadMe!$G$24:$G$59,MATCH(UitgavenInkomsten!$K563,ReadMe!$C$24:$C$59,0))),INDEX(ReadMe!$G$24:$G$59,MATCH(UitgavenInkomsten!$K563,ReadMe!$C$24:$C$59,0)),0)</f>
        <v>0</v>
      </c>
      <c r="B563" s="56">
        <f>IF(ISERROR(INDEX(ReadMe!$H$24:$H$59,MATCH(UitgavenInkomsten!$K563,ReadMe!$C$24:$C$59,0))),0,INDEX(ReadMe!$H$24:$H$59,MATCH(UitgavenInkomsten!$K563,ReadMe!$C$24:$C$59,0)))</f>
        <v>0</v>
      </c>
      <c r="D563" s="7" t="str">
        <f t="shared" si="67"/>
        <v/>
      </c>
      <c r="E563" s="33"/>
      <c r="F563" s="33"/>
      <c r="G563" s="33"/>
      <c r="H563" s="34"/>
      <c r="I563" s="56">
        <f t="shared" si="74"/>
        <v>645</v>
      </c>
      <c r="J563" s="35"/>
      <c r="K563" s="33"/>
      <c r="L563" s="35"/>
      <c r="M563" s="35"/>
      <c r="N563" s="36" t="e">
        <f>INDEX(ReadMe!$F$24:$F$59,MATCH(UitgavenInkomsten!K563,ReadMe!$C$24:$C$59,0))</f>
        <v>#N/A</v>
      </c>
      <c r="O563" s="7">
        <f t="array" ref="O563">IF(AND(LEN(L563)&gt;0,ISNUMBER(N563)),L563*N563,IF(AND(LEN(M563)&gt;0,ISNUMBER(N563)),M563/(1+N563)*N563,0))</f>
        <v>0</v>
      </c>
      <c r="P563" s="7" t="str">
        <f t="shared" si="68"/>
        <v>Nee</v>
      </c>
      <c r="Q563" s="33"/>
      <c r="R563" s="7">
        <f t="shared" si="69"/>
        <v>0</v>
      </c>
      <c r="S563" s="7">
        <f t="shared" si="70"/>
        <v>0</v>
      </c>
      <c r="T563" s="7">
        <f t="shared" si="71"/>
        <v>0</v>
      </c>
      <c r="U563" s="7">
        <f t="shared" si="72"/>
        <v>0</v>
      </c>
      <c r="V563" s="7">
        <f t="shared" si="73"/>
        <v>0</v>
      </c>
    </row>
    <row r="564" spans="1:22" x14ac:dyDescent="0.15">
      <c r="A564" s="56">
        <f>IF(ISNUMBER(INDEX(ReadMe!$G$24:$G$59,MATCH(UitgavenInkomsten!$K564,ReadMe!$C$24:$C$59,0))),INDEX(ReadMe!$G$24:$G$59,MATCH(UitgavenInkomsten!$K564,ReadMe!$C$24:$C$59,0)),0)</f>
        <v>0</v>
      </c>
      <c r="B564" s="56">
        <f>IF(ISERROR(INDEX(ReadMe!$H$24:$H$59,MATCH(UitgavenInkomsten!$K564,ReadMe!$C$24:$C$59,0))),0,INDEX(ReadMe!$H$24:$H$59,MATCH(UitgavenInkomsten!$K564,ReadMe!$C$24:$C$59,0)))</f>
        <v>0</v>
      </c>
      <c r="D564" s="7" t="str">
        <f t="shared" si="67"/>
        <v/>
      </c>
      <c r="E564" s="33"/>
      <c r="F564" s="33"/>
      <c r="G564" s="33"/>
      <c r="H564" s="34"/>
      <c r="I564" s="56">
        <f t="shared" si="74"/>
        <v>646</v>
      </c>
      <c r="J564" s="35"/>
      <c r="K564" s="33"/>
      <c r="L564" s="35"/>
      <c r="M564" s="35"/>
      <c r="N564" s="36" t="e">
        <f>INDEX(ReadMe!$F$24:$F$59,MATCH(UitgavenInkomsten!K564,ReadMe!$C$24:$C$59,0))</f>
        <v>#N/A</v>
      </c>
      <c r="O564" s="7">
        <f t="array" ref="O564">IF(AND(LEN(L564)&gt;0,ISNUMBER(N564)),L564*N564,IF(AND(LEN(M564)&gt;0,ISNUMBER(N564)),M564/(1+N564)*N564,0))</f>
        <v>0</v>
      </c>
      <c r="P564" s="7" t="str">
        <f t="shared" si="68"/>
        <v>Nee</v>
      </c>
      <c r="Q564" s="33"/>
      <c r="R564" s="7">
        <f t="shared" si="69"/>
        <v>0</v>
      </c>
      <c r="S564" s="7">
        <f t="shared" si="70"/>
        <v>0</v>
      </c>
      <c r="T564" s="7">
        <f t="shared" si="71"/>
        <v>0</v>
      </c>
      <c r="U564" s="7">
        <f t="shared" si="72"/>
        <v>0</v>
      </c>
      <c r="V564" s="7">
        <f t="shared" si="73"/>
        <v>0</v>
      </c>
    </row>
    <row r="565" spans="1:22" x14ac:dyDescent="0.15">
      <c r="A565" s="56">
        <f>IF(ISNUMBER(INDEX(ReadMe!$G$24:$G$59,MATCH(UitgavenInkomsten!$K565,ReadMe!$C$24:$C$59,0))),INDEX(ReadMe!$G$24:$G$59,MATCH(UitgavenInkomsten!$K565,ReadMe!$C$24:$C$59,0)),0)</f>
        <v>0</v>
      </c>
      <c r="B565" s="56">
        <f>IF(ISERROR(INDEX(ReadMe!$H$24:$H$59,MATCH(UitgavenInkomsten!$K565,ReadMe!$C$24:$C$59,0))),0,INDEX(ReadMe!$H$24:$H$59,MATCH(UitgavenInkomsten!$K565,ReadMe!$C$24:$C$59,0)))</f>
        <v>0</v>
      </c>
      <c r="D565" s="7" t="str">
        <f t="shared" si="67"/>
        <v/>
      </c>
      <c r="E565" s="33"/>
      <c r="F565" s="33"/>
      <c r="G565" s="33"/>
      <c r="H565" s="34"/>
      <c r="I565" s="56">
        <f t="shared" si="74"/>
        <v>647</v>
      </c>
      <c r="J565" s="35"/>
      <c r="K565" s="33"/>
      <c r="L565" s="35"/>
      <c r="M565" s="35"/>
      <c r="N565" s="36" t="e">
        <f>INDEX(ReadMe!$F$24:$F$59,MATCH(UitgavenInkomsten!K565,ReadMe!$C$24:$C$59,0))</f>
        <v>#N/A</v>
      </c>
      <c r="O565" s="7">
        <f t="array" ref="O565">IF(AND(LEN(L565)&gt;0,ISNUMBER(N565)),L565*N565,IF(AND(LEN(M565)&gt;0,ISNUMBER(N565)),M565/(1+N565)*N565,0))</f>
        <v>0</v>
      </c>
      <c r="P565" s="7" t="str">
        <f t="shared" si="68"/>
        <v>Nee</v>
      </c>
      <c r="Q565" s="33"/>
      <c r="R565" s="7">
        <f t="shared" si="69"/>
        <v>0</v>
      </c>
      <c r="S565" s="7">
        <f t="shared" si="70"/>
        <v>0</v>
      </c>
      <c r="T565" s="7">
        <f t="shared" si="71"/>
        <v>0</v>
      </c>
      <c r="U565" s="7">
        <f t="shared" si="72"/>
        <v>0</v>
      </c>
      <c r="V565" s="7">
        <f t="shared" si="73"/>
        <v>0</v>
      </c>
    </row>
    <row r="566" spans="1:22" x14ac:dyDescent="0.15">
      <c r="A566" s="56">
        <f>IF(ISNUMBER(INDEX(ReadMe!$G$24:$G$59,MATCH(UitgavenInkomsten!$K566,ReadMe!$C$24:$C$59,0))),INDEX(ReadMe!$G$24:$G$59,MATCH(UitgavenInkomsten!$K566,ReadMe!$C$24:$C$59,0)),0)</f>
        <v>0</v>
      </c>
      <c r="B566" s="56">
        <f>IF(ISERROR(INDEX(ReadMe!$H$24:$H$59,MATCH(UitgavenInkomsten!$K566,ReadMe!$C$24:$C$59,0))),0,INDEX(ReadMe!$H$24:$H$59,MATCH(UitgavenInkomsten!$K566,ReadMe!$C$24:$C$59,0)))</f>
        <v>0</v>
      </c>
      <c r="D566" s="7" t="str">
        <f t="shared" si="67"/>
        <v/>
      </c>
      <c r="E566" s="33"/>
      <c r="F566" s="33"/>
      <c r="G566" s="33"/>
      <c r="H566" s="34"/>
      <c r="I566" s="56">
        <f t="shared" si="74"/>
        <v>648</v>
      </c>
      <c r="J566" s="35"/>
      <c r="K566" s="33"/>
      <c r="L566" s="35"/>
      <c r="M566" s="35"/>
      <c r="N566" s="36" t="e">
        <f>INDEX(ReadMe!$F$24:$F$59,MATCH(UitgavenInkomsten!K566,ReadMe!$C$24:$C$59,0))</f>
        <v>#N/A</v>
      </c>
      <c r="O566" s="7">
        <f t="array" ref="O566">IF(AND(LEN(L566)&gt;0,ISNUMBER(N566)),L566*N566,IF(AND(LEN(M566)&gt;0,ISNUMBER(N566)),M566/(1+N566)*N566,0))</f>
        <v>0</v>
      </c>
      <c r="P566" s="7" t="str">
        <f t="shared" si="68"/>
        <v>Nee</v>
      </c>
      <c r="Q566" s="33"/>
      <c r="R566" s="7">
        <f t="shared" si="69"/>
        <v>0</v>
      </c>
      <c r="S566" s="7">
        <f t="shared" si="70"/>
        <v>0</v>
      </c>
      <c r="T566" s="7">
        <f t="shared" si="71"/>
        <v>0</v>
      </c>
      <c r="U566" s="7">
        <f t="shared" si="72"/>
        <v>0</v>
      </c>
      <c r="V566" s="7">
        <f t="shared" si="73"/>
        <v>0</v>
      </c>
    </row>
    <row r="567" spans="1:22" x14ac:dyDescent="0.15">
      <c r="A567" s="56">
        <f>IF(ISNUMBER(INDEX(ReadMe!$G$24:$G$59,MATCH(UitgavenInkomsten!$K567,ReadMe!$C$24:$C$59,0))),INDEX(ReadMe!$G$24:$G$59,MATCH(UitgavenInkomsten!$K567,ReadMe!$C$24:$C$59,0)),0)</f>
        <v>0</v>
      </c>
      <c r="B567" s="56">
        <f>IF(ISERROR(INDEX(ReadMe!$H$24:$H$59,MATCH(UitgavenInkomsten!$K567,ReadMe!$C$24:$C$59,0))),0,INDEX(ReadMe!$H$24:$H$59,MATCH(UitgavenInkomsten!$K567,ReadMe!$C$24:$C$59,0)))</f>
        <v>0</v>
      </c>
      <c r="D567" s="7" t="str">
        <f t="shared" si="67"/>
        <v/>
      </c>
      <c r="E567" s="33"/>
      <c r="F567" s="33"/>
      <c r="G567" s="33"/>
      <c r="H567" s="34"/>
      <c r="I567" s="56">
        <f t="shared" si="74"/>
        <v>649</v>
      </c>
      <c r="J567" s="35"/>
      <c r="K567" s="33"/>
      <c r="L567" s="35"/>
      <c r="M567" s="35"/>
      <c r="N567" s="36" t="e">
        <f>INDEX(ReadMe!$F$24:$F$59,MATCH(UitgavenInkomsten!K567,ReadMe!$C$24:$C$59,0))</f>
        <v>#N/A</v>
      </c>
      <c r="O567" s="7">
        <f t="array" ref="O567">IF(AND(LEN(L567)&gt;0,ISNUMBER(N567)),L567*N567,IF(AND(LEN(M567)&gt;0,ISNUMBER(N567)),M567/(1+N567)*N567,0))</f>
        <v>0</v>
      </c>
      <c r="P567" s="7" t="str">
        <f t="shared" si="68"/>
        <v>Nee</v>
      </c>
      <c r="Q567" s="33"/>
      <c r="R567" s="7">
        <f t="shared" si="69"/>
        <v>0</v>
      </c>
      <c r="S567" s="7">
        <f t="shared" si="70"/>
        <v>0</v>
      </c>
      <c r="T567" s="7">
        <f t="shared" si="71"/>
        <v>0</v>
      </c>
      <c r="U567" s="7">
        <f t="shared" si="72"/>
        <v>0</v>
      </c>
      <c r="V567" s="7">
        <f t="shared" si="73"/>
        <v>0</v>
      </c>
    </row>
    <row r="568" spans="1:22" x14ac:dyDescent="0.15">
      <c r="A568" s="56">
        <f>IF(ISNUMBER(INDEX(ReadMe!$G$24:$G$59,MATCH(UitgavenInkomsten!$K568,ReadMe!$C$24:$C$59,0))),INDEX(ReadMe!$G$24:$G$59,MATCH(UitgavenInkomsten!$K568,ReadMe!$C$24:$C$59,0)),0)</f>
        <v>0</v>
      </c>
      <c r="B568" s="56">
        <f>IF(ISERROR(INDEX(ReadMe!$H$24:$H$59,MATCH(UitgavenInkomsten!$K568,ReadMe!$C$24:$C$59,0))),0,INDEX(ReadMe!$H$24:$H$59,MATCH(UitgavenInkomsten!$K568,ReadMe!$C$24:$C$59,0)))</f>
        <v>0</v>
      </c>
      <c r="D568" s="7" t="str">
        <f t="shared" si="67"/>
        <v/>
      </c>
      <c r="E568" s="33"/>
      <c r="F568" s="33"/>
      <c r="G568" s="33"/>
      <c r="H568" s="34"/>
      <c r="I568" s="56">
        <f t="shared" si="74"/>
        <v>650</v>
      </c>
      <c r="J568" s="35"/>
      <c r="K568" s="33"/>
      <c r="L568" s="35"/>
      <c r="M568" s="35"/>
      <c r="N568" s="36" t="e">
        <f>INDEX(ReadMe!$F$24:$F$59,MATCH(UitgavenInkomsten!K568,ReadMe!$C$24:$C$59,0))</f>
        <v>#N/A</v>
      </c>
      <c r="O568" s="7">
        <f t="array" ref="O568">IF(AND(LEN(L568)&gt;0,ISNUMBER(N568)),L568*N568,IF(AND(LEN(M568)&gt;0,ISNUMBER(N568)),M568/(1+N568)*N568,0))</f>
        <v>0</v>
      </c>
      <c r="P568" s="7" t="str">
        <f t="shared" si="68"/>
        <v>Nee</v>
      </c>
      <c r="Q568" s="33"/>
      <c r="R568" s="7">
        <f t="shared" si="69"/>
        <v>0</v>
      </c>
      <c r="S568" s="7">
        <f t="shared" si="70"/>
        <v>0</v>
      </c>
      <c r="T568" s="7">
        <f t="shared" si="71"/>
        <v>0</v>
      </c>
      <c r="U568" s="7">
        <f t="shared" si="72"/>
        <v>0</v>
      </c>
      <c r="V568" s="7">
        <f t="shared" si="73"/>
        <v>0</v>
      </c>
    </row>
    <row r="569" spans="1:22" x14ac:dyDescent="0.15">
      <c r="A569" s="56">
        <f>IF(ISNUMBER(INDEX(ReadMe!$G$24:$G$59,MATCH(UitgavenInkomsten!$K569,ReadMe!$C$24:$C$59,0))),INDEX(ReadMe!$G$24:$G$59,MATCH(UitgavenInkomsten!$K569,ReadMe!$C$24:$C$59,0)),0)</f>
        <v>0</v>
      </c>
      <c r="B569" s="56">
        <f>IF(ISERROR(INDEX(ReadMe!$H$24:$H$59,MATCH(UitgavenInkomsten!$K569,ReadMe!$C$24:$C$59,0))),0,INDEX(ReadMe!$H$24:$H$59,MATCH(UitgavenInkomsten!$K569,ReadMe!$C$24:$C$59,0)))</f>
        <v>0</v>
      </c>
      <c r="D569" s="7" t="str">
        <f t="shared" si="67"/>
        <v/>
      </c>
      <c r="E569" s="33"/>
      <c r="F569" s="33"/>
      <c r="G569" s="33"/>
      <c r="H569" s="34"/>
      <c r="I569" s="56">
        <f t="shared" si="74"/>
        <v>651</v>
      </c>
      <c r="J569" s="35"/>
      <c r="K569" s="33"/>
      <c r="L569" s="35"/>
      <c r="M569" s="35"/>
      <c r="N569" s="36" t="e">
        <f>INDEX(ReadMe!$F$24:$F$59,MATCH(UitgavenInkomsten!K569,ReadMe!$C$24:$C$59,0))</f>
        <v>#N/A</v>
      </c>
      <c r="O569" s="7">
        <f t="array" ref="O569">IF(AND(LEN(L569)&gt;0,ISNUMBER(N569)),L569*N569,IF(AND(LEN(M569)&gt;0,ISNUMBER(N569)),M569/(1+N569)*N569,0))</f>
        <v>0</v>
      </c>
      <c r="P569" s="7" t="str">
        <f t="shared" si="68"/>
        <v>Nee</v>
      </c>
      <c r="Q569" s="33"/>
      <c r="R569" s="7">
        <f t="shared" si="69"/>
        <v>0</v>
      </c>
      <c r="S569" s="7">
        <f t="shared" si="70"/>
        <v>0</v>
      </c>
      <c r="T569" s="7">
        <f t="shared" si="71"/>
        <v>0</v>
      </c>
      <c r="U569" s="7">
        <f t="shared" si="72"/>
        <v>0</v>
      </c>
      <c r="V569" s="7">
        <f t="shared" si="73"/>
        <v>0</v>
      </c>
    </row>
    <row r="570" spans="1:22" x14ac:dyDescent="0.15">
      <c r="A570" s="56">
        <f>IF(ISNUMBER(INDEX(ReadMe!$G$24:$G$59,MATCH(UitgavenInkomsten!$K570,ReadMe!$C$24:$C$59,0))),INDEX(ReadMe!$G$24:$G$59,MATCH(UitgavenInkomsten!$K570,ReadMe!$C$24:$C$59,0)),0)</f>
        <v>0</v>
      </c>
      <c r="B570" s="56">
        <f>IF(ISERROR(INDEX(ReadMe!$H$24:$H$59,MATCH(UitgavenInkomsten!$K570,ReadMe!$C$24:$C$59,0))),0,INDEX(ReadMe!$H$24:$H$59,MATCH(UitgavenInkomsten!$K570,ReadMe!$C$24:$C$59,0)))</f>
        <v>0</v>
      </c>
      <c r="D570" s="7" t="str">
        <f t="shared" si="67"/>
        <v/>
      </c>
      <c r="E570" s="33"/>
      <c r="F570" s="33"/>
      <c r="G570" s="33"/>
      <c r="H570" s="34"/>
      <c r="I570" s="56">
        <f t="shared" si="74"/>
        <v>652</v>
      </c>
      <c r="J570" s="35"/>
      <c r="K570" s="33"/>
      <c r="L570" s="35"/>
      <c r="M570" s="35"/>
      <c r="N570" s="36" t="e">
        <f>INDEX(ReadMe!$F$24:$F$59,MATCH(UitgavenInkomsten!K570,ReadMe!$C$24:$C$59,0))</f>
        <v>#N/A</v>
      </c>
      <c r="O570" s="7">
        <f t="array" ref="O570">IF(AND(LEN(L570)&gt;0,ISNUMBER(N570)),L570*N570,IF(AND(LEN(M570)&gt;0,ISNUMBER(N570)),M570/(1+N570)*N570,0))</f>
        <v>0</v>
      </c>
      <c r="P570" s="7" t="str">
        <f t="shared" si="68"/>
        <v>Nee</v>
      </c>
      <c r="Q570" s="33"/>
      <c r="R570" s="7">
        <f t="shared" si="69"/>
        <v>0</v>
      </c>
      <c r="S570" s="7">
        <f t="shared" si="70"/>
        <v>0</v>
      </c>
      <c r="T570" s="7">
        <f t="shared" si="71"/>
        <v>0</v>
      </c>
      <c r="U570" s="7">
        <f t="shared" si="72"/>
        <v>0</v>
      </c>
      <c r="V570" s="7">
        <f t="shared" si="73"/>
        <v>0</v>
      </c>
    </row>
    <row r="571" spans="1:22" x14ac:dyDescent="0.15">
      <c r="A571" s="56">
        <f>IF(ISNUMBER(INDEX(ReadMe!$G$24:$G$59,MATCH(UitgavenInkomsten!$K571,ReadMe!$C$24:$C$59,0))),INDEX(ReadMe!$G$24:$G$59,MATCH(UitgavenInkomsten!$K571,ReadMe!$C$24:$C$59,0)),0)</f>
        <v>0</v>
      </c>
      <c r="B571" s="56">
        <f>IF(ISERROR(INDEX(ReadMe!$H$24:$H$59,MATCH(UitgavenInkomsten!$K571,ReadMe!$C$24:$C$59,0))),0,INDEX(ReadMe!$H$24:$H$59,MATCH(UitgavenInkomsten!$K571,ReadMe!$C$24:$C$59,0)))</f>
        <v>0</v>
      </c>
      <c r="D571" s="7" t="str">
        <f t="shared" si="67"/>
        <v/>
      </c>
      <c r="E571" s="33"/>
      <c r="F571" s="33"/>
      <c r="G571" s="33"/>
      <c r="H571" s="34"/>
      <c r="I571" s="56">
        <f t="shared" si="74"/>
        <v>653</v>
      </c>
      <c r="J571" s="35"/>
      <c r="K571" s="33"/>
      <c r="L571" s="35"/>
      <c r="M571" s="35"/>
      <c r="N571" s="36" t="e">
        <f>INDEX(ReadMe!$F$24:$F$59,MATCH(UitgavenInkomsten!K571,ReadMe!$C$24:$C$59,0))</f>
        <v>#N/A</v>
      </c>
      <c r="O571" s="7">
        <f t="array" ref="O571">IF(AND(LEN(L571)&gt;0,ISNUMBER(N571)),L571*N571,IF(AND(LEN(M571)&gt;0,ISNUMBER(N571)),M571/(1+N571)*N571,0))</f>
        <v>0</v>
      </c>
      <c r="P571" s="7" t="str">
        <f t="shared" si="68"/>
        <v>Nee</v>
      </c>
      <c r="Q571" s="33"/>
      <c r="R571" s="7">
        <f t="shared" si="69"/>
        <v>0</v>
      </c>
      <c r="S571" s="7">
        <f t="shared" si="70"/>
        <v>0</v>
      </c>
      <c r="T571" s="7">
        <f t="shared" si="71"/>
        <v>0</v>
      </c>
      <c r="U571" s="7">
        <f t="shared" si="72"/>
        <v>0</v>
      </c>
      <c r="V571" s="7">
        <f t="shared" si="73"/>
        <v>0</v>
      </c>
    </row>
    <row r="572" spans="1:22" x14ac:dyDescent="0.15">
      <c r="A572" s="56">
        <f>IF(ISNUMBER(INDEX(ReadMe!$G$24:$G$59,MATCH(UitgavenInkomsten!$K572,ReadMe!$C$24:$C$59,0))),INDEX(ReadMe!$G$24:$G$59,MATCH(UitgavenInkomsten!$K572,ReadMe!$C$24:$C$59,0)),0)</f>
        <v>0</v>
      </c>
      <c r="B572" s="56">
        <f>IF(ISERROR(INDEX(ReadMe!$H$24:$H$59,MATCH(UitgavenInkomsten!$K572,ReadMe!$C$24:$C$59,0))),0,INDEX(ReadMe!$H$24:$H$59,MATCH(UitgavenInkomsten!$K572,ReadMe!$C$24:$C$59,0)))</f>
        <v>0</v>
      </c>
      <c r="D572" s="7" t="str">
        <f t="shared" si="67"/>
        <v/>
      </c>
      <c r="E572" s="33"/>
      <c r="F572" s="33"/>
      <c r="G572" s="33"/>
      <c r="H572" s="34"/>
      <c r="I572" s="56">
        <f t="shared" si="74"/>
        <v>654</v>
      </c>
      <c r="J572" s="35"/>
      <c r="K572" s="33"/>
      <c r="L572" s="35"/>
      <c r="M572" s="35"/>
      <c r="N572" s="36" t="e">
        <f>INDEX(ReadMe!$F$24:$F$59,MATCH(UitgavenInkomsten!K572,ReadMe!$C$24:$C$59,0))</f>
        <v>#N/A</v>
      </c>
      <c r="O572" s="7">
        <f t="array" ref="O572">IF(AND(LEN(L572)&gt;0,ISNUMBER(N572)),L572*N572,IF(AND(LEN(M572)&gt;0,ISNUMBER(N572)),M572/(1+N572)*N572,0))</f>
        <v>0</v>
      </c>
      <c r="P572" s="7" t="str">
        <f t="shared" si="68"/>
        <v>Nee</v>
      </c>
      <c r="Q572" s="33"/>
      <c r="R572" s="7">
        <f t="shared" si="69"/>
        <v>0</v>
      </c>
      <c r="S572" s="7">
        <f t="shared" si="70"/>
        <v>0</v>
      </c>
      <c r="T572" s="7">
        <f t="shared" si="71"/>
        <v>0</v>
      </c>
      <c r="U572" s="7">
        <f t="shared" si="72"/>
        <v>0</v>
      </c>
      <c r="V572" s="7">
        <f t="shared" si="73"/>
        <v>0</v>
      </c>
    </row>
    <row r="573" spans="1:22" x14ac:dyDescent="0.15">
      <c r="A573" s="56">
        <f>IF(ISNUMBER(INDEX(ReadMe!$G$24:$G$59,MATCH(UitgavenInkomsten!$K573,ReadMe!$C$24:$C$59,0))),INDEX(ReadMe!$G$24:$G$59,MATCH(UitgavenInkomsten!$K573,ReadMe!$C$24:$C$59,0)),0)</f>
        <v>0</v>
      </c>
      <c r="B573" s="56">
        <f>IF(ISERROR(INDEX(ReadMe!$H$24:$H$59,MATCH(UitgavenInkomsten!$K573,ReadMe!$C$24:$C$59,0))),0,INDEX(ReadMe!$H$24:$H$59,MATCH(UitgavenInkomsten!$K573,ReadMe!$C$24:$C$59,0)))</f>
        <v>0</v>
      </c>
      <c r="D573" s="7" t="str">
        <f t="shared" si="67"/>
        <v/>
      </c>
      <c r="E573" s="33"/>
      <c r="F573" s="33"/>
      <c r="G573" s="33"/>
      <c r="H573" s="34"/>
      <c r="I573" s="56">
        <f t="shared" si="74"/>
        <v>655</v>
      </c>
      <c r="J573" s="35"/>
      <c r="K573" s="33"/>
      <c r="L573" s="35"/>
      <c r="M573" s="35"/>
      <c r="N573" s="36" t="e">
        <f>INDEX(ReadMe!$F$24:$F$59,MATCH(UitgavenInkomsten!K573,ReadMe!$C$24:$C$59,0))</f>
        <v>#N/A</v>
      </c>
      <c r="O573" s="7">
        <f t="array" ref="O573">IF(AND(LEN(L573)&gt;0,ISNUMBER(N573)),L573*N573,IF(AND(LEN(M573)&gt;0,ISNUMBER(N573)),M573/(1+N573)*N573,0))</f>
        <v>0</v>
      </c>
      <c r="P573" s="7" t="str">
        <f t="shared" si="68"/>
        <v>Nee</v>
      </c>
      <c r="Q573" s="33"/>
      <c r="R573" s="7">
        <f t="shared" si="69"/>
        <v>0</v>
      </c>
      <c r="S573" s="7">
        <f t="shared" si="70"/>
        <v>0</v>
      </c>
      <c r="T573" s="7">
        <f t="shared" si="71"/>
        <v>0</v>
      </c>
      <c r="U573" s="7">
        <f t="shared" si="72"/>
        <v>0</v>
      </c>
      <c r="V573" s="7">
        <f t="shared" si="73"/>
        <v>0</v>
      </c>
    </row>
    <row r="574" spans="1:22" x14ac:dyDescent="0.15">
      <c r="A574" s="56">
        <f>IF(ISNUMBER(INDEX(ReadMe!$G$24:$G$59,MATCH(UitgavenInkomsten!$K574,ReadMe!$C$24:$C$59,0))),INDEX(ReadMe!$G$24:$G$59,MATCH(UitgavenInkomsten!$K574,ReadMe!$C$24:$C$59,0)),0)</f>
        <v>0</v>
      </c>
      <c r="B574" s="56">
        <f>IF(ISERROR(INDEX(ReadMe!$H$24:$H$59,MATCH(UitgavenInkomsten!$K574,ReadMe!$C$24:$C$59,0))),0,INDEX(ReadMe!$H$24:$H$59,MATCH(UitgavenInkomsten!$K574,ReadMe!$C$24:$C$59,0)))</f>
        <v>0</v>
      </c>
      <c r="D574" s="7" t="str">
        <f t="shared" si="67"/>
        <v/>
      </c>
      <c r="E574" s="33"/>
      <c r="F574" s="33"/>
      <c r="G574" s="33"/>
      <c r="H574" s="34"/>
      <c r="I574" s="56">
        <f t="shared" si="74"/>
        <v>656</v>
      </c>
      <c r="J574" s="35"/>
      <c r="K574" s="33"/>
      <c r="L574" s="35"/>
      <c r="M574" s="35"/>
      <c r="N574" s="36" t="e">
        <f>INDEX(ReadMe!$F$24:$F$59,MATCH(UitgavenInkomsten!K574,ReadMe!$C$24:$C$59,0))</f>
        <v>#N/A</v>
      </c>
      <c r="O574" s="7">
        <f t="array" ref="O574">IF(AND(LEN(L574)&gt;0,ISNUMBER(N574)),L574*N574,IF(AND(LEN(M574)&gt;0,ISNUMBER(N574)),M574/(1+N574)*N574,0))</f>
        <v>0</v>
      </c>
      <c r="P574" s="7" t="str">
        <f t="shared" si="68"/>
        <v>Nee</v>
      </c>
      <c r="Q574" s="33"/>
      <c r="R574" s="7">
        <f t="shared" si="69"/>
        <v>0</v>
      </c>
      <c r="S574" s="7">
        <f t="shared" si="70"/>
        <v>0</v>
      </c>
      <c r="T574" s="7">
        <f t="shared" si="71"/>
        <v>0</v>
      </c>
      <c r="U574" s="7">
        <f t="shared" si="72"/>
        <v>0</v>
      </c>
      <c r="V574" s="7">
        <f t="shared" si="73"/>
        <v>0</v>
      </c>
    </row>
    <row r="575" spans="1:22" x14ac:dyDescent="0.15">
      <c r="A575" s="56">
        <f>IF(ISNUMBER(INDEX(ReadMe!$G$24:$G$59,MATCH(UitgavenInkomsten!$K575,ReadMe!$C$24:$C$59,0))),INDEX(ReadMe!$G$24:$G$59,MATCH(UitgavenInkomsten!$K575,ReadMe!$C$24:$C$59,0)),0)</f>
        <v>0</v>
      </c>
      <c r="B575" s="56">
        <f>IF(ISERROR(INDEX(ReadMe!$H$24:$H$59,MATCH(UitgavenInkomsten!$K575,ReadMe!$C$24:$C$59,0))),0,INDEX(ReadMe!$H$24:$H$59,MATCH(UitgavenInkomsten!$K575,ReadMe!$C$24:$C$59,0)))</f>
        <v>0</v>
      </c>
      <c r="D575" s="7" t="str">
        <f t="shared" si="67"/>
        <v/>
      </c>
      <c r="E575" s="33"/>
      <c r="F575" s="33"/>
      <c r="G575" s="33"/>
      <c r="H575" s="34"/>
      <c r="I575" s="56">
        <f t="shared" si="74"/>
        <v>657</v>
      </c>
      <c r="J575" s="35"/>
      <c r="K575" s="33"/>
      <c r="L575" s="35"/>
      <c r="M575" s="35"/>
      <c r="N575" s="36" t="e">
        <f>INDEX(ReadMe!$F$24:$F$59,MATCH(UitgavenInkomsten!K575,ReadMe!$C$24:$C$59,0))</f>
        <v>#N/A</v>
      </c>
      <c r="O575" s="7">
        <f t="array" ref="O575">IF(AND(LEN(L575)&gt;0,ISNUMBER(N575)),L575*N575,IF(AND(LEN(M575)&gt;0,ISNUMBER(N575)),M575/(1+N575)*N575,0))</f>
        <v>0</v>
      </c>
      <c r="P575" s="7" t="str">
        <f t="shared" si="68"/>
        <v>Nee</v>
      </c>
      <c r="Q575" s="33"/>
      <c r="R575" s="7">
        <f t="shared" si="69"/>
        <v>0</v>
      </c>
      <c r="S575" s="7">
        <f t="shared" si="70"/>
        <v>0</v>
      </c>
      <c r="T575" s="7">
        <f t="shared" si="71"/>
        <v>0</v>
      </c>
      <c r="U575" s="7">
        <f t="shared" si="72"/>
        <v>0</v>
      </c>
      <c r="V575" s="7">
        <f t="shared" si="73"/>
        <v>0</v>
      </c>
    </row>
    <row r="576" spans="1:22" x14ac:dyDescent="0.15">
      <c r="A576" s="56">
        <f>IF(ISNUMBER(INDEX(ReadMe!$G$24:$G$59,MATCH(UitgavenInkomsten!$K576,ReadMe!$C$24:$C$59,0))),INDEX(ReadMe!$G$24:$G$59,MATCH(UitgavenInkomsten!$K576,ReadMe!$C$24:$C$59,0)),0)</f>
        <v>0</v>
      </c>
      <c r="B576" s="56">
        <f>IF(ISERROR(INDEX(ReadMe!$H$24:$H$59,MATCH(UitgavenInkomsten!$K576,ReadMe!$C$24:$C$59,0))),0,INDEX(ReadMe!$H$24:$H$59,MATCH(UitgavenInkomsten!$K576,ReadMe!$C$24:$C$59,0)))</f>
        <v>0</v>
      </c>
      <c r="D576" s="7" t="str">
        <f t="shared" si="67"/>
        <v/>
      </c>
      <c r="E576" s="33"/>
      <c r="F576" s="33"/>
      <c r="G576" s="33"/>
      <c r="H576" s="34"/>
      <c r="I576" s="56">
        <f t="shared" si="74"/>
        <v>658</v>
      </c>
      <c r="J576" s="35"/>
      <c r="K576" s="33"/>
      <c r="L576" s="35"/>
      <c r="M576" s="35"/>
      <c r="N576" s="36" t="e">
        <f>INDEX(ReadMe!$F$24:$F$59,MATCH(UitgavenInkomsten!K576,ReadMe!$C$24:$C$59,0))</f>
        <v>#N/A</v>
      </c>
      <c r="O576" s="7">
        <f t="array" ref="O576">IF(AND(LEN(L576)&gt;0,ISNUMBER(N576)),L576*N576,IF(AND(LEN(M576)&gt;0,ISNUMBER(N576)),M576/(1+N576)*N576,0))</f>
        <v>0</v>
      </c>
      <c r="P576" s="7" t="str">
        <f t="shared" si="68"/>
        <v>Nee</v>
      </c>
      <c r="Q576" s="33"/>
      <c r="R576" s="7">
        <f t="shared" si="69"/>
        <v>0</v>
      </c>
      <c r="S576" s="7">
        <f t="shared" si="70"/>
        <v>0</v>
      </c>
      <c r="T576" s="7">
        <f t="shared" si="71"/>
        <v>0</v>
      </c>
      <c r="U576" s="7">
        <f t="shared" si="72"/>
        <v>0</v>
      </c>
      <c r="V576" s="7">
        <f t="shared" si="73"/>
        <v>0</v>
      </c>
    </row>
    <row r="577" spans="1:22" x14ac:dyDescent="0.15">
      <c r="A577" s="56">
        <f>IF(ISNUMBER(INDEX(ReadMe!$G$24:$G$59,MATCH(UitgavenInkomsten!$K577,ReadMe!$C$24:$C$59,0))),INDEX(ReadMe!$G$24:$G$59,MATCH(UitgavenInkomsten!$K577,ReadMe!$C$24:$C$59,0)),0)</f>
        <v>0</v>
      </c>
      <c r="B577" s="56">
        <f>IF(ISERROR(INDEX(ReadMe!$H$24:$H$59,MATCH(UitgavenInkomsten!$K577,ReadMe!$C$24:$C$59,0))),0,INDEX(ReadMe!$H$24:$H$59,MATCH(UitgavenInkomsten!$K577,ReadMe!$C$24:$C$59,0)))</f>
        <v>0</v>
      </c>
      <c r="D577" s="7" t="str">
        <f t="shared" si="67"/>
        <v/>
      </c>
      <c r="E577" s="33"/>
      <c r="F577" s="33"/>
      <c r="G577" s="33"/>
      <c r="H577" s="34"/>
      <c r="I577" s="56">
        <f t="shared" si="74"/>
        <v>659</v>
      </c>
      <c r="J577" s="35"/>
      <c r="K577" s="33"/>
      <c r="L577" s="35"/>
      <c r="M577" s="35"/>
      <c r="N577" s="36" t="e">
        <f>INDEX(ReadMe!$F$24:$F$59,MATCH(UitgavenInkomsten!K577,ReadMe!$C$24:$C$59,0))</f>
        <v>#N/A</v>
      </c>
      <c r="O577" s="7">
        <f t="array" ref="O577">IF(AND(LEN(L577)&gt;0,ISNUMBER(N577)),L577*N577,IF(AND(LEN(M577)&gt;0,ISNUMBER(N577)),M577/(1+N577)*N577,0))</f>
        <v>0</v>
      </c>
      <c r="P577" s="7" t="str">
        <f t="shared" si="68"/>
        <v>Nee</v>
      </c>
      <c r="Q577" s="33"/>
      <c r="R577" s="7">
        <f t="shared" si="69"/>
        <v>0</v>
      </c>
      <c r="S577" s="7">
        <f t="shared" si="70"/>
        <v>0</v>
      </c>
      <c r="T577" s="7">
        <f t="shared" si="71"/>
        <v>0</v>
      </c>
      <c r="U577" s="7">
        <f t="shared" si="72"/>
        <v>0</v>
      </c>
      <c r="V577" s="7">
        <f t="shared" si="73"/>
        <v>0</v>
      </c>
    </row>
    <row r="578" spans="1:22" x14ac:dyDescent="0.15">
      <c r="A578" s="56">
        <f>IF(ISNUMBER(INDEX(ReadMe!$G$24:$G$59,MATCH(UitgavenInkomsten!$K578,ReadMe!$C$24:$C$59,0))),INDEX(ReadMe!$G$24:$G$59,MATCH(UitgavenInkomsten!$K578,ReadMe!$C$24:$C$59,0)),0)</f>
        <v>0</v>
      </c>
      <c r="B578" s="56">
        <f>IF(ISERROR(INDEX(ReadMe!$H$24:$H$59,MATCH(UitgavenInkomsten!$K578,ReadMe!$C$24:$C$59,0))),0,INDEX(ReadMe!$H$24:$H$59,MATCH(UitgavenInkomsten!$K578,ReadMe!$C$24:$C$59,0)))</f>
        <v>0</v>
      </c>
      <c r="D578" s="7" t="str">
        <f t="shared" si="67"/>
        <v/>
      </c>
      <c r="E578" s="33"/>
      <c r="F578" s="33"/>
      <c r="G578" s="33"/>
      <c r="H578" s="34"/>
      <c r="I578" s="56">
        <f t="shared" si="74"/>
        <v>660</v>
      </c>
      <c r="J578" s="35"/>
      <c r="K578" s="33"/>
      <c r="L578" s="35"/>
      <c r="M578" s="35"/>
      <c r="N578" s="36" t="e">
        <f>INDEX(ReadMe!$F$24:$F$59,MATCH(UitgavenInkomsten!K578,ReadMe!$C$24:$C$59,0))</f>
        <v>#N/A</v>
      </c>
      <c r="O578" s="7">
        <f t="array" ref="O578">IF(AND(LEN(L578)&gt;0,ISNUMBER(N578)),L578*N578,IF(AND(LEN(M578)&gt;0,ISNUMBER(N578)),M578/(1+N578)*N578,0))</f>
        <v>0</v>
      </c>
      <c r="P578" s="7" t="str">
        <f t="shared" si="68"/>
        <v>Nee</v>
      </c>
      <c r="Q578" s="33"/>
      <c r="R578" s="7">
        <f t="shared" si="69"/>
        <v>0</v>
      </c>
      <c r="S578" s="7">
        <f t="shared" si="70"/>
        <v>0</v>
      </c>
      <c r="T578" s="7">
        <f t="shared" si="71"/>
        <v>0</v>
      </c>
      <c r="U578" s="7">
        <f t="shared" si="72"/>
        <v>0</v>
      </c>
      <c r="V578" s="7">
        <f t="shared" si="73"/>
        <v>0</v>
      </c>
    </row>
    <row r="579" spans="1:22" x14ac:dyDescent="0.15">
      <c r="A579" s="56">
        <f>IF(ISNUMBER(INDEX(ReadMe!$G$24:$G$59,MATCH(UitgavenInkomsten!$K579,ReadMe!$C$24:$C$59,0))),INDEX(ReadMe!$G$24:$G$59,MATCH(UitgavenInkomsten!$K579,ReadMe!$C$24:$C$59,0)),0)</f>
        <v>0</v>
      </c>
      <c r="B579" s="56">
        <f>IF(ISERROR(INDEX(ReadMe!$H$24:$H$59,MATCH(UitgavenInkomsten!$K579,ReadMe!$C$24:$C$59,0))),0,INDEX(ReadMe!$H$24:$H$59,MATCH(UitgavenInkomsten!$K579,ReadMe!$C$24:$C$59,0)))</f>
        <v>0</v>
      </c>
      <c r="D579" s="7" t="str">
        <f t="shared" si="67"/>
        <v/>
      </c>
      <c r="E579" s="33"/>
      <c r="F579" s="33"/>
      <c r="G579" s="33"/>
      <c r="H579" s="34"/>
      <c r="I579" s="56">
        <f t="shared" si="74"/>
        <v>661</v>
      </c>
      <c r="J579" s="35"/>
      <c r="K579" s="33"/>
      <c r="L579" s="35"/>
      <c r="M579" s="35"/>
      <c r="N579" s="36" t="e">
        <f>INDEX(ReadMe!$F$24:$F$59,MATCH(UitgavenInkomsten!K579,ReadMe!$C$24:$C$59,0))</f>
        <v>#N/A</v>
      </c>
      <c r="O579" s="7">
        <f t="array" ref="O579">IF(AND(LEN(L579)&gt;0,ISNUMBER(N579)),L579*N579,IF(AND(LEN(M579)&gt;0,ISNUMBER(N579)),M579/(1+N579)*N579,0))</f>
        <v>0</v>
      </c>
      <c r="P579" s="7" t="str">
        <f t="shared" si="68"/>
        <v>Nee</v>
      </c>
      <c r="Q579" s="33"/>
      <c r="R579" s="7">
        <f t="shared" si="69"/>
        <v>0</v>
      </c>
      <c r="S579" s="7">
        <f t="shared" si="70"/>
        <v>0</v>
      </c>
      <c r="T579" s="7">
        <f t="shared" si="71"/>
        <v>0</v>
      </c>
      <c r="U579" s="7">
        <f t="shared" si="72"/>
        <v>0</v>
      </c>
      <c r="V579" s="7">
        <f t="shared" si="73"/>
        <v>0</v>
      </c>
    </row>
    <row r="580" spans="1:22" x14ac:dyDescent="0.15">
      <c r="A580" s="56">
        <f>IF(ISNUMBER(INDEX(ReadMe!$G$24:$G$59,MATCH(UitgavenInkomsten!$K580,ReadMe!$C$24:$C$59,0))),INDEX(ReadMe!$G$24:$G$59,MATCH(UitgavenInkomsten!$K580,ReadMe!$C$24:$C$59,0)),0)</f>
        <v>0</v>
      </c>
      <c r="B580" s="56">
        <f>IF(ISERROR(INDEX(ReadMe!$H$24:$H$59,MATCH(UitgavenInkomsten!$K580,ReadMe!$C$24:$C$59,0))),0,INDEX(ReadMe!$H$24:$H$59,MATCH(UitgavenInkomsten!$K580,ReadMe!$C$24:$C$59,0)))</f>
        <v>0</v>
      </c>
      <c r="D580" s="7" t="str">
        <f t="shared" si="67"/>
        <v/>
      </c>
      <c r="E580" s="33"/>
      <c r="F580" s="33"/>
      <c r="G580" s="33"/>
      <c r="H580" s="34"/>
      <c r="I580" s="56">
        <f t="shared" si="74"/>
        <v>662</v>
      </c>
      <c r="J580" s="35"/>
      <c r="K580" s="33"/>
      <c r="L580" s="35"/>
      <c r="M580" s="35"/>
      <c r="N580" s="36" t="e">
        <f>INDEX(ReadMe!$F$24:$F$59,MATCH(UitgavenInkomsten!K580,ReadMe!$C$24:$C$59,0))</f>
        <v>#N/A</v>
      </c>
      <c r="O580" s="7">
        <f t="array" ref="O580">IF(AND(LEN(L580)&gt;0,ISNUMBER(N580)),L580*N580,IF(AND(LEN(M580)&gt;0,ISNUMBER(N580)),M580/(1+N580)*N580,0))</f>
        <v>0</v>
      </c>
      <c r="P580" s="7" t="str">
        <f t="shared" si="68"/>
        <v>Nee</v>
      </c>
      <c r="Q580" s="33"/>
      <c r="R580" s="7">
        <f t="shared" si="69"/>
        <v>0</v>
      </c>
      <c r="S580" s="7">
        <f t="shared" si="70"/>
        <v>0</v>
      </c>
      <c r="T580" s="7">
        <f t="shared" si="71"/>
        <v>0</v>
      </c>
      <c r="U580" s="7">
        <f t="shared" si="72"/>
        <v>0</v>
      </c>
      <c r="V580" s="7">
        <f t="shared" si="73"/>
        <v>0</v>
      </c>
    </row>
    <row r="581" spans="1:22" x14ac:dyDescent="0.15">
      <c r="A581" s="56">
        <f>IF(ISNUMBER(INDEX(ReadMe!$G$24:$G$59,MATCH(UitgavenInkomsten!$K581,ReadMe!$C$24:$C$59,0))),INDEX(ReadMe!$G$24:$G$59,MATCH(UitgavenInkomsten!$K581,ReadMe!$C$24:$C$59,0)),0)</f>
        <v>0</v>
      </c>
      <c r="B581" s="56">
        <f>IF(ISERROR(INDEX(ReadMe!$H$24:$H$59,MATCH(UitgavenInkomsten!$K581,ReadMe!$C$24:$C$59,0))),0,INDEX(ReadMe!$H$24:$H$59,MATCH(UitgavenInkomsten!$K581,ReadMe!$C$24:$C$59,0)))</f>
        <v>0</v>
      </c>
      <c r="D581" s="7" t="str">
        <f t="shared" si="67"/>
        <v/>
      </c>
      <c r="E581" s="33"/>
      <c r="F581" s="33"/>
      <c r="G581" s="33"/>
      <c r="H581" s="34"/>
      <c r="I581" s="56">
        <f t="shared" si="74"/>
        <v>663</v>
      </c>
      <c r="J581" s="35"/>
      <c r="K581" s="33"/>
      <c r="L581" s="35"/>
      <c r="M581" s="35"/>
      <c r="N581" s="36" t="e">
        <f>INDEX(ReadMe!$F$24:$F$59,MATCH(UitgavenInkomsten!K581,ReadMe!$C$24:$C$59,0))</f>
        <v>#N/A</v>
      </c>
      <c r="O581" s="7">
        <f t="array" ref="O581">IF(AND(LEN(L581)&gt;0,ISNUMBER(N581)),L581*N581,IF(AND(LEN(M581)&gt;0,ISNUMBER(N581)),M581/(1+N581)*N581,0))</f>
        <v>0</v>
      </c>
      <c r="P581" s="7" t="str">
        <f t="shared" si="68"/>
        <v>Nee</v>
      </c>
      <c r="Q581" s="33"/>
      <c r="R581" s="7">
        <f t="shared" si="69"/>
        <v>0</v>
      </c>
      <c r="S581" s="7">
        <f t="shared" si="70"/>
        <v>0</v>
      </c>
      <c r="T581" s="7">
        <f t="shared" si="71"/>
        <v>0</v>
      </c>
      <c r="U581" s="7">
        <f t="shared" si="72"/>
        <v>0</v>
      </c>
      <c r="V581" s="7">
        <f t="shared" si="73"/>
        <v>0</v>
      </c>
    </row>
    <row r="582" spans="1:22" x14ac:dyDescent="0.15">
      <c r="A582" s="56">
        <f>IF(ISNUMBER(INDEX(ReadMe!$G$24:$G$59,MATCH(UitgavenInkomsten!$K582,ReadMe!$C$24:$C$59,0))),INDEX(ReadMe!$G$24:$G$59,MATCH(UitgavenInkomsten!$K582,ReadMe!$C$24:$C$59,0)),0)</f>
        <v>0</v>
      </c>
      <c r="B582" s="56">
        <f>IF(ISERROR(INDEX(ReadMe!$H$24:$H$59,MATCH(UitgavenInkomsten!$K582,ReadMe!$C$24:$C$59,0))),0,INDEX(ReadMe!$H$24:$H$59,MATCH(UitgavenInkomsten!$K582,ReadMe!$C$24:$C$59,0)))</f>
        <v>0</v>
      </c>
      <c r="D582" s="7" t="str">
        <f t="shared" si="67"/>
        <v/>
      </c>
      <c r="E582" s="33"/>
      <c r="F582" s="33"/>
      <c r="G582" s="33"/>
      <c r="H582" s="34"/>
      <c r="I582" s="56">
        <f t="shared" si="74"/>
        <v>664</v>
      </c>
      <c r="J582" s="35"/>
      <c r="K582" s="33"/>
      <c r="L582" s="35"/>
      <c r="M582" s="35"/>
      <c r="N582" s="36" t="e">
        <f>INDEX(ReadMe!$F$24:$F$59,MATCH(UitgavenInkomsten!K582,ReadMe!$C$24:$C$59,0))</f>
        <v>#N/A</v>
      </c>
      <c r="O582" s="7">
        <f t="array" ref="O582">IF(AND(LEN(L582)&gt;0,ISNUMBER(N582)),L582*N582,IF(AND(LEN(M582)&gt;0,ISNUMBER(N582)),M582/(1+N582)*N582,0))</f>
        <v>0</v>
      </c>
      <c r="P582" s="7" t="str">
        <f t="shared" si="68"/>
        <v>Nee</v>
      </c>
      <c r="Q582" s="33"/>
      <c r="R582" s="7">
        <f t="shared" si="69"/>
        <v>0</v>
      </c>
      <c r="S582" s="7">
        <f t="shared" si="70"/>
        <v>0</v>
      </c>
      <c r="T582" s="7">
        <f t="shared" si="71"/>
        <v>0</v>
      </c>
      <c r="U582" s="7">
        <f t="shared" si="72"/>
        <v>0</v>
      </c>
      <c r="V582" s="7">
        <f t="shared" si="73"/>
        <v>0</v>
      </c>
    </row>
    <row r="583" spans="1:22" x14ac:dyDescent="0.15">
      <c r="A583" s="56">
        <f>IF(ISNUMBER(INDEX(ReadMe!$G$24:$G$59,MATCH(UitgavenInkomsten!$K583,ReadMe!$C$24:$C$59,0))),INDEX(ReadMe!$G$24:$G$59,MATCH(UitgavenInkomsten!$K583,ReadMe!$C$24:$C$59,0)),0)</f>
        <v>0</v>
      </c>
      <c r="B583" s="56">
        <f>IF(ISERROR(INDEX(ReadMe!$H$24:$H$59,MATCH(UitgavenInkomsten!$K583,ReadMe!$C$24:$C$59,0))),0,INDEX(ReadMe!$H$24:$H$59,MATCH(UitgavenInkomsten!$K583,ReadMe!$C$24:$C$59,0)))</f>
        <v>0</v>
      </c>
      <c r="D583" s="7" t="str">
        <f t="shared" si="67"/>
        <v/>
      </c>
      <c r="E583" s="33"/>
      <c r="F583" s="33"/>
      <c r="G583" s="33"/>
      <c r="H583" s="34"/>
      <c r="I583" s="56">
        <f t="shared" si="74"/>
        <v>665</v>
      </c>
      <c r="J583" s="35"/>
      <c r="K583" s="33"/>
      <c r="L583" s="35"/>
      <c r="M583" s="35"/>
      <c r="N583" s="36" t="e">
        <f>INDEX(ReadMe!$F$24:$F$59,MATCH(UitgavenInkomsten!K583,ReadMe!$C$24:$C$59,0))</f>
        <v>#N/A</v>
      </c>
      <c r="O583" s="7">
        <f t="array" ref="O583">IF(AND(LEN(L583)&gt;0,ISNUMBER(N583)),L583*N583,IF(AND(LEN(M583)&gt;0,ISNUMBER(N583)),M583/(1+N583)*N583,0))</f>
        <v>0</v>
      </c>
      <c r="P583" s="7" t="str">
        <f t="shared" si="68"/>
        <v>Nee</v>
      </c>
      <c r="Q583" s="33"/>
      <c r="R583" s="7">
        <f t="shared" si="69"/>
        <v>0</v>
      </c>
      <c r="S583" s="7">
        <f t="shared" si="70"/>
        <v>0</v>
      </c>
      <c r="T583" s="7">
        <f t="shared" si="71"/>
        <v>0</v>
      </c>
      <c r="U583" s="7">
        <f t="shared" si="72"/>
        <v>0</v>
      </c>
      <c r="V583" s="7">
        <f t="shared" si="73"/>
        <v>0</v>
      </c>
    </row>
    <row r="584" spans="1:22" x14ac:dyDescent="0.15">
      <c r="A584" s="56">
        <f>IF(ISNUMBER(INDEX(ReadMe!$G$24:$G$59,MATCH(UitgavenInkomsten!$K584,ReadMe!$C$24:$C$59,0))),INDEX(ReadMe!$G$24:$G$59,MATCH(UitgavenInkomsten!$K584,ReadMe!$C$24:$C$59,0)),0)</f>
        <v>0</v>
      </c>
      <c r="B584" s="56">
        <f>IF(ISERROR(INDEX(ReadMe!$H$24:$H$59,MATCH(UitgavenInkomsten!$K584,ReadMe!$C$24:$C$59,0))),0,INDEX(ReadMe!$H$24:$H$59,MATCH(UitgavenInkomsten!$K584,ReadMe!$C$24:$C$59,0)))</f>
        <v>0</v>
      </c>
      <c r="D584" s="7" t="str">
        <f t="shared" si="67"/>
        <v/>
      </c>
      <c r="E584" s="33"/>
      <c r="F584" s="33"/>
      <c r="G584" s="33"/>
      <c r="H584" s="34"/>
      <c r="I584" s="56">
        <f t="shared" si="74"/>
        <v>666</v>
      </c>
      <c r="J584" s="35"/>
      <c r="K584" s="33"/>
      <c r="L584" s="35"/>
      <c r="M584" s="35"/>
      <c r="N584" s="36" t="e">
        <f>INDEX(ReadMe!$F$24:$F$59,MATCH(UitgavenInkomsten!K584,ReadMe!$C$24:$C$59,0))</f>
        <v>#N/A</v>
      </c>
      <c r="O584" s="7">
        <f t="array" ref="O584">IF(AND(LEN(L584)&gt;0,ISNUMBER(N584)),L584*N584,IF(AND(LEN(M584)&gt;0,ISNUMBER(N584)),M584/(1+N584)*N584,0))</f>
        <v>0</v>
      </c>
      <c r="P584" s="7" t="str">
        <f t="shared" si="68"/>
        <v>Nee</v>
      </c>
      <c r="Q584" s="33"/>
      <c r="R584" s="7">
        <f t="shared" si="69"/>
        <v>0</v>
      </c>
      <c r="S584" s="7">
        <f t="shared" si="70"/>
        <v>0</v>
      </c>
      <c r="T584" s="7">
        <f t="shared" si="71"/>
        <v>0</v>
      </c>
      <c r="U584" s="7">
        <f t="shared" si="72"/>
        <v>0</v>
      </c>
      <c r="V584" s="7">
        <f t="shared" si="73"/>
        <v>0</v>
      </c>
    </row>
    <row r="585" spans="1:22" x14ac:dyDescent="0.15">
      <c r="A585" s="56">
        <f>IF(ISNUMBER(INDEX(ReadMe!$G$24:$G$59,MATCH(UitgavenInkomsten!$K585,ReadMe!$C$24:$C$59,0))),INDEX(ReadMe!$G$24:$G$59,MATCH(UitgavenInkomsten!$K585,ReadMe!$C$24:$C$59,0)),0)</f>
        <v>0</v>
      </c>
      <c r="B585" s="56">
        <f>IF(ISERROR(INDEX(ReadMe!$H$24:$H$59,MATCH(UitgavenInkomsten!$K585,ReadMe!$C$24:$C$59,0))),0,INDEX(ReadMe!$H$24:$H$59,MATCH(UitgavenInkomsten!$K585,ReadMe!$C$24:$C$59,0)))</f>
        <v>0</v>
      </c>
      <c r="D585" s="7" t="str">
        <f t="shared" si="67"/>
        <v/>
      </c>
      <c r="E585" s="33"/>
      <c r="F585" s="33"/>
      <c r="G585" s="33"/>
      <c r="H585" s="34"/>
      <c r="I585" s="56">
        <f t="shared" si="74"/>
        <v>667</v>
      </c>
      <c r="J585" s="35"/>
      <c r="K585" s="33"/>
      <c r="L585" s="35"/>
      <c r="M585" s="35"/>
      <c r="N585" s="36" t="e">
        <f>INDEX(ReadMe!$F$24:$F$59,MATCH(UitgavenInkomsten!K585,ReadMe!$C$24:$C$59,0))</f>
        <v>#N/A</v>
      </c>
      <c r="O585" s="7">
        <f t="array" ref="O585">IF(AND(LEN(L585)&gt;0,ISNUMBER(N585)),L585*N585,IF(AND(LEN(M585)&gt;0,ISNUMBER(N585)),M585/(1+N585)*N585,0))</f>
        <v>0</v>
      </c>
      <c r="P585" s="7" t="str">
        <f t="shared" si="68"/>
        <v>Nee</v>
      </c>
      <c r="Q585" s="33"/>
      <c r="R585" s="7">
        <f t="shared" si="69"/>
        <v>0</v>
      </c>
      <c r="S585" s="7">
        <f t="shared" si="70"/>
        <v>0</v>
      </c>
      <c r="T585" s="7">
        <f t="shared" si="71"/>
        <v>0</v>
      </c>
      <c r="U585" s="7">
        <f t="shared" si="72"/>
        <v>0</v>
      </c>
      <c r="V585" s="7">
        <f t="shared" si="73"/>
        <v>0</v>
      </c>
    </row>
    <row r="586" spans="1:22" x14ac:dyDescent="0.15">
      <c r="A586" s="56">
        <f>IF(ISNUMBER(INDEX(ReadMe!$G$24:$G$59,MATCH(UitgavenInkomsten!$K586,ReadMe!$C$24:$C$59,0))),INDEX(ReadMe!$G$24:$G$59,MATCH(UitgavenInkomsten!$K586,ReadMe!$C$24:$C$59,0)),0)</f>
        <v>0</v>
      </c>
      <c r="B586" s="56">
        <f>IF(ISERROR(INDEX(ReadMe!$H$24:$H$59,MATCH(UitgavenInkomsten!$K586,ReadMe!$C$24:$C$59,0))),0,INDEX(ReadMe!$H$24:$H$59,MATCH(UitgavenInkomsten!$K586,ReadMe!$C$24:$C$59,0)))</f>
        <v>0</v>
      </c>
      <c r="D586" s="7" t="str">
        <f t="shared" si="67"/>
        <v/>
      </c>
      <c r="E586" s="33"/>
      <c r="F586" s="33"/>
      <c r="G586" s="33"/>
      <c r="H586" s="34"/>
      <c r="I586" s="56">
        <f t="shared" si="74"/>
        <v>668</v>
      </c>
      <c r="J586" s="35"/>
      <c r="K586" s="33"/>
      <c r="L586" s="35"/>
      <c r="M586" s="35"/>
      <c r="N586" s="36" t="e">
        <f>INDEX(ReadMe!$F$24:$F$59,MATCH(UitgavenInkomsten!K586,ReadMe!$C$24:$C$59,0))</f>
        <v>#N/A</v>
      </c>
      <c r="O586" s="7">
        <f t="array" ref="O586">IF(AND(LEN(L586)&gt;0,ISNUMBER(N586)),L586*N586,IF(AND(LEN(M586)&gt;0,ISNUMBER(N586)),M586/(1+N586)*N586,0))</f>
        <v>0</v>
      </c>
      <c r="P586" s="7" t="str">
        <f t="shared" si="68"/>
        <v>Nee</v>
      </c>
      <c r="Q586" s="33"/>
      <c r="R586" s="7">
        <f t="shared" si="69"/>
        <v>0</v>
      </c>
      <c r="S586" s="7">
        <f t="shared" si="70"/>
        <v>0</v>
      </c>
      <c r="T586" s="7">
        <f t="shared" si="71"/>
        <v>0</v>
      </c>
      <c r="U586" s="7">
        <f t="shared" si="72"/>
        <v>0</v>
      </c>
      <c r="V586" s="7">
        <f t="shared" si="73"/>
        <v>0</v>
      </c>
    </row>
    <row r="587" spans="1:22" x14ac:dyDescent="0.15">
      <c r="A587" s="56">
        <f>IF(ISNUMBER(INDEX(ReadMe!$G$24:$G$59,MATCH(UitgavenInkomsten!$K587,ReadMe!$C$24:$C$59,0))),INDEX(ReadMe!$G$24:$G$59,MATCH(UitgavenInkomsten!$K587,ReadMe!$C$24:$C$59,0)),0)</f>
        <v>0</v>
      </c>
      <c r="B587" s="56">
        <f>IF(ISERROR(INDEX(ReadMe!$H$24:$H$59,MATCH(UitgavenInkomsten!$K587,ReadMe!$C$24:$C$59,0))),0,INDEX(ReadMe!$H$24:$H$59,MATCH(UitgavenInkomsten!$K587,ReadMe!$C$24:$C$59,0)))</f>
        <v>0</v>
      </c>
      <c r="D587" s="7" t="str">
        <f t="shared" si="67"/>
        <v/>
      </c>
      <c r="E587" s="33"/>
      <c r="F587" s="33"/>
      <c r="G587" s="33"/>
      <c r="H587" s="34"/>
      <c r="I587" s="56">
        <f t="shared" si="74"/>
        <v>669</v>
      </c>
      <c r="J587" s="35"/>
      <c r="K587" s="33"/>
      <c r="L587" s="35"/>
      <c r="M587" s="35"/>
      <c r="N587" s="36" t="e">
        <f>INDEX(ReadMe!$F$24:$F$59,MATCH(UitgavenInkomsten!K587,ReadMe!$C$24:$C$59,0))</f>
        <v>#N/A</v>
      </c>
      <c r="O587" s="7">
        <f t="array" ref="O587">IF(AND(LEN(L587)&gt;0,ISNUMBER(N587)),L587*N587,IF(AND(LEN(M587)&gt;0,ISNUMBER(N587)),M587/(1+N587)*N587,0))</f>
        <v>0</v>
      </c>
      <c r="P587" s="7" t="str">
        <f t="shared" si="68"/>
        <v>Nee</v>
      </c>
      <c r="Q587" s="33"/>
      <c r="R587" s="7">
        <f t="shared" si="69"/>
        <v>0</v>
      </c>
      <c r="S587" s="7">
        <f t="shared" si="70"/>
        <v>0</v>
      </c>
      <c r="T587" s="7">
        <f t="shared" si="71"/>
        <v>0</v>
      </c>
      <c r="U587" s="7">
        <f t="shared" si="72"/>
        <v>0</v>
      </c>
      <c r="V587" s="7">
        <f t="shared" si="73"/>
        <v>0</v>
      </c>
    </row>
    <row r="588" spans="1:22" x14ac:dyDescent="0.15">
      <c r="A588" s="56">
        <f>IF(ISNUMBER(INDEX(ReadMe!$G$24:$G$59,MATCH(UitgavenInkomsten!$K588,ReadMe!$C$24:$C$59,0))),INDEX(ReadMe!$G$24:$G$59,MATCH(UitgavenInkomsten!$K588,ReadMe!$C$24:$C$59,0)),0)</f>
        <v>0</v>
      </c>
      <c r="B588" s="56">
        <f>IF(ISERROR(INDEX(ReadMe!$H$24:$H$59,MATCH(UitgavenInkomsten!$K588,ReadMe!$C$24:$C$59,0))),0,INDEX(ReadMe!$H$24:$H$59,MATCH(UitgavenInkomsten!$K588,ReadMe!$C$24:$C$59,0)))</f>
        <v>0</v>
      </c>
      <c r="D588" s="7" t="str">
        <f t="shared" si="67"/>
        <v/>
      </c>
      <c r="E588" s="33"/>
      <c r="F588" s="33"/>
      <c r="G588" s="33"/>
      <c r="H588" s="34"/>
      <c r="I588" s="56">
        <f t="shared" si="74"/>
        <v>670</v>
      </c>
      <c r="J588" s="35"/>
      <c r="K588" s="33"/>
      <c r="L588" s="35"/>
      <c r="M588" s="35"/>
      <c r="N588" s="36" t="e">
        <f>INDEX(ReadMe!$F$24:$F$59,MATCH(UitgavenInkomsten!K588,ReadMe!$C$24:$C$59,0))</f>
        <v>#N/A</v>
      </c>
      <c r="O588" s="7">
        <f t="array" ref="O588">IF(AND(LEN(L588)&gt;0,ISNUMBER(N588)),L588*N588,IF(AND(LEN(M588)&gt;0,ISNUMBER(N588)),M588/(1+N588)*N588,0))</f>
        <v>0</v>
      </c>
      <c r="P588" s="7" t="str">
        <f t="shared" si="68"/>
        <v>Nee</v>
      </c>
      <c r="Q588" s="33"/>
      <c r="R588" s="7">
        <f t="shared" si="69"/>
        <v>0</v>
      </c>
      <c r="S588" s="7">
        <f t="shared" si="70"/>
        <v>0</v>
      </c>
      <c r="T588" s="7">
        <f t="shared" si="71"/>
        <v>0</v>
      </c>
      <c r="U588" s="7">
        <f t="shared" si="72"/>
        <v>0</v>
      </c>
      <c r="V588" s="7">
        <f t="shared" si="73"/>
        <v>0</v>
      </c>
    </row>
    <row r="589" spans="1:22" x14ac:dyDescent="0.15">
      <c r="A589" s="56">
        <f>IF(ISNUMBER(INDEX(ReadMe!$G$24:$G$59,MATCH(UitgavenInkomsten!$K589,ReadMe!$C$24:$C$59,0))),INDEX(ReadMe!$G$24:$G$59,MATCH(UitgavenInkomsten!$K589,ReadMe!$C$24:$C$59,0)),0)</f>
        <v>0</v>
      </c>
      <c r="B589" s="56">
        <f>IF(ISERROR(INDEX(ReadMe!$H$24:$H$59,MATCH(UitgavenInkomsten!$K589,ReadMe!$C$24:$C$59,0))),0,INDEX(ReadMe!$H$24:$H$59,MATCH(UitgavenInkomsten!$K589,ReadMe!$C$24:$C$59,0)))</f>
        <v>0</v>
      </c>
      <c r="D589" s="7" t="str">
        <f t="shared" si="67"/>
        <v/>
      </c>
      <c r="E589" s="33"/>
      <c r="F589" s="33"/>
      <c r="G589" s="33"/>
      <c r="H589" s="34"/>
      <c r="I589" s="56">
        <f t="shared" si="74"/>
        <v>671</v>
      </c>
      <c r="J589" s="35"/>
      <c r="K589" s="33"/>
      <c r="L589" s="35"/>
      <c r="M589" s="35"/>
      <c r="N589" s="36" t="e">
        <f>INDEX(ReadMe!$F$24:$F$59,MATCH(UitgavenInkomsten!K589,ReadMe!$C$24:$C$59,0))</f>
        <v>#N/A</v>
      </c>
      <c r="O589" s="7">
        <f t="array" ref="O589">IF(AND(LEN(L589)&gt;0,ISNUMBER(N589)),L589*N589,IF(AND(LEN(M589)&gt;0,ISNUMBER(N589)),M589/(1+N589)*N589,0))</f>
        <v>0</v>
      </c>
      <c r="P589" s="7" t="str">
        <f t="shared" si="68"/>
        <v>Nee</v>
      </c>
      <c r="Q589" s="33"/>
      <c r="R589" s="7">
        <f t="shared" si="69"/>
        <v>0</v>
      </c>
      <c r="S589" s="7">
        <f t="shared" si="70"/>
        <v>0</v>
      </c>
      <c r="T589" s="7">
        <f t="shared" si="71"/>
        <v>0</v>
      </c>
      <c r="U589" s="7">
        <f t="shared" si="72"/>
        <v>0</v>
      </c>
      <c r="V589" s="7">
        <f t="shared" si="73"/>
        <v>0</v>
      </c>
    </row>
    <row r="590" spans="1:22" x14ac:dyDescent="0.15">
      <c r="A590" s="56">
        <f>IF(ISNUMBER(INDEX(ReadMe!$G$24:$G$59,MATCH(UitgavenInkomsten!$K590,ReadMe!$C$24:$C$59,0))),INDEX(ReadMe!$G$24:$G$59,MATCH(UitgavenInkomsten!$K590,ReadMe!$C$24:$C$59,0)),0)</f>
        <v>0</v>
      </c>
      <c r="B590" s="56">
        <f>IF(ISERROR(INDEX(ReadMe!$H$24:$H$59,MATCH(UitgavenInkomsten!$K590,ReadMe!$C$24:$C$59,0))),0,INDEX(ReadMe!$H$24:$H$59,MATCH(UitgavenInkomsten!$K590,ReadMe!$C$24:$C$59,0)))</f>
        <v>0</v>
      </c>
      <c r="D590" s="7" t="str">
        <f t="shared" si="67"/>
        <v/>
      </c>
      <c r="E590" s="33"/>
      <c r="F590" s="33"/>
      <c r="G590" s="33"/>
      <c r="H590" s="34"/>
      <c r="I590" s="56">
        <f t="shared" si="74"/>
        <v>672</v>
      </c>
      <c r="J590" s="35"/>
      <c r="K590" s="33"/>
      <c r="L590" s="35"/>
      <c r="M590" s="35"/>
      <c r="N590" s="36" t="e">
        <f>INDEX(ReadMe!$F$24:$F$59,MATCH(UitgavenInkomsten!K590,ReadMe!$C$24:$C$59,0))</f>
        <v>#N/A</v>
      </c>
      <c r="O590" s="7">
        <f t="array" ref="O590">IF(AND(LEN(L590)&gt;0,ISNUMBER(N590)),L590*N590,IF(AND(LEN(M590)&gt;0,ISNUMBER(N590)),M590/(1+N590)*N590,0))</f>
        <v>0</v>
      </c>
      <c r="P590" s="7" t="str">
        <f t="shared" si="68"/>
        <v>Nee</v>
      </c>
      <c r="Q590" s="33"/>
      <c r="R590" s="7">
        <f t="shared" si="69"/>
        <v>0</v>
      </c>
      <c r="S590" s="7">
        <f t="shared" si="70"/>
        <v>0</v>
      </c>
      <c r="T590" s="7">
        <f t="shared" si="71"/>
        <v>0</v>
      </c>
      <c r="U590" s="7">
        <f t="shared" si="72"/>
        <v>0</v>
      </c>
      <c r="V590" s="7">
        <f t="shared" si="73"/>
        <v>0</v>
      </c>
    </row>
    <row r="591" spans="1:22" x14ac:dyDescent="0.15">
      <c r="A591" s="56">
        <f>IF(ISNUMBER(INDEX(ReadMe!$G$24:$G$59,MATCH(UitgavenInkomsten!$K591,ReadMe!$C$24:$C$59,0))),INDEX(ReadMe!$G$24:$G$59,MATCH(UitgavenInkomsten!$K591,ReadMe!$C$24:$C$59,0)),0)</f>
        <v>0</v>
      </c>
      <c r="B591" s="56">
        <f>IF(ISERROR(INDEX(ReadMe!$H$24:$H$59,MATCH(UitgavenInkomsten!$K591,ReadMe!$C$24:$C$59,0))),0,INDEX(ReadMe!$H$24:$H$59,MATCH(UitgavenInkomsten!$K591,ReadMe!$C$24:$C$59,0)))</f>
        <v>0</v>
      </c>
      <c r="D591" s="7" t="str">
        <f t="shared" si="67"/>
        <v/>
      </c>
      <c r="E591" s="33"/>
      <c r="F591" s="33"/>
      <c r="G591" s="33"/>
      <c r="H591" s="34"/>
      <c r="I591" s="56">
        <f t="shared" si="74"/>
        <v>673</v>
      </c>
      <c r="J591" s="35"/>
      <c r="K591" s="33"/>
      <c r="L591" s="35"/>
      <c r="M591" s="35"/>
      <c r="N591" s="36" t="e">
        <f>INDEX(ReadMe!$F$24:$F$59,MATCH(UitgavenInkomsten!K591,ReadMe!$C$24:$C$59,0))</f>
        <v>#N/A</v>
      </c>
      <c r="O591" s="7">
        <f t="array" ref="O591">IF(AND(LEN(L591)&gt;0,ISNUMBER(N591)),L591*N591,IF(AND(LEN(M591)&gt;0,ISNUMBER(N591)),M591/(1+N591)*N591,0))</f>
        <v>0</v>
      </c>
      <c r="P591" s="7" t="str">
        <f t="shared" si="68"/>
        <v>Nee</v>
      </c>
      <c r="Q591" s="33"/>
      <c r="R591" s="7">
        <f t="shared" si="69"/>
        <v>0</v>
      </c>
      <c r="S591" s="7">
        <f t="shared" si="70"/>
        <v>0</v>
      </c>
      <c r="T591" s="7">
        <f t="shared" si="71"/>
        <v>0</v>
      </c>
      <c r="U591" s="7">
        <f t="shared" si="72"/>
        <v>0</v>
      </c>
      <c r="V591" s="7">
        <f t="shared" si="73"/>
        <v>0</v>
      </c>
    </row>
    <row r="592" spans="1:22" x14ac:dyDescent="0.15">
      <c r="A592" s="56">
        <f>IF(ISNUMBER(INDEX(ReadMe!$G$24:$G$59,MATCH(UitgavenInkomsten!$K592,ReadMe!$C$24:$C$59,0))),INDEX(ReadMe!$G$24:$G$59,MATCH(UitgavenInkomsten!$K592,ReadMe!$C$24:$C$59,0)),0)</f>
        <v>0</v>
      </c>
      <c r="B592" s="56">
        <f>IF(ISERROR(INDEX(ReadMe!$H$24:$H$59,MATCH(UitgavenInkomsten!$K592,ReadMe!$C$24:$C$59,0))),0,INDEX(ReadMe!$H$24:$H$59,MATCH(UitgavenInkomsten!$K592,ReadMe!$C$24:$C$59,0)))</f>
        <v>0</v>
      </c>
      <c r="D592" s="7" t="str">
        <f t="shared" si="67"/>
        <v/>
      </c>
      <c r="E592" s="33"/>
      <c r="F592" s="33"/>
      <c r="G592" s="33"/>
      <c r="H592" s="34"/>
      <c r="I592" s="56">
        <f t="shared" si="74"/>
        <v>674</v>
      </c>
      <c r="J592" s="35"/>
      <c r="K592" s="33"/>
      <c r="L592" s="35"/>
      <c r="M592" s="35"/>
      <c r="N592" s="36" t="e">
        <f>INDEX(ReadMe!$F$24:$F$59,MATCH(UitgavenInkomsten!K592,ReadMe!$C$24:$C$59,0))</f>
        <v>#N/A</v>
      </c>
      <c r="O592" s="7">
        <f t="array" ref="O592">IF(AND(LEN(L592)&gt;0,ISNUMBER(N592)),L592*N592,IF(AND(LEN(M592)&gt;0,ISNUMBER(N592)),M592/(1+N592)*N592,0))</f>
        <v>0</v>
      </c>
      <c r="P592" s="7" t="str">
        <f t="shared" si="68"/>
        <v>Nee</v>
      </c>
      <c r="Q592" s="33"/>
      <c r="R592" s="7">
        <f t="shared" si="69"/>
        <v>0</v>
      </c>
      <c r="S592" s="7">
        <f t="shared" si="70"/>
        <v>0</v>
      </c>
      <c r="T592" s="7">
        <f t="shared" si="71"/>
        <v>0</v>
      </c>
      <c r="U592" s="7">
        <f t="shared" si="72"/>
        <v>0</v>
      </c>
      <c r="V592" s="7">
        <f t="shared" si="73"/>
        <v>0</v>
      </c>
    </row>
    <row r="593" spans="1:22" x14ac:dyDescent="0.15">
      <c r="A593" s="56">
        <f>IF(ISNUMBER(INDEX(ReadMe!$G$24:$G$59,MATCH(UitgavenInkomsten!$K593,ReadMe!$C$24:$C$59,0))),INDEX(ReadMe!$G$24:$G$59,MATCH(UitgavenInkomsten!$K593,ReadMe!$C$24:$C$59,0)),0)</f>
        <v>0</v>
      </c>
      <c r="B593" s="56">
        <f>IF(ISERROR(INDEX(ReadMe!$H$24:$H$59,MATCH(UitgavenInkomsten!$K593,ReadMe!$C$24:$C$59,0))),0,INDEX(ReadMe!$H$24:$H$59,MATCH(UitgavenInkomsten!$K593,ReadMe!$C$24:$C$59,0)))</f>
        <v>0</v>
      </c>
      <c r="D593" s="7" t="str">
        <f t="shared" si="67"/>
        <v/>
      </c>
      <c r="E593" s="33"/>
      <c r="F593" s="33"/>
      <c r="G593" s="33"/>
      <c r="H593" s="34"/>
      <c r="I593" s="56">
        <f t="shared" si="74"/>
        <v>675</v>
      </c>
      <c r="J593" s="35"/>
      <c r="K593" s="33"/>
      <c r="L593" s="35"/>
      <c r="M593" s="35"/>
      <c r="N593" s="36" t="e">
        <f>INDEX(ReadMe!$F$24:$F$59,MATCH(UitgavenInkomsten!K593,ReadMe!$C$24:$C$59,0))</f>
        <v>#N/A</v>
      </c>
      <c r="O593" s="7">
        <f t="array" ref="O593">IF(AND(LEN(L593)&gt;0,ISNUMBER(N593)),L593*N593,IF(AND(LEN(M593)&gt;0,ISNUMBER(N593)),M593/(1+N593)*N593,0))</f>
        <v>0</v>
      </c>
      <c r="P593" s="7" t="str">
        <f t="shared" si="68"/>
        <v>Nee</v>
      </c>
      <c r="Q593" s="33"/>
      <c r="R593" s="7">
        <f t="shared" si="69"/>
        <v>0</v>
      </c>
      <c r="S593" s="7">
        <f t="shared" si="70"/>
        <v>0</v>
      </c>
      <c r="T593" s="7">
        <f t="shared" si="71"/>
        <v>0</v>
      </c>
      <c r="U593" s="7">
        <f t="shared" si="72"/>
        <v>0</v>
      </c>
      <c r="V593" s="7">
        <f t="shared" si="73"/>
        <v>0</v>
      </c>
    </row>
    <row r="594" spans="1:22" x14ac:dyDescent="0.15">
      <c r="A594" s="56">
        <f>IF(ISNUMBER(INDEX(ReadMe!$G$24:$G$59,MATCH(UitgavenInkomsten!$K594,ReadMe!$C$24:$C$59,0))),INDEX(ReadMe!$G$24:$G$59,MATCH(UitgavenInkomsten!$K594,ReadMe!$C$24:$C$59,0)),0)</f>
        <v>0</v>
      </c>
      <c r="B594" s="56">
        <f>IF(ISERROR(INDEX(ReadMe!$H$24:$H$59,MATCH(UitgavenInkomsten!$K594,ReadMe!$C$24:$C$59,0))),0,INDEX(ReadMe!$H$24:$H$59,MATCH(UitgavenInkomsten!$K594,ReadMe!$C$24:$C$59,0)))</f>
        <v>0</v>
      </c>
      <c r="D594" s="7" t="str">
        <f t="shared" ref="D594:D657" si="75">IF(LEN(G594)&gt;1,INDEX(Periode,MATCH($G594,Maanden,0),1),"")</f>
        <v/>
      </c>
      <c r="E594" s="33"/>
      <c r="F594" s="33"/>
      <c r="G594" s="33"/>
      <c r="H594" s="34"/>
      <c r="I594" s="56">
        <f t="shared" si="74"/>
        <v>676</v>
      </c>
      <c r="J594" s="35"/>
      <c r="K594" s="33"/>
      <c r="L594" s="35"/>
      <c r="M594" s="35"/>
      <c r="N594" s="36" t="e">
        <f>INDEX(ReadMe!$F$24:$F$59,MATCH(UitgavenInkomsten!K594,ReadMe!$C$24:$C$59,0))</f>
        <v>#N/A</v>
      </c>
      <c r="O594" s="7">
        <f t="array" ref="O594">IF(AND(LEN(L594)&gt;0,ISNUMBER(N594)),L594*N594,IF(AND(LEN(M594)&gt;0,ISNUMBER(N594)),M594/(1+N594)*N594,0))</f>
        <v>0</v>
      </c>
      <c r="P594" s="7" t="str">
        <f t="shared" ref="P594:P657" si="76">IF(LEN(K594)&gt;1,VLOOKUP(K594,CategorieBTWTabel,2,FALSE),"Nee")</f>
        <v>Nee</v>
      </c>
      <c r="Q594" s="33"/>
      <c r="R594" s="7">
        <f t="shared" ref="R594:R657" si="77">IF(LEN(L594)&lt;1,M594-O594,L594)</f>
        <v>0</v>
      </c>
      <c r="S594" s="7">
        <f t="shared" ref="S594:S657" si="78">IF(LEN(M594)&lt;1,L594+O594,M594)</f>
        <v>0</v>
      </c>
      <c r="T594" s="7">
        <f t="shared" ref="T594:T657" si="79">O594</f>
        <v>0</v>
      </c>
      <c r="U594" s="7">
        <f t="shared" si="72"/>
        <v>0</v>
      </c>
      <c r="V594" s="7">
        <f t="shared" si="73"/>
        <v>0</v>
      </c>
    </row>
    <row r="595" spans="1:22" x14ac:dyDescent="0.15">
      <c r="A595" s="56">
        <f>IF(ISNUMBER(INDEX(ReadMe!$G$24:$G$59,MATCH(UitgavenInkomsten!$K595,ReadMe!$C$24:$C$59,0))),INDEX(ReadMe!$G$24:$G$59,MATCH(UitgavenInkomsten!$K595,ReadMe!$C$24:$C$59,0)),0)</f>
        <v>0</v>
      </c>
      <c r="B595" s="56">
        <f>IF(ISERROR(INDEX(ReadMe!$H$24:$H$59,MATCH(UitgavenInkomsten!$K595,ReadMe!$C$24:$C$59,0))),0,INDEX(ReadMe!$H$24:$H$59,MATCH(UitgavenInkomsten!$K595,ReadMe!$C$24:$C$59,0)))</f>
        <v>0</v>
      </c>
      <c r="D595" s="7" t="str">
        <f t="shared" si="75"/>
        <v/>
      </c>
      <c r="E595" s="33"/>
      <c r="F595" s="33"/>
      <c r="G595" s="33"/>
      <c r="H595" s="34"/>
      <c r="I595" s="56">
        <f t="shared" si="74"/>
        <v>677</v>
      </c>
      <c r="J595" s="35"/>
      <c r="K595" s="33"/>
      <c r="L595" s="35"/>
      <c r="M595" s="35"/>
      <c r="N595" s="36" t="e">
        <f>INDEX(ReadMe!$F$24:$F$59,MATCH(UitgavenInkomsten!K595,ReadMe!$C$24:$C$59,0))</f>
        <v>#N/A</v>
      </c>
      <c r="O595" s="7">
        <f t="array" ref="O595">IF(AND(LEN(L595)&gt;0,ISNUMBER(N595)),L595*N595,IF(AND(LEN(M595)&gt;0,ISNUMBER(N595)),M595/(1+N595)*N595,0))</f>
        <v>0</v>
      </c>
      <c r="P595" s="7" t="str">
        <f t="shared" si="76"/>
        <v>Nee</v>
      </c>
      <c r="Q595" s="33"/>
      <c r="R595" s="7">
        <f t="shared" si="77"/>
        <v>0</v>
      </c>
      <c r="S595" s="7">
        <f t="shared" si="78"/>
        <v>0</v>
      </c>
      <c r="T595" s="7">
        <f t="shared" si="79"/>
        <v>0</v>
      </c>
      <c r="U595" s="7">
        <f t="shared" ref="U595:U658" si="80">U594+$S595*A595*IF(E595=U$17,1,0)</f>
        <v>0</v>
      </c>
      <c r="V595" s="7">
        <f t="shared" ref="V595:V658" si="81">V594+$S595*A595*IF(E595=V$17,1,0)</f>
        <v>0</v>
      </c>
    </row>
    <row r="596" spans="1:22" x14ac:dyDescent="0.15">
      <c r="A596" s="56">
        <f>IF(ISNUMBER(INDEX(ReadMe!$G$24:$G$59,MATCH(UitgavenInkomsten!$K596,ReadMe!$C$24:$C$59,0))),INDEX(ReadMe!$G$24:$G$59,MATCH(UitgavenInkomsten!$K596,ReadMe!$C$24:$C$59,0)),0)</f>
        <v>0</v>
      </c>
      <c r="B596" s="56">
        <f>IF(ISERROR(INDEX(ReadMe!$H$24:$H$59,MATCH(UitgavenInkomsten!$K596,ReadMe!$C$24:$C$59,0))),0,INDEX(ReadMe!$H$24:$H$59,MATCH(UitgavenInkomsten!$K596,ReadMe!$C$24:$C$59,0)))</f>
        <v>0</v>
      </c>
      <c r="D596" s="7" t="str">
        <f t="shared" si="75"/>
        <v/>
      </c>
      <c r="E596" s="33"/>
      <c r="F596" s="33"/>
      <c r="G596" s="33"/>
      <c r="H596" s="34"/>
      <c r="I596" s="56">
        <f t="shared" ref="I596:I659" si="82">I595+1</f>
        <v>678</v>
      </c>
      <c r="J596" s="35"/>
      <c r="K596" s="33"/>
      <c r="L596" s="35"/>
      <c r="M596" s="35"/>
      <c r="N596" s="36" t="e">
        <f>INDEX(ReadMe!$F$24:$F$59,MATCH(UitgavenInkomsten!K596,ReadMe!$C$24:$C$59,0))</f>
        <v>#N/A</v>
      </c>
      <c r="O596" s="7">
        <f t="array" ref="O596">IF(AND(LEN(L596)&gt;0,ISNUMBER(N596)),L596*N596,IF(AND(LEN(M596)&gt;0,ISNUMBER(N596)),M596/(1+N596)*N596,0))</f>
        <v>0</v>
      </c>
      <c r="P596" s="7" t="str">
        <f t="shared" si="76"/>
        <v>Nee</v>
      </c>
      <c r="Q596" s="33"/>
      <c r="R596" s="7">
        <f t="shared" si="77"/>
        <v>0</v>
      </c>
      <c r="S596" s="7">
        <f t="shared" si="78"/>
        <v>0</v>
      </c>
      <c r="T596" s="7">
        <f t="shared" si="79"/>
        <v>0</v>
      </c>
      <c r="U596" s="7">
        <f t="shared" si="80"/>
        <v>0</v>
      </c>
      <c r="V596" s="7">
        <f t="shared" si="81"/>
        <v>0</v>
      </c>
    </row>
    <row r="597" spans="1:22" x14ac:dyDescent="0.15">
      <c r="A597" s="56">
        <f>IF(ISNUMBER(INDEX(ReadMe!$G$24:$G$59,MATCH(UitgavenInkomsten!$K597,ReadMe!$C$24:$C$59,0))),INDEX(ReadMe!$G$24:$G$59,MATCH(UitgavenInkomsten!$K597,ReadMe!$C$24:$C$59,0)),0)</f>
        <v>0</v>
      </c>
      <c r="B597" s="56">
        <f>IF(ISERROR(INDEX(ReadMe!$H$24:$H$59,MATCH(UitgavenInkomsten!$K597,ReadMe!$C$24:$C$59,0))),0,INDEX(ReadMe!$H$24:$H$59,MATCH(UitgavenInkomsten!$K597,ReadMe!$C$24:$C$59,0)))</f>
        <v>0</v>
      </c>
      <c r="D597" s="7" t="str">
        <f t="shared" si="75"/>
        <v/>
      </c>
      <c r="E597" s="33"/>
      <c r="F597" s="33"/>
      <c r="G597" s="33"/>
      <c r="H597" s="34"/>
      <c r="I597" s="56">
        <f t="shared" si="82"/>
        <v>679</v>
      </c>
      <c r="J597" s="35"/>
      <c r="K597" s="33"/>
      <c r="L597" s="35"/>
      <c r="M597" s="35"/>
      <c r="N597" s="36" t="e">
        <f>INDEX(ReadMe!$F$24:$F$59,MATCH(UitgavenInkomsten!K597,ReadMe!$C$24:$C$59,0))</f>
        <v>#N/A</v>
      </c>
      <c r="O597" s="7">
        <f t="array" ref="O597">IF(AND(LEN(L597)&gt;0,ISNUMBER(N597)),L597*N597,IF(AND(LEN(M597)&gt;0,ISNUMBER(N597)),M597/(1+N597)*N597,0))</f>
        <v>0</v>
      </c>
      <c r="P597" s="7" t="str">
        <f t="shared" si="76"/>
        <v>Nee</v>
      </c>
      <c r="Q597" s="33"/>
      <c r="R597" s="7">
        <f t="shared" si="77"/>
        <v>0</v>
      </c>
      <c r="S597" s="7">
        <f t="shared" si="78"/>
        <v>0</v>
      </c>
      <c r="T597" s="7">
        <f t="shared" si="79"/>
        <v>0</v>
      </c>
      <c r="U597" s="7">
        <f t="shared" si="80"/>
        <v>0</v>
      </c>
      <c r="V597" s="7">
        <f t="shared" si="81"/>
        <v>0</v>
      </c>
    </row>
    <row r="598" spans="1:22" x14ac:dyDescent="0.15">
      <c r="A598" s="56">
        <f>IF(ISNUMBER(INDEX(ReadMe!$G$24:$G$59,MATCH(UitgavenInkomsten!$K598,ReadMe!$C$24:$C$59,0))),INDEX(ReadMe!$G$24:$G$59,MATCH(UitgavenInkomsten!$K598,ReadMe!$C$24:$C$59,0)),0)</f>
        <v>0</v>
      </c>
      <c r="B598" s="56">
        <f>IF(ISERROR(INDEX(ReadMe!$H$24:$H$59,MATCH(UitgavenInkomsten!$K598,ReadMe!$C$24:$C$59,0))),0,INDEX(ReadMe!$H$24:$H$59,MATCH(UitgavenInkomsten!$K598,ReadMe!$C$24:$C$59,0)))</f>
        <v>0</v>
      </c>
      <c r="D598" s="7" t="str">
        <f t="shared" si="75"/>
        <v/>
      </c>
      <c r="E598" s="33"/>
      <c r="F598" s="33"/>
      <c r="G598" s="33"/>
      <c r="H598" s="34"/>
      <c r="I598" s="56">
        <f t="shared" si="82"/>
        <v>680</v>
      </c>
      <c r="J598" s="35"/>
      <c r="K598" s="33"/>
      <c r="L598" s="35"/>
      <c r="M598" s="35"/>
      <c r="N598" s="36" t="e">
        <f>INDEX(ReadMe!$F$24:$F$59,MATCH(UitgavenInkomsten!K598,ReadMe!$C$24:$C$59,0))</f>
        <v>#N/A</v>
      </c>
      <c r="O598" s="7">
        <f t="array" ref="O598">IF(AND(LEN(L598)&gt;0,ISNUMBER(N598)),L598*N598,IF(AND(LEN(M598)&gt;0,ISNUMBER(N598)),M598/(1+N598)*N598,0))</f>
        <v>0</v>
      </c>
      <c r="P598" s="7" t="str">
        <f t="shared" si="76"/>
        <v>Nee</v>
      </c>
      <c r="Q598" s="33"/>
      <c r="R598" s="7">
        <f t="shared" si="77"/>
        <v>0</v>
      </c>
      <c r="S598" s="7">
        <f t="shared" si="78"/>
        <v>0</v>
      </c>
      <c r="T598" s="7">
        <f t="shared" si="79"/>
        <v>0</v>
      </c>
      <c r="U598" s="7">
        <f t="shared" si="80"/>
        <v>0</v>
      </c>
      <c r="V598" s="7">
        <f t="shared" si="81"/>
        <v>0</v>
      </c>
    </row>
    <row r="599" spans="1:22" x14ac:dyDescent="0.15">
      <c r="A599" s="56">
        <f>IF(ISNUMBER(INDEX(ReadMe!$G$24:$G$59,MATCH(UitgavenInkomsten!$K599,ReadMe!$C$24:$C$59,0))),INDEX(ReadMe!$G$24:$G$59,MATCH(UitgavenInkomsten!$K599,ReadMe!$C$24:$C$59,0)),0)</f>
        <v>0</v>
      </c>
      <c r="B599" s="56">
        <f>IF(ISERROR(INDEX(ReadMe!$H$24:$H$59,MATCH(UitgavenInkomsten!$K599,ReadMe!$C$24:$C$59,0))),0,INDEX(ReadMe!$H$24:$H$59,MATCH(UitgavenInkomsten!$K599,ReadMe!$C$24:$C$59,0)))</f>
        <v>0</v>
      </c>
      <c r="D599" s="7" t="str">
        <f t="shared" si="75"/>
        <v/>
      </c>
      <c r="E599" s="33"/>
      <c r="F599" s="33"/>
      <c r="G599" s="33"/>
      <c r="H599" s="34"/>
      <c r="I599" s="56">
        <f t="shared" si="82"/>
        <v>681</v>
      </c>
      <c r="J599" s="35"/>
      <c r="K599" s="33"/>
      <c r="L599" s="35"/>
      <c r="M599" s="35"/>
      <c r="N599" s="36" t="e">
        <f>INDEX(ReadMe!$F$24:$F$59,MATCH(UitgavenInkomsten!K599,ReadMe!$C$24:$C$59,0))</f>
        <v>#N/A</v>
      </c>
      <c r="O599" s="7">
        <f t="array" ref="O599">IF(AND(LEN(L599)&gt;0,ISNUMBER(N599)),L599*N599,IF(AND(LEN(M599)&gt;0,ISNUMBER(N599)),M599/(1+N599)*N599,0))</f>
        <v>0</v>
      </c>
      <c r="P599" s="7" t="str">
        <f t="shared" si="76"/>
        <v>Nee</v>
      </c>
      <c r="Q599" s="33"/>
      <c r="R599" s="7">
        <f t="shared" si="77"/>
        <v>0</v>
      </c>
      <c r="S599" s="7">
        <f t="shared" si="78"/>
        <v>0</v>
      </c>
      <c r="T599" s="7">
        <f t="shared" si="79"/>
        <v>0</v>
      </c>
      <c r="U599" s="7">
        <f t="shared" si="80"/>
        <v>0</v>
      </c>
      <c r="V599" s="7">
        <f t="shared" si="81"/>
        <v>0</v>
      </c>
    </row>
    <row r="600" spans="1:22" x14ac:dyDescent="0.15">
      <c r="A600" s="56">
        <f>IF(ISNUMBER(INDEX(ReadMe!$G$24:$G$59,MATCH(UitgavenInkomsten!$K600,ReadMe!$C$24:$C$59,0))),INDEX(ReadMe!$G$24:$G$59,MATCH(UitgavenInkomsten!$K600,ReadMe!$C$24:$C$59,0)),0)</f>
        <v>0</v>
      </c>
      <c r="B600" s="56">
        <f>IF(ISERROR(INDEX(ReadMe!$H$24:$H$59,MATCH(UitgavenInkomsten!$K600,ReadMe!$C$24:$C$59,0))),0,INDEX(ReadMe!$H$24:$H$59,MATCH(UitgavenInkomsten!$K600,ReadMe!$C$24:$C$59,0)))</f>
        <v>0</v>
      </c>
      <c r="D600" s="7" t="str">
        <f t="shared" si="75"/>
        <v/>
      </c>
      <c r="E600" s="33"/>
      <c r="F600" s="33"/>
      <c r="G600" s="33"/>
      <c r="H600" s="34"/>
      <c r="I600" s="56">
        <f t="shared" si="82"/>
        <v>682</v>
      </c>
      <c r="J600" s="35"/>
      <c r="K600" s="33"/>
      <c r="L600" s="35"/>
      <c r="M600" s="35"/>
      <c r="N600" s="36" t="e">
        <f>INDEX(ReadMe!$F$24:$F$59,MATCH(UitgavenInkomsten!K600,ReadMe!$C$24:$C$59,0))</f>
        <v>#N/A</v>
      </c>
      <c r="O600" s="7">
        <f t="array" ref="O600">IF(AND(LEN(L600)&gt;0,ISNUMBER(N600)),L600*N600,IF(AND(LEN(M600)&gt;0,ISNUMBER(N600)),M600/(1+N600)*N600,0))</f>
        <v>0</v>
      </c>
      <c r="P600" s="7" t="str">
        <f t="shared" si="76"/>
        <v>Nee</v>
      </c>
      <c r="Q600" s="33"/>
      <c r="R600" s="7">
        <f t="shared" si="77"/>
        <v>0</v>
      </c>
      <c r="S600" s="7">
        <f t="shared" si="78"/>
        <v>0</v>
      </c>
      <c r="T600" s="7">
        <f t="shared" si="79"/>
        <v>0</v>
      </c>
      <c r="U600" s="7">
        <f t="shared" si="80"/>
        <v>0</v>
      </c>
      <c r="V600" s="7">
        <f t="shared" si="81"/>
        <v>0</v>
      </c>
    </row>
    <row r="601" spans="1:22" x14ac:dyDescent="0.15">
      <c r="A601" s="56">
        <f>IF(ISNUMBER(INDEX(ReadMe!$G$24:$G$59,MATCH(UitgavenInkomsten!$K601,ReadMe!$C$24:$C$59,0))),INDEX(ReadMe!$G$24:$G$59,MATCH(UitgavenInkomsten!$K601,ReadMe!$C$24:$C$59,0)),0)</f>
        <v>0</v>
      </c>
      <c r="B601" s="56">
        <f>IF(ISERROR(INDEX(ReadMe!$H$24:$H$59,MATCH(UitgavenInkomsten!$K601,ReadMe!$C$24:$C$59,0))),0,INDEX(ReadMe!$H$24:$H$59,MATCH(UitgavenInkomsten!$K601,ReadMe!$C$24:$C$59,0)))</f>
        <v>0</v>
      </c>
      <c r="D601" s="7" t="str">
        <f t="shared" si="75"/>
        <v/>
      </c>
      <c r="E601" s="33"/>
      <c r="F601" s="33"/>
      <c r="G601" s="33"/>
      <c r="H601" s="34"/>
      <c r="I601" s="56">
        <f t="shared" si="82"/>
        <v>683</v>
      </c>
      <c r="J601" s="35"/>
      <c r="K601" s="33"/>
      <c r="L601" s="35"/>
      <c r="M601" s="35"/>
      <c r="N601" s="36" t="e">
        <f>INDEX(ReadMe!$F$24:$F$59,MATCH(UitgavenInkomsten!K601,ReadMe!$C$24:$C$59,0))</f>
        <v>#N/A</v>
      </c>
      <c r="O601" s="7">
        <f t="array" ref="O601">IF(AND(LEN(L601)&gt;0,ISNUMBER(N601)),L601*N601,IF(AND(LEN(M601)&gt;0,ISNUMBER(N601)),M601/(1+N601)*N601,0))</f>
        <v>0</v>
      </c>
      <c r="P601" s="7" t="str">
        <f t="shared" si="76"/>
        <v>Nee</v>
      </c>
      <c r="Q601" s="33"/>
      <c r="R601" s="7">
        <f t="shared" si="77"/>
        <v>0</v>
      </c>
      <c r="S601" s="7">
        <f t="shared" si="78"/>
        <v>0</v>
      </c>
      <c r="T601" s="7">
        <f t="shared" si="79"/>
        <v>0</v>
      </c>
      <c r="U601" s="7">
        <f t="shared" si="80"/>
        <v>0</v>
      </c>
      <c r="V601" s="7">
        <f t="shared" si="81"/>
        <v>0</v>
      </c>
    </row>
    <row r="602" spans="1:22" x14ac:dyDescent="0.15">
      <c r="A602" s="56">
        <f>IF(ISNUMBER(INDEX(ReadMe!$G$24:$G$59,MATCH(UitgavenInkomsten!$K602,ReadMe!$C$24:$C$59,0))),INDEX(ReadMe!$G$24:$G$59,MATCH(UitgavenInkomsten!$K602,ReadMe!$C$24:$C$59,0)),0)</f>
        <v>0</v>
      </c>
      <c r="B602" s="56">
        <f>IF(ISERROR(INDEX(ReadMe!$H$24:$H$59,MATCH(UitgavenInkomsten!$K602,ReadMe!$C$24:$C$59,0))),0,INDEX(ReadMe!$H$24:$H$59,MATCH(UitgavenInkomsten!$K602,ReadMe!$C$24:$C$59,0)))</f>
        <v>0</v>
      </c>
      <c r="D602" s="7" t="str">
        <f t="shared" si="75"/>
        <v/>
      </c>
      <c r="E602" s="33"/>
      <c r="F602" s="33"/>
      <c r="G602" s="33"/>
      <c r="H602" s="34"/>
      <c r="I602" s="56">
        <f t="shared" si="82"/>
        <v>684</v>
      </c>
      <c r="J602" s="35"/>
      <c r="K602" s="33"/>
      <c r="L602" s="35"/>
      <c r="M602" s="35"/>
      <c r="N602" s="36" t="e">
        <f>INDEX(ReadMe!$F$24:$F$59,MATCH(UitgavenInkomsten!K602,ReadMe!$C$24:$C$59,0))</f>
        <v>#N/A</v>
      </c>
      <c r="O602" s="7">
        <f t="array" ref="O602">IF(AND(LEN(L602)&gt;0,ISNUMBER(N602)),L602*N602,IF(AND(LEN(M602)&gt;0,ISNUMBER(N602)),M602/(1+N602)*N602,0))</f>
        <v>0</v>
      </c>
      <c r="P602" s="7" t="str">
        <f t="shared" si="76"/>
        <v>Nee</v>
      </c>
      <c r="Q602" s="33"/>
      <c r="R602" s="7">
        <f t="shared" si="77"/>
        <v>0</v>
      </c>
      <c r="S602" s="7">
        <f t="shared" si="78"/>
        <v>0</v>
      </c>
      <c r="T602" s="7">
        <f t="shared" si="79"/>
        <v>0</v>
      </c>
      <c r="U602" s="7">
        <f t="shared" si="80"/>
        <v>0</v>
      </c>
      <c r="V602" s="7">
        <f t="shared" si="81"/>
        <v>0</v>
      </c>
    </row>
    <row r="603" spans="1:22" x14ac:dyDescent="0.15">
      <c r="A603" s="56">
        <f>IF(ISNUMBER(INDEX(ReadMe!$G$24:$G$59,MATCH(UitgavenInkomsten!$K603,ReadMe!$C$24:$C$59,0))),INDEX(ReadMe!$G$24:$G$59,MATCH(UitgavenInkomsten!$K603,ReadMe!$C$24:$C$59,0)),0)</f>
        <v>0</v>
      </c>
      <c r="B603" s="56">
        <f>IF(ISERROR(INDEX(ReadMe!$H$24:$H$59,MATCH(UitgavenInkomsten!$K603,ReadMe!$C$24:$C$59,0))),0,INDEX(ReadMe!$H$24:$H$59,MATCH(UitgavenInkomsten!$K603,ReadMe!$C$24:$C$59,0)))</f>
        <v>0</v>
      </c>
      <c r="D603" s="7" t="str">
        <f t="shared" si="75"/>
        <v/>
      </c>
      <c r="E603" s="33"/>
      <c r="F603" s="33"/>
      <c r="G603" s="33"/>
      <c r="H603" s="34"/>
      <c r="I603" s="56">
        <f t="shared" si="82"/>
        <v>685</v>
      </c>
      <c r="J603" s="35"/>
      <c r="K603" s="33"/>
      <c r="L603" s="35"/>
      <c r="M603" s="35"/>
      <c r="N603" s="36" t="e">
        <f>INDEX(ReadMe!$F$24:$F$59,MATCH(UitgavenInkomsten!K603,ReadMe!$C$24:$C$59,0))</f>
        <v>#N/A</v>
      </c>
      <c r="O603" s="7">
        <f t="array" ref="O603">IF(AND(LEN(L603)&gt;0,ISNUMBER(N603)),L603*N603,IF(AND(LEN(M603)&gt;0,ISNUMBER(N603)),M603/(1+N603)*N603,0))</f>
        <v>0</v>
      </c>
      <c r="P603" s="7" t="str">
        <f t="shared" si="76"/>
        <v>Nee</v>
      </c>
      <c r="Q603" s="33"/>
      <c r="R603" s="7">
        <f t="shared" si="77"/>
        <v>0</v>
      </c>
      <c r="S603" s="7">
        <f t="shared" si="78"/>
        <v>0</v>
      </c>
      <c r="T603" s="7">
        <f t="shared" si="79"/>
        <v>0</v>
      </c>
      <c r="U603" s="7">
        <f t="shared" si="80"/>
        <v>0</v>
      </c>
      <c r="V603" s="7">
        <f t="shared" si="81"/>
        <v>0</v>
      </c>
    </row>
    <row r="604" spans="1:22" x14ac:dyDescent="0.15">
      <c r="A604" s="56">
        <f>IF(ISNUMBER(INDEX(ReadMe!$G$24:$G$59,MATCH(UitgavenInkomsten!$K604,ReadMe!$C$24:$C$59,0))),INDEX(ReadMe!$G$24:$G$59,MATCH(UitgavenInkomsten!$K604,ReadMe!$C$24:$C$59,0)),0)</f>
        <v>0</v>
      </c>
      <c r="B604" s="56">
        <f>IF(ISERROR(INDEX(ReadMe!$H$24:$H$59,MATCH(UitgavenInkomsten!$K604,ReadMe!$C$24:$C$59,0))),0,INDEX(ReadMe!$H$24:$H$59,MATCH(UitgavenInkomsten!$K604,ReadMe!$C$24:$C$59,0)))</f>
        <v>0</v>
      </c>
      <c r="D604" s="7" t="str">
        <f t="shared" si="75"/>
        <v/>
      </c>
      <c r="E604" s="33"/>
      <c r="F604" s="33"/>
      <c r="G604" s="33"/>
      <c r="H604" s="34"/>
      <c r="I604" s="56">
        <f t="shared" si="82"/>
        <v>686</v>
      </c>
      <c r="J604" s="35"/>
      <c r="K604" s="33"/>
      <c r="L604" s="35"/>
      <c r="M604" s="35"/>
      <c r="N604" s="36" t="e">
        <f>INDEX(ReadMe!$F$24:$F$59,MATCH(UitgavenInkomsten!K604,ReadMe!$C$24:$C$59,0))</f>
        <v>#N/A</v>
      </c>
      <c r="O604" s="7">
        <f t="array" ref="O604">IF(AND(LEN(L604)&gt;0,ISNUMBER(N604)),L604*N604,IF(AND(LEN(M604)&gt;0,ISNUMBER(N604)),M604/(1+N604)*N604,0))</f>
        <v>0</v>
      </c>
      <c r="P604" s="7" t="str">
        <f t="shared" si="76"/>
        <v>Nee</v>
      </c>
      <c r="Q604" s="33"/>
      <c r="R604" s="7">
        <f t="shared" si="77"/>
        <v>0</v>
      </c>
      <c r="S604" s="7">
        <f t="shared" si="78"/>
        <v>0</v>
      </c>
      <c r="T604" s="7">
        <f t="shared" si="79"/>
        <v>0</v>
      </c>
      <c r="U604" s="7">
        <f t="shared" si="80"/>
        <v>0</v>
      </c>
      <c r="V604" s="7">
        <f t="shared" si="81"/>
        <v>0</v>
      </c>
    </row>
    <row r="605" spans="1:22" x14ac:dyDescent="0.15">
      <c r="A605" s="56">
        <f>IF(ISNUMBER(INDEX(ReadMe!$G$24:$G$59,MATCH(UitgavenInkomsten!$K605,ReadMe!$C$24:$C$59,0))),INDEX(ReadMe!$G$24:$G$59,MATCH(UitgavenInkomsten!$K605,ReadMe!$C$24:$C$59,0)),0)</f>
        <v>0</v>
      </c>
      <c r="B605" s="56">
        <f>IF(ISERROR(INDEX(ReadMe!$H$24:$H$59,MATCH(UitgavenInkomsten!$K605,ReadMe!$C$24:$C$59,0))),0,INDEX(ReadMe!$H$24:$H$59,MATCH(UitgavenInkomsten!$K605,ReadMe!$C$24:$C$59,0)))</f>
        <v>0</v>
      </c>
      <c r="D605" s="7" t="str">
        <f t="shared" si="75"/>
        <v/>
      </c>
      <c r="E605" s="33"/>
      <c r="F605" s="33"/>
      <c r="G605" s="33"/>
      <c r="H605" s="34"/>
      <c r="I605" s="56">
        <f t="shared" si="82"/>
        <v>687</v>
      </c>
      <c r="J605" s="35"/>
      <c r="K605" s="33"/>
      <c r="L605" s="35"/>
      <c r="M605" s="35"/>
      <c r="N605" s="36" t="e">
        <f>INDEX(ReadMe!$F$24:$F$59,MATCH(UitgavenInkomsten!K605,ReadMe!$C$24:$C$59,0))</f>
        <v>#N/A</v>
      </c>
      <c r="O605" s="7">
        <f t="array" ref="O605">IF(AND(LEN(L605)&gt;0,ISNUMBER(N605)),L605*N605,IF(AND(LEN(M605)&gt;0,ISNUMBER(N605)),M605/(1+N605)*N605,0))</f>
        <v>0</v>
      </c>
      <c r="P605" s="7" t="str">
        <f t="shared" si="76"/>
        <v>Nee</v>
      </c>
      <c r="Q605" s="33"/>
      <c r="R605" s="7">
        <f t="shared" si="77"/>
        <v>0</v>
      </c>
      <c r="S605" s="7">
        <f t="shared" si="78"/>
        <v>0</v>
      </c>
      <c r="T605" s="7">
        <f t="shared" si="79"/>
        <v>0</v>
      </c>
      <c r="U605" s="7">
        <f t="shared" si="80"/>
        <v>0</v>
      </c>
      <c r="V605" s="7">
        <f t="shared" si="81"/>
        <v>0</v>
      </c>
    </row>
    <row r="606" spans="1:22" x14ac:dyDescent="0.15">
      <c r="A606" s="56">
        <f>IF(ISNUMBER(INDEX(ReadMe!$G$24:$G$59,MATCH(UitgavenInkomsten!$K606,ReadMe!$C$24:$C$59,0))),INDEX(ReadMe!$G$24:$G$59,MATCH(UitgavenInkomsten!$K606,ReadMe!$C$24:$C$59,0)),0)</f>
        <v>0</v>
      </c>
      <c r="B606" s="56">
        <f>IF(ISERROR(INDEX(ReadMe!$H$24:$H$59,MATCH(UitgavenInkomsten!$K606,ReadMe!$C$24:$C$59,0))),0,INDEX(ReadMe!$H$24:$H$59,MATCH(UitgavenInkomsten!$K606,ReadMe!$C$24:$C$59,0)))</f>
        <v>0</v>
      </c>
      <c r="D606" s="7" t="str">
        <f t="shared" si="75"/>
        <v/>
      </c>
      <c r="E606" s="33"/>
      <c r="F606" s="33"/>
      <c r="G606" s="33"/>
      <c r="H606" s="34"/>
      <c r="I606" s="56">
        <f t="shared" si="82"/>
        <v>688</v>
      </c>
      <c r="J606" s="35"/>
      <c r="K606" s="33"/>
      <c r="L606" s="35"/>
      <c r="M606" s="35"/>
      <c r="N606" s="36" t="e">
        <f>INDEX(ReadMe!$F$24:$F$59,MATCH(UitgavenInkomsten!K606,ReadMe!$C$24:$C$59,0))</f>
        <v>#N/A</v>
      </c>
      <c r="O606" s="7">
        <f t="array" ref="O606">IF(AND(LEN(L606)&gt;0,ISNUMBER(N606)),L606*N606,IF(AND(LEN(M606)&gt;0,ISNUMBER(N606)),M606/(1+N606)*N606,0))</f>
        <v>0</v>
      </c>
      <c r="P606" s="7" t="str">
        <f t="shared" si="76"/>
        <v>Nee</v>
      </c>
      <c r="Q606" s="33"/>
      <c r="R606" s="7">
        <f t="shared" si="77"/>
        <v>0</v>
      </c>
      <c r="S606" s="7">
        <f t="shared" si="78"/>
        <v>0</v>
      </c>
      <c r="T606" s="7">
        <f t="shared" si="79"/>
        <v>0</v>
      </c>
      <c r="U606" s="7">
        <f t="shared" si="80"/>
        <v>0</v>
      </c>
      <c r="V606" s="7">
        <f t="shared" si="81"/>
        <v>0</v>
      </c>
    </row>
    <row r="607" spans="1:22" x14ac:dyDescent="0.15">
      <c r="A607" s="56">
        <f>IF(ISNUMBER(INDEX(ReadMe!$G$24:$G$59,MATCH(UitgavenInkomsten!$K607,ReadMe!$C$24:$C$59,0))),INDEX(ReadMe!$G$24:$G$59,MATCH(UitgavenInkomsten!$K607,ReadMe!$C$24:$C$59,0)),0)</f>
        <v>0</v>
      </c>
      <c r="B607" s="56">
        <f>IF(ISERROR(INDEX(ReadMe!$H$24:$H$59,MATCH(UitgavenInkomsten!$K607,ReadMe!$C$24:$C$59,0))),0,INDEX(ReadMe!$H$24:$H$59,MATCH(UitgavenInkomsten!$K607,ReadMe!$C$24:$C$59,0)))</f>
        <v>0</v>
      </c>
      <c r="D607" s="7" t="str">
        <f t="shared" si="75"/>
        <v/>
      </c>
      <c r="E607" s="33"/>
      <c r="F607" s="33"/>
      <c r="G607" s="33"/>
      <c r="H607" s="34"/>
      <c r="I607" s="56">
        <f t="shared" si="82"/>
        <v>689</v>
      </c>
      <c r="J607" s="35"/>
      <c r="K607" s="33"/>
      <c r="L607" s="35"/>
      <c r="M607" s="35"/>
      <c r="N607" s="36" t="e">
        <f>INDEX(ReadMe!$F$24:$F$59,MATCH(UitgavenInkomsten!K607,ReadMe!$C$24:$C$59,0))</f>
        <v>#N/A</v>
      </c>
      <c r="O607" s="7">
        <f t="array" ref="O607">IF(AND(LEN(L607)&gt;0,ISNUMBER(N607)),L607*N607,IF(AND(LEN(M607)&gt;0,ISNUMBER(N607)),M607/(1+N607)*N607,0))</f>
        <v>0</v>
      </c>
      <c r="P607" s="7" t="str">
        <f t="shared" si="76"/>
        <v>Nee</v>
      </c>
      <c r="Q607" s="33"/>
      <c r="R607" s="7">
        <f t="shared" si="77"/>
        <v>0</v>
      </c>
      <c r="S607" s="7">
        <f t="shared" si="78"/>
        <v>0</v>
      </c>
      <c r="T607" s="7">
        <f t="shared" si="79"/>
        <v>0</v>
      </c>
      <c r="U607" s="7">
        <f t="shared" si="80"/>
        <v>0</v>
      </c>
      <c r="V607" s="7">
        <f t="shared" si="81"/>
        <v>0</v>
      </c>
    </row>
    <row r="608" spans="1:22" x14ac:dyDescent="0.15">
      <c r="A608" s="56">
        <f>IF(ISNUMBER(INDEX(ReadMe!$G$24:$G$59,MATCH(UitgavenInkomsten!$K608,ReadMe!$C$24:$C$59,0))),INDEX(ReadMe!$G$24:$G$59,MATCH(UitgavenInkomsten!$K608,ReadMe!$C$24:$C$59,0)),0)</f>
        <v>0</v>
      </c>
      <c r="B608" s="56">
        <f>IF(ISERROR(INDEX(ReadMe!$H$24:$H$59,MATCH(UitgavenInkomsten!$K608,ReadMe!$C$24:$C$59,0))),0,INDEX(ReadMe!$H$24:$H$59,MATCH(UitgavenInkomsten!$K608,ReadMe!$C$24:$C$59,0)))</f>
        <v>0</v>
      </c>
      <c r="D608" s="7" t="str">
        <f t="shared" si="75"/>
        <v/>
      </c>
      <c r="E608" s="33"/>
      <c r="F608" s="33"/>
      <c r="G608" s="33"/>
      <c r="H608" s="34"/>
      <c r="I608" s="56">
        <f t="shared" si="82"/>
        <v>690</v>
      </c>
      <c r="J608" s="35"/>
      <c r="K608" s="33"/>
      <c r="L608" s="35"/>
      <c r="M608" s="35"/>
      <c r="N608" s="36" t="e">
        <f>INDEX(ReadMe!$F$24:$F$59,MATCH(UitgavenInkomsten!K608,ReadMe!$C$24:$C$59,0))</f>
        <v>#N/A</v>
      </c>
      <c r="O608" s="7">
        <f t="array" ref="O608">IF(AND(LEN(L608)&gt;0,ISNUMBER(N608)),L608*N608,IF(AND(LEN(M608)&gt;0,ISNUMBER(N608)),M608/(1+N608)*N608,0))</f>
        <v>0</v>
      </c>
      <c r="P608" s="7" t="str">
        <f t="shared" si="76"/>
        <v>Nee</v>
      </c>
      <c r="Q608" s="33"/>
      <c r="R608" s="7">
        <f t="shared" si="77"/>
        <v>0</v>
      </c>
      <c r="S608" s="7">
        <f t="shared" si="78"/>
        <v>0</v>
      </c>
      <c r="T608" s="7">
        <f t="shared" si="79"/>
        <v>0</v>
      </c>
      <c r="U608" s="7">
        <f t="shared" si="80"/>
        <v>0</v>
      </c>
      <c r="V608" s="7">
        <f t="shared" si="81"/>
        <v>0</v>
      </c>
    </row>
    <row r="609" spans="1:22" x14ac:dyDescent="0.15">
      <c r="A609" s="56">
        <f>IF(ISNUMBER(INDEX(ReadMe!$G$24:$G$59,MATCH(UitgavenInkomsten!$K609,ReadMe!$C$24:$C$59,0))),INDEX(ReadMe!$G$24:$G$59,MATCH(UitgavenInkomsten!$K609,ReadMe!$C$24:$C$59,0)),0)</f>
        <v>0</v>
      </c>
      <c r="B609" s="56">
        <f>IF(ISERROR(INDEX(ReadMe!$H$24:$H$59,MATCH(UitgavenInkomsten!$K609,ReadMe!$C$24:$C$59,0))),0,INDEX(ReadMe!$H$24:$H$59,MATCH(UitgavenInkomsten!$K609,ReadMe!$C$24:$C$59,0)))</f>
        <v>0</v>
      </c>
      <c r="D609" s="7" t="str">
        <f t="shared" si="75"/>
        <v/>
      </c>
      <c r="E609" s="33"/>
      <c r="F609" s="33"/>
      <c r="G609" s="33"/>
      <c r="H609" s="34"/>
      <c r="I609" s="56">
        <f t="shared" si="82"/>
        <v>691</v>
      </c>
      <c r="J609" s="35"/>
      <c r="K609" s="33"/>
      <c r="L609" s="35"/>
      <c r="M609" s="35"/>
      <c r="N609" s="36" t="e">
        <f>INDEX(ReadMe!$F$24:$F$59,MATCH(UitgavenInkomsten!K609,ReadMe!$C$24:$C$59,0))</f>
        <v>#N/A</v>
      </c>
      <c r="O609" s="7">
        <f t="array" ref="O609">IF(AND(LEN(L609)&gt;0,ISNUMBER(N609)),L609*N609,IF(AND(LEN(M609)&gt;0,ISNUMBER(N609)),M609/(1+N609)*N609,0))</f>
        <v>0</v>
      </c>
      <c r="P609" s="7" t="str">
        <f t="shared" si="76"/>
        <v>Nee</v>
      </c>
      <c r="Q609" s="33"/>
      <c r="R609" s="7">
        <f t="shared" si="77"/>
        <v>0</v>
      </c>
      <c r="S609" s="7">
        <f t="shared" si="78"/>
        <v>0</v>
      </c>
      <c r="T609" s="7">
        <f t="shared" si="79"/>
        <v>0</v>
      </c>
      <c r="U609" s="7">
        <f t="shared" si="80"/>
        <v>0</v>
      </c>
      <c r="V609" s="7">
        <f t="shared" si="81"/>
        <v>0</v>
      </c>
    </row>
    <row r="610" spans="1:22" x14ac:dyDescent="0.15">
      <c r="A610" s="56">
        <f>IF(ISNUMBER(INDEX(ReadMe!$G$24:$G$59,MATCH(UitgavenInkomsten!$K610,ReadMe!$C$24:$C$59,0))),INDEX(ReadMe!$G$24:$G$59,MATCH(UitgavenInkomsten!$K610,ReadMe!$C$24:$C$59,0)),0)</f>
        <v>0</v>
      </c>
      <c r="B610" s="56">
        <f>IF(ISERROR(INDEX(ReadMe!$H$24:$H$59,MATCH(UitgavenInkomsten!$K610,ReadMe!$C$24:$C$59,0))),0,INDEX(ReadMe!$H$24:$H$59,MATCH(UitgavenInkomsten!$K610,ReadMe!$C$24:$C$59,0)))</f>
        <v>0</v>
      </c>
      <c r="D610" s="7" t="str">
        <f t="shared" si="75"/>
        <v/>
      </c>
      <c r="E610" s="33"/>
      <c r="F610" s="33"/>
      <c r="G610" s="33"/>
      <c r="H610" s="34"/>
      <c r="I610" s="56">
        <f t="shared" si="82"/>
        <v>692</v>
      </c>
      <c r="J610" s="35"/>
      <c r="K610" s="33"/>
      <c r="L610" s="35"/>
      <c r="M610" s="35"/>
      <c r="N610" s="36" t="e">
        <f>INDEX(ReadMe!$F$24:$F$59,MATCH(UitgavenInkomsten!K610,ReadMe!$C$24:$C$59,0))</f>
        <v>#N/A</v>
      </c>
      <c r="O610" s="7">
        <f t="array" ref="O610">IF(AND(LEN(L610)&gt;0,ISNUMBER(N610)),L610*N610,IF(AND(LEN(M610)&gt;0,ISNUMBER(N610)),M610/(1+N610)*N610,0))</f>
        <v>0</v>
      </c>
      <c r="P610" s="7" t="str">
        <f t="shared" si="76"/>
        <v>Nee</v>
      </c>
      <c r="Q610" s="33"/>
      <c r="R610" s="7">
        <f t="shared" si="77"/>
        <v>0</v>
      </c>
      <c r="S610" s="7">
        <f t="shared" si="78"/>
        <v>0</v>
      </c>
      <c r="T610" s="7">
        <f t="shared" si="79"/>
        <v>0</v>
      </c>
      <c r="U610" s="7">
        <f t="shared" si="80"/>
        <v>0</v>
      </c>
      <c r="V610" s="7">
        <f t="shared" si="81"/>
        <v>0</v>
      </c>
    </row>
    <row r="611" spans="1:22" x14ac:dyDescent="0.15">
      <c r="A611" s="56">
        <f>IF(ISNUMBER(INDEX(ReadMe!$G$24:$G$59,MATCH(UitgavenInkomsten!$K611,ReadMe!$C$24:$C$59,0))),INDEX(ReadMe!$G$24:$G$59,MATCH(UitgavenInkomsten!$K611,ReadMe!$C$24:$C$59,0)),0)</f>
        <v>0</v>
      </c>
      <c r="B611" s="56">
        <f>IF(ISERROR(INDEX(ReadMe!$H$24:$H$59,MATCH(UitgavenInkomsten!$K611,ReadMe!$C$24:$C$59,0))),0,INDEX(ReadMe!$H$24:$H$59,MATCH(UitgavenInkomsten!$K611,ReadMe!$C$24:$C$59,0)))</f>
        <v>0</v>
      </c>
      <c r="D611" s="7" t="str">
        <f t="shared" si="75"/>
        <v/>
      </c>
      <c r="E611" s="33"/>
      <c r="F611" s="33"/>
      <c r="G611" s="33"/>
      <c r="H611" s="34"/>
      <c r="I611" s="56">
        <f t="shared" si="82"/>
        <v>693</v>
      </c>
      <c r="J611" s="35"/>
      <c r="K611" s="33"/>
      <c r="L611" s="35"/>
      <c r="M611" s="35"/>
      <c r="N611" s="36" t="e">
        <f>INDEX(ReadMe!$F$24:$F$59,MATCH(UitgavenInkomsten!K611,ReadMe!$C$24:$C$59,0))</f>
        <v>#N/A</v>
      </c>
      <c r="O611" s="7">
        <f t="array" ref="O611">IF(AND(LEN(L611)&gt;0,ISNUMBER(N611)),L611*N611,IF(AND(LEN(M611)&gt;0,ISNUMBER(N611)),M611/(1+N611)*N611,0))</f>
        <v>0</v>
      </c>
      <c r="P611" s="7" t="str">
        <f t="shared" si="76"/>
        <v>Nee</v>
      </c>
      <c r="Q611" s="33"/>
      <c r="R611" s="7">
        <f t="shared" si="77"/>
        <v>0</v>
      </c>
      <c r="S611" s="7">
        <f t="shared" si="78"/>
        <v>0</v>
      </c>
      <c r="T611" s="7">
        <f t="shared" si="79"/>
        <v>0</v>
      </c>
      <c r="U611" s="7">
        <f t="shared" si="80"/>
        <v>0</v>
      </c>
      <c r="V611" s="7">
        <f t="shared" si="81"/>
        <v>0</v>
      </c>
    </row>
    <row r="612" spans="1:22" x14ac:dyDescent="0.15">
      <c r="A612" s="56">
        <f>IF(ISNUMBER(INDEX(ReadMe!$G$24:$G$59,MATCH(UitgavenInkomsten!$K612,ReadMe!$C$24:$C$59,0))),INDEX(ReadMe!$G$24:$G$59,MATCH(UitgavenInkomsten!$K612,ReadMe!$C$24:$C$59,0)),0)</f>
        <v>0</v>
      </c>
      <c r="B612" s="56">
        <f>IF(ISERROR(INDEX(ReadMe!$H$24:$H$59,MATCH(UitgavenInkomsten!$K612,ReadMe!$C$24:$C$59,0))),0,INDEX(ReadMe!$H$24:$H$59,MATCH(UitgavenInkomsten!$K612,ReadMe!$C$24:$C$59,0)))</f>
        <v>0</v>
      </c>
      <c r="D612" s="7" t="str">
        <f t="shared" si="75"/>
        <v/>
      </c>
      <c r="E612" s="33"/>
      <c r="F612" s="33"/>
      <c r="G612" s="33"/>
      <c r="H612" s="34"/>
      <c r="I612" s="56">
        <f t="shared" si="82"/>
        <v>694</v>
      </c>
      <c r="J612" s="35"/>
      <c r="K612" s="33"/>
      <c r="L612" s="35"/>
      <c r="M612" s="35"/>
      <c r="N612" s="36" t="e">
        <f>INDEX(ReadMe!$F$24:$F$59,MATCH(UitgavenInkomsten!K612,ReadMe!$C$24:$C$59,0))</f>
        <v>#N/A</v>
      </c>
      <c r="O612" s="7">
        <f t="array" ref="O612">IF(AND(LEN(L612)&gt;0,ISNUMBER(N612)),L612*N612,IF(AND(LEN(M612)&gt;0,ISNUMBER(N612)),M612/(1+N612)*N612,0))</f>
        <v>0</v>
      </c>
      <c r="P612" s="7" t="str">
        <f t="shared" si="76"/>
        <v>Nee</v>
      </c>
      <c r="Q612" s="33"/>
      <c r="R612" s="7">
        <f t="shared" si="77"/>
        <v>0</v>
      </c>
      <c r="S612" s="7">
        <f t="shared" si="78"/>
        <v>0</v>
      </c>
      <c r="T612" s="7">
        <f t="shared" si="79"/>
        <v>0</v>
      </c>
      <c r="U612" s="7">
        <f t="shared" si="80"/>
        <v>0</v>
      </c>
      <c r="V612" s="7">
        <f t="shared" si="81"/>
        <v>0</v>
      </c>
    </row>
    <row r="613" spans="1:22" x14ac:dyDescent="0.15">
      <c r="A613" s="56">
        <f>IF(ISNUMBER(INDEX(ReadMe!$G$24:$G$59,MATCH(UitgavenInkomsten!$K613,ReadMe!$C$24:$C$59,0))),INDEX(ReadMe!$G$24:$G$59,MATCH(UitgavenInkomsten!$K613,ReadMe!$C$24:$C$59,0)),0)</f>
        <v>0</v>
      </c>
      <c r="B613" s="56">
        <f>IF(ISERROR(INDEX(ReadMe!$H$24:$H$59,MATCH(UitgavenInkomsten!$K613,ReadMe!$C$24:$C$59,0))),0,INDEX(ReadMe!$H$24:$H$59,MATCH(UitgavenInkomsten!$K613,ReadMe!$C$24:$C$59,0)))</f>
        <v>0</v>
      </c>
      <c r="D613" s="7" t="str">
        <f t="shared" si="75"/>
        <v/>
      </c>
      <c r="E613" s="33"/>
      <c r="F613" s="33"/>
      <c r="G613" s="33"/>
      <c r="H613" s="34"/>
      <c r="I613" s="56">
        <f t="shared" si="82"/>
        <v>695</v>
      </c>
      <c r="J613" s="35"/>
      <c r="K613" s="33"/>
      <c r="L613" s="35"/>
      <c r="M613" s="35"/>
      <c r="N613" s="36" t="e">
        <f>INDEX(ReadMe!$F$24:$F$59,MATCH(UitgavenInkomsten!K613,ReadMe!$C$24:$C$59,0))</f>
        <v>#N/A</v>
      </c>
      <c r="O613" s="7">
        <f t="array" ref="O613">IF(AND(LEN(L613)&gt;0,ISNUMBER(N613)),L613*N613,IF(AND(LEN(M613)&gt;0,ISNUMBER(N613)),M613/(1+N613)*N613,0))</f>
        <v>0</v>
      </c>
      <c r="P613" s="7" t="str">
        <f t="shared" si="76"/>
        <v>Nee</v>
      </c>
      <c r="Q613" s="33"/>
      <c r="R613" s="7">
        <f t="shared" si="77"/>
        <v>0</v>
      </c>
      <c r="S613" s="7">
        <f t="shared" si="78"/>
        <v>0</v>
      </c>
      <c r="T613" s="7">
        <f t="shared" si="79"/>
        <v>0</v>
      </c>
      <c r="U613" s="7">
        <f t="shared" si="80"/>
        <v>0</v>
      </c>
      <c r="V613" s="7">
        <f t="shared" si="81"/>
        <v>0</v>
      </c>
    </row>
    <row r="614" spans="1:22" x14ac:dyDescent="0.15">
      <c r="A614" s="56">
        <f>IF(ISNUMBER(INDEX(ReadMe!$G$24:$G$59,MATCH(UitgavenInkomsten!$K614,ReadMe!$C$24:$C$59,0))),INDEX(ReadMe!$G$24:$G$59,MATCH(UitgavenInkomsten!$K614,ReadMe!$C$24:$C$59,0)),0)</f>
        <v>0</v>
      </c>
      <c r="B614" s="56">
        <f>IF(ISERROR(INDEX(ReadMe!$H$24:$H$59,MATCH(UitgavenInkomsten!$K614,ReadMe!$C$24:$C$59,0))),0,INDEX(ReadMe!$H$24:$H$59,MATCH(UitgavenInkomsten!$K614,ReadMe!$C$24:$C$59,0)))</f>
        <v>0</v>
      </c>
      <c r="D614" s="7" t="str">
        <f t="shared" si="75"/>
        <v/>
      </c>
      <c r="E614" s="33"/>
      <c r="F614" s="33"/>
      <c r="G614" s="33"/>
      <c r="H614" s="34"/>
      <c r="I614" s="56">
        <f t="shared" si="82"/>
        <v>696</v>
      </c>
      <c r="J614" s="35"/>
      <c r="K614" s="33"/>
      <c r="L614" s="35"/>
      <c r="M614" s="35"/>
      <c r="N614" s="36" t="e">
        <f>INDEX(ReadMe!$F$24:$F$59,MATCH(UitgavenInkomsten!K614,ReadMe!$C$24:$C$59,0))</f>
        <v>#N/A</v>
      </c>
      <c r="O614" s="7">
        <f t="array" ref="O614">IF(AND(LEN(L614)&gt;0,ISNUMBER(N614)),L614*N614,IF(AND(LEN(M614)&gt;0,ISNUMBER(N614)),M614/(1+N614)*N614,0))</f>
        <v>0</v>
      </c>
      <c r="P614" s="7" t="str">
        <f t="shared" si="76"/>
        <v>Nee</v>
      </c>
      <c r="Q614" s="33"/>
      <c r="R614" s="7">
        <f t="shared" si="77"/>
        <v>0</v>
      </c>
      <c r="S614" s="7">
        <f t="shared" si="78"/>
        <v>0</v>
      </c>
      <c r="T614" s="7">
        <f t="shared" si="79"/>
        <v>0</v>
      </c>
      <c r="U614" s="7">
        <f t="shared" si="80"/>
        <v>0</v>
      </c>
      <c r="V614" s="7">
        <f t="shared" si="81"/>
        <v>0</v>
      </c>
    </row>
    <row r="615" spans="1:22" x14ac:dyDescent="0.15">
      <c r="A615" s="56">
        <f>IF(ISNUMBER(INDEX(ReadMe!$G$24:$G$59,MATCH(UitgavenInkomsten!$K615,ReadMe!$C$24:$C$59,0))),INDEX(ReadMe!$G$24:$G$59,MATCH(UitgavenInkomsten!$K615,ReadMe!$C$24:$C$59,0)),0)</f>
        <v>0</v>
      </c>
      <c r="B615" s="56">
        <f>IF(ISERROR(INDEX(ReadMe!$H$24:$H$59,MATCH(UitgavenInkomsten!$K615,ReadMe!$C$24:$C$59,0))),0,INDEX(ReadMe!$H$24:$H$59,MATCH(UitgavenInkomsten!$K615,ReadMe!$C$24:$C$59,0)))</f>
        <v>0</v>
      </c>
      <c r="D615" s="7" t="str">
        <f t="shared" si="75"/>
        <v/>
      </c>
      <c r="E615" s="33"/>
      <c r="F615" s="33"/>
      <c r="G615" s="33"/>
      <c r="H615" s="34"/>
      <c r="I615" s="56">
        <f t="shared" si="82"/>
        <v>697</v>
      </c>
      <c r="J615" s="35"/>
      <c r="K615" s="33"/>
      <c r="L615" s="35"/>
      <c r="M615" s="35"/>
      <c r="N615" s="36" t="e">
        <f>INDEX(ReadMe!$F$24:$F$59,MATCH(UitgavenInkomsten!K615,ReadMe!$C$24:$C$59,0))</f>
        <v>#N/A</v>
      </c>
      <c r="O615" s="7">
        <f t="array" ref="O615">IF(AND(LEN(L615)&gt;0,ISNUMBER(N615)),L615*N615,IF(AND(LEN(M615)&gt;0,ISNUMBER(N615)),M615/(1+N615)*N615,0))</f>
        <v>0</v>
      </c>
      <c r="P615" s="7" t="str">
        <f t="shared" si="76"/>
        <v>Nee</v>
      </c>
      <c r="Q615" s="33"/>
      <c r="R615" s="7">
        <f t="shared" si="77"/>
        <v>0</v>
      </c>
      <c r="S615" s="7">
        <f t="shared" si="78"/>
        <v>0</v>
      </c>
      <c r="T615" s="7">
        <f t="shared" si="79"/>
        <v>0</v>
      </c>
      <c r="U615" s="7">
        <f t="shared" si="80"/>
        <v>0</v>
      </c>
      <c r="V615" s="7">
        <f t="shared" si="81"/>
        <v>0</v>
      </c>
    </row>
    <row r="616" spans="1:22" x14ac:dyDescent="0.15">
      <c r="A616" s="56">
        <f>IF(ISNUMBER(INDEX(ReadMe!$G$24:$G$59,MATCH(UitgavenInkomsten!$K616,ReadMe!$C$24:$C$59,0))),INDEX(ReadMe!$G$24:$G$59,MATCH(UitgavenInkomsten!$K616,ReadMe!$C$24:$C$59,0)),0)</f>
        <v>0</v>
      </c>
      <c r="B616" s="56">
        <f>IF(ISERROR(INDEX(ReadMe!$H$24:$H$59,MATCH(UitgavenInkomsten!$K616,ReadMe!$C$24:$C$59,0))),0,INDEX(ReadMe!$H$24:$H$59,MATCH(UitgavenInkomsten!$K616,ReadMe!$C$24:$C$59,0)))</f>
        <v>0</v>
      </c>
      <c r="D616" s="7" t="str">
        <f t="shared" si="75"/>
        <v/>
      </c>
      <c r="E616" s="33"/>
      <c r="F616" s="33"/>
      <c r="G616" s="33"/>
      <c r="H616" s="34"/>
      <c r="I616" s="56">
        <f t="shared" si="82"/>
        <v>698</v>
      </c>
      <c r="J616" s="35"/>
      <c r="K616" s="33"/>
      <c r="L616" s="35"/>
      <c r="M616" s="35"/>
      <c r="N616" s="36" t="e">
        <f>INDEX(ReadMe!$F$24:$F$59,MATCH(UitgavenInkomsten!K616,ReadMe!$C$24:$C$59,0))</f>
        <v>#N/A</v>
      </c>
      <c r="O616" s="7">
        <f t="array" ref="O616">IF(AND(LEN(L616)&gt;0,ISNUMBER(N616)),L616*N616,IF(AND(LEN(M616)&gt;0,ISNUMBER(N616)),M616/(1+N616)*N616,0))</f>
        <v>0</v>
      </c>
      <c r="P616" s="7" t="str">
        <f t="shared" si="76"/>
        <v>Nee</v>
      </c>
      <c r="Q616" s="33"/>
      <c r="R616" s="7">
        <f t="shared" si="77"/>
        <v>0</v>
      </c>
      <c r="S616" s="7">
        <f t="shared" si="78"/>
        <v>0</v>
      </c>
      <c r="T616" s="7">
        <f t="shared" si="79"/>
        <v>0</v>
      </c>
      <c r="U616" s="7">
        <f t="shared" si="80"/>
        <v>0</v>
      </c>
      <c r="V616" s="7">
        <f t="shared" si="81"/>
        <v>0</v>
      </c>
    </row>
    <row r="617" spans="1:22" x14ac:dyDescent="0.15">
      <c r="A617" s="56">
        <f>IF(ISNUMBER(INDEX(ReadMe!$G$24:$G$59,MATCH(UitgavenInkomsten!$K617,ReadMe!$C$24:$C$59,0))),INDEX(ReadMe!$G$24:$G$59,MATCH(UitgavenInkomsten!$K617,ReadMe!$C$24:$C$59,0)),0)</f>
        <v>0</v>
      </c>
      <c r="B617" s="56">
        <f>IF(ISERROR(INDEX(ReadMe!$H$24:$H$59,MATCH(UitgavenInkomsten!$K617,ReadMe!$C$24:$C$59,0))),0,INDEX(ReadMe!$H$24:$H$59,MATCH(UitgavenInkomsten!$K617,ReadMe!$C$24:$C$59,0)))</f>
        <v>0</v>
      </c>
      <c r="D617" s="7" t="str">
        <f t="shared" si="75"/>
        <v/>
      </c>
      <c r="E617" s="33"/>
      <c r="F617" s="33"/>
      <c r="G617" s="33"/>
      <c r="H617" s="34"/>
      <c r="I617" s="56">
        <f t="shared" si="82"/>
        <v>699</v>
      </c>
      <c r="J617" s="35"/>
      <c r="K617" s="33"/>
      <c r="L617" s="35"/>
      <c r="M617" s="35"/>
      <c r="N617" s="36" t="e">
        <f>INDEX(ReadMe!$F$24:$F$59,MATCH(UitgavenInkomsten!K617,ReadMe!$C$24:$C$59,0))</f>
        <v>#N/A</v>
      </c>
      <c r="O617" s="7">
        <f t="array" ref="O617">IF(AND(LEN(L617)&gt;0,ISNUMBER(N617)),L617*N617,IF(AND(LEN(M617)&gt;0,ISNUMBER(N617)),M617/(1+N617)*N617,0))</f>
        <v>0</v>
      </c>
      <c r="P617" s="7" t="str">
        <f t="shared" si="76"/>
        <v>Nee</v>
      </c>
      <c r="Q617" s="33"/>
      <c r="R617" s="7">
        <f t="shared" si="77"/>
        <v>0</v>
      </c>
      <c r="S617" s="7">
        <f t="shared" si="78"/>
        <v>0</v>
      </c>
      <c r="T617" s="7">
        <f t="shared" si="79"/>
        <v>0</v>
      </c>
      <c r="U617" s="7">
        <f t="shared" si="80"/>
        <v>0</v>
      </c>
      <c r="V617" s="7">
        <f t="shared" si="81"/>
        <v>0</v>
      </c>
    </row>
    <row r="618" spans="1:22" x14ac:dyDescent="0.15">
      <c r="A618" s="56">
        <f>IF(ISNUMBER(INDEX(ReadMe!$G$24:$G$59,MATCH(UitgavenInkomsten!$K618,ReadMe!$C$24:$C$59,0))),INDEX(ReadMe!$G$24:$G$59,MATCH(UitgavenInkomsten!$K618,ReadMe!$C$24:$C$59,0)),0)</f>
        <v>0</v>
      </c>
      <c r="B618" s="56">
        <f>IF(ISERROR(INDEX(ReadMe!$H$24:$H$59,MATCH(UitgavenInkomsten!$K618,ReadMe!$C$24:$C$59,0))),0,INDEX(ReadMe!$H$24:$H$59,MATCH(UitgavenInkomsten!$K618,ReadMe!$C$24:$C$59,0)))</f>
        <v>0</v>
      </c>
      <c r="D618" s="7" t="str">
        <f t="shared" si="75"/>
        <v/>
      </c>
      <c r="E618" s="33"/>
      <c r="F618" s="33"/>
      <c r="G618" s="33"/>
      <c r="H618" s="34"/>
      <c r="I618" s="56">
        <f t="shared" si="82"/>
        <v>700</v>
      </c>
      <c r="J618" s="35"/>
      <c r="K618" s="33"/>
      <c r="L618" s="35"/>
      <c r="M618" s="35"/>
      <c r="N618" s="36" t="e">
        <f>INDEX(ReadMe!$F$24:$F$59,MATCH(UitgavenInkomsten!K618,ReadMe!$C$24:$C$59,0))</f>
        <v>#N/A</v>
      </c>
      <c r="O618" s="7">
        <f t="array" ref="O618">IF(AND(LEN(L618)&gt;0,ISNUMBER(N618)),L618*N618,IF(AND(LEN(M618)&gt;0,ISNUMBER(N618)),M618/(1+N618)*N618,0))</f>
        <v>0</v>
      </c>
      <c r="P618" s="7" t="str">
        <f t="shared" si="76"/>
        <v>Nee</v>
      </c>
      <c r="Q618" s="33"/>
      <c r="R618" s="7">
        <f t="shared" si="77"/>
        <v>0</v>
      </c>
      <c r="S618" s="7">
        <f t="shared" si="78"/>
        <v>0</v>
      </c>
      <c r="T618" s="7">
        <f t="shared" si="79"/>
        <v>0</v>
      </c>
      <c r="U618" s="7">
        <f t="shared" si="80"/>
        <v>0</v>
      </c>
      <c r="V618" s="7">
        <f t="shared" si="81"/>
        <v>0</v>
      </c>
    </row>
    <row r="619" spans="1:22" x14ac:dyDescent="0.15">
      <c r="A619" s="56">
        <f>IF(ISNUMBER(INDEX(ReadMe!$G$24:$G$59,MATCH(UitgavenInkomsten!$K619,ReadMe!$C$24:$C$59,0))),INDEX(ReadMe!$G$24:$G$59,MATCH(UitgavenInkomsten!$K619,ReadMe!$C$24:$C$59,0)),0)</f>
        <v>0</v>
      </c>
      <c r="B619" s="56">
        <f>IF(ISERROR(INDEX(ReadMe!$H$24:$H$59,MATCH(UitgavenInkomsten!$K619,ReadMe!$C$24:$C$59,0))),0,INDEX(ReadMe!$H$24:$H$59,MATCH(UitgavenInkomsten!$K619,ReadMe!$C$24:$C$59,0)))</f>
        <v>0</v>
      </c>
      <c r="D619" s="7" t="str">
        <f t="shared" si="75"/>
        <v/>
      </c>
      <c r="E619" s="33"/>
      <c r="F619" s="33"/>
      <c r="G619" s="33"/>
      <c r="H619" s="34"/>
      <c r="I619" s="56">
        <f t="shared" si="82"/>
        <v>701</v>
      </c>
      <c r="J619" s="35"/>
      <c r="K619" s="33"/>
      <c r="L619" s="35"/>
      <c r="M619" s="35"/>
      <c r="N619" s="36" t="e">
        <f>INDEX(ReadMe!$F$24:$F$59,MATCH(UitgavenInkomsten!K619,ReadMe!$C$24:$C$59,0))</f>
        <v>#N/A</v>
      </c>
      <c r="O619" s="7">
        <f t="array" ref="O619">IF(AND(LEN(L619)&gt;0,ISNUMBER(N619)),L619*N619,IF(AND(LEN(M619)&gt;0,ISNUMBER(N619)),M619/(1+N619)*N619,0))</f>
        <v>0</v>
      </c>
      <c r="P619" s="7" t="str">
        <f t="shared" si="76"/>
        <v>Nee</v>
      </c>
      <c r="Q619" s="33"/>
      <c r="R619" s="7">
        <f t="shared" si="77"/>
        <v>0</v>
      </c>
      <c r="S619" s="7">
        <f t="shared" si="78"/>
        <v>0</v>
      </c>
      <c r="T619" s="7">
        <f t="shared" si="79"/>
        <v>0</v>
      </c>
      <c r="U619" s="7">
        <f t="shared" si="80"/>
        <v>0</v>
      </c>
      <c r="V619" s="7">
        <f t="shared" si="81"/>
        <v>0</v>
      </c>
    </row>
    <row r="620" spans="1:22" x14ac:dyDescent="0.15">
      <c r="A620" s="56">
        <f>IF(ISNUMBER(INDEX(ReadMe!$G$24:$G$59,MATCH(UitgavenInkomsten!$K620,ReadMe!$C$24:$C$59,0))),INDEX(ReadMe!$G$24:$G$59,MATCH(UitgavenInkomsten!$K620,ReadMe!$C$24:$C$59,0)),0)</f>
        <v>0</v>
      </c>
      <c r="B620" s="56">
        <f>IF(ISERROR(INDEX(ReadMe!$H$24:$H$59,MATCH(UitgavenInkomsten!$K620,ReadMe!$C$24:$C$59,0))),0,INDEX(ReadMe!$H$24:$H$59,MATCH(UitgavenInkomsten!$K620,ReadMe!$C$24:$C$59,0)))</f>
        <v>0</v>
      </c>
      <c r="D620" s="7" t="str">
        <f t="shared" si="75"/>
        <v/>
      </c>
      <c r="E620" s="33"/>
      <c r="F620" s="33"/>
      <c r="G620" s="33"/>
      <c r="H620" s="34"/>
      <c r="I620" s="56">
        <f t="shared" si="82"/>
        <v>702</v>
      </c>
      <c r="J620" s="35"/>
      <c r="K620" s="33"/>
      <c r="L620" s="35"/>
      <c r="M620" s="35"/>
      <c r="N620" s="36" t="e">
        <f>INDEX(ReadMe!$F$24:$F$59,MATCH(UitgavenInkomsten!K620,ReadMe!$C$24:$C$59,0))</f>
        <v>#N/A</v>
      </c>
      <c r="O620" s="7">
        <f t="array" ref="O620">IF(AND(LEN(L620)&gt;0,ISNUMBER(N620)),L620*N620,IF(AND(LEN(M620)&gt;0,ISNUMBER(N620)),M620/(1+N620)*N620,0))</f>
        <v>0</v>
      </c>
      <c r="P620" s="7" t="str">
        <f t="shared" si="76"/>
        <v>Nee</v>
      </c>
      <c r="Q620" s="33"/>
      <c r="R620" s="7">
        <f t="shared" si="77"/>
        <v>0</v>
      </c>
      <c r="S620" s="7">
        <f t="shared" si="78"/>
        <v>0</v>
      </c>
      <c r="T620" s="7">
        <f t="shared" si="79"/>
        <v>0</v>
      </c>
      <c r="U620" s="7">
        <f t="shared" si="80"/>
        <v>0</v>
      </c>
      <c r="V620" s="7">
        <f t="shared" si="81"/>
        <v>0</v>
      </c>
    </row>
    <row r="621" spans="1:22" x14ac:dyDescent="0.15">
      <c r="A621" s="56">
        <f>IF(ISNUMBER(INDEX(ReadMe!$G$24:$G$59,MATCH(UitgavenInkomsten!$K621,ReadMe!$C$24:$C$59,0))),INDEX(ReadMe!$G$24:$G$59,MATCH(UitgavenInkomsten!$K621,ReadMe!$C$24:$C$59,0)),0)</f>
        <v>0</v>
      </c>
      <c r="B621" s="56">
        <f>IF(ISERROR(INDEX(ReadMe!$H$24:$H$59,MATCH(UitgavenInkomsten!$K621,ReadMe!$C$24:$C$59,0))),0,INDEX(ReadMe!$H$24:$H$59,MATCH(UitgavenInkomsten!$K621,ReadMe!$C$24:$C$59,0)))</f>
        <v>0</v>
      </c>
      <c r="D621" s="7" t="str">
        <f t="shared" si="75"/>
        <v/>
      </c>
      <c r="E621" s="33"/>
      <c r="F621" s="33"/>
      <c r="G621" s="33"/>
      <c r="H621" s="34"/>
      <c r="I621" s="56">
        <f t="shared" si="82"/>
        <v>703</v>
      </c>
      <c r="J621" s="35"/>
      <c r="K621" s="33"/>
      <c r="L621" s="35"/>
      <c r="M621" s="35"/>
      <c r="N621" s="36" t="e">
        <f>INDEX(ReadMe!$F$24:$F$59,MATCH(UitgavenInkomsten!K621,ReadMe!$C$24:$C$59,0))</f>
        <v>#N/A</v>
      </c>
      <c r="O621" s="7">
        <f t="array" ref="O621">IF(AND(LEN(L621)&gt;0,ISNUMBER(N621)),L621*N621,IF(AND(LEN(M621)&gt;0,ISNUMBER(N621)),M621/(1+N621)*N621,0))</f>
        <v>0</v>
      </c>
      <c r="P621" s="7" t="str">
        <f t="shared" si="76"/>
        <v>Nee</v>
      </c>
      <c r="Q621" s="33"/>
      <c r="R621" s="7">
        <f t="shared" si="77"/>
        <v>0</v>
      </c>
      <c r="S621" s="7">
        <f t="shared" si="78"/>
        <v>0</v>
      </c>
      <c r="T621" s="7">
        <f t="shared" si="79"/>
        <v>0</v>
      </c>
      <c r="U621" s="7">
        <f t="shared" si="80"/>
        <v>0</v>
      </c>
      <c r="V621" s="7">
        <f t="shared" si="81"/>
        <v>0</v>
      </c>
    </row>
    <row r="622" spans="1:22" x14ac:dyDescent="0.15">
      <c r="A622" s="56">
        <f>IF(ISNUMBER(INDEX(ReadMe!$G$24:$G$59,MATCH(UitgavenInkomsten!$K622,ReadMe!$C$24:$C$59,0))),INDEX(ReadMe!$G$24:$G$59,MATCH(UitgavenInkomsten!$K622,ReadMe!$C$24:$C$59,0)),0)</f>
        <v>0</v>
      </c>
      <c r="B622" s="56">
        <f>IF(ISERROR(INDEX(ReadMe!$H$24:$H$59,MATCH(UitgavenInkomsten!$K622,ReadMe!$C$24:$C$59,0))),0,INDEX(ReadMe!$H$24:$H$59,MATCH(UitgavenInkomsten!$K622,ReadMe!$C$24:$C$59,0)))</f>
        <v>0</v>
      </c>
      <c r="D622" s="7" t="str">
        <f t="shared" si="75"/>
        <v/>
      </c>
      <c r="E622" s="33"/>
      <c r="F622" s="33"/>
      <c r="G622" s="33"/>
      <c r="H622" s="34"/>
      <c r="I622" s="56">
        <f t="shared" si="82"/>
        <v>704</v>
      </c>
      <c r="J622" s="35"/>
      <c r="K622" s="33"/>
      <c r="L622" s="35"/>
      <c r="M622" s="35"/>
      <c r="N622" s="36" t="e">
        <f>INDEX(ReadMe!$F$24:$F$59,MATCH(UitgavenInkomsten!K622,ReadMe!$C$24:$C$59,0))</f>
        <v>#N/A</v>
      </c>
      <c r="O622" s="7">
        <f t="array" ref="O622">IF(AND(LEN(L622)&gt;0,ISNUMBER(N622)),L622*N622,IF(AND(LEN(M622)&gt;0,ISNUMBER(N622)),M622/(1+N622)*N622,0))</f>
        <v>0</v>
      </c>
      <c r="P622" s="7" t="str">
        <f t="shared" si="76"/>
        <v>Nee</v>
      </c>
      <c r="Q622" s="33"/>
      <c r="R622" s="7">
        <f t="shared" si="77"/>
        <v>0</v>
      </c>
      <c r="S622" s="7">
        <f t="shared" si="78"/>
        <v>0</v>
      </c>
      <c r="T622" s="7">
        <f t="shared" si="79"/>
        <v>0</v>
      </c>
      <c r="U622" s="7">
        <f t="shared" si="80"/>
        <v>0</v>
      </c>
      <c r="V622" s="7">
        <f t="shared" si="81"/>
        <v>0</v>
      </c>
    </row>
    <row r="623" spans="1:22" x14ac:dyDescent="0.15">
      <c r="A623" s="56">
        <f>IF(ISNUMBER(INDEX(ReadMe!$G$24:$G$59,MATCH(UitgavenInkomsten!$K623,ReadMe!$C$24:$C$59,0))),INDEX(ReadMe!$G$24:$G$59,MATCH(UitgavenInkomsten!$K623,ReadMe!$C$24:$C$59,0)),0)</f>
        <v>0</v>
      </c>
      <c r="B623" s="56">
        <f>IF(ISERROR(INDEX(ReadMe!$H$24:$H$59,MATCH(UitgavenInkomsten!$K623,ReadMe!$C$24:$C$59,0))),0,INDEX(ReadMe!$H$24:$H$59,MATCH(UitgavenInkomsten!$K623,ReadMe!$C$24:$C$59,0)))</f>
        <v>0</v>
      </c>
      <c r="D623" s="7" t="str">
        <f t="shared" si="75"/>
        <v/>
      </c>
      <c r="E623" s="33"/>
      <c r="F623" s="33"/>
      <c r="G623" s="33"/>
      <c r="H623" s="34"/>
      <c r="I623" s="56">
        <f t="shared" si="82"/>
        <v>705</v>
      </c>
      <c r="J623" s="35"/>
      <c r="K623" s="33"/>
      <c r="L623" s="35"/>
      <c r="M623" s="35"/>
      <c r="N623" s="36" t="e">
        <f>INDEX(ReadMe!$F$24:$F$59,MATCH(UitgavenInkomsten!K623,ReadMe!$C$24:$C$59,0))</f>
        <v>#N/A</v>
      </c>
      <c r="O623" s="7">
        <f t="array" ref="O623">IF(AND(LEN(L623)&gt;0,ISNUMBER(N623)),L623*N623,IF(AND(LEN(M623)&gt;0,ISNUMBER(N623)),M623/(1+N623)*N623,0))</f>
        <v>0</v>
      </c>
      <c r="P623" s="7" t="str">
        <f t="shared" si="76"/>
        <v>Nee</v>
      </c>
      <c r="Q623" s="33"/>
      <c r="R623" s="7">
        <f t="shared" si="77"/>
        <v>0</v>
      </c>
      <c r="S623" s="7">
        <f t="shared" si="78"/>
        <v>0</v>
      </c>
      <c r="T623" s="7">
        <f t="shared" si="79"/>
        <v>0</v>
      </c>
      <c r="U623" s="7">
        <f t="shared" si="80"/>
        <v>0</v>
      </c>
      <c r="V623" s="7">
        <f t="shared" si="81"/>
        <v>0</v>
      </c>
    </row>
    <row r="624" spans="1:22" x14ac:dyDescent="0.15">
      <c r="A624" s="56">
        <f>IF(ISNUMBER(INDEX(ReadMe!$G$24:$G$59,MATCH(UitgavenInkomsten!$K624,ReadMe!$C$24:$C$59,0))),INDEX(ReadMe!$G$24:$G$59,MATCH(UitgavenInkomsten!$K624,ReadMe!$C$24:$C$59,0)),0)</f>
        <v>0</v>
      </c>
      <c r="B624" s="56">
        <f>IF(ISERROR(INDEX(ReadMe!$H$24:$H$59,MATCH(UitgavenInkomsten!$K624,ReadMe!$C$24:$C$59,0))),0,INDEX(ReadMe!$H$24:$H$59,MATCH(UitgavenInkomsten!$K624,ReadMe!$C$24:$C$59,0)))</f>
        <v>0</v>
      </c>
      <c r="D624" s="7" t="str">
        <f t="shared" si="75"/>
        <v/>
      </c>
      <c r="E624" s="33"/>
      <c r="F624" s="33"/>
      <c r="G624" s="33"/>
      <c r="H624" s="34"/>
      <c r="I624" s="56">
        <f t="shared" si="82"/>
        <v>706</v>
      </c>
      <c r="J624" s="35"/>
      <c r="K624" s="33"/>
      <c r="L624" s="35"/>
      <c r="M624" s="35"/>
      <c r="N624" s="36" t="e">
        <f>INDEX(ReadMe!$F$24:$F$59,MATCH(UitgavenInkomsten!K624,ReadMe!$C$24:$C$59,0))</f>
        <v>#N/A</v>
      </c>
      <c r="O624" s="7">
        <f t="array" ref="O624">IF(AND(LEN(L624)&gt;0,ISNUMBER(N624)),L624*N624,IF(AND(LEN(M624)&gt;0,ISNUMBER(N624)),M624/(1+N624)*N624,0))</f>
        <v>0</v>
      </c>
      <c r="P624" s="7" t="str">
        <f t="shared" si="76"/>
        <v>Nee</v>
      </c>
      <c r="Q624" s="33"/>
      <c r="R624" s="7">
        <f t="shared" si="77"/>
        <v>0</v>
      </c>
      <c r="S624" s="7">
        <f t="shared" si="78"/>
        <v>0</v>
      </c>
      <c r="T624" s="7">
        <f t="shared" si="79"/>
        <v>0</v>
      </c>
      <c r="U624" s="7">
        <f t="shared" si="80"/>
        <v>0</v>
      </c>
      <c r="V624" s="7">
        <f t="shared" si="81"/>
        <v>0</v>
      </c>
    </row>
    <row r="625" spans="1:22" x14ac:dyDescent="0.15">
      <c r="A625" s="56">
        <f>IF(ISNUMBER(INDEX(ReadMe!$G$24:$G$59,MATCH(UitgavenInkomsten!$K625,ReadMe!$C$24:$C$59,0))),INDEX(ReadMe!$G$24:$G$59,MATCH(UitgavenInkomsten!$K625,ReadMe!$C$24:$C$59,0)),0)</f>
        <v>0</v>
      </c>
      <c r="B625" s="56">
        <f>IF(ISERROR(INDEX(ReadMe!$H$24:$H$59,MATCH(UitgavenInkomsten!$K625,ReadMe!$C$24:$C$59,0))),0,INDEX(ReadMe!$H$24:$H$59,MATCH(UitgavenInkomsten!$K625,ReadMe!$C$24:$C$59,0)))</f>
        <v>0</v>
      </c>
      <c r="D625" s="7" t="str">
        <f t="shared" si="75"/>
        <v/>
      </c>
      <c r="E625" s="33"/>
      <c r="F625" s="33"/>
      <c r="G625" s="33"/>
      <c r="H625" s="34"/>
      <c r="I625" s="56">
        <f t="shared" si="82"/>
        <v>707</v>
      </c>
      <c r="J625" s="35"/>
      <c r="K625" s="33"/>
      <c r="L625" s="35"/>
      <c r="M625" s="35"/>
      <c r="N625" s="36" t="e">
        <f>INDEX(ReadMe!$F$24:$F$59,MATCH(UitgavenInkomsten!K625,ReadMe!$C$24:$C$59,0))</f>
        <v>#N/A</v>
      </c>
      <c r="O625" s="7">
        <f t="array" ref="O625">IF(AND(LEN(L625)&gt;0,ISNUMBER(N625)),L625*N625,IF(AND(LEN(M625)&gt;0,ISNUMBER(N625)),M625/(1+N625)*N625,0))</f>
        <v>0</v>
      </c>
      <c r="P625" s="7" t="str">
        <f t="shared" si="76"/>
        <v>Nee</v>
      </c>
      <c r="Q625" s="33"/>
      <c r="R625" s="7">
        <f t="shared" si="77"/>
        <v>0</v>
      </c>
      <c r="S625" s="7">
        <f t="shared" si="78"/>
        <v>0</v>
      </c>
      <c r="T625" s="7">
        <f t="shared" si="79"/>
        <v>0</v>
      </c>
      <c r="U625" s="7">
        <f t="shared" si="80"/>
        <v>0</v>
      </c>
      <c r="V625" s="7">
        <f t="shared" si="81"/>
        <v>0</v>
      </c>
    </row>
    <row r="626" spans="1:22" x14ac:dyDescent="0.15">
      <c r="A626" s="56">
        <f>IF(ISNUMBER(INDEX(ReadMe!$G$24:$G$59,MATCH(UitgavenInkomsten!$K626,ReadMe!$C$24:$C$59,0))),INDEX(ReadMe!$G$24:$G$59,MATCH(UitgavenInkomsten!$K626,ReadMe!$C$24:$C$59,0)),0)</f>
        <v>0</v>
      </c>
      <c r="B626" s="56">
        <f>IF(ISERROR(INDEX(ReadMe!$H$24:$H$59,MATCH(UitgavenInkomsten!$K626,ReadMe!$C$24:$C$59,0))),0,INDEX(ReadMe!$H$24:$H$59,MATCH(UitgavenInkomsten!$K626,ReadMe!$C$24:$C$59,0)))</f>
        <v>0</v>
      </c>
      <c r="D626" s="7" t="str">
        <f t="shared" si="75"/>
        <v/>
      </c>
      <c r="E626" s="33"/>
      <c r="F626" s="33"/>
      <c r="G626" s="33"/>
      <c r="H626" s="34"/>
      <c r="I626" s="56">
        <f t="shared" si="82"/>
        <v>708</v>
      </c>
      <c r="J626" s="35"/>
      <c r="K626" s="33"/>
      <c r="L626" s="35"/>
      <c r="M626" s="35"/>
      <c r="N626" s="36" t="e">
        <f>INDEX(ReadMe!$F$24:$F$59,MATCH(UitgavenInkomsten!K626,ReadMe!$C$24:$C$59,0))</f>
        <v>#N/A</v>
      </c>
      <c r="O626" s="7">
        <f t="array" ref="O626">IF(AND(LEN(L626)&gt;0,ISNUMBER(N626)),L626*N626,IF(AND(LEN(M626)&gt;0,ISNUMBER(N626)),M626/(1+N626)*N626,0))</f>
        <v>0</v>
      </c>
      <c r="P626" s="7" t="str">
        <f t="shared" si="76"/>
        <v>Nee</v>
      </c>
      <c r="Q626" s="33"/>
      <c r="R626" s="7">
        <f t="shared" si="77"/>
        <v>0</v>
      </c>
      <c r="S626" s="7">
        <f t="shared" si="78"/>
        <v>0</v>
      </c>
      <c r="T626" s="7">
        <f t="shared" si="79"/>
        <v>0</v>
      </c>
      <c r="U626" s="7">
        <f t="shared" si="80"/>
        <v>0</v>
      </c>
      <c r="V626" s="7">
        <f t="shared" si="81"/>
        <v>0</v>
      </c>
    </row>
    <row r="627" spans="1:22" x14ac:dyDescent="0.15">
      <c r="A627" s="56">
        <f>IF(ISNUMBER(INDEX(ReadMe!$G$24:$G$59,MATCH(UitgavenInkomsten!$K627,ReadMe!$C$24:$C$59,0))),INDEX(ReadMe!$G$24:$G$59,MATCH(UitgavenInkomsten!$K627,ReadMe!$C$24:$C$59,0)),0)</f>
        <v>0</v>
      </c>
      <c r="B627" s="56">
        <f>IF(ISERROR(INDEX(ReadMe!$H$24:$H$59,MATCH(UitgavenInkomsten!$K627,ReadMe!$C$24:$C$59,0))),0,INDEX(ReadMe!$H$24:$H$59,MATCH(UitgavenInkomsten!$K627,ReadMe!$C$24:$C$59,0)))</f>
        <v>0</v>
      </c>
      <c r="D627" s="7" t="str">
        <f t="shared" si="75"/>
        <v/>
      </c>
      <c r="E627" s="33"/>
      <c r="F627" s="33"/>
      <c r="G627" s="33"/>
      <c r="H627" s="34"/>
      <c r="I627" s="56">
        <f t="shared" si="82"/>
        <v>709</v>
      </c>
      <c r="J627" s="35"/>
      <c r="K627" s="33"/>
      <c r="L627" s="35"/>
      <c r="M627" s="35"/>
      <c r="N627" s="36" t="e">
        <f>INDEX(ReadMe!$F$24:$F$59,MATCH(UitgavenInkomsten!K627,ReadMe!$C$24:$C$59,0))</f>
        <v>#N/A</v>
      </c>
      <c r="O627" s="7">
        <f t="array" ref="O627">IF(AND(LEN(L627)&gt;0,ISNUMBER(N627)),L627*N627,IF(AND(LEN(M627)&gt;0,ISNUMBER(N627)),M627/(1+N627)*N627,0))</f>
        <v>0</v>
      </c>
      <c r="P627" s="7" t="str">
        <f t="shared" si="76"/>
        <v>Nee</v>
      </c>
      <c r="Q627" s="33"/>
      <c r="R627" s="7">
        <f t="shared" si="77"/>
        <v>0</v>
      </c>
      <c r="S627" s="7">
        <f t="shared" si="78"/>
        <v>0</v>
      </c>
      <c r="T627" s="7">
        <f t="shared" si="79"/>
        <v>0</v>
      </c>
      <c r="U627" s="7">
        <f t="shared" si="80"/>
        <v>0</v>
      </c>
      <c r="V627" s="7">
        <f t="shared" si="81"/>
        <v>0</v>
      </c>
    </row>
    <row r="628" spans="1:22" x14ac:dyDescent="0.15">
      <c r="A628" s="56">
        <f>IF(ISNUMBER(INDEX(ReadMe!$G$24:$G$59,MATCH(UitgavenInkomsten!$K628,ReadMe!$C$24:$C$59,0))),INDEX(ReadMe!$G$24:$G$59,MATCH(UitgavenInkomsten!$K628,ReadMe!$C$24:$C$59,0)),0)</f>
        <v>0</v>
      </c>
      <c r="B628" s="56">
        <f>IF(ISERROR(INDEX(ReadMe!$H$24:$H$59,MATCH(UitgavenInkomsten!$K628,ReadMe!$C$24:$C$59,0))),0,INDEX(ReadMe!$H$24:$H$59,MATCH(UitgavenInkomsten!$K628,ReadMe!$C$24:$C$59,0)))</f>
        <v>0</v>
      </c>
      <c r="D628" s="7" t="str">
        <f t="shared" si="75"/>
        <v/>
      </c>
      <c r="E628" s="33"/>
      <c r="F628" s="33"/>
      <c r="G628" s="33"/>
      <c r="H628" s="34"/>
      <c r="I628" s="56">
        <f t="shared" si="82"/>
        <v>710</v>
      </c>
      <c r="J628" s="35"/>
      <c r="K628" s="33"/>
      <c r="L628" s="35"/>
      <c r="M628" s="35"/>
      <c r="N628" s="36" t="e">
        <f>INDEX(ReadMe!$F$24:$F$59,MATCH(UitgavenInkomsten!K628,ReadMe!$C$24:$C$59,0))</f>
        <v>#N/A</v>
      </c>
      <c r="O628" s="7">
        <f t="array" ref="O628">IF(AND(LEN(L628)&gt;0,ISNUMBER(N628)),L628*N628,IF(AND(LEN(M628)&gt;0,ISNUMBER(N628)),M628/(1+N628)*N628,0))</f>
        <v>0</v>
      </c>
      <c r="P628" s="7" t="str">
        <f t="shared" si="76"/>
        <v>Nee</v>
      </c>
      <c r="Q628" s="33"/>
      <c r="R628" s="7">
        <f t="shared" si="77"/>
        <v>0</v>
      </c>
      <c r="S628" s="7">
        <f t="shared" si="78"/>
        <v>0</v>
      </c>
      <c r="T628" s="7">
        <f t="shared" si="79"/>
        <v>0</v>
      </c>
      <c r="U628" s="7">
        <f t="shared" si="80"/>
        <v>0</v>
      </c>
      <c r="V628" s="7">
        <f t="shared" si="81"/>
        <v>0</v>
      </c>
    </row>
    <row r="629" spans="1:22" x14ac:dyDescent="0.15">
      <c r="A629" s="56">
        <f>IF(ISNUMBER(INDEX(ReadMe!$G$24:$G$59,MATCH(UitgavenInkomsten!$K629,ReadMe!$C$24:$C$59,0))),INDEX(ReadMe!$G$24:$G$59,MATCH(UitgavenInkomsten!$K629,ReadMe!$C$24:$C$59,0)),0)</f>
        <v>0</v>
      </c>
      <c r="B629" s="56">
        <f>IF(ISERROR(INDEX(ReadMe!$H$24:$H$59,MATCH(UitgavenInkomsten!$K629,ReadMe!$C$24:$C$59,0))),0,INDEX(ReadMe!$H$24:$H$59,MATCH(UitgavenInkomsten!$K629,ReadMe!$C$24:$C$59,0)))</f>
        <v>0</v>
      </c>
      <c r="D629" s="7" t="str">
        <f t="shared" si="75"/>
        <v/>
      </c>
      <c r="E629" s="33"/>
      <c r="F629" s="33"/>
      <c r="G629" s="33"/>
      <c r="H629" s="34"/>
      <c r="I629" s="56">
        <f t="shared" si="82"/>
        <v>711</v>
      </c>
      <c r="J629" s="35"/>
      <c r="K629" s="33"/>
      <c r="L629" s="35"/>
      <c r="M629" s="35"/>
      <c r="N629" s="36" t="e">
        <f>INDEX(ReadMe!$F$24:$F$59,MATCH(UitgavenInkomsten!K629,ReadMe!$C$24:$C$59,0))</f>
        <v>#N/A</v>
      </c>
      <c r="O629" s="7">
        <f t="array" ref="O629">IF(AND(LEN(L629)&gt;0,ISNUMBER(N629)),L629*N629,IF(AND(LEN(M629)&gt;0,ISNUMBER(N629)),M629/(1+N629)*N629,0))</f>
        <v>0</v>
      </c>
      <c r="P629" s="7" t="str">
        <f t="shared" si="76"/>
        <v>Nee</v>
      </c>
      <c r="Q629" s="33"/>
      <c r="R629" s="7">
        <f t="shared" si="77"/>
        <v>0</v>
      </c>
      <c r="S629" s="7">
        <f t="shared" si="78"/>
        <v>0</v>
      </c>
      <c r="T629" s="7">
        <f t="shared" si="79"/>
        <v>0</v>
      </c>
      <c r="U629" s="7">
        <f t="shared" si="80"/>
        <v>0</v>
      </c>
      <c r="V629" s="7">
        <f t="shared" si="81"/>
        <v>0</v>
      </c>
    </row>
    <row r="630" spans="1:22" x14ac:dyDescent="0.15">
      <c r="A630" s="56">
        <f>IF(ISNUMBER(INDEX(ReadMe!$G$24:$G$59,MATCH(UitgavenInkomsten!$K630,ReadMe!$C$24:$C$59,0))),INDEX(ReadMe!$G$24:$G$59,MATCH(UitgavenInkomsten!$K630,ReadMe!$C$24:$C$59,0)),0)</f>
        <v>0</v>
      </c>
      <c r="B630" s="56">
        <f>IF(ISERROR(INDEX(ReadMe!$H$24:$H$59,MATCH(UitgavenInkomsten!$K630,ReadMe!$C$24:$C$59,0))),0,INDEX(ReadMe!$H$24:$H$59,MATCH(UitgavenInkomsten!$K630,ReadMe!$C$24:$C$59,0)))</f>
        <v>0</v>
      </c>
      <c r="D630" s="7" t="str">
        <f t="shared" si="75"/>
        <v/>
      </c>
      <c r="E630" s="33"/>
      <c r="F630" s="33"/>
      <c r="G630" s="33"/>
      <c r="H630" s="34"/>
      <c r="I630" s="56">
        <f t="shared" si="82"/>
        <v>712</v>
      </c>
      <c r="J630" s="35"/>
      <c r="K630" s="33"/>
      <c r="L630" s="35"/>
      <c r="M630" s="35"/>
      <c r="N630" s="36" t="e">
        <f>INDEX(ReadMe!$F$24:$F$59,MATCH(UitgavenInkomsten!K630,ReadMe!$C$24:$C$59,0))</f>
        <v>#N/A</v>
      </c>
      <c r="O630" s="7">
        <f t="array" ref="O630">IF(AND(LEN(L630)&gt;0,ISNUMBER(N630)),L630*N630,IF(AND(LEN(M630)&gt;0,ISNUMBER(N630)),M630/(1+N630)*N630,0))</f>
        <v>0</v>
      </c>
      <c r="P630" s="7" t="str">
        <f t="shared" si="76"/>
        <v>Nee</v>
      </c>
      <c r="Q630" s="33"/>
      <c r="R630" s="7">
        <f t="shared" si="77"/>
        <v>0</v>
      </c>
      <c r="S630" s="7">
        <f t="shared" si="78"/>
        <v>0</v>
      </c>
      <c r="T630" s="7">
        <f t="shared" si="79"/>
        <v>0</v>
      </c>
      <c r="U630" s="7">
        <f t="shared" si="80"/>
        <v>0</v>
      </c>
      <c r="V630" s="7">
        <f t="shared" si="81"/>
        <v>0</v>
      </c>
    </row>
    <row r="631" spans="1:22" x14ac:dyDescent="0.15">
      <c r="A631" s="56">
        <f>IF(ISNUMBER(INDEX(ReadMe!$G$24:$G$59,MATCH(UitgavenInkomsten!$K631,ReadMe!$C$24:$C$59,0))),INDEX(ReadMe!$G$24:$G$59,MATCH(UitgavenInkomsten!$K631,ReadMe!$C$24:$C$59,0)),0)</f>
        <v>0</v>
      </c>
      <c r="B631" s="56">
        <f>IF(ISERROR(INDEX(ReadMe!$H$24:$H$59,MATCH(UitgavenInkomsten!$K631,ReadMe!$C$24:$C$59,0))),0,INDEX(ReadMe!$H$24:$H$59,MATCH(UitgavenInkomsten!$K631,ReadMe!$C$24:$C$59,0)))</f>
        <v>0</v>
      </c>
      <c r="D631" s="7" t="str">
        <f t="shared" si="75"/>
        <v/>
      </c>
      <c r="E631" s="33"/>
      <c r="F631" s="33"/>
      <c r="G631" s="33"/>
      <c r="H631" s="34"/>
      <c r="I631" s="56">
        <f t="shared" si="82"/>
        <v>713</v>
      </c>
      <c r="J631" s="35"/>
      <c r="K631" s="33"/>
      <c r="L631" s="35"/>
      <c r="M631" s="35"/>
      <c r="N631" s="36" t="e">
        <f>INDEX(ReadMe!$F$24:$F$59,MATCH(UitgavenInkomsten!K631,ReadMe!$C$24:$C$59,0))</f>
        <v>#N/A</v>
      </c>
      <c r="O631" s="7">
        <f t="array" ref="O631">IF(AND(LEN(L631)&gt;0,ISNUMBER(N631)),L631*N631,IF(AND(LEN(M631)&gt;0,ISNUMBER(N631)),M631/(1+N631)*N631,0))</f>
        <v>0</v>
      </c>
      <c r="P631" s="7" t="str">
        <f t="shared" si="76"/>
        <v>Nee</v>
      </c>
      <c r="Q631" s="33"/>
      <c r="R631" s="7">
        <f t="shared" si="77"/>
        <v>0</v>
      </c>
      <c r="S631" s="7">
        <f t="shared" si="78"/>
        <v>0</v>
      </c>
      <c r="T631" s="7">
        <f t="shared" si="79"/>
        <v>0</v>
      </c>
      <c r="U631" s="7">
        <f t="shared" si="80"/>
        <v>0</v>
      </c>
      <c r="V631" s="7">
        <f t="shared" si="81"/>
        <v>0</v>
      </c>
    </row>
    <row r="632" spans="1:22" x14ac:dyDescent="0.15">
      <c r="A632" s="56">
        <f>IF(ISNUMBER(INDEX(ReadMe!$G$24:$G$59,MATCH(UitgavenInkomsten!$K632,ReadMe!$C$24:$C$59,0))),INDEX(ReadMe!$G$24:$G$59,MATCH(UitgavenInkomsten!$K632,ReadMe!$C$24:$C$59,0)),0)</f>
        <v>0</v>
      </c>
      <c r="B632" s="56">
        <f>IF(ISERROR(INDEX(ReadMe!$H$24:$H$59,MATCH(UitgavenInkomsten!$K632,ReadMe!$C$24:$C$59,0))),0,INDEX(ReadMe!$H$24:$H$59,MATCH(UitgavenInkomsten!$K632,ReadMe!$C$24:$C$59,0)))</f>
        <v>0</v>
      </c>
      <c r="D632" s="7" t="str">
        <f t="shared" si="75"/>
        <v/>
      </c>
      <c r="E632" s="33"/>
      <c r="F632" s="33"/>
      <c r="G632" s="33"/>
      <c r="H632" s="34"/>
      <c r="I632" s="56">
        <f t="shared" si="82"/>
        <v>714</v>
      </c>
      <c r="J632" s="35"/>
      <c r="K632" s="33"/>
      <c r="L632" s="35"/>
      <c r="M632" s="35"/>
      <c r="N632" s="36" t="e">
        <f>INDEX(ReadMe!$F$24:$F$59,MATCH(UitgavenInkomsten!K632,ReadMe!$C$24:$C$59,0))</f>
        <v>#N/A</v>
      </c>
      <c r="O632" s="7">
        <f t="array" ref="O632">IF(AND(LEN(L632)&gt;0,ISNUMBER(N632)),L632*N632,IF(AND(LEN(M632)&gt;0,ISNUMBER(N632)),M632/(1+N632)*N632,0))</f>
        <v>0</v>
      </c>
      <c r="P632" s="7" t="str">
        <f t="shared" si="76"/>
        <v>Nee</v>
      </c>
      <c r="Q632" s="33"/>
      <c r="R632" s="7">
        <f t="shared" si="77"/>
        <v>0</v>
      </c>
      <c r="S632" s="7">
        <f t="shared" si="78"/>
        <v>0</v>
      </c>
      <c r="T632" s="7">
        <f t="shared" si="79"/>
        <v>0</v>
      </c>
      <c r="U632" s="7">
        <f t="shared" si="80"/>
        <v>0</v>
      </c>
      <c r="V632" s="7">
        <f t="shared" si="81"/>
        <v>0</v>
      </c>
    </row>
    <row r="633" spans="1:22" x14ac:dyDescent="0.15">
      <c r="A633" s="56">
        <f>IF(ISNUMBER(INDEX(ReadMe!$G$24:$G$59,MATCH(UitgavenInkomsten!$K633,ReadMe!$C$24:$C$59,0))),INDEX(ReadMe!$G$24:$G$59,MATCH(UitgavenInkomsten!$K633,ReadMe!$C$24:$C$59,0)),0)</f>
        <v>0</v>
      </c>
      <c r="B633" s="56">
        <f>IF(ISERROR(INDEX(ReadMe!$H$24:$H$59,MATCH(UitgavenInkomsten!$K633,ReadMe!$C$24:$C$59,0))),0,INDEX(ReadMe!$H$24:$H$59,MATCH(UitgavenInkomsten!$K633,ReadMe!$C$24:$C$59,0)))</f>
        <v>0</v>
      </c>
      <c r="D633" s="7" t="str">
        <f t="shared" si="75"/>
        <v/>
      </c>
      <c r="E633" s="33"/>
      <c r="F633" s="33"/>
      <c r="G633" s="33"/>
      <c r="H633" s="34"/>
      <c r="I633" s="56">
        <f t="shared" si="82"/>
        <v>715</v>
      </c>
      <c r="J633" s="35"/>
      <c r="K633" s="33"/>
      <c r="L633" s="35"/>
      <c r="M633" s="35"/>
      <c r="N633" s="36" t="e">
        <f>INDEX(ReadMe!$F$24:$F$59,MATCH(UitgavenInkomsten!K633,ReadMe!$C$24:$C$59,0))</f>
        <v>#N/A</v>
      </c>
      <c r="O633" s="7">
        <f t="array" ref="O633">IF(AND(LEN(L633)&gt;0,ISNUMBER(N633)),L633*N633,IF(AND(LEN(M633)&gt;0,ISNUMBER(N633)),M633/(1+N633)*N633,0))</f>
        <v>0</v>
      </c>
      <c r="P633" s="7" t="str">
        <f t="shared" si="76"/>
        <v>Nee</v>
      </c>
      <c r="Q633" s="33"/>
      <c r="R633" s="7">
        <f t="shared" si="77"/>
        <v>0</v>
      </c>
      <c r="S633" s="7">
        <f t="shared" si="78"/>
        <v>0</v>
      </c>
      <c r="T633" s="7">
        <f t="shared" si="79"/>
        <v>0</v>
      </c>
      <c r="U633" s="7">
        <f t="shared" si="80"/>
        <v>0</v>
      </c>
      <c r="V633" s="7">
        <f t="shared" si="81"/>
        <v>0</v>
      </c>
    </row>
    <row r="634" spans="1:22" x14ac:dyDescent="0.15">
      <c r="A634" s="56">
        <f>IF(ISNUMBER(INDEX(ReadMe!$G$24:$G$59,MATCH(UitgavenInkomsten!$K634,ReadMe!$C$24:$C$59,0))),INDEX(ReadMe!$G$24:$G$59,MATCH(UitgavenInkomsten!$K634,ReadMe!$C$24:$C$59,0)),0)</f>
        <v>0</v>
      </c>
      <c r="B634" s="56">
        <f>IF(ISERROR(INDEX(ReadMe!$H$24:$H$59,MATCH(UitgavenInkomsten!$K634,ReadMe!$C$24:$C$59,0))),0,INDEX(ReadMe!$H$24:$H$59,MATCH(UitgavenInkomsten!$K634,ReadMe!$C$24:$C$59,0)))</f>
        <v>0</v>
      </c>
      <c r="D634" s="7" t="str">
        <f t="shared" si="75"/>
        <v/>
      </c>
      <c r="E634" s="33"/>
      <c r="F634" s="33"/>
      <c r="G634" s="33"/>
      <c r="H634" s="34"/>
      <c r="I634" s="56">
        <f t="shared" si="82"/>
        <v>716</v>
      </c>
      <c r="J634" s="35"/>
      <c r="K634" s="33"/>
      <c r="L634" s="35"/>
      <c r="M634" s="35"/>
      <c r="N634" s="36" t="e">
        <f>INDEX(ReadMe!$F$24:$F$59,MATCH(UitgavenInkomsten!K634,ReadMe!$C$24:$C$59,0))</f>
        <v>#N/A</v>
      </c>
      <c r="O634" s="7">
        <f t="array" ref="O634">IF(AND(LEN(L634)&gt;0,ISNUMBER(N634)),L634*N634,IF(AND(LEN(M634)&gt;0,ISNUMBER(N634)),M634/(1+N634)*N634,0))</f>
        <v>0</v>
      </c>
      <c r="P634" s="7" t="str">
        <f t="shared" si="76"/>
        <v>Nee</v>
      </c>
      <c r="Q634" s="33"/>
      <c r="R634" s="7">
        <f t="shared" si="77"/>
        <v>0</v>
      </c>
      <c r="S634" s="7">
        <f t="shared" si="78"/>
        <v>0</v>
      </c>
      <c r="T634" s="7">
        <f t="shared" si="79"/>
        <v>0</v>
      </c>
      <c r="U634" s="7">
        <f t="shared" si="80"/>
        <v>0</v>
      </c>
      <c r="V634" s="7">
        <f t="shared" si="81"/>
        <v>0</v>
      </c>
    </row>
    <row r="635" spans="1:22" x14ac:dyDescent="0.15">
      <c r="A635" s="56">
        <f>IF(ISNUMBER(INDEX(ReadMe!$G$24:$G$59,MATCH(UitgavenInkomsten!$K635,ReadMe!$C$24:$C$59,0))),INDEX(ReadMe!$G$24:$G$59,MATCH(UitgavenInkomsten!$K635,ReadMe!$C$24:$C$59,0)),0)</f>
        <v>0</v>
      </c>
      <c r="B635" s="56">
        <f>IF(ISERROR(INDEX(ReadMe!$H$24:$H$59,MATCH(UitgavenInkomsten!$K635,ReadMe!$C$24:$C$59,0))),0,INDEX(ReadMe!$H$24:$H$59,MATCH(UitgavenInkomsten!$K635,ReadMe!$C$24:$C$59,0)))</f>
        <v>0</v>
      </c>
      <c r="D635" s="7" t="str">
        <f t="shared" si="75"/>
        <v/>
      </c>
      <c r="E635" s="33"/>
      <c r="F635" s="33"/>
      <c r="G635" s="33"/>
      <c r="H635" s="34"/>
      <c r="I635" s="56">
        <f t="shared" si="82"/>
        <v>717</v>
      </c>
      <c r="J635" s="35"/>
      <c r="K635" s="33"/>
      <c r="L635" s="35"/>
      <c r="M635" s="35"/>
      <c r="N635" s="36" t="e">
        <f>INDEX(ReadMe!$F$24:$F$59,MATCH(UitgavenInkomsten!K635,ReadMe!$C$24:$C$59,0))</f>
        <v>#N/A</v>
      </c>
      <c r="O635" s="7">
        <f t="array" ref="O635">IF(AND(LEN(L635)&gt;0,ISNUMBER(N635)),L635*N635,IF(AND(LEN(M635)&gt;0,ISNUMBER(N635)),M635/(1+N635)*N635,0))</f>
        <v>0</v>
      </c>
      <c r="P635" s="7" t="str">
        <f t="shared" si="76"/>
        <v>Nee</v>
      </c>
      <c r="Q635" s="33"/>
      <c r="R635" s="7">
        <f t="shared" si="77"/>
        <v>0</v>
      </c>
      <c r="S635" s="7">
        <f t="shared" si="78"/>
        <v>0</v>
      </c>
      <c r="T635" s="7">
        <f t="shared" si="79"/>
        <v>0</v>
      </c>
      <c r="U635" s="7">
        <f t="shared" si="80"/>
        <v>0</v>
      </c>
      <c r="V635" s="7">
        <f t="shared" si="81"/>
        <v>0</v>
      </c>
    </row>
    <row r="636" spans="1:22" x14ac:dyDescent="0.15">
      <c r="A636" s="56">
        <f>IF(ISNUMBER(INDEX(ReadMe!$G$24:$G$59,MATCH(UitgavenInkomsten!$K636,ReadMe!$C$24:$C$59,0))),INDEX(ReadMe!$G$24:$G$59,MATCH(UitgavenInkomsten!$K636,ReadMe!$C$24:$C$59,0)),0)</f>
        <v>0</v>
      </c>
      <c r="B636" s="56">
        <f>IF(ISERROR(INDEX(ReadMe!$H$24:$H$59,MATCH(UitgavenInkomsten!$K636,ReadMe!$C$24:$C$59,0))),0,INDEX(ReadMe!$H$24:$H$59,MATCH(UitgavenInkomsten!$K636,ReadMe!$C$24:$C$59,0)))</f>
        <v>0</v>
      </c>
      <c r="D636" s="7" t="str">
        <f t="shared" si="75"/>
        <v/>
      </c>
      <c r="E636" s="33"/>
      <c r="F636" s="33"/>
      <c r="G636" s="33"/>
      <c r="H636" s="34"/>
      <c r="I636" s="56">
        <f t="shared" si="82"/>
        <v>718</v>
      </c>
      <c r="J636" s="35"/>
      <c r="K636" s="33"/>
      <c r="L636" s="35"/>
      <c r="M636" s="35"/>
      <c r="N636" s="36" t="e">
        <f>INDEX(ReadMe!$F$24:$F$59,MATCH(UitgavenInkomsten!K636,ReadMe!$C$24:$C$59,0))</f>
        <v>#N/A</v>
      </c>
      <c r="O636" s="7">
        <f t="array" ref="O636">IF(AND(LEN(L636)&gt;0,ISNUMBER(N636)),L636*N636,IF(AND(LEN(M636)&gt;0,ISNUMBER(N636)),M636/(1+N636)*N636,0))</f>
        <v>0</v>
      </c>
      <c r="P636" s="7" t="str">
        <f t="shared" si="76"/>
        <v>Nee</v>
      </c>
      <c r="Q636" s="33"/>
      <c r="R636" s="7">
        <f t="shared" si="77"/>
        <v>0</v>
      </c>
      <c r="S636" s="7">
        <f t="shared" si="78"/>
        <v>0</v>
      </c>
      <c r="T636" s="7">
        <f t="shared" si="79"/>
        <v>0</v>
      </c>
      <c r="U636" s="7">
        <f t="shared" si="80"/>
        <v>0</v>
      </c>
      <c r="V636" s="7">
        <f t="shared" si="81"/>
        <v>0</v>
      </c>
    </row>
    <row r="637" spans="1:22" x14ac:dyDescent="0.15">
      <c r="A637" s="56">
        <f>IF(ISNUMBER(INDEX(ReadMe!$G$24:$G$59,MATCH(UitgavenInkomsten!$K637,ReadMe!$C$24:$C$59,0))),INDEX(ReadMe!$G$24:$G$59,MATCH(UitgavenInkomsten!$K637,ReadMe!$C$24:$C$59,0)),0)</f>
        <v>0</v>
      </c>
      <c r="B637" s="56">
        <f>IF(ISERROR(INDEX(ReadMe!$H$24:$H$59,MATCH(UitgavenInkomsten!$K637,ReadMe!$C$24:$C$59,0))),0,INDEX(ReadMe!$H$24:$H$59,MATCH(UitgavenInkomsten!$K637,ReadMe!$C$24:$C$59,0)))</f>
        <v>0</v>
      </c>
      <c r="D637" s="7" t="str">
        <f t="shared" si="75"/>
        <v/>
      </c>
      <c r="E637" s="33"/>
      <c r="F637" s="33"/>
      <c r="G637" s="33"/>
      <c r="H637" s="34"/>
      <c r="I637" s="56">
        <f t="shared" si="82"/>
        <v>719</v>
      </c>
      <c r="J637" s="35"/>
      <c r="K637" s="33"/>
      <c r="L637" s="35"/>
      <c r="M637" s="35"/>
      <c r="N637" s="36" t="e">
        <f>INDEX(ReadMe!$F$24:$F$59,MATCH(UitgavenInkomsten!K637,ReadMe!$C$24:$C$59,0))</f>
        <v>#N/A</v>
      </c>
      <c r="O637" s="7">
        <f t="array" ref="O637">IF(AND(LEN(L637)&gt;0,ISNUMBER(N637)),L637*N637,IF(AND(LEN(M637)&gt;0,ISNUMBER(N637)),M637/(1+N637)*N637,0))</f>
        <v>0</v>
      </c>
      <c r="P637" s="7" t="str">
        <f t="shared" si="76"/>
        <v>Nee</v>
      </c>
      <c r="Q637" s="33"/>
      <c r="R637" s="7">
        <f t="shared" si="77"/>
        <v>0</v>
      </c>
      <c r="S637" s="7">
        <f t="shared" si="78"/>
        <v>0</v>
      </c>
      <c r="T637" s="7">
        <f t="shared" si="79"/>
        <v>0</v>
      </c>
      <c r="U637" s="7">
        <f t="shared" si="80"/>
        <v>0</v>
      </c>
      <c r="V637" s="7">
        <f t="shared" si="81"/>
        <v>0</v>
      </c>
    </row>
    <row r="638" spans="1:22" x14ac:dyDescent="0.15">
      <c r="A638" s="56">
        <f>IF(ISNUMBER(INDEX(ReadMe!$G$24:$G$59,MATCH(UitgavenInkomsten!$K638,ReadMe!$C$24:$C$59,0))),INDEX(ReadMe!$G$24:$G$59,MATCH(UitgavenInkomsten!$K638,ReadMe!$C$24:$C$59,0)),0)</f>
        <v>0</v>
      </c>
      <c r="B638" s="56">
        <f>IF(ISERROR(INDEX(ReadMe!$H$24:$H$59,MATCH(UitgavenInkomsten!$K638,ReadMe!$C$24:$C$59,0))),0,INDEX(ReadMe!$H$24:$H$59,MATCH(UitgavenInkomsten!$K638,ReadMe!$C$24:$C$59,0)))</f>
        <v>0</v>
      </c>
      <c r="D638" s="7" t="str">
        <f t="shared" si="75"/>
        <v/>
      </c>
      <c r="E638" s="33"/>
      <c r="F638" s="33"/>
      <c r="G638" s="33"/>
      <c r="H638" s="34"/>
      <c r="I638" s="56">
        <f t="shared" si="82"/>
        <v>720</v>
      </c>
      <c r="J638" s="35"/>
      <c r="K638" s="33"/>
      <c r="L638" s="35"/>
      <c r="M638" s="35"/>
      <c r="N638" s="36" t="e">
        <f>INDEX(ReadMe!$F$24:$F$59,MATCH(UitgavenInkomsten!K638,ReadMe!$C$24:$C$59,0))</f>
        <v>#N/A</v>
      </c>
      <c r="O638" s="7">
        <f t="array" ref="O638">IF(AND(LEN(L638)&gt;0,ISNUMBER(N638)),L638*N638,IF(AND(LEN(M638)&gt;0,ISNUMBER(N638)),M638/(1+N638)*N638,0))</f>
        <v>0</v>
      </c>
      <c r="P638" s="7" t="str">
        <f t="shared" si="76"/>
        <v>Nee</v>
      </c>
      <c r="Q638" s="33"/>
      <c r="R638" s="7">
        <f t="shared" si="77"/>
        <v>0</v>
      </c>
      <c r="S638" s="7">
        <f t="shared" si="78"/>
        <v>0</v>
      </c>
      <c r="T638" s="7">
        <f t="shared" si="79"/>
        <v>0</v>
      </c>
      <c r="U638" s="7">
        <f t="shared" si="80"/>
        <v>0</v>
      </c>
      <c r="V638" s="7">
        <f t="shared" si="81"/>
        <v>0</v>
      </c>
    </row>
    <row r="639" spans="1:22" x14ac:dyDescent="0.15">
      <c r="A639" s="56">
        <f>IF(ISNUMBER(INDEX(ReadMe!$G$24:$G$59,MATCH(UitgavenInkomsten!$K639,ReadMe!$C$24:$C$59,0))),INDEX(ReadMe!$G$24:$G$59,MATCH(UitgavenInkomsten!$K639,ReadMe!$C$24:$C$59,0)),0)</f>
        <v>0</v>
      </c>
      <c r="B639" s="56">
        <f>IF(ISERROR(INDEX(ReadMe!$H$24:$H$59,MATCH(UitgavenInkomsten!$K639,ReadMe!$C$24:$C$59,0))),0,INDEX(ReadMe!$H$24:$H$59,MATCH(UitgavenInkomsten!$K639,ReadMe!$C$24:$C$59,0)))</f>
        <v>0</v>
      </c>
      <c r="D639" s="7" t="str">
        <f t="shared" si="75"/>
        <v/>
      </c>
      <c r="E639" s="33"/>
      <c r="F639" s="33"/>
      <c r="G639" s="33"/>
      <c r="H639" s="34"/>
      <c r="I639" s="56">
        <f t="shared" si="82"/>
        <v>721</v>
      </c>
      <c r="J639" s="35"/>
      <c r="K639" s="33"/>
      <c r="L639" s="35"/>
      <c r="M639" s="35"/>
      <c r="N639" s="36" t="e">
        <f>INDEX(ReadMe!$F$24:$F$59,MATCH(UitgavenInkomsten!K639,ReadMe!$C$24:$C$59,0))</f>
        <v>#N/A</v>
      </c>
      <c r="O639" s="7">
        <f t="array" ref="O639">IF(AND(LEN(L639)&gt;0,ISNUMBER(N639)),L639*N639,IF(AND(LEN(M639)&gt;0,ISNUMBER(N639)),M639/(1+N639)*N639,0))</f>
        <v>0</v>
      </c>
      <c r="P639" s="7" t="str">
        <f t="shared" si="76"/>
        <v>Nee</v>
      </c>
      <c r="Q639" s="33"/>
      <c r="R639" s="7">
        <f t="shared" si="77"/>
        <v>0</v>
      </c>
      <c r="S639" s="7">
        <f t="shared" si="78"/>
        <v>0</v>
      </c>
      <c r="T639" s="7">
        <f t="shared" si="79"/>
        <v>0</v>
      </c>
      <c r="U639" s="7">
        <f t="shared" si="80"/>
        <v>0</v>
      </c>
      <c r="V639" s="7">
        <f t="shared" si="81"/>
        <v>0</v>
      </c>
    </row>
    <row r="640" spans="1:22" x14ac:dyDescent="0.15">
      <c r="A640" s="56">
        <f>IF(ISNUMBER(INDEX(ReadMe!$G$24:$G$59,MATCH(UitgavenInkomsten!$K640,ReadMe!$C$24:$C$59,0))),INDEX(ReadMe!$G$24:$G$59,MATCH(UitgavenInkomsten!$K640,ReadMe!$C$24:$C$59,0)),0)</f>
        <v>0</v>
      </c>
      <c r="B640" s="56">
        <f>IF(ISERROR(INDEX(ReadMe!$H$24:$H$59,MATCH(UitgavenInkomsten!$K640,ReadMe!$C$24:$C$59,0))),0,INDEX(ReadMe!$H$24:$H$59,MATCH(UitgavenInkomsten!$K640,ReadMe!$C$24:$C$59,0)))</f>
        <v>0</v>
      </c>
      <c r="D640" s="7" t="str">
        <f t="shared" si="75"/>
        <v/>
      </c>
      <c r="E640" s="33"/>
      <c r="F640" s="33"/>
      <c r="G640" s="33"/>
      <c r="H640" s="34"/>
      <c r="I640" s="56">
        <f t="shared" si="82"/>
        <v>722</v>
      </c>
      <c r="J640" s="35"/>
      <c r="K640" s="33"/>
      <c r="L640" s="35"/>
      <c r="M640" s="35"/>
      <c r="N640" s="36" t="e">
        <f>INDEX(ReadMe!$F$24:$F$59,MATCH(UitgavenInkomsten!K640,ReadMe!$C$24:$C$59,0))</f>
        <v>#N/A</v>
      </c>
      <c r="O640" s="7">
        <f t="array" ref="O640">IF(AND(LEN(L640)&gt;0,ISNUMBER(N640)),L640*N640,IF(AND(LEN(M640)&gt;0,ISNUMBER(N640)),M640/(1+N640)*N640,0))</f>
        <v>0</v>
      </c>
      <c r="P640" s="7" t="str">
        <f t="shared" si="76"/>
        <v>Nee</v>
      </c>
      <c r="Q640" s="33"/>
      <c r="R640" s="7">
        <f t="shared" si="77"/>
        <v>0</v>
      </c>
      <c r="S640" s="7">
        <f t="shared" si="78"/>
        <v>0</v>
      </c>
      <c r="T640" s="7">
        <f t="shared" si="79"/>
        <v>0</v>
      </c>
      <c r="U640" s="7">
        <f t="shared" si="80"/>
        <v>0</v>
      </c>
      <c r="V640" s="7">
        <f t="shared" si="81"/>
        <v>0</v>
      </c>
    </row>
    <row r="641" spans="1:22" x14ac:dyDescent="0.15">
      <c r="A641" s="56">
        <f>IF(ISNUMBER(INDEX(ReadMe!$G$24:$G$59,MATCH(UitgavenInkomsten!$K641,ReadMe!$C$24:$C$59,0))),INDEX(ReadMe!$G$24:$G$59,MATCH(UitgavenInkomsten!$K641,ReadMe!$C$24:$C$59,0)),0)</f>
        <v>0</v>
      </c>
      <c r="B641" s="56">
        <f>IF(ISERROR(INDEX(ReadMe!$H$24:$H$59,MATCH(UitgavenInkomsten!$K641,ReadMe!$C$24:$C$59,0))),0,INDEX(ReadMe!$H$24:$H$59,MATCH(UitgavenInkomsten!$K641,ReadMe!$C$24:$C$59,0)))</f>
        <v>0</v>
      </c>
      <c r="D641" s="7" t="str">
        <f t="shared" si="75"/>
        <v/>
      </c>
      <c r="E641" s="33"/>
      <c r="F641" s="33"/>
      <c r="G641" s="33"/>
      <c r="H641" s="34"/>
      <c r="I641" s="56">
        <f t="shared" si="82"/>
        <v>723</v>
      </c>
      <c r="J641" s="35"/>
      <c r="K641" s="33"/>
      <c r="L641" s="35"/>
      <c r="M641" s="35"/>
      <c r="N641" s="36" t="e">
        <f>INDEX(ReadMe!$F$24:$F$59,MATCH(UitgavenInkomsten!K641,ReadMe!$C$24:$C$59,0))</f>
        <v>#N/A</v>
      </c>
      <c r="O641" s="7">
        <f t="array" ref="O641">IF(AND(LEN(L641)&gt;0,ISNUMBER(N641)),L641*N641,IF(AND(LEN(M641)&gt;0,ISNUMBER(N641)),M641/(1+N641)*N641,0))</f>
        <v>0</v>
      </c>
      <c r="P641" s="7" t="str">
        <f t="shared" si="76"/>
        <v>Nee</v>
      </c>
      <c r="Q641" s="33"/>
      <c r="R641" s="7">
        <f t="shared" si="77"/>
        <v>0</v>
      </c>
      <c r="S641" s="7">
        <f t="shared" si="78"/>
        <v>0</v>
      </c>
      <c r="T641" s="7">
        <f t="shared" si="79"/>
        <v>0</v>
      </c>
      <c r="U641" s="7">
        <f t="shared" si="80"/>
        <v>0</v>
      </c>
      <c r="V641" s="7">
        <f t="shared" si="81"/>
        <v>0</v>
      </c>
    </row>
    <row r="642" spans="1:22" x14ac:dyDescent="0.15">
      <c r="A642" s="56">
        <f>IF(ISNUMBER(INDEX(ReadMe!$G$24:$G$59,MATCH(UitgavenInkomsten!$K642,ReadMe!$C$24:$C$59,0))),INDEX(ReadMe!$G$24:$G$59,MATCH(UitgavenInkomsten!$K642,ReadMe!$C$24:$C$59,0)),0)</f>
        <v>0</v>
      </c>
      <c r="B642" s="56">
        <f>IF(ISERROR(INDEX(ReadMe!$H$24:$H$59,MATCH(UitgavenInkomsten!$K642,ReadMe!$C$24:$C$59,0))),0,INDEX(ReadMe!$H$24:$H$59,MATCH(UitgavenInkomsten!$K642,ReadMe!$C$24:$C$59,0)))</f>
        <v>0</v>
      </c>
      <c r="D642" s="7" t="str">
        <f t="shared" si="75"/>
        <v/>
      </c>
      <c r="E642" s="33"/>
      <c r="F642" s="33"/>
      <c r="G642" s="33"/>
      <c r="H642" s="34"/>
      <c r="I642" s="56">
        <f t="shared" si="82"/>
        <v>724</v>
      </c>
      <c r="J642" s="35"/>
      <c r="K642" s="33"/>
      <c r="L642" s="35"/>
      <c r="M642" s="35"/>
      <c r="N642" s="36" t="e">
        <f>INDEX(ReadMe!$F$24:$F$59,MATCH(UitgavenInkomsten!K642,ReadMe!$C$24:$C$59,0))</f>
        <v>#N/A</v>
      </c>
      <c r="O642" s="7">
        <f t="array" ref="O642">IF(AND(LEN(L642)&gt;0,ISNUMBER(N642)),L642*N642,IF(AND(LEN(M642)&gt;0,ISNUMBER(N642)),M642/(1+N642)*N642,0))</f>
        <v>0</v>
      </c>
      <c r="P642" s="7" t="str">
        <f t="shared" si="76"/>
        <v>Nee</v>
      </c>
      <c r="Q642" s="33"/>
      <c r="R642" s="7">
        <f t="shared" si="77"/>
        <v>0</v>
      </c>
      <c r="S642" s="7">
        <f t="shared" si="78"/>
        <v>0</v>
      </c>
      <c r="T642" s="7">
        <f t="shared" si="79"/>
        <v>0</v>
      </c>
      <c r="U642" s="7">
        <f t="shared" si="80"/>
        <v>0</v>
      </c>
      <c r="V642" s="7">
        <f t="shared" si="81"/>
        <v>0</v>
      </c>
    </row>
    <row r="643" spans="1:22" x14ac:dyDescent="0.15">
      <c r="A643" s="56">
        <f>IF(ISNUMBER(INDEX(ReadMe!$G$24:$G$59,MATCH(UitgavenInkomsten!$K643,ReadMe!$C$24:$C$59,0))),INDEX(ReadMe!$G$24:$G$59,MATCH(UitgavenInkomsten!$K643,ReadMe!$C$24:$C$59,0)),0)</f>
        <v>0</v>
      </c>
      <c r="B643" s="56">
        <f>IF(ISERROR(INDEX(ReadMe!$H$24:$H$59,MATCH(UitgavenInkomsten!$K643,ReadMe!$C$24:$C$59,0))),0,INDEX(ReadMe!$H$24:$H$59,MATCH(UitgavenInkomsten!$K643,ReadMe!$C$24:$C$59,0)))</f>
        <v>0</v>
      </c>
      <c r="D643" s="7" t="str">
        <f t="shared" si="75"/>
        <v/>
      </c>
      <c r="E643" s="33"/>
      <c r="F643" s="33"/>
      <c r="G643" s="33"/>
      <c r="H643" s="34"/>
      <c r="I643" s="56">
        <f t="shared" si="82"/>
        <v>725</v>
      </c>
      <c r="J643" s="35"/>
      <c r="K643" s="33"/>
      <c r="L643" s="35"/>
      <c r="M643" s="35"/>
      <c r="N643" s="36" t="e">
        <f>INDEX(ReadMe!$F$24:$F$59,MATCH(UitgavenInkomsten!K643,ReadMe!$C$24:$C$59,0))</f>
        <v>#N/A</v>
      </c>
      <c r="O643" s="7">
        <f t="array" ref="O643">IF(AND(LEN(L643)&gt;0,ISNUMBER(N643)),L643*N643,IF(AND(LEN(M643)&gt;0,ISNUMBER(N643)),M643/(1+N643)*N643,0))</f>
        <v>0</v>
      </c>
      <c r="P643" s="7" t="str">
        <f t="shared" si="76"/>
        <v>Nee</v>
      </c>
      <c r="Q643" s="33"/>
      <c r="R643" s="7">
        <f t="shared" si="77"/>
        <v>0</v>
      </c>
      <c r="S643" s="7">
        <f t="shared" si="78"/>
        <v>0</v>
      </c>
      <c r="T643" s="7">
        <f t="shared" si="79"/>
        <v>0</v>
      </c>
      <c r="U643" s="7">
        <f t="shared" si="80"/>
        <v>0</v>
      </c>
      <c r="V643" s="7">
        <f t="shared" si="81"/>
        <v>0</v>
      </c>
    </row>
    <row r="644" spans="1:22" x14ac:dyDescent="0.15">
      <c r="A644" s="56">
        <f>IF(ISNUMBER(INDEX(ReadMe!$G$24:$G$59,MATCH(UitgavenInkomsten!$K644,ReadMe!$C$24:$C$59,0))),INDEX(ReadMe!$G$24:$G$59,MATCH(UitgavenInkomsten!$K644,ReadMe!$C$24:$C$59,0)),0)</f>
        <v>0</v>
      </c>
      <c r="B644" s="56">
        <f>IF(ISERROR(INDEX(ReadMe!$H$24:$H$59,MATCH(UitgavenInkomsten!$K644,ReadMe!$C$24:$C$59,0))),0,INDEX(ReadMe!$H$24:$H$59,MATCH(UitgavenInkomsten!$K644,ReadMe!$C$24:$C$59,0)))</f>
        <v>0</v>
      </c>
      <c r="D644" s="7" t="str">
        <f t="shared" si="75"/>
        <v/>
      </c>
      <c r="E644" s="33"/>
      <c r="F644" s="33"/>
      <c r="G644" s="33"/>
      <c r="H644" s="34"/>
      <c r="I644" s="56">
        <f t="shared" si="82"/>
        <v>726</v>
      </c>
      <c r="J644" s="35"/>
      <c r="K644" s="33"/>
      <c r="L644" s="35"/>
      <c r="M644" s="35"/>
      <c r="N644" s="36" t="e">
        <f>INDEX(ReadMe!$F$24:$F$59,MATCH(UitgavenInkomsten!K644,ReadMe!$C$24:$C$59,0))</f>
        <v>#N/A</v>
      </c>
      <c r="O644" s="7">
        <f t="array" ref="O644">IF(AND(LEN(L644)&gt;0,ISNUMBER(N644)),L644*N644,IF(AND(LEN(M644)&gt;0,ISNUMBER(N644)),M644/(1+N644)*N644,0))</f>
        <v>0</v>
      </c>
      <c r="P644" s="7" t="str">
        <f t="shared" si="76"/>
        <v>Nee</v>
      </c>
      <c r="Q644" s="33"/>
      <c r="R644" s="7">
        <f t="shared" si="77"/>
        <v>0</v>
      </c>
      <c r="S644" s="7">
        <f t="shared" si="78"/>
        <v>0</v>
      </c>
      <c r="T644" s="7">
        <f t="shared" si="79"/>
        <v>0</v>
      </c>
      <c r="U644" s="7">
        <f t="shared" si="80"/>
        <v>0</v>
      </c>
      <c r="V644" s="7">
        <f t="shared" si="81"/>
        <v>0</v>
      </c>
    </row>
    <row r="645" spans="1:22" x14ac:dyDescent="0.15">
      <c r="A645" s="56">
        <f>IF(ISNUMBER(INDEX(ReadMe!$G$24:$G$59,MATCH(UitgavenInkomsten!$K645,ReadMe!$C$24:$C$59,0))),INDEX(ReadMe!$G$24:$G$59,MATCH(UitgavenInkomsten!$K645,ReadMe!$C$24:$C$59,0)),0)</f>
        <v>0</v>
      </c>
      <c r="B645" s="56">
        <f>IF(ISERROR(INDEX(ReadMe!$H$24:$H$59,MATCH(UitgavenInkomsten!$K645,ReadMe!$C$24:$C$59,0))),0,INDEX(ReadMe!$H$24:$H$59,MATCH(UitgavenInkomsten!$K645,ReadMe!$C$24:$C$59,0)))</f>
        <v>0</v>
      </c>
      <c r="D645" s="7" t="str">
        <f t="shared" si="75"/>
        <v/>
      </c>
      <c r="E645" s="33"/>
      <c r="F645" s="33"/>
      <c r="G645" s="33"/>
      <c r="H645" s="34"/>
      <c r="I645" s="56">
        <f t="shared" si="82"/>
        <v>727</v>
      </c>
      <c r="J645" s="35"/>
      <c r="K645" s="33"/>
      <c r="L645" s="35"/>
      <c r="M645" s="35"/>
      <c r="N645" s="36" t="e">
        <f>INDEX(ReadMe!$F$24:$F$59,MATCH(UitgavenInkomsten!K645,ReadMe!$C$24:$C$59,0))</f>
        <v>#N/A</v>
      </c>
      <c r="O645" s="7">
        <f t="array" ref="O645">IF(AND(LEN(L645)&gt;0,ISNUMBER(N645)),L645*N645,IF(AND(LEN(M645)&gt;0,ISNUMBER(N645)),M645/(1+N645)*N645,0))</f>
        <v>0</v>
      </c>
      <c r="P645" s="7" t="str">
        <f t="shared" si="76"/>
        <v>Nee</v>
      </c>
      <c r="Q645" s="33"/>
      <c r="R645" s="7">
        <f t="shared" si="77"/>
        <v>0</v>
      </c>
      <c r="S645" s="7">
        <f t="shared" si="78"/>
        <v>0</v>
      </c>
      <c r="T645" s="7">
        <f t="shared" si="79"/>
        <v>0</v>
      </c>
      <c r="U645" s="7">
        <f t="shared" si="80"/>
        <v>0</v>
      </c>
      <c r="V645" s="7">
        <f t="shared" si="81"/>
        <v>0</v>
      </c>
    </row>
    <row r="646" spans="1:22" x14ac:dyDescent="0.15">
      <c r="A646" s="56">
        <f>IF(ISNUMBER(INDEX(ReadMe!$G$24:$G$59,MATCH(UitgavenInkomsten!$K646,ReadMe!$C$24:$C$59,0))),INDEX(ReadMe!$G$24:$G$59,MATCH(UitgavenInkomsten!$K646,ReadMe!$C$24:$C$59,0)),0)</f>
        <v>0</v>
      </c>
      <c r="B646" s="56">
        <f>IF(ISERROR(INDEX(ReadMe!$H$24:$H$59,MATCH(UitgavenInkomsten!$K646,ReadMe!$C$24:$C$59,0))),0,INDEX(ReadMe!$H$24:$H$59,MATCH(UitgavenInkomsten!$K646,ReadMe!$C$24:$C$59,0)))</f>
        <v>0</v>
      </c>
      <c r="D646" s="7" t="str">
        <f t="shared" si="75"/>
        <v/>
      </c>
      <c r="E646" s="33"/>
      <c r="F646" s="33"/>
      <c r="G646" s="33"/>
      <c r="H646" s="34"/>
      <c r="I646" s="56">
        <f t="shared" si="82"/>
        <v>728</v>
      </c>
      <c r="J646" s="35"/>
      <c r="K646" s="33"/>
      <c r="L646" s="35"/>
      <c r="M646" s="35"/>
      <c r="N646" s="36" t="e">
        <f>INDEX(ReadMe!$F$24:$F$59,MATCH(UitgavenInkomsten!K646,ReadMe!$C$24:$C$59,0))</f>
        <v>#N/A</v>
      </c>
      <c r="O646" s="7">
        <f t="array" ref="O646">IF(AND(LEN(L646)&gt;0,ISNUMBER(N646)),L646*N646,IF(AND(LEN(M646)&gt;0,ISNUMBER(N646)),M646/(1+N646)*N646,0))</f>
        <v>0</v>
      </c>
      <c r="P646" s="7" t="str">
        <f t="shared" si="76"/>
        <v>Nee</v>
      </c>
      <c r="Q646" s="33"/>
      <c r="R646" s="7">
        <f t="shared" si="77"/>
        <v>0</v>
      </c>
      <c r="S646" s="7">
        <f t="shared" si="78"/>
        <v>0</v>
      </c>
      <c r="T646" s="7">
        <f t="shared" si="79"/>
        <v>0</v>
      </c>
      <c r="U646" s="7">
        <f t="shared" si="80"/>
        <v>0</v>
      </c>
      <c r="V646" s="7">
        <f t="shared" si="81"/>
        <v>0</v>
      </c>
    </row>
    <row r="647" spans="1:22" x14ac:dyDescent="0.15">
      <c r="A647" s="56">
        <f>IF(ISNUMBER(INDEX(ReadMe!$G$24:$G$59,MATCH(UitgavenInkomsten!$K647,ReadMe!$C$24:$C$59,0))),INDEX(ReadMe!$G$24:$G$59,MATCH(UitgavenInkomsten!$K647,ReadMe!$C$24:$C$59,0)),0)</f>
        <v>0</v>
      </c>
      <c r="B647" s="56">
        <f>IF(ISERROR(INDEX(ReadMe!$H$24:$H$59,MATCH(UitgavenInkomsten!$K647,ReadMe!$C$24:$C$59,0))),0,INDEX(ReadMe!$H$24:$H$59,MATCH(UitgavenInkomsten!$K647,ReadMe!$C$24:$C$59,0)))</f>
        <v>0</v>
      </c>
      <c r="D647" s="7" t="str">
        <f t="shared" si="75"/>
        <v/>
      </c>
      <c r="E647" s="33"/>
      <c r="F647" s="33"/>
      <c r="G647" s="33"/>
      <c r="H647" s="34"/>
      <c r="I647" s="56">
        <f t="shared" si="82"/>
        <v>729</v>
      </c>
      <c r="J647" s="35"/>
      <c r="K647" s="33"/>
      <c r="L647" s="35"/>
      <c r="M647" s="35"/>
      <c r="N647" s="36" t="e">
        <f>INDEX(ReadMe!$F$24:$F$59,MATCH(UitgavenInkomsten!K647,ReadMe!$C$24:$C$59,0))</f>
        <v>#N/A</v>
      </c>
      <c r="O647" s="7">
        <f t="array" ref="O647">IF(AND(LEN(L647)&gt;0,ISNUMBER(N647)),L647*N647,IF(AND(LEN(M647)&gt;0,ISNUMBER(N647)),M647/(1+N647)*N647,0))</f>
        <v>0</v>
      </c>
      <c r="P647" s="7" t="str">
        <f t="shared" si="76"/>
        <v>Nee</v>
      </c>
      <c r="Q647" s="33"/>
      <c r="R647" s="7">
        <f t="shared" si="77"/>
        <v>0</v>
      </c>
      <c r="S647" s="7">
        <f t="shared" si="78"/>
        <v>0</v>
      </c>
      <c r="T647" s="7">
        <f t="shared" si="79"/>
        <v>0</v>
      </c>
      <c r="U647" s="7">
        <f t="shared" si="80"/>
        <v>0</v>
      </c>
      <c r="V647" s="7">
        <f t="shared" si="81"/>
        <v>0</v>
      </c>
    </row>
    <row r="648" spans="1:22" x14ac:dyDescent="0.15">
      <c r="A648" s="56">
        <f>IF(ISNUMBER(INDEX(ReadMe!$G$24:$G$59,MATCH(UitgavenInkomsten!$K648,ReadMe!$C$24:$C$59,0))),INDEX(ReadMe!$G$24:$G$59,MATCH(UitgavenInkomsten!$K648,ReadMe!$C$24:$C$59,0)),0)</f>
        <v>0</v>
      </c>
      <c r="B648" s="56">
        <f>IF(ISERROR(INDEX(ReadMe!$H$24:$H$59,MATCH(UitgavenInkomsten!$K648,ReadMe!$C$24:$C$59,0))),0,INDEX(ReadMe!$H$24:$H$59,MATCH(UitgavenInkomsten!$K648,ReadMe!$C$24:$C$59,0)))</f>
        <v>0</v>
      </c>
      <c r="D648" s="7" t="str">
        <f t="shared" si="75"/>
        <v/>
      </c>
      <c r="E648" s="33"/>
      <c r="F648" s="33"/>
      <c r="G648" s="33"/>
      <c r="H648" s="34"/>
      <c r="I648" s="56">
        <f t="shared" si="82"/>
        <v>730</v>
      </c>
      <c r="J648" s="35"/>
      <c r="K648" s="33"/>
      <c r="L648" s="35"/>
      <c r="M648" s="35"/>
      <c r="N648" s="36" t="e">
        <f>INDEX(ReadMe!$F$24:$F$59,MATCH(UitgavenInkomsten!K648,ReadMe!$C$24:$C$59,0))</f>
        <v>#N/A</v>
      </c>
      <c r="O648" s="7">
        <f t="array" ref="O648">IF(AND(LEN(L648)&gt;0,ISNUMBER(N648)),L648*N648,IF(AND(LEN(M648)&gt;0,ISNUMBER(N648)),M648/(1+N648)*N648,0))</f>
        <v>0</v>
      </c>
      <c r="P648" s="7" t="str">
        <f t="shared" si="76"/>
        <v>Nee</v>
      </c>
      <c r="Q648" s="33"/>
      <c r="R648" s="7">
        <f t="shared" si="77"/>
        <v>0</v>
      </c>
      <c r="S648" s="7">
        <f t="shared" si="78"/>
        <v>0</v>
      </c>
      <c r="T648" s="7">
        <f t="shared" si="79"/>
        <v>0</v>
      </c>
      <c r="U648" s="7">
        <f t="shared" si="80"/>
        <v>0</v>
      </c>
      <c r="V648" s="7">
        <f t="shared" si="81"/>
        <v>0</v>
      </c>
    </row>
    <row r="649" spans="1:22" x14ac:dyDescent="0.15">
      <c r="A649" s="56">
        <f>IF(ISNUMBER(INDEX(ReadMe!$G$24:$G$59,MATCH(UitgavenInkomsten!$K649,ReadMe!$C$24:$C$59,0))),INDEX(ReadMe!$G$24:$G$59,MATCH(UitgavenInkomsten!$K649,ReadMe!$C$24:$C$59,0)),0)</f>
        <v>0</v>
      </c>
      <c r="B649" s="56">
        <f>IF(ISERROR(INDEX(ReadMe!$H$24:$H$59,MATCH(UitgavenInkomsten!$K649,ReadMe!$C$24:$C$59,0))),0,INDEX(ReadMe!$H$24:$H$59,MATCH(UitgavenInkomsten!$K649,ReadMe!$C$24:$C$59,0)))</f>
        <v>0</v>
      </c>
      <c r="D649" s="7" t="str">
        <f t="shared" si="75"/>
        <v/>
      </c>
      <c r="E649" s="33"/>
      <c r="F649" s="33"/>
      <c r="G649" s="33"/>
      <c r="H649" s="34"/>
      <c r="I649" s="56">
        <f t="shared" si="82"/>
        <v>731</v>
      </c>
      <c r="J649" s="35"/>
      <c r="K649" s="33"/>
      <c r="L649" s="35"/>
      <c r="M649" s="35"/>
      <c r="N649" s="36" t="e">
        <f>INDEX(ReadMe!$F$24:$F$59,MATCH(UitgavenInkomsten!K649,ReadMe!$C$24:$C$59,0))</f>
        <v>#N/A</v>
      </c>
      <c r="O649" s="7">
        <f t="array" ref="O649">IF(AND(LEN(L649)&gt;0,ISNUMBER(N649)),L649*N649,IF(AND(LEN(M649)&gt;0,ISNUMBER(N649)),M649/(1+N649)*N649,0))</f>
        <v>0</v>
      </c>
      <c r="P649" s="7" t="str">
        <f t="shared" si="76"/>
        <v>Nee</v>
      </c>
      <c r="Q649" s="33"/>
      <c r="R649" s="7">
        <f t="shared" si="77"/>
        <v>0</v>
      </c>
      <c r="S649" s="7">
        <f t="shared" si="78"/>
        <v>0</v>
      </c>
      <c r="T649" s="7">
        <f t="shared" si="79"/>
        <v>0</v>
      </c>
      <c r="U649" s="7">
        <f t="shared" si="80"/>
        <v>0</v>
      </c>
      <c r="V649" s="7">
        <f t="shared" si="81"/>
        <v>0</v>
      </c>
    </row>
    <row r="650" spans="1:22" x14ac:dyDescent="0.15">
      <c r="A650" s="56">
        <f>IF(ISNUMBER(INDEX(ReadMe!$G$24:$G$59,MATCH(UitgavenInkomsten!$K650,ReadMe!$C$24:$C$59,0))),INDEX(ReadMe!$G$24:$G$59,MATCH(UitgavenInkomsten!$K650,ReadMe!$C$24:$C$59,0)),0)</f>
        <v>0</v>
      </c>
      <c r="B650" s="56">
        <f>IF(ISERROR(INDEX(ReadMe!$H$24:$H$59,MATCH(UitgavenInkomsten!$K650,ReadMe!$C$24:$C$59,0))),0,INDEX(ReadMe!$H$24:$H$59,MATCH(UitgavenInkomsten!$K650,ReadMe!$C$24:$C$59,0)))</f>
        <v>0</v>
      </c>
      <c r="D650" s="7" t="str">
        <f t="shared" si="75"/>
        <v/>
      </c>
      <c r="E650" s="33"/>
      <c r="F650" s="33"/>
      <c r="G650" s="33"/>
      <c r="H650" s="34"/>
      <c r="I650" s="56">
        <f t="shared" si="82"/>
        <v>732</v>
      </c>
      <c r="J650" s="35"/>
      <c r="K650" s="33"/>
      <c r="L650" s="35"/>
      <c r="M650" s="35"/>
      <c r="N650" s="36" t="e">
        <f>INDEX(ReadMe!$F$24:$F$59,MATCH(UitgavenInkomsten!K650,ReadMe!$C$24:$C$59,0))</f>
        <v>#N/A</v>
      </c>
      <c r="O650" s="7">
        <f t="array" ref="O650">IF(AND(LEN(L650)&gt;0,ISNUMBER(N650)),L650*N650,IF(AND(LEN(M650)&gt;0,ISNUMBER(N650)),M650/(1+N650)*N650,0))</f>
        <v>0</v>
      </c>
      <c r="P650" s="7" t="str">
        <f t="shared" si="76"/>
        <v>Nee</v>
      </c>
      <c r="Q650" s="33"/>
      <c r="R650" s="7">
        <f t="shared" si="77"/>
        <v>0</v>
      </c>
      <c r="S650" s="7">
        <f t="shared" si="78"/>
        <v>0</v>
      </c>
      <c r="T650" s="7">
        <f t="shared" si="79"/>
        <v>0</v>
      </c>
      <c r="U650" s="7">
        <f t="shared" si="80"/>
        <v>0</v>
      </c>
      <c r="V650" s="7">
        <f t="shared" si="81"/>
        <v>0</v>
      </c>
    </row>
    <row r="651" spans="1:22" x14ac:dyDescent="0.15">
      <c r="A651" s="56">
        <f>IF(ISNUMBER(INDEX(ReadMe!$G$24:$G$59,MATCH(UitgavenInkomsten!$K651,ReadMe!$C$24:$C$59,0))),INDEX(ReadMe!$G$24:$G$59,MATCH(UitgavenInkomsten!$K651,ReadMe!$C$24:$C$59,0)),0)</f>
        <v>0</v>
      </c>
      <c r="B651" s="56">
        <f>IF(ISERROR(INDEX(ReadMe!$H$24:$H$59,MATCH(UitgavenInkomsten!$K651,ReadMe!$C$24:$C$59,0))),0,INDEX(ReadMe!$H$24:$H$59,MATCH(UitgavenInkomsten!$K651,ReadMe!$C$24:$C$59,0)))</f>
        <v>0</v>
      </c>
      <c r="D651" s="7" t="str">
        <f t="shared" si="75"/>
        <v/>
      </c>
      <c r="E651" s="33"/>
      <c r="F651" s="33"/>
      <c r="G651" s="33"/>
      <c r="H651" s="34"/>
      <c r="I651" s="56">
        <f t="shared" si="82"/>
        <v>733</v>
      </c>
      <c r="J651" s="35"/>
      <c r="K651" s="33"/>
      <c r="L651" s="35"/>
      <c r="M651" s="35"/>
      <c r="N651" s="36" t="e">
        <f>INDEX(ReadMe!$F$24:$F$59,MATCH(UitgavenInkomsten!K651,ReadMe!$C$24:$C$59,0))</f>
        <v>#N/A</v>
      </c>
      <c r="O651" s="7">
        <f t="array" ref="O651">IF(AND(LEN(L651)&gt;0,ISNUMBER(N651)),L651*N651,IF(AND(LEN(M651)&gt;0,ISNUMBER(N651)),M651/(1+N651)*N651,0))</f>
        <v>0</v>
      </c>
      <c r="P651" s="7" t="str">
        <f t="shared" si="76"/>
        <v>Nee</v>
      </c>
      <c r="Q651" s="33"/>
      <c r="R651" s="7">
        <f t="shared" si="77"/>
        <v>0</v>
      </c>
      <c r="S651" s="7">
        <f t="shared" si="78"/>
        <v>0</v>
      </c>
      <c r="T651" s="7">
        <f t="shared" si="79"/>
        <v>0</v>
      </c>
      <c r="U651" s="7">
        <f t="shared" si="80"/>
        <v>0</v>
      </c>
      <c r="V651" s="7">
        <f t="shared" si="81"/>
        <v>0</v>
      </c>
    </row>
    <row r="652" spans="1:22" x14ac:dyDescent="0.15">
      <c r="A652" s="56">
        <f>IF(ISNUMBER(INDEX(ReadMe!$G$24:$G$59,MATCH(UitgavenInkomsten!$K652,ReadMe!$C$24:$C$59,0))),INDEX(ReadMe!$G$24:$G$59,MATCH(UitgavenInkomsten!$K652,ReadMe!$C$24:$C$59,0)),0)</f>
        <v>0</v>
      </c>
      <c r="B652" s="56">
        <f>IF(ISERROR(INDEX(ReadMe!$H$24:$H$59,MATCH(UitgavenInkomsten!$K652,ReadMe!$C$24:$C$59,0))),0,INDEX(ReadMe!$H$24:$H$59,MATCH(UitgavenInkomsten!$K652,ReadMe!$C$24:$C$59,0)))</f>
        <v>0</v>
      </c>
      <c r="D652" s="7" t="str">
        <f t="shared" si="75"/>
        <v/>
      </c>
      <c r="E652" s="33"/>
      <c r="F652" s="33"/>
      <c r="G652" s="33"/>
      <c r="H652" s="34"/>
      <c r="I652" s="56">
        <f t="shared" si="82"/>
        <v>734</v>
      </c>
      <c r="J652" s="35"/>
      <c r="K652" s="33"/>
      <c r="L652" s="35"/>
      <c r="M652" s="35"/>
      <c r="N652" s="36" t="e">
        <f>INDEX(ReadMe!$F$24:$F$59,MATCH(UitgavenInkomsten!K652,ReadMe!$C$24:$C$59,0))</f>
        <v>#N/A</v>
      </c>
      <c r="O652" s="7">
        <f t="array" ref="O652">IF(AND(LEN(L652)&gt;0,ISNUMBER(N652)),L652*N652,IF(AND(LEN(M652)&gt;0,ISNUMBER(N652)),M652/(1+N652)*N652,0))</f>
        <v>0</v>
      </c>
      <c r="P652" s="7" t="str">
        <f t="shared" si="76"/>
        <v>Nee</v>
      </c>
      <c r="Q652" s="33"/>
      <c r="R652" s="7">
        <f t="shared" si="77"/>
        <v>0</v>
      </c>
      <c r="S652" s="7">
        <f t="shared" si="78"/>
        <v>0</v>
      </c>
      <c r="T652" s="7">
        <f t="shared" si="79"/>
        <v>0</v>
      </c>
      <c r="U652" s="7">
        <f t="shared" si="80"/>
        <v>0</v>
      </c>
      <c r="V652" s="7">
        <f t="shared" si="81"/>
        <v>0</v>
      </c>
    </row>
    <row r="653" spans="1:22" x14ac:dyDescent="0.15">
      <c r="A653" s="56">
        <f>IF(ISNUMBER(INDEX(ReadMe!$G$24:$G$59,MATCH(UitgavenInkomsten!$K653,ReadMe!$C$24:$C$59,0))),INDEX(ReadMe!$G$24:$G$59,MATCH(UitgavenInkomsten!$K653,ReadMe!$C$24:$C$59,0)),0)</f>
        <v>0</v>
      </c>
      <c r="B653" s="56">
        <f>IF(ISERROR(INDEX(ReadMe!$H$24:$H$59,MATCH(UitgavenInkomsten!$K653,ReadMe!$C$24:$C$59,0))),0,INDEX(ReadMe!$H$24:$H$59,MATCH(UitgavenInkomsten!$K653,ReadMe!$C$24:$C$59,0)))</f>
        <v>0</v>
      </c>
      <c r="D653" s="7" t="str">
        <f t="shared" si="75"/>
        <v/>
      </c>
      <c r="E653" s="33"/>
      <c r="F653" s="33"/>
      <c r="G653" s="33"/>
      <c r="H653" s="34"/>
      <c r="I653" s="56">
        <f t="shared" si="82"/>
        <v>735</v>
      </c>
      <c r="J653" s="35"/>
      <c r="K653" s="33"/>
      <c r="L653" s="35"/>
      <c r="M653" s="35"/>
      <c r="N653" s="36" t="e">
        <f>INDEX(ReadMe!$F$24:$F$59,MATCH(UitgavenInkomsten!K653,ReadMe!$C$24:$C$59,0))</f>
        <v>#N/A</v>
      </c>
      <c r="O653" s="7">
        <f t="array" ref="O653">IF(AND(LEN(L653)&gt;0,ISNUMBER(N653)),L653*N653,IF(AND(LEN(M653)&gt;0,ISNUMBER(N653)),M653/(1+N653)*N653,0))</f>
        <v>0</v>
      </c>
      <c r="P653" s="7" t="str">
        <f t="shared" si="76"/>
        <v>Nee</v>
      </c>
      <c r="Q653" s="33"/>
      <c r="R653" s="7">
        <f t="shared" si="77"/>
        <v>0</v>
      </c>
      <c r="S653" s="7">
        <f t="shared" si="78"/>
        <v>0</v>
      </c>
      <c r="T653" s="7">
        <f t="shared" si="79"/>
        <v>0</v>
      </c>
      <c r="U653" s="7">
        <f t="shared" si="80"/>
        <v>0</v>
      </c>
      <c r="V653" s="7">
        <f t="shared" si="81"/>
        <v>0</v>
      </c>
    </row>
    <row r="654" spans="1:22" x14ac:dyDescent="0.15">
      <c r="A654" s="56">
        <f>IF(ISNUMBER(INDEX(ReadMe!$G$24:$G$59,MATCH(UitgavenInkomsten!$K654,ReadMe!$C$24:$C$59,0))),INDEX(ReadMe!$G$24:$G$59,MATCH(UitgavenInkomsten!$K654,ReadMe!$C$24:$C$59,0)),0)</f>
        <v>0</v>
      </c>
      <c r="B654" s="56">
        <f>IF(ISERROR(INDEX(ReadMe!$H$24:$H$59,MATCH(UitgavenInkomsten!$K654,ReadMe!$C$24:$C$59,0))),0,INDEX(ReadMe!$H$24:$H$59,MATCH(UitgavenInkomsten!$K654,ReadMe!$C$24:$C$59,0)))</f>
        <v>0</v>
      </c>
      <c r="D654" s="7" t="str">
        <f t="shared" si="75"/>
        <v/>
      </c>
      <c r="E654" s="33"/>
      <c r="F654" s="33"/>
      <c r="G654" s="33"/>
      <c r="H654" s="34"/>
      <c r="I654" s="56">
        <f t="shared" si="82"/>
        <v>736</v>
      </c>
      <c r="J654" s="35"/>
      <c r="K654" s="33"/>
      <c r="L654" s="35"/>
      <c r="M654" s="35"/>
      <c r="N654" s="36" t="e">
        <f>INDEX(ReadMe!$F$24:$F$59,MATCH(UitgavenInkomsten!K654,ReadMe!$C$24:$C$59,0))</f>
        <v>#N/A</v>
      </c>
      <c r="O654" s="7">
        <f t="array" ref="O654">IF(AND(LEN(L654)&gt;0,ISNUMBER(N654)),L654*N654,IF(AND(LEN(M654)&gt;0,ISNUMBER(N654)),M654/(1+N654)*N654,0))</f>
        <v>0</v>
      </c>
      <c r="P654" s="7" t="str">
        <f t="shared" si="76"/>
        <v>Nee</v>
      </c>
      <c r="Q654" s="33"/>
      <c r="R654" s="7">
        <f t="shared" si="77"/>
        <v>0</v>
      </c>
      <c r="S654" s="7">
        <f t="shared" si="78"/>
        <v>0</v>
      </c>
      <c r="T654" s="7">
        <f t="shared" si="79"/>
        <v>0</v>
      </c>
      <c r="U654" s="7">
        <f t="shared" si="80"/>
        <v>0</v>
      </c>
      <c r="V654" s="7">
        <f t="shared" si="81"/>
        <v>0</v>
      </c>
    </row>
    <row r="655" spans="1:22" x14ac:dyDescent="0.15">
      <c r="A655" s="56">
        <f>IF(ISNUMBER(INDEX(ReadMe!$G$24:$G$59,MATCH(UitgavenInkomsten!$K655,ReadMe!$C$24:$C$59,0))),INDEX(ReadMe!$G$24:$G$59,MATCH(UitgavenInkomsten!$K655,ReadMe!$C$24:$C$59,0)),0)</f>
        <v>0</v>
      </c>
      <c r="B655" s="56">
        <f>IF(ISERROR(INDEX(ReadMe!$H$24:$H$59,MATCH(UitgavenInkomsten!$K655,ReadMe!$C$24:$C$59,0))),0,INDEX(ReadMe!$H$24:$H$59,MATCH(UitgavenInkomsten!$K655,ReadMe!$C$24:$C$59,0)))</f>
        <v>0</v>
      </c>
      <c r="D655" s="7" t="str">
        <f t="shared" si="75"/>
        <v/>
      </c>
      <c r="E655" s="33"/>
      <c r="F655" s="33"/>
      <c r="G655" s="33"/>
      <c r="H655" s="34"/>
      <c r="I655" s="56">
        <f t="shared" si="82"/>
        <v>737</v>
      </c>
      <c r="J655" s="35"/>
      <c r="K655" s="33"/>
      <c r="L655" s="35"/>
      <c r="M655" s="35"/>
      <c r="N655" s="36" t="e">
        <f>INDEX(ReadMe!$F$24:$F$59,MATCH(UitgavenInkomsten!K655,ReadMe!$C$24:$C$59,0))</f>
        <v>#N/A</v>
      </c>
      <c r="O655" s="7">
        <f t="array" ref="O655">IF(AND(LEN(L655)&gt;0,ISNUMBER(N655)),L655*N655,IF(AND(LEN(M655)&gt;0,ISNUMBER(N655)),M655/(1+N655)*N655,0))</f>
        <v>0</v>
      </c>
      <c r="P655" s="7" t="str">
        <f t="shared" si="76"/>
        <v>Nee</v>
      </c>
      <c r="Q655" s="33"/>
      <c r="R655" s="7">
        <f t="shared" si="77"/>
        <v>0</v>
      </c>
      <c r="S655" s="7">
        <f t="shared" si="78"/>
        <v>0</v>
      </c>
      <c r="T655" s="7">
        <f t="shared" si="79"/>
        <v>0</v>
      </c>
      <c r="U655" s="7">
        <f t="shared" si="80"/>
        <v>0</v>
      </c>
      <c r="V655" s="7">
        <f t="shared" si="81"/>
        <v>0</v>
      </c>
    </row>
    <row r="656" spans="1:22" x14ac:dyDescent="0.15">
      <c r="A656" s="56">
        <f>IF(ISNUMBER(INDEX(ReadMe!$G$24:$G$59,MATCH(UitgavenInkomsten!$K656,ReadMe!$C$24:$C$59,0))),INDEX(ReadMe!$G$24:$G$59,MATCH(UitgavenInkomsten!$K656,ReadMe!$C$24:$C$59,0)),0)</f>
        <v>0</v>
      </c>
      <c r="B656" s="56">
        <f>IF(ISERROR(INDEX(ReadMe!$H$24:$H$59,MATCH(UitgavenInkomsten!$K656,ReadMe!$C$24:$C$59,0))),0,INDEX(ReadMe!$H$24:$H$59,MATCH(UitgavenInkomsten!$K656,ReadMe!$C$24:$C$59,0)))</f>
        <v>0</v>
      </c>
      <c r="D656" s="7" t="str">
        <f t="shared" si="75"/>
        <v/>
      </c>
      <c r="E656" s="33"/>
      <c r="F656" s="33"/>
      <c r="G656" s="33"/>
      <c r="H656" s="34"/>
      <c r="I656" s="56">
        <f t="shared" si="82"/>
        <v>738</v>
      </c>
      <c r="J656" s="35"/>
      <c r="K656" s="33"/>
      <c r="L656" s="35"/>
      <c r="M656" s="35"/>
      <c r="N656" s="36" t="e">
        <f>INDEX(ReadMe!$F$24:$F$59,MATCH(UitgavenInkomsten!K656,ReadMe!$C$24:$C$59,0))</f>
        <v>#N/A</v>
      </c>
      <c r="O656" s="7">
        <f t="array" ref="O656">IF(AND(LEN(L656)&gt;0,ISNUMBER(N656)),L656*N656,IF(AND(LEN(M656)&gt;0,ISNUMBER(N656)),M656/(1+N656)*N656,0))</f>
        <v>0</v>
      </c>
      <c r="P656" s="7" t="str">
        <f t="shared" si="76"/>
        <v>Nee</v>
      </c>
      <c r="Q656" s="33"/>
      <c r="R656" s="7">
        <f t="shared" si="77"/>
        <v>0</v>
      </c>
      <c r="S656" s="7">
        <f t="shared" si="78"/>
        <v>0</v>
      </c>
      <c r="T656" s="7">
        <f t="shared" si="79"/>
        <v>0</v>
      </c>
      <c r="U656" s="7">
        <f t="shared" si="80"/>
        <v>0</v>
      </c>
      <c r="V656" s="7">
        <f t="shared" si="81"/>
        <v>0</v>
      </c>
    </row>
    <row r="657" spans="1:22" x14ac:dyDescent="0.15">
      <c r="A657" s="56">
        <f>IF(ISNUMBER(INDEX(ReadMe!$G$24:$G$59,MATCH(UitgavenInkomsten!$K657,ReadMe!$C$24:$C$59,0))),INDEX(ReadMe!$G$24:$G$59,MATCH(UitgavenInkomsten!$K657,ReadMe!$C$24:$C$59,0)),0)</f>
        <v>0</v>
      </c>
      <c r="B657" s="56">
        <f>IF(ISERROR(INDEX(ReadMe!$H$24:$H$59,MATCH(UitgavenInkomsten!$K657,ReadMe!$C$24:$C$59,0))),0,INDEX(ReadMe!$H$24:$H$59,MATCH(UitgavenInkomsten!$K657,ReadMe!$C$24:$C$59,0)))</f>
        <v>0</v>
      </c>
      <c r="D657" s="7" t="str">
        <f t="shared" si="75"/>
        <v/>
      </c>
      <c r="E657" s="33"/>
      <c r="F657" s="33"/>
      <c r="G657" s="33"/>
      <c r="H657" s="34"/>
      <c r="I657" s="56">
        <f t="shared" si="82"/>
        <v>739</v>
      </c>
      <c r="J657" s="35"/>
      <c r="K657" s="33"/>
      <c r="L657" s="35"/>
      <c r="M657" s="35"/>
      <c r="N657" s="36" t="e">
        <f>INDEX(ReadMe!$F$24:$F$59,MATCH(UitgavenInkomsten!K657,ReadMe!$C$24:$C$59,0))</f>
        <v>#N/A</v>
      </c>
      <c r="O657" s="7">
        <f t="array" ref="O657">IF(AND(LEN(L657)&gt;0,ISNUMBER(N657)),L657*N657,IF(AND(LEN(M657)&gt;0,ISNUMBER(N657)),M657/(1+N657)*N657,0))</f>
        <v>0</v>
      </c>
      <c r="P657" s="7" t="str">
        <f t="shared" si="76"/>
        <v>Nee</v>
      </c>
      <c r="Q657" s="33"/>
      <c r="R657" s="7">
        <f t="shared" si="77"/>
        <v>0</v>
      </c>
      <c r="S657" s="7">
        <f t="shared" si="78"/>
        <v>0</v>
      </c>
      <c r="T657" s="7">
        <f t="shared" si="79"/>
        <v>0</v>
      </c>
      <c r="U657" s="7">
        <f t="shared" si="80"/>
        <v>0</v>
      </c>
      <c r="V657" s="7">
        <f t="shared" si="81"/>
        <v>0</v>
      </c>
    </row>
    <row r="658" spans="1:22" x14ac:dyDescent="0.15">
      <c r="A658" s="56">
        <f>IF(ISNUMBER(INDEX(ReadMe!$G$24:$G$59,MATCH(UitgavenInkomsten!$K658,ReadMe!$C$24:$C$59,0))),INDEX(ReadMe!$G$24:$G$59,MATCH(UitgavenInkomsten!$K658,ReadMe!$C$24:$C$59,0)),0)</f>
        <v>0</v>
      </c>
      <c r="B658" s="56">
        <f>IF(ISERROR(INDEX(ReadMe!$H$24:$H$59,MATCH(UitgavenInkomsten!$K658,ReadMe!$C$24:$C$59,0))),0,INDEX(ReadMe!$H$24:$H$59,MATCH(UitgavenInkomsten!$K658,ReadMe!$C$24:$C$59,0)))</f>
        <v>0</v>
      </c>
      <c r="D658" s="7" t="str">
        <f t="shared" ref="D658:D721" si="83">IF(LEN(G658)&gt;1,INDEX(Periode,MATCH($G658,Maanden,0),1),"")</f>
        <v/>
      </c>
      <c r="E658" s="33"/>
      <c r="F658" s="33"/>
      <c r="G658" s="33"/>
      <c r="H658" s="34"/>
      <c r="I658" s="56">
        <f t="shared" si="82"/>
        <v>740</v>
      </c>
      <c r="J658" s="35"/>
      <c r="K658" s="33"/>
      <c r="L658" s="35"/>
      <c r="M658" s="35"/>
      <c r="N658" s="36" t="e">
        <f>INDEX(ReadMe!$F$24:$F$59,MATCH(UitgavenInkomsten!K658,ReadMe!$C$24:$C$59,0))</f>
        <v>#N/A</v>
      </c>
      <c r="O658" s="7">
        <f t="array" ref="O658">IF(AND(LEN(L658)&gt;0,ISNUMBER(N658)),L658*N658,IF(AND(LEN(M658)&gt;0,ISNUMBER(N658)),M658/(1+N658)*N658,0))</f>
        <v>0</v>
      </c>
      <c r="P658" s="7" t="str">
        <f t="shared" ref="P658:P721" si="84">IF(LEN(K658)&gt;1,VLOOKUP(K658,CategorieBTWTabel,2,FALSE),"Nee")</f>
        <v>Nee</v>
      </c>
      <c r="Q658" s="33"/>
      <c r="R658" s="7">
        <f t="shared" ref="R658:R721" si="85">IF(LEN(L658)&lt;1,M658-O658,L658)</f>
        <v>0</v>
      </c>
      <c r="S658" s="7">
        <f t="shared" ref="S658:S721" si="86">IF(LEN(M658)&lt;1,L658+O658,M658)</f>
        <v>0</v>
      </c>
      <c r="T658" s="7">
        <f t="shared" ref="T658:T721" si="87">O658</f>
        <v>0</v>
      </c>
      <c r="U658" s="7">
        <f t="shared" si="80"/>
        <v>0</v>
      </c>
      <c r="V658" s="7">
        <f t="shared" si="81"/>
        <v>0</v>
      </c>
    </row>
    <row r="659" spans="1:22" x14ac:dyDescent="0.15">
      <c r="A659" s="56">
        <f>IF(ISNUMBER(INDEX(ReadMe!$G$24:$G$59,MATCH(UitgavenInkomsten!$K659,ReadMe!$C$24:$C$59,0))),INDEX(ReadMe!$G$24:$G$59,MATCH(UitgavenInkomsten!$K659,ReadMe!$C$24:$C$59,0)),0)</f>
        <v>0</v>
      </c>
      <c r="B659" s="56">
        <f>IF(ISERROR(INDEX(ReadMe!$H$24:$H$59,MATCH(UitgavenInkomsten!$K659,ReadMe!$C$24:$C$59,0))),0,INDEX(ReadMe!$H$24:$H$59,MATCH(UitgavenInkomsten!$K659,ReadMe!$C$24:$C$59,0)))</f>
        <v>0</v>
      </c>
      <c r="D659" s="7" t="str">
        <f t="shared" si="83"/>
        <v/>
      </c>
      <c r="E659" s="33"/>
      <c r="F659" s="33"/>
      <c r="G659" s="33"/>
      <c r="H659" s="34"/>
      <c r="I659" s="56">
        <f t="shared" si="82"/>
        <v>741</v>
      </c>
      <c r="J659" s="35"/>
      <c r="K659" s="33"/>
      <c r="L659" s="35"/>
      <c r="M659" s="35"/>
      <c r="N659" s="36" t="e">
        <f>INDEX(ReadMe!$F$24:$F$59,MATCH(UitgavenInkomsten!K659,ReadMe!$C$24:$C$59,0))</f>
        <v>#N/A</v>
      </c>
      <c r="O659" s="7">
        <f t="array" ref="O659">IF(AND(LEN(L659)&gt;0,ISNUMBER(N659)),L659*N659,IF(AND(LEN(M659)&gt;0,ISNUMBER(N659)),M659/(1+N659)*N659,0))</f>
        <v>0</v>
      </c>
      <c r="P659" s="7" t="str">
        <f t="shared" si="84"/>
        <v>Nee</v>
      </c>
      <c r="Q659" s="33"/>
      <c r="R659" s="7">
        <f t="shared" si="85"/>
        <v>0</v>
      </c>
      <c r="S659" s="7">
        <f t="shared" si="86"/>
        <v>0</v>
      </c>
      <c r="T659" s="7">
        <f t="shared" si="87"/>
        <v>0</v>
      </c>
      <c r="U659" s="7">
        <f t="shared" ref="U659:U722" si="88">U658+$S659*A659*IF(E659=U$17,1,0)</f>
        <v>0</v>
      </c>
      <c r="V659" s="7">
        <f t="shared" ref="V659:V722" si="89">V658+$S659*A659*IF(E659=V$17,1,0)</f>
        <v>0</v>
      </c>
    </row>
    <row r="660" spans="1:22" x14ac:dyDescent="0.15">
      <c r="A660" s="56">
        <f>IF(ISNUMBER(INDEX(ReadMe!$G$24:$G$59,MATCH(UitgavenInkomsten!$K660,ReadMe!$C$24:$C$59,0))),INDEX(ReadMe!$G$24:$G$59,MATCH(UitgavenInkomsten!$K660,ReadMe!$C$24:$C$59,0)),0)</f>
        <v>0</v>
      </c>
      <c r="B660" s="56">
        <f>IF(ISERROR(INDEX(ReadMe!$H$24:$H$59,MATCH(UitgavenInkomsten!$K660,ReadMe!$C$24:$C$59,0))),0,INDEX(ReadMe!$H$24:$H$59,MATCH(UitgavenInkomsten!$K660,ReadMe!$C$24:$C$59,0)))</f>
        <v>0</v>
      </c>
      <c r="D660" s="7" t="str">
        <f t="shared" si="83"/>
        <v/>
      </c>
      <c r="E660" s="33"/>
      <c r="F660" s="33"/>
      <c r="G660" s="33"/>
      <c r="H660" s="34"/>
      <c r="I660" s="56">
        <f t="shared" ref="I660:I723" si="90">I659+1</f>
        <v>742</v>
      </c>
      <c r="J660" s="35"/>
      <c r="K660" s="33"/>
      <c r="L660" s="35"/>
      <c r="M660" s="35"/>
      <c r="N660" s="36" t="e">
        <f>INDEX(ReadMe!$F$24:$F$59,MATCH(UitgavenInkomsten!K660,ReadMe!$C$24:$C$59,0))</f>
        <v>#N/A</v>
      </c>
      <c r="O660" s="7">
        <f t="array" ref="O660">IF(AND(LEN(L660)&gt;0,ISNUMBER(N660)),L660*N660,IF(AND(LEN(M660)&gt;0,ISNUMBER(N660)),M660/(1+N660)*N660,0))</f>
        <v>0</v>
      </c>
      <c r="P660" s="7" t="str">
        <f t="shared" si="84"/>
        <v>Nee</v>
      </c>
      <c r="Q660" s="33"/>
      <c r="R660" s="7">
        <f t="shared" si="85"/>
        <v>0</v>
      </c>
      <c r="S660" s="7">
        <f t="shared" si="86"/>
        <v>0</v>
      </c>
      <c r="T660" s="7">
        <f t="shared" si="87"/>
        <v>0</v>
      </c>
      <c r="U660" s="7">
        <f t="shared" si="88"/>
        <v>0</v>
      </c>
      <c r="V660" s="7">
        <f t="shared" si="89"/>
        <v>0</v>
      </c>
    </row>
    <row r="661" spans="1:22" x14ac:dyDescent="0.15">
      <c r="A661" s="56">
        <f>IF(ISNUMBER(INDEX(ReadMe!$G$24:$G$59,MATCH(UitgavenInkomsten!$K661,ReadMe!$C$24:$C$59,0))),INDEX(ReadMe!$G$24:$G$59,MATCH(UitgavenInkomsten!$K661,ReadMe!$C$24:$C$59,0)),0)</f>
        <v>0</v>
      </c>
      <c r="B661" s="56">
        <f>IF(ISERROR(INDEX(ReadMe!$H$24:$H$59,MATCH(UitgavenInkomsten!$K661,ReadMe!$C$24:$C$59,0))),0,INDEX(ReadMe!$H$24:$H$59,MATCH(UitgavenInkomsten!$K661,ReadMe!$C$24:$C$59,0)))</f>
        <v>0</v>
      </c>
      <c r="D661" s="7" t="str">
        <f t="shared" si="83"/>
        <v/>
      </c>
      <c r="E661" s="33"/>
      <c r="F661" s="33"/>
      <c r="G661" s="33"/>
      <c r="H661" s="34"/>
      <c r="I661" s="56">
        <f t="shared" si="90"/>
        <v>743</v>
      </c>
      <c r="J661" s="35"/>
      <c r="K661" s="33"/>
      <c r="L661" s="35"/>
      <c r="M661" s="35"/>
      <c r="N661" s="36" t="e">
        <f>INDEX(ReadMe!$F$24:$F$59,MATCH(UitgavenInkomsten!K661,ReadMe!$C$24:$C$59,0))</f>
        <v>#N/A</v>
      </c>
      <c r="O661" s="7">
        <f t="array" ref="O661">IF(AND(LEN(L661)&gt;0,ISNUMBER(N661)),L661*N661,IF(AND(LEN(M661)&gt;0,ISNUMBER(N661)),M661/(1+N661)*N661,0))</f>
        <v>0</v>
      </c>
      <c r="P661" s="7" t="str">
        <f t="shared" si="84"/>
        <v>Nee</v>
      </c>
      <c r="Q661" s="33"/>
      <c r="R661" s="7">
        <f t="shared" si="85"/>
        <v>0</v>
      </c>
      <c r="S661" s="7">
        <f t="shared" si="86"/>
        <v>0</v>
      </c>
      <c r="T661" s="7">
        <f t="shared" si="87"/>
        <v>0</v>
      </c>
      <c r="U661" s="7">
        <f t="shared" si="88"/>
        <v>0</v>
      </c>
      <c r="V661" s="7">
        <f t="shared" si="89"/>
        <v>0</v>
      </c>
    </row>
    <row r="662" spans="1:22" x14ac:dyDescent="0.15">
      <c r="A662" s="56">
        <f>IF(ISNUMBER(INDEX(ReadMe!$G$24:$G$59,MATCH(UitgavenInkomsten!$K662,ReadMe!$C$24:$C$59,0))),INDEX(ReadMe!$G$24:$G$59,MATCH(UitgavenInkomsten!$K662,ReadMe!$C$24:$C$59,0)),0)</f>
        <v>0</v>
      </c>
      <c r="B662" s="56">
        <f>IF(ISERROR(INDEX(ReadMe!$H$24:$H$59,MATCH(UitgavenInkomsten!$K662,ReadMe!$C$24:$C$59,0))),0,INDEX(ReadMe!$H$24:$H$59,MATCH(UitgavenInkomsten!$K662,ReadMe!$C$24:$C$59,0)))</f>
        <v>0</v>
      </c>
      <c r="D662" s="7" t="str">
        <f t="shared" si="83"/>
        <v/>
      </c>
      <c r="E662" s="33"/>
      <c r="F662" s="33"/>
      <c r="G662" s="33"/>
      <c r="H662" s="34"/>
      <c r="I662" s="56">
        <f t="shared" si="90"/>
        <v>744</v>
      </c>
      <c r="J662" s="35"/>
      <c r="K662" s="33"/>
      <c r="L662" s="35"/>
      <c r="M662" s="35"/>
      <c r="N662" s="36" t="e">
        <f>INDEX(ReadMe!$F$24:$F$59,MATCH(UitgavenInkomsten!K662,ReadMe!$C$24:$C$59,0))</f>
        <v>#N/A</v>
      </c>
      <c r="O662" s="7">
        <f t="array" ref="O662">IF(AND(LEN(L662)&gt;0,ISNUMBER(N662)),L662*N662,IF(AND(LEN(M662)&gt;0,ISNUMBER(N662)),M662/(1+N662)*N662,0))</f>
        <v>0</v>
      </c>
      <c r="P662" s="7" t="str">
        <f t="shared" si="84"/>
        <v>Nee</v>
      </c>
      <c r="Q662" s="33"/>
      <c r="R662" s="7">
        <f t="shared" si="85"/>
        <v>0</v>
      </c>
      <c r="S662" s="7">
        <f t="shared" si="86"/>
        <v>0</v>
      </c>
      <c r="T662" s="7">
        <f t="shared" si="87"/>
        <v>0</v>
      </c>
      <c r="U662" s="7">
        <f t="shared" si="88"/>
        <v>0</v>
      </c>
      <c r="V662" s="7">
        <f t="shared" si="89"/>
        <v>0</v>
      </c>
    </row>
    <row r="663" spans="1:22" x14ac:dyDescent="0.15">
      <c r="A663" s="56">
        <f>IF(ISNUMBER(INDEX(ReadMe!$G$24:$G$59,MATCH(UitgavenInkomsten!$K663,ReadMe!$C$24:$C$59,0))),INDEX(ReadMe!$G$24:$G$59,MATCH(UitgavenInkomsten!$K663,ReadMe!$C$24:$C$59,0)),0)</f>
        <v>0</v>
      </c>
      <c r="B663" s="56">
        <f>IF(ISERROR(INDEX(ReadMe!$H$24:$H$59,MATCH(UitgavenInkomsten!$K663,ReadMe!$C$24:$C$59,0))),0,INDEX(ReadMe!$H$24:$H$59,MATCH(UitgavenInkomsten!$K663,ReadMe!$C$24:$C$59,0)))</f>
        <v>0</v>
      </c>
      <c r="D663" s="7" t="str">
        <f t="shared" si="83"/>
        <v/>
      </c>
      <c r="E663" s="33"/>
      <c r="F663" s="33"/>
      <c r="G663" s="33"/>
      <c r="H663" s="34"/>
      <c r="I663" s="56">
        <f t="shared" si="90"/>
        <v>745</v>
      </c>
      <c r="J663" s="35"/>
      <c r="K663" s="33"/>
      <c r="L663" s="35"/>
      <c r="M663" s="35"/>
      <c r="N663" s="36" t="e">
        <f>INDEX(ReadMe!$F$24:$F$59,MATCH(UitgavenInkomsten!K663,ReadMe!$C$24:$C$59,0))</f>
        <v>#N/A</v>
      </c>
      <c r="O663" s="7">
        <f t="array" ref="O663">IF(AND(LEN(L663)&gt;0,ISNUMBER(N663)),L663*N663,IF(AND(LEN(M663)&gt;0,ISNUMBER(N663)),M663/(1+N663)*N663,0))</f>
        <v>0</v>
      </c>
      <c r="P663" s="7" t="str">
        <f t="shared" si="84"/>
        <v>Nee</v>
      </c>
      <c r="Q663" s="33"/>
      <c r="R663" s="7">
        <f t="shared" si="85"/>
        <v>0</v>
      </c>
      <c r="S663" s="7">
        <f t="shared" si="86"/>
        <v>0</v>
      </c>
      <c r="T663" s="7">
        <f t="shared" si="87"/>
        <v>0</v>
      </c>
      <c r="U663" s="7">
        <f t="shared" si="88"/>
        <v>0</v>
      </c>
      <c r="V663" s="7">
        <f t="shared" si="89"/>
        <v>0</v>
      </c>
    </row>
    <row r="664" spans="1:22" x14ac:dyDescent="0.15">
      <c r="A664" s="56">
        <f>IF(ISNUMBER(INDEX(ReadMe!$G$24:$G$59,MATCH(UitgavenInkomsten!$K664,ReadMe!$C$24:$C$59,0))),INDEX(ReadMe!$G$24:$G$59,MATCH(UitgavenInkomsten!$K664,ReadMe!$C$24:$C$59,0)),0)</f>
        <v>0</v>
      </c>
      <c r="B664" s="56">
        <f>IF(ISERROR(INDEX(ReadMe!$H$24:$H$59,MATCH(UitgavenInkomsten!$K664,ReadMe!$C$24:$C$59,0))),0,INDEX(ReadMe!$H$24:$H$59,MATCH(UitgavenInkomsten!$K664,ReadMe!$C$24:$C$59,0)))</f>
        <v>0</v>
      </c>
      <c r="D664" s="7" t="str">
        <f t="shared" si="83"/>
        <v/>
      </c>
      <c r="E664" s="33"/>
      <c r="F664" s="33"/>
      <c r="G664" s="33"/>
      <c r="H664" s="34"/>
      <c r="I664" s="56">
        <f t="shared" si="90"/>
        <v>746</v>
      </c>
      <c r="J664" s="35"/>
      <c r="K664" s="33"/>
      <c r="L664" s="35"/>
      <c r="M664" s="35"/>
      <c r="N664" s="36" t="e">
        <f>INDEX(ReadMe!$F$24:$F$59,MATCH(UitgavenInkomsten!K664,ReadMe!$C$24:$C$59,0))</f>
        <v>#N/A</v>
      </c>
      <c r="O664" s="7">
        <f t="array" ref="O664">IF(AND(LEN(L664)&gt;0,ISNUMBER(N664)),L664*N664,IF(AND(LEN(M664)&gt;0,ISNUMBER(N664)),M664/(1+N664)*N664,0))</f>
        <v>0</v>
      </c>
      <c r="P664" s="7" t="str">
        <f t="shared" si="84"/>
        <v>Nee</v>
      </c>
      <c r="Q664" s="33"/>
      <c r="R664" s="7">
        <f t="shared" si="85"/>
        <v>0</v>
      </c>
      <c r="S664" s="7">
        <f t="shared" si="86"/>
        <v>0</v>
      </c>
      <c r="T664" s="7">
        <f t="shared" si="87"/>
        <v>0</v>
      </c>
      <c r="U664" s="7">
        <f t="shared" si="88"/>
        <v>0</v>
      </c>
      <c r="V664" s="7">
        <f t="shared" si="89"/>
        <v>0</v>
      </c>
    </row>
    <row r="665" spans="1:22" x14ac:dyDescent="0.15">
      <c r="A665" s="56">
        <f>IF(ISNUMBER(INDEX(ReadMe!$G$24:$G$59,MATCH(UitgavenInkomsten!$K665,ReadMe!$C$24:$C$59,0))),INDEX(ReadMe!$G$24:$G$59,MATCH(UitgavenInkomsten!$K665,ReadMe!$C$24:$C$59,0)),0)</f>
        <v>0</v>
      </c>
      <c r="B665" s="56">
        <f>IF(ISERROR(INDEX(ReadMe!$H$24:$H$59,MATCH(UitgavenInkomsten!$K665,ReadMe!$C$24:$C$59,0))),0,INDEX(ReadMe!$H$24:$H$59,MATCH(UitgavenInkomsten!$K665,ReadMe!$C$24:$C$59,0)))</f>
        <v>0</v>
      </c>
      <c r="D665" s="7" t="str">
        <f t="shared" si="83"/>
        <v/>
      </c>
      <c r="E665" s="33"/>
      <c r="F665" s="33"/>
      <c r="G665" s="33"/>
      <c r="H665" s="34"/>
      <c r="I665" s="56">
        <f t="shared" si="90"/>
        <v>747</v>
      </c>
      <c r="J665" s="35"/>
      <c r="K665" s="33"/>
      <c r="L665" s="35"/>
      <c r="M665" s="35"/>
      <c r="N665" s="36" t="e">
        <f>INDEX(ReadMe!$F$24:$F$59,MATCH(UitgavenInkomsten!K665,ReadMe!$C$24:$C$59,0))</f>
        <v>#N/A</v>
      </c>
      <c r="O665" s="7">
        <f t="array" ref="O665">IF(AND(LEN(L665)&gt;0,ISNUMBER(N665)),L665*N665,IF(AND(LEN(M665)&gt;0,ISNUMBER(N665)),M665/(1+N665)*N665,0))</f>
        <v>0</v>
      </c>
      <c r="P665" s="7" t="str">
        <f t="shared" si="84"/>
        <v>Nee</v>
      </c>
      <c r="Q665" s="33"/>
      <c r="R665" s="7">
        <f t="shared" si="85"/>
        <v>0</v>
      </c>
      <c r="S665" s="7">
        <f t="shared" si="86"/>
        <v>0</v>
      </c>
      <c r="T665" s="7">
        <f t="shared" si="87"/>
        <v>0</v>
      </c>
      <c r="U665" s="7">
        <f t="shared" si="88"/>
        <v>0</v>
      </c>
      <c r="V665" s="7">
        <f t="shared" si="89"/>
        <v>0</v>
      </c>
    </row>
    <row r="666" spans="1:22" x14ac:dyDescent="0.15">
      <c r="A666" s="56">
        <f>IF(ISNUMBER(INDEX(ReadMe!$G$24:$G$59,MATCH(UitgavenInkomsten!$K666,ReadMe!$C$24:$C$59,0))),INDEX(ReadMe!$G$24:$G$59,MATCH(UitgavenInkomsten!$K666,ReadMe!$C$24:$C$59,0)),0)</f>
        <v>0</v>
      </c>
      <c r="B666" s="56">
        <f>IF(ISERROR(INDEX(ReadMe!$H$24:$H$59,MATCH(UitgavenInkomsten!$K666,ReadMe!$C$24:$C$59,0))),0,INDEX(ReadMe!$H$24:$H$59,MATCH(UitgavenInkomsten!$K666,ReadMe!$C$24:$C$59,0)))</f>
        <v>0</v>
      </c>
      <c r="D666" s="7" t="str">
        <f t="shared" si="83"/>
        <v/>
      </c>
      <c r="E666" s="33"/>
      <c r="F666" s="33"/>
      <c r="G666" s="33"/>
      <c r="H666" s="34"/>
      <c r="I666" s="56">
        <f t="shared" si="90"/>
        <v>748</v>
      </c>
      <c r="J666" s="35"/>
      <c r="K666" s="33"/>
      <c r="L666" s="35"/>
      <c r="M666" s="35"/>
      <c r="N666" s="36" t="e">
        <f>INDEX(ReadMe!$F$24:$F$59,MATCH(UitgavenInkomsten!K666,ReadMe!$C$24:$C$59,0))</f>
        <v>#N/A</v>
      </c>
      <c r="O666" s="7">
        <f t="array" ref="O666">IF(AND(LEN(L666)&gt;0,ISNUMBER(N666)),L666*N666,IF(AND(LEN(M666)&gt;0,ISNUMBER(N666)),M666/(1+N666)*N666,0))</f>
        <v>0</v>
      </c>
      <c r="P666" s="7" t="str">
        <f t="shared" si="84"/>
        <v>Nee</v>
      </c>
      <c r="Q666" s="33"/>
      <c r="R666" s="7">
        <f t="shared" si="85"/>
        <v>0</v>
      </c>
      <c r="S666" s="7">
        <f t="shared" si="86"/>
        <v>0</v>
      </c>
      <c r="T666" s="7">
        <f t="shared" si="87"/>
        <v>0</v>
      </c>
      <c r="U666" s="7">
        <f t="shared" si="88"/>
        <v>0</v>
      </c>
      <c r="V666" s="7">
        <f t="shared" si="89"/>
        <v>0</v>
      </c>
    </row>
    <row r="667" spans="1:22" x14ac:dyDescent="0.15">
      <c r="A667" s="56">
        <f>IF(ISNUMBER(INDEX(ReadMe!$G$24:$G$59,MATCH(UitgavenInkomsten!$K667,ReadMe!$C$24:$C$59,0))),INDEX(ReadMe!$G$24:$G$59,MATCH(UitgavenInkomsten!$K667,ReadMe!$C$24:$C$59,0)),0)</f>
        <v>0</v>
      </c>
      <c r="B667" s="56">
        <f>IF(ISERROR(INDEX(ReadMe!$H$24:$H$59,MATCH(UitgavenInkomsten!$K667,ReadMe!$C$24:$C$59,0))),0,INDEX(ReadMe!$H$24:$H$59,MATCH(UitgavenInkomsten!$K667,ReadMe!$C$24:$C$59,0)))</f>
        <v>0</v>
      </c>
      <c r="D667" s="7" t="str">
        <f t="shared" si="83"/>
        <v/>
      </c>
      <c r="E667" s="33"/>
      <c r="F667" s="33"/>
      <c r="G667" s="33"/>
      <c r="H667" s="34"/>
      <c r="I667" s="56">
        <f t="shared" si="90"/>
        <v>749</v>
      </c>
      <c r="J667" s="35"/>
      <c r="K667" s="33"/>
      <c r="L667" s="35"/>
      <c r="M667" s="35"/>
      <c r="N667" s="36" t="e">
        <f>INDEX(ReadMe!$F$24:$F$59,MATCH(UitgavenInkomsten!K667,ReadMe!$C$24:$C$59,0))</f>
        <v>#N/A</v>
      </c>
      <c r="O667" s="7">
        <f t="array" ref="O667">IF(AND(LEN(L667)&gt;0,ISNUMBER(N667)),L667*N667,IF(AND(LEN(M667)&gt;0,ISNUMBER(N667)),M667/(1+N667)*N667,0))</f>
        <v>0</v>
      </c>
      <c r="P667" s="7" t="str">
        <f t="shared" si="84"/>
        <v>Nee</v>
      </c>
      <c r="Q667" s="33"/>
      <c r="R667" s="7">
        <f t="shared" si="85"/>
        <v>0</v>
      </c>
      <c r="S667" s="7">
        <f t="shared" si="86"/>
        <v>0</v>
      </c>
      <c r="T667" s="7">
        <f t="shared" si="87"/>
        <v>0</v>
      </c>
      <c r="U667" s="7">
        <f t="shared" si="88"/>
        <v>0</v>
      </c>
      <c r="V667" s="7">
        <f t="shared" si="89"/>
        <v>0</v>
      </c>
    </row>
    <row r="668" spans="1:22" x14ac:dyDescent="0.15">
      <c r="A668" s="56">
        <f>IF(ISNUMBER(INDEX(ReadMe!$G$24:$G$59,MATCH(UitgavenInkomsten!$K668,ReadMe!$C$24:$C$59,0))),INDEX(ReadMe!$G$24:$G$59,MATCH(UitgavenInkomsten!$K668,ReadMe!$C$24:$C$59,0)),0)</f>
        <v>0</v>
      </c>
      <c r="B668" s="56">
        <f>IF(ISERROR(INDEX(ReadMe!$H$24:$H$59,MATCH(UitgavenInkomsten!$K668,ReadMe!$C$24:$C$59,0))),0,INDEX(ReadMe!$H$24:$H$59,MATCH(UitgavenInkomsten!$K668,ReadMe!$C$24:$C$59,0)))</f>
        <v>0</v>
      </c>
      <c r="D668" s="7" t="str">
        <f t="shared" si="83"/>
        <v/>
      </c>
      <c r="E668" s="33"/>
      <c r="F668" s="33"/>
      <c r="G668" s="33"/>
      <c r="H668" s="34"/>
      <c r="I668" s="56">
        <f t="shared" si="90"/>
        <v>750</v>
      </c>
      <c r="J668" s="35"/>
      <c r="K668" s="33"/>
      <c r="L668" s="35"/>
      <c r="M668" s="35"/>
      <c r="N668" s="36" t="e">
        <f>INDEX(ReadMe!$F$24:$F$59,MATCH(UitgavenInkomsten!K668,ReadMe!$C$24:$C$59,0))</f>
        <v>#N/A</v>
      </c>
      <c r="O668" s="7">
        <f t="array" ref="O668">IF(AND(LEN(L668)&gt;0,ISNUMBER(N668)),L668*N668,IF(AND(LEN(M668)&gt;0,ISNUMBER(N668)),M668/(1+N668)*N668,0))</f>
        <v>0</v>
      </c>
      <c r="P668" s="7" t="str">
        <f t="shared" si="84"/>
        <v>Nee</v>
      </c>
      <c r="Q668" s="33"/>
      <c r="R668" s="7">
        <f t="shared" si="85"/>
        <v>0</v>
      </c>
      <c r="S668" s="7">
        <f t="shared" si="86"/>
        <v>0</v>
      </c>
      <c r="T668" s="7">
        <f t="shared" si="87"/>
        <v>0</v>
      </c>
      <c r="U668" s="7">
        <f t="shared" si="88"/>
        <v>0</v>
      </c>
      <c r="V668" s="7">
        <f t="shared" si="89"/>
        <v>0</v>
      </c>
    </row>
    <row r="669" spans="1:22" x14ac:dyDescent="0.15">
      <c r="A669" s="56">
        <f>IF(ISNUMBER(INDEX(ReadMe!$G$24:$G$59,MATCH(UitgavenInkomsten!$K669,ReadMe!$C$24:$C$59,0))),INDEX(ReadMe!$G$24:$G$59,MATCH(UitgavenInkomsten!$K669,ReadMe!$C$24:$C$59,0)),0)</f>
        <v>0</v>
      </c>
      <c r="B669" s="56">
        <f>IF(ISERROR(INDEX(ReadMe!$H$24:$H$59,MATCH(UitgavenInkomsten!$K669,ReadMe!$C$24:$C$59,0))),0,INDEX(ReadMe!$H$24:$H$59,MATCH(UitgavenInkomsten!$K669,ReadMe!$C$24:$C$59,0)))</f>
        <v>0</v>
      </c>
      <c r="D669" s="7" t="str">
        <f t="shared" si="83"/>
        <v/>
      </c>
      <c r="E669" s="33"/>
      <c r="F669" s="33"/>
      <c r="G669" s="33"/>
      <c r="H669" s="34"/>
      <c r="I669" s="56">
        <f t="shared" si="90"/>
        <v>751</v>
      </c>
      <c r="J669" s="35"/>
      <c r="K669" s="33"/>
      <c r="L669" s="35"/>
      <c r="M669" s="35"/>
      <c r="N669" s="36" t="e">
        <f>INDEX(ReadMe!$F$24:$F$59,MATCH(UitgavenInkomsten!K669,ReadMe!$C$24:$C$59,0))</f>
        <v>#N/A</v>
      </c>
      <c r="O669" s="7">
        <f t="array" ref="O669">IF(AND(LEN(L669)&gt;0,ISNUMBER(N669)),L669*N669,IF(AND(LEN(M669)&gt;0,ISNUMBER(N669)),M669/(1+N669)*N669,0))</f>
        <v>0</v>
      </c>
      <c r="P669" s="7" t="str">
        <f t="shared" si="84"/>
        <v>Nee</v>
      </c>
      <c r="Q669" s="33"/>
      <c r="R669" s="7">
        <f t="shared" si="85"/>
        <v>0</v>
      </c>
      <c r="S669" s="7">
        <f t="shared" si="86"/>
        <v>0</v>
      </c>
      <c r="T669" s="7">
        <f t="shared" si="87"/>
        <v>0</v>
      </c>
      <c r="U669" s="7">
        <f t="shared" si="88"/>
        <v>0</v>
      </c>
      <c r="V669" s="7">
        <f t="shared" si="89"/>
        <v>0</v>
      </c>
    </row>
    <row r="670" spans="1:22" x14ac:dyDescent="0.15">
      <c r="A670" s="56">
        <f>IF(ISNUMBER(INDEX(ReadMe!$G$24:$G$59,MATCH(UitgavenInkomsten!$K670,ReadMe!$C$24:$C$59,0))),INDEX(ReadMe!$G$24:$G$59,MATCH(UitgavenInkomsten!$K670,ReadMe!$C$24:$C$59,0)),0)</f>
        <v>0</v>
      </c>
      <c r="B670" s="56">
        <f>IF(ISERROR(INDEX(ReadMe!$H$24:$H$59,MATCH(UitgavenInkomsten!$K670,ReadMe!$C$24:$C$59,0))),0,INDEX(ReadMe!$H$24:$H$59,MATCH(UitgavenInkomsten!$K670,ReadMe!$C$24:$C$59,0)))</f>
        <v>0</v>
      </c>
      <c r="D670" s="7" t="str">
        <f t="shared" si="83"/>
        <v/>
      </c>
      <c r="E670" s="33"/>
      <c r="F670" s="33"/>
      <c r="G670" s="33"/>
      <c r="H670" s="34"/>
      <c r="I670" s="56">
        <f t="shared" si="90"/>
        <v>752</v>
      </c>
      <c r="J670" s="35"/>
      <c r="K670" s="33"/>
      <c r="L670" s="35"/>
      <c r="M670" s="35"/>
      <c r="N670" s="36" t="e">
        <f>INDEX(ReadMe!$F$24:$F$59,MATCH(UitgavenInkomsten!K670,ReadMe!$C$24:$C$59,0))</f>
        <v>#N/A</v>
      </c>
      <c r="O670" s="7">
        <f t="array" ref="O670">IF(AND(LEN(L670)&gt;0,ISNUMBER(N670)),L670*N670,IF(AND(LEN(M670)&gt;0,ISNUMBER(N670)),M670/(1+N670)*N670,0))</f>
        <v>0</v>
      </c>
      <c r="P670" s="7" t="str">
        <f t="shared" si="84"/>
        <v>Nee</v>
      </c>
      <c r="Q670" s="33"/>
      <c r="R670" s="7">
        <f t="shared" si="85"/>
        <v>0</v>
      </c>
      <c r="S670" s="7">
        <f t="shared" si="86"/>
        <v>0</v>
      </c>
      <c r="T670" s="7">
        <f t="shared" si="87"/>
        <v>0</v>
      </c>
      <c r="U670" s="7">
        <f t="shared" si="88"/>
        <v>0</v>
      </c>
      <c r="V670" s="7">
        <f t="shared" si="89"/>
        <v>0</v>
      </c>
    </row>
    <row r="671" spans="1:22" x14ac:dyDescent="0.15">
      <c r="A671" s="56">
        <f>IF(ISNUMBER(INDEX(ReadMe!$G$24:$G$59,MATCH(UitgavenInkomsten!$K671,ReadMe!$C$24:$C$59,0))),INDEX(ReadMe!$G$24:$G$59,MATCH(UitgavenInkomsten!$K671,ReadMe!$C$24:$C$59,0)),0)</f>
        <v>0</v>
      </c>
      <c r="B671" s="56">
        <f>IF(ISERROR(INDEX(ReadMe!$H$24:$H$59,MATCH(UitgavenInkomsten!$K671,ReadMe!$C$24:$C$59,0))),0,INDEX(ReadMe!$H$24:$H$59,MATCH(UitgavenInkomsten!$K671,ReadMe!$C$24:$C$59,0)))</f>
        <v>0</v>
      </c>
      <c r="D671" s="7" t="str">
        <f t="shared" si="83"/>
        <v/>
      </c>
      <c r="E671" s="33"/>
      <c r="F671" s="33"/>
      <c r="G671" s="33"/>
      <c r="H671" s="34"/>
      <c r="I671" s="56">
        <f t="shared" si="90"/>
        <v>753</v>
      </c>
      <c r="J671" s="35"/>
      <c r="K671" s="33"/>
      <c r="L671" s="35"/>
      <c r="M671" s="35"/>
      <c r="N671" s="36" t="e">
        <f>INDEX(ReadMe!$F$24:$F$59,MATCH(UitgavenInkomsten!K671,ReadMe!$C$24:$C$59,0))</f>
        <v>#N/A</v>
      </c>
      <c r="O671" s="7">
        <f t="array" ref="O671">IF(AND(LEN(L671)&gt;0,ISNUMBER(N671)),L671*N671,IF(AND(LEN(M671)&gt;0,ISNUMBER(N671)),M671/(1+N671)*N671,0))</f>
        <v>0</v>
      </c>
      <c r="P671" s="7" t="str">
        <f t="shared" si="84"/>
        <v>Nee</v>
      </c>
      <c r="Q671" s="33"/>
      <c r="R671" s="7">
        <f t="shared" si="85"/>
        <v>0</v>
      </c>
      <c r="S671" s="7">
        <f t="shared" si="86"/>
        <v>0</v>
      </c>
      <c r="T671" s="7">
        <f t="shared" si="87"/>
        <v>0</v>
      </c>
      <c r="U671" s="7">
        <f t="shared" si="88"/>
        <v>0</v>
      </c>
      <c r="V671" s="7">
        <f t="shared" si="89"/>
        <v>0</v>
      </c>
    </row>
    <row r="672" spans="1:22" x14ac:dyDescent="0.15">
      <c r="A672" s="56">
        <f>IF(ISNUMBER(INDEX(ReadMe!$G$24:$G$59,MATCH(UitgavenInkomsten!$K672,ReadMe!$C$24:$C$59,0))),INDEX(ReadMe!$G$24:$G$59,MATCH(UitgavenInkomsten!$K672,ReadMe!$C$24:$C$59,0)),0)</f>
        <v>0</v>
      </c>
      <c r="B672" s="56">
        <f>IF(ISERROR(INDEX(ReadMe!$H$24:$H$59,MATCH(UitgavenInkomsten!$K672,ReadMe!$C$24:$C$59,0))),0,INDEX(ReadMe!$H$24:$H$59,MATCH(UitgavenInkomsten!$K672,ReadMe!$C$24:$C$59,0)))</f>
        <v>0</v>
      </c>
      <c r="D672" s="7" t="str">
        <f t="shared" si="83"/>
        <v/>
      </c>
      <c r="E672" s="33"/>
      <c r="F672" s="33"/>
      <c r="G672" s="33"/>
      <c r="H672" s="34"/>
      <c r="I672" s="56">
        <f t="shared" si="90"/>
        <v>754</v>
      </c>
      <c r="J672" s="35"/>
      <c r="K672" s="33"/>
      <c r="L672" s="35"/>
      <c r="M672" s="35"/>
      <c r="N672" s="36" t="e">
        <f>INDEX(ReadMe!$F$24:$F$59,MATCH(UitgavenInkomsten!K672,ReadMe!$C$24:$C$59,0))</f>
        <v>#N/A</v>
      </c>
      <c r="O672" s="7">
        <f t="array" ref="O672">IF(AND(LEN(L672)&gt;0,ISNUMBER(N672)),L672*N672,IF(AND(LEN(M672)&gt;0,ISNUMBER(N672)),M672/(1+N672)*N672,0))</f>
        <v>0</v>
      </c>
      <c r="P672" s="7" t="str">
        <f t="shared" si="84"/>
        <v>Nee</v>
      </c>
      <c r="Q672" s="33"/>
      <c r="R672" s="7">
        <f t="shared" si="85"/>
        <v>0</v>
      </c>
      <c r="S672" s="7">
        <f t="shared" si="86"/>
        <v>0</v>
      </c>
      <c r="T672" s="7">
        <f t="shared" si="87"/>
        <v>0</v>
      </c>
      <c r="U672" s="7">
        <f t="shared" si="88"/>
        <v>0</v>
      </c>
      <c r="V672" s="7">
        <f t="shared" si="89"/>
        <v>0</v>
      </c>
    </row>
    <row r="673" spans="1:22" x14ac:dyDescent="0.15">
      <c r="A673" s="56">
        <f>IF(ISNUMBER(INDEX(ReadMe!$G$24:$G$59,MATCH(UitgavenInkomsten!$K673,ReadMe!$C$24:$C$59,0))),INDEX(ReadMe!$G$24:$G$59,MATCH(UitgavenInkomsten!$K673,ReadMe!$C$24:$C$59,0)),0)</f>
        <v>0</v>
      </c>
      <c r="B673" s="56">
        <f>IF(ISERROR(INDEX(ReadMe!$H$24:$H$59,MATCH(UitgavenInkomsten!$K673,ReadMe!$C$24:$C$59,0))),0,INDEX(ReadMe!$H$24:$H$59,MATCH(UitgavenInkomsten!$K673,ReadMe!$C$24:$C$59,0)))</f>
        <v>0</v>
      </c>
      <c r="D673" s="7" t="str">
        <f t="shared" si="83"/>
        <v/>
      </c>
      <c r="E673" s="33"/>
      <c r="F673" s="33"/>
      <c r="G673" s="33"/>
      <c r="H673" s="34"/>
      <c r="I673" s="56">
        <f t="shared" si="90"/>
        <v>755</v>
      </c>
      <c r="J673" s="35"/>
      <c r="K673" s="33"/>
      <c r="L673" s="35"/>
      <c r="M673" s="35"/>
      <c r="N673" s="36" t="e">
        <f>INDEX(ReadMe!$F$24:$F$59,MATCH(UitgavenInkomsten!K673,ReadMe!$C$24:$C$59,0))</f>
        <v>#N/A</v>
      </c>
      <c r="O673" s="7">
        <f t="array" ref="O673">IF(AND(LEN(L673)&gt;0,ISNUMBER(N673)),L673*N673,IF(AND(LEN(M673)&gt;0,ISNUMBER(N673)),M673/(1+N673)*N673,0))</f>
        <v>0</v>
      </c>
      <c r="P673" s="7" t="str">
        <f t="shared" si="84"/>
        <v>Nee</v>
      </c>
      <c r="Q673" s="33"/>
      <c r="R673" s="7">
        <f t="shared" si="85"/>
        <v>0</v>
      </c>
      <c r="S673" s="7">
        <f t="shared" si="86"/>
        <v>0</v>
      </c>
      <c r="T673" s="7">
        <f t="shared" si="87"/>
        <v>0</v>
      </c>
      <c r="U673" s="7">
        <f t="shared" si="88"/>
        <v>0</v>
      </c>
      <c r="V673" s="7">
        <f t="shared" si="89"/>
        <v>0</v>
      </c>
    </row>
    <row r="674" spans="1:22" x14ac:dyDescent="0.15">
      <c r="A674" s="56">
        <f>IF(ISNUMBER(INDEX(ReadMe!$G$24:$G$59,MATCH(UitgavenInkomsten!$K674,ReadMe!$C$24:$C$59,0))),INDEX(ReadMe!$G$24:$G$59,MATCH(UitgavenInkomsten!$K674,ReadMe!$C$24:$C$59,0)),0)</f>
        <v>0</v>
      </c>
      <c r="B674" s="56">
        <f>IF(ISERROR(INDEX(ReadMe!$H$24:$H$59,MATCH(UitgavenInkomsten!$K674,ReadMe!$C$24:$C$59,0))),0,INDEX(ReadMe!$H$24:$H$59,MATCH(UitgavenInkomsten!$K674,ReadMe!$C$24:$C$59,0)))</f>
        <v>0</v>
      </c>
      <c r="D674" s="7" t="str">
        <f t="shared" si="83"/>
        <v/>
      </c>
      <c r="E674" s="33"/>
      <c r="F674" s="33"/>
      <c r="G674" s="33"/>
      <c r="H674" s="34"/>
      <c r="I674" s="56">
        <f t="shared" si="90"/>
        <v>756</v>
      </c>
      <c r="J674" s="35"/>
      <c r="K674" s="33"/>
      <c r="L674" s="35"/>
      <c r="M674" s="35"/>
      <c r="N674" s="36" t="e">
        <f>INDEX(ReadMe!$F$24:$F$59,MATCH(UitgavenInkomsten!K674,ReadMe!$C$24:$C$59,0))</f>
        <v>#N/A</v>
      </c>
      <c r="O674" s="7">
        <f t="array" ref="O674">IF(AND(LEN(L674)&gt;0,ISNUMBER(N674)),L674*N674,IF(AND(LEN(M674)&gt;0,ISNUMBER(N674)),M674/(1+N674)*N674,0))</f>
        <v>0</v>
      </c>
      <c r="P674" s="7" t="str">
        <f t="shared" si="84"/>
        <v>Nee</v>
      </c>
      <c r="Q674" s="33"/>
      <c r="R674" s="7">
        <f t="shared" si="85"/>
        <v>0</v>
      </c>
      <c r="S674" s="7">
        <f t="shared" si="86"/>
        <v>0</v>
      </c>
      <c r="T674" s="7">
        <f t="shared" si="87"/>
        <v>0</v>
      </c>
      <c r="U674" s="7">
        <f t="shared" si="88"/>
        <v>0</v>
      </c>
      <c r="V674" s="7">
        <f t="shared" si="89"/>
        <v>0</v>
      </c>
    </row>
    <row r="675" spans="1:22" x14ac:dyDescent="0.15">
      <c r="A675" s="56">
        <f>IF(ISNUMBER(INDEX(ReadMe!$G$24:$G$59,MATCH(UitgavenInkomsten!$K675,ReadMe!$C$24:$C$59,0))),INDEX(ReadMe!$G$24:$G$59,MATCH(UitgavenInkomsten!$K675,ReadMe!$C$24:$C$59,0)),0)</f>
        <v>0</v>
      </c>
      <c r="B675" s="56">
        <f>IF(ISERROR(INDEX(ReadMe!$H$24:$H$59,MATCH(UitgavenInkomsten!$K675,ReadMe!$C$24:$C$59,0))),0,INDEX(ReadMe!$H$24:$H$59,MATCH(UitgavenInkomsten!$K675,ReadMe!$C$24:$C$59,0)))</f>
        <v>0</v>
      </c>
      <c r="D675" s="7" t="str">
        <f t="shared" si="83"/>
        <v/>
      </c>
      <c r="E675" s="33"/>
      <c r="F675" s="33"/>
      <c r="G675" s="33"/>
      <c r="H675" s="34"/>
      <c r="I675" s="56">
        <f t="shared" si="90"/>
        <v>757</v>
      </c>
      <c r="J675" s="35"/>
      <c r="K675" s="33"/>
      <c r="L675" s="35"/>
      <c r="M675" s="35"/>
      <c r="N675" s="36" t="e">
        <f>INDEX(ReadMe!$F$24:$F$59,MATCH(UitgavenInkomsten!K675,ReadMe!$C$24:$C$59,0))</f>
        <v>#N/A</v>
      </c>
      <c r="O675" s="7">
        <f t="array" ref="O675">IF(AND(LEN(L675)&gt;0,ISNUMBER(N675)),L675*N675,IF(AND(LEN(M675)&gt;0,ISNUMBER(N675)),M675/(1+N675)*N675,0))</f>
        <v>0</v>
      </c>
      <c r="P675" s="7" t="str">
        <f t="shared" si="84"/>
        <v>Nee</v>
      </c>
      <c r="Q675" s="33"/>
      <c r="R675" s="7">
        <f t="shared" si="85"/>
        <v>0</v>
      </c>
      <c r="S675" s="7">
        <f t="shared" si="86"/>
        <v>0</v>
      </c>
      <c r="T675" s="7">
        <f t="shared" si="87"/>
        <v>0</v>
      </c>
      <c r="U675" s="7">
        <f t="shared" si="88"/>
        <v>0</v>
      </c>
      <c r="V675" s="7">
        <f t="shared" si="89"/>
        <v>0</v>
      </c>
    </row>
    <row r="676" spans="1:22" x14ac:dyDescent="0.15">
      <c r="A676" s="56">
        <f>IF(ISNUMBER(INDEX(ReadMe!$G$24:$G$59,MATCH(UitgavenInkomsten!$K676,ReadMe!$C$24:$C$59,0))),INDEX(ReadMe!$G$24:$G$59,MATCH(UitgavenInkomsten!$K676,ReadMe!$C$24:$C$59,0)),0)</f>
        <v>0</v>
      </c>
      <c r="B676" s="56">
        <f>IF(ISERROR(INDEX(ReadMe!$H$24:$H$59,MATCH(UitgavenInkomsten!$K676,ReadMe!$C$24:$C$59,0))),0,INDEX(ReadMe!$H$24:$H$59,MATCH(UitgavenInkomsten!$K676,ReadMe!$C$24:$C$59,0)))</f>
        <v>0</v>
      </c>
      <c r="D676" s="7" t="str">
        <f t="shared" si="83"/>
        <v/>
      </c>
      <c r="E676" s="33"/>
      <c r="F676" s="33"/>
      <c r="G676" s="33"/>
      <c r="H676" s="34"/>
      <c r="I676" s="56">
        <f t="shared" si="90"/>
        <v>758</v>
      </c>
      <c r="J676" s="35"/>
      <c r="K676" s="33"/>
      <c r="L676" s="35"/>
      <c r="M676" s="35"/>
      <c r="N676" s="36" t="e">
        <f>INDEX(ReadMe!$F$24:$F$59,MATCH(UitgavenInkomsten!K676,ReadMe!$C$24:$C$59,0))</f>
        <v>#N/A</v>
      </c>
      <c r="O676" s="7">
        <f t="array" ref="O676">IF(AND(LEN(L676)&gt;0,ISNUMBER(N676)),L676*N676,IF(AND(LEN(M676)&gt;0,ISNUMBER(N676)),M676/(1+N676)*N676,0))</f>
        <v>0</v>
      </c>
      <c r="P676" s="7" t="str">
        <f t="shared" si="84"/>
        <v>Nee</v>
      </c>
      <c r="Q676" s="33"/>
      <c r="R676" s="7">
        <f t="shared" si="85"/>
        <v>0</v>
      </c>
      <c r="S676" s="7">
        <f t="shared" si="86"/>
        <v>0</v>
      </c>
      <c r="T676" s="7">
        <f t="shared" si="87"/>
        <v>0</v>
      </c>
      <c r="U676" s="7">
        <f t="shared" si="88"/>
        <v>0</v>
      </c>
      <c r="V676" s="7">
        <f t="shared" si="89"/>
        <v>0</v>
      </c>
    </row>
    <row r="677" spans="1:22" x14ac:dyDescent="0.15">
      <c r="A677" s="56">
        <f>IF(ISNUMBER(INDEX(ReadMe!$G$24:$G$59,MATCH(UitgavenInkomsten!$K677,ReadMe!$C$24:$C$59,0))),INDEX(ReadMe!$G$24:$G$59,MATCH(UitgavenInkomsten!$K677,ReadMe!$C$24:$C$59,0)),0)</f>
        <v>0</v>
      </c>
      <c r="B677" s="56">
        <f>IF(ISERROR(INDEX(ReadMe!$H$24:$H$59,MATCH(UitgavenInkomsten!$K677,ReadMe!$C$24:$C$59,0))),0,INDEX(ReadMe!$H$24:$H$59,MATCH(UitgavenInkomsten!$K677,ReadMe!$C$24:$C$59,0)))</f>
        <v>0</v>
      </c>
      <c r="D677" s="7" t="str">
        <f t="shared" si="83"/>
        <v/>
      </c>
      <c r="E677" s="33"/>
      <c r="F677" s="33"/>
      <c r="G677" s="33"/>
      <c r="H677" s="34"/>
      <c r="I677" s="56">
        <f t="shared" si="90"/>
        <v>759</v>
      </c>
      <c r="J677" s="35"/>
      <c r="K677" s="33"/>
      <c r="L677" s="35"/>
      <c r="M677" s="35"/>
      <c r="N677" s="36" t="e">
        <f>INDEX(ReadMe!$F$24:$F$59,MATCH(UitgavenInkomsten!K677,ReadMe!$C$24:$C$59,0))</f>
        <v>#N/A</v>
      </c>
      <c r="O677" s="7">
        <f t="array" ref="O677">IF(AND(LEN(L677)&gt;0,ISNUMBER(N677)),L677*N677,IF(AND(LEN(M677)&gt;0,ISNUMBER(N677)),M677/(1+N677)*N677,0))</f>
        <v>0</v>
      </c>
      <c r="P677" s="7" t="str">
        <f t="shared" si="84"/>
        <v>Nee</v>
      </c>
      <c r="Q677" s="33"/>
      <c r="R677" s="7">
        <f t="shared" si="85"/>
        <v>0</v>
      </c>
      <c r="S677" s="7">
        <f t="shared" si="86"/>
        <v>0</v>
      </c>
      <c r="T677" s="7">
        <f t="shared" si="87"/>
        <v>0</v>
      </c>
      <c r="U677" s="7">
        <f t="shared" si="88"/>
        <v>0</v>
      </c>
      <c r="V677" s="7">
        <f t="shared" si="89"/>
        <v>0</v>
      </c>
    </row>
    <row r="678" spans="1:22" x14ac:dyDescent="0.15">
      <c r="A678" s="56">
        <f>IF(ISNUMBER(INDEX(ReadMe!$G$24:$G$59,MATCH(UitgavenInkomsten!$K678,ReadMe!$C$24:$C$59,0))),INDEX(ReadMe!$G$24:$G$59,MATCH(UitgavenInkomsten!$K678,ReadMe!$C$24:$C$59,0)),0)</f>
        <v>0</v>
      </c>
      <c r="B678" s="56">
        <f>IF(ISERROR(INDEX(ReadMe!$H$24:$H$59,MATCH(UitgavenInkomsten!$K678,ReadMe!$C$24:$C$59,0))),0,INDEX(ReadMe!$H$24:$H$59,MATCH(UitgavenInkomsten!$K678,ReadMe!$C$24:$C$59,0)))</f>
        <v>0</v>
      </c>
      <c r="D678" s="7" t="str">
        <f t="shared" si="83"/>
        <v/>
      </c>
      <c r="E678" s="33"/>
      <c r="F678" s="33"/>
      <c r="G678" s="33"/>
      <c r="H678" s="34"/>
      <c r="I678" s="56">
        <f t="shared" si="90"/>
        <v>760</v>
      </c>
      <c r="J678" s="35"/>
      <c r="K678" s="33"/>
      <c r="L678" s="35"/>
      <c r="M678" s="35"/>
      <c r="N678" s="36" t="e">
        <f>INDEX(ReadMe!$F$24:$F$59,MATCH(UitgavenInkomsten!K678,ReadMe!$C$24:$C$59,0))</f>
        <v>#N/A</v>
      </c>
      <c r="O678" s="7">
        <f t="array" ref="O678">IF(AND(LEN(L678)&gt;0,ISNUMBER(N678)),L678*N678,IF(AND(LEN(M678)&gt;0,ISNUMBER(N678)),M678/(1+N678)*N678,0))</f>
        <v>0</v>
      </c>
      <c r="P678" s="7" t="str">
        <f t="shared" si="84"/>
        <v>Nee</v>
      </c>
      <c r="Q678" s="33"/>
      <c r="R678" s="7">
        <f t="shared" si="85"/>
        <v>0</v>
      </c>
      <c r="S678" s="7">
        <f t="shared" si="86"/>
        <v>0</v>
      </c>
      <c r="T678" s="7">
        <f t="shared" si="87"/>
        <v>0</v>
      </c>
      <c r="U678" s="7">
        <f t="shared" si="88"/>
        <v>0</v>
      </c>
      <c r="V678" s="7">
        <f t="shared" si="89"/>
        <v>0</v>
      </c>
    </row>
    <row r="679" spans="1:22" x14ac:dyDescent="0.15">
      <c r="A679" s="56">
        <f>IF(ISNUMBER(INDEX(ReadMe!$G$24:$G$59,MATCH(UitgavenInkomsten!$K679,ReadMe!$C$24:$C$59,0))),INDEX(ReadMe!$G$24:$G$59,MATCH(UitgavenInkomsten!$K679,ReadMe!$C$24:$C$59,0)),0)</f>
        <v>0</v>
      </c>
      <c r="B679" s="56">
        <f>IF(ISERROR(INDEX(ReadMe!$H$24:$H$59,MATCH(UitgavenInkomsten!$K679,ReadMe!$C$24:$C$59,0))),0,INDEX(ReadMe!$H$24:$H$59,MATCH(UitgavenInkomsten!$K679,ReadMe!$C$24:$C$59,0)))</f>
        <v>0</v>
      </c>
      <c r="D679" s="7" t="str">
        <f t="shared" si="83"/>
        <v/>
      </c>
      <c r="E679" s="33"/>
      <c r="F679" s="33"/>
      <c r="G679" s="33"/>
      <c r="H679" s="34"/>
      <c r="I679" s="56">
        <f t="shared" si="90"/>
        <v>761</v>
      </c>
      <c r="J679" s="35"/>
      <c r="K679" s="33"/>
      <c r="L679" s="35"/>
      <c r="M679" s="35"/>
      <c r="N679" s="36" t="e">
        <f>INDEX(ReadMe!$F$24:$F$59,MATCH(UitgavenInkomsten!K679,ReadMe!$C$24:$C$59,0))</f>
        <v>#N/A</v>
      </c>
      <c r="O679" s="7">
        <f t="array" ref="O679">IF(AND(LEN(L679)&gt;0,ISNUMBER(N679)),L679*N679,IF(AND(LEN(M679)&gt;0,ISNUMBER(N679)),M679/(1+N679)*N679,0))</f>
        <v>0</v>
      </c>
      <c r="P679" s="7" t="str">
        <f t="shared" si="84"/>
        <v>Nee</v>
      </c>
      <c r="Q679" s="33"/>
      <c r="R679" s="7">
        <f t="shared" si="85"/>
        <v>0</v>
      </c>
      <c r="S679" s="7">
        <f t="shared" si="86"/>
        <v>0</v>
      </c>
      <c r="T679" s="7">
        <f t="shared" si="87"/>
        <v>0</v>
      </c>
      <c r="U679" s="7">
        <f t="shared" si="88"/>
        <v>0</v>
      </c>
      <c r="V679" s="7">
        <f t="shared" si="89"/>
        <v>0</v>
      </c>
    </row>
    <row r="680" spans="1:22" x14ac:dyDescent="0.15">
      <c r="A680" s="56">
        <f>IF(ISNUMBER(INDEX(ReadMe!$G$24:$G$59,MATCH(UitgavenInkomsten!$K680,ReadMe!$C$24:$C$59,0))),INDEX(ReadMe!$G$24:$G$59,MATCH(UitgavenInkomsten!$K680,ReadMe!$C$24:$C$59,0)),0)</f>
        <v>0</v>
      </c>
      <c r="B680" s="56">
        <f>IF(ISERROR(INDEX(ReadMe!$H$24:$H$59,MATCH(UitgavenInkomsten!$K680,ReadMe!$C$24:$C$59,0))),0,INDEX(ReadMe!$H$24:$H$59,MATCH(UitgavenInkomsten!$K680,ReadMe!$C$24:$C$59,0)))</f>
        <v>0</v>
      </c>
      <c r="D680" s="7" t="str">
        <f t="shared" si="83"/>
        <v/>
      </c>
      <c r="E680" s="33"/>
      <c r="F680" s="33"/>
      <c r="G680" s="33"/>
      <c r="H680" s="34"/>
      <c r="I680" s="56">
        <f t="shared" si="90"/>
        <v>762</v>
      </c>
      <c r="J680" s="35"/>
      <c r="K680" s="33"/>
      <c r="L680" s="35"/>
      <c r="M680" s="35"/>
      <c r="N680" s="36" t="e">
        <f>INDEX(ReadMe!$F$24:$F$59,MATCH(UitgavenInkomsten!K680,ReadMe!$C$24:$C$59,0))</f>
        <v>#N/A</v>
      </c>
      <c r="O680" s="7">
        <f t="array" ref="O680">IF(AND(LEN(L680)&gt;0,ISNUMBER(N680)),L680*N680,IF(AND(LEN(M680)&gt;0,ISNUMBER(N680)),M680/(1+N680)*N680,0))</f>
        <v>0</v>
      </c>
      <c r="P680" s="7" t="str">
        <f t="shared" si="84"/>
        <v>Nee</v>
      </c>
      <c r="Q680" s="33"/>
      <c r="R680" s="7">
        <f t="shared" si="85"/>
        <v>0</v>
      </c>
      <c r="S680" s="7">
        <f t="shared" si="86"/>
        <v>0</v>
      </c>
      <c r="T680" s="7">
        <f t="shared" si="87"/>
        <v>0</v>
      </c>
      <c r="U680" s="7">
        <f t="shared" si="88"/>
        <v>0</v>
      </c>
      <c r="V680" s="7">
        <f t="shared" si="89"/>
        <v>0</v>
      </c>
    </row>
    <row r="681" spans="1:22" x14ac:dyDescent="0.15">
      <c r="A681" s="56">
        <f>IF(ISNUMBER(INDEX(ReadMe!$G$24:$G$59,MATCH(UitgavenInkomsten!$K681,ReadMe!$C$24:$C$59,0))),INDEX(ReadMe!$G$24:$G$59,MATCH(UitgavenInkomsten!$K681,ReadMe!$C$24:$C$59,0)),0)</f>
        <v>0</v>
      </c>
      <c r="B681" s="56">
        <f>IF(ISERROR(INDEX(ReadMe!$H$24:$H$59,MATCH(UitgavenInkomsten!$K681,ReadMe!$C$24:$C$59,0))),0,INDEX(ReadMe!$H$24:$H$59,MATCH(UitgavenInkomsten!$K681,ReadMe!$C$24:$C$59,0)))</f>
        <v>0</v>
      </c>
      <c r="D681" s="7" t="str">
        <f t="shared" si="83"/>
        <v/>
      </c>
      <c r="E681" s="33"/>
      <c r="F681" s="33"/>
      <c r="G681" s="33"/>
      <c r="H681" s="34"/>
      <c r="I681" s="56">
        <f t="shared" si="90"/>
        <v>763</v>
      </c>
      <c r="J681" s="35"/>
      <c r="K681" s="33"/>
      <c r="L681" s="35"/>
      <c r="M681" s="35"/>
      <c r="N681" s="36" t="e">
        <f>INDEX(ReadMe!$F$24:$F$59,MATCH(UitgavenInkomsten!K681,ReadMe!$C$24:$C$59,0))</f>
        <v>#N/A</v>
      </c>
      <c r="O681" s="7">
        <f t="array" ref="O681">IF(AND(LEN(L681)&gt;0,ISNUMBER(N681)),L681*N681,IF(AND(LEN(M681)&gt;0,ISNUMBER(N681)),M681/(1+N681)*N681,0))</f>
        <v>0</v>
      </c>
      <c r="P681" s="7" t="str">
        <f t="shared" si="84"/>
        <v>Nee</v>
      </c>
      <c r="Q681" s="33"/>
      <c r="R681" s="7">
        <f t="shared" si="85"/>
        <v>0</v>
      </c>
      <c r="S681" s="7">
        <f t="shared" si="86"/>
        <v>0</v>
      </c>
      <c r="T681" s="7">
        <f t="shared" si="87"/>
        <v>0</v>
      </c>
      <c r="U681" s="7">
        <f t="shared" si="88"/>
        <v>0</v>
      </c>
      <c r="V681" s="7">
        <f t="shared" si="89"/>
        <v>0</v>
      </c>
    </row>
    <row r="682" spans="1:22" x14ac:dyDescent="0.15">
      <c r="A682" s="56">
        <f>IF(ISNUMBER(INDEX(ReadMe!$G$24:$G$59,MATCH(UitgavenInkomsten!$K682,ReadMe!$C$24:$C$59,0))),INDEX(ReadMe!$G$24:$G$59,MATCH(UitgavenInkomsten!$K682,ReadMe!$C$24:$C$59,0)),0)</f>
        <v>0</v>
      </c>
      <c r="B682" s="56">
        <f>IF(ISERROR(INDEX(ReadMe!$H$24:$H$59,MATCH(UitgavenInkomsten!$K682,ReadMe!$C$24:$C$59,0))),0,INDEX(ReadMe!$H$24:$H$59,MATCH(UitgavenInkomsten!$K682,ReadMe!$C$24:$C$59,0)))</f>
        <v>0</v>
      </c>
      <c r="D682" s="7" t="str">
        <f t="shared" si="83"/>
        <v/>
      </c>
      <c r="E682" s="33"/>
      <c r="F682" s="33"/>
      <c r="G682" s="33"/>
      <c r="H682" s="34"/>
      <c r="I682" s="56">
        <f t="shared" si="90"/>
        <v>764</v>
      </c>
      <c r="J682" s="35"/>
      <c r="K682" s="33"/>
      <c r="L682" s="35"/>
      <c r="M682" s="35"/>
      <c r="N682" s="36" t="e">
        <f>INDEX(ReadMe!$F$24:$F$59,MATCH(UitgavenInkomsten!K682,ReadMe!$C$24:$C$59,0))</f>
        <v>#N/A</v>
      </c>
      <c r="O682" s="7">
        <f t="array" ref="O682">IF(AND(LEN(L682)&gt;0,ISNUMBER(N682)),L682*N682,IF(AND(LEN(M682)&gt;0,ISNUMBER(N682)),M682/(1+N682)*N682,0))</f>
        <v>0</v>
      </c>
      <c r="P682" s="7" t="str">
        <f t="shared" si="84"/>
        <v>Nee</v>
      </c>
      <c r="Q682" s="33"/>
      <c r="R682" s="7">
        <f t="shared" si="85"/>
        <v>0</v>
      </c>
      <c r="S682" s="7">
        <f t="shared" si="86"/>
        <v>0</v>
      </c>
      <c r="T682" s="7">
        <f t="shared" si="87"/>
        <v>0</v>
      </c>
      <c r="U682" s="7">
        <f t="shared" si="88"/>
        <v>0</v>
      </c>
      <c r="V682" s="7">
        <f t="shared" si="89"/>
        <v>0</v>
      </c>
    </row>
    <row r="683" spans="1:22" x14ac:dyDescent="0.15">
      <c r="A683" s="56">
        <f>IF(ISNUMBER(INDEX(ReadMe!$G$24:$G$59,MATCH(UitgavenInkomsten!$K683,ReadMe!$C$24:$C$59,0))),INDEX(ReadMe!$G$24:$G$59,MATCH(UitgavenInkomsten!$K683,ReadMe!$C$24:$C$59,0)),0)</f>
        <v>0</v>
      </c>
      <c r="B683" s="56">
        <f>IF(ISERROR(INDEX(ReadMe!$H$24:$H$59,MATCH(UitgavenInkomsten!$K683,ReadMe!$C$24:$C$59,0))),0,INDEX(ReadMe!$H$24:$H$59,MATCH(UitgavenInkomsten!$K683,ReadMe!$C$24:$C$59,0)))</f>
        <v>0</v>
      </c>
      <c r="D683" s="7" t="str">
        <f t="shared" si="83"/>
        <v/>
      </c>
      <c r="E683" s="33"/>
      <c r="F683" s="33"/>
      <c r="G683" s="33"/>
      <c r="H683" s="34"/>
      <c r="I683" s="56">
        <f t="shared" si="90"/>
        <v>765</v>
      </c>
      <c r="J683" s="35"/>
      <c r="K683" s="33"/>
      <c r="L683" s="35"/>
      <c r="M683" s="35"/>
      <c r="N683" s="36" t="e">
        <f>INDEX(ReadMe!$F$24:$F$59,MATCH(UitgavenInkomsten!K683,ReadMe!$C$24:$C$59,0))</f>
        <v>#N/A</v>
      </c>
      <c r="O683" s="7">
        <f t="array" ref="O683">IF(AND(LEN(L683)&gt;0,ISNUMBER(N683)),L683*N683,IF(AND(LEN(M683)&gt;0,ISNUMBER(N683)),M683/(1+N683)*N683,0))</f>
        <v>0</v>
      </c>
      <c r="P683" s="7" t="str">
        <f t="shared" si="84"/>
        <v>Nee</v>
      </c>
      <c r="Q683" s="33"/>
      <c r="R683" s="7">
        <f t="shared" si="85"/>
        <v>0</v>
      </c>
      <c r="S683" s="7">
        <f t="shared" si="86"/>
        <v>0</v>
      </c>
      <c r="T683" s="7">
        <f t="shared" si="87"/>
        <v>0</v>
      </c>
      <c r="U683" s="7">
        <f t="shared" si="88"/>
        <v>0</v>
      </c>
      <c r="V683" s="7">
        <f t="shared" si="89"/>
        <v>0</v>
      </c>
    </row>
    <row r="684" spans="1:22" x14ac:dyDescent="0.15">
      <c r="A684" s="56">
        <f>IF(ISNUMBER(INDEX(ReadMe!$G$24:$G$59,MATCH(UitgavenInkomsten!$K684,ReadMe!$C$24:$C$59,0))),INDEX(ReadMe!$G$24:$G$59,MATCH(UitgavenInkomsten!$K684,ReadMe!$C$24:$C$59,0)),0)</f>
        <v>0</v>
      </c>
      <c r="B684" s="56">
        <f>IF(ISERROR(INDEX(ReadMe!$H$24:$H$59,MATCH(UitgavenInkomsten!$K684,ReadMe!$C$24:$C$59,0))),0,INDEX(ReadMe!$H$24:$H$59,MATCH(UitgavenInkomsten!$K684,ReadMe!$C$24:$C$59,0)))</f>
        <v>0</v>
      </c>
      <c r="D684" s="7" t="str">
        <f t="shared" si="83"/>
        <v/>
      </c>
      <c r="E684" s="33"/>
      <c r="F684" s="33"/>
      <c r="G684" s="33"/>
      <c r="H684" s="34"/>
      <c r="I684" s="56">
        <f t="shared" si="90"/>
        <v>766</v>
      </c>
      <c r="J684" s="35"/>
      <c r="K684" s="33"/>
      <c r="L684" s="35"/>
      <c r="M684" s="35"/>
      <c r="N684" s="36" t="e">
        <f>INDEX(ReadMe!$F$24:$F$59,MATCH(UitgavenInkomsten!K684,ReadMe!$C$24:$C$59,0))</f>
        <v>#N/A</v>
      </c>
      <c r="O684" s="7">
        <f t="array" ref="O684">IF(AND(LEN(L684)&gt;0,ISNUMBER(N684)),L684*N684,IF(AND(LEN(M684)&gt;0,ISNUMBER(N684)),M684/(1+N684)*N684,0))</f>
        <v>0</v>
      </c>
      <c r="P684" s="7" t="str">
        <f t="shared" si="84"/>
        <v>Nee</v>
      </c>
      <c r="Q684" s="33"/>
      <c r="R684" s="7">
        <f t="shared" si="85"/>
        <v>0</v>
      </c>
      <c r="S684" s="7">
        <f t="shared" si="86"/>
        <v>0</v>
      </c>
      <c r="T684" s="7">
        <f t="shared" si="87"/>
        <v>0</v>
      </c>
      <c r="U684" s="7">
        <f t="shared" si="88"/>
        <v>0</v>
      </c>
      <c r="V684" s="7">
        <f t="shared" si="89"/>
        <v>0</v>
      </c>
    </row>
    <row r="685" spans="1:22" x14ac:dyDescent="0.15">
      <c r="A685" s="56">
        <f>IF(ISNUMBER(INDEX(ReadMe!$G$24:$G$59,MATCH(UitgavenInkomsten!$K685,ReadMe!$C$24:$C$59,0))),INDEX(ReadMe!$G$24:$G$59,MATCH(UitgavenInkomsten!$K685,ReadMe!$C$24:$C$59,0)),0)</f>
        <v>0</v>
      </c>
      <c r="B685" s="56">
        <f>IF(ISERROR(INDEX(ReadMe!$H$24:$H$59,MATCH(UitgavenInkomsten!$K685,ReadMe!$C$24:$C$59,0))),0,INDEX(ReadMe!$H$24:$H$59,MATCH(UitgavenInkomsten!$K685,ReadMe!$C$24:$C$59,0)))</f>
        <v>0</v>
      </c>
      <c r="D685" s="7" t="str">
        <f t="shared" si="83"/>
        <v/>
      </c>
      <c r="E685" s="33"/>
      <c r="F685" s="33"/>
      <c r="G685" s="33"/>
      <c r="H685" s="34"/>
      <c r="I685" s="56">
        <f t="shared" si="90"/>
        <v>767</v>
      </c>
      <c r="J685" s="35"/>
      <c r="K685" s="33"/>
      <c r="L685" s="35"/>
      <c r="M685" s="35"/>
      <c r="N685" s="36" t="e">
        <f>INDEX(ReadMe!$F$24:$F$59,MATCH(UitgavenInkomsten!K685,ReadMe!$C$24:$C$59,0))</f>
        <v>#N/A</v>
      </c>
      <c r="O685" s="7">
        <f t="array" ref="O685">IF(AND(LEN(L685)&gt;0,ISNUMBER(N685)),L685*N685,IF(AND(LEN(M685)&gt;0,ISNUMBER(N685)),M685/(1+N685)*N685,0))</f>
        <v>0</v>
      </c>
      <c r="P685" s="7" t="str">
        <f t="shared" si="84"/>
        <v>Nee</v>
      </c>
      <c r="Q685" s="33"/>
      <c r="R685" s="7">
        <f t="shared" si="85"/>
        <v>0</v>
      </c>
      <c r="S685" s="7">
        <f t="shared" si="86"/>
        <v>0</v>
      </c>
      <c r="T685" s="7">
        <f t="shared" si="87"/>
        <v>0</v>
      </c>
      <c r="U685" s="7">
        <f t="shared" si="88"/>
        <v>0</v>
      </c>
      <c r="V685" s="7">
        <f t="shared" si="89"/>
        <v>0</v>
      </c>
    </row>
    <row r="686" spans="1:22" x14ac:dyDescent="0.15">
      <c r="A686" s="56">
        <f>IF(ISNUMBER(INDEX(ReadMe!$G$24:$G$59,MATCH(UitgavenInkomsten!$K686,ReadMe!$C$24:$C$59,0))),INDEX(ReadMe!$G$24:$G$59,MATCH(UitgavenInkomsten!$K686,ReadMe!$C$24:$C$59,0)),0)</f>
        <v>0</v>
      </c>
      <c r="B686" s="56">
        <f>IF(ISERROR(INDEX(ReadMe!$H$24:$H$59,MATCH(UitgavenInkomsten!$K686,ReadMe!$C$24:$C$59,0))),0,INDEX(ReadMe!$H$24:$H$59,MATCH(UitgavenInkomsten!$K686,ReadMe!$C$24:$C$59,0)))</f>
        <v>0</v>
      </c>
      <c r="D686" s="7" t="str">
        <f t="shared" si="83"/>
        <v/>
      </c>
      <c r="E686" s="33"/>
      <c r="F686" s="33"/>
      <c r="G686" s="33"/>
      <c r="H686" s="34"/>
      <c r="I686" s="56">
        <f t="shared" si="90"/>
        <v>768</v>
      </c>
      <c r="J686" s="35"/>
      <c r="K686" s="33"/>
      <c r="L686" s="35"/>
      <c r="M686" s="35"/>
      <c r="N686" s="36" t="e">
        <f>INDEX(ReadMe!$F$24:$F$59,MATCH(UitgavenInkomsten!K686,ReadMe!$C$24:$C$59,0))</f>
        <v>#N/A</v>
      </c>
      <c r="O686" s="7">
        <f t="array" ref="O686">IF(AND(LEN(L686)&gt;0,ISNUMBER(N686)),L686*N686,IF(AND(LEN(M686)&gt;0,ISNUMBER(N686)),M686/(1+N686)*N686,0))</f>
        <v>0</v>
      </c>
      <c r="P686" s="7" t="str">
        <f t="shared" si="84"/>
        <v>Nee</v>
      </c>
      <c r="Q686" s="33"/>
      <c r="R686" s="7">
        <f t="shared" si="85"/>
        <v>0</v>
      </c>
      <c r="S686" s="7">
        <f t="shared" si="86"/>
        <v>0</v>
      </c>
      <c r="T686" s="7">
        <f t="shared" si="87"/>
        <v>0</v>
      </c>
      <c r="U686" s="7">
        <f t="shared" si="88"/>
        <v>0</v>
      </c>
      <c r="V686" s="7">
        <f t="shared" si="89"/>
        <v>0</v>
      </c>
    </row>
    <row r="687" spans="1:22" x14ac:dyDescent="0.15">
      <c r="A687" s="56">
        <f>IF(ISNUMBER(INDEX(ReadMe!$G$24:$G$59,MATCH(UitgavenInkomsten!$K687,ReadMe!$C$24:$C$59,0))),INDEX(ReadMe!$G$24:$G$59,MATCH(UitgavenInkomsten!$K687,ReadMe!$C$24:$C$59,0)),0)</f>
        <v>0</v>
      </c>
      <c r="B687" s="56">
        <f>IF(ISERROR(INDEX(ReadMe!$H$24:$H$59,MATCH(UitgavenInkomsten!$K687,ReadMe!$C$24:$C$59,0))),0,INDEX(ReadMe!$H$24:$H$59,MATCH(UitgavenInkomsten!$K687,ReadMe!$C$24:$C$59,0)))</f>
        <v>0</v>
      </c>
      <c r="D687" s="7" t="str">
        <f t="shared" si="83"/>
        <v/>
      </c>
      <c r="E687" s="33"/>
      <c r="F687" s="33"/>
      <c r="G687" s="33"/>
      <c r="H687" s="34"/>
      <c r="I687" s="56">
        <f t="shared" si="90"/>
        <v>769</v>
      </c>
      <c r="J687" s="35"/>
      <c r="K687" s="33"/>
      <c r="L687" s="35"/>
      <c r="M687" s="35"/>
      <c r="N687" s="36" t="e">
        <f>INDEX(ReadMe!$F$24:$F$59,MATCH(UitgavenInkomsten!K687,ReadMe!$C$24:$C$59,0))</f>
        <v>#N/A</v>
      </c>
      <c r="O687" s="7">
        <f t="array" ref="O687">IF(AND(LEN(L687)&gt;0,ISNUMBER(N687)),L687*N687,IF(AND(LEN(M687)&gt;0,ISNUMBER(N687)),M687/(1+N687)*N687,0))</f>
        <v>0</v>
      </c>
      <c r="P687" s="7" t="str">
        <f t="shared" si="84"/>
        <v>Nee</v>
      </c>
      <c r="Q687" s="33"/>
      <c r="R687" s="7">
        <f t="shared" si="85"/>
        <v>0</v>
      </c>
      <c r="S687" s="7">
        <f t="shared" si="86"/>
        <v>0</v>
      </c>
      <c r="T687" s="7">
        <f t="shared" si="87"/>
        <v>0</v>
      </c>
      <c r="U687" s="7">
        <f t="shared" si="88"/>
        <v>0</v>
      </c>
      <c r="V687" s="7">
        <f t="shared" si="89"/>
        <v>0</v>
      </c>
    </row>
    <row r="688" spans="1:22" x14ac:dyDescent="0.15">
      <c r="A688" s="56">
        <f>IF(ISNUMBER(INDEX(ReadMe!$G$24:$G$59,MATCH(UitgavenInkomsten!$K688,ReadMe!$C$24:$C$59,0))),INDEX(ReadMe!$G$24:$G$59,MATCH(UitgavenInkomsten!$K688,ReadMe!$C$24:$C$59,0)),0)</f>
        <v>0</v>
      </c>
      <c r="B688" s="56">
        <f>IF(ISERROR(INDEX(ReadMe!$H$24:$H$59,MATCH(UitgavenInkomsten!$K688,ReadMe!$C$24:$C$59,0))),0,INDEX(ReadMe!$H$24:$H$59,MATCH(UitgavenInkomsten!$K688,ReadMe!$C$24:$C$59,0)))</f>
        <v>0</v>
      </c>
      <c r="D688" s="7" t="str">
        <f t="shared" si="83"/>
        <v/>
      </c>
      <c r="E688" s="33"/>
      <c r="F688" s="33"/>
      <c r="G688" s="33"/>
      <c r="H688" s="34"/>
      <c r="I688" s="56">
        <f t="shared" si="90"/>
        <v>770</v>
      </c>
      <c r="J688" s="35"/>
      <c r="K688" s="33"/>
      <c r="L688" s="35"/>
      <c r="M688" s="35"/>
      <c r="N688" s="36" t="e">
        <f>INDEX(ReadMe!$F$24:$F$59,MATCH(UitgavenInkomsten!K688,ReadMe!$C$24:$C$59,0))</f>
        <v>#N/A</v>
      </c>
      <c r="O688" s="7">
        <f t="array" ref="O688">IF(AND(LEN(L688)&gt;0,ISNUMBER(N688)),L688*N688,IF(AND(LEN(M688)&gt;0,ISNUMBER(N688)),M688/(1+N688)*N688,0))</f>
        <v>0</v>
      </c>
      <c r="P688" s="7" t="str">
        <f t="shared" si="84"/>
        <v>Nee</v>
      </c>
      <c r="Q688" s="33"/>
      <c r="R688" s="7">
        <f t="shared" si="85"/>
        <v>0</v>
      </c>
      <c r="S688" s="7">
        <f t="shared" si="86"/>
        <v>0</v>
      </c>
      <c r="T688" s="7">
        <f t="shared" si="87"/>
        <v>0</v>
      </c>
      <c r="U688" s="7">
        <f t="shared" si="88"/>
        <v>0</v>
      </c>
      <c r="V688" s="7">
        <f t="shared" si="89"/>
        <v>0</v>
      </c>
    </row>
    <row r="689" spans="1:22" x14ac:dyDescent="0.15">
      <c r="A689" s="56">
        <f>IF(ISNUMBER(INDEX(ReadMe!$G$24:$G$59,MATCH(UitgavenInkomsten!$K689,ReadMe!$C$24:$C$59,0))),INDEX(ReadMe!$G$24:$G$59,MATCH(UitgavenInkomsten!$K689,ReadMe!$C$24:$C$59,0)),0)</f>
        <v>0</v>
      </c>
      <c r="B689" s="56">
        <f>IF(ISERROR(INDEX(ReadMe!$H$24:$H$59,MATCH(UitgavenInkomsten!$K689,ReadMe!$C$24:$C$59,0))),0,INDEX(ReadMe!$H$24:$H$59,MATCH(UitgavenInkomsten!$K689,ReadMe!$C$24:$C$59,0)))</f>
        <v>0</v>
      </c>
      <c r="D689" s="7" t="str">
        <f t="shared" si="83"/>
        <v/>
      </c>
      <c r="E689" s="33"/>
      <c r="F689" s="33"/>
      <c r="G689" s="33"/>
      <c r="H689" s="34"/>
      <c r="I689" s="56">
        <f t="shared" si="90"/>
        <v>771</v>
      </c>
      <c r="J689" s="35"/>
      <c r="K689" s="33"/>
      <c r="L689" s="35"/>
      <c r="M689" s="35"/>
      <c r="N689" s="36" t="e">
        <f>INDEX(ReadMe!$F$24:$F$59,MATCH(UitgavenInkomsten!K689,ReadMe!$C$24:$C$59,0))</f>
        <v>#N/A</v>
      </c>
      <c r="O689" s="7">
        <f t="array" ref="O689">IF(AND(LEN(L689)&gt;0,ISNUMBER(N689)),L689*N689,IF(AND(LEN(M689)&gt;0,ISNUMBER(N689)),M689/(1+N689)*N689,0))</f>
        <v>0</v>
      </c>
      <c r="P689" s="7" t="str">
        <f t="shared" si="84"/>
        <v>Nee</v>
      </c>
      <c r="Q689" s="33"/>
      <c r="R689" s="7">
        <f t="shared" si="85"/>
        <v>0</v>
      </c>
      <c r="S689" s="7">
        <f t="shared" si="86"/>
        <v>0</v>
      </c>
      <c r="T689" s="7">
        <f t="shared" si="87"/>
        <v>0</v>
      </c>
      <c r="U689" s="7">
        <f t="shared" si="88"/>
        <v>0</v>
      </c>
      <c r="V689" s="7">
        <f t="shared" si="89"/>
        <v>0</v>
      </c>
    </row>
    <row r="690" spans="1:22" x14ac:dyDescent="0.15">
      <c r="A690" s="56">
        <f>IF(ISNUMBER(INDEX(ReadMe!$G$24:$G$59,MATCH(UitgavenInkomsten!$K690,ReadMe!$C$24:$C$59,0))),INDEX(ReadMe!$G$24:$G$59,MATCH(UitgavenInkomsten!$K690,ReadMe!$C$24:$C$59,0)),0)</f>
        <v>0</v>
      </c>
      <c r="B690" s="56">
        <f>IF(ISERROR(INDEX(ReadMe!$H$24:$H$59,MATCH(UitgavenInkomsten!$K690,ReadMe!$C$24:$C$59,0))),0,INDEX(ReadMe!$H$24:$H$59,MATCH(UitgavenInkomsten!$K690,ReadMe!$C$24:$C$59,0)))</f>
        <v>0</v>
      </c>
      <c r="D690" s="7" t="str">
        <f t="shared" si="83"/>
        <v/>
      </c>
      <c r="E690" s="33"/>
      <c r="F690" s="33"/>
      <c r="G690" s="33"/>
      <c r="H690" s="34"/>
      <c r="I690" s="56">
        <f t="shared" si="90"/>
        <v>772</v>
      </c>
      <c r="J690" s="35"/>
      <c r="K690" s="33"/>
      <c r="L690" s="35"/>
      <c r="M690" s="35"/>
      <c r="N690" s="36" t="e">
        <f>INDEX(ReadMe!$F$24:$F$59,MATCH(UitgavenInkomsten!K690,ReadMe!$C$24:$C$59,0))</f>
        <v>#N/A</v>
      </c>
      <c r="O690" s="7">
        <f t="array" ref="O690">IF(AND(LEN(L690)&gt;0,ISNUMBER(N690)),L690*N690,IF(AND(LEN(M690)&gt;0,ISNUMBER(N690)),M690/(1+N690)*N690,0))</f>
        <v>0</v>
      </c>
      <c r="P690" s="7" t="str">
        <f t="shared" si="84"/>
        <v>Nee</v>
      </c>
      <c r="Q690" s="33"/>
      <c r="R690" s="7">
        <f t="shared" si="85"/>
        <v>0</v>
      </c>
      <c r="S690" s="7">
        <f t="shared" si="86"/>
        <v>0</v>
      </c>
      <c r="T690" s="7">
        <f t="shared" si="87"/>
        <v>0</v>
      </c>
      <c r="U690" s="7">
        <f t="shared" si="88"/>
        <v>0</v>
      </c>
      <c r="V690" s="7">
        <f t="shared" si="89"/>
        <v>0</v>
      </c>
    </row>
    <row r="691" spans="1:22" x14ac:dyDescent="0.15">
      <c r="A691" s="56">
        <f>IF(ISNUMBER(INDEX(ReadMe!$G$24:$G$59,MATCH(UitgavenInkomsten!$K691,ReadMe!$C$24:$C$59,0))),INDEX(ReadMe!$G$24:$G$59,MATCH(UitgavenInkomsten!$K691,ReadMe!$C$24:$C$59,0)),0)</f>
        <v>0</v>
      </c>
      <c r="B691" s="56">
        <f>IF(ISERROR(INDEX(ReadMe!$H$24:$H$59,MATCH(UitgavenInkomsten!$K691,ReadMe!$C$24:$C$59,0))),0,INDEX(ReadMe!$H$24:$H$59,MATCH(UitgavenInkomsten!$K691,ReadMe!$C$24:$C$59,0)))</f>
        <v>0</v>
      </c>
      <c r="D691" s="7" t="str">
        <f t="shared" si="83"/>
        <v/>
      </c>
      <c r="E691" s="33"/>
      <c r="F691" s="33"/>
      <c r="G691" s="33"/>
      <c r="H691" s="34"/>
      <c r="I691" s="56">
        <f t="shared" si="90"/>
        <v>773</v>
      </c>
      <c r="J691" s="35"/>
      <c r="K691" s="33"/>
      <c r="L691" s="35"/>
      <c r="M691" s="35"/>
      <c r="N691" s="36" t="e">
        <f>INDEX(ReadMe!$F$24:$F$59,MATCH(UitgavenInkomsten!K691,ReadMe!$C$24:$C$59,0))</f>
        <v>#N/A</v>
      </c>
      <c r="O691" s="7">
        <f t="array" ref="O691">IF(AND(LEN(L691)&gt;0,ISNUMBER(N691)),L691*N691,IF(AND(LEN(M691)&gt;0,ISNUMBER(N691)),M691/(1+N691)*N691,0))</f>
        <v>0</v>
      </c>
      <c r="P691" s="7" t="str">
        <f t="shared" si="84"/>
        <v>Nee</v>
      </c>
      <c r="Q691" s="33"/>
      <c r="R691" s="7">
        <f t="shared" si="85"/>
        <v>0</v>
      </c>
      <c r="S691" s="7">
        <f t="shared" si="86"/>
        <v>0</v>
      </c>
      <c r="T691" s="7">
        <f t="shared" si="87"/>
        <v>0</v>
      </c>
      <c r="U691" s="7">
        <f t="shared" si="88"/>
        <v>0</v>
      </c>
      <c r="V691" s="7">
        <f t="shared" si="89"/>
        <v>0</v>
      </c>
    </row>
    <row r="692" spans="1:22" x14ac:dyDescent="0.15">
      <c r="A692" s="56">
        <f>IF(ISNUMBER(INDEX(ReadMe!$G$24:$G$59,MATCH(UitgavenInkomsten!$K692,ReadMe!$C$24:$C$59,0))),INDEX(ReadMe!$G$24:$G$59,MATCH(UitgavenInkomsten!$K692,ReadMe!$C$24:$C$59,0)),0)</f>
        <v>0</v>
      </c>
      <c r="B692" s="56">
        <f>IF(ISERROR(INDEX(ReadMe!$H$24:$H$59,MATCH(UitgavenInkomsten!$K692,ReadMe!$C$24:$C$59,0))),0,INDEX(ReadMe!$H$24:$H$59,MATCH(UitgavenInkomsten!$K692,ReadMe!$C$24:$C$59,0)))</f>
        <v>0</v>
      </c>
      <c r="D692" s="7" t="str">
        <f t="shared" si="83"/>
        <v/>
      </c>
      <c r="E692" s="33"/>
      <c r="F692" s="33"/>
      <c r="G692" s="33"/>
      <c r="H692" s="34"/>
      <c r="I692" s="56">
        <f t="shared" si="90"/>
        <v>774</v>
      </c>
      <c r="J692" s="35"/>
      <c r="K692" s="33"/>
      <c r="L692" s="35"/>
      <c r="M692" s="35"/>
      <c r="N692" s="36" t="e">
        <f>INDEX(ReadMe!$F$24:$F$59,MATCH(UitgavenInkomsten!K692,ReadMe!$C$24:$C$59,0))</f>
        <v>#N/A</v>
      </c>
      <c r="O692" s="7">
        <f t="array" ref="O692">IF(AND(LEN(L692)&gt;0,ISNUMBER(N692)),L692*N692,IF(AND(LEN(M692)&gt;0,ISNUMBER(N692)),M692/(1+N692)*N692,0))</f>
        <v>0</v>
      </c>
      <c r="P692" s="7" t="str">
        <f t="shared" si="84"/>
        <v>Nee</v>
      </c>
      <c r="Q692" s="33"/>
      <c r="R692" s="7">
        <f t="shared" si="85"/>
        <v>0</v>
      </c>
      <c r="S692" s="7">
        <f t="shared" si="86"/>
        <v>0</v>
      </c>
      <c r="T692" s="7">
        <f t="shared" si="87"/>
        <v>0</v>
      </c>
      <c r="U692" s="7">
        <f t="shared" si="88"/>
        <v>0</v>
      </c>
      <c r="V692" s="7">
        <f t="shared" si="89"/>
        <v>0</v>
      </c>
    </row>
    <row r="693" spans="1:22" x14ac:dyDescent="0.15">
      <c r="A693" s="56">
        <f>IF(ISNUMBER(INDEX(ReadMe!$G$24:$G$59,MATCH(UitgavenInkomsten!$K693,ReadMe!$C$24:$C$59,0))),INDEX(ReadMe!$G$24:$G$59,MATCH(UitgavenInkomsten!$K693,ReadMe!$C$24:$C$59,0)),0)</f>
        <v>0</v>
      </c>
      <c r="B693" s="56">
        <f>IF(ISERROR(INDEX(ReadMe!$H$24:$H$59,MATCH(UitgavenInkomsten!$K693,ReadMe!$C$24:$C$59,0))),0,INDEX(ReadMe!$H$24:$H$59,MATCH(UitgavenInkomsten!$K693,ReadMe!$C$24:$C$59,0)))</f>
        <v>0</v>
      </c>
      <c r="D693" s="7" t="str">
        <f t="shared" si="83"/>
        <v/>
      </c>
      <c r="E693" s="33"/>
      <c r="F693" s="33"/>
      <c r="G693" s="33"/>
      <c r="H693" s="34"/>
      <c r="I693" s="56">
        <f t="shared" si="90"/>
        <v>775</v>
      </c>
      <c r="J693" s="35"/>
      <c r="K693" s="33"/>
      <c r="L693" s="35"/>
      <c r="M693" s="35"/>
      <c r="N693" s="36" t="e">
        <f>INDEX(ReadMe!$F$24:$F$59,MATCH(UitgavenInkomsten!K693,ReadMe!$C$24:$C$59,0))</f>
        <v>#N/A</v>
      </c>
      <c r="O693" s="7">
        <f t="array" ref="O693">IF(AND(LEN(L693)&gt;0,ISNUMBER(N693)),L693*N693,IF(AND(LEN(M693)&gt;0,ISNUMBER(N693)),M693/(1+N693)*N693,0))</f>
        <v>0</v>
      </c>
      <c r="P693" s="7" t="str">
        <f t="shared" si="84"/>
        <v>Nee</v>
      </c>
      <c r="Q693" s="33"/>
      <c r="R693" s="7">
        <f t="shared" si="85"/>
        <v>0</v>
      </c>
      <c r="S693" s="7">
        <f t="shared" si="86"/>
        <v>0</v>
      </c>
      <c r="T693" s="7">
        <f t="shared" si="87"/>
        <v>0</v>
      </c>
      <c r="U693" s="7">
        <f t="shared" si="88"/>
        <v>0</v>
      </c>
      <c r="V693" s="7">
        <f t="shared" si="89"/>
        <v>0</v>
      </c>
    </row>
    <row r="694" spans="1:22" x14ac:dyDescent="0.15">
      <c r="A694" s="56">
        <f>IF(ISNUMBER(INDEX(ReadMe!$G$24:$G$59,MATCH(UitgavenInkomsten!$K694,ReadMe!$C$24:$C$59,0))),INDEX(ReadMe!$G$24:$G$59,MATCH(UitgavenInkomsten!$K694,ReadMe!$C$24:$C$59,0)),0)</f>
        <v>0</v>
      </c>
      <c r="B694" s="56">
        <f>IF(ISERROR(INDEX(ReadMe!$H$24:$H$59,MATCH(UitgavenInkomsten!$K694,ReadMe!$C$24:$C$59,0))),0,INDEX(ReadMe!$H$24:$H$59,MATCH(UitgavenInkomsten!$K694,ReadMe!$C$24:$C$59,0)))</f>
        <v>0</v>
      </c>
      <c r="D694" s="7" t="str">
        <f t="shared" si="83"/>
        <v/>
      </c>
      <c r="E694" s="33"/>
      <c r="F694" s="33"/>
      <c r="G694" s="33"/>
      <c r="H694" s="34"/>
      <c r="I694" s="56">
        <f t="shared" si="90"/>
        <v>776</v>
      </c>
      <c r="J694" s="35"/>
      <c r="K694" s="33"/>
      <c r="L694" s="35"/>
      <c r="M694" s="35"/>
      <c r="N694" s="36" t="e">
        <f>INDEX(ReadMe!$F$24:$F$59,MATCH(UitgavenInkomsten!K694,ReadMe!$C$24:$C$59,0))</f>
        <v>#N/A</v>
      </c>
      <c r="O694" s="7">
        <f t="array" ref="O694">IF(AND(LEN(L694)&gt;0,ISNUMBER(N694)),L694*N694,IF(AND(LEN(M694)&gt;0,ISNUMBER(N694)),M694/(1+N694)*N694,0))</f>
        <v>0</v>
      </c>
      <c r="P694" s="7" t="str">
        <f t="shared" si="84"/>
        <v>Nee</v>
      </c>
      <c r="Q694" s="33"/>
      <c r="R694" s="7">
        <f t="shared" si="85"/>
        <v>0</v>
      </c>
      <c r="S694" s="7">
        <f t="shared" si="86"/>
        <v>0</v>
      </c>
      <c r="T694" s="7">
        <f t="shared" si="87"/>
        <v>0</v>
      </c>
      <c r="U694" s="7">
        <f t="shared" si="88"/>
        <v>0</v>
      </c>
      <c r="V694" s="7">
        <f t="shared" si="89"/>
        <v>0</v>
      </c>
    </row>
    <row r="695" spans="1:22" x14ac:dyDescent="0.15">
      <c r="A695" s="56">
        <f>IF(ISNUMBER(INDEX(ReadMe!$G$24:$G$59,MATCH(UitgavenInkomsten!$K695,ReadMe!$C$24:$C$59,0))),INDEX(ReadMe!$G$24:$G$59,MATCH(UitgavenInkomsten!$K695,ReadMe!$C$24:$C$59,0)),0)</f>
        <v>0</v>
      </c>
      <c r="B695" s="56">
        <f>IF(ISERROR(INDEX(ReadMe!$H$24:$H$59,MATCH(UitgavenInkomsten!$K695,ReadMe!$C$24:$C$59,0))),0,INDEX(ReadMe!$H$24:$H$59,MATCH(UitgavenInkomsten!$K695,ReadMe!$C$24:$C$59,0)))</f>
        <v>0</v>
      </c>
      <c r="D695" s="7" t="str">
        <f t="shared" si="83"/>
        <v/>
      </c>
      <c r="E695" s="33"/>
      <c r="F695" s="33"/>
      <c r="G695" s="33"/>
      <c r="H695" s="34"/>
      <c r="I695" s="56">
        <f t="shared" si="90"/>
        <v>777</v>
      </c>
      <c r="J695" s="35"/>
      <c r="K695" s="33"/>
      <c r="L695" s="35"/>
      <c r="M695" s="35"/>
      <c r="N695" s="36" t="e">
        <f>INDEX(ReadMe!$F$24:$F$59,MATCH(UitgavenInkomsten!K695,ReadMe!$C$24:$C$59,0))</f>
        <v>#N/A</v>
      </c>
      <c r="O695" s="7">
        <f t="array" ref="O695">IF(AND(LEN(L695)&gt;0,ISNUMBER(N695)),L695*N695,IF(AND(LEN(M695)&gt;0,ISNUMBER(N695)),M695/(1+N695)*N695,0))</f>
        <v>0</v>
      </c>
      <c r="P695" s="7" t="str">
        <f t="shared" si="84"/>
        <v>Nee</v>
      </c>
      <c r="Q695" s="33"/>
      <c r="R695" s="7">
        <f t="shared" si="85"/>
        <v>0</v>
      </c>
      <c r="S695" s="7">
        <f t="shared" si="86"/>
        <v>0</v>
      </c>
      <c r="T695" s="7">
        <f t="shared" si="87"/>
        <v>0</v>
      </c>
      <c r="U695" s="7">
        <f t="shared" si="88"/>
        <v>0</v>
      </c>
      <c r="V695" s="7">
        <f t="shared" si="89"/>
        <v>0</v>
      </c>
    </row>
    <row r="696" spans="1:22" x14ac:dyDescent="0.15">
      <c r="A696" s="56">
        <f>IF(ISNUMBER(INDEX(ReadMe!$G$24:$G$59,MATCH(UitgavenInkomsten!$K696,ReadMe!$C$24:$C$59,0))),INDEX(ReadMe!$G$24:$G$59,MATCH(UitgavenInkomsten!$K696,ReadMe!$C$24:$C$59,0)),0)</f>
        <v>0</v>
      </c>
      <c r="B696" s="56">
        <f>IF(ISERROR(INDEX(ReadMe!$H$24:$H$59,MATCH(UitgavenInkomsten!$K696,ReadMe!$C$24:$C$59,0))),0,INDEX(ReadMe!$H$24:$H$59,MATCH(UitgavenInkomsten!$K696,ReadMe!$C$24:$C$59,0)))</f>
        <v>0</v>
      </c>
      <c r="D696" s="7" t="str">
        <f t="shared" si="83"/>
        <v/>
      </c>
      <c r="E696" s="33"/>
      <c r="F696" s="33"/>
      <c r="G696" s="33"/>
      <c r="H696" s="34"/>
      <c r="I696" s="56">
        <f t="shared" si="90"/>
        <v>778</v>
      </c>
      <c r="J696" s="35"/>
      <c r="K696" s="33"/>
      <c r="L696" s="35"/>
      <c r="M696" s="35"/>
      <c r="N696" s="36" t="e">
        <f>INDEX(ReadMe!$F$24:$F$59,MATCH(UitgavenInkomsten!K696,ReadMe!$C$24:$C$59,0))</f>
        <v>#N/A</v>
      </c>
      <c r="O696" s="7">
        <f t="array" ref="O696">IF(AND(LEN(L696)&gt;0,ISNUMBER(N696)),L696*N696,IF(AND(LEN(M696)&gt;0,ISNUMBER(N696)),M696/(1+N696)*N696,0))</f>
        <v>0</v>
      </c>
      <c r="P696" s="7" t="str">
        <f t="shared" si="84"/>
        <v>Nee</v>
      </c>
      <c r="Q696" s="33"/>
      <c r="R696" s="7">
        <f t="shared" si="85"/>
        <v>0</v>
      </c>
      <c r="S696" s="7">
        <f t="shared" si="86"/>
        <v>0</v>
      </c>
      <c r="T696" s="7">
        <f t="shared" si="87"/>
        <v>0</v>
      </c>
      <c r="U696" s="7">
        <f t="shared" si="88"/>
        <v>0</v>
      </c>
      <c r="V696" s="7">
        <f t="shared" si="89"/>
        <v>0</v>
      </c>
    </row>
    <row r="697" spans="1:22" x14ac:dyDescent="0.15">
      <c r="A697" s="56">
        <f>IF(ISNUMBER(INDEX(ReadMe!$G$24:$G$59,MATCH(UitgavenInkomsten!$K697,ReadMe!$C$24:$C$59,0))),INDEX(ReadMe!$G$24:$G$59,MATCH(UitgavenInkomsten!$K697,ReadMe!$C$24:$C$59,0)),0)</f>
        <v>0</v>
      </c>
      <c r="B697" s="56">
        <f>IF(ISERROR(INDEX(ReadMe!$H$24:$H$59,MATCH(UitgavenInkomsten!$K697,ReadMe!$C$24:$C$59,0))),0,INDEX(ReadMe!$H$24:$H$59,MATCH(UitgavenInkomsten!$K697,ReadMe!$C$24:$C$59,0)))</f>
        <v>0</v>
      </c>
      <c r="D697" s="7" t="str">
        <f t="shared" si="83"/>
        <v/>
      </c>
      <c r="E697" s="33"/>
      <c r="F697" s="33"/>
      <c r="G697" s="33"/>
      <c r="H697" s="34"/>
      <c r="I697" s="56">
        <f t="shared" si="90"/>
        <v>779</v>
      </c>
      <c r="J697" s="35"/>
      <c r="K697" s="33"/>
      <c r="L697" s="35"/>
      <c r="M697" s="35"/>
      <c r="N697" s="36" t="e">
        <f>INDEX(ReadMe!$F$24:$F$59,MATCH(UitgavenInkomsten!K697,ReadMe!$C$24:$C$59,0))</f>
        <v>#N/A</v>
      </c>
      <c r="O697" s="7">
        <f t="array" ref="O697">IF(AND(LEN(L697)&gt;0,ISNUMBER(N697)),L697*N697,IF(AND(LEN(M697)&gt;0,ISNUMBER(N697)),M697/(1+N697)*N697,0))</f>
        <v>0</v>
      </c>
      <c r="P697" s="7" t="str">
        <f t="shared" si="84"/>
        <v>Nee</v>
      </c>
      <c r="Q697" s="33"/>
      <c r="R697" s="7">
        <f t="shared" si="85"/>
        <v>0</v>
      </c>
      <c r="S697" s="7">
        <f t="shared" si="86"/>
        <v>0</v>
      </c>
      <c r="T697" s="7">
        <f t="shared" si="87"/>
        <v>0</v>
      </c>
      <c r="U697" s="7">
        <f t="shared" si="88"/>
        <v>0</v>
      </c>
      <c r="V697" s="7">
        <f t="shared" si="89"/>
        <v>0</v>
      </c>
    </row>
    <row r="698" spans="1:22" x14ac:dyDescent="0.15">
      <c r="A698" s="56">
        <f>IF(ISNUMBER(INDEX(ReadMe!$G$24:$G$59,MATCH(UitgavenInkomsten!$K698,ReadMe!$C$24:$C$59,0))),INDEX(ReadMe!$G$24:$G$59,MATCH(UitgavenInkomsten!$K698,ReadMe!$C$24:$C$59,0)),0)</f>
        <v>0</v>
      </c>
      <c r="B698" s="56">
        <f>IF(ISERROR(INDEX(ReadMe!$H$24:$H$59,MATCH(UitgavenInkomsten!$K698,ReadMe!$C$24:$C$59,0))),0,INDEX(ReadMe!$H$24:$H$59,MATCH(UitgavenInkomsten!$K698,ReadMe!$C$24:$C$59,0)))</f>
        <v>0</v>
      </c>
      <c r="D698" s="7" t="str">
        <f t="shared" si="83"/>
        <v/>
      </c>
      <c r="E698" s="33"/>
      <c r="F698" s="33"/>
      <c r="G698" s="33"/>
      <c r="H698" s="34"/>
      <c r="I698" s="56">
        <f t="shared" si="90"/>
        <v>780</v>
      </c>
      <c r="J698" s="35"/>
      <c r="K698" s="33"/>
      <c r="L698" s="35"/>
      <c r="M698" s="35"/>
      <c r="N698" s="36" t="e">
        <f>INDEX(ReadMe!$F$24:$F$59,MATCH(UitgavenInkomsten!K698,ReadMe!$C$24:$C$59,0))</f>
        <v>#N/A</v>
      </c>
      <c r="O698" s="7">
        <f t="array" ref="O698">IF(AND(LEN(L698)&gt;0,ISNUMBER(N698)),L698*N698,IF(AND(LEN(M698)&gt;0,ISNUMBER(N698)),M698/(1+N698)*N698,0))</f>
        <v>0</v>
      </c>
      <c r="P698" s="7" t="str">
        <f t="shared" si="84"/>
        <v>Nee</v>
      </c>
      <c r="Q698" s="33"/>
      <c r="R698" s="7">
        <f t="shared" si="85"/>
        <v>0</v>
      </c>
      <c r="S698" s="7">
        <f t="shared" si="86"/>
        <v>0</v>
      </c>
      <c r="T698" s="7">
        <f t="shared" si="87"/>
        <v>0</v>
      </c>
      <c r="U698" s="7">
        <f t="shared" si="88"/>
        <v>0</v>
      </c>
      <c r="V698" s="7">
        <f t="shared" si="89"/>
        <v>0</v>
      </c>
    </row>
    <row r="699" spans="1:22" x14ac:dyDescent="0.15">
      <c r="A699" s="56">
        <f>IF(ISNUMBER(INDEX(ReadMe!$G$24:$G$59,MATCH(UitgavenInkomsten!$K699,ReadMe!$C$24:$C$59,0))),INDEX(ReadMe!$G$24:$G$59,MATCH(UitgavenInkomsten!$K699,ReadMe!$C$24:$C$59,0)),0)</f>
        <v>0</v>
      </c>
      <c r="B699" s="56">
        <f>IF(ISERROR(INDEX(ReadMe!$H$24:$H$59,MATCH(UitgavenInkomsten!$K699,ReadMe!$C$24:$C$59,0))),0,INDEX(ReadMe!$H$24:$H$59,MATCH(UitgavenInkomsten!$K699,ReadMe!$C$24:$C$59,0)))</f>
        <v>0</v>
      </c>
      <c r="D699" s="7" t="str">
        <f t="shared" si="83"/>
        <v/>
      </c>
      <c r="E699" s="33"/>
      <c r="F699" s="33"/>
      <c r="G699" s="33"/>
      <c r="H699" s="34"/>
      <c r="I699" s="56">
        <f t="shared" si="90"/>
        <v>781</v>
      </c>
      <c r="J699" s="35"/>
      <c r="K699" s="33"/>
      <c r="L699" s="35"/>
      <c r="M699" s="35"/>
      <c r="N699" s="36" t="e">
        <f>INDEX(ReadMe!$F$24:$F$59,MATCH(UitgavenInkomsten!K699,ReadMe!$C$24:$C$59,0))</f>
        <v>#N/A</v>
      </c>
      <c r="O699" s="7">
        <f t="array" ref="O699">IF(AND(LEN(L699)&gt;0,ISNUMBER(N699)),L699*N699,IF(AND(LEN(M699)&gt;0,ISNUMBER(N699)),M699/(1+N699)*N699,0))</f>
        <v>0</v>
      </c>
      <c r="P699" s="7" t="str">
        <f t="shared" si="84"/>
        <v>Nee</v>
      </c>
      <c r="Q699" s="33"/>
      <c r="R699" s="7">
        <f t="shared" si="85"/>
        <v>0</v>
      </c>
      <c r="S699" s="7">
        <f t="shared" si="86"/>
        <v>0</v>
      </c>
      <c r="T699" s="7">
        <f t="shared" si="87"/>
        <v>0</v>
      </c>
      <c r="U699" s="7">
        <f t="shared" si="88"/>
        <v>0</v>
      </c>
      <c r="V699" s="7">
        <f t="shared" si="89"/>
        <v>0</v>
      </c>
    </row>
    <row r="700" spans="1:22" x14ac:dyDescent="0.15">
      <c r="A700" s="56">
        <f>IF(ISNUMBER(INDEX(ReadMe!$G$24:$G$59,MATCH(UitgavenInkomsten!$K700,ReadMe!$C$24:$C$59,0))),INDEX(ReadMe!$G$24:$G$59,MATCH(UitgavenInkomsten!$K700,ReadMe!$C$24:$C$59,0)),0)</f>
        <v>0</v>
      </c>
      <c r="B700" s="56">
        <f>IF(ISERROR(INDEX(ReadMe!$H$24:$H$59,MATCH(UitgavenInkomsten!$K700,ReadMe!$C$24:$C$59,0))),0,INDEX(ReadMe!$H$24:$H$59,MATCH(UitgavenInkomsten!$K700,ReadMe!$C$24:$C$59,0)))</f>
        <v>0</v>
      </c>
      <c r="D700" s="7" t="str">
        <f t="shared" si="83"/>
        <v/>
      </c>
      <c r="E700" s="33"/>
      <c r="F700" s="33"/>
      <c r="G700" s="33"/>
      <c r="H700" s="34"/>
      <c r="I700" s="56">
        <f t="shared" si="90"/>
        <v>782</v>
      </c>
      <c r="J700" s="35"/>
      <c r="K700" s="33"/>
      <c r="L700" s="35"/>
      <c r="M700" s="35"/>
      <c r="N700" s="36" t="e">
        <f>INDEX(ReadMe!$F$24:$F$59,MATCH(UitgavenInkomsten!K700,ReadMe!$C$24:$C$59,0))</f>
        <v>#N/A</v>
      </c>
      <c r="O700" s="7">
        <f t="array" ref="O700">IF(AND(LEN(L700)&gt;0,ISNUMBER(N700)),L700*N700,IF(AND(LEN(M700)&gt;0,ISNUMBER(N700)),M700/(1+N700)*N700,0))</f>
        <v>0</v>
      </c>
      <c r="P700" s="7" t="str">
        <f t="shared" si="84"/>
        <v>Nee</v>
      </c>
      <c r="Q700" s="33"/>
      <c r="R700" s="7">
        <f t="shared" si="85"/>
        <v>0</v>
      </c>
      <c r="S700" s="7">
        <f t="shared" si="86"/>
        <v>0</v>
      </c>
      <c r="T700" s="7">
        <f t="shared" si="87"/>
        <v>0</v>
      </c>
      <c r="U700" s="7">
        <f t="shared" si="88"/>
        <v>0</v>
      </c>
      <c r="V700" s="7">
        <f t="shared" si="89"/>
        <v>0</v>
      </c>
    </row>
    <row r="701" spans="1:22" x14ac:dyDescent="0.15">
      <c r="A701" s="56">
        <f>IF(ISNUMBER(INDEX(ReadMe!$G$24:$G$59,MATCH(UitgavenInkomsten!$K701,ReadMe!$C$24:$C$59,0))),INDEX(ReadMe!$G$24:$G$59,MATCH(UitgavenInkomsten!$K701,ReadMe!$C$24:$C$59,0)),0)</f>
        <v>0</v>
      </c>
      <c r="B701" s="56">
        <f>IF(ISERROR(INDEX(ReadMe!$H$24:$H$59,MATCH(UitgavenInkomsten!$K701,ReadMe!$C$24:$C$59,0))),0,INDEX(ReadMe!$H$24:$H$59,MATCH(UitgavenInkomsten!$K701,ReadMe!$C$24:$C$59,0)))</f>
        <v>0</v>
      </c>
      <c r="D701" s="7" t="str">
        <f t="shared" si="83"/>
        <v/>
      </c>
      <c r="E701" s="33"/>
      <c r="F701" s="33"/>
      <c r="G701" s="33"/>
      <c r="H701" s="34"/>
      <c r="I701" s="56">
        <f t="shared" si="90"/>
        <v>783</v>
      </c>
      <c r="J701" s="35"/>
      <c r="K701" s="33"/>
      <c r="L701" s="35"/>
      <c r="M701" s="35"/>
      <c r="N701" s="36" t="e">
        <f>INDEX(ReadMe!$F$24:$F$59,MATCH(UitgavenInkomsten!K701,ReadMe!$C$24:$C$59,0))</f>
        <v>#N/A</v>
      </c>
      <c r="O701" s="7">
        <f t="array" ref="O701">IF(AND(LEN(L701)&gt;0,ISNUMBER(N701)),L701*N701,IF(AND(LEN(M701)&gt;0,ISNUMBER(N701)),M701/(1+N701)*N701,0))</f>
        <v>0</v>
      </c>
      <c r="P701" s="7" t="str">
        <f t="shared" si="84"/>
        <v>Nee</v>
      </c>
      <c r="Q701" s="33"/>
      <c r="R701" s="7">
        <f t="shared" si="85"/>
        <v>0</v>
      </c>
      <c r="S701" s="7">
        <f t="shared" si="86"/>
        <v>0</v>
      </c>
      <c r="T701" s="7">
        <f t="shared" si="87"/>
        <v>0</v>
      </c>
      <c r="U701" s="7">
        <f t="shared" si="88"/>
        <v>0</v>
      </c>
      <c r="V701" s="7">
        <f t="shared" si="89"/>
        <v>0</v>
      </c>
    </row>
    <row r="702" spans="1:22" x14ac:dyDescent="0.15">
      <c r="A702" s="56">
        <f>IF(ISNUMBER(INDEX(ReadMe!$G$24:$G$59,MATCH(UitgavenInkomsten!$K702,ReadMe!$C$24:$C$59,0))),INDEX(ReadMe!$G$24:$G$59,MATCH(UitgavenInkomsten!$K702,ReadMe!$C$24:$C$59,0)),0)</f>
        <v>0</v>
      </c>
      <c r="B702" s="56">
        <f>IF(ISERROR(INDEX(ReadMe!$H$24:$H$59,MATCH(UitgavenInkomsten!$K702,ReadMe!$C$24:$C$59,0))),0,INDEX(ReadMe!$H$24:$H$59,MATCH(UitgavenInkomsten!$K702,ReadMe!$C$24:$C$59,0)))</f>
        <v>0</v>
      </c>
      <c r="D702" s="7" t="str">
        <f t="shared" si="83"/>
        <v/>
      </c>
      <c r="E702" s="33"/>
      <c r="F702" s="33"/>
      <c r="G702" s="33"/>
      <c r="H702" s="34"/>
      <c r="I702" s="56">
        <f t="shared" si="90"/>
        <v>784</v>
      </c>
      <c r="J702" s="35"/>
      <c r="K702" s="33"/>
      <c r="L702" s="35"/>
      <c r="M702" s="35"/>
      <c r="N702" s="36" t="e">
        <f>INDEX(ReadMe!$F$24:$F$59,MATCH(UitgavenInkomsten!K702,ReadMe!$C$24:$C$59,0))</f>
        <v>#N/A</v>
      </c>
      <c r="O702" s="7">
        <f t="array" ref="O702">IF(AND(LEN(L702)&gt;0,ISNUMBER(N702)),L702*N702,IF(AND(LEN(M702)&gt;0,ISNUMBER(N702)),M702/(1+N702)*N702,0))</f>
        <v>0</v>
      </c>
      <c r="P702" s="7" t="str">
        <f t="shared" si="84"/>
        <v>Nee</v>
      </c>
      <c r="Q702" s="33"/>
      <c r="R702" s="7">
        <f t="shared" si="85"/>
        <v>0</v>
      </c>
      <c r="S702" s="7">
        <f t="shared" si="86"/>
        <v>0</v>
      </c>
      <c r="T702" s="7">
        <f t="shared" si="87"/>
        <v>0</v>
      </c>
      <c r="U702" s="7">
        <f t="shared" si="88"/>
        <v>0</v>
      </c>
      <c r="V702" s="7">
        <f t="shared" si="89"/>
        <v>0</v>
      </c>
    </row>
    <row r="703" spans="1:22" x14ac:dyDescent="0.15">
      <c r="A703" s="56">
        <f>IF(ISNUMBER(INDEX(ReadMe!$G$24:$G$59,MATCH(UitgavenInkomsten!$K703,ReadMe!$C$24:$C$59,0))),INDEX(ReadMe!$G$24:$G$59,MATCH(UitgavenInkomsten!$K703,ReadMe!$C$24:$C$59,0)),0)</f>
        <v>0</v>
      </c>
      <c r="B703" s="56">
        <f>IF(ISERROR(INDEX(ReadMe!$H$24:$H$59,MATCH(UitgavenInkomsten!$K703,ReadMe!$C$24:$C$59,0))),0,INDEX(ReadMe!$H$24:$H$59,MATCH(UitgavenInkomsten!$K703,ReadMe!$C$24:$C$59,0)))</f>
        <v>0</v>
      </c>
      <c r="D703" s="7" t="str">
        <f t="shared" si="83"/>
        <v/>
      </c>
      <c r="E703" s="33"/>
      <c r="F703" s="33"/>
      <c r="G703" s="33"/>
      <c r="H703" s="34"/>
      <c r="I703" s="56">
        <f t="shared" si="90"/>
        <v>785</v>
      </c>
      <c r="J703" s="35"/>
      <c r="K703" s="33"/>
      <c r="L703" s="35"/>
      <c r="M703" s="35"/>
      <c r="N703" s="36" t="e">
        <f>INDEX(ReadMe!$F$24:$F$59,MATCH(UitgavenInkomsten!K703,ReadMe!$C$24:$C$59,0))</f>
        <v>#N/A</v>
      </c>
      <c r="O703" s="7">
        <f t="array" ref="O703">IF(AND(LEN(L703)&gt;0,ISNUMBER(N703)),L703*N703,IF(AND(LEN(M703)&gt;0,ISNUMBER(N703)),M703/(1+N703)*N703,0))</f>
        <v>0</v>
      </c>
      <c r="P703" s="7" t="str">
        <f t="shared" si="84"/>
        <v>Nee</v>
      </c>
      <c r="Q703" s="33"/>
      <c r="R703" s="7">
        <f t="shared" si="85"/>
        <v>0</v>
      </c>
      <c r="S703" s="7">
        <f t="shared" si="86"/>
        <v>0</v>
      </c>
      <c r="T703" s="7">
        <f t="shared" si="87"/>
        <v>0</v>
      </c>
      <c r="U703" s="7">
        <f t="shared" si="88"/>
        <v>0</v>
      </c>
      <c r="V703" s="7">
        <f t="shared" si="89"/>
        <v>0</v>
      </c>
    </row>
    <row r="704" spans="1:22" x14ac:dyDescent="0.15">
      <c r="A704" s="56">
        <f>IF(ISNUMBER(INDEX(ReadMe!$G$24:$G$59,MATCH(UitgavenInkomsten!$K704,ReadMe!$C$24:$C$59,0))),INDEX(ReadMe!$G$24:$G$59,MATCH(UitgavenInkomsten!$K704,ReadMe!$C$24:$C$59,0)),0)</f>
        <v>0</v>
      </c>
      <c r="B704" s="56">
        <f>IF(ISERROR(INDEX(ReadMe!$H$24:$H$59,MATCH(UitgavenInkomsten!$K704,ReadMe!$C$24:$C$59,0))),0,INDEX(ReadMe!$H$24:$H$59,MATCH(UitgavenInkomsten!$K704,ReadMe!$C$24:$C$59,0)))</f>
        <v>0</v>
      </c>
      <c r="D704" s="7" t="str">
        <f t="shared" si="83"/>
        <v/>
      </c>
      <c r="E704" s="33"/>
      <c r="F704" s="33"/>
      <c r="G704" s="33"/>
      <c r="H704" s="34"/>
      <c r="I704" s="56">
        <f t="shared" si="90"/>
        <v>786</v>
      </c>
      <c r="J704" s="35"/>
      <c r="K704" s="33"/>
      <c r="L704" s="35"/>
      <c r="M704" s="35"/>
      <c r="N704" s="36" t="e">
        <f>INDEX(ReadMe!$F$24:$F$59,MATCH(UitgavenInkomsten!K704,ReadMe!$C$24:$C$59,0))</f>
        <v>#N/A</v>
      </c>
      <c r="O704" s="7">
        <f t="array" ref="O704">IF(AND(LEN(L704)&gt;0,ISNUMBER(N704)),L704*N704,IF(AND(LEN(M704)&gt;0,ISNUMBER(N704)),M704/(1+N704)*N704,0))</f>
        <v>0</v>
      </c>
      <c r="P704" s="7" t="str">
        <f t="shared" si="84"/>
        <v>Nee</v>
      </c>
      <c r="Q704" s="33"/>
      <c r="R704" s="7">
        <f t="shared" si="85"/>
        <v>0</v>
      </c>
      <c r="S704" s="7">
        <f t="shared" si="86"/>
        <v>0</v>
      </c>
      <c r="T704" s="7">
        <f t="shared" si="87"/>
        <v>0</v>
      </c>
      <c r="U704" s="7">
        <f t="shared" si="88"/>
        <v>0</v>
      </c>
      <c r="V704" s="7">
        <f t="shared" si="89"/>
        <v>0</v>
      </c>
    </row>
    <row r="705" spans="1:22" x14ac:dyDescent="0.15">
      <c r="A705" s="56">
        <f>IF(ISNUMBER(INDEX(ReadMe!$G$24:$G$59,MATCH(UitgavenInkomsten!$K705,ReadMe!$C$24:$C$59,0))),INDEX(ReadMe!$G$24:$G$59,MATCH(UitgavenInkomsten!$K705,ReadMe!$C$24:$C$59,0)),0)</f>
        <v>0</v>
      </c>
      <c r="B705" s="56">
        <f>IF(ISERROR(INDEX(ReadMe!$H$24:$H$59,MATCH(UitgavenInkomsten!$K705,ReadMe!$C$24:$C$59,0))),0,INDEX(ReadMe!$H$24:$H$59,MATCH(UitgavenInkomsten!$K705,ReadMe!$C$24:$C$59,0)))</f>
        <v>0</v>
      </c>
      <c r="D705" s="7" t="str">
        <f t="shared" si="83"/>
        <v/>
      </c>
      <c r="E705" s="33"/>
      <c r="F705" s="33"/>
      <c r="G705" s="33"/>
      <c r="H705" s="34"/>
      <c r="I705" s="56">
        <f t="shared" si="90"/>
        <v>787</v>
      </c>
      <c r="J705" s="35"/>
      <c r="K705" s="33"/>
      <c r="L705" s="35"/>
      <c r="M705" s="35"/>
      <c r="N705" s="36" t="e">
        <f>INDEX(ReadMe!$F$24:$F$59,MATCH(UitgavenInkomsten!K705,ReadMe!$C$24:$C$59,0))</f>
        <v>#N/A</v>
      </c>
      <c r="O705" s="7">
        <f t="array" ref="O705">IF(AND(LEN(L705)&gt;0,ISNUMBER(N705)),L705*N705,IF(AND(LEN(M705)&gt;0,ISNUMBER(N705)),M705/(1+N705)*N705,0))</f>
        <v>0</v>
      </c>
      <c r="P705" s="7" t="str">
        <f t="shared" si="84"/>
        <v>Nee</v>
      </c>
      <c r="Q705" s="33"/>
      <c r="R705" s="7">
        <f t="shared" si="85"/>
        <v>0</v>
      </c>
      <c r="S705" s="7">
        <f t="shared" si="86"/>
        <v>0</v>
      </c>
      <c r="T705" s="7">
        <f t="shared" si="87"/>
        <v>0</v>
      </c>
      <c r="U705" s="7">
        <f t="shared" si="88"/>
        <v>0</v>
      </c>
      <c r="V705" s="7">
        <f t="shared" si="89"/>
        <v>0</v>
      </c>
    </row>
    <row r="706" spans="1:22" x14ac:dyDescent="0.15">
      <c r="A706" s="56">
        <f>IF(ISNUMBER(INDEX(ReadMe!$G$24:$G$59,MATCH(UitgavenInkomsten!$K706,ReadMe!$C$24:$C$59,0))),INDEX(ReadMe!$G$24:$G$59,MATCH(UitgavenInkomsten!$K706,ReadMe!$C$24:$C$59,0)),0)</f>
        <v>0</v>
      </c>
      <c r="B706" s="56">
        <f>IF(ISERROR(INDEX(ReadMe!$H$24:$H$59,MATCH(UitgavenInkomsten!$K706,ReadMe!$C$24:$C$59,0))),0,INDEX(ReadMe!$H$24:$H$59,MATCH(UitgavenInkomsten!$K706,ReadMe!$C$24:$C$59,0)))</f>
        <v>0</v>
      </c>
      <c r="D706" s="7" t="str">
        <f t="shared" si="83"/>
        <v/>
      </c>
      <c r="E706" s="33"/>
      <c r="F706" s="33"/>
      <c r="G706" s="33"/>
      <c r="H706" s="34"/>
      <c r="I706" s="56">
        <f t="shared" si="90"/>
        <v>788</v>
      </c>
      <c r="J706" s="35"/>
      <c r="K706" s="33"/>
      <c r="L706" s="35"/>
      <c r="M706" s="35"/>
      <c r="N706" s="36" t="e">
        <f>INDEX(ReadMe!$F$24:$F$59,MATCH(UitgavenInkomsten!K706,ReadMe!$C$24:$C$59,0))</f>
        <v>#N/A</v>
      </c>
      <c r="O706" s="7">
        <f t="array" ref="O706">IF(AND(LEN(L706)&gt;0,ISNUMBER(N706)),L706*N706,IF(AND(LEN(M706)&gt;0,ISNUMBER(N706)),M706/(1+N706)*N706,0))</f>
        <v>0</v>
      </c>
      <c r="P706" s="7" t="str">
        <f t="shared" si="84"/>
        <v>Nee</v>
      </c>
      <c r="Q706" s="33"/>
      <c r="R706" s="7">
        <f t="shared" si="85"/>
        <v>0</v>
      </c>
      <c r="S706" s="7">
        <f t="shared" si="86"/>
        <v>0</v>
      </c>
      <c r="T706" s="7">
        <f t="shared" si="87"/>
        <v>0</v>
      </c>
      <c r="U706" s="7">
        <f t="shared" si="88"/>
        <v>0</v>
      </c>
      <c r="V706" s="7">
        <f t="shared" si="89"/>
        <v>0</v>
      </c>
    </row>
    <row r="707" spans="1:22" x14ac:dyDescent="0.15">
      <c r="A707" s="56">
        <f>IF(ISNUMBER(INDEX(ReadMe!$G$24:$G$59,MATCH(UitgavenInkomsten!$K707,ReadMe!$C$24:$C$59,0))),INDEX(ReadMe!$G$24:$G$59,MATCH(UitgavenInkomsten!$K707,ReadMe!$C$24:$C$59,0)),0)</f>
        <v>0</v>
      </c>
      <c r="B707" s="56">
        <f>IF(ISERROR(INDEX(ReadMe!$H$24:$H$59,MATCH(UitgavenInkomsten!$K707,ReadMe!$C$24:$C$59,0))),0,INDEX(ReadMe!$H$24:$H$59,MATCH(UitgavenInkomsten!$K707,ReadMe!$C$24:$C$59,0)))</f>
        <v>0</v>
      </c>
      <c r="D707" s="7" t="str">
        <f t="shared" si="83"/>
        <v/>
      </c>
      <c r="E707" s="33"/>
      <c r="F707" s="33"/>
      <c r="G707" s="33"/>
      <c r="H707" s="34"/>
      <c r="I707" s="56">
        <f t="shared" si="90"/>
        <v>789</v>
      </c>
      <c r="J707" s="35"/>
      <c r="K707" s="33"/>
      <c r="L707" s="35"/>
      <c r="M707" s="35"/>
      <c r="N707" s="36" t="e">
        <f>INDEX(ReadMe!$F$24:$F$59,MATCH(UitgavenInkomsten!K707,ReadMe!$C$24:$C$59,0))</f>
        <v>#N/A</v>
      </c>
      <c r="O707" s="7">
        <f t="array" ref="O707">IF(AND(LEN(L707)&gt;0,ISNUMBER(N707)),L707*N707,IF(AND(LEN(M707)&gt;0,ISNUMBER(N707)),M707/(1+N707)*N707,0))</f>
        <v>0</v>
      </c>
      <c r="P707" s="7" t="str">
        <f t="shared" si="84"/>
        <v>Nee</v>
      </c>
      <c r="Q707" s="33"/>
      <c r="R707" s="7">
        <f t="shared" si="85"/>
        <v>0</v>
      </c>
      <c r="S707" s="7">
        <f t="shared" si="86"/>
        <v>0</v>
      </c>
      <c r="T707" s="7">
        <f t="shared" si="87"/>
        <v>0</v>
      </c>
      <c r="U707" s="7">
        <f t="shared" si="88"/>
        <v>0</v>
      </c>
      <c r="V707" s="7">
        <f t="shared" si="89"/>
        <v>0</v>
      </c>
    </row>
    <row r="708" spans="1:22" x14ac:dyDescent="0.15">
      <c r="A708" s="56">
        <f>IF(ISNUMBER(INDEX(ReadMe!$G$24:$G$59,MATCH(UitgavenInkomsten!$K708,ReadMe!$C$24:$C$59,0))),INDEX(ReadMe!$G$24:$G$59,MATCH(UitgavenInkomsten!$K708,ReadMe!$C$24:$C$59,0)),0)</f>
        <v>0</v>
      </c>
      <c r="B708" s="56">
        <f>IF(ISERROR(INDEX(ReadMe!$H$24:$H$59,MATCH(UitgavenInkomsten!$K708,ReadMe!$C$24:$C$59,0))),0,INDEX(ReadMe!$H$24:$H$59,MATCH(UitgavenInkomsten!$K708,ReadMe!$C$24:$C$59,0)))</f>
        <v>0</v>
      </c>
      <c r="D708" s="7" t="str">
        <f t="shared" si="83"/>
        <v/>
      </c>
      <c r="E708" s="33"/>
      <c r="F708" s="33"/>
      <c r="G708" s="33"/>
      <c r="H708" s="34"/>
      <c r="I708" s="56">
        <f t="shared" si="90"/>
        <v>790</v>
      </c>
      <c r="J708" s="35"/>
      <c r="K708" s="33"/>
      <c r="L708" s="35"/>
      <c r="M708" s="35"/>
      <c r="N708" s="36" t="e">
        <f>INDEX(ReadMe!$F$24:$F$59,MATCH(UitgavenInkomsten!K708,ReadMe!$C$24:$C$59,0))</f>
        <v>#N/A</v>
      </c>
      <c r="O708" s="7">
        <f t="array" ref="O708">IF(AND(LEN(L708)&gt;0,ISNUMBER(N708)),L708*N708,IF(AND(LEN(M708)&gt;0,ISNUMBER(N708)),M708/(1+N708)*N708,0))</f>
        <v>0</v>
      </c>
      <c r="P708" s="7" t="str">
        <f t="shared" si="84"/>
        <v>Nee</v>
      </c>
      <c r="Q708" s="33"/>
      <c r="R708" s="7">
        <f t="shared" si="85"/>
        <v>0</v>
      </c>
      <c r="S708" s="7">
        <f t="shared" si="86"/>
        <v>0</v>
      </c>
      <c r="T708" s="7">
        <f t="shared" si="87"/>
        <v>0</v>
      </c>
      <c r="U708" s="7">
        <f t="shared" si="88"/>
        <v>0</v>
      </c>
      <c r="V708" s="7">
        <f t="shared" si="89"/>
        <v>0</v>
      </c>
    </row>
    <row r="709" spans="1:22" x14ac:dyDescent="0.15">
      <c r="A709" s="56">
        <f>IF(ISNUMBER(INDEX(ReadMe!$G$24:$G$59,MATCH(UitgavenInkomsten!$K709,ReadMe!$C$24:$C$59,0))),INDEX(ReadMe!$G$24:$G$59,MATCH(UitgavenInkomsten!$K709,ReadMe!$C$24:$C$59,0)),0)</f>
        <v>0</v>
      </c>
      <c r="B709" s="56">
        <f>IF(ISERROR(INDEX(ReadMe!$H$24:$H$59,MATCH(UitgavenInkomsten!$K709,ReadMe!$C$24:$C$59,0))),0,INDEX(ReadMe!$H$24:$H$59,MATCH(UitgavenInkomsten!$K709,ReadMe!$C$24:$C$59,0)))</f>
        <v>0</v>
      </c>
      <c r="D709" s="7" t="str">
        <f t="shared" si="83"/>
        <v/>
      </c>
      <c r="E709" s="33"/>
      <c r="F709" s="33"/>
      <c r="G709" s="33"/>
      <c r="H709" s="34"/>
      <c r="I709" s="56">
        <f t="shared" si="90"/>
        <v>791</v>
      </c>
      <c r="J709" s="35"/>
      <c r="K709" s="33"/>
      <c r="L709" s="35"/>
      <c r="M709" s="35"/>
      <c r="N709" s="36" t="e">
        <f>INDEX(ReadMe!$F$24:$F$59,MATCH(UitgavenInkomsten!K709,ReadMe!$C$24:$C$59,0))</f>
        <v>#N/A</v>
      </c>
      <c r="O709" s="7">
        <f t="array" ref="O709">IF(AND(LEN(L709)&gt;0,ISNUMBER(N709)),L709*N709,IF(AND(LEN(M709)&gt;0,ISNUMBER(N709)),M709/(1+N709)*N709,0))</f>
        <v>0</v>
      </c>
      <c r="P709" s="7" t="str">
        <f t="shared" si="84"/>
        <v>Nee</v>
      </c>
      <c r="Q709" s="33"/>
      <c r="R709" s="7">
        <f t="shared" si="85"/>
        <v>0</v>
      </c>
      <c r="S709" s="7">
        <f t="shared" si="86"/>
        <v>0</v>
      </c>
      <c r="T709" s="7">
        <f t="shared" si="87"/>
        <v>0</v>
      </c>
      <c r="U709" s="7">
        <f t="shared" si="88"/>
        <v>0</v>
      </c>
      <c r="V709" s="7">
        <f t="shared" si="89"/>
        <v>0</v>
      </c>
    </row>
    <row r="710" spans="1:22" x14ac:dyDescent="0.15">
      <c r="A710" s="56">
        <f>IF(ISNUMBER(INDEX(ReadMe!$G$24:$G$59,MATCH(UitgavenInkomsten!$K710,ReadMe!$C$24:$C$59,0))),INDEX(ReadMe!$G$24:$G$59,MATCH(UitgavenInkomsten!$K710,ReadMe!$C$24:$C$59,0)),0)</f>
        <v>0</v>
      </c>
      <c r="B710" s="56">
        <f>IF(ISERROR(INDEX(ReadMe!$H$24:$H$59,MATCH(UitgavenInkomsten!$K710,ReadMe!$C$24:$C$59,0))),0,INDEX(ReadMe!$H$24:$H$59,MATCH(UitgavenInkomsten!$K710,ReadMe!$C$24:$C$59,0)))</f>
        <v>0</v>
      </c>
      <c r="D710" s="7" t="str">
        <f t="shared" si="83"/>
        <v/>
      </c>
      <c r="E710" s="33"/>
      <c r="F710" s="33"/>
      <c r="G710" s="33"/>
      <c r="H710" s="34"/>
      <c r="I710" s="56">
        <f t="shared" si="90"/>
        <v>792</v>
      </c>
      <c r="J710" s="35"/>
      <c r="K710" s="33"/>
      <c r="L710" s="35"/>
      <c r="M710" s="35"/>
      <c r="N710" s="36" t="e">
        <f>INDEX(ReadMe!$F$24:$F$59,MATCH(UitgavenInkomsten!K710,ReadMe!$C$24:$C$59,0))</f>
        <v>#N/A</v>
      </c>
      <c r="O710" s="7">
        <f t="array" ref="O710">IF(AND(LEN(L710)&gt;0,ISNUMBER(N710)),L710*N710,IF(AND(LEN(M710)&gt;0,ISNUMBER(N710)),M710/(1+N710)*N710,0))</f>
        <v>0</v>
      </c>
      <c r="P710" s="7" t="str">
        <f t="shared" si="84"/>
        <v>Nee</v>
      </c>
      <c r="Q710" s="33"/>
      <c r="R710" s="7">
        <f t="shared" si="85"/>
        <v>0</v>
      </c>
      <c r="S710" s="7">
        <f t="shared" si="86"/>
        <v>0</v>
      </c>
      <c r="T710" s="7">
        <f t="shared" si="87"/>
        <v>0</v>
      </c>
      <c r="U710" s="7">
        <f t="shared" si="88"/>
        <v>0</v>
      </c>
      <c r="V710" s="7">
        <f t="shared" si="89"/>
        <v>0</v>
      </c>
    </row>
    <row r="711" spans="1:22" x14ac:dyDescent="0.15">
      <c r="A711" s="56">
        <f>IF(ISNUMBER(INDEX(ReadMe!$G$24:$G$59,MATCH(UitgavenInkomsten!$K711,ReadMe!$C$24:$C$59,0))),INDEX(ReadMe!$G$24:$G$59,MATCH(UitgavenInkomsten!$K711,ReadMe!$C$24:$C$59,0)),0)</f>
        <v>0</v>
      </c>
      <c r="B711" s="56">
        <f>IF(ISERROR(INDEX(ReadMe!$H$24:$H$59,MATCH(UitgavenInkomsten!$K711,ReadMe!$C$24:$C$59,0))),0,INDEX(ReadMe!$H$24:$H$59,MATCH(UitgavenInkomsten!$K711,ReadMe!$C$24:$C$59,0)))</f>
        <v>0</v>
      </c>
      <c r="D711" s="7" t="str">
        <f t="shared" si="83"/>
        <v/>
      </c>
      <c r="E711" s="33"/>
      <c r="F711" s="33"/>
      <c r="G711" s="33"/>
      <c r="H711" s="34"/>
      <c r="I711" s="56">
        <f t="shared" si="90"/>
        <v>793</v>
      </c>
      <c r="J711" s="35"/>
      <c r="K711" s="33"/>
      <c r="L711" s="35"/>
      <c r="M711" s="35"/>
      <c r="N711" s="36" t="e">
        <f>INDEX(ReadMe!$F$24:$F$59,MATCH(UitgavenInkomsten!K711,ReadMe!$C$24:$C$59,0))</f>
        <v>#N/A</v>
      </c>
      <c r="O711" s="7">
        <f t="array" ref="O711">IF(AND(LEN(L711)&gt;0,ISNUMBER(N711)),L711*N711,IF(AND(LEN(M711)&gt;0,ISNUMBER(N711)),M711/(1+N711)*N711,0))</f>
        <v>0</v>
      </c>
      <c r="P711" s="7" t="str">
        <f t="shared" si="84"/>
        <v>Nee</v>
      </c>
      <c r="Q711" s="33"/>
      <c r="R711" s="7">
        <f t="shared" si="85"/>
        <v>0</v>
      </c>
      <c r="S711" s="7">
        <f t="shared" si="86"/>
        <v>0</v>
      </c>
      <c r="T711" s="7">
        <f t="shared" si="87"/>
        <v>0</v>
      </c>
      <c r="U711" s="7">
        <f t="shared" si="88"/>
        <v>0</v>
      </c>
      <c r="V711" s="7">
        <f t="shared" si="89"/>
        <v>0</v>
      </c>
    </row>
    <row r="712" spans="1:22" x14ac:dyDescent="0.15">
      <c r="A712" s="56">
        <f>IF(ISNUMBER(INDEX(ReadMe!$G$24:$G$59,MATCH(UitgavenInkomsten!$K712,ReadMe!$C$24:$C$59,0))),INDEX(ReadMe!$G$24:$G$59,MATCH(UitgavenInkomsten!$K712,ReadMe!$C$24:$C$59,0)),0)</f>
        <v>0</v>
      </c>
      <c r="B712" s="56">
        <f>IF(ISERROR(INDEX(ReadMe!$H$24:$H$59,MATCH(UitgavenInkomsten!$K712,ReadMe!$C$24:$C$59,0))),0,INDEX(ReadMe!$H$24:$H$59,MATCH(UitgavenInkomsten!$K712,ReadMe!$C$24:$C$59,0)))</f>
        <v>0</v>
      </c>
      <c r="D712" s="7" t="str">
        <f t="shared" si="83"/>
        <v/>
      </c>
      <c r="E712" s="33"/>
      <c r="F712" s="33"/>
      <c r="G712" s="33"/>
      <c r="H712" s="34"/>
      <c r="I712" s="56">
        <f t="shared" si="90"/>
        <v>794</v>
      </c>
      <c r="J712" s="35"/>
      <c r="K712" s="33"/>
      <c r="L712" s="35"/>
      <c r="M712" s="35"/>
      <c r="N712" s="36" t="e">
        <f>INDEX(ReadMe!$F$24:$F$59,MATCH(UitgavenInkomsten!K712,ReadMe!$C$24:$C$59,0))</f>
        <v>#N/A</v>
      </c>
      <c r="O712" s="7">
        <f t="array" ref="O712">IF(AND(LEN(L712)&gt;0,ISNUMBER(N712)),L712*N712,IF(AND(LEN(M712)&gt;0,ISNUMBER(N712)),M712/(1+N712)*N712,0))</f>
        <v>0</v>
      </c>
      <c r="P712" s="7" t="str">
        <f t="shared" si="84"/>
        <v>Nee</v>
      </c>
      <c r="Q712" s="33"/>
      <c r="R712" s="7">
        <f t="shared" si="85"/>
        <v>0</v>
      </c>
      <c r="S712" s="7">
        <f t="shared" si="86"/>
        <v>0</v>
      </c>
      <c r="T712" s="7">
        <f t="shared" si="87"/>
        <v>0</v>
      </c>
      <c r="U712" s="7">
        <f t="shared" si="88"/>
        <v>0</v>
      </c>
      <c r="V712" s="7">
        <f t="shared" si="89"/>
        <v>0</v>
      </c>
    </row>
    <row r="713" spans="1:22" x14ac:dyDescent="0.15">
      <c r="A713" s="56">
        <f>IF(ISNUMBER(INDEX(ReadMe!$G$24:$G$59,MATCH(UitgavenInkomsten!$K713,ReadMe!$C$24:$C$59,0))),INDEX(ReadMe!$G$24:$G$59,MATCH(UitgavenInkomsten!$K713,ReadMe!$C$24:$C$59,0)),0)</f>
        <v>0</v>
      </c>
      <c r="B713" s="56">
        <f>IF(ISERROR(INDEX(ReadMe!$H$24:$H$59,MATCH(UitgavenInkomsten!$K713,ReadMe!$C$24:$C$59,0))),0,INDEX(ReadMe!$H$24:$H$59,MATCH(UitgavenInkomsten!$K713,ReadMe!$C$24:$C$59,0)))</f>
        <v>0</v>
      </c>
      <c r="D713" s="7" t="str">
        <f t="shared" si="83"/>
        <v/>
      </c>
      <c r="E713" s="33"/>
      <c r="F713" s="33"/>
      <c r="G713" s="33"/>
      <c r="H713" s="34"/>
      <c r="I713" s="56">
        <f t="shared" si="90"/>
        <v>795</v>
      </c>
      <c r="J713" s="35"/>
      <c r="K713" s="33"/>
      <c r="L713" s="35"/>
      <c r="M713" s="35"/>
      <c r="N713" s="36" t="e">
        <f>INDEX(ReadMe!$F$24:$F$59,MATCH(UitgavenInkomsten!K713,ReadMe!$C$24:$C$59,0))</f>
        <v>#N/A</v>
      </c>
      <c r="O713" s="7">
        <f t="array" ref="O713">IF(AND(LEN(L713)&gt;0,ISNUMBER(N713)),L713*N713,IF(AND(LEN(M713)&gt;0,ISNUMBER(N713)),M713/(1+N713)*N713,0))</f>
        <v>0</v>
      </c>
      <c r="P713" s="7" t="str">
        <f t="shared" si="84"/>
        <v>Nee</v>
      </c>
      <c r="Q713" s="33"/>
      <c r="R713" s="7">
        <f t="shared" si="85"/>
        <v>0</v>
      </c>
      <c r="S713" s="7">
        <f t="shared" si="86"/>
        <v>0</v>
      </c>
      <c r="T713" s="7">
        <f t="shared" si="87"/>
        <v>0</v>
      </c>
      <c r="U713" s="7">
        <f t="shared" si="88"/>
        <v>0</v>
      </c>
      <c r="V713" s="7">
        <f t="shared" si="89"/>
        <v>0</v>
      </c>
    </row>
    <row r="714" spans="1:22" x14ac:dyDescent="0.15">
      <c r="A714" s="56">
        <f>IF(ISNUMBER(INDEX(ReadMe!$G$24:$G$59,MATCH(UitgavenInkomsten!$K714,ReadMe!$C$24:$C$59,0))),INDEX(ReadMe!$G$24:$G$59,MATCH(UitgavenInkomsten!$K714,ReadMe!$C$24:$C$59,0)),0)</f>
        <v>0</v>
      </c>
      <c r="B714" s="56">
        <f>IF(ISERROR(INDEX(ReadMe!$H$24:$H$59,MATCH(UitgavenInkomsten!$K714,ReadMe!$C$24:$C$59,0))),0,INDEX(ReadMe!$H$24:$H$59,MATCH(UitgavenInkomsten!$K714,ReadMe!$C$24:$C$59,0)))</f>
        <v>0</v>
      </c>
      <c r="D714" s="7" t="str">
        <f t="shared" si="83"/>
        <v/>
      </c>
      <c r="E714" s="33"/>
      <c r="F714" s="33"/>
      <c r="G714" s="33"/>
      <c r="H714" s="34"/>
      <c r="I714" s="56">
        <f t="shared" si="90"/>
        <v>796</v>
      </c>
      <c r="J714" s="35"/>
      <c r="K714" s="33"/>
      <c r="L714" s="35"/>
      <c r="M714" s="35"/>
      <c r="N714" s="36" t="e">
        <f>INDEX(ReadMe!$F$24:$F$59,MATCH(UitgavenInkomsten!K714,ReadMe!$C$24:$C$59,0))</f>
        <v>#N/A</v>
      </c>
      <c r="O714" s="7">
        <f t="array" ref="O714">IF(AND(LEN(L714)&gt;0,ISNUMBER(N714)),L714*N714,IF(AND(LEN(M714)&gt;0,ISNUMBER(N714)),M714/(1+N714)*N714,0))</f>
        <v>0</v>
      </c>
      <c r="P714" s="7" t="str">
        <f t="shared" si="84"/>
        <v>Nee</v>
      </c>
      <c r="Q714" s="33"/>
      <c r="R714" s="7">
        <f t="shared" si="85"/>
        <v>0</v>
      </c>
      <c r="S714" s="7">
        <f t="shared" si="86"/>
        <v>0</v>
      </c>
      <c r="T714" s="7">
        <f t="shared" si="87"/>
        <v>0</v>
      </c>
      <c r="U714" s="7">
        <f t="shared" si="88"/>
        <v>0</v>
      </c>
      <c r="V714" s="7">
        <f t="shared" si="89"/>
        <v>0</v>
      </c>
    </row>
    <row r="715" spans="1:22" x14ac:dyDescent="0.15">
      <c r="A715" s="56">
        <f>IF(ISNUMBER(INDEX(ReadMe!$G$24:$G$59,MATCH(UitgavenInkomsten!$K715,ReadMe!$C$24:$C$59,0))),INDEX(ReadMe!$G$24:$G$59,MATCH(UitgavenInkomsten!$K715,ReadMe!$C$24:$C$59,0)),0)</f>
        <v>0</v>
      </c>
      <c r="B715" s="56">
        <f>IF(ISERROR(INDEX(ReadMe!$H$24:$H$59,MATCH(UitgavenInkomsten!$K715,ReadMe!$C$24:$C$59,0))),0,INDEX(ReadMe!$H$24:$H$59,MATCH(UitgavenInkomsten!$K715,ReadMe!$C$24:$C$59,0)))</f>
        <v>0</v>
      </c>
      <c r="D715" s="7" t="str">
        <f t="shared" si="83"/>
        <v/>
      </c>
      <c r="E715" s="33"/>
      <c r="F715" s="33"/>
      <c r="G715" s="33"/>
      <c r="H715" s="34"/>
      <c r="I715" s="56">
        <f t="shared" si="90"/>
        <v>797</v>
      </c>
      <c r="J715" s="35"/>
      <c r="K715" s="33"/>
      <c r="L715" s="35"/>
      <c r="M715" s="35"/>
      <c r="N715" s="36" t="e">
        <f>INDEX(ReadMe!$F$24:$F$59,MATCH(UitgavenInkomsten!K715,ReadMe!$C$24:$C$59,0))</f>
        <v>#N/A</v>
      </c>
      <c r="O715" s="7">
        <f t="array" ref="O715">IF(AND(LEN(L715)&gt;0,ISNUMBER(N715)),L715*N715,IF(AND(LEN(M715)&gt;0,ISNUMBER(N715)),M715/(1+N715)*N715,0))</f>
        <v>0</v>
      </c>
      <c r="P715" s="7" t="str">
        <f t="shared" si="84"/>
        <v>Nee</v>
      </c>
      <c r="Q715" s="33"/>
      <c r="R715" s="7">
        <f t="shared" si="85"/>
        <v>0</v>
      </c>
      <c r="S715" s="7">
        <f t="shared" si="86"/>
        <v>0</v>
      </c>
      <c r="T715" s="7">
        <f t="shared" si="87"/>
        <v>0</v>
      </c>
      <c r="U715" s="7">
        <f t="shared" si="88"/>
        <v>0</v>
      </c>
      <c r="V715" s="7">
        <f t="shared" si="89"/>
        <v>0</v>
      </c>
    </row>
    <row r="716" spans="1:22" x14ac:dyDescent="0.15">
      <c r="A716" s="56">
        <f>IF(ISNUMBER(INDEX(ReadMe!$G$24:$G$59,MATCH(UitgavenInkomsten!$K716,ReadMe!$C$24:$C$59,0))),INDEX(ReadMe!$G$24:$G$59,MATCH(UitgavenInkomsten!$K716,ReadMe!$C$24:$C$59,0)),0)</f>
        <v>0</v>
      </c>
      <c r="B716" s="56">
        <f>IF(ISERROR(INDEX(ReadMe!$H$24:$H$59,MATCH(UitgavenInkomsten!$K716,ReadMe!$C$24:$C$59,0))),0,INDEX(ReadMe!$H$24:$H$59,MATCH(UitgavenInkomsten!$K716,ReadMe!$C$24:$C$59,0)))</f>
        <v>0</v>
      </c>
      <c r="D716" s="7" t="str">
        <f t="shared" si="83"/>
        <v/>
      </c>
      <c r="E716" s="33"/>
      <c r="F716" s="33"/>
      <c r="G716" s="33"/>
      <c r="H716" s="34"/>
      <c r="I716" s="56">
        <f t="shared" si="90"/>
        <v>798</v>
      </c>
      <c r="J716" s="35"/>
      <c r="K716" s="33"/>
      <c r="L716" s="35"/>
      <c r="M716" s="35"/>
      <c r="N716" s="36" t="e">
        <f>INDEX(ReadMe!$F$24:$F$59,MATCH(UitgavenInkomsten!K716,ReadMe!$C$24:$C$59,0))</f>
        <v>#N/A</v>
      </c>
      <c r="O716" s="7">
        <f t="array" ref="O716">IF(AND(LEN(L716)&gt;0,ISNUMBER(N716)),L716*N716,IF(AND(LEN(M716)&gt;0,ISNUMBER(N716)),M716/(1+N716)*N716,0))</f>
        <v>0</v>
      </c>
      <c r="P716" s="7" t="str">
        <f t="shared" si="84"/>
        <v>Nee</v>
      </c>
      <c r="Q716" s="33"/>
      <c r="R716" s="7">
        <f t="shared" si="85"/>
        <v>0</v>
      </c>
      <c r="S716" s="7">
        <f t="shared" si="86"/>
        <v>0</v>
      </c>
      <c r="T716" s="7">
        <f t="shared" si="87"/>
        <v>0</v>
      </c>
      <c r="U716" s="7">
        <f t="shared" si="88"/>
        <v>0</v>
      </c>
      <c r="V716" s="7">
        <f t="shared" si="89"/>
        <v>0</v>
      </c>
    </row>
    <row r="717" spans="1:22" x14ac:dyDescent="0.15">
      <c r="A717" s="56">
        <f>IF(ISNUMBER(INDEX(ReadMe!$G$24:$G$59,MATCH(UitgavenInkomsten!$K717,ReadMe!$C$24:$C$59,0))),INDEX(ReadMe!$G$24:$G$59,MATCH(UitgavenInkomsten!$K717,ReadMe!$C$24:$C$59,0)),0)</f>
        <v>0</v>
      </c>
      <c r="B717" s="56">
        <f>IF(ISERROR(INDEX(ReadMe!$H$24:$H$59,MATCH(UitgavenInkomsten!$K717,ReadMe!$C$24:$C$59,0))),0,INDEX(ReadMe!$H$24:$H$59,MATCH(UitgavenInkomsten!$K717,ReadMe!$C$24:$C$59,0)))</f>
        <v>0</v>
      </c>
      <c r="D717" s="7" t="str">
        <f t="shared" si="83"/>
        <v/>
      </c>
      <c r="E717" s="33"/>
      <c r="F717" s="33"/>
      <c r="G717" s="33"/>
      <c r="H717" s="34"/>
      <c r="I717" s="56">
        <f t="shared" si="90"/>
        <v>799</v>
      </c>
      <c r="J717" s="35"/>
      <c r="K717" s="33"/>
      <c r="L717" s="35"/>
      <c r="M717" s="35"/>
      <c r="N717" s="36" t="e">
        <f>INDEX(ReadMe!$F$24:$F$59,MATCH(UitgavenInkomsten!K717,ReadMe!$C$24:$C$59,0))</f>
        <v>#N/A</v>
      </c>
      <c r="O717" s="7">
        <f t="array" ref="O717">IF(AND(LEN(L717)&gt;0,ISNUMBER(N717)),L717*N717,IF(AND(LEN(M717)&gt;0,ISNUMBER(N717)),M717/(1+N717)*N717,0))</f>
        <v>0</v>
      </c>
      <c r="P717" s="7" t="str">
        <f t="shared" si="84"/>
        <v>Nee</v>
      </c>
      <c r="Q717" s="33"/>
      <c r="R717" s="7">
        <f t="shared" si="85"/>
        <v>0</v>
      </c>
      <c r="S717" s="7">
        <f t="shared" si="86"/>
        <v>0</v>
      </c>
      <c r="T717" s="7">
        <f t="shared" si="87"/>
        <v>0</v>
      </c>
      <c r="U717" s="7">
        <f t="shared" si="88"/>
        <v>0</v>
      </c>
      <c r="V717" s="7">
        <f t="shared" si="89"/>
        <v>0</v>
      </c>
    </row>
    <row r="718" spans="1:22" x14ac:dyDescent="0.15">
      <c r="A718" s="56">
        <f>IF(ISNUMBER(INDEX(ReadMe!$G$24:$G$59,MATCH(UitgavenInkomsten!$K718,ReadMe!$C$24:$C$59,0))),INDEX(ReadMe!$G$24:$G$59,MATCH(UitgavenInkomsten!$K718,ReadMe!$C$24:$C$59,0)),0)</f>
        <v>0</v>
      </c>
      <c r="B718" s="56">
        <f>IF(ISERROR(INDEX(ReadMe!$H$24:$H$59,MATCH(UitgavenInkomsten!$K718,ReadMe!$C$24:$C$59,0))),0,INDEX(ReadMe!$H$24:$H$59,MATCH(UitgavenInkomsten!$K718,ReadMe!$C$24:$C$59,0)))</f>
        <v>0</v>
      </c>
      <c r="D718" s="7" t="str">
        <f t="shared" si="83"/>
        <v/>
      </c>
      <c r="E718" s="33"/>
      <c r="F718" s="33"/>
      <c r="G718" s="33"/>
      <c r="H718" s="34"/>
      <c r="I718" s="56">
        <f t="shared" si="90"/>
        <v>800</v>
      </c>
      <c r="J718" s="35"/>
      <c r="K718" s="33"/>
      <c r="L718" s="35"/>
      <c r="M718" s="35"/>
      <c r="N718" s="36" t="e">
        <f>INDEX(ReadMe!$F$24:$F$59,MATCH(UitgavenInkomsten!K718,ReadMe!$C$24:$C$59,0))</f>
        <v>#N/A</v>
      </c>
      <c r="O718" s="7">
        <f t="array" ref="O718">IF(AND(LEN(L718)&gt;0,ISNUMBER(N718)),L718*N718,IF(AND(LEN(M718)&gt;0,ISNUMBER(N718)),M718/(1+N718)*N718,0))</f>
        <v>0</v>
      </c>
      <c r="P718" s="7" t="str">
        <f t="shared" si="84"/>
        <v>Nee</v>
      </c>
      <c r="Q718" s="33"/>
      <c r="R718" s="7">
        <f t="shared" si="85"/>
        <v>0</v>
      </c>
      <c r="S718" s="7">
        <f t="shared" si="86"/>
        <v>0</v>
      </c>
      <c r="T718" s="7">
        <f t="shared" si="87"/>
        <v>0</v>
      </c>
      <c r="U718" s="7">
        <f t="shared" si="88"/>
        <v>0</v>
      </c>
      <c r="V718" s="7">
        <f t="shared" si="89"/>
        <v>0</v>
      </c>
    </row>
    <row r="719" spans="1:22" x14ac:dyDescent="0.15">
      <c r="A719" s="56">
        <f>IF(ISNUMBER(INDEX(ReadMe!$G$24:$G$59,MATCH(UitgavenInkomsten!$K719,ReadMe!$C$24:$C$59,0))),INDEX(ReadMe!$G$24:$G$59,MATCH(UitgavenInkomsten!$K719,ReadMe!$C$24:$C$59,0)),0)</f>
        <v>0</v>
      </c>
      <c r="B719" s="56">
        <f>IF(ISERROR(INDEX(ReadMe!$H$24:$H$59,MATCH(UitgavenInkomsten!$K719,ReadMe!$C$24:$C$59,0))),0,INDEX(ReadMe!$H$24:$H$59,MATCH(UitgavenInkomsten!$K719,ReadMe!$C$24:$C$59,0)))</f>
        <v>0</v>
      </c>
      <c r="D719" s="7" t="str">
        <f t="shared" si="83"/>
        <v/>
      </c>
      <c r="E719" s="33"/>
      <c r="F719" s="33"/>
      <c r="G719" s="33"/>
      <c r="H719" s="34"/>
      <c r="I719" s="56">
        <f t="shared" si="90"/>
        <v>801</v>
      </c>
      <c r="J719" s="35"/>
      <c r="K719" s="33"/>
      <c r="L719" s="35"/>
      <c r="M719" s="35"/>
      <c r="N719" s="36" t="e">
        <f>INDEX(ReadMe!$F$24:$F$59,MATCH(UitgavenInkomsten!K719,ReadMe!$C$24:$C$59,0))</f>
        <v>#N/A</v>
      </c>
      <c r="O719" s="7">
        <f t="array" ref="O719">IF(AND(LEN(L719)&gt;0,ISNUMBER(N719)),L719*N719,IF(AND(LEN(M719)&gt;0,ISNUMBER(N719)),M719/(1+N719)*N719,0))</f>
        <v>0</v>
      </c>
      <c r="P719" s="7" t="str">
        <f t="shared" si="84"/>
        <v>Nee</v>
      </c>
      <c r="Q719" s="33"/>
      <c r="R719" s="7">
        <f t="shared" si="85"/>
        <v>0</v>
      </c>
      <c r="S719" s="7">
        <f t="shared" si="86"/>
        <v>0</v>
      </c>
      <c r="T719" s="7">
        <f t="shared" si="87"/>
        <v>0</v>
      </c>
      <c r="U719" s="7">
        <f t="shared" si="88"/>
        <v>0</v>
      </c>
      <c r="V719" s="7">
        <f t="shared" si="89"/>
        <v>0</v>
      </c>
    </row>
    <row r="720" spans="1:22" x14ac:dyDescent="0.15">
      <c r="A720" s="56">
        <f>IF(ISNUMBER(INDEX(ReadMe!$G$24:$G$59,MATCH(UitgavenInkomsten!$K720,ReadMe!$C$24:$C$59,0))),INDEX(ReadMe!$G$24:$G$59,MATCH(UitgavenInkomsten!$K720,ReadMe!$C$24:$C$59,0)),0)</f>
        <v>0</v>
      </c>
      <c r="B720" s="56">
        <f>IF(ISERROR(INDEX(ReadMe!$H$24:$H$59,MATCH(UitgavenInkomsten!$K720,ReadMe!$C$24:$C$59,0))),0,INDEX(ReadMe!$H$24:$H$59,MATCH(UitgavenInkomsten!$K720,ReadMe!$C$24:$C$59,0)))</f>
        <v>0</v>
      </c>
      <c r="D720" s="7" t="str">
        <f t="shared" si="83"/>
        <v/>
      </c>
      <c r="E720" s="33"/>
      <c r="F720" s="33"/>
      <c r="G720" s="33"/>
      <c r="H720" s="34"/>
      <c r="I720" s="56">
        <f t="shared" si="90"/>
        <v>802</v>
      </c>
      <c r="J720" s="35"/>
      <c r="K720" s="33"/>
      <c r="L720" s="35"/>
      <c r="M720" s="35"/>
      <c r="N720" s="36" t="e">
        <f>INDEX(ReadMe!$F$24:$F$59,MATCH(UitgavenInkomsten!K720,ReadMe!$C$24:$C$59,0))</f>
        <v>#N/A</v>
      </c>
      <c r="O720" s="7">
        <f t="array" ref="O720">IF(AND(LEN(L720)&gt;0,ISNUMBER(N720)),L720*N720,IF(AND(LEN(M720)&gt;0,ISNUMBER(N720)),M720/(1+N720)*N720,0))</f>
        <v>0</v>
      </c>
      <c r="P720" s="7" t="str">
        <f t="shared" si="84"/>
        <v>Nee</v>
      </c>
      <c r="Q720" s="33"/>
      <c r="R720" s="7">
        <f t="shared" si="85"/>
        <v>0</v>
      </c>
      <c r="S720" s="7">
        <f t="shared" si="86"/>
        <v>0</v>
      </c>
      <c r="T720" s="7">
        <f t="shared" si="87"/>
        <v>0</v>
      </c>
      <c r="U720" s="7">
        <f t="shared" si="88"/>
        <v>0</v>
      </c>
      <c r="V720" s="7">
        <f t="shared" si="89"/>
        <v>0</v>
      </c>
    </row>
    <row r="721" spans="1:22" x14ac:dyDescent="0.15">
      <c r="A721" s="56">
        <f>IF(ISNUMBER(INDEX(ReadMe!$G$24:$G$59,MATCH(UitgavenInkomsten!$K721,ReadMe!$C$24:$C$59,0))),INDEX(ReadMe!$G$24:$G$59,MATCH(UitgavenInkomsten!$K721,ReadMe!$C$24:$C$59,0)),0)</f>
        <v>0</v>
      </c>
      <c r="B721" s="56">
        <f>IF(ISERROR(INDEX(ReadMe!$H$24:$H$59,MATCH(UitgavenInkomsten!$K721,ReadMe!$C$24:$C$59,0))),0,INDEX(ReadMe!$H$24:$H$59,MATCH(UitgavenInkomsten!$K721,ReadMe!$C$24:$C$59,0)))</f>
        <v>0</v>
      </c>
      <c r="D721" s="7" t="str">
        <f t="shared" si="83"/>
        <v/>
      </c>
      <c r="E721" s="33"/>
      <c r="F721" s="33"/>
      <c r="G721" s="33"/>
      <c r="H721" s="34"/>
      <c r="I721" s="56">
        <f t="shared" si="90"/>
        <v>803</v>
      </c>
      <c r="J721" s="35"/>
      <c r="K721" s="33"/>
      <c r="L721" s="35"/>
      <c r="M721" s="35"/>
      <c r="N721" s="36" t="e">
        <f>INDEX(ReadMe!$F$24:$F$59,MATCH(UitgavenInkomsten!K721,ReadMe!$C$24:$C$59,0))</f>
        <v>#N/A</v>
      </c>
      <c r="O721" s="7">
        <f t="array" ref="O721">IF(AND(LEN(L721)&gt;0,ISNUMBER(N721)),L721*N721,IF(AND(LEN(M721)&gt;0,ISNUMBER(N721)),M721/(1+N721)*N721,0))</f>
        <v>0</v>
      </c>
      <c r="P721" s="7" t="str">
        <f t="shared" si="84"/>
        <v>Nee</v>
      </c>
      <c r="Q721" s="33"/>
      <c r="R721" s="7">
        <f t="shared" si="85"/>
        <v>0</v>
      </c>
      <c r="S721" s="7">
        <f t="shared" si="86"/>
        <v>0</v>
      </c>
      <c r="T721" s="7">
        <f t="shared" si="87"/>
        <v>0</v>
      </c>
      <c r="U721" s="7">
        <f t="shared" si="88"/>
        <v>0</v>
      </c>
      <c r="V721" s="7">
        <f t="shared" si="89"/>
        <v>0</v>
      </c>
    </row>
    <row r="722" spans="1:22" x14ac:dyDescent="0.15">
      <c r="A722" s="56">
        <f>IF(ISNUMBER(INDEX(ReadMe!$G$24:$G$59,MATCH(UitgavenInkomsten!$K722,ReadMe!$C$24:$C$59,0))),INDEX(ReadMe!$G$24:$G$59,MATCH(UitgavenInkomsten!$K722,ReadMe!$C$24:$C$59,0)),0)</f>
        <v>0</v>
      </c>
      <c r="B722" s="56">
        <f>IF(ISERROR(INDEX(ReadMe!$H$24:$H$59,MATCH(UitgavenInkomsten!$K722,ReadMe!$C$24:$C$59,0))),0,INDEX(ReadMe!$H$24:$H$59,MATCH(UitgavenInkomsten!$K722,ReadMe!$C$24:$C$59,0)))</f>
        <v>0</v>
      </c>
      <c r="D722" s="7" t="str">
        <f t="shared" ref="D722:D785" si="91">IF(LEN(G722)&gt;1,INDEX(Periode,MATCH($G722,Maanden,0),1),"")</f>
        <v/>
      </c>
      <c r="E722" s="33"/>
      <c r="F722" s="33"/>
      <c r="G722" s="33"/>
      <c r="H722" s="34"/>
      <c r="I722" s="56">
        <f t="shared" si="90"/>
        <v>804</v>
      </c>
      <c r="J722" s="35"/>
      <c r="K722" s="33"/>
      <c r="L722" s="35"/>
      <c r="M722" s="35"/>
      <c r="N722" s="36" t="e">
        <f>INDEX(ReadMe!$F$24:$F$59,MATCH(UitgavenInkomsten!K722,ReadMe!$C$24:$C$59,0))</f>
        <v>#N/A</v>
      </c>
      <c r="O722" s="7">
        <f t="array" ref="O722">IF(AND(LEN(L722)&gt;0,ISNUMBER(N722)),L722*N722,IF(AND(LEN(M722)&gt;0,ISNUMBER(N722)),M722/(1+N722)*N722,0))</f>
        <v>0</v>
      </c>
      <c r="P722" s="7" t="str">
        <f t="shared" ref="P722:P785" si="92">IF(LEN(K722)&gt;1,VLOOKUP(K722,CategorieBTWTabel,2,FALSE),"Nee")</f>
        <v>Nee</v>
      </c>
      <c r="Q722" s="33"/>
      <c r="R722" s="7">
        <f t="shared" ref="R722:R785" si="93">IF(LEN(L722)&lt;1,M722-O722,L722)</f>
        <v>0</v>
      </c>
      <c r="S722" s="7">
        <f t="shared" ref="S722:S785" si="94">IF(LEN(M722)&lt;1,L722+O722,M722)</f>
        <v>0</v>
      </c>
      <c r="T722" s="7">
        <f t="shared" ref="T722:T785" si="95">O722</f>
        <v>0</v>
      </c>
      <c r="U722" s="7">
        <f t="shared" si="88"/>
        <v>0</v>
      </c>
      <c r="V722" s="7">
        <f t="shared" si="89"/>
        <v>0</v>
      </c>
    </row>
    <row r="723" spans="1:22" x14ac:dyDescent="0.15">
      <c r="A723" s="56">
        <f>IF(ISNUMBER(INDEX(ReadMe!$G$24:$G$59,MATCH(UitgavenInkomsten!$K723,ReadMe!$C$24:$C$59,0))),INDEX(ReadMe!$G$24:$G$59,MATCH(UitgavenInkomsten!$K723,ReadMe!$C$24:$C$59,0)),0)</f>
        <v>0</v>
      </c>
      <c r="B723" s="56">
        <f>IF(ISERROR(INDEX(ReadMe!$H$24:$H$59,MATCH(UitgavenInkomsten!$K723,ReadMe!$C$24:$C$59,0))),0,INDEX(ReadMe!$H$24:$H$59,MATCH(UitgavenInkomsten!$K723,ReadMe!$C$24:$C$59,0)))</f>
        <v>0</v>
      </c>
      <c r="D723" s="7" t="str">
        <f t="shared" si="91"/>
        <v/>
      </c>
      <c r="E723" s="33"/>
      <c r="F723" s="33"/>
      <c r="G723" s="33"/>
      <c r="H723" s="34"/>
      <c r="I723" s="56">
        <f t="shared" si="90"/>
        <v>805</v>
      </c>
      <c r="J723" s="35"/>
      <c r="K723" s="33"/>
      <c r="L723" s="35"/>
      <c r="M723" s="35"/>
      <c r="N723" s="36" t="e">
        <f>INDEX(ReadMe!$F$24:$F$59,MATCH(UitgavenInkomsten!K723,ReadMe!$C$24:$C$59,0))</f>
        <v>#N/A</v>
      </c>
      <c r="O723" s="7">
        <f t="array" ref="O723">IF(AND(LEN(L723)&gt;0,ISNUMBER(N723)),L723*N723,IF(AND(LEN(M723)&gt;0,ISNUMBER(N723)),M723/(1+N723)*N723,0))</f>
        <v>0</v>
      </c>
      <c r="P723" s="7" t="str">
        <f t="shared" si="92"/>
        <v>Nee</v>
      </c>
      <c r="Q723" s="33"/>
      <c r="R723" s="7">
        <f t="shared" si="93"/>
        <v>0</v>
      </c>
      <c r="S723" s="7">
        <f t="shared" si="94"/>
        <v>0</v>
      </c>
      <c r="T723" s="7">
        <f t="shared" si="95"/>
        <v>0</v>
      </c>
      <c r="U723" s="7">
        <f t="shared" ref="U723:U786" si="96">U722+$S723*A723*IF(E723=U$17,1,0)</f>
        <v>0</v>
      </c>
      <c r="V723" s="7">
        <f t="shared" ref="V723:V786" si="97">V722+$S723*A723*IF(E723=V$17,1,0)</f>
        <v>0</v>
      </c>
    </row>
    <row r="724" spans="1:22" x14ac:dyDescent="0.15">
      <c r="A724" s="56">
        <f>IF(ISNUMBER(INDEX(ReadMe!$G$24:$G$59,MATCH(UitgavenInkomsten!$K724,ReadMe!$C$24:$C$59,0))),INDEX(ReadMe!$G$24:$G$59,MATCH(UitgavenInkomsten!$K724,ReadMe!$C$24:$C$59,0)),0)</f>
        <v>0</v>
      </c>
      <c r="B724" s="56">
        <f>IF(ISERROR(INDEX(ReadMe!$H$24:$H$59,MATCH(UitgavenInkomsten!$K724,ReadMe!$C$24:$C$59,0))),0,INDEX(ReadMe!$H$24:$H$59,MATCH(UitgavenInkomsten!$K724,ReadMe!$C$24:$C$59,0)))</f>
        <v>0</v>
      </c>
      <c r="D724" s="7" t="str">
        <f t="shared" si="91"/>
        <v/>
      </c>
      <c r="E724" s="33"/>
      <c r="F724" s="33"/>
      <c r="G724" s="33"/>
      <c r="H724" s="34"/>
      <c r="I724" s="56">
        <f t="shared" ref="I724:I787" si="98">I723+1</f>
        <v>806</v>
      </c>
      <c r="J724" s="35"/>
      <c r="K724" s="33"/>
      <c r="L724" s="35"/>
      <c r="M724" s="35"/>
      <c r="N724" s="36" t="e">
        <f>INDEX(ReadMe!$F$24:$F$59,MATCH(UitgavenInkomsten!K724,ReadMe!$C$24:$C$59,0))</f>
        <v>#N/A</v>
      </c>
      <c r="O724" s="7">
        <f t="array" ref="O724">IF(AND(LEN(L724)&gt;0,ISNUMBER(N724)),L724*N724,IF(AND(LEN(M724)&gt;0,ISNUMBER(N724)),M724/(1+N724)*N724,0))</f>
        <v>0</v>
      </c>
      <c r="P724" s="7" t="str">
        <f t="shared" si="92"/>
        <v>Nee</v>
      </c>
      <c r="Q724" s="33"/>
      <c r="R724" s="7">
        <f t="shared" si="93"/>
        <v>0</v>
      </c>
      <c r="S724" s="7">
        <f t="shared" si="94"/>
        <v>0</v>
      </c>
      <c r="T724" s="7">
        <f t="shared" si="95"/>
        <v>0</v>
      </c>
      <c r="U724" s="7">
        <f t="shared" si="96"/>
        <v>0</v>
      </c>
      <c r="V724" s="7">
        <f t="shared" si="97"/>
        <v>0</v>
      </c>
    </row>
    <row r="725" spans="1:22" x14ac:dyDescent="0.15">
      <c r="A725" s="56">
        <f>IF(ISNUMBER(INDEX(ReadMe!$G$24:$G$59,MATCH(UitgavenInkomsten!$K725,ReadMe!$C$24:$C$59,0))),INDEX(ReadMe!$G$24:$G$59,MATCH(UitgavenInkomsten!$K725,ReadMe!$C$24:$C$59,0)),0)</f>
        <v>0</v>
      </c>
      <c r="B725" s="56">
        <f>IF(ISERROR(INDEX(ReadMe!$H$24:$H$59,MATCH(UitgavenInkomsten!$K725,ReadMe!$C$24:$C$59,0))),0,INDEX(ReadMe!$H$24:$H$59,MATCH(UitgavenInkomsten!$K725,ReadMe!$C$24:$C$59,0)))</f>
        <v>0</v>
      </c>
      <c r="D725" s="7" t="str">
        <f t="shared" si="91"/>
        <v/>
      </c>
      <c r="E725" s="33"/>
      <c r="F725" s="33"/>
      <c r="G725" s="33"/>
      <c r="H725" s="34"/>
      <c r="I725" s="56">
        <f t="shared" si="98"/>
        <v>807</v>
      </c>
      <c r="J725" s="35"/>
      <c r="K725" s="33"/>
      <c r="L725" s="35"/>
      <c r="M725" s="35"/>
      <c r="N725" s="36" t="e">
        <f>INDEX(ReadMe!$F$24:$F$59,MATCH(UitgavenInkomsten!K725,ReadMe!$C$24:$C$59,0))</f>
        <v>#N/A</v>
      </c>
      <c r="O725" s="7">
        <f t="array" ref="O725">IF(AND(LEN(L725)&gt;0,ISNUMBER(N725)),L725*N725,IF(AND(LEN(M725)&gt;0,ISNUMBER(N725)),M725/(1+N725)*N725,0))</f>
        <v>0</v>
      </c>
      <c r="P725" s="7" t="str">
        <f t="shared" si="92"/>
        <v>Nee</v>
      </c>
      <c r="Q725" s="33"/>
      <c r="R725" s="7">
        <f t="shared" si="93"/>
        <v>0</v>
      </c>
      <c r="S725" s="7">
        <f t="shared" si="94"/>
        <v>0</v>
      </c>
      <c r="T725" s="7">
        <f t="shared" si="95"/>
        <v>0</v>
      </c>
      <c r="U725" s="7">
        <f t="shared" si="96"/>
        <v>0</v>
      </c>
      <c r="V725" s="7">
        <f t="shared" si="97"/>
        <v>0</v>
      </c>
    </row>
    <row r="726" spans="1:22" x14ac:dyDescent="0.15">
      <c r="A726" s="56">
        <f>IF(ISNUMBER(INDEX(ReadMe!$G$24:$G$59,MATCH(UitgavenInkomsten!$K726,ReadMe!$C$24:$C$59,0))),INDEX(ReadMe!$G$24:$G$59,MATCH(UitgavenInkomsten!$K726,ReadMe!$C$24:$C$59,0)),0)</f>
        <v>0</v>
      </c>
      <c r="B726" s="56">
        <f>IF(ISERROR(INDEX(ReadMe!$H$24:$H$59,MATCH(UitgavenInkomsten!$K726,ReadMe!$C$24:$C$59,0))),0,INDEX(ReadMe!$H$24:$H$59,MATCH(UitgavenInkomsten!$K726,ReadMe!$C$24:$C$59,0)))</f>
        <v>0</v>
      </c>
      <c r="D726" s="7" t="str">
        <f t="shared" si="91"/>
        <v/>
      </c>
      <c r="E726" s="33"/>
      <c r="F726" s="33"/>
      <c r="G726" s="33"/>
      <c r="H726" s="34"/>
      <c r="I726" s="56">
        <f t="shared" si="98"/>
        <v>808</v>
      </c>
      <c r="J726" s="35"/>
      <c r="K726" s="33"/>
      <c r="L726" s="35"/>
      <c r="M726" s="35"/>
      <c r="N726" s="36" t="e">
        <f>INDEX(ReadMe!$F$24:$F$59,MATCH(UitgavenInkomsten!K726,ReadMe!$C$24:$C$59,0))</f>
        <v>#N/A</v>
      </c>
      <c r="O726" s="7">
        <f t="array" ref="O726">IF(AND(LEN(L726)&gt;0,ISNUMBER(N726)),L726*N726,IF(AND(LEN(M726)&gt;0,ISNUMBER(N726)),M726/(1+N726)*N726,0))</f>
        <v>0</v>
      </c>
      <c r="P726" s="7" t="str">
        <f t="shared" si="92"/>
        <v>Nee</v>
      </c>
      <c r="Q726" s="33"/>
      <c r="R726" s="7">
        <f t="shared" si="93"/>
        <v>0</v>
      </c>
      <c r="S726" s="7">
        <f t="shared" si="94"/>
        <v>0</v>
      </c>
      <c r="T726" s="7">
        <f t="shared" si="95"/>
        <v>0</v>
      </c>
      <c r="U726" s="7">
        <f t="shared" si="96"/>
        <v>0</v>
      </c>
      <c r="V726" s="7">
        <f t="shared" si="97"/>
        <v>0</v>
      </c>
    </row>
    <row r="727" spans="1:22" x14ac:dyDescent="0.15">
      <c r="A727" s="56">
        <f>IF(ISNUMBER(INDEX(ReadMe!$G$24:$G$59,MATCH(UitgavenInkomsten!$K727,ReadMe!$C$24:$C$59,0))),INDEX(ReadMe!$G$24:$G$59,MATCH(UitgavenInkomsten!$K727,ReadMe!$C$24:$C$59,0)),0)</f>
        <v>0</v>
      </c>
      <c r="B727" s="56">
        <f>IF(ISERROR(INDEX(ReadMe!$H$24:$H$59,MATCH(UitgavenInkomsten!$K727,ReadMe!$C$24:$C$59,0))),0,INDEX(ReadMe!$H$24:$H$59,MATCH(UitgavenInkomsten!$K727,ReadMe!$C$24:$C$59,0)))</f>
        <v>0</v>
      </c>
      <c r="D727" s="7" t="str">
        <f t="shared" si="91"/>
        <v/>
      </c>
      <c r="E727" s="33"/>
      <c r="F727" s="33"/>
      <c r="G727" s="33"/>
      <c r="H727" s="34"/>
      <c r="I727" s="56">
        <f t="shared" si="98"/>
        <v>809</v>
      </c>
      <c r="J727" s="35"/>
      <c r="K727" s="33"/>
      <c r="L727" s="35"/>
      <c r="M727" s="35"/>
      <c r="N727" s="36" t="e">
        <f>INDEX(ReadMe!$F$24:$F$59,MATCH(UitgavenInkomsten!K727,ReadMe!$C$24:$C$59,0))</f>
        <v>#N/A</v>
      </c>
      <c r="O727" s="7">
        <f t="array" ref="O727">IF(AND(LEN(L727)&gt;0,ISNUMBER(N727)),L727*N727,IF(AND(LEN(M727)&gt;0,ISNUMBER(N727)),M727/(1+N727)*N727,0))</f>
        <v>0</v>
      </c>
      <c r="P727" s="7" t="str">
        <f t="shared" si="92"/>
        <v>Nee</v>
      </c>
      <c r="Q727" s="33"/>
      <c r="R727" s="7">
        <f t="shared" si="93"/>
        <v>0</v>
      </c>
      <c r="S727" s="7">
        <f t="shared" si="94"/>
        <v>0</v>
      </c>
      <c r="T727" s="7">
        <f t="shared" si="95"/>
        <v>0</v>
      </c>
      <c r="U727" s="7">
        <f t="shared" si="96"/>
        <v>0</v>
      </c>
      <c r="V727" s="7">
        <f t="shared" si="97"/>
        <v>0</v>
      </c>
    </row>
    <row r="728" spans="1:22" x14ac:dyDescent="0.15">
      <c r="A728" s="56">
        <f>IF(ISNUMBER(INDEX(ReadMe!$G$24:$G$59,MATCH(UitgavenInkomsten!$K728,ReadMe!$C$24:$C$59,0))),INDEX(ReadMe!$G$24:$G$59,MATCH(UitgavenInkomsten!$K728,ReadMe!$C$24:$C$59,0)),0)</f>
        <v>0</v>
      </c>
      <c r="B728" s="56">
        <f>IF(ISERROR(INDEX(ReadMe!$H$24:$H$59,MATCH(UitgavenInkomsten!$K728,ReadMe!$C$24:$C$59,0))),0,INDEX(ReadMe!$H$24:$H$59,MATCH(UitgavenInkomsten!$K728,ReadMe!$C$24:$C$59,0)))</f>
        <v>0</v>
      </c>
      <c r="D728" s="7" t="str">
        <f t="shared" si="91"/>
        <v/>
      </c>
      <c r="E728" s="33"/>
      <c r="F728" s="33"/>
      <c r="G728" s="33"/>
      <c r="H728" s="34"/>
      <c r="I728" s="56">
        <f t="shared" si="98"/>
        <v>810</v>
      </c>
      <c r="J728" s="35"/>
      <c r="K728" s="33"/>
      <c r="L728" s="35"/>
      <c r="M728" s="35"/>
      <c r="N728" s="36" t="e">
        <f>INDEX(ReadMe!$F$24:$F$59,MATCH(UitgavenInkomsten!K728,ReadMe!$C$24:$C$59,0))</f>
        <v>#N/A</v>
      </c>
      <c r="O728" s="7">
        <f t="array" ref="O728">IF(AND(LEN(L728)&gt;0,ISNUMBER(N728)),L728*N728,IF(AND(LEN(M728)&gt;0,ISNUMBER(N728)),M728/(1+N728)*N728,0))</f>
        <v>0</v>
      </c>
      <c r="P728" s="7" t="str">
        <f t="shared" si="92"/>
        <v>Nee</v>
      </c>
      <c r="Q728" s="33"/>
      <c r="R728" s="7">
        <f t="shared" si="93"/>
        <v>0</v>
      </c>
      <c r="S728" s="7">
        <f t="shared" si="94"/>
        <v>0</v>
      </c>
      <c r="T728" s="7">
        <f t="shared" si="95"/>
        <v>0</v>
      </c>
      <c r="U728" s="7">
        <f t="shared" si="96"/>
        <v>0</v>
      </c>
      <c r="V728" s="7">
        <f t="shared" si="97"/>
        <v>0</v>
      </c>
    </row>
    <row r="729" spans="1:22" x14ac:dyDescent="0.15">
      <c r="A729" s="56">
        <f>IF(ISNUMBER(INDEX(ReadMe!$G$24:$G$59,MATCH(UitgavenInkomsten!$K729,ReadMe!$C$24:$C$59,0))),INDEX(ReadMe!$G$24:$G$59,MATCH(UitgavenInkomsten!$K729,ReadMe!$C$24:$C$59,0)),0)</f>
        <v>0</v>
      </c>
      <c r="B729" s="56">
        <f>IF(ISERROR(INDEX(ReadMe!$H$24:$H$59,MATCH(UitgavenInkomsten!$K729,ReadMe!$C$24:$C$59,0))),0,INDEX(ReadMe!$H$24:$H$59,MATCH(UitgavenInkomsten!$K729,ReadMe!$C$24:$C$59,0)))</f>
        <v>0</v>
      </c>
      <c r="D729" s="7" t="str">
        <f t="shared" si="91"/>
        <v/>
      </c>
      <c r="E729" s="33"/>
      <c r="F729" s="33"/>
      <c r="G729" s="33"/>
      <c r="H729" s="34"/>
      <c r="I729" s="56">
        <f t="shared" si="98"/>
        <v>811</v>
      </c>
      <c r="J729" s="35"/>
      <c r="K729" s="33"/>
      <c r="L729" s="35"/>
      <c r="M729" s="35"/>
      <c r="N729" s="36" t="e">
        <f>INDEX(ReadMe!$F$24:$F$59,MATCH(UitgavenInkomsten!K729,ReadMe!$C$24:$C$59,0))</f>
        <v>#N/A</v>
      </c>
      <c r="O729" s="7">
        <f t="array" ref="O729">IF(AND(LEN(L729)&gt;0,ISNUMBER(N729)),L729*N729,IF(AND(LEN(M729)&gt;0,ISNUMBER(N729)),M729/(1+N729)*N729,0))</f>
        <v>0</v>
      </c>
      <c r="P729" s="7" t="str">
        <f t="shared" si="92"/>
        <v>Nee</v>
      </c>
      <c r="Q729" s="33"/>
      <c r="R729" s="7">
        <f t="shared" si="93"/>
        <v>0</v>
      </c>
      <c r="S729" s="7">
        <f t="shared" si="94"/>
        <v>0</v>
      </c>
      <c r="T729" s="7">
        <f t="shared" si="95"/>
        <v>0</v>
      </c>
      <c r="U729" s="7">
        <f t="shared" si="96"/>
        <v>0</v>
      </c>
      <c r="V729" s="7">
        <f t="shared" si="97"/>
        <v>0</v>
      </c>
    </row>
    <row r="730" spans="1:22" x14ac:dyDescent="0.15">
      <c r="A730" s="56">
        <f>IF(ISNUMBER(INDEX(ReadMe!$G$24:$G$59,MATCH(UitgavenInkomsten!$K730,ReadMe!$C$24:$C$59,0))),INDEX(ReadMe!$G$24:$G$59,MATCH(UitgavenInkomsten!$K730,ReadMe!$C$24:$C$59,0)),0)</f>
        <v>0</v>
      </c>
      <c r="B730" s="56">
        <f>IF(ISERROR(INDEX(ReadMe!$H$24:$H$59,MATCH(UitgavenInkomsten!$K730,ReadMe!$C$24:$C$59,0))),0,INDEX(ReadMe!$H$24:$H$59,MATCH(UitgavenInkomsten!$K730,ReadMe!$C$24:$C$59,0)))</f>
        <v>0</v>
      </c>
      <c r="D730" s="7" t="str">
        <f t="shared" si="91"/>
        <v/>
      </c>
      <c r="E730" s="33"/>
      <c r="F730" s="33"/>
      <c r="G730" s="33"/>
      <c r="H730" s="34"/>
      <c r="I730" s="56">
        <f t="shared" si="98"/>
        <v>812</v>
      </c>
      <c r="J730" s="35"/>
      <c r="K730" s="33"/>
      <c r="L730" s="35"/>
      <c r="M730" s="35"/>
      <c r="N730" s="36" t="e">
        <f>INDEX(ReadMe!$F$24:$F$59,MATCH(UitgavenInkomsten!K730,ReadMe!$C$24:$C$59,0))</f>
        <v>#N/A</v>
      </c>
      <c r="O730" s="7">
        <f t="array" ref="O730">IF(AND(LEN(L730)&gt;0,ISNUMBER(N730)),L730*N730,IF(AND(LEN(M730)&gt;0,ISNUMBER(N730)),M730/(1+N730)*N730,0))</f>
        <v>0</v>
      </c>
      <c r="P730" s="7" t="str">
        <f t="shared" si="92"/>
        <v>Nee</v>
      </c>
      <c r="Q730" s="33"/>
      <c r="R730" s="7">
        <f t="shared" si="93"/>
        <v>0</v>
      </c>
      <c r="S730" s="7">
        <f t="shared" si="94"/>
        <v>0</v>
      </c>
      <c r="T730" s="7">
        <f t="shared" si="95"/>
        <v>0</v>
      </c>
      <c r="U730" s="7">
        <f t="shared" si="96"/>
        <v>0</v>
      </c>
      <c r="V730" s="7">
        <f t="shared" si="97"/>
        <v>0</v>
      </c>
    </row>
    <row r="731" spans="1:22" x14ac:dyDescent="0.15">
      <c r="A731" s="56">
        <f>IF(ISNUMBER(INDEX(ReadMe!$G$24:$G$59,MATCH(UitgavenInkomsten!$K731,ReadMe!$C$24:$C$59,0))),INDEX(ReadMe!$G$24:$G$59,MATCH(UitgavenInkomsten!$K731,ReadMe!$C$24:$C$59,0)),0)</f>
        <v>0</v>
      </c>
      <c r="B731" s="56">
        <f>IF(ISERROR(INDEX(ReadMe!$H$24:$H$59,MATCH(UitgavenInkomsten!$K731,ReadMe!$C$24:$C$59,0))),0,INDEX(ReadMe!$H$24:$H$59,MATCH(UitgavenInkomsten!$K731,ReadMe!$C$24:$C$59,0)))</f>
        <v>0</v>
      </c>
      <c r="D731" s="7" t="str">
        <f t="shared" si="91"/>
        <v/>
      </c>
      <c r="E731" s="33"/>
      <c r="F731" s="33"/>
      <c r="G731" s="33"/>
      <c r="H731" s="34"/>
      <c r="I731" s="56">
        <f t="shared" si="98"/>
        <v>813</v>
      </c>
      <c r="J731" s="35"/>
      <c r="K731" s="33"/>
      <c r="L731" s="35"/>
      <c r="M731" s="35"/>
      <c r="N731" s="36" t="e">
        <f>INDEX(ReadMe!$F$24:$F$59,MATCH(UitgavenInkomsten!K731,ReadMe!$C$24:$C$59,0))</f>
        <v>#N/A</v>
      </c>
      <c r="O731" s="7">
        <f t="array" ref="O731">IF(AND(LEN(L731)&gt;0,ISNUMBER(N731)),L731*N731,IF(AND(LEN(M731)&gt;0,ISNUMBER(N731)),M731/(1+N731)*N731,0))</f>
        <v>0</v>
      </c>
      <c r="P731" s="7" t="str">
        <f t="shared" si="92"/>
        <v>Nee</v>
      </c>
      <c r="Q731" s="33"/>
      <c r="R731" s="7">
        <f t="shared" si="93"/>
        <v>0</v>
      </c>
      <c r="S731" s="7">
        <f t="shared" si="94"/>
        <v>0</v>
      </c>
      <c r="T731" s="7">
        <f t="shared" si="95"/>
        <v>0</v>
      </c>
      <c r="U731" s="7">
        <f t="shared" si="96"/>
        <v>0</v>
      </c>
      <c r="V731" s="7">
        <f t="shared" si="97"/>
        <v>0</v>
      </c>
    </row>
    <row r="732" spans="1:22" x14ac:dyDescent="0.15">
      <c r="A732" s="56">
        <f>IF(ISNUMBER(INDEX(ReadMe!$G$24:$G$59,MATCH(UitgavenInkomsten!$K732,ReadMe!$C$24:$C$59,0))),INDEX(ReadMe!$G$24:$G$59,MATCH(UitgavenInkomsten!$K732,ReadMe!$C$24:$C$59,0)),0)</f>
        <v>0</v>
      </c>
      <c r="B732" s="56">
        <f>IF(ISERROR(INDEX(ReadMe!$H$24:$H$59,MATCH(UitgavenInkomsten!$K732,ReadMe!$C$24:$C$59,0))),0,INDEX(ReadMe!$H$24:$H$59,MATCH(UitgavenInkomsten!$K732,ReadMe!$C$24:$C$59,0)))</f>
        <v>0</v>
      </c>
      <c r="D732" s="7" t="str">
        <f t="shared" si="91"/>
        <v/>
      </c>
      <c r="E732" s="33"/>
      <c r="F732" s="33"/>
      <c r="G732" s="33"/>
      <c r="H732" s="34"/>
      <c r="I732" s="56">
        <f t="shared" si="98"/>
        <v>814</v>
      </c>
      <c r="J732" s="35"/>
      <c r="K732" s="33"/>
      <c r="L732" s="35"/>
      <c r="M732" s="35"/>
      <c r="N732" s="36" t="e">
        <f>INDEX(ReadMe!$F$24:$F$59,MATCH(UitgavenInkomsten!K732,ReadMe!$C$24:$C$59,0))</f>
        <v>#N/A</v>
      </c>
      <c r="O732" s="7">
        <f t="array" ref="O732">IF(AND(LEN(L732)&gt;0,ISNUMBER(N732)),L732*N732,IF(AND(LEN(M732)&gt;0,ISNUMBER(N732)),M732/(1+N732)*N732,0))</f>
        <v>0</v>
      </c>
      <c r="P732" s="7" t="str">
        <f t="shared" si="92"/>
        <v>Nee</v>
      </c>
      <c r="Q732" s="33"/>
      <c r="R732" s="7">
        <f t="shared" si="93"/>
        <v>0</v>
      </c>
      <c r="S732" s="7">
        <f t="shared" si="94"/>
        <v>0</v>
      </c>
      <c r="T732" s="7">
        <f t="shared" si="95"/>
        <v>0</v>
      </c>
      <c r="U732" s="7">
        <f t="shared" si="96"/>
        <v>0</v>
      </c>
      <c r="V732" s="7">
        <f t="shared" si="97"/>
        <v>0</v>
      </c>
    </row>
    <row r="733" spans="1:22" x14ac:dyDescent="0.15">
      <c r="A733" s="56">
        <f>IF(ISNUMBER(INDEX(ReadMe!$G$24:$G$59,MATCH(UitgavenInkomsten!$K733,ReadMe!$C$24:$C$59,0))),INDEX(ReadMe!$G$24:$G$59,MATCH(UitgavenInkomsten!$K733,ReadMe!$C$24:$C$59,0)),0)</f>
        <v>0</v>
      </c>
      <c r="B733" s="56">
        <f>IF(ISERROR(INDEX(ReadMe!$H$24:$H$59,MATCH(UitgavenInkomsten!$K733,ReadMe!$C$24:$C$59,0))),0,INDEX(ReadMe!$H$24:$H$59,MATCH(UitgavenInkomsten!$K733,ReadMe!$C$24:$C$59,0)))</f>
        <v>0</v>
      </c>
      <c r="D733" s="7" t="str">
        <f t="shared" si="91"/>
        <v/>
      </c>
      <c r="E733" s="33"/>
      <c r="F733" s="33"/>
      <c r="G733" s="33"/>
      <c r="H733" s="34"/>
      <c r="I733" s="56">
        <f t="shared" si="98"/>
        <v>815</v>
      </c>
      <c r="J733" s="35"/>
      <c r="K733" s="33"/>
      <c r="L733" s="35"/>
      <c r="M733" s="35"/>
      <c r="N733" s="36" t="e">
        <f>INDEX(ReadMe!$F$24:$F$59,MATCH(UitgavenInkomsten!K733,ReadMe!$C$24:$C$59,0))</f>
        <v>#N/A</v>
      </c>
      <c r="O733" s="7">
        <f t="array" ref="O733">IF(AND(LEN(L733)&gt;0,ISNUMBER(N733)),L733*N733,IF(AND(LEN(M733)&gt;0,ISNUMBER(N733)),M733/(1+N733)*N733,0))</f>
        <v>0</v>
      </c>
      <c r="P733" s="7" t="str">
        <f t="shared" si="92"/>
        <v>Nee</v>
      </c>
      <c r="Q733" s="33"/>
      <c r="R733" s="7">
        <f t="shared" si="93"/>
        <v>0</v>
      </c>
      <c r="S733" s="7">
        <f t="shared" si="94"/>
        <v>0</v>
      </c>
      <c r="T733" s="7">
        <f t="shared" si="95"/>
        <v>0</v>
      </c>
      <c r="U733" s="7">
        <f t="shared" si="96"/>
        <v>0</v>
      </c>
      <c r="V733" s="7">
        <f t="shared" si="97"/>
        <v>0</v>
      </c>
    </row>
    <row r="734" spans="1:22" x14ac:dyDescent="0.15">
      <c r="A734" s="56">
        <f>IF(ISNUMBER(INDEX(ReadMe!$G$24:$G$59,MATCH(UitgavenInkomsten!$K734,ReadMe!$C$24:$C$59,0))),INDEX(ReadMe!$G$24:$G$59,MATCH(UitgavenInkomsten!$K734,ReadMe!$C$24:$C$59,0)),0)</f>
        <v>0</v>
      </c>
      <c r="B734" s="56">
        <f>IF(ISERROR(INDEX(ReadMe!$H$24:$H$59,MATCH(UitgavenInkomsten!$K734,ReadMe!$C$24:$C$59,0))),0,INDEX(ReadMe!$H$24:$H$59,MATCH(UitgavenInkomsten!$K734,ReadMe!$C$24:$C$59,0)))</f>
        <v>0</v>
      </c>
      <c r="D734" s="7" t="str">
        <f t="shared" si="91"/>
        <v/>
      </c>
      <c r="E734" s="33"/>
      <c r="F734" s="33"/>
      <c r="G734" s="33"/>
      <c r="H734" s="34"/>
      <c r="I734" s="56">
        <f t="shared" si="98"/>
        <v>816</v>
      </c>
      <c r="J734" s="35"/>
      <c r="K734" s="33"/>
      <c r="L734" s="35"/>
      <c r="M734" s="35"/>
      <c r="N734" s="36" t="e">
        <f>INDEX(ReadMe!$F$24:$F$59,MATCH(UitgavenInkomsten!K734,ReadMe!$C$24:$C$59,0))</f>
        <v>#N/A</v>
      </c>
      <c r="O734" s="7">
        <f t="array" ref="O734">IF(AND(LEN(L734)&gt;0,ISNUMBER(N734)),L734*N734,IF(AND(LEN(M734)&gt;0,ISNUMBER(N734)),M734/(1+N734)*N734,0))</f>
        <v>0</v>
      </c>
      <c r="P734" s="7" t="str">
        <f t="shared" si="92"/>
        <v>Nee</v>
      </c>
      <c r="Q734" s="33"/>
      <c r="R734" s="7">
        <f t="shared" si="93"/>
        <v>0</v>
      </c>
      <c r="S734" s="7">
        <f t="shared" si="94"/>
        <v>0</v>
      </c>
      <c r="T734" s="7">
        <f t="shared" si="95"/>
        <v>0</v>
      </c>
      <c r="U734" s="7">
        <f t="shared" si="96"/>
        <v>0</v>
      </c>
      <c r="V734" s="7">
        <f t="shared" si="97"/>
        <v>0</v>
      </c>
    </row>
    <row r="735" spans="1:22" x14ac:dyDescent="0.15">
      <c r="A735" s="56">
        <f>IF(ISNUMBER(INDEX(ReadMe!$G$24:$G$59,MATCH(UitgavenInkomsten!$K735,ReadMe!$C$24:$C$59,0))),INDEX(ReadMe!$G$24:$G$59,MATCH(UitgavenInkomsten!$K735,ReadMe!$C$24:$C$59,0)),0)</f>
        <v>0</v>
      </c>
      <c r="B735" s="56">
        <f>IF(ISERROR(INDEX(ReadMe!$H$24:$H$59,MATCH(UitgavenInkomsten!$K735,ReadMe!$C$24:$C$59,0))),0,INDEX(ReadMe!$H$24:$H$59,MATCH(UitgavenInkomsten!$K735,ReadMe!$C$24:$C$59,0)))</f>
        <v>0</v>
      </c>
      <c r="D735" s="7" t="str">
        <f t="shared" si="91"/>
        <v/>
      </c>
      <c r="E735" s="33"/>
      <c r="F735" s="33"/>
      <c r="G735" s="33"/>
      <c r="H735" s="34"/>
      <c r="I735" s="56">
        <f t="shared" si="98"/>
        <v>817</v>
      </c>
      <c r="J735" s="35"/>
      <c r="K735" s="33"/>
      <c r="L735" s="35"/>
      <c r="M735" s="35"/>
      <c r="N735" s="36" t="e">
        <f>INDEX(ReadMe!$F$24:$F$59,MATCH(UitgavenInkomsten!K735,ReadMe!$C$24:$C$59,0))</f>
        <v>#N/A</v>
      </c>
      <c r="O735" s="7">
        <f t="array" ref="O735">IF(AND(LEN(L735)&gt;0,ISNUMBER(N735)),L735*N735,IF(AND(LEN(M735)&gt;0,ISNUMBER(N735)),M735/(1+N735)*N735,0))</f>
        <v>0</v>
      </c>
      <c r="P735" s="7" t="str">
        <f t="shared" si="92"/>
        <v>Nee</v>
      </c>
      <c r="Q735" s="33"/>
      <c r="R735" s="7">
        <f t="shared" si="93"/>
        <v>0</v>
      </c>
      <c r="S735" s="7">
        <f t="shared" si="94"/>
        <v>0</v>
      </c>
      <c r="T735" s="7">
        <f t="shared" si="95"/>
        <v>0</v>
      </c>
      <c r="U735" s="7">
        <f t="shared" si="96"/>
        <v>0</v>
      </c>
      <c r="V735" s="7">
        <f t="shared" si="97"/>
        <v>0</v>
      </c>
    </row>
    <row r="736" spans="1:22" x14ac:dyDescent="0.15">
      <c r="A736" s="56">
        <f>IF(ISNUMBER(INDEX(ReadMe!$G$24:$G$59,MATCH(UitgavenInkomsten!$K736,ReadMe!$C$24:$C$59,0))),INDEX(ReadMe!$G$24:$G$59,MATCH(UitgavenInkomsten!$K736,ReadMe!$C$24:$C$59,0)),0)</f>
        <v>0</v>
      </c>
      <c r="B736" s="56">
        <f>IF(ISERROR(INDEX(ReadMe!$H$24:$H$59,MATCH(UitgavenInkomsten!$K736,ReadMe!$C$24:$C$59,0))),0,INDEX(ReadMe!$H$24:$H$59,MATCH(UitgavenInkomsten!$K736,ReadMe!$C$24:$C$59,0)))</f>
        <v>0</v>
      </c>
      <c r="D736" s="7" t="str">
        <f t="shared" si="91"/>
        <v/>
      </c>
      <c r="E736" s="33"/>
      <c r="F736" s="33"/>
      <c r="G736" s="33"/>
      <c r="H736" s="34"/>
      <c r="I736" s="56">
        <f t="shared" si="98"/>
        <v>818</v>
      </c>
      <c r="J736" s="35"/>
      <c r="K736" s="33"/>
      <c r="L736" s="35"/>
      <c r="M736" s="35"/>
      <c r="N736" s="36" t="e">
        <f>INDEX(ReadMe!$F$24:$F$59,MATCH(UitgavenInkomsten!K736,ReadMe!$C$24:$C$59,0))</f>
        <v>#N/A</v>
      </c>
      <c r="O736" s="7">
        <f t="array" ref="O736">IF(AND(LEN(L736)&gt;0,ISNUMBER(N736)),L736*N736,IF(AND(LEN(M736)&gt;0,ISNUMBER(N736)),M736/(1+N736)*N736,0))</f>
        <v>0</v>
      </c>
      <c r="P736" s="7" t="str">
        <f t="shared" si="92"/>
        <v>Nee</v>
      </c>
      <c r="Q736" s="33"/>
      <c r="R736" s="7">
        <f t="shared" si="93"/>
        <v>0</v>
      </c>
      <c r="S736" s="7">
        <f t="shared" si="94"/>
        <v>0</v>
      </c>
      <c r="T736" s="7">
        <f t="shared" si="95"/>
        <v>0</v>
      </c>
      <c r="U736" s="7">
        <f t="shared" si="96"/>
        <v>0</v>
      </c>
      <c r="V736" s="7">
        <f t="shared" si="97"/>
        <v>0</v>
      </c>
    </row>
    <row r="737" spans="1:22" x14ac:dyDescent="0.15">
      <c r="A737" s="56">
        <f>IF(ISNUMBER(INDEX(ReadMe!$G$24:$G$59,MATCH(UitgavenInkomsten!$K737,ReadMe!$C$24:$C$59,0))),INDEX(ReadMe!$G$24:$G$59,MATCH(UitgavenInkomsten!$K737,ReadMe!$C$24:$C$59,0)),0)</f>
        <v>0</v>
      </c>
      <c r="B737" s="56">
        <f>IF(ISERROR(INDEX(ReadMe!$H$24:$H$59,MATCH(UitgavenInkomsten!$K737,ReadMe!$C$24:$C$59,0))),0,INDEX(ReadMe!$H$24:$H$59,MATCH(UitgavenInkomsten!$K737,ReadMe!$C$24:$C$59,0)))</f>
        <v>0</v>
      </c>
      <c r="D737" s="7" t="str">
        <f t="shared" si="91"/>
        <v/>
      </c>
      <c r="E737" s="33"/>
      <c r="F737" s="33"/>
      <c r="G737" s="33"/>
      <c r="H737" s="34"/>
      <c r="I737" s="56">
        <f t="shared" si="98"/>
        <v>819</v>
      </c>
      <c r="J737" s="35"/>
      <c r="K737" s="33"/>
      <c r="L737" s="35"/>
      <c r="M737" s="35"/>
      <c r="N737" s="36" t="e">
        <f>INDEX(ReadMe!$F$24:$F$59,MATCH(UitgavenInkomsten!K737,ReadMe!$C$24:$C$59,0))</f>
        <v>#N/A</v>
      </c>
      <c r="O737" s="7">
        <f t="array" ref="O737">IF(AND(LEN(L737)&gt;0,ISNUMBER(N737)),L737*N737,IF(AND(LEN(M737)&gt;0,ISNUMBER(N737)),M737/(1+N737)*N737,0))</f>
        <v>0</v>
      </c>
      <c r="P737" s="7" t="str">
        <f t="shared" si="92"/>
        <v>Nee</v>
      </c>
      <c r="Q737" s="33"/>
      <c r="R737" s="7">
        <f t="shared" si="93"/>
        <v>0</v>
      </c>
      <c r="S737" s="7">
        <f t="shared" si="94"/>
        <v>0</v>
      </c>
      <c r="T737" s="7">
        <f t="shared" si="95"/>
        <v>0</v>
      </c>
      <c r="U737" s="7">
        <f t="shared" si="96"/>
        <v>0</v>
      </c>
      <c r="V737" s="7">
        <f t="shared" si="97"/>
        <v>0</v>
      </c>
    </row>
    <row r="738" spans="1:22" x14ac:dyDescent="0.15">
      <c r="A738" s="56">
        <f>IF(ISNUMBER(INDEX(ReadMe!$G$24:$G$59,MATCH(UitgavenInkomsten!$K738,ReadMe!$C$24:$C$59,0))),INDEX(ReadMe!$G$24:$G$59,MATCH(UitgavenInkomsten!$K738,ReadMe!$C$24:$C$59,0)),0)</f>
        <v>0</v>
      </c>
      <c r="B738" s="56">
        <f>IF(ISERROR(INDEX(ReadMe!$H$24:$H$59,MATCH(UitgavenInkomsten!$K738,ReadMe!$C$24:$C$59,0))),0,INDEX(ReadMe!$H$24:$H$59,MATCH(UitgavenInkomsten!$K738,ReadMe!$C$24:$C$59,0)))</f>
        <v>0</v>
      </c>
      <c r="D738" s="7" t="str">
        <f t="shared" si="91"/>
        <v/>
      </c>
      <c r="E738" s="33"/>
      <c r="F738" s="33"/>
      <c r="G738" s="33"/>
      <c r="H738" s="34"/>
      <c r="I738" s="56">
        <f t="shared" si="98"/>
        <v>820</v>
      </c>
      <c r="J738" s="35"/>
      <c r="K738" s="33"/>
      <c r="L738" s="35"/>
      <c r="M738" s="35"/>
      <c r="N738" s="36" t="e">
        <f>INDEX(ReadMe!$F$24:$F$59,MATCH(UitgavenInkomsten!K738,ReadMe!$C$24:$C$59,0))</f>
        <v>#N/A</v>
      </c>
      <c r="O738" s="7">
        <f t="array" ref="O738">IF(AND(LEN(L738)&gt;0,ISNUMBER(N738)),L738*N738,IF(AND(LEN(M738)&gt;0,ISNUMBER(N738)),M738/(1+N738)*N738,0))</f>
        <v>0</v>
      </c>
      <c r="P738" s="7" t="str">
        <f t="shared" si="92"/>
        <v>Nee</v>
      </c>
      <c r="Q738" s="33"/>
      <c r="R738" s="7">
        <f t="shared" si="93"/>
        <v>0</v>
      </c>
      <c r="S738" s="7">
        <f t="shared" si="94"/>
        <v>0</v>
      </c>
      <c r="T738" s="7">
        <f t="shared" si="95"/>
        <v>0</v>
      </c>
      <c r="U738" s="7">
        <f t="shared" si="96"/>
        <v>0</v>
      </c>
      <c r="V738" s="7">
        <f t="shared" si="97"/>
        <v>0</v>
      </c>
    </row>
    <row r="739" spans="1:22" x14ac:dyDescent="0.15">
      <c r="A739" s="56">
        <f>IF(ISNUMBER(INDEX(ReadMe!$G$24:$G$59,MATCH(UitgavenInkomsten!$K739,ReadMe!$C$24:$C$59,0))),INDEX(ReadMe!$G$24:$G$59,MATCH(UitgavenInkomsten!$K739,ReadMe!$C$24:$C$59,0)),0)</f>
        <v>0</v>
      </c>
      <c r="B739" s="56">
        <f>IF(ISERROR(INDEX(ReadMe!$H$24:$H$59,MATCH(UitgavenInkomsten!$K739,ReadMe!$C$24:$C$59,0))),0,INDEX(ReadMe!$H$24:$H$59,MATCH(UitgavenInkomsten!$K739,ReadMe!$C$24:$C$59,0)))</f>
        <v>0</v>
      </c>
      <c r="D739" s="7" t="str">
        <f t="shared" si="91"/>
        <v/>
      </c>
      <c r="E739" s="33"/>
      <c r="F739" s="33"/>
      <c r="G739" s="33"/>
      <c r="H739" s="34"/>
      <c r="I739" s="56">
        <f t="shared" si="98"/>
        <v>821</v>
      </c>
      <c r="J739" s="35"/>
      <c r="K739" s="33"/>
      <c r="L739" s="35"/>
      <c r="M739" s="35"/>
      <c r="N739" s="36" t="e">
        <f>INDEX(ReadMe!$F$24:$F$59,MATCH(UitgavenInkomsten!K739,ReadMe!$C$24:$C$59,0))</f>
        <v>#N/A</v>
      </c>
      <c r="O739" s="7">
        <f t="array" ref="O739">IF(AND(LEN(L739)&gt;0,ISNUMBER(N739)),L739*N739,IF(AND(LEN(M739)&gt;0,ISNUMBER(N739)),M739/(1+N739)*N739,0))</f>
        <v>0</v>
      </c>
      <c r="P739" s="7" t="str">
        <f t="shared" si="92"/>
        <v>Nee</v>
      </c>
      <c r="Q739" s="33"/>
      <c r="R739" s="7">
        <f t="shared" si="93"/>
        <v>0</v>
      </c>
      <c r="S739" s="7">
        <f t="shared" si="94"/>
        <v>0</v>
      </c>
      <c r="T739" s="7">
        <f t="shared" si="95"/>
        <v>0</v>
      </c>
      <c r="U739" s="7">
        <f t="shared" si="96"/>
        <v>0</v>
      </c>
      <c r="V739" s="7">
        <f t="shared" si="97"/>
        <v>0</v>
      </c>
    </row>
    <row r="740" spans="1:22" x14ac:dyDescent="0.15">
      <c r="A740" s="56">
        <f>IF(ISNUMBER(INDEX(ReadMe!$G$24:$G$59,MATCH(UitgavenInkomsten!$K740,ReadMe!$C$24:$C$59,0))),INDEX(ReadMe!$G$24:$G$59,MATCH(UitgavenInkomsten!$K740,ReadMe!$C$24:$C$59,0)),0)</f>
        <v>0</v>
      </c>
      <c r="B740" s="56">
        <f>IF(ISERROR(INDEX(ReadMe!$H$24:$H$59,MATCH(UitgavenInkomsten!$K740,ReadMe!$C$24:$C$59,0))),0,INDEX(ReadMe!$H$24:$H$59,MATCH(UitgavenInkomsten!$K740,ReadMe!$C$24:$C$59,0)))</f>
        <v>0</v>
      </c>
      <c r="D740" s="7" t="str">
        <f t="shared" si="91"/>
        <v/>
      </c>
      <c r="E740" s="33"/>
      <c r="F740" s="33"/>
      <c r="G740" s="33"/>
      <c r="H740" s="34"/>
      <c r="I740" s="56">
        <f t="shared" si="98"/>
        <v>822</v>
      </c>
      <c r="J740" s="35"/>
      <c r="K740" s="33"/>
      <c r="L740" s="35"/>
      <c r="M740" s="35"/>
      <c r="N740" s="36" t="e">
        <f>INDEX(ReadMe!$F$24:$F$59,MATCH(UitgavenInkomsten!K740,ReadMe!$C$24:$C$59,0))</f>
        <v>#N/A</v>
      </c>
      <c r="O740" s="7">
        <f t="array" ref="O740">IF(AND(LEN(L740)&gt;0,ISNUMBER(N740)),L740*N740,IF(AND(LEN(M740)&gt;0,ISNUMBER(N740)),M740/(1+N740)*N740,0))</f>
        <v>0</v>
      </c>
      <c r="P740" s="7" t="str">
        <f t="shared" si="92"/>
        <v>Nee</v>
      </c>
      <c r="Q740" s="33"/>
      <c r="R740" s="7">
        <f t="shared" si="93"/>
        <v>0</v>
      </c>
      <c r="S740" s="7">
        <f t="shared" si="94"/>
        <v>0</v>
      </c>
      <c r="T740" s="7">
        <f t="shared" si="95"/>
        <v>0</v>
      </c>
      <c r="U740" s="7">
        <f t="shared" si="96"/>
        <v>0</v>
      </c>
      <c r="V740" s="7">
        <f t="shared" si="97"/>
        <v>0</v>
      </c>
    </row>
    <row r="741" spans="1:22" x14ac:dyDescent="0.15">
      <c r="A741" s="56">
        <f>IF(ISNUMBER(INDEX(ReadMe!$G$24:$G$59,MATCH(UitgavenInkomsten!$K741,ReadMe!$C$24:$C$59,0))),INDEX(ReadMe!$G$24:$G$59,MATCH(UitgavenInkomsten!$K741,ReadMe!$C$24:$C$59,0)),0)</f>
        <v>0</v>
      </c>
      <c r="B741" s="56">
        <f>IF(ISERROR(INDEX(ReadMe!$H$24:$H$59,MATCH(UitgavenInkomsten!$K741,ReadMe!$C$24:$C$59,0))),0,INDEX(ReadMe!$H$24:$H$59,MATCH(UitgavenInkomsten!$K741,ReadMe!$C$24:$C$59,0)))</f>
        <v>0</v>
      </c>
      <c r="D741" s="7" t="str">
        <f t="shared" si="91"/>
        <v/>
      </c>
      <c r="E741" s="33"/>
      <c r="F741" s="33"/>
      <c r="G741" s="33"/>
      <c r="H741" s="34"/>
      <c r="I741" s="56">
        <f t="shared" si="98"/>
        <v>823</v>
      </c>
      <c r="J741" s="35"/>
      <c r="K741" s="33"/>
      <c r="L741" s="35"/>
      <c r="M741" s="35"/>
      <c r="N741" s="36" t="e">
        <f>INDEX(ReadMe!$F$24:$F$59,MATCH(UitgavenInkomsten!K741,ReadMe!$C$24:$C$59,0))</f>
        <v>#N/A</v>
      </c>
      <c r="O741" s="7">
        <f t="array" ref="O741">IF(AND(LEN(L741)&gt;0,ISNUMBER(N741)),L741*N741,IF(AND(LEN(M741)&gt;0,ISNUMBER(N741)),M741/(1+N741)*N741,0))</f>
        <v>0</v>
      </c>
      <c r="P741" s="7" t="str">
        <f t="shared" si="92"/>
        <v>Nee</v>
      </c>
      <c r="Q741" s="33"/>
      <c r="R741" s="7">
        <f t="shared" si="93"/>
        <v>0</v>
      </c>
      <c r="S741" s="7">
        <f t="shared" si="94"/>
        <v>0</v>
      </c>
      <c r="T741" s="7">
        <f t="shared" si="95"/>
        <v>0</v>
      </c>
      <c r="U741" s="7">
        <f t="shared" si="96"/>
        <v>0</v>
      </c>
      <c r="V741" s="7">
        <f t="shared" si="97"/>
        <v>0</v>
      </c>
    </row>
    <row r="742" spans="1:22" x14ac:dyDescent="0.15">
      <c r="A742" s="56">
        <f>IF(ISNUMBER(INDEX(ReadMe!$G$24:$G$59,MATCH(UitgavenInkomsten!$K742,ReadMe!$C$24:$C$59,0))),INDEX(ReadMe!$G$24:$G$59,MATCH(UitgavenInkomsten!$K742,ReadMe!$C$24:$C$59,0)),0)</f>
        <v>0</v>
      </c>
      <c r="B742" s="56">
        <f>IF(ISERROR(INDEX(ReadMe!$H$24:$H$59,MATCH(UitgavenInkomsten!$K742,ReadMe!$C$24:$C$59,0))),0,INDEX(ReadMe!$H$24:$H$59,MATCH(UitgavenInkomsten!$K742,ReadMe!$C$24:$C$59,0)))</f>
        <v>0</v>
      </c>
      <c r="D742" s="7" t="str">
        <f t="shared" si="91"/>
        <v/>
      </c>
      <c r="E742" s="33"/>
      <c r="F742" s="33"/>
      <c r="G742" s="33"/>
      <c r="H742" s="34"/>
      <c r="I742" s="56">
        <f t="shared" si="98"/>
        <v>824</v>
      </c>
      <c r="J742" s="35"/>
      <c r="K742" s="33"/>
      <c r="L742" s="35"/>
      <c r="M742" s="35"/>
      <c r="N742" s="36" t="e">
        <f>INDEX(ReadMe!$F$24:$F$59,MATCH(UitgavenInkomsten!K742,ReadMe!$C$24:$C$59,0))</f>
        <v>#N/A</v>
      </c>
      <c r="O742" s="7">
        <f t="array" ref="O742">IF(AND(LEN(L742)&gt;0,ISNUMBER(N742)),L742*N742,IF(AND(LEN(M742)&gt;0,ISNUMBER(N742)),M742/(1+N742)*N742,0))</f>
        <v>0</v>
      </c>
      <c r="P742" s="7" t="str">
        <f t="shared" si="92"/>
        <v>Nee</v>
      </c>
      <c r="Q742" s="33"/>
      <c r="R742" s="7">
        <f t="shared" si="93"/>
        <v>0</v>
      </c>
      <c r="S742" s="7">
        <f t="shared" si="94"/>
        <v>0</v>
      </c>
      <c r="T742" s="7">
        <f t="shared" si="95"/>
        <v>0</v>
      </c>
      <c r="U742" s="7">
        <f t="shared" si="96"/>
        <v>0</v>
      </c>
      <c r="V742" s="7">
        <f t="shared" si="97"/>
        <v>0</v>
      </c>
    </row>
    <row r="743" spans="1:22" x14ac:dyDescent="0.15">
      <c r="A743" s="56">
        <f>IF(ISNUMBER(INDEX(ReadMe!$G$24:$G$59,MATCH(UitgavenInkomsten!$K743,ReadMe!$C$24:$C$59,0))),INDEX(ReadMe!$G$24:$G$59,MATCH(UitgavenInkomsten!$K743,ReadMe!$C$24:$C$59,0)),0)</f>
        <v>0</v>
      </c>
      <c r="B743" s="56">
        <f>IF(ISERROR(INDEX(ReadMe!$H$24:$H$59,MATCH(UitgavenInkomsten!$K743,ReadMe!$C$24:$C$59,0))),0,INDEX(ReadMe!$H$24:$H$59,MATCH(UitgavenInkomsten!$K743,ReadMe!$C$24:$C$59,0)))</f>
        <v>0</v>
      </c>
      <c r="D743" s="7" t="str">
        <f t="shared" si="91"/>
        <v/>
      </c>
      <c r="E743" s="33"/>
      <c r="F743" s="33"/>
      <c r="G743" s="33"/>
      <c r="H743" s="34"/>
      <c r="I743" s="56">
        <f t="shared" si="98"/>
        <v>825</v>
      </c>
      <c r="J743" s="35"/>
      <c r="K743" s="33"/>
      <c r="L743" s="35"/>
      <c r="M743" s="35"/>
      <c r="N743" s="36" t="e">
        <f>INDEX(ReadMe!$F$24:$F$59,MATCH(UitgavenInkomsten!K743,ReadMe!$C$24:$C$59,0))</f>
        <v>#N/A</v>
      </c>
      <c r="O743" s="7">
        <f t="array" ref="O743">IF(AND(LEN(L743)&gt;0,ISNUMBER(N743)),L743*N743,IF(AND(LEN(M743)&gt;0,ISNUMBER(N743)),M743/(1+N743)*N743,0))</f>
        <v>0</v>
      </c>
      <c r="P743" s="7" t="str">
        <f t="shared" si="92"/>
        <v>Nee</v>
      </c>
      <c r="Q743" s="33"/>
      <c r="R743" s="7">
        <f t="shared" si="93"/>
        <v>0</v>
      </c>
      <c r="S743" s="7">
        <f t="shared" si="94"/>
        <v>0</v>
      </c>
      <c r="T743" s="7">
        <f t="shared" si="95"/>
        <v>0</v>
      </c>
      <c r="U743" s="7">
        <f t="shared" si="96"/>
        <v>0</v>
      </c>
      <c r="V743" s="7">
        <f t="shared" si="97"/>
        <v>0</v>
      </c>
    </row>
    <row r="744" spans="1:22" x14ac:dyDescent="0.15">
      <c r="A744" s="56">
        <f>IF(ISNUMBER(INDEX(ReadMe!$G$24:$G$59,MATCH(UitgavenInkomsten!$K744,ReadMe!$C$24:$C$59,0))),INDEX(ReadMe!$G$24:$G$59,MATCH(UitgavenInkomsten!$K744,ReadMe!$C$24:$C$59,0)),0)</f>
        <v>0</v>
      </c>
      <c r="B744" s="56">
        <f>IF(ISERROR(INDEX(ReadMe!$H$24:$H$59,MATCH(UitgavenInkomsten!$K744,ReadMe!$C$24:$C$59,0))),0,INDEX(ReadMe!$H$24:$H$59,MATCH(UitgavenInkomsten!$K744,ReadMe!$C$24:$C$59,0)))</f>
        <v>0</v>
      </c>
      <c r="D744" s="7" t="str">
        <f t="shared" si="91"/>
        <v/>
      </c>
      <c r="E744" s="33"/>
      <c r="F744" s="33"/>
      <c r="G744" s="33"/>
      <c r="H744" s="34"/>
      <c r="I744" s="56">
        <f t="shared" si="98"/>
        <v>826</v>
      </c>
      <c r="J744" s="35"/>
      <c r="K744" s="33"/>
      <c r="L744" s="35"/>
      <c r="M744" s="35"/>
      <c r="N744" s="36" t="e">
        <f>INDEX(ReadMe!$F$24:$F$59,MATCH(UitgavenInkomsten!K744,ReadMe!$C$24:$C$59,0))</f>
        <v>#N/A</v>
      </c>
      <c r="O744" s="7">
        <f t="array" ref="O744">IF(AND(LEN(L744)&gt;0,ISNUMBER(N744)),L744*N744,IF(AND(LEN(M744)&gt;0,ISNUMBER(N744)),M744/(1+N744)*N744,0))</f>
        <v>0</v>
      </c>
      <c r="P744" s="7" t="str">
        <f t="shared" si="92"/>
        <v>Nee</v>
      </c>
      <c r="Q744" s="33"/>
      <c r="R744" s="7">
        <f t="shared" si="93"/>
        <v>0</v>
      </c>
      <c r="S744" s="7">
        <f t="shared" si="94"/>
        <v>0</v>
      </c>
      <c r="T744" s="7">
        <f t="shared" si="95"/>
        <v>0</v>
      </c>
      <c r="U744" s="7">
        <f t="shared" si="96"/>
        <v>0</v>
      </c>
      <c r="V744" s="7">
        <f t="shared" si="97"/>
        <v>0</v>
      </c>
    </row>
    <row r="745" spans="1:22" x14ac:dyDescent="0.15">
      <c r="A745" s="56">
        <f>IF(ISNUMBER(INDEX(ReadMe!$G$24:$G$59,MATCH(UitgavenInkomsten!$K745,ReadMe!$C$24:$C$59,0))),INDEX(ReadMe!$G$24:$G$59,MATCH(UitgavenInkomsten!$K745,ReadMe!$C$24:$C$59,0)),0)</f>
        <v>0</v>
      </c>
      <c r="B745" s="56">
        <f>IF(ISERROR(INDEX(ReadMe!$H$24:$H$59,MATCH(UitgavenInkomsten!$K745,ReadMe!$C$24:$C$59,0))),0,INDEX(ReadMe!$H$24:$H$59,MATCH(UitgavenInkomsten!$K745,ReadMe!$C$24:$C$59,0)))</f>
        <v>0</v>
      </c>
      <c r="D745" s="7" t="str">
        <f t="shared" si="91"/>
        <v/>
      </c>
      <c r="E745" s="33"/>
      <c r="F745" s="33"/>
      <c r="G745" s="33"/>
      <c r="H745" s="34"/>
      <c r="I745" s="56">
        <f t="shared" si="98"/>
        <v>827</v>
      </c>
      <c r="J745" s="35"/>
      <c r="K745" s="33"/>
      <c r="L745" s="35"/>
      <c r="M745" s="35"/>
      <c r="N745" s="36" t="e">
        <f>INDEX(ReadMe!$F$24:$F$59,MATCH(UitgavenInkomsten!K745,ReadMe!$C$24:$C$59,0))</f>
        <v>#N/A</v>
      </c>
      <c r="O745" s="7">
        <f t="array" ref="O745">IF(AND(LEN(L745)&gt;0,ISNUMBER(N745)),L745*N745,IF(AND(LEN(M745)&gt;0,ISNUMBER(N745)),M745/(1+N745)*N745,0))</f>
        <v>0</v>
      </c>
      <c r="P745" s="7" t="str">
        <f t="shared" si="92"/>
        <v>Nee</v>
      </c>
      <c r="Q745" s="33"/>
      <c r="R745" s="7">
        <f t="shared" si="93"/>
        <v>0</v>
      </c>
      <c r="S745" s="7">
        <f t="shared" si="94"/>
        <v>0</v>
      </c>
      <c r="T745" s="7">
        <f t="shared" si="95"/>
        <v>0</v>
      </c>
      <c r="U745" s="7">
        <f t="shared" si="96"/>
        <v>0</v>
      </c>
      <c r="V745" s="7">
        <f t="shared" si="97"/>
        <v>0</v>
      </c>
    </row>
    <row r="746" spans="1:22" x14ac:dyDescent="0.15">
      <c r="A746" s="56">
        <f>IF(ISNUMBER(INDEX(ReadMe!$G$24:$G$59,MATCH(UitgavenInkomsten!$K746,ReadMe!$C$24:$C$59,0))),INDEX(ReadMe!$G$24:$G$59,MATCH(UitgavenInkomsten!$K746,ReadMe!$C$24:$C$59,0)),0)</f>
        <v>0</v>
      </c>
      <c r="B746" s="56">
        <f>IF(ISERROR(INDEX(ReadMe!$H$24:$H$59,MATCH(UitgavenInkomsten!$K746,ReadMe!$C$24:$C$59,0))),0,INDEX(ReadMe!$H$24:$H$59,MATCH(UitgavenInkomsten!$K746,ReadMe!$C$24:$C$59,0)))</f>
        <v>0</v>
      </c>
      <c r="D746" s="7" t="str">
        <f t="shared" si="91"/>
        <v/>
      </c>
      <c r="E746" s="33"/>
      <c r="F746" s="33"/>
      <c r="G746" s="33"/>
      <c r="H746" s="34"/>
      <c r="I746" s="56">
        <f t="shared" si="98"/>
        <v>828</v>
      </c>
      <c r="J746" s="35"/>
      <c r="K746" s="33"/>
      <c r="L746" s="35"/>
      <c r="M746" s="35"/>
      <c r="N746" s="36" t="e">
        <f>INDEX(ReadMe!$F$24:$F$59,MATCH(UitgavenInkomsten!K746,ReadMe!$C$24:$C$59,0))</f>
        <v>#N/A</v>
      </c>
      <c r="O746" s="7">
        <f t="array" ref="O746">IF(AND(LEN(L746)&gt;0,ISNUMBER(N746)),L746*N746,IF(AND(LEN(M746)&gt;0,ISNUMBER(N746)),M746/(1+N746)*N746,0))</f>
        <v>0</v>
      </c>
      <c r="P746" s="7" t="str">
        <f t="shared" si="92"/>
        <v>Nee</v>
      </c>
      <c r="Q746" s="33"/>
      <c r="R746" s="7">
        <f t="shared" si="93"/>
        <v>0</v>
      </c>
      <c r="S746" s="7">
        <f t="shared" si="94"/>
        <v>0</v>
      </c>
      <c r="T746" s="7">
        <f t="shared" si="95"/>
        <v>0</v>
      </c>
      <c r="U746" s="7">
        <f t="shared" si="96"/>
        <v>0</v>
      </c>
      <c r="V746" s="7">
        <f t="shared" si="97"/>
        <v>0</v>
      </c>
    </row>
    <row r="747" spans="1:22" x14ac:dyDescent="0.15">
      <c r="A747" s="56">
        <f>IF(ISNUMBER(INDEX(ReadMe!$G$24:$G$59,MATCH(UitgavenInkomsten!$K747,ReadMe!$C$24:$C$59,0))),INDEX(ReadMe!$G$24:$G$59,MATCH(UitgavenInkomsten!$K747,ReadMe!$C$24:$C$59,0)),0)</f>
        <v>0</v>
      </c>
      <c r="B747" s="56">
        <f>IF(ISERROR(INDEX(ReadMe!$H$24:$H$59,MATCH(UitgavenInkomsten!$K747,ReadMe!$C$24:$C$59,0))),0,INDEX(ReadMe!$H$24:$H$59,MATCH(UitgavenInkomsten!$K747,ReadMe!$C$24:$C$59,0)))</f>
        <v>0</v>
      </c>
      <c r="D747" s="7" t="str">
        <f t="shared" si="91"/>
        <v/>
      </c>
      <c r="E747" s="33"/>
      <c r="F747" s="33"/>
      <c r="G747" s="33"/>
      <c r="H747" s="34"/>
      <c r="I747" s="56">
        <f t="shared" si="98"/>
        <v>829</v>
      </c>
      <c r="J747" s="35"/>
      <c r="K747" s="33"/>
      <c r="L747" s="35"/>
      <c r="M747" s="35"/>
      <c r="N747" s="36" t="e">
        <f>INDEX(ReadMe!$F$24:$F$59,MATCH(UitgavenInkomsten!K747,ReadMe!$C$24:$C$59,0))</f>
        <v>#N/A</v>
      </c>
      <c r="O747" s="7">
        <f t="array" ref="O747">IF(AND(LEN(L747)&gt;0,ISNUMBER(N747)),L747*N747,IF(AND(LEN(M747)&gt;0,ISNUMBER(N747)),M747/(1+N747)*N747,0))</f>
        <v>0</v>
      </c>
      <c r="P747" s="7" t="str">
        <f t="shared" si="92"/>
        <v>Nee</v>
      </c>
      <c r="Q747" s="33"/>
      <c r="R747" s="7">
        <f t="shared" si="93"/>
        <v>0</v>
      </c>
      <c r="S747" s="7">
        <f t="shared" si="94"/>
        <v>0</v>
      </c>
      <c r="T747" s="7">
        <f t="shared" si="95"/>
        <v>0</v>
      </c>
      <c r="U747" s="7">
        <f t="shared" si="96"/>
        <v>0</v>
      </c>
      <c r="V747" s="7">
        <f t="shared" si="97"/>
        <v>0</v>
      </c>
    </row>
    <row r="748" spans="1:22" x14ac:dyDescent="0.15">
      <c r="A748" s="56">
        <f>IF(ISNUMBER(INDEX(ReadMe!$G$24:$G$59,MATCH(UitgavenInkomsten!$K748,ReadMe!$C$24:$C$59,0))),INDEX(ReadMe!$G$24:$G$59,MATCH(UitgavenInkomsten!$K748,ReadMe!$C$24:$C$59,0)),0)</f>
        <v>0</v>
      </c>
      <c r="B748" s="56">
        <f>IF(ISERROR(INDEX(ReadMe!$H$24:$H$59,MATCH(UitgavenInkomsten!$K748,ReadMe!$C$24:$C$59,0))),0,INDEX(ReadMe!$H$24:$H$59,MATCH(UitgavenInkomsten!$K748,ReadMe!$C$24:$C$59,0)))</f>
        <v>0</v>
      </c>
      <c r="D748" s="7" t="str">
        <f t="shared" si="91"/>
        <v/>
      </c>
      <c r="E748" s="33"/>
      <c r="F748" s="33"/>
      <c r="G748" s="33"/>
      <c r="H748" s="34"/>
      <c r="I748" s="56">
        <f t="shared" si="98"/>
        <v>830</v>
      </c>
      <c r="J748" s="35"/>
      <c r="K748" s="33"/>
      <c r="L748" s="35"/>
      <c r="M748" s="35"/>
      <c r="N748" s="36" t="e">
        <f>INDEX(ReadMe!$F$24:$F$59,MATCH(UitgavenInkomsten!K748,ReadMe!$C$24:$C$59,0))</f>
        <v>#N/A</v>
      </c>
      <c r="O748" s="7">
        <f t="array" ref="O748">IF(AND(LEN(L748)&gt;0,ISNUMBER(N748)),L748*N748,IF(AND(LEN(M748)&gt;0,ISNUMBER(N748)),M748/(1+N748)*N748,0))</f>
        <v>0</v>
      </c>
      <c r="P748" s="7" t="str">
        <f t="shared" si="92"/>
        <v>Nee</v>
      </c>
      <c r="Q748" s="33"/>
      <c r="R748" s="7">
        <f t="shared" si="93"/>
        <v>0</v>
      </c>
      <c r="S748" s="7">
        <f t="shared" si="94"/>
        <v>0</v>
      </c>
      <c r="T748" s="7">
        <f t="shared" si="95"/>
        <v>0</v>
      </c>
      <c r="U748" s="7">
        <f t="shared" si="96"/>
        <v>0</v>
      </c>
      <c r="V748" s="7">
        <f t="shared" si="97"/>
        <v>0</v>
      </c>
    </row>
    <row r="749" spans="1:22" x14ac:dyDescent="0.15">
      <c r="A749" s="56">
        <f>IF(ISNUMBER(INDEX(ReadMe!$G$24:$G$59,MATCH(UitgavenInkomsten!$K749,ReadMe!$C$24:$C$59,0))),INDEX(ReadMe!$G$24:$G$59,MATCH(UitgavenInkomsten!$K749,ReadMe!$C$24:$C$59,0)),0)</f>
        <v>0</v>
      </c>
      <c r="B749" s="56">
        <f>IF(ISERROR(INDEX(ReadMe!$H$24:$H$59,MATCH(UitgavenInkomsten!$K749,ReadMe!$C$24:$C$59,0))),0,INDEX(ReadMe!$H$24:$H$59,MATCH(UitgavenInkomsten!$K749,ReadMe!$C$24:$C$59,0)))</f>
        <v>0</v>
      </c>
      <c r="D749" s="7" t="str">
        <f t="shared" si="91"/>
        <v/>
      </c>
      <c r="E749" s="33"/>
      <c r="F749" s="33"/>
      <c r="G749" s="33"/>
      <c r="H749" s="34"/>
      <c r="I749" s="56">
        <f t="shared" si="98"/>
        <v>831</v>
      </c>
      <c r="J749" s="35"/>
      <c r="K749" s="33"/>
      <c r="L749" s="35"/>
      <c r="M749" s="35"/>
      <c r="N749" s="36" t="e">
        <f>INDEX(ReadMe!$F$24:$F$59,MATCH(UitgavenInkomsten!K749,ReadMe!$C$24:$C$59,0))</f>
        <v>#N/A</v>
      </c>
      <c r="O749" s="7">
        <f t="array" ref="O749">IF(AND(LEN(L749)&gt;0,ISNUMBER(N749)),L749*N749,IF(AND(LEN(M749)&gt;0,ISNUMBER(N749)),M749/(1+N749)*N749,0))</f>
        <v>0</v>
      </c>
      <c r="P749" s="7" t="str">
        <f t="shared" si="92"/>
        <v>Nee</v>
      </c>
      <c r="Q749" s="33"/>
      <c r="R749" s="7">
        <f t="shared" si="93"/>
        <v>0</v>
      </c>
      <c r="S749" s="7">
        <f t="shared" si="94"/>
        <v>0</v>
      </c>
      <c r="T749" s="7">
        <f t="shared" si="95"/>
        <v>0</v>
      </c>
      <c r="U749" s="7">
        <f t="shared" si="96"/>
        <v>0</v>
      </c>
      <c r="V749" s="7">
        <f t="shared" si="97"/>
        <v>0</v>
      </c>
    </row>
    <row r="750" spans="1:22" x14ac:dyDescent="0.15">
      <c r="A750" s="56">
        <f>IF(ISNUMBER(INDEX(ReadMe!$G$24:$G$59,MATCH(UitgavenInkomsten!$K750,ReadMe!$C$24:$C$59,0))),INDEX(ReadMe!$G$24:$G$59,MATCH(UitgavenInkomsten!$K750,ReadMe!$C$24:$C$59,0)),0)</f>
        <v>0</v>
      </c>
      <c r="B750" s="56">
        <f>IF(ISERROR(INDEX(ReadMe!$H$24:$H$59,MATCH(UitgavenInkomsten!$K750,ReadMe!$C$24:$C$59,0))),0,INDEX(ReadMe!$H$24:$H$59,MATCH(UitgavenInkomsten!$K750,ReadMe!$C$24:$C$59,0)))</f>
        <v>0</v>
      </c>
      <c r="D750" s="7" t="str">
        <f t="shared" si="91"/>
        <v/>
      </c>
      <c r="E750" s="33"/>
      <c r="F750" s="33"/>
      <c r="G750" s="33"/>
      <c r="H750" s="34"/>
      <c r="I750" s="56">
        <f t="shared" si="98"/>
        <v>832</v>
      </c>
      <c r="J750" s="35"/>
      <c r="K750" s="33"/>
      <c r="L750" s="35"/>
      <c r="M750" s="35"/>
      <c r="N750" s="36" t="e">
        <f>INDEX(ReadMe!$F$24:$F$59,MATCH(UitgavenInkomsten!K750,ReadMe!$C$24:$C$59,0))</f>
        <v>#N/A</v>
      </c>
      <c r="O750" s="7">
        <f t="array" ref="O750">IF(AND(LEN(L750)&gt;0,ISNUMBER(N750)),L750*N750,IF(AND(LEN(M750)&gt;0,ISNUMBER(N750)),M750/(1+N750)*N750,0))</f>
        <v>0</v>
      </c>
      <c r="P750" s="7" t="str">
        <f t="shared" si="92"/>
        <v>Nee</v>
      </c>
      <c r="Q750" s="33"/>
      <c r="R750" s="7">
        <f t="shared" si="93"/>
        <v>0</v>
      </c>
      <c r="S750" s="7">
        <f t="shared" si="94"/>
        <v>0</v>
      </c>
      <c r="T750" s="7">
        <f t="shared" si="95"/>
        <v>0</v>
      </c>
      <c r="U750" s="7">
        <f t="shared" si="96"/>
        <v>0</v>
      </c>
      <c r="V750" s="7">
        <f t="shared" si="97"/>
        <v>0</v>
      </c>
    </row>
    <row r="751" spans="1:22" x14ac:dyDescent="0.15">
      <c r="A751" s="56">
        <f>IF(ISNUMBER(INDEX(ReadMe!$G$24:$G$59,MATCH(UitgavenInkomsten!$K751,ReadMe!$C$24:$C$59,0))),INDEX(ReadMe!$G$24:$G$59,MATCH(UitgavenInkomsten!$K751,ReadMe!$C$24:$C$59,0)),0)</f>
        <v>0</v>
      </c>
      <c r="B751" s="56">
        <f>IF(ISERROR(INDEX(ReadMe!$H$24:$H$59,MATCH(UitgavenInkomsten!$K751,ReadMe!$C$24:$C$59,0))),0,INDEX(ReadMe!$H$24:$H$59,MATCH(UitgavenInkomsten!$K751,ReadMe!$C$24:$C$59,0)))</f>
        <v>0</v>
      </c>
      <c r="D751" s="7" t="str">
        <f t="shared" si="91"/>
        <v/>
      </c>
      <c r="E751" s="33"/>
      <c r="F751" s="33"/>
      <c r="G751" s="33"/>
      <c r="H751" s="34"/>
      <c r="I751" s="56">
        <f t="shared" si="98"/>
        <v>833</v>
      </c>
      <c r="J751" s="35"/>
      <c r="K751" s="33"/>
      <c r="L751" s="35"/>
      <c r="M751" s="35"/>
      <c r="N751" s="36" t="e">
        <f>INDEX(ReadMe!$F$24:$F$59,MATCH(UitgavenInkomsten!K751,ReadMe!$C$24:$C$59,0))</f>
        <v>#N/A</v>
      </c>
      <c r="O751" s="7">
        <f t="array" ref="O751">IF(AND(LEN(L751)&gt;0,ISNUMBER(N751)),L751*N751,IF(AND(LEN(M751)&gt;0,ISNUMBER(N751)),M751/(1+N751)*N751,0))</f>
        <v>0</v>
      </c>
      <c r="P751" s="7" t="str">
        <f t="shared" si="92"/>
        <v>Nee</v>
      </c>
      <c r="Q751" s="33"/>
      <c r="R751" s="7">
        <f t="shared" si="93"/>
        <v>0</v>
      </c>
      <c r="S751" s="7">
        <f t="shared" si="94"/>
        <v>0</v>
      </c>
      <c r="T751" s="7">
        <f t="shared" si="95"/>
        <v>0</v>
      </c>
      <c r="U751" s="7">
        <f t="shared" si="96"/>
        <v>0</v>
      </c>
      <c r="V751" s="7">
        <f t="shared" si="97"/>
        <v>0</v>
      </c>
    </row>
    <row r="752" spans="1:22" x14ac:dyDescent="0.15">
      <c r="A752" s="56">
        <f>IF(ISNUMBER(INDEX(ReadMe!$G$24:$G$59,MATCH(UitgavenInkomsten!$K752,ReadMe!$C$24:$C$59,0))),INDEX(ReadMe!$G$24:$G$59,MATCH(UitgavenInkomsten!$K752,ReadMe!$C$24:$C$59,0)),0)</f>
        <v>0</v>
      </c>
      <c r="B752" s="56">
        <f>IF(ISERROR(INDEX(ReadMe!$H$24:$H$59,MATCH(UitgavenInkomsten!$K752,ReadMe!$C$24:$C$59,0))),0,INDEX(ReadMe!$H$24:$H$59,MATCH(UitgavenInkomsten!$K752,ReadMe!$C$24:$C$59,0)))</f>
        <v>0</v>
      </c>
      <c r="D752" s="7" t="str">
        <f t="shared" si="91"/>
        <v/>
      </c>
      <c r="E752" s="33"/>
      <c r="F752" s="33"/>
      <c r="G752" s="33"/>
      <c r="H752" s="34"/>
      <c r="I752" s="56">
        <f t="shared" si="98"/>
        <v>834</v>
      </c>
      <c r="J752" s="35"/>
      <c r="K752" s="33"/>
      <c r="L752" s="35"/>
      <c r="M752" s="35"/>
      <c r="N752" s="36" t="e">
        <f>INDEX(ReadMe!$F$24:$F$59,MATCH(UitgavenInkomsten!K752,ReadMe!$C$24:$C$59,0))</f>
        <v>#N/A</v>
      </c>
      <c r="O752" s="7">
        <f t="array" ref="O752">IF(AND(LEN(L752)&gt;0,ISNUMBER(N752)),L752*N752,IF(AND(LEN(M752)&gt;0,ISNUMBER(N752)),M752/(1+N752)*N752,0))</f>
        <v>0</v>
      </c>
      <c r="P752" s="7" t="str">
        <f t="shared" si="92"/>
        <v>Nee</v>
      </c>
      <c r="Q752" s="33"/>
      <c r="R752" s="7">
        <f t="shared" si="93"/>
        <v>0</v>
      </c>
      <c r="S752" s="7">
        <f t="shared" si="94"/>
        <v>0</v>
      </c>
      <c r="T752" s="7">
        <f t="shared" si="95"/>
        <v>0</v>
      </c>
      <c r="U752" s="7">
        <f t="shared" si="96"/>
        <v>0</v>
      </c>
      <c r="V752" s="7">
        <f t="shared" si="97"/>
        <v>0</v>
      </c>
    </row>
    <row r="753" spans="1:22" x14ac:dyDescent="0.15">
      <c r="A753" s="56">
        <f>IF(ISNUMBER(INDEX(ReadMe!$G$24:$G$59,MATCH(UitgavenInkomsten!$K753,ReadMe!$C$24:$C$59,0))),INDEX(ReadMe!$G$24:$G$59,MATCH(UitgavenInkomsten!$K753,ReadMe!$C$24:$C$59,0)),0)</f>
        <v>0</v>
      </c>
      <c r="B753" s="56">
        <f>IF(ISERROR(INDEX(ReadMe!$H$24:$H$59,MATCH(UitgavenInkomsten!$K753,ReadMe!$C$24:$C$59,0))),0,INDEX(ReadMe!$H$24:$H$59,MATCH(UitgavenInkomsten!$K753,ReadMe!$C$24:$C$59,0)))</f>
        <v>0</v>
      </c>
      <c r="D753" s="7" t="str">
        <f t="shared" si="91"/>
        <v/>
      </c>
      <c r="E753" s="33"/>
      <c r="F753" s="33"/>
      <c r="G753" s="33"/>
      <c r="H753" s="34"/>
      <c r="I753" s="56">
        <f t="shared" si="98"/>
        <v>835</v>
      </c>
      <c r="J753" s="35"/>
      <c r="K753" s="33"/>
      <c r="L753" s="35"/>
      <c r="M753" s="35"/>
      <c r="N753" s="36" t="e">
        <f>INDEX(ReadMe!$F$24:$F$59,MATCH(UitgavenInkomsten!K753,ReadMe!$C$24:$C$59,0))</f>
        <v>#N/A</v>
      </c>
      <c r="O753" s="7">
        <f t="array" ref="O753">IF(AND(LEN(L753)&gt;0,ISNUMBER(N753)),L753*N753,IF(AND(LEN(M753)&gt;0,ISNUMBER(N753)),M753/(1+N753)*N753,0))</f>
        <v>0</v>
      </c>
      <c r="P753" s="7" t="str">
        <f t="shared" si="92"/>
        <v>Nee</v>
      </c>
      <c r="Q753" s="33"/>
      <c r="R753" s="7">
        <f t="shared" si="93"/>
        <v>0</v>
      </c>
      <c r="S753" s="7">
        <f t="shared" si="94"/>
        <v>0</v>
      </c>
      <c r="T753" s="7">
        <f t="shared" si="95"/>
        <v>0</v>
      </c>
      <c r="U753" s="7">
        <f t="shared" si="96"/>
        <v>0</v>
      </c>
      <c r="V753" s="7">
        <f t="shared" si="97"/>
        <v>0</v>
      </c>
    </row>
    <row r="754" spans="1:22" x14ac:dyDescent="0.15">
      <c r="A754" s="56">
        <f>IF(ISNUMBER(INDEX(ReadMe!$G$24:$G$59,MATCH(UitgavenInkomsten!$K754,ReadMe!$C$24:$C$59,0))),INDEX(ReadMe!$G$24:$G$59,MATCH(UitgavenInkomsten!$K754,ReadMe!$C$24:$C$59,0)),0)</f>
        <v>0</v>
      </c>
      <c r="B754" s="56">
        <f>IF(ISERROR(INDEX(ReadMe!$H$24:$H$59,MATCH(UitgavenInkomsten!$K754,ReadMe!$C$24:$C$59,0))),0,INDEX(ReadMe!$H$24:$H$59,MATCH(UitgavenInkomsten!$K754,ReadMe!$C$24:$C$59,0)))</f>
        <v>0</v>
      </c>
      <c r="D754" s="7" t="str">
        <f t="shared" si="91"/>
        <v/>
      </c>
      <c r="E754" s="33"/>
      <c r="F754" s="33"/>
      <c r="G754" s="33"/>
      <c r="H754" s="34"/>
      <c r="I754" s="56">
        <f t="shared" si="98"/>
        <v>836</v>
      </c>
      <c r="J754" s="35"/>
      <c r="K754" s="33"/>
      <c r="L754" s="35"/>
      <c r="M754" s="35"/>
      <c r="N754" s="36" t="e">
        <f>INDEX(ReadMe!$F$24:$F$59,MATCH(UitgavenInkomsten!K754,ReadMe!$C$24:$C$59,0))</f>
        <v>#N/A</v>
      </c>
      <c r="O754" s="7">
        <f t="array" ref="O754">IF(AND(LEN(L754)&gt;0,ISNUMBER(N754)),L754*N754,IF(AND(LEN(M754)&gt;0,ISNUMBER(N754)),M754/(1+N754)*N754,0))</f>
        <v>0</v>
      </c>
      <c r="P754" s="7" t="str">
        <f t="shared" si="92"/>
        <v>Nee</v>
      </c>
      <c r="Q754" s="33"/>
      <c r="R754" s="7">
        <f t="shared" si="93"/>
        <v>0</v>
      </c>
      <c r="S754" s="7">
        <f t="shared" si="94"/>
        <v>0</v>
      </c>
      <c r="T754" s="7">
        <f t="shared" si="95"/>
        <v>0</v>
      </c>
      <c r="U754" s="7">
        <f t="shared" si="96"/>
        <v>0</v>
      </c>
      <c r="V754" s="7">
        <f t="shared" si="97"/>
        <v>0</v>
      </c>
    </row>
    <row r="755" spans="1:22" x14ac:dyDescent="0.15">
      <c r="A755" s="56">
        <f>IF(ISNUMBER(INDEX(ReadMe!$G$24:$G$59,MATCH(UitgavenInkomsten!$K755,ReadMe!$C$24:$C$59,0))),INDEX(ReadMe!$G$24:$G$59,MATCH(UitgavenInkomsten!$K755,ReadMe!$C$24:$C$59,0)),0)</f>
        <v>0</v>
      </c>
      <c r="B755" s="56">
        <f>IF(ISERROR(INDEX(ReadMe!$H$24:$H$59,MATCH(UitgavenInkomsten!$K755,ReadMe!$C$24:$C$59,0))),0,INDEX(ReadMe!$H$24:$H$59,MATCH(UitgavenInkomsten!$K755,ReadMe!$C$24:$C$59,0)))</f>
        <v>0</v>
      </c>
      <c r="D755" s="7" t="str">
        <f t="shared" si="91"/>
        <v/>
      </c>
      <c r="E755" s="33"/>
      <c r="F755" s="33"/>
      <c r="G755" s="33"/>
      <c r="H755" s="34"/>
      <c r="I755" s="56">
        <f t="shared" si="98"/>
        <v>837</v>
      </c>
      <c r="J755" s="35"/>
      <c r="K755" s="33"/>
      <c r="L755" s="35"/>
      <c r="M755" s="35"/>
      <c r="N755" s="36" t="e">
        <f>INDEX(ReadMe!$F$24:$F$59,MATCH(UitgavenInkomsten!K755,ReadMe!$C$24:$C$59,0))</f>
        <v>#N/A</v>
      </c>
      <c r="O755" s="7">
        <f t="array" ref="O755">IF(AND(LEN(L755)&gt;0,ISNUMBER(N755)),L755*N755,IF(AND(LEN(M755)&gt;0,ISNUMBER(N755)),M755/(1+N755)*N755,0))</f>
        <v>0</v>
      </c>
      <c r="P755" s="7" t="str">
        <f t="shared" si="92"/>
        <v>Nee</v>
      </c>
      <c r="Q755" s="33"/>
      <c r="R755" s="7">
        <f t="shared" si="93"/>
        <v>0</v>
      </c>
      <c r="S755" s="7">
        <f t="shared" si="94"/>
        <v>0</v>
      </c>
      <c r="T755" s="7">
        <f t="shared" si="95"/>
        <v>0</v>
      </c>
      <c r="U755" s="7">
        <f t="shared" si="96"/>
        <v>0</v>
      </c>
      <c r="V755" s="7">
        <f t="shared" si="97"/>
        <v>0</v>
      </c>
    </row>
    <row r="756" spans="1:22" x14ac:dyDescent="0.15">
      <c r="A756" s="56">
        <f>IF(ISNUMBER(INDEX(ReadMe!$G$24:$G$59,MATCH(UitgavenInkomsten!$K756,ReadMe!$C$24:$C$59,0))),INDEX(ReadMe!$G$24:$G$59,MATCH(UitgavenInkomsten!$K756,ReadMe!$C$24:$C$59,0)),0)</f>
        <v>0</v>
      </c>
      <c r="B756" s="56">
        <f>IF(ISERROR(INDEX(ReadMe!$H$24:$H$59,MATCH(UitgavenInkomsten!$K756,ReadMe!$C$24:$C$59,0))),0,INDEX(ReadMe!$H$24:$H$59,MATCH(UitgavenInkomsten!$K756,ReadMe!$C$24:$C$59,0)))</f>
        <v>0</v>
      </c>
      <c r="D756" s="7" t="str">
        <f t="shared" si="91"/>
        <v/>
      </c>
      <c r="E756" s="33"/>
      <c r="F756" s="33"/>
      <c r="G756" s="33"/>
      <c r="H756" s="34"/>
      <c r="I756" s="56">
        <f t="shared" si="98"/>
        <v>838</v>
      </c>
      <c r="J756" s="35"/>
      <c r="K756" s="33"/>
      <c r="L756" s="35"/>
      <c r="M756" s="35"/>
      <c r="N756" s="36" t="e">
        <f>INDEX(ReadMe!$F$24:$F$59,MATCH(UitgavenInkomsten!K756,ReadMe!$C$24:$C$59,0))</f>
        <v>#N/A</v>
      </c>
      <c r="O756" s="7">
        <f t="array" ref="O756">IF(AND(LEN(L756)&gt;0,ISNUMBER(N756)),L756*N756,IF(AND(LEN(M756)&gt;0,ISNUMBER(N756)),M756/(1+N756)*N756,0))</f>
        <v>0</v>
      </c>
      <c r="P756" s="7" t="str">
        <f t="shared" si="92"/>
        <v>Nee</v>
      </c>
      <c r="Q756" s="33"/>
      <c r="R756" s="7">
        <f t="shared" si="93"/>
        <v>0</v>
      </c>
      <c r="S756" s="7">
        <f t="shared" si="94"/>
        <v>0</v>
      </c>
      <c r="T756" s="7">
        <f t="shared" si="95"/>
        <v>0</v>
      </c>
      <c r="U756" s="7">
        <f t="shared" si="96"/>
        <v>0</v>
      </c>
      <c r="V756" s="7">
        <f t="shared" si="97"/>
        <v>0</v>
      </c>
    </row>
    <row r="757" spans="1:22" x14ac:dyDescent="0.15">
      <c r="A757" s="56">
        <f>IF(ISNUMBER(INDEX(ReadMe!$G$24:$G$59,MATCH(UitgavenInkomsten!$K757,ReadMe!$C$24:$C$59,0))),INDEX(ReadMe!$G$24:$G$59,MATCH(UitgavenInkomsten!$K757,ReadMe!$C$24:$C$59,0)),0)</f>
        <v>0</v>
      </c>
      <c r="B757" s="56">
        <f>IF(ISERROR(INDEX(ReadMe!$H$24:$H$59,MATCH(UitgavenInkomsten!$K757,ReadMe!$C$24:$C$59,0))),0,INDEX(ReadMe!$H$24:$H$59,MATCH(UitgavenInkomsten!$K757,ReadMe!$C$24:$C$59,0)))</f>
        <v>0</v>
      </c>
      <c r="D757" s="7" t="str">
        <f t="shared" si="91"/>
        <v/>
      </c>
      <c r="E757" s="33"/>
      <c r="F757" s="33"/>
      <c r="G757" s="33"/>
      <c r="H757" s="34"/>
      <c r="I757" s="56">
        <f t="shared" si="98"/>
        <v>839</v>
      </c>
      <c r="J757" s="35"/>
      <c r="K757" s="33"/>
      <c r="L757" s="35"/>
      <c r="M757" s="35"/>
      <c r="N757" s="36" t="e">
        <f>INDEX(ReadMe!$F$24:$F$59,MATCH(UitgavenInkomsten!K757,ReadMe!$C$24:$C$59,0))</f>
        <v>#N/A</v>
      </c>
      <c r="O757" s="7">
        <f t="array" ref="O757">IF(AND(LEN(L757)&gt;0,ISNUMBER(N757)),L757*N757,IF(AND(LEN(M757)&gt;0,ISNUMBER(N757)),M757/(1+N757)*N757,0))</f>
        <v>0</v>
      </c>
      <c r="P757" s="7" t="str">
        <f t="shared" si="92"/>
        <v>Nee</v>
      </c>
      <c r="Q757" s="33"/>
      <c r="R757" s="7">
        <f t="shared" si="93"/>
        <v>0</v>
      </c>
      <c r="S757" s="7">
        <f t="shared" si="94"/>
        <v>0</v>
      </c>
      <c r="T757" s="7">
        <f t="shared" si="95"/>
        <v>0</v>
      </c>
      <c r="U757" s="7">
        <f t="shared" si="96"/>
        <v>0</v>
      </c>
      <c r="V757" s="7">
        <f t="shared" si="97"/>
        <v>0</v>
      </c>
    </row>
    <row r="758" spans="1:22" x14ac:dyDescent="0.15">
      <c r="A758" s="56">
        <f>IF(ISNUMBER(INDEX(ReadMe!$G$24:$G$59,MATCH(UitgavenInkomsten!$K758,ReadMe!$C$24:$C$59,0))),INDEX(ReadMe!$G$24:$G$59,MATCH(UitgavenInkomsten!$K758,ReadMe!$C$24:$C$59,0)),0)</f>
        <v>0</v>
      </c>
      <c r="B758" s="56">
        <f>IF(ISERROR(INDEX(ReadMe!$H$24:$H$59,MATCH(UitgavenInkomsten!$K758,ReadMe!$C$24:$C$59,0))),0,INDEX(ReadMe!$H$24:$H$59,MATCH(UitgavenInkomsten!$K758,ReadMe!$C$24:$C$59,0)))</f>
        <v>0</v>
      </c>
      <c r="D758" s="7" t="str">
        <f t="shared" si="91"/>
        <v/>
      </c>
      <c r="E758" s="33"/>
      <c r="F758" s="33"/>
      <c r="G758" s="33"/>
      <c r="H758" s="34"/>
      <c r="I758" s="56">
        <f t="shared" si="98"/>
        <v>840</v>
      </c>
      <c r="J758" s="35"/>
      <c r="K758" s="33"/>
      <c r="L758" s="35"/>
      <c r="M758" s="35"/>
      <c r="N758" s="36" t="e">
        <f>INDEX(ReadMe!$F$24:$F$59,MATCH(UitgavenInkomsten!K758,ReadMe!$C$24:$C$59,0))</f>
        <v>#N/A</v>
      </c>
      <c r="O758" s="7">
        <f t="array" ref="O758">IF(AND(LEN(L758)&gt;0,ISNUMBER(N758)),L758*N758,IF(AND(LEN(M758)&gt;0,ISNUMBER(N758)),M758/(1+N758)*N758,0))</f>
        <v>0</v>
      </c>
      <c r="P758" s="7" t="str">
        <f t="shared" si="92"/>
        <v>Nee</v>
      </c>
      <c r="Q758" s="33"/>
      <c r="R758" s="7">
        <f t="shared" si="93"/>
        <v>0</v>
      </c>
      <c r="S758" s="7">
        <f t="shared" si="94"/>
        <v>0</v>
      </c>
      <c r="T758" s="7">
        <f t="shared" si="95"/>
        <v>0</v>
      </c>
      <c r="U758" s="7">
        <f t="shared" si="96"/>
        <v>0</v>
      </c>
      <c r="V758" s="7">
        <f t="shared" si="97"/>
        <v>0</v>
      </c>
    </row>
    <row r="759" spans="1:22" x14ac:dyDescent="0.15">
      <c r="A759" s="56">
        <f>IF(ISNUMBER(INDEX(ReadMe!$G$24:$G$59,MATCH(UitgavenInkomsten!$K759,ReadMe!$C$24:$C$59,0))),INDEX(ReadMe!$G$24:$G$59,MATCH(UitgavenInkomsten!$K759,ReadMe!$C$24:$C$59,0)),0)</f>
        <v>0</v>
      </c>
      <c r="B759" s="56">
        <f>IF(ISERROR(INDEX(ReadMe!$H$24:$H$59,MATCH(UitgavenInkomsten!$K759,ReadMe!$C$24:$C$59,0))),0,INDEX(ReadMe!$H$24:$H$59,MATCH(UitgavenInkomsten!$K759,ReadMe!$C$24:$C$59,0)))</f>
        <v>0</v>
      </c>
      <c r="D759" s="7" t="str">
        <f t="shared" si="91"/>
        <v/>
      </c>
      <c r="E759" s="33"/>
      <c r="F759" s="33"/>
      <c r="G759" s="33"/>
      <c r="H759" s="34"/>
      <c r="I759" s="56">
        <f t="shared" si="98"/>
        <v>841</v>
      </c>
      <c r="J759" s="35"/>
      <c r="K759" s="33"/>
      <c r="L759" s="35"/>
      <c r="M759" s="35"/>
      <c r="N759" s="36" t="e">
        <f>INDEX(ReadMe!$F$24:$F$59,MATCH(UitgavenInkomsten!K759,ReadMe!$C$24:$C$59,0))</f>
        <v>#N/A</v>
      </c>
      <c r="O759" s="7">
        <f t="array" ref="O759">IF(AND(LEN(L759)&gt;0,ISNUMBER(N759)),L759*N759,IF(AND(LEN(M759)&gt;0,ISNUMBER(N759)),M759/(1+N759)*N759,0))</f>
        <v>0</v>
      </c>
      <c r="P759" s="7" t="str">
        <f t="shared" si="92"/>
        <v>Nee</v>
      </c>
      <c r="Q759" s="33"/>
      <c r="R759" s="7">
        <f t="shared" si="93"/>
        <v>0</v>
      </c>
      <c r="S759" s="7">
        <f t="shared" si="94"/>
        <v>0</v>
      </c>
      <c r="T759" s="7">
        <f t="shared" si="95"/>
        <v>0</v>
      </c>
      <c r="U759" s="7">
        <f t="shared" si="96"/>
        <v>0</v>
      </c>
      <c r="V759" s="7">
        <f t="shared" si="97"/>
        <v>0</v>
      </c>
    </row>
    <row r="760" spans="1:22" x14ac:dyDescent="0.15">
      <c r="A760" s="56">
        <f>IF(ISNUMBER(INDEX(ReadMe!$G$24:$G$59,MATCH(UitgavenInkomsten!$K760,ReadMe!$C$24:$C$59,0))),INDEX(ReadMe!$G$24:$G$59,MATCH(UitgavenInkomsten!$K760,ReadMe!$C$24:$C$59,0)),0)</f>
        <v>0</v>
      </c>
      <c r="B760" s="56">
        <f>IF(ISERROR(INDEX(ReadMe!$H$24:$H$59,MATCH(UitgavenInkomsten!$K760,ReadMe!$C$24:$C$59,0))),0,INDEX(ReadMe!$H$24:$H$59,MATCH(UitgavenInkomsten!$K760,ReadMe!$C$24:$C$59,0)))</f>
        <v>0</v>
      </c>
      <c r="D760" s="7" t="str">
        <f t="shared" si="91"/>
        <v/>
      </c>
      <c r="E760" s="33"/>
      <c r="F760" s="33"/>
      <c r="G760" s="33"/>
      <c r="H760" s="34"/>
      <c r="I760" s="56">
        <f t="shared" si="98"/>
        <v>842</v>
      </c>
      <c r="J760" s="35"/>
      <c r="K760" s="33"/>
      <c r="L760" s="35"/>
      <c r="M760" s="35"/>
      <c r="N760" s="36" t="e">
        <f>INDEX(ReadMe!$F$24:$F$59,MATCH(UitgavenInkomsten!K760,ReadMe!$C$24:$C$59,0))</f>
        <v>#N/A</v>
      </c>
      <c r="O760" s="7">
        <f t="array" ref="O760">IF(AND(LEN(L760)&gt;0,ISNUMBER(N760)),L760*N760,IF(AND(LEN(M760)&gt;0,ISNUMBER(N760)),M760/(1+N760)*N760,0))</f>
        <v>0</v>
      </c>
      <c r="P760" s="7" t="str">
        <f t="shared" si="92"/>
        <v>Nee</v>
      </c>
      <c r="Q760" s="33"/>
      <c r="R760" s="7">
        <f t="shared" si="93"/>
        <v>0</v>
      </c>
      <c r="S760" s="7">
        <f t="shared" si="94"/>
        <v>0</v>
      </c>
      <c r="T760" s="7">
        <f t="shared" si="95"/>
        <v>0</v>
      </c>
      <c r="U760" s="7">
        <f t="shared" si="96"/>
        <v>0</v>
      </c>
      <c r="V760" s="7">
        <f t="shared" si="97"/>
        <v>0</v>
      </c>
    </row>
    <row r="761" spans="1:22" x14ac:dyDescent="0.15">
      <c r="A761" s="56">
        <f>IF(ISNUMBER(INDEX(ReadMe!$G$24:$G$59,MATCH(UitgavenInkomsten!$K761,ReadMe!$C$24:$C$59,0))),INDEX(ReadMe!$G$24:$G$59,MATCH(UitgavenInkomsten!$K761,ReadMe!$C$24:$C$59,0)),0)</f>
        <v>0</v>
      </c>
      <c r="B761" s="56">
        <f>IF(ISERROR(INDEX(ReadMe!$H$24:$H$59,MATCH(UitgavenInkomsten!$K761,ReadMe!$C$24:$C$59,0))),0,INDEX(ReadMe!$H$24:$H$59,MATCH(UitgavenInkomsten!$K761,ReadMe!$C$24:$C$59,0)))</f>
        <v>0</v>
      </c>
      <c r="D761" s="7" t="str">
        <f t="shared" si="91"/>
        <v/>
      </c>
      <c r="E761" s="33"/>
      <c r="F761" s="33"/>
      <c r="G761" s="33"/>
      <c r="H761" s="34"/>
      <c r="I761" s="56">
        <f t="shared" si="98"/>
        <v>843</v>
      </c>
      <c r="J761" s="35"/>
      <c r="K761" s="33"/>
      <c r="L761" s="35"/>
      <c r="M761" s="35"/>
      <c r="N761" s="36" t="e">
        <f>INDEX(ReadMe!$F$24:$F$59,MATCH(UitgavenInkomsten!K761,ReadMe!$C$24:$C$59,0))</f>
        <v>#N/A</v>
      </c>
      <c r="O761" s="7">
        <f t="array" ref="O761">IF(AND(LEN(L761)&gt;0,ISNUMBER(N761)),L761*N761,IF(AND(LEN(M761)&gt;0,ISNUMBER(N761)),M761/(1+N761)*N761,0))</f>
        <v>0</v>
      </c>
      <c r="P761" s="7" t="str">
        <f t="shared" si="92"/>
        <v>Nee</v>
      </c>
      <c r="Q761" s="33"/>
      <c r="R761" s="7">
        <f t="shared" si="93"/>
        <v>0</v>
      </c>
      <c r="S761" s="7">
        <f t="shared" si="94"/>
        <v>0</v>
      </c>
      <c r="T761" s="7">
        <f t="shared" si="95"/>
        <v>0</v>
      </c>
      <c r="U761" s="7">
        <f t="shared" si="96"/>
        <v>0</v>
      </c>
      <c r="V761" s="7">
        <f t="shared" si="97"/>
        <v>0</v>
      </c>
    </row>
    <row r="762" spans="1:22" x14ac:dyDescent="0.15">
      <c r="A762" s="56">
        <f>IF(ISNUMBER(INDEX(ReadMe!$G$24:$G$59,MATCH(UitgavenInkomsten!$K762,ReadMe!$C$24:$C$59,0))),INDEX(ReadMe!$G$24:$G$59,MATCH(UitgavenInkomsten!$K762,ReadMe!$C$24:$C$59,0)),0)</f>
        <v>0</v>
      </c>
      <c r="B762" s="56">
        <f>IF(ISERROR(INDEX(ReadMe!$H$24:$H$59,MATCH(UitgavenInkomsten!$K762,ReadMe!$C$24:$C$59,0))),0,INDEX(ReadMe!$H$24:$H$59,MATCH(UitgavenInkomsten!$K762,ReadMe!$C$24:$C$59,0)))</f>
        <v>0</v>
      </c>
      <c r="D762" s="7" t="str">
        <f t="shared" si="91"/>
        <v/>
      </c>
      <c r="E762" s="33"/>
      <c r="F762" s="33"/>
      <c r="G762" s="33"/>
      <c r="H762" s="34"/>
      <c r="I762" s="56">
        <f t="shared" si="98"/>
        <v>844</v>
      </c>
      <c r="J762" s="35"/>
      <c r="K762" s="33"/>
      <c r="L762" s="35"/>
      <c r="M762" s="35"/>
      <c r="N762" s="36" t="e">
        <f>INDEX(ReadMe!$F$24:$F$59,MATCH(UitgavenInkomsten!K762,ReadMe!$C$24:$C$59,0))</f>
        <v>#N/A</v>
      </c>
      <c r="O762" s="7">
        <f t="array" ref="O762">IF(AND(LEN(L762)&gt;0,ISNUMBER(N762)),L762*N762,IF(AND(LEN(M762)&gt;0,ISNUMBER(N762)),M762/(1+N762)*N762,0))</f>
        <v>0</v>
      </c>
      <c r="P762" s="7" t="str">
        <f t="shared" si="92"/>
        <v>Nee</v>
      </c>
      <c r="Q762" s="33"/>
      <c r="R762" s="7">
        <f t="shared" si="93"/>
        <v>0</v>
      </c>
      <c r="S762" s="7">
        <f t="shared" si="94"/>
        <v>0</v>
      </c>
      <c r="T762" s="7">
        <f t="shared" si="95"/>
        <v>0</v>
      </c>
      <c r="U762" s="7">
        <f t="shared" si="96"/>
        <v>0</v>
      </c>
      <c r="V762" s="7">
        <f t="shared" si="97"/>
        <v>0</v>
      </c>
    </row>
    <row r="763" spans="1:22" x14ac:dyDescent="0.15">
      <c r="A763" s="56">
        <f>IF(ISNUMBER(INDEX(ReadMe!$G$24:$G$59,MATCH(UitgavenInkomsten!$K763,ReadMe!$C$24:$C$59,0))),INDEX(ReadMe!$G$24:$G$59,MATCH(UitgavenInkomsten!$K763,ReadMe!$C$24:$C$59,0)),0)</f>
        <v>0</v>
      </c>
      <c r="B763" s="56">
        <f>IF(ISERROR(INDEX(ReadMe!$H$24:$H$59,MATCH(UitgavenInkomsten!$K763,ReadMe!$C$24:$C$59,0))),0,INDEX(ReadMe!$H$24:$H$59,MATCH(UitgavenInkomsten!$K763,ReadMe!$C$24:$C$59,0)))</f>
        <v>0</v>
      </c>
      <c r="D763" s="7" t="str">
        <f t="shared" si="91"/>
        <v/>
      </c>
      <c r="E763" s="33"/>
      <c r="F763" s="33"/>
      <c r="G763" s="33"/>
      <c r="H763" s="34"/>
      <c r="I763" s="56">
        <f t="shared" si="98"/>
        <v>845</v>
      </c>
      <c r="J763" s="35"/>
      <c r="K763" s="33"/>
      <c r="L763" s="35"/>
      <c r="M763" s="35"/>
      <c r="N763" s="36" t="e">
        <f>INDEX(ReadMe!$F$24:$F$59,MATCH(UitgavenInkomsten!K763,ReadMe!$C$24:$C$59,0))</f>
        <v>#N/A</v>
      </c>
      <c r="O763" s="7">
        <f t="array" ref="O763">IF(AND(LEN(L763)&gt;0,ISNUMBER(N763)),L763*N763,IF(AND(LEN(M763)&gt;0,ISNUMBER(N763)),M763/(1+N763)*N763,0))</f>
        <v>0</v>
      </c>
      <c r="P763" s="7" t="str">
        <f t="shared" si="92"/>
        <v>Nee</v>
      </c>
      <c r="Q763" s="33"/>
      <c r="R763" s="7">
        <f t="shared" si="93"/>
        <v>0</v>
      </c>
      <c r="S763" s="7">
        <f t="shared" si="94"/>
        <v>0</v>
      </c>
      <c r="T763" s="7">
        <f t="shared" si="95"/>
        <v>0</v>
      </c>
      <c r="U763" s="7">
        <f t="shared" si="96"/>
        <v>0</v>
      </c>
      <c r="V763" s="7">
        <f t="shared" si="97"/>
        <v>0</v>
      </c>
    </row>
    <row r="764" spans="1:22" x14ac:dyDescent="0.15">
      <c r="A764" s="56">
        <f>IF(ISNUMBER(INDEX(ReadMe!$G$24:$G$59,MATCH(UitgavenInkomsten!$K764,ReadMe!$C$24:$C$59,0))),INDEX(ReadMe!$G$24:$G$59,MATCH(UitgavenInkomsten!$K764,ReadMe!$C$24:$C$59,0)),0)</f>
        <v>0</v>
      </c>
      <c r="B764" s="56">
        <f>IF(ISERROR(INDEX(ReadMe!$H$24:$H$59,MATCH(UitgavenInkomsten!$K764,ReadMe!$C$24:$C$59,0))),0,INDEX(ReadMe!$H$24:$H$59,MATCH(UitgavenInkomsten!$K764,ReadMe!$C$24:$C$59,0)))</f>
        <v>0</v>
      </c>
      <c r="D764" s="7" t="str">
        <f t="shared" si="91"/>
        <v/>
      </c>
      <c r="E764" s="33"/>
      <c r="F764" s="33"/>
      <c r="G764" s="33"/>
      <c r="H764" s="34"/>
      <c r="I764" s="56">
        <f t="shared" si="98"/>
        <v>846</v>
      </c>
      <c r="J764" s="35"/>
      <c r="K764" s="33"/>
      <c r="L764" s="35"/>
      <c r="M764" s="35"/>
      <c r="N764" s="36" t="e">
        <f>INDEX(ReadMe!$F$24:$F$59,MATCH(UitgavenInkomsten!K764,ReadMe!$C$24:$C$59,0))</f>
        <v>#N/A</v>
      </c>
      <c r="O764" s="7">
        <f t="array" ref="O764">IF(AND(LEN(L764)&gt;0,ISNUMBER(N764)),L764*N764,IF(AND(LEN(M764)&gt;0,ISNUMBER(N764)),M764/(1+N764)*N764,0))</f>
        <v>0</v>
      </c>
      <c r="P764" s="7" t="str">
        <f t="shared" si="92"/>
        <v>Nee</v>
      </c>
      <c r="Q764" s="33"/>
      <c r="R764" s="7">
        <f t="shared" si="93"/>
        <v>0</v>
      </c>
      <c r="S764" s="7">
        <f t="shared" si="94"/>
        <v>0</v>
      </c>
      <c r="T764" s="7">
        <f t="shared" si="95"/>
        <v>0</v>
      </c>
      <c r="U764" s="7">
        <f t="shared" si="96"/>
        <v>0</v>
      </c>
      <c r="V764" s="7">
        <f t="shared" si="97"/>
        <v>0</v>
      </c>
    </row>
    <row r="765" spans="1:22" x14ac:dyDescent="0.15">
      <c r="A765" s="56">
        <f>IF(ISNUMBER(INDEX(ReadMe!$G$24:$G$59,MATCH(UitgavenInkomsten!$K765,ReadMe!$C$24:$C$59,0))),INDEX(ReadMe!$G$24:$G$59,MATCH(UitgavenInkomsten!$K765,ReadMe!$C$24:$C$59,0)),0)</f>
        <v>0</v>
      </c>
      <c r="B765" s="56">
        <f>IF(ISERROR(INDEX(ReadMe!$H$24:$H$59,MATCH(UitgavenInkomsten!$K765,ReadMe!$C$24:$C$59,0))),0,INDEX(ReadMe!$H$24:$H$59,MATCH(UitgavenInkomsten!$K765,ReadMe!$C$24:$C$59,0)))</f>
        <v>0</v>
      </c>
      <c r="D765" s="7" t="str">
        <f t="shared" si="91"/>
        <v/>
      </c>
      <c r="E765" s="33"/>
      <c r="F765" s="33"/>
      <c r="G765" s="33"/>
      <c r="H765" s="34"/>
      <c r="I765" s="56">
        <f t="shared" si="98"/>
        <v>847</v>
      </c>
      <c r="J765" s="35"/>
      <c r="K765" s="33"/>
      <c r="L765" s="35"/>
      <c r="M765" s="35"/>
      <c r="N765" s="36" t="e">
        <f>INDEX(ReadMe!$F$24:$F$59,MATCH(UitgavenInkomsten!K765,ReadMe!$C$24:$C$59,0))</f>
        <v>#N/A</v>
      </c>
      <c r="O765" s="7">
        <f t="array" ref="O765">IF(AND(LEN(L765)&gt;0,ISNUMBER(N765)),L765*N765,IF(AND(LEN(M765)&gt;0,ISNUMBER(N765)),M765/(1+N765)*N765,0))</f>
        <v>0</v>
      </c>
      <c r="P765" s="7" t="str">
        <f t="shared" si="92"/>
        <v>Nee</v>
      </c>
      <c r="Q765" s="33"/>
      <c r="R765" s="7">
        <f t="shared" si="93"/>
        <v>0</v>
      </c>
      <c r="S765" s="7">
        <f t="shared" si="94"/>
        <v>0</v>
      </c>
      <c r="T765" s="7">
        <f t="shared" si="95"/>
        <v>0</v>
      </c>
      <c r="U765" s="7">
        <f t="shared" si="96"/>
        <v>0</v>
      </c>
      <c r="V765" s="7">
        <f t="shared" si="97"/>
        <v>0</v>
      </c>
    </row>
    <row r="766" spans="1:22" x14ac:dyDescent="0.15">
      <c r="A766" s="56">
        <f>IF(ISNUMBER(INDEX(ReadMe!$G$24:$G$59,MATCH(UitgavenInkomsten!$K766,ReadMe!$C$24:$C$59,0))),INDEX(ReadMe!$G$24:$G$59,MATCH(UitgavenInkomsten!$K766,ReadMe!$C$24:$C$59,0)),0)</f>
        <v>0</v>
      </c>
      <c r="B766" s="56">
        <f>IF(ISERROR(INDEX(ReadMe!$H$24:$H$59,MATCH(UitgavenInkomsten!$K766,ReadMe!$C$24:$C$59,0))),0,INDEX(ReadMe!$H$24:$H$59,MATCH(UitgavenInkomsten!$K766,ReadMe!$C$24:$C$59,0)))</f>
        <v>0</v>
      </c>
      <c r="D766" s="7" t="str">
        <f t="shared" si="91"/>
        <v/>
      </c>
      <c r="E766" s="33"/>
      <c r="F766" s="33"/>
      <c r="G766" s="33"/>
      <c r="H766" s="34"/>
      <c r="I766" s="56">
        <f t="shared" si="98"/>
        <v>848</v>
      </c>
      <c r="J766" s="35"/>
      <c r="K766" s="33"/>
      <c r="L766" s="35"/>
      <c r="M766" s="35"/>
      <c r="N766" s="36" t="e">
        <f>INDEX(ReadMe!$F$24:$F$59,MATCH(UitgavenInkomsten!K766,ReadMe!$C$24:$C$59,0))</f>
        <v>#N/A</v>
      </c>
      <c r="O766" s="7">
        <f t="array" ref="O766">IF(AND(LEN(L766)&gt;0,ISNUMBER(N766)),L766*N766,IF(AND(LEN(M766)&gt;0,ISNUMBER(N766)),M766/(1+N766)*N766,0))</f>
        <v>0</v>
      </c>
      <c r="P766" s="7" t="str">
        <f t="shared" si="92"/>
        <v>Nee</v>
      </c>
      <c r="Q766" s="33"/>
      <c r="R766" s="7">
        <f t="shared" si="93"/>
        <v>0</v>
      </c>
      <c r="S766" s="7">
        <f t="shared" si="94"/>
        <v>0</v>
      </c>
      <c r="T766" s="7">
        <f t="shared" si="95"/>
        <v>0</v>
      </c>
      <c r="U766" s="7">
        <f t="shared" si="96"/>
        <v>0</v>
      </c>
      <c r="V766" s="7">
        <f t="shared" si="97"/>
        <v>0</v>
      </c>
    </row>
    <row r="767" spans="1:22" x14ac:dyDescent="0.15">
      <c r="A767" s="56">
        <f>IF(ISNUMBER(INDEX(ReadMe!$G$24:$G$59,MATCH(UitgavenInkomsten!$K767,ReadMe!$C$24:$C$59,0))),INDEX(ReadMe!$G$24:$G$59,MATCH(UitgavenInkomsten!$K767,ReadMe!$C$24:$C$59,0)),0)</f>
        <v>0</v>
      </c>
      <c r="B767" s="56">
        <f>IF(ISERROR(INDEX(ReadMe!$H$24:$H$59,MATCH(UitgavenInkomsten!$K767,ReadMe!$C$24:$C$59,0))),0,INDEX(ReadMe!$H$24:$H$59,MATCH(UitgavenInkomsten!$K767,ReadMe!$C$24:$C$59,0)))</f>
        <v>0</v>
      </c>
      <c r="D767" s="7" t="str">
        <f t="shared" si="91"/>
        <v/>
      </c>
      <c r="E767" s="33"/>
      <c r="F767" s="33"/>
      <c r="G767" s="33"/>
      <c r="H767" s="34"/>
      <c r="I767" s="56">
        <f t="shared" si="98"/>
        <v>849</v>
      </c>
      <c r="J767" s="35"/>
      <c r="K767" s="33"/>
      <c r="L767" s="35"/>
      <c r="M767" s="35"/>
      <c r="N767" s="36" t="e">
        <f>INDEX(ReadMe!$F$24:$F$59,MATCH(UitgavenInkomsten!K767,ReadMe!$C$24:$C$59,0))</f>
        <v>#N/A</v>
      </c>
      <c r="O767" s="7">
        <f t="array" ref="O767">IF(AND(LEN(L767)&gt;0,ISNUMBER(N767)),L767*N767,IF(AND(LEN(M767)&gt;0,ISNUMBER(N767)),M767/(1+N767)*N767,0))</f>
        <v>0</v>
      </c>
      <c r="P767" s="7" t="str">
        <f t="shared" si="92"/>
        <v>Nee</v>
      </c>
      <c r="Q767" s="33"/>
      <c r="R767" s="7">
        <f t="shared" si="93"/>
        <v>0</v>
      </c>
      <c r="S767" s="7">
        <f t="shared" si="94"/>
        <v>0</v>
      </c>
      <c r="T767" s="7">
        <f t="shared" si="95"/>
        <v>0</v>
      </c>
      <c r="U767" s="7">
        <f t="shared" si="96"/>
        <v>0</v>
      </c>
      <c r="V767" s="7">
        <f t="shared" si="97"/>
        <v>0</v>
      </c>
    </row>
    <row r="768" spans="1:22" x14ac:dyDescent="0.15">
      <c r="A768" s="56">
        <f>IF(ISNUMBER(INDEX(ReadMe!$G$24:$G$59,MATCH(UitgavenInkomsten!$K768,ReadMe!$C$24:$C$59,0))),INDEX(ReadMe!$G$24:$G$59,MATCH(UitgavenInkomsten!$K768,ReadMe!$C$24:$C$59,0)),0)</f>
        <v>0</v>
      </c>
      <c r="B768" s="56">
        <f>IF(ISERROR(INDEX(ReadMe!$H$24:$H$59,MATCH(UitgavenInkomsten!$K768,ReadMe!$C$24:$C$59,0))),0,INDEX(ReadMe!$H$24:$H$59,MATCH(UitgavenInkomsten!$K768,ReadMe!$C$24:$C$59,0)))</f>
        <v>0</v>
      </c>
      <c r="D768" s="7" t="str">
        <f t="shared" si="91"/>
        <v/>
      </c>
      <c r="E768" s="33"/>
      <c r="F768" s="33"/>
      <c r="G768" s="33"/>
      <c r="H768" s="34"/>
      <c r="I768" s="56">
        <f t="shared" si="98"/>
        <v>850</v>
      </c>
      <c r="J768" s="35"/>
      <c r="K768" s="33"/>
      <c r="L768" s="35"/>
      <c r="M768" s="35"/>
      <c r="N768" s="36" t="e">
        <f>INDEX(ReadMe!$F$24:$F$59,MATCH(UitgavenInkomsten!K768,ReadMe!$C$24:$C$59,0))</f>
        <v>#N/A</v>
      </c>
      <c r="O768" s="7">
        <f t="array" ref="O768">IF(AND(LEN(L768)&gt;0,ISNUMBER(N768)),L768*N768,IF(AND(LEN(M768)&gt;0,ISNUMBER(N768)),M768/(1+N768)*N768,0))</f>
        <v>0</v>
      </c>
      <c r="P768" s="7" t="str">
        <f t="shared" si="92"/>
        <v>Nee</v>
      </c>
      <c r="Q768" s="33"/>
      <c r="R768" s="7">
        <f t="shared" si="93"/>
        <v>0</v>
      </c>
      <c r="S768" s="7">
        <f t="shared" si="94"/>
        <v>0</v>
      </c>
      <c r="T768" s="7">
        <f t="shared" si="95"/>
        <v>0</v>
      </c>
      <c r="U768" s="7">
        <f t="shared" si="96"/>
        <v>0</v>
      </c>
      <c r="V768" s="7">
        <f t="shared" si="97"/>
        <v>0</v>
      </c>
    </row>
    <row r="769" spans="1:22" x14ac:dyDescent="0.15">
      <c r="A769" s="56">
        <f>IF(ISNUMBER(INDEX(ReadMe!$G$24:$G$59,MATCH(UitgavenInkomsten!$K769,ReadMe!$C$24:$C$59,0))),INDEX(ReadMe!$G$24:$G$59,MATCH(UitgavenInkomsten!$K769,ReadMe!$C$24:$C$59,0)),0)</f>
        <v>0</v>
      </c>
      <c r="B769" s="56">
        <f>IF(ISERROR(INDEX(ReadMe!$H$24:$H$59,MATCH(UitgavenInkomsten!$K769,ReadMe!$C$24:$C$59,0))),0,INDEX(ReadMe!$H$24:$H$59,MATCH(UitgavenInkomsten!$K769,ReadMe!$C$24:$C$59,0)))</f>
        <v>0</v>
      </c>
      <c r="D769" s="7" t="str">
        <f t="shared" si="91"/>
        <v/>
      </c>
      <c r="E769" s="33"/>
      <c r="F769" s="33"/>
      <c r="G769" s="33"/>
      <c r="H769" s="34"/>
      <c r="I769" s="56">
        <f t="shared" si="98"/>
        <v>851</v>
      </c>
      <c r="J769" s="35"/>
      <c r="K769" s="33"/>
      <c r="L769" s="35"/>
      <c r="M769" s="35"/>
      <c r="N769" s="36" t="e">
        <f>INDEX(ReadMe!$F$24:$F$59,MATCH(UitgavenInkomsten!K769,ReadMe!$C$24:$C$59,0))</f>
        <v>#N/A</v>
      </c>
      <c r="O769" s="7">
        <f t="array" ref="O769">IF(AND(LEN(L769)&gt;0,ISNUMBER(N769)),L769*N769,IF(AND(LEN(M769)&gt;0,ISNUMBER(N769)),M769/(1+N769)*N769,0))</f>
        <v>0</v>
      </c>
      <c r="P769" s="7" t="str">
        <f t="shared" si="92"/>
        <v>Nee</v>
      </c>
      <c r="Q769" s="33"/>
      <c r="R769" s="7">
        <f t="shared" si="93"/>
        <v>0</v>
      </c>
      <c r="S769" s="7">
        <f t="shared" si="94"/>
        <v>0</v>
      </c>
      <c r="T769" s="7">
        <f t="shared" si="95"/>
        <v>0</v>
      </c>
      <c r="U769" s="7">
        <f t="shared" si="96"/>
        <v>0</v>
      </c>
      <c r="V769" s="7">
        <f t="shared" si="97"/>
        <v>0</v>
      </c>
    </row>
    <row r="770" spans="1:22" x14ac:dyDescent="0.15">
      <c r="A770" s="56">
        <f>IF(ISNUMBER(INDEX(ReadMe!$G$24:$G$59,MATCH(UitgavenInkomsten!$K770,ReadMe!$C$24:$C$59,0))),INDEX(ReadMe!$G$24:$G$59,MATCH(UitgavenInkomsten!$K770,ReadMe!$C$24:$C$59,0)),0)</f>
        <v>0</v>
      </c>
      <c r="B770" s="56">
        <f>IF(ISERROR(INDEX(ReadMe!$H$24:$H$59,MATCH(UitgavenInkomsten!$K770,ReadMe!$C$24:$C$59,0))),0,INDEX(ReadMe!$H$24:$H$59,MATCH(UitgavenInkomsten!$K770,ReadMe!$C$24:$C$59,0)))</f>
        <v>0</v>
      </c>
      <c r="D770" s="7" t="str">
        <f t="shared" si="91"/>
        <v/>
      </c>
      <c r="E770" s="33"/>
      <c r="F770" s="33"/>
      <c r="G770" s="33"/>
      <c r="H770" s="34"/>
      <c r="I770" s="56">
        <f t="shared" si="98"/>
        <v>852</v>
      </c>
      <c r="J770" s="35"/>
      <c r="K770" s="33"/>
      <c r="L770" s="35"/>
      <c r="M770" s="35"/>
      <c r="N770" s="36" t="e">
        <f>INDEX(ReadMe!$F$24:$F$59,MATCH(UitgavenInkomsten!K770,ReadMe!$C$24:$C$59,0))</f>
        <v>#N/A</v>
      </c>
      <c r="O770" s="7">
        <f t="array" ref="O770">IF(AND(LEN(L770)&gt;0,ISNUMBER(N770)),L770*N770,IF(AND(LEN(M770)&gt;0,ISNUMBER(N770)),M770/(1+N770)*N770,0))</f>
        <v>0</v>
      </c>
      <c r="P770" s="7" t="str">
        <f t="shared" si="92"/>
        <v>Nee</v>
      </c>
      <c r="Q770" s="33"/>
      <c r="R770" s="7">
        <f t="shared" si="93"/>
        <v>0</v>
      </c>
      <c r="S770" s="7">
        <f t="shared" si="94"/>
        <v>0</v>
      </c>
      <c r="T770" s="7">
        <f t="shared" si="95"/>
        <v>0</v>
      </c>
      <c r="U770" s="7">
        <f t="shared" si="96"/>
        <v>0</v>
      </c>
      <c r="V770" s="7">
        <f t="shared" si="97"/>
        <v>0</v>
      </c>
    </row>
    <row r="771" spans="1:22" x14ac:dyDescent="0.15">
      <c r="A771" s="56">
        <f>IF(ISNUMBER(INDEX(ReadMe!$G$24:$G$59,MATCH(UitgavenInkomsten!$K771,ReadMe!$C$24:$C$59,0))),INDEX(ReadMe!$G$24:$G$59,MATCH(UitgavenInkomsten!$K771,ReadMe!$C$24:$C$59,0)),0)</f>
        <v>0</v>
      </c>
      <c r="B771" s="56">
        <f>IF(ISERROR(INDEX(ReadMe!$H$24:$H$59,MATCH(UitgavenInkomsten!$K771,ReadMe!$C$24:$C$59,0))),0,INDEX(ReadMe!$H$24:$H$59,MATCH(UitgavenInkomsten!$K771,ReadMe!$C$24:$C$59,0)))</f>
        <v>0</v>
      </c>
      <c r="D771" s="7" t="str">
        <f t="shared" si="91"/>
        <v/>
      </c>
      <c r="E771" s="33"/>
      <c r="F771" s="33"/>
      <c r="G771" s="33"/>
      <c r="H771" s="34"/>
      <c r="I771" s="56">
        <f t="shared" si="98"/>
        <v>853</v>
      </c>
      <c r="J771" s="35"/>
      <c r="K771" s="33"/>
      <c r="L771" s="35"/>
      <c r="M771" s="35"/>
      <c r="N771" s="36" t="e">
        <f>INDEX(ReadMe!$F$24:$F$59,MATCH(UitgavenInkomsten!K771,ReadMe!$C$24:$C$59,0))</f>
        <v>#N/A</v>
      </c>
      <c r="O771" s="7">
        <f t="array" ref="O771">IF(AND(LEN(L771)&gt;0,ISNUMBER(N771)),L771*N771,IF(AND(LEN(M771)&gt;0,ISNUMBER(N771)),M771/(1+N771)*N771,0))</f>
        <v>0</v>
      </c>
      <c r="P771" s="7" t="str">
        <f t="shared" si="92"/>
        <v>Nee</v>
      </c>
      <c r="Q771" s="33"/>
      <c r="R771" s="7">
        <f t="shared" si="93"/>
        <v>0</v>
      </c>
      <c r="S771" s="7">
        <f t="shared" si="94"/>
        <v>0</v>
      </c>
      <c r="T771" s="7">
        <f t="shared" si="95"/>
        <v>0</v>
      </c>
      <c r="U771" s="7">
        <f t="shared" si="96"/>
        <v>0</v>
      </c>
      <c r="V771" s="7">
        <f t="shared" si="97"/>
        <v>0</v>
      </c>
    </row>
    <row r="772" spans="1:22" x14ac:dyDescent="0.15">
      <c r="A772" s="56">
        <f>IF(ISNUMBER(INDEX(ReadMe!$G$24:$G$59,MATCH(UitgavenInkomsten!$K772,ReadMe!$C$24:$C$59,0))),INDEX(ReadMe!$G$24:$G$59,MATCH(UitgavenInkomsten!$K772,ReadMe!$C$24:$C$59,0)),0)</f>
        <v>0</v>
      </c>
      <c r="B772" s="56">
        <f>IF(ISERROR(INDEX(ReadMe!$H$24:$H$59,MATCH(UitgavenInkomsten!$K772,ReadMe!$C$24:$C$59,0))),0,INDEX(ReadMe!$H$24:$H$59,MATCH(UitgavenInkomsten!$K772,ReadMe!$C$24:$C$59,0)))</f>
        <v>0</v>
      </c>
      <c r="D772" s="7" t="str">
        <f t="shared" si="91"/>
        <v/>
      </c>
      <c r="E772" s="33"/>
      <c r="F772" s="33"/>
      <c r="G772" s="33"/>
      <c r="H772" s="34"/>
      <c r="I772" s="56">
        <f t="shared" si="98"/>
        <v>854</v>
      </c>
      <c r="J772" s="35"/>
      <c r="K772" s="33"/>
      <c r="L772" s="35"/>
      <c r="M772" s="35"/>
      <c r="N772" s="36" t="e">
        <f>INDEX(ReadMe!$F$24:$F$59,MATCH(UitgavenInkomsten!K772,ReadMe!$C$24:$C$59,0))</f>
        <v>#N/A</v>
      </c>
      <c r="O772" s="7">
        <f t="array" ref="O772">IF(AND(LEN(L772)&gt;0,ISNUMBER(N772)),L772*N772,IF(AND(LEN(M772)&gt;0,ISNUMBER(N772)),M772/(1+N772)*N772,0))</f>
        <v>0</v>
      </c>
      <c r="P772" s="7" t="str">
        <f t="shared" si="92"/>
        <v>Nee</v>
      </c>
      <c r="Q772" s="33"/>
      <c r="R772" s="7">
        <f t="shared" si="93"/>
        <v>0</v>
      </c>
      <c r="S772" s="7">
        <f t="shared" si="94"/>
        <v>0</v>
      </c>
      <c r="T772" s="7">
        <f t="shared" si="95"/>
        <v>0</v>
      </c>
      <c r="U772" s="7">
        <f t="shared" si="96"/>
        <v>0</v>
      </c>
      <c r="V772" s="7">
        <f t="shared" si="97"/>
        <v>0</v>
      </c>
    </row>
    <row r="773" spans="1:22" x14ac:dyDescent="0.15">
      <c r="A773" s="56">
        <f>IF(ISNUMBER(INDEX(ReadMe!$G$24:$G$59,MATCH(UitgavenInkomsten!$K773,ReadMe!$C$24:$C$59,0))),INDEX(ReadMe!$G$24:$G$59,MATCH(UitgavenInkomsten!$K773,ReadMe!$C$24:$C$59,0)),0)</f>
        <v>0</v>
      </c>
      <c r="B773" s="56">
        <f>IF(ISERROR(INDEX(ReadMe!$H$24:$H$59,MATCH(UitgavenInkomsten!$K773,ReadMe!$C$24:$C$59,0))),0,INDEX(ReadMe!$H$24:$H$59,MATCH(UitgavenInkomsten!$K773,ReadMe!$C$24:$C$59,0)))</f>
        <v>0</v>
      </c>
      <c r="D773" s="7" t="str">
        <f t="shared" si="91"/>
        <v/>
      </c>
      <c r="E773" s="33"/>
      <c r="F773" s="33"/>
      <c r="G773" s="33"/>
      <c r="H773" s="34"/>
      <c r="I773" s="56">
        <f t="shared" si="98"/>
        <v>855</v>
      </c>
      <c r="J773" s="35"/>
      <c r="K773" s="33"/>
      <c r="L773" s="35"/>
      <c r="M773" s="35"/>
      <c r="N773" s="36" t="e">
        <f>INDEX(ReadMe!$F$24:$F$59,MATCH(UitgavenInkomsten!K773,ReadMe!$C$24:$C$59,0))</f>
        <v>#N/A</v>
      </c>
      <c r="O773" s="7">
        <f t="array" ref="O773">IF(AND(LEN(L773)&gt;0,ISNUMBER(N773)),L773*N773,IF(AND(LEN(M773)&gt;0,ISNUMBER(N773)),M773/(1+N773)*N773,0))</f>
        <v>0</v>
      </c>
      <c r="P773" s="7" t="str">
        <f t="shared" si="92"/>
        <v>Nee</v>
      </c>
      <c r="Q773" s="33"/>
      <c r="R773" s="7">
        <f t="shared" si="93"/>
        <v>0</v>
      </c>
      <c r="S773" s="7">
        <f t="shared" si="94"/>
        <v>0</v>
      </c>
      <c r="T773" s="7">
        <f t="shared" si="95"/>
        <v>0</v>
      </c>
      <c r="U773" s="7">
        <f t="shared" si="96"/>
        <v>0</v>
      </c>
      <c r="V773" s="7">
        <f t="shared" si="97"/>
        <v>0</v>
      </c>
    </row>
    <row r="774" spans="1:22" x14ac:dyDescent="0.15">
      <c r="A774" s="56">
        <f>IF(ISNUMBER(INDEX(ReadMe!$G$24:$G$59,MATCH(UitgavenInkomsten!$K774,ReadMe!$C$24:$C$59,0))),INDEX(ReadMe!$G$24:$G$59,MATCH(UitgavenInkomsten!$K774,ReadMe!$C$24:$C$59,0)),0)</f>
        <v>0</v>
      </c>
      <c r="B774" s="56">
        <f>IF(ISERROR(INDEX(ReadMe!$H$24:$H$59,MATCH(UitgavenInkomsten!$K774,ReadMe!$C$24:$C$59,0))),0,INDEX(ReadMe!$H$24:$H$59,MATCH(UitgavenInkomsten!$K774,ReadMe!$C$24:$C$59,0)))</f>
        <v>0</v>
      </c>
      <c r="D774" s="7" t="str">
        <f t="shared" si="91"/>
        <v/>
      </c>
      <c r="E774" s="33"/>
      <c r="F774" s="33"/>
      <c r="G774" s="33"/>
      <c r="H774" s="34"/>
      <c r="I774" s="56">
        <f t="shared" si="98"/>
        <v>856</v>
      </c>
      <c r="J774" s="35"/>
      <c r="K774" s="33"/>
      <c r="L774" s="35"/>
      <c r="M774" s="35"/>
      <c r="N774" s="36" t="e">
        <f>INDEX(ReadMe!$F$24:$F$59,MATCH(UitgavenInkomsten!K774,ReadMe!$C$24:$C$59,0))</f>
        <v>#N/A</v>
      </c>
      <c r="O774" s="7">
        <f t="array" ref="O774">IF(AND(LEN(L774)&gt;0,ISNUMBER(N774)),L774*N774,IF(AND(LEN(M774)&gt;0,ISNUMBER(N774)),M774/(1+N774)*N774,0))</f>
        <v>0</v>
      </c>
      <c r="P774" s="7" t="str">
        <f t="shared" si="92"/>
        <v>Nee</v>
      </c>
      <c r="Q774" s="33"/>
      <c r="R774" s="7">
        <f t="shared" si="93"/>
        <v>0</v>
      </c>
      <c r="S774" s="7">
        <f t="shared" si="94"/>
        <v>0</v>
      </c>
      <c r="T774" s="7">
        <f t="shared" si="95"/>
        <v>0</v>
      </c>
      <c r="U774" s="7">
        <f t="shared" si="96"/>
        <v>0</v>
      </c>
      <c r="V774" s="7">
        <f t="shared" si="97"/>
        <v>0</v>
      </c>
    </row>
    <row r="775" spans="1:22" x14ac:dyDescent="0.15">
      <c r="A775" s="56">
        <f>IF(ISNUMBER(INDEX(ReadMe!$G$24:$G$59,MATCH(UitgavenInkomsten!$K775,ReadMe!$C$24:$C$59,0))),INDEX(ReadMe!$G$24:$G$59,MATCH(UitgavenInkomsten!$K775,ReadMe!$C$24:$C$59,0)),0)</f>
        <v>0</v>
      </c>
      <c r="B775" s="56">
        <f>IF(ISERROR(INDEX(ReadMe!$H$24:$H$59,MATCH(UitgavenInkomsten!$K775,ReadMe!$C$24:$C$59,0))),0,INDEX(ReadMe!$H$24:$H$59,MATCH(UitgavenInkomsten!$K775,ReadMe!$C$24:$C$59,0)))</f>
        <v>0</v>
      </c>
      <c r="D775" s="7" t="str">
        <f t="shared" si="91"/>
        <v/>
      </c>
      <c r="E775" s="33"/>
      <c r="F775" s="33"/>
      <c r="G775" s="33"/>
      <c r="H775" s="34"/>
      <c r="I775" s="56">
        <f t="shared" si="98"/>
        <v>857</v>
      </c>
      <c r="J775" s="35"/>
      <c r="K775" s="33"/>
      <c r="L775" s="35"/>
      <c r="M775" s="35"/>
      <c r="N775" s="36" t="e">
        <f>INDEX(ReadMe!$F$24:$F$59,MATCH(UitgavenInkomsten!K775,ReadMe!$C$24:$C$59,0))</f>
        <v>#N/A</v>
      </c>
      <c r="O775" s="7">
        <f t="array" ref="O775">IF(AND(LEN(L775)&gt;0,ISNUMBER(N775)),L775*N775,IF(AND(LEN(M775)&gt;0,ISNUMBER(N775)),M775/(1+N775)*N775,0))</f>
        <v>0</v>
      </c>
      <c r="P775" s="7" t="str">
        <f t="shared" si="92"/>
        <v>Nee</v>
      </c>
      <c r="Q775" s="33"/>
      <c r="R775" s="7">
        <f t="shared" si="93"/>
        <v>0</v>
      </c>
      <c r="S775" s="7">
        <f t="shared" si="94"/>
        <v>0</v>
      </c>
      <c r="T775" s="7">
        <f t="shared" si="95"/>
        <v>0</v>
      </c>
      <c r="U775" s="7">
        <f t="shared" si="96"/>
        <v>0</v>
      </c>
      <c r="V775" s="7">
        <f t="shared" si="97"/>
        <v>0</v>
      </c>
    </row>
    <row r="776" spans="1:22" x14ac:dyDescent="0.15">
      <c r="A776" s="56">
        <f>IF(ISNUMBER(INDEX(ReadMe!$G$24:$G$59,MATCH(UitgavenInkomsten!$K776,ReadMe!$C$24:$C$59,0))),INDEX(ReadMe!$G$24:$G$59,MATCH(UitgavenInkomsten!$K776,ReadMe!$C$24:$C$59,0)),0)</f>
        <v>0</v>
      </c>
      <c r="B776" s="56">
        <f>IF(ISERROR(INDEX(ReadMe!$H$24:$H$59,MATCH(UitgavenInkomsten!$K776,ReadMe!$C$24:$C$59,0))),0,INDEX(ReadMe!$H$24:$H$59,MATCH(UitgavenInkomsten!$K776,ReadMe!$C$24:$C$59,0)))</f>
        <v>0</v>
      </c>
      <c r="D776" s="7" t="str">
        <f t="shared" si="91"/>
        <v/>
      </c>
      <c r="E776" s="33"/>
      <c r="F776" s="33"/>
      <c r="G776" s="33"/>
      <c r="H776" s="34"/>
      <c r="I776" s="56">
        <f t="shared" si="98"/>
        <v>858</v>
      </c>
      <c r="J776" s="35"/>
      <c r="K776" s="33"/>
      <c r="L776" s="35"/>
      <c r="M776" s="35"/>
      <c r="N776" s="36" t="e">
        <f>INDEX(ReadMe!$F$24:$F$59,MATCH(UitgavenInkomsten!K776,ReadMe!$C$24:$C$59,0))</f>
        <v>#N/A</v>
      </c>
      <c r="O776" s="7">
        <f t="array" ref="O776">IF(AND(LEN(L776)&gt;0,ISNUMBER(N776)),L776*N776,IF(AND(LEN(M776)&gt;0,ISNUMBER(N776)),M776/(1+N776)*N776,0))</f>
        <v>0</v>
      </c>
      <c r="P776" s="7" t="str">
        <f t="shared" si="92"/>
        <v>Nee</v>
      </c>
      <c r="Q776" s="33"/>
      <c r="R776" s="7">
        <f t="shared" si="93"/>
        <v>0</v>
      </c>
      <c r="S776" s="7">
        <f t="shared" si="94"/>
        <v>0</v>
      </c>
      <c r="T776" s="7">
        <f t="shared" si="95"/>
        <v>0</v>
      </c>
      <c r="U776" s="7">
        <f t="shared" si="96"/>
        <v>0</v>
      </c>
      <c r="V776" s="7">
        <f t="shared" si="97"/>
        <v>0</v>
      </c>
    </row>
    <row r="777" spans="1:22" x14ac:dyDescent="0.15">
      <c r="A777" s="56">
        <f>IF(ISNUMBER(INDEX(ReadMe!$G$24:$G$59,MATCH(UitgavenInkomsten!$K777,ReadMe!$C$24:$C$59,0))),INDEX(ReadMe!$G$24:$G$59,MATCH(UitgavenInkomsten!$K777,ReadMe!$C$24:$C$59,0)),0)</f>
        <v>0</v>
      </c>
      <c r="B777" s="56">
        <f>IF(ISERROR(INDEX(ReadMe!$H$24:$H$59,MATCH(UitgavenInkomsten!$K777,ReadMe!$C$24:$C$59,0))),0,INDEX(ReadMe!$H$24:$H$59,MATCH(UitgavenInkomsten!$K777,ReadMe!$C$24:$C$59,0)))</f>
        <v>0</v>
      </c>
      <c r="D777" s="7" t="str">
        <f t="shared" si="91"/>
        <v/>
      </c>
      <c r="E777" s="33"/>
      <c r="F777" s="33"/>
      <c r="G777" s="33"/>
      <c r="H777" s="34"/>
      <c r="I777" s="56">
        <f t="shared" si="98"/>
        <v>859</v>
      </c>
      <c r="J777" s="35"/>
      <c r="K777" s="33"/>
      <c r="L777" s="35"/>
      <c r="M777" s="35"/>
      <c r="N777" s="36" t="e">
        <f>INDEX(ReadMe!$F$24:$F$59,MATCH(UitgavenInkomsten!K777,ReadMe!$C$24:$C$59,0))</f>
        <v>#N/A</v>
      </c>
      <c r="O777" s="7">
        <f t="array" ref="O777">IF(AND(LEN(L777)&gt;0,ISNUMBER(N777)),L777*N777,IF(AND(LEN(M777)&gt;0,ISNUMBER(N777)),M777/(1+N777)*N777,0))</f>
        <v>0</v>
      </c>
      <c r="P777" s="7" t="str">
        <f t="shared" si="92"/>
        <v>Nee</v>
      </c>
      <c r="Q777" s="33"/>
      <c r="R777" s="7">
        <f t="shared" si="93"/>
        <v>0</v>
      </c>
      <c r="S777" s="7">
        <f t="shared" si="94"/>
        <v>0</v>
      </c>
      <c r="T777" s="7">
        <f t="shared" si="95"/>
        <v>0</v>
      </c>
      <c r="U777" s="7">
        <f t="shared" si="96"/>
        <v>0</v>
      </c>
      <c r="V777" s="7">
        <f t="shared" si="97"/>
        <v>0</v>
      </c>
    </row>
    <row r="778" spans="1:22" x14ac:dyDescent="0.15">
      <c r="A778" s="56">
        <f>IF(ISNUMBER(INDEX(ReadMe!$G$24:$G$59,MATCH(UitgavenInkomsten!$K778,ReadMe!$C$24:$C$59,0))),INDEX(ReadMe!$G$24:$G$59,MATCH(UitgavenInkomsten!$K778,ReadMe!$C$24:$C$59,0)),0)</f>
        <v>0</v>
      </c>
      <c r="B778" s="56">
        <f>IF(ISERROR(INDEX(ReadMe!$H$24:$H$59,MATCH(UitgavenInkomsten!$K778,ReadMe!$C$24:$C$59,0))),0,INDEX(ReadMe!$H$24:$H$59,MATCH(UitgavenInkomsten!$K778,ReadMe!$C$24:$C$59,0)))</f>
        <v>0</v>
      </c>
      <c r="D778" s="7" t="str">
        <f t="shared" si="91"/>
        <v/>
      </c>
      <c r="E778" s="33"/>
      <c r="F778" s="33"/>
      <c r="G778" s="33"/>
      <c r="H778" s="34"/>
      <c r="I778" s="56">
        <f t="shared" si="98"/>
        <v>860</v>
      </c>
      <c r="J778" s="35"/>
      <c r="K778" s="33"/>
      <c r="L778" s="35"/>
      <c r="M778" s="35"/>
      <c r="N778" s="36" t="e">
        <f>INDEX(ReadMe!$F$24:$F$59,MATCH(UitgavenInkomsten!K778,ReadMe!$C$24:$C$59,0))</f>
        <v>#N/A</v>
      </c>
      <c r="O778" s="7">
        <f t="array" ref="O778">IF(AND(LEN(L778)&gt;0,ISNUMBER(N778)),L778*N778,IF(AND(LEN(M778)&gt;0,ISNUMBER(N778)),M778/(1+N778)*N778,0))</f>
        <v>0</v>
      </c>
      <c r="P778" s="7" t="str">
        <f t="shared" si="92"/>
        <v>Nee</v>
      </c>
      <c r="Q778" s="33"/>
      <c r="R778" s="7">
        <f t="shared" si="93"/>
        <v>0</v>
      </c>
      <c r="S778" s="7">
        <f t="shared" si="94"/>
        <v>0</v>
      </c>
      <c r="T778" s="7">
        <f t="shared" si="95"/>
        <v>0</v>
      </c>
      <c r="U778" s="7">
        <f t="shared" si="96"/>
        <v>0</v>
      </c>
      <c r="V778" s="7">
        <f t="shared" si="97"/>
        <v>0</v>
      </c>
    </row>
    <row r="779" spans="1:22" x14ac:dyDescent="0.15">
      <c r="A779" s="56">
        <f>IF(ISNUMBER(INDEX(ReadMe!$G$24:$G$59,MATCH(UitgavenInkomsten!$K779,ReadMe!$C$24:$C$59,0))),INDEX(ReadMe!$G$24:$G$59,MATCH(UitgavenInkomsten!$K779,ReadMe!$C$24:$C$59,0)),0)</f>
        <v>0</v>
      </c>
      <c r="B779" s="56">
        <f>IF(ISERROR(INDEX(ReadMe!$H$24:$H$59,MATCH(UitgavenInkomsten!$K779,ReadMe!$C$24:$C$59,0))),0,INDEX(ReadMe!$H$24:$H$59,MATCH(UitgavenInkomsten!$K779,ReadMe!$C$24:$C$59,0)))</f>
        <v>0</v>
      </c>
      <c r="D779" s="7" t="str">
        <f t="shared" si="91"/>
        <v/>
      </c>
      <c r="E779" s="33"/>
      <c r="F779" s="33"/>
      <c r="G779" s="33"/>
      <c r="H779" s="34"/>
      <c r="I779" s="56">
        <f t="shared" si="98"/>
        <v>861</v>
      </c>
      <c r="J779" s="35"/>
      <c r="K779" s="33"/>
      <c r="L779" s="35"/>
      <c r="M779" s="35"/>
      <c r="N779" s="36" t="e">
        <f>INDEX(ReadMe!$F$24:$F$59,MATCH(UitgavenInkomsten!K779,ReadMe!$C$24:$C$59,0))</f>
        <v>#N/A</v>
      </c>
      <c r="O779" s="7">
        <f t="array" ref="O779">IF(AND(LEN(L779)&gt;0,ISNUMBER(N779)),L779*N779,IF(AND(LEN(M779)&gt;0,ISNUMBER(N779)),M779/(1+N779)*N779,0))</f>
        <v>0</v>
      </c>
      <c r="P779" s="7" t="str">
        <f t="shared" si="92"/>
        <v>Nee</v>
      </c>
      <c r="Q779" s="33"/>
      <c r="R779" s="7">
        <f t="shared" si="93"/>
        <v>0</v>
      </c>
      <c r="S779" s="7">
        <f t="shared" si="94"/>
        <v>0</v>
      </c>
      <c r="T779" s="7">
        <f t="shared" si="95"/>
        <v>0</v>
      </c>
      <c r="U779" s="7">
        <f t="shared" si="96"/>
        <v>0</v>
      </c>
      <c r="V779" s="7">
        <f t="shared" si="97"/>
        <v>0</v>
      </c>
    </row>
    <row r="780" spans="1:22" x14ac:dyDescent="0.15">
      <c r="A780" s="56">
        <f>IF(ISNUMBER(INDEX(ReadMe!$G$24:$G$59,MATCH(UitgavenInkomsten!$K780,ReadMe!$C$24:$C$59,0))),INDEX(ReadMe!$G$24:$G$59,MATCH(UitgavenInkomsten!$K780,ReadMe!$C$24:$C$59,0)),0)</f>
        <v>0</v>
      </c>
      <c r="B780" s="56">
        <f>IF(ISERROR(INDEX(ReadMe!$H$24:$H$59,MATCH(UitgavenInkomsten!$K780,ReadMe!$C$24:$C$59,0))),0,INDEX(ReadMe!$H$24:$H$59,MATCH(UitgavenInkomsten!$K780,ReadMe!$C$24:$C$59,0)))</f>
        <v>0</v>
      </c>
      <c r="D780" s="7" t="str">
        <f t="shared" si="91"/>
        <v/>
      </c>
      <c r="E780" s="33"/>
      <c r="F780" s="33"/>
      <c r="G780" s="33"/>
      <c r="H780" s="34"/>
      <c r="I780" s="56">
        <f t="shared" si="98"/>
        <v>862</v>
      </c>
      <c r="J780" s="35"/>
      <c r="K780" s="33"/>
      <c r="L780" s="35"/>
      <c r="M780" s="35"/>
      <c r="N780" s="36" t="e">
        <f>INDEX(ReadMe!$F$24:$F$59,MATCH(UitgavenInkomsten!K780,ReadMe!$C$24:$C$59,0))</f>
        <v>#N/A</v>
      </c>
      <c r="O780" s="7">
        <f t="array" ref="O780">IF(AND(LEN(L780)&gt;0,ISNUMBER(N780)),L780*N780,IF(AND(LEN(M780)&gt;0,ISNUMBER(N780)),M780/(1+N780)*N780,0))</f>
        <v>0</v>
      </c>
      <c r="P780" s="7" t="str">
        <f t="shared" si="92"/>
        <v>Nee</v>
      </c>
      <c r="Q780" s="33"/>
      <c r="R780" s="7">
        <f t="shared" si="93"/>
        <v>0</v>
      </c>
      <c r="S780" s="7">
        <f t="shared" si="94"/>
        <v>0</v>
      </c>
      <c r="T780" s="7">
        <f t="shared" si="95"/>
        <v>0</v>
      </c>
      <c r="U780" s="7">
        <f t="shared" si="96"/>
        <v>0</v>
      </c>
      <c r="V780" s="7">
        <f t="shared" si="97"/>
        <v>0</v>
      </c>
    </row>
    <row r="781" spans="1:22" x14ac:dyDescent="0.15">
      <c r="A781" s="56">
        <f>IF(ISNUMBER(INDEX(ReadMe!$G$24:$G$59,MATCH(UitgavenInkomsten!$K781,ReadMe!$C$24:$C$59,0))),INDEX(ReadMe!$G$24:$G$59,MATCH(UitgavenInkomsten!$K781,ReadMe!$C$24:$C$59,0)),0)</f>
        <v>0</v>
      </c>
      <c r="B781" s="56">
        <f>IF(ISERROR(INDEX(ReadMe!$H$24:$H$59,MATCH(UitgavenInkomsten!$K781,ReadMe!$C$24:$C$59,0))),0,INDEX(ReadMe!$H$24:$H$59,MATCH(UitgavenInkomsten!$K781,ReadMe!$C$24:$C$59,0)))</f>
        <v>0</v>
      </c>
      <c r="D781" s="7" t="str">
        <f t="shared" si="91"/>
        <v/>
      </c>
      <c r="E781" s="33"/>
      <c r="F781" s="33"/>
      <c r="G781" s="33"/>
      <c r="H781" s="34"/>
      <c r="I781" s="56">
        <f t="shared" si="98"/>
        <v>863</v>
      </c>
      <c r="J781" s="35"/>
      <c r="K781" s="33"/>
      <c r="L781" s="35"/>
      <c r="M781" s="35"/>
      <c r="N781" s="36" t="e">
        <f>INDEX(ReadMe!$F$24:$F$59,MATCH(UitgavenInkomsten!K781,ReadMe!$C$24:$C$59,0))</f>
        <v>#N/A</v>
      </c>
      <c r="O781" s="7">
        <f t="array" ref="O781">IF(AND(LEN(L781)&gt;0,ISNUMBER(N781)),L781*N781,IF(AND(LEN(M781)&gt;0,ISNUMBER(N781)),M781/(1+N781)*N781,0))</f>
        <v>0</v>
      </c>
      <c r="P781" s="7" t="str">
        <f t="shared" si="92"/>
        <v>Nee</v>
      </c>
      <c r="Q781" s="33"/>
      <c r="R781" s="7">
        <f t="shared" si="93"/>
        <v>0</v>
      </c>
      <c r="S781" s="7">
        <f t="shared" si="94"/>
        <v>0</v>
      </c>
      <c r="T781" s="7">
        <f t="shared" si="95"/>
        <v>0</v>
      </c>
      <c r="U781" s="7">
        <f t="shared" si="96"/>
        <v>0</v>
      </c>
      <c r="V781" s="7">
        <f t="shared" si="97"/>
        <v>0</v>
      </c>
    </row>
    <row r="782" spans="1:22" x14ac:dyDescent="0.15">
      <c r="A782" s="56">
        <f>IF(ISNUMBER(INDEX(ReadMe!$G$24:$G$59,MATCH(UitgavenInkomsten!$K782,ReadMe!$C$24:$C$59,0))),INDEX(ReadMe!$G$24:$G$59,MATCH(UitgavenInkomsten!$K782,ReadMe!$C$24:$C$59,0)),0)</f>
        <v>0</v>
      </c>
      <c r="B782" s="56">
        <f>IF(ISERROR(INDEX(ReadMe!$H$24:$H$59,MATCH(UitgavenInkomsten!$K782,ReadMe!$C$24:$C$59,0))),0,INDEX(ReadMe!$H$24:$H$59,MATCH(UitgavenInkomsten!$K782,ReadMe!$C$24:$C$59,0)))</f>
        <v>0</v>
      </c>
      <c r="D782" s="7" t="str">
        <f t="shared" si="91"/>
        <v/>
      </c>
      <c r="E782" s="33"/>
      <c r="F782" s="33"/>
      <c r="G782" s="33"/>
      <c r="H782" s="34"/>
      <c r="I782" s="56">
        <f t="shared" si="98"/>
        <v>864</v>
      </c>
      <c r="J782" s="35"/>
      <c r="K782" s="33"/>
      <c r="L782" s="35"/>
      <c r="M782" s="35"/>
      <c r="N782" s="36" t="e">
        <f>INDEX(ReadMe!$F$24:$F$59,MATCH(UitgavenInkomsten!K782,ReadMe!$C$24:$C$59,0))</f>
        <v>#N/A</v>
      </c>
      <c r="O782" s="7">
        <f t="array" ref="O782">IF(AND(LEN(L782)&gt;0,ISNUMBER(N782)),L782*N782,IF(AND(LEN(M782)&gt;0,ISNUMBER(N782)),M782/(1+N782)*N782,0))</f>
        <v>0</v>
      </c>
      <c r="P782" s="7" t="str">
        <f t="shared" si="92"/>
        <v>Nee</v>
      </c>
      <c r="Q782" s="33"/>
      <c r="R782" s="7">
        <f t="shared" si="93"/>
        <v>0</v>
      </c>
      <c r="S782" s="7">
        <f t="shared" si="94"/>
        <v>0</v>
      </c>
      <c r="T782" s="7">
        <f t="shared" si="95"/>
        <v>0</v>
      </c>
      <c r="U782" s="7">
        <f t="shared" si="96"/>
        <v>0</v>
      </c>
      <c r="V782" s="7">
        <f t="shared" si="97"/>
        <v>0</v>
      </c>
    </row>
    <row r="783" spans="1:22" x14ac:dyDescent="0.15">
      <c r="A783" s="56">
        <f>IF(ISNUMBER(INDEX(ReadMe!$G$24:$G$59,MATCH(UitgavenInkomsten!$K783,ReadMe!$C$24:$C$59,0))),INDEX(ReadMe!$G$24:$G$59,MATCH(UitgavenInkomsten!$K783,ReadMe!$C$24:$C$59,0)),0)</f>
        <v>0</v>
      </c>
      <c r="B783" s="56">
        <f>IF(ISERROR(INDEX(ReadMe!$H$24:$H$59,MATCH(UitgavenInkomsten!$K783,ReadMe!$C$24:$C$59,0))),0,INDEX(ReadMe!$H$24:$H$59,MATCH(UitgavenInkomsten!$K783,ReadMe!$C$24:$C$59,0)))</f>
        <v>0</v>
      </c>
      <c r="D783" s="7" t="str">
        <f t="shared" si="91"/>
        <v/>
      </c>
      <c r="E783" s="33"/>
      <c r="F783" s="33"/>
      <c r="G783" s="33"/>
      <c r="H783" s="34"/>
      <c r="I783" s="56">
        <f t="shared" si="98"/>
        <v>865</v>
      </c>
      <c r="J783" s="35"/>
      <c r="K783" s="33"/>
      <c r="L783" s="35"/>
      <c r="M783" s="35"/>
      <c r="N783" s="36" t="e">
        <f>INDEX(ReadMe!$F$24:$F$59,MATCH(UitgavenInkomsten!K783,ReadMe!$C$24:$C$59,0))</f>
        <v>#N/A</v>
      </c>
      <c r="O783" s="7">
        <f t="array" ref="O783">IF(AND(LEN(L783)&gt;0,ISNUMBER(N783)),L783*N783,IF(AND(LEN(M783)&gt;0,ISNUMBER(N783)),M783/(1+N783)*N783,0))</f>
        <v>0</v>
      </c>
      <c r="P783" s="7" t="str">
        <f t="shared" si="92"/>
        <v>Nee</v>
      </c>
      <c r="Q783" s="33"/>
      <c r="R783" s="7">
        <f t="shared" si="93"/>
        <v>0</v>
      </c>
      <c r="S783" s="7">
        <f t="shared" si="94"/>
        <v>0</v>
      </c>
      <c r="T783" s="7">
        <f t="shared" si="95"/>
        <v>0</v>
      </c>
      <c r="U783" s="7">
        <f t="shared" si="96"/>
        <v>0</v>
      </c>
      <c r="V783" s="7">
        <f t="shared" si="97"/>
        <v>0</v>
      </c>
    </row>
    <row r="784" spans="1:22" x14ac:dyDescent="0.15">
      <c r="A784" s="56">
        <f>IF(ISNUMBER(INDEX(ReadMe!$G$24:$G$59,MATCH(UitgavenInkomsten!$K784,ReadMe!$C$24:$C$59,0))),INDEX(ReadMe!$G$24:$G$59,MATCH(UitgavenInkomsten!$K784,ReadMe!$C$24:$C$59,0)),0)</f>
        <v>0</v>
      </c>
      <c r="B784" s="56">
        <f>IF(ISERROR(INDEX(ReadMe!$H$24:$H$59,MATCH(UitgavenInkomsten!$K784,ReadMe!$C$24:$C$59,0))),0,INDEX(ReadMe!$H$24:$H$59,MATCH(UitgavenInkomsten!$K784,ReadMe!$C$24:$C$59,0)))</f>
        <v>0</v>
      </c>
      <c r="D784" s="7" t="str">
        <f t="shared" si="91"/>
        <v/>
      </c>
      <c r="E784" s="33"/>
      <c r="F784" s="33"/>
      <c r="G784" s="33"/>
      <c r="H784" s="34"/>
      <c r="I784" s="56">
        <f t="shared" si="98"/>
        <v>866</v>
      </c>
      <c r="J784" s="35"/>
      <c r="K784" s="33"/>
      <c r="L784" s="35"/>
      <c r="M784" s="35"/>
      <c r="N784" s="36" t="e">
        <f>INDEX(ReadMe!$F$24:$F$59,MATCH(UitgavenInkomsten!K784,ReadMe!$C$24:$C$59,0))</f>
        <v>#N/A</v>
      </c>
      <c r="O784" s="7">
        <f t="array" ref="O784">IF(AND(LEN(L784)&gt;0,ISNUMBER(N784)),L784*N784,IF(AND(LEN(M784)&gt;0,ISNUMBER(N784)),M784/(1+N784)*N784,0))</f>
        <v>0</v>
      </c>
      <c r="P784" s="7" t="str">
        <f t="shared" si="92"/>
        <v>Nee</v>
      </c>
      <c r="Q784" s="33"/>
      <c r="R784" s="7">
        <f t="shared" si="93"/>
        <v>0</v>
      </c>
      <c r="S784" s="7">
        <f t="shared" si="94"/>
        <v>0</v>
      </c>
      <c r="T784" s="7">
        <f t="shared" si="95"/>
        <v>0</v>
      </c>
      <c r="U784" s="7">
        <f t="shared" si="96"/>
        <v>0</v>
      </c>
      <c r="V784" s="7">
        <f t="shared" si="97"/>
        <v>0</v>
      </c>
    </row>
    <row r="785" spans="1:22" x14ac:dyDescent="0.15">
      <c r="A785" s="56">
        <f>IF(ISNUMBER(INDEX(ReadMe!$G$24:$G$59,MATCH(UitgavenInkomsten!$K785,ReadMe!$C$24:$C$59,0))),INDEX(ReadMe!$G$24:$G$59,MATCH(UitgavenInkomsten!$K785,ReadMe!$C$24:$C$59,0)),0)</f>
        <v>0</v>
      </c>
      <c r="B785" s="56">
        <f>IF(ISERROR(INDEX(ReadMe!$H$24:$H$59,MATCH(UitgavenInkomsten!$K785,ReadMe!$C$24:$C$59,0))),0,INDEX(ReadMe!$H$24:$H$59,MATCH(UitgavenInkomsten!$K785,ReadMe!$C$24:$C$59,0)))</f>
        <v>0</v>
      </c>
      <c r="D785" s="7" t="str">
        <f t="shared" si="91"/>
        <v/>
      </c>
      <c r="E785" s="33"/>
      <c r="F785" s="33"/>
      <c r="G785" s="33"/>
      <c r="H785" s="34"/>
      <c r="I785" s="56">
        <f t="shared" si="98"/>
        <v>867</v>
      </c>
      <c r="J785" s="35"/>
      <c r="K785" s="33"/>
      <c r="L785" s="35"/>
      <c r="M785" s="35"/>
      <c r="N785" s="36" t="e">
        <f>INDEX(ReadMe!$F$24:$F$59,MATCH(UitgavenInkomsten!K785,ReadMe!$C$24:$C$59,0))</f>
        <v>#N/A</v>
      </c>
      <c r="O785" s="7">
        <f t="array" ref="O785">IF(AND(LEN(L785)&gt;0,ISNUMBER(N785)),L785*N785,IF(AND(LEN(M785)&gt;0,ISNUMBER(N785)),M785/(1+N785)*N785,0))</f>
        <v>0</v>
      </c>
      <c r="P785" s="7" t="str">
        <f t="shared" si="92"/>
        <v>Nee</v>
      </c>
      <c r="Q785" s="33"/>
      <c r="R785" s="7">
        <f t="shared" si="93"/>
        <v>0</v>
      </c>
      <c r="S785" s="7">
        <f t="shared" si="94"/>
        <v>0</v>
      </c>
      <c r="T785" s="7">
        <f t="shared" si="95"/>
        <v>0</v>
      </c>
      <c r="U785" s="7">
        <f t="shared" si="96"/>
        <v>0</v>
      </c>
      <c r="V785" s="7">
        <f t="shared" si="97"/>
        <v>0</v>
      </c>
    </row>
    <row r="786" spans="1:22" x14ac:dyDescent="0.15">
      <c r="A786" s="56">
        <f>IF(ISNUMBER(INDEX(ReadMe!$G$24:$G$59,MATCH(UitgavenInkomsten!$K786,ReadMe!$C$24:$C$59,0))),INDEX(ReadMe!$G$24:$G$59,MATCH(UitgavenInkomsten!$K786,ReadMe!$C$24:$C$59,0)),0)</f>
        <v>0</v>
      </c>
      <c r="B786" s="56">
        <f>IF(ISERROR(INDEX(ReadMe!$H$24:$H$59,MATCH(UitgavenInkomsten!$K786,ReadMe!$C$24:$C$59,0))),0,INDEX(ReadMe!$H$24:$H$59,MATCH(UitgavenInkomsten!$K786,ReadMe!$C$24:$C$59,0)))</f>
        <v>0</v>
      </c>
      <c r="D786" s="7" t="str">
        <f t="shared" ref="D786:D849" si="99">IF(LEN(G786)&gt;1,INDEX(Periode,MATCH($G786,Maanden,0),1),"")</f>
        <v/>
      </c>
      <c r="E786" s="33"/>
      <c r="F786" s="33"/>
      <c r="G786" s="33"/>
      <c r="H786" s="34"/>
      <c r="I786" s="56">
        <f t="shared" si="98"/>
        <v>868</v>
      </c>
      <c r="J786" s="35"/>
      <c r="K786" s="33"/>
      <c r="L786" s="35"/>
      <c r="M786" s="35"/>
      <c r="N786" s="36" t="e">
        <f>INDEX(ReadMe!$F$24:$F$59,MATCH(UitgavenInkomsten!K786,ReadMe!$C$24:$C$59,0))</f>
        <v>#N/A</v>
      </c>
      <c r="O786" s="7">
        <f t="array" ref="O786">IF(AND(LEN(L786)&gt;0,ISNUMBER(N786)),L786*N786,IF(AND(LEN(M786)&gt;0,ISNUMBER(N786)),M786/(1+N786)*N786,0))</f>
        <v>0</v>
      </c>
      <c r="P786" s="7" t="str">
        <f t="shared" ref="P786:P849" si="100">IF(LEN(K786)&gt;1,VLOOKUP(K786,CategorieBTWTabel,2,FALSE),"Nee")</f>
        <v>Nee</v>
      </c>
      <c r="Q786" s="33"/>
      <c r="R786" s="7">
        <f t="shared" ref="R786:R849" si="101">IF(LEN(L786)&lt;1,M786-O786,L786)</f>
        <v>0</v>
      </c>
      <c r="S786" s="7">
        <f t="shared" ref="S786:S849" si="102">IF(LEN(M786)&lt;1,L786+O786,M786)</f>
        <v>0</v>
      </c>
      <c r="T786" s="7">
        <f t="shared" ref="T786:T849" si="103">O786</f>
        <v>0</v>
      </c>
      <c r="U786" s="7">
        <f t="shared" si="96"/>
        <v>0</v>
      </c>
      <c r="V786" s="7">
        <f t="shared" si="97"/>
        <v>0</v>
      </c>
    </row>
    <row r="787" spans="1:22" x14ac:dyDescent="0.15">
      <c r="A787" s="56">
        <f>IF(ISNUMBER(INDEX(ReadMe!$G$24:$G$59,MATCH(UitgavenInkomsten!$K787,ReadMe!$C$24:$C$59,0))),INDEX(ReadMe!$G$24:$G$59,MATCH(UitgavenInkomsten!$K787,ReadMe!$C$24:$C$59,0)),0)</f>
        <v>0</v>
      </c>
      <c r="B787" s="56">
        <f>IF(ISERROR(INDEX(ReadMe!$H$24:$H$59,MATCH(UitgavenInkomsten!$K787,ReadMe!$C$24:$C$59,0))),0,INDEX(ReadMe!$H$24:$H$59,MATCH(UitgavenInkomsten!$K787,ReadMe!$C$24:$C$59,0)))</f>
        <v>0</v>
      </c>
      <c r="D787" s="7" t="str">
        <f t="shared" si="99"/>
        <v/>
      </c>
      <c r="E787" s="33"/>
      <c r="F787" s="33"/>
      <c r="G787" s="33"/>
      <c r="H787" s="34"/>
      <c r="I787" s="56">
        <f t="shared" si="98"/>
        <v>869</v>
      </c>
      <c r="J787" s="35"/>
      <c r="K787" s="33"/>
      <c r="L787" s="35"/>
      <c r="M787" s="35"/>
      <c r="N787" s="36" t="e">
        <f>INDEX(ReadMe!$F$24:$F$59,MATCH(UitgavenInkomsten!K787,ReadMe!$C$24:$C$59,0))</f>
        <v>#N/A</v>
      </c>
      <c r="O787" s="7">
        <f t="array" ref="O787">IF(AND(LEN(L787)&gt;0,ISNUMBER(N787)),L787*N787,IF(AND(LEN(M787)&gt;0,ISNUMBER(N787)),M787/(1+N787)*N787,0))</f>
        <v>0</v>
      </c>
      <c r="P787" s="7" t="str">
        <f t="shared" si="100"/>
        <v>Nee</v>
      </c>
      <c r="Q787" s="33"/>
      <c r="R787" s="7">
        <f t="shared" si="101"/>
        <v>0</v>
      </c>
      <c r="S787" s="7">
        <f t="shared" si="102"/>
        <v>0</v>
      </c>
      <c r="T787" s="7">
        <f t="shared" si="103"/>
        <v>0</v>
      </c>
      <c r="U787" s="7">
        <f t="shared" ref="U787:U850" si="104">U786+$S787*A787*IF(E787=U$17,1,0)</f>
        <v>0</v>
      </c>
      <c r="V787" s="7">
        <f t="shared" ref="V787:V850" si="105">V786+$S787*A787*IF(E787=V$17,1,0)</f>
        <v>0</v>
      </c>
    </row>
    <row r="788" spans="1:22" x14ac:dyDescent="0.15">
      <c r="A788" s="56">
        <f>IF(ISNUMBER(INDEX(ReadMe!$G$24:$G$59,MATCH(UitgavenInkomsten!$K788,ReadMe!$C$24:$C$59,0))),INDEX(ReadMe!$G$24:$G$59,MATCH(UitgavenInkomsten!$K788,ReadMe!$C$24:$C$59,0)),0)</f>
        <v>0</v>
      </c>
      <c r="B788" s="56">
        <f>IF(ISERROR(INDEX(ReadMe!$H$24:$H$59,MATCH(UitgavenInkomsten!$K788,ReadMe!$C$24:$C$59,0))),0,INDEX(ReadMe!$H$24:$H$59,MATCH(UitgavenInkomsten!$K788,ReadMe!$C$24:$C$59,0)))</f>
        <v>0</v>
      </c>
      <c r="D788" s="7" t="str">
        <f t="shared" si="99"/>
        <v/>
      </c>
      <c r="E788" s="33"/>
      <c r="F788" s="33"/>
      <c r="G788" s="33"/>
      <c r="H788" s="34"/>
      <c r="I788" s="56">
        <f t="shared" ref="I788:I851" si="106">I787+1</f>
        <v>870</v>
      </c>
      <c r="J788" s="35"/>
      <c r="K788" s="33"/>
      <c r="L788" s="35"/>
      <c r="M788" s="35"/>
      <c r="N788" s="36" t="e">
        <f>INDEX(ReadMe!$F$24:$F$59,MATCH(UitgavenInkomsten!K788,ReadMe!$C$24:$C$59,0))</f>
        <v>#N/A</v>
      </c>
      <c r="O788" s="7">
        <f t="array" ref="O788">IF(AND(LEN(L788)&gt;0,ISNUMBER(N788)),L788*N788,IF(AND(LEN(M788)&gt;0,ISNUMBER(N788)),M788/(1+N788)*N788,0))</f>
        <v>0</v>
      </c>
      <c r="P788" s="7" t="str">
        <f t="shared" si="100"/>
        <v>Nee</v>
      </c>
      <c r="Q788" s="33"/>
      <c r="R788" s="7">
        <f t="shared" si="101"/>
        <v>0</v>
      </c>
      <c r="S788" s="7">
        <f t="shared" si="102"/>
        <v>0</v>
      </c>
      <c r="T788" s="7">
        <f t="shared" si="103"/>
        <v>0</v>
      </c>
      <c r="U788" s="7">
        <f t="shared" si="104"/>
        <v>0</v>
      </c>
      <c r="V788" s="7">
        <f t="shared" si="105"/>
        <v>0</v>
      </c>
    </row>
    <row r="789" spans="1:22" x14ac:dyDescent="0.15">
      <c r="A789" s="56">
        <f>IF(ISNUMBER(INDEX(ReadMe!$G$24:$G$59,MATCH(UitgavenInkomsten!$K789,ReadMe!$C$24:$C$59,0))),INDEX(ReadMe!$G$24:$G$59,MATCH(UitgavenInkomsten!$K789,ReadMe!$C$24:$C$59,0)),0)</f>
        <v>0</v>
      </c>
      <c r="B789" s="56">
        <f>IF(ISERROR(INDEX(ReadMe!$H$24:$H$59,MATCH(UitgavenInkomsten!$K789,ReadMe!$C$24:$C$59,0))),0,INDEX(ReadMe!$H$24:$H$59,MATCH(UitgavenInkomsten!$K789,ReadMe!$C$24:$C$59,0)))</f>
        <v>0</v>
      </c>
      <c r="D789" s="7" t="str">
        <f t="shared" si="99"/>
        <v/>
      </c>
      <c r="E789" s="33"/>
      <c r="F789" s="33"/>
      <c r="G789" s="33"/>
      <c r="H789" s="34"/>
      <c r="I789" s="56">
        <f t="shared" si="106"/>
        <v>871</v>
      </c>
      <c r="J789" s="35"/>
      <c r="K789" s="33"/>
      <c r="L789" s="35"/>
      <c r="M789" s="35"/>
      <c r="N789" s="36" t="e">
        <f>INDEX(ReadMe!$F$24:$F$59,MATCH(UitgavenInkomsten!K789,ReadMe!$C$24:$C$59,0))</f>
        <v>#N/A</v>
      </c>
      <c r="O789" s="7">
        <f t="array" ref="O789">IF(AND(LEN(L789)&gt;0,ISNUMBER(N789)),L789*N789,IF(AND(LEN(M789)&gt;0,ISNUMBER(N789)),M789/(1+N789)*N789,0))</f>
        <v>0</v>
      </c>
      <c r="P789" s="7" t="str">
        <f t="shared" si="100"/>
        <v>Nee</v>
      </c>
      <c r="Q789" s="33"/>
      <c r="R789" s="7">
        <f t="shared" si="101"/>
        <v>0</v>
      </c>
      <c r="S789" s="7">
        <f t="shared" si="102"/>
        <v>0</v>
      </c>
      <c r="T789" s="7">
        <f t="shared" si="103"/>
        <v>0</v>
      </c>
      <c r="U789" s="7">
        <f t="shared" si="104"/>
        <v>0</v>
      </c>
      <c r="V789" s="7">
        <f t="shared" si="105"/>
        <v>0</v>
      </c>
    </row>
    <row r="790" spans="1:22" x14ac:dyDescent="0.15">
      <c r="A790" s="56">
        <f>IF(ISNUMBER(INDEX(ReadMe!$G$24:$G$59,MATCH(UitgavenInkomsten!$K790,ReadMe!$C$24:$C$59,0))),INDEX(ReadMe!$G$24:$G$59,MATCH(UitgavenInkomsten!$K790,ReadMe!$C$24:$C$59,0)),0)</f>
        <v>0</v>
      </c>
      <c r="B790" s="56">
        <f>IF(ISERROR(INDEX(ReadMe!$H$24:$H$59,MATCH(UitgavenInkomsten!$K790,ReadMe!$C$24:$C$59,0))),0,INDEX(ReadMe!$H$24:$H$59,MATCH(UitgavenInkomsten!$K790,ReadMe!$C$24:$C$59,0)))</f>
        <v>0</v>
      </c>
      <c r="D790" s="7" t="str">
        <f t="shared" si="99"/>
        <v/>
      </c>
      <c r="E790" s="33"/>
      <c r="F790" s="33"/>
      <c r="G790" s="33"/>
      <c r="H790" s="34"/>
      <c r="I790" s="56">
        <f t="shared" si="106"/>
        <v>872</v>
      </c>
      <c r="J790" s="35"/>
      <c r="K790" s="33"/>
      <c r="L790" s="35"/>
      <c r="M790" s="35"/>
      <c r="N790" s="36" t="e">
        <f>INDEX(ReadMe!$F$24:$F$59,MATCH(UitgavenInkomsten!K790,ReadMe!$C$24:$C$59,0))</f>
        <v>#N/A</v>
      </c>
      <c r="O790" s="7">
        <f t="array" ref="O790">IF(AND(LEN(L790)&gt;0,ISNUMBER(N790)),L790*N790,IF(AND(LEN(M790)&gt;0,ISNUMBER(N790)),M790/(1+N790)*N790,0))</f>
        <v>0</v>
      </c>
      <c r="P790" s="7" t="str">
        <f t="shared" si="100"/>
        <v>Nee</v>
      </c>
      <c r="Q790" s="33"/>
      <c r="R790" s="7">
        <f t="shared" si="101"/>
        <v>0</v>
      </c>
      <c r="S790" s="7">
        <f t="shared" si="102"/>
        <v>0</v>
      </c>
      <c r="T790" s="7">
        <f t="shared" si="103"/>
        <v>0</v>
      </c>
      <c r="U790" s="7">
        <f t="shared" si="104"/>
        <v>0</v>
      </c>
      <c r="V790" s="7">
        <f t="shared" si="105"/>
        <v>0</v>
      </c>
    </row>
    <row r="791" spans="1:22" x14ac:dyDescent="0.15">
      <c r="A791" s="56">
        <f>IF(ISNUMBER(INDEX(ReadMe!$G$24:$G$59,MATCH(UitgavenInkomsten!$K791,ReadMe!$C$24:$C$59,0))),INDEX(ReadMe!$G$24:$G$59,MATCH(UitgavenInkomsten!$K791,ReadMe!$C$24:$C$59,0)),0)</f>
        <v>0</v>
      </c>
      <c r="B791" s="56">
        <f>IF(ISERROR(INDEX(ReadMe!$H$24:$H$59,MATCH(UitgavenInkomsten!$K791,ReadMe!$C$24:$C$59,0))),0,INDEX(ReadMe!$H$24:$H$59,MATCH(UitgavenInkomsten!$K791,ReadMe!$C$24:$C$59,0)))</f>
        <v>0</v>
      </c>
      <c r="D791" s="7" t="str">
        <f t="shared" si="99"/>
        <v/>
      </c>
      <c r="E791" s="33"/>
      <c r="F791" s="33"/>
      <c r="G791" s="33"/>
      <c r="H791" s="34"/>
      <c r="I791" s="56">
        <f t="shared" si="106"/>
        <v>873</v>
      </c>
      <c r="J791" s="35"/>
      <c r="K791" s="33"/>
      <c r="L791" s="35"/>
      <c r="M791" s="35"/>
      <c r="N791" s="36" t="e">
        <f>INDEX(ReadMe!$F$24:$F$59,MATCH(UitgavenInkomsten!K791,ReadMe!$C$24:$C$59,0))</f>
        <v>#N/A</v>
      </c>
      <c r="O791" s="7">
        <f t="array" ref="O791">IF(AND(LEN(L791)&gt;0,ISNUMBER(N791)),L791*N791,IF(AND(LEN(M791)&gt;0,ISNUMBER(N791)),M791/(1+N791)*N791,0))</f>
        <v>0</v>
      </c>
      <c r="P791" s="7" t="str">
        <f t="shared" si="100"/>
        <v>Nee</v>
      </c>
      <c r="Q791" s="33"/>
      <c r="R791" s="7">
        <f t="shared" si="101"/>
        <v>0</v>
      </c>
      <c r="S791" s="7">
        <f t="shared" si="102"/>
        <v>0</v>
      </c>
      <c r="T791" s="7">
        <f t="shared" si="103"/>
        <v>0</v>
      </c>
      <c r="U791" s="7">
        <f t="shared" si="104"/>
        <v>0</v>
      </c>
      <c r="V791" s="7">
        <f t="shared" si="105"/>
        <v>0</v>
      </c>
    </row>
    <row r="792" spans="1:22" x14ac:dyDescent="0.15">
      <c r="A792" s="56">
        <f>IF(ISNUMBER(INDEX(ReadMe!$G$24:$G$59,MATCH(UitgavenInkomsten!$K792,ReadMe!$C$24:$C$59,0))),INDEX(ReadMe!$G$24:$G$59,MATCH(UitgavenInkomsten!$K792,ReadMe!$C$24:$C$59,0)),0)</f>
        <v>0</v>
      </c>
      <c r="B792" s="56">
        <f>IF(ISERROR(INDEX(ReadMe!$H$24:$H$59,MATCH(UitgavenInkomsten!$K792,ReadMe!$C$24:$C$59,0))),0,INDEX(ReadMe!$H$24:$H$59,MATCH(UitgavenInkomsten!$K792,ReadMe!$C$24:$C$59,0)))</f>
        <v>0</v>
      </c>
      <c r="D792" s="7" t="str">
        <f t="shared" si="99"/>
        <v/>
      </c>
      <c r="E792" s="33"/>
      <c r="F792" s="33"/>
      <c r="G792" s="33"/>
      <c r="H792" s="34"/>
      <c r="I792" s="56">
        <f t="shared" si="106"/>
        <v>874</v>
      </c>
      <c r="J792" s="35"/>
      <c r="K792" s="33"/>
      <c r="L792" s="35"/>
      <c r="M792" s="35"/>
      <c r="N792" s="36" t="e">
        <f>INDEX(ReadMe!$F$24:$F$59,MATCH(UitgavenInkomsten!K792,ReadMe!$C$24:$C$59,0))</f>
        <v>#N/A</v>
      </c>
      <c r="O792" s="7">
        <f t="array" ref="O792">IF(AND(LEN(L792)&gt;0,ISNUMBER(N792)),L792*N792,IF(AND(LEN(M792)&gt;0,ISNUMBER(N792)),M792/(1+N792)*N792,0))</f>
        <v>0</v>
      </c>
      <c r="P792" s="7" t="str">
        <f t="shared" si="100"/>
        <v>Nee</v>
      </c>
      <c r="Q792" s="33"/>
      <c r="R792" s="7">
        <f t="shared" si="101"/>
        <v>0</v>
      </c>
      <c r="S792" s="7">
        <f t="shared" si="102"/>
        <v>0</v>
      </c>
      <c r="T792" s="7">
        <f t="shared" si="103"/>
        <v>0</v>
      </c>
      <c r="U792" s="7">
        <f t="shared" si="104"/>
        <v>0</v>
      </c>
      <c r="V792" s="7">
        <f t="shared" si="105"/>
        <v>0</v>
      </c>
    </row>
    <row r="793" spans="1:22" x14ac:dyDescent="0.15">
      <c r="A793" s="56">
        <f>IF(ISNUMBER(INDEX(ReadMe!$G$24:$G$59,MATCH(UitgavenInkomsten!$K793,ReadMe!$C$24:$C$59,0))),INDEX(ReadMe!$G$24:$G$59,MATCH(UitgavenInkomsten!$K793,ReadMe!$C$24:$C$59,0)),0)</f>
        <v>0</v>
      </c>
      <c r="B793" s="56">
        <f>IF(ISERROR(INDEX(ReadMe!$H$24:$H$59,MATCH(UitgavenInkomsten!$K793,ReadMe!$C$24:$C$59,0))),0,INDEX(ReadMe!$H$24:$H$59,MATCH(UitgavenInkomsten!$K793,ReadMe!$C$24:$C$59,0)))</f>
        <v>0</v>
      </c>
      <c r="D793" s="7" t="str">
        <f t="shared" si="99"/>
        <v/>
      </c>
      <c r="E793" s="33"/>
      <c r="F793" s="33"/>
      <c r="G793" s="33"/>
      <c r="H793" s="34"/>
      <c r="I793" s="56">
        <f t="shared" si="106"/>
        <v>875</v>
      </c>
      <c r="J793" s="35"/>
      <c r="K793" s="33"/>
      <c r="L793" s="35"/>
      <c r="M793" s="35"/>
      <c r="N793" s="36" t="e">
        <f>INDEX(ReadMe!$F$24:$F$59,MATCH(UitgavenInkomsten!K793,ReadMe!$C$24:$C$59,0))</f>
        <v>#N/A</v>
      </c>
      <c r="O793" s="7">
        <f t="array" ref="O793">IF(AND(LEN(L793)&gt;0,ISNUMBER(N793)),L793*N793,IF(AND(LEN(M793)&gt;0,ISNUMBER(N793)),M793/(1+N793)*N793,0))</f>
        <v>0</v>
      </c>
      <c r="P793" s="7" t="str">
        <f t="shared" si="100"/>
        <v>Nee</v>
      </c>
      <c r="Q793" s="33"/>
      <c r="R793" s="7">
        <f t="shared" si="101"/>
        <v>0</v>
      </c>
      <c r="S793" s="7">
        <f t="shared" si="102"/>
        <v>0</v>
      </c>
      <c r="T793" s="7">
        <f t="shared" si="103"/>
        <v>0</v>
      </c>
      <c r="U793" s="7">
        <f t="shared" si="104"/>
        <v>0</v>
      </c>
      <c r="V793" s="7">
        <f t="shared" si="105"/>
        <v>0</v>
      </c>
    </row>
    <row r="794" spans="1:22" x14ac:dyDescent="0.15">
      <c r="A794" s="56">
        <f>IF(ISNUMBER(INDEX(ReadMe!$G$24:$G$59,MATCH(UitgavenInkomsten!$K794,ReadMe!$C$24:$C$59,0))),INDEX(ReadMe!$G$24:$G$59,MATCH(UitgavenInkomsten!$K794,ReadMe!$C$24:$C$59,0)),0)</f>
        <v>0</v>
      </c>
      <c r="B794" s="56">
        <f>IF(ISERROR(INDEX(ReadMe!$H$24:$H$59,MATCH(UitgavenInkomsten!$K794,ReadMe!$C$24:$C$59,0))),0,INDEX(ReadMe!$H$24:$H$59,MATCH(UitgavenInkomsten!$K794,ReadMe!$C$24:$C$59,0)))</f>
        <v>0</v>
      </c>
      <c r="D794" s="7" t="str">
        <f t="shared" si="99"/>
        <v/>
      </c>
      <c r="E794" s="33"/>
      <c r="F794" s="33"/>
      <c r="G794" s="33"/>
      <c r="H794" s="34"/>
      <c r="I794" s="56">
        <f t="shared" si="106"/>
        <v>876</v>
      </c>
      <c r="J794" s="35"/>
      <c r="K794" s="33"/>
      <c r="L794" s="35"/>
      <c r="M794" s="35"/>
      <c r="N794" s="36" t="e">
        <f>INDEX(ReadMe!$F$24:$F$59,MATCH(UitgavenInkomsten!K794,ReadMe!$C$24:$C$59,0))</f>
        <v>#N/A</v>
      </c>
      <c r="O794" s="7">
        <f t="array" ref="O794">IF(AND(LEN(L794)&gt;0,ISNUMBER(N794)),L794*N794,IF(AND(LEN(M794)&gt;0,ISNUMBER(N794)),M794/(1+N794)*N794,0))</f>
        <v>0</v>
      </c>
      <c r="P794" s="7" t="str">
        <f t="shared" si="100"/>
        <v>Nee</v>
      </c>
      <c r="Q794" s="33"/>
      <c r="R794" s="7">
        <f t="shared" si="101"/>
        <v>0</v>
      </c>
      <c r="S794" s="7">
        <f t="shared" si="102"/>
        <v>0</v>
      </c>
      <c r="T794" s="7">
        <f t="shared" si="103"/>
        <v>0</v>
      </c>
      <c r="U794" s="7">
        <f t="shared" si="104"/>
        <v>0</v>
      </c>
      <c r="V794" s="7">
        <f t="shared" si="105"/>
        <v>0</v>
      </c>
    </row>
    <row r="795" spans="1:22" x14ac:dyDescent="0.15">
      <c r="A795" s="56">
        <f>IF(ISNUMBER(INDEX(ReadMe!$G$24:$G$59,MATCH(UitgavenInkomsten!$K795,ReadMe!$C$24:$C$59,0))),INDEX(ReadMe!$G$24:$G$59,MATCH(UitgavenInkomsten!$K795,ReadMe!$C$24:$C$59,0)),0)</f>
        <v>0</v>
      </c>
      <c r="B795" s="56">
        <f>IF(ISERROR(INDEX(ReadMe!$H$24:$H$59,MATCH(UitgavenInkomsten!$K795,ReadMe!$C$24:$C$59,0))),0,INDEX(ReadMe!$H$24:$H$59,MATCH(UitgavenInkomsten!$K795,ReadMe!$C$24:$C$59,0)))</f>
        <v>0</v>
      </c>
      <c r="D795" s="7" t="str">
        <f t="shared" si="99"/>
        <v/>
      </c>
      <c r="E795" s="33"/>
      <c r="F795" s="33"/>
      <c r="G795" s="33"/>
      <c r="H795" s="34"/>
      <c r="I795" s="56">
        <f t="shared" si="106"/>
        <v>877</v>
      </c>
      <c r="J795" s="35"/>
      <c r="K795" s="33"/>
      <c r="L795" s="35"/>
      <c r="M795" s="35"/>
      <c r="N795" s="36" t="e">
        <f>INDEX(ReadMe!$F$24:$F$59,MATCH(UitgavenInkomsten!K795,ReadMe!$C$24:$C$59,0))</f>
        <v>#N/A</v>
      </c>
      <c r="O795" s="7">
        <f t="array" ref="O795">IF(AND(LEN(L795)&gt;0,ISNUMBER(N795)),L795*N795,IF(AND(LEN(M795)&gt;0,ISNUMBER(N795)),M795/(1+N795)*N795,0))</f>
        <v>0</v>
      </c>
      <c r="P795" s="7" t="str">
        <f t="shared" si="100"/>
        <v>Nee</v>
      </c>
      <c r="Q795" s="33"/>
      <c r="R795" s="7">
        <f t="shared" si="101"/>
        <v>0</v>
      </c>
      <c r="S795" s="7">
        <f t="shared" si="102"/>
        <v>0</v>
      </c>
      <c r="T795" s="7">
        <f t="shared" si="103"/>
        <v>0</v>
      </c>
      <c r="U795" s="7">
        <f t="shared" si="104"/>
        <v>0</v>
      </c>
      <c r="V795" s="7">
        <f t="shared" si="105"/>
        <v>0</v>
      </c>
    </row>
    <row r="796" spans="1:22" x14ac:dyDescent="0.15">
      <c r="A796" s="56">
        <f>IF(ISNUMBER(INDEX(ReadMe!$G$24:$G$59,MATCH(UitgavenInkomsten!$K796,ReadMe!$C$24:$C$59,0))),INDEX(ReadMe!$G$24:$G$59,MATCH(UitgavenInkomsten!$K796,ReadMe!$C$24:$C$59,0)),0)</f>
        <v>0</v>
      </c>
      <c r="B796" s="56">
        <f>IF(ISERROR(INDEX(ReadMe!$H$24:$H$59,MATCH(UitgavenInkomsten!$K796,ReadMe!$C$24:$C$59,0))),0,INDEX(ReadMe!$H$24:$H$59,MATCH(UitgavenInkomsten!$K796,ReadMe!$C$24:$C$59,0)))</f>
        <v>0</v>
      </c>
      <c r="D796" s="7" t="str">
        <f t="shared" si="99"/>
        <v/>
      </c>
      <c r="E796" s="33"/>
      <c r="F796" s="33"/>
      <c r="G796" s="33"/>
      <c r="H796" s="34"/>
      <c r="I796" s="56">
        <f t="shared" si="106"/>
        <v>878</v>
      </c>
      <c r="J796" s="35"/>
      <c r="K796" s="33"/>
      <c r="L796" s="35"/>
      <c r="M796" s="35"/>
      <c r="N796" s="36" t="e">
        <f>INDEX(ReadMe!$F$24:$F$59,MATCH(UitgavenInkomsten!K796,ReadMe!$C$24:$C$59,0))</f>
        <v>#N/A</v>
      </c>
      <c r="O796" s="7">
        <f t="array" ref="O796">IF(AND(LEN(L796)&gt;0,ISNUMBER(N796)),L796*N796,IF(AND(LEN(M796)&gt;0,ISNUMBER(N796)),M796/(1+N796)*N796,0))</f>
        <v>0</v>
      </c>
      <c r="P796" s="7" t="str">
        <f t="shared" si="100"/>
        <v>Nee</v>
      </c>
      <c r="Q796" s="33"/>
      <c r="R796" s="7">
        <f t="shared" si="101"/>
        <v>0</v>
      </c>
      <c r="S796" s="7">
        <f t="shared" si="102"/>
        <v>0</v>
      </c>
      <c r="T796" s="7">
        <f t="shared" si="103"/>
        <v>0</v>
      </c>
      <c r="U796" s="7">
        <f t="shared" si="104"/>
        <v>0</v>
      </c>
      <c r="V796" s="7">
        <f t="shared" si="105"/>
        <v>0</v>
      </c>
    </row>
    <row r="797" spans="1:22" x14ac:dyDescent="0.15">
      <c r="A797" s="56">
        <f>IF(ISNUMBER(INDEX(ReadMe!$G$24:$G$59,MATCH(UitgavenInkomsten!$K797,ReadMe!$C$24:$C$59,0))),INDEX(ReadMe!$G$24:$G$59,MATCH(UitgavenInkomsten!$K797,ReadMe!$C$24:$C$59,0)),0)</f>
        <v>0</v>
      </c>
      <c r="B797" s="56">
        <f>IF(ISERROR(INDEX(ReadMe!$H$24:$H$59,MATCH(UitgavenInkomsten!$K797,ReadMe!$C$24:$C$59,0))),0,INDEX(ReadMe!$H$24:$H$59,MATCH(UitgavenInkomsten!$K797,ReadMe!$C$24:$C$59,0)))</f>
        <v>0</v>
      </c>
      <c r="D797" s="7" t="str">
        <f t="shared" si="99"/>
        <v/>
      </c>
      <c r="E797" s="33"/>
      <c r="F797" s="33"/>
      <c r="G797" s="33"/>
      <c r="H797" s="34"/>
      <c r="I797" s="56">
        <f t="shared" si="106"/>
        <v>879</v>
      </c>
      <c r="J797" s="35"/>
      <c r="K797" s="33"/>
      <c r="L797" s="35"/>
      <c r="M797" s="35"/>
      <c r="N797" s="36" t="e">
        <f>INDEX(ReadMe!$F$24:$F$59,MATCH(UitgavenInkomsten!K797,ReadMe!$C$24:$C$59,0))</f>
        <v>#N/A</v>
      </c>
      <c r="O797" s="7">
        <f t="array" ref="O797">IF(AND(LEN(L797)&gt;0,ISNUMBER(N797)),L797*N797,IF(AND(LEN(M797)&gt;0,ISNUMBER(N797)),M797/(1+N797)*N797,0))</f>
        <v>0</v>
      </c>
      <c r="P797" s="7" t="str">
        <f t="shared" si="100"/>
        <v>Nee</v>
      </c>
      <c r="Q797" s="33"/>
      <c r="R797" s="7">
        <f t="shared" si="101"/>
        <v>0</v>
      </c>
      <c r="S797" s="7">
        <f t="shared" si="102"/>
        <v>0</v>
      </c>
      <c r="T797" s="7">
        <f t="shared" si="103"/>
        <v>0</v>
      </c>
      <c r="U797" s="7">
        <f t="shared" si="104"/>
        <v>0</v>
      </c>
      <c r="V797" s="7">
        <f t="shared" si="105"/>
        <v>0</v>
      </c>
    </row>
    <row r="798" spans="1:22" x14ac:dyDescent="0.15">
      <c r="A798" s="56">
        <f>IF(ISNUMBER(INDEX(ReadMe!$G$24:$G$59,MATCH(UitgavenInkomsten!$K798,ReadMe!$C$24:$C$59,0))),INDEX(ReadMe!$G$24:$G$59,MATCH(UitgavenInkomsten!$K798,ReadMe!$C$24:$C$59,0)),0)</f>
        <v>0</v>
      </c>
      <c r="B798" s="56">
        <f>IF(ISERROR(INDEX(ReadMe!$H$24:$H$59,MATCH(UitgavenInkomsten!$K798,ReadMe!$C$24:$C$59,0))),0,INDEX(ReadMe!$H$24:$H$59,MATCH(UitgavenInkomsten!$K798,ReadMe!$C$24:$C$59,0)))</f>
        <v>0</v>
      </c>
      <c r="D798" s="7" t="str">
        <f t="shared" si="99"/>
        <v/>
      </c>
      <c r="E798" s="33"/>
      <c r="F798" s="33"/>
      <c r="G798" s="33"/>
      <c r="H798" s="34"/>
      <c r="I798" s="56">
        <f t="shared" si="106"/>
        <v>880</v>
      </c>
      <c r="J798" s="35"/>
      <c r="K798" s="33"/>
      <c r="L798" s="35"/>
      <c r="M798" s="35"/>
      <c r="N798" s="36" t="e">
        <f>INDEX(ReadMe!$F$24:$F$59,MATCH(UitgavenInkomsten!K798,ReadMe!$C$24:$C$59,0))</f>
        <v>#N/A</v>
      </c>
      <c r="O798" s="7">
        <f t="array" ref="O798">IF(AND(LEN(L798)&gt;0,ISNUMBER(N798)),L798*N798,IF(AND(LEN(M798)&gt;0,ISNUMBER(N798)),M798/(1+N798)*N798,0))</f>
        <v>0</v>
      </c>
      <c r="P798" s="7" t="str">
        <f t="shared" si="100"/>
        <v>Nee</v>
      </c>
      <c r="Q798" s="33"/>
      <c r="R798" s="7">
        <f t="shared" si="101"/>
        <v>0</v>
      </c>
      <c r="S798" s="7">
        <f t="shared" si="102"/>
        <v>0</v>
      </c>
      <c r="T798" s="7">
        <f t="shared" si="103"/>
        <v>0</v>
      </c>
      <c r="U798" s="7">
        <f t="shared" si="104"/>
        <v>0</v>
      </c>
      <c r="V798" s="7">
        <f t="shared" si="105"/>
        <v>0</v>
      </c>
    </row>
    <row r="799" spans="1:22" x14ac:dyDescent="0.15">
      <c r="A799" s="56">
        <f>IF(ISNUMBER(INDEX(ReadMe!$G$24:$G$59,MATCH(UitgavenInkomsten!$K799,ReadMe!$C$24:$C$59,0))),INDEX(ReadMe!$G$24:$G$59,MATCH(UitgavenInkomsten!$K799,ReadMe!$C$24:$C$59,0)),0)</f>
        <v>0</v>
      </c>
      <c r="B799" s="56">
        <f>IF(ISERROR(INDEX(ReadMe!$H$24:$H$59,MATCH(UitgavenInkomsten!$K799,ReadMe!$C$24:$C$59,0))),0,INDEX(ReadMe!$H$24:$H$59,MATCH(UitgavenInkomsten!$K799,ReadMe!$C$24:$C$59,0)))</f>
        <v>0</v>
      </c>
      <c r="D799" s="7" t="str">
        <f t="shared" si="99"/>
        <v/>
      </c>
      <c r="E799" s="33"/>
      <c r="F799" s="33"/>
      <c r="G799" s="33"/>
      <c r="H799" s="34"/>
      <c r="I799" s="56">
        <f t="shared" si="106"/>
        <v>881</v>
      </c>
      <c r="J799" s="35"/>
      <c r="K799" s="33"/>
      <c r="L799" s="35"/>
      <c r="M799" s="35"/>
      <c r="N799" s="36" t="e">
        <f>INDEX(ReadMe!$F$24:$F$59,MATCH(UitgavenInkomsten!K799,ReadMe!$C$24:$C$59,0))</f>
        <v>#N/A</v>
      </c>
      <c r="O799" s="7">
        <f t="array" ref="O799">IF(AND(LEN(L799)&gt;0,ISNUMBER(N799)),L799*N799,IF(AND(LEN(M799)&gt;0,ISNUMBER(N799)),M799/(1+N799)*N799,0))</f>
        <v>0</v>
      </c>
      <c r="P799" s="7" t="str">
        <f t="shared" si="100"/>
        <v>Nee</v>
      </c>
      <c r="Q799" s="33"/>
      <c r="R799" s="7">
        <f t="shared" si="101"/>
        <v>0</v>
      </c>
      <c r="S799" s="7">
        <f t="shared" si="102"/>
        <v>0</v>
      </c>
      <c r="T799" s="7">
        <f t="shared" si="103"/>
        <v>0</v>
      </c>
      <c r="U799" s="7">
        <f t="shared" si="104"/>
        <v>0</v>
      </c>
      <c r="V799" s="7">
        <f t="shared" si="105"/>
        <v>0</v>
      </c>
    </row>
    <row r="800" spans="1:22" x14ac:dyDescent="0.15">
      <c r="A800" s="56">
        <f>IF(ISNUMBER(INDEX(ReadMe!$G$24:$G$59,MATCH(UitgavenInkomsten!$K800,ReadMe!$C$24:$C$59,0))),INDEX(ReadMe!$G$24:$G$59,MATCH(UitgavenInkomsten!$K800,ReadMe!$C$24:$C$59,0)),0)</f>
        <v>0</v>
      </c>
      <c r="B800" s="56">
        <f>IF(ISERROR(INDEX(ReadMe!$H$24:$H$59,MATCH(UitgavenInkomsten!$K800,ReadMe!$C$24:$C$59,0))),0,INDEX(ReadMe!$H$24:$H$59,MATCH(UitgavenInkomsten!$K800,ReadMe!$C$24:$C$59,0)))</f>
        <v>0</v>
      </c>
      <c r="D800" s="7" t="str">
        <f t="shared" si="99"/>
        <v/>
      </c>
      <c r="E800" s="33"/>
      <c r="F800" s="33"/>
      <c r="G800" s="33"/>
      <c r="H800" s="34"/>
      <c r="I800" s="56">
        <f t="shared" si="106"/>
        <v>882</v>
      </c>
      <c r="J800" s="35"/>
      <c r="K800" s="33"/>
      <c r="L800" s="35"/>
      <c r="M800" s="35"/>
      <c r="N800" s="36" t="e">
        <f>INDEX(ReadMe!$F$24:$F$59,MATCH(UitgavenInkomsten!K800,ReadMe!$C$24:$C$59,0))</f>
        <v>#N/A</v>
      </c>
      <c r="O800" s="7">
        <f t="array" ref="O800">IF(AND(LEN(L800)&gt;0,ISNUMBER(N800)),L800*N800,IF(AND(LEN(M800)&gt;0,ISNUMBER(N800)),M800/(1+N800)*N800,0))</f>
        <v>0</v>
      </c>
      <c r="P800" s="7" t="str">
        <f t="shared" si="100"/>
        <v>Nee</v>
      </c>
      <c r="Q800" s="33"/>
      <c r="R800" s="7">
        <f t="shared" si="101"/>
        <v>0</v>
      </c>
      <c r="S800" s="7">
        <f t="shared" si="102"/>
        <v>0</v>
      </c>
      <c r="T800" s="7">
        <f t="shared" si="103"/>
        <v>0</v>
      </c>
      <c r="U800" s="7">
        <f t="shared" si="104"/>
        <v>0</v>
      </c>
      <c r="V800" s="7">
        <f t="shared" si="105"/>
        <v>0</v>
      </c>
    </row>
    <row r="801" spans="1:22" x14ac:dyDescent="0.15">
      <c r="A801" s="56">
        <f>IF(ISNUMBER(INDEX(ReadMe!$G$24:$G$59,MATCH(UitgavenInkomsten!$K801,ReadMe!$C$24:$C$59,0))),INDEX(ReadMe!$G$24:$G$59,MATCH(UitgavenInkomsten!$K801,ReadMe!$C$24:$C$59,0)),0)</f>
        <v>0</v>
      </c>
      <c r="B801" s="56">
        <f>IF(ISERROR(INDEX(ReadMe!$H$24:$H$59,MATCH(UitgavenInkomsten!$K801,ReadMe!$C$24:$C$59,0))),0,INDEX(ReadMe!$H$24:$H$59,MATCH(UitgavenInkomsten!$K801,ReadMe!$C$24:$C$59,0)))</f>
        <v>0</v>
      </c>
      <c r="D801" s="7" t="str">
        <f t="shared" si="99"/>
        <v/>
      </c>
      <c r="E801" s="33"/>
      <c r="F801" s="33"/>
      <c r="G801" s="33"/>
      <c r="H801" s="34"/>
      <c r="I801" s="56">
        <f t="shared" si="106"/>
        <v>883</v>
      </c>
      <c r="J801" s="35"/>
      <c r="K801" s="33"/>
      <c r="L801" s="35"/>
      <c r="M801" s="35"/>
      <c r="N801" s="36" t="e">
        <f>INDEX(ReadMe!$F$24:$F$59,MATCH(UitgavenInkomsten!K801,ReadMe!$C$24:$C$59,0))</f>
        <v>#N/A</v>
      </c>
      <c r="O801" s="7">
        <f t="array" ref="O801">IF(AND(LEN(L801)&gt;0,ISNUMBER(N801)),L801*N801,IF(AND(LEN(M801)&gt;0,ISNUMBER(N801)),M801/(1+N801)*N801,0))</f>
        <v>0</v>
      </c>
      <c r="P801" s="7" t="str">
        <f t="shared" si="100"/>
        <v>Nee</v>
      </c>
      <c r="Q801" s="33"/>
      <c r="R801" s="7">
        <f t="shared" si="101"/>
        <v>0</v>
      </c>
      <c r="S801" s="7">
        <f t="shared" si="102"/>
        <v>0</v>
      </c>
      <c r="T801" s="7">
        <f t="shared" si="103"/>
        <v>0</v>
      </c>
      <c r="U801" s="7">
        <f t="shared" si="104"/>
        <v>0</v>
      </c>
      <c r="V801" s="7">
        <f t="shared" si="105"/>
        <v>0</v>
      </c>
    </row>
    <row r="802" spans="1:22" x14ac:dyDescent="0.15">
      <c r="A802" s="56">
        <f>IF(ISNUMBER(INDEX(ReadMe!$G$24:$G$59,MATCH(UitgavenInkomsten!$K802,ReadMe!$C$24:$C$59,0))),INDEX(ReadMe!$G$24:$G$59,MATCH(UitgavenInkomsten!$K802,ReadMe!$C$24:$C$59,0)),0)</f>
        <v>0</v>
      </c>
      <c r="B802" s="56">
        <f>IF(ISERROR(INDEX(ReadMe!$H$24:$H$59,MATCH(UitgavenInkomsten!$K802,ReadMe!$C$24:$C$59,0))),0,INDEX(ReadMe!$H$24:$H$59,MATCH(UitgavenInkomsten!$K802,ReadMe!$C$24:$C$59,0)))</f>
        <v>0</v>
      </c>
      <c r="D802" s="7" t="str">
        <f t="shared" si="99"/>
        <v/>
      </c>
      <c r="E802" s="33"/>
      <c r="F802" s="33"/>
      <c r="G802" s="33"/>
      <c r="H802" s="34"/>
      <c r="I802" s="56">
        <f t="shared" si="106"/>
        <v>884</v>
      </c>
      <c r="J802" s="35"/>
      <c r="K802" s="33"/>
      <c r="L802" s="35"/>
      <c r="M802" s="35"/>
      <c r="N802" s="36" t="e">
        <f>INDEX(ReadMe!$F$24:$F$59,MATCH(UitgavenInkomsten!K802,ReadMe!$C$24:$C$59,0))</f>
        <v>#N/A</v>
      </c>
      <c r="O802" s="7">
        <f t="array" ref="O802">IF(AND(LEN(L802)&gt;0,ISNUMBER(N802)),L802*N802,IF(AND(LEN(M802)&gt;0,ISNUMBER(N802)),M802/(1+N802)*N802,0))</f>
        <v>0</v>
      </c>
      <c r="P802" s="7" t="str">
        <f t="shared" si="100"/>
        <v>Nee</v>
      </c>
      <c r="Q802" s="33"/>
      <c r="R802" s="7">
        <f t="shared" si="101"/>
        <v>0</v>
      </c>
      <c r="S802" s="7">
        <f t="shared" si="102"/>
        <v>0</v>
      </c>
      <c r="T802" s="7">
        <f t="shared" si="103"/>
        <v>0</v>
      </c>
      <c r="U802" s="7">
        <f t="shared" si="104"/>
        <v>0</v>
      </c>
      <c r="V802" s="7">
        <f t="shared" si="105"/>
        <v>0</v>
      </c>
    </row>
    <row r="803" spans="1:22" x14ac:dyDescent="0.15">
      <c r="A803" s="56">
        <f>IF(ISNUMBER(INDEX(ReadMe!$G$24:$G$59,MATCH(UitgavenInkomsten!$K803,ReadMe!$C$24:$C$59,0))),INDEX(ReadMe!$G$24:$G$59,MATCH(UitgavenInkomsten!$K803,ReadMe!$C$24:$C$59,0)),0)</f>
        <v>0</v>
      </c>
      <c r="B803" s="56">
        <f>IF(ISERROR(INDEX(ReadMe!$H$24:$H$59,MATCH(UitgavenInkomsten!$K803,ReadMe!$C$24:$C$59,0))),0,INDEX(ReadMe!$H$24:$H$59,MATCH(UitgavenInkomsten!$K803,ReadMe!$C$24:$C$59,0)))</f>
        <v>0</v>
      </c>
      <c r="D803" s="7" t="str">
        <f t="shared" si="99"/>
        <v/>
      </c>
      <c r="E803" s="33"/>
      <c r="F803" s="33"/>
      <c r="G803" s="33"/>
      <c r="H803" s="34"/>
      <c r="I803" s="56">
        <f t="shared" si="106"/>
        <v>885</v>
      </c>
      <c r="J803" s="35"/>
      <c r="K803" s="33"/>
      <c r="L803" s="35"/>
      <c r="M803" s="35"/>
      <c r="N803" s="36" t="e">
        <f>INDEX(ReadMe!$F$24:$F$59,MATCH(UitgavenInkomsten!K803,ReadMe!$C$24:$C$59,0))</f>
        <v>#N/A</v>
      </c>
      <c r="O803" s="7">
        <f t="array" ref="O803">IF(AND(LEN(L803)&gt;0,ISNUMBER(N803)),L803*N803,IF(AND(LEN(M803)&gt;0,ISNUMBER(N803)),M803/(1+N803)*N803,0))</f>
        <v>0</v>
      </c>
      <c r="P803" s="7" t="str">
        <f t="shared" si="100"/>
        <v>Nee</v>
      </c>
      <c r="Q803" s="33"/>
      <c r="R803" s="7">
        <f t="shared" si="101"/>
        <v>0</v>
      </c>
      <c r="S803" s="7">
        <f t="shared" si="102"/>
        <v>0</v>
      </c>
      <c r="T803" s="7">
        <f t="shared" si="103"/>
        <v>0</v>
      </c>
      <c r="U803" s="7">
        <f t="shared" si="104"/>
        <v>0</v>
      </c>
      <c r="V803" s="7">
        <f t="shared" si="105"/>
        <v>0</v>
      </c>
    </row>
    <row r="804" spans="1:22" x14ac:dyDescent="0.15">
      <c r="A804" s="56">
        <f>IF(ISNUMBER(INDEX(ReadMe!$G$24:$G$59,MATCH(UitgavenInkomsten!$K804,ReadMe!$C$24:$C$59,0))),INDEX(ReadMe!$G$24:$G$59,MATCH(UitgavenInkomsten!$K804,ReadMe!$C$24:$C$59,0)),0)</f>
        <v>0</v>
      </c>
      <c r="B804" s="56">
        <f>IF(ISERROR(INDEX(ReadMe!$H$24:$H$59,MATCH(UitgavenInkomsten!$K804,ReadMe!$C$24:$C$59,0))),0,INDEX(ReadMe!$H$24:$H$59,MATCH(UitgavenInkomsten!$K804,ReadMe!$C$24:$C$59,0)))</f>
        <v>0</v>
      </c>
      <c r="D804" s="7" t="str">
        <f t="shared" si="99"/>
        <v/>
      </c>
      <c r="E804" s="33"/>
      <c r="F804" s="33"/>
      <c r="G804" s="33"/>
      <c r="H804" s="34"/>
      <c r="I804" s="56">
        <f t="shared" si="106"/>
        <v>886</v>
      </c>
      <c r="J804" s="35"/>
      <c r="K804" s="33"/>
      <c r="L804" s="35"/>
      <c r="M804" s="35"/>
      <c r="N804" s="36" t="e">
        <f>INDEX(ReadMe!$F$24:$F$59,MATCH(UitgavenInkomsten!K804,ReadMe!$C$24:$C$59,0))</f>
        <v>#N/A</v>
      </c>
      <c r="O804" s="7">
        <f t="array" ref="O804">IF(AND(LEN(L804)&gt;0,ISNUMBER(N804)),L804*N804,IF(AND(LEN(M804)&gt;0,ISNUMBER(N804)),M804/(1+N804)*N804,0))</f>
        <v>0</v>
      </c>
      <c r="P804" s="7" t="str">
        <f t="shared" si="100"/>
        <v>Nee</v>
      </c>
      <c r="Q804" s="33"/>
      <c r="R804" s="7">
        <f t="shared" si="101"/>
        <v>0</v>
      </c>
      <c r="S804" s="7">
        <f t="shared" si="102"/>
        <v>0</v>
      </c>
      <c r="T804" s="7">
        <f t="shared" si="103"/>
        <v>0</v>
      </c>
      <c r="U804" s="7">
        <f t="shared" si="104"/>
        <v>0</v>
      </c>
      <c r="V804" s="7">
        <f t="shared" si="105"/>
        <v>0</v>
      </c>
    </row>
    <row r="805" spans="1:22" x14ac:dyDescent="0.15">
      <c r="A805" s="56">
        <f>IF(ISNUMBER(INDEX(ReadMe!$G$24:$G$59,MATCH(UitgavenInkomsten!$K805,ReadMe!$C$24:$C$59,0))),INDEX(ReadMe!$G$24:$G$59,MATCH(UitgavenInkomsten!$K805,ReadMe!$C$24:$C$59,0)),0)</f>
        <v>0</v>
      </c>
      <c r="B805" s="56">
        <f>IF(ISERROR(INDEX(ReadMe!$H$24:$H$59,MATCH(UitgavenInkomsten!$K805,ReadMe!$C$24:$C$59,0))),0,INDEX(ReadMe!$H$24:$H$59,MATCH(UitgavenInkomsten!$K805,ReadMe!$C$24:$C$59,0)))</f>
        <v>0</v>
      </c>
      <c r="D805" s="7" t="str">
        <f t="shared" si="99"/>
        <v/>
      </c>
      <c r="E805" s="33"/>
      <c r="F805" s="33"/>
      <c r="G805" s="33"/>
      <c r="H805" s="34"/>
      <c r="I805" s="56">
        <f t="shared" si="106"/>
        <v>887</v>
      </c>
      <c r="J805" s="35"/>
      <c r="K805" s="33"/>
      <c r="L805" s="35"/>
      <c r="M805" s="35"/>
      <c r="N805" s="36" t="e">
        <f>INDEX(ReadMe!$F$24:$F$59,MATCH(UitgavenInkomsten!K805,ReadMe!$C$24:$C$59,0))</f>
        <v>#N/A</v>
      </c>
      <c r="O805" s="7">
        <f t="array" ref="O805">IF(AND(LEN(L805)&gt;0,ISNUMBER(N805)),L805*N805,IF(AND(LEN(M805)&gt;0,ISNUMBER(N805)),M805/(1+N805)*N805,0))</f>
        <v>0</v>
      </c>
      <c r="P805" s="7" t="str">
        <f t="shared" si="100"/>
        <v>Nee</v>
      </c>
      <c r="Q805" s="33"/>
      <c r="R805" s="7">
        <f t="shared" si="101"/>
        <v>0</v>
      </c>
      <c r="S805" s="7">
        <f t="shared" si="102"/>
        <v>0</v>
      </c>
      <c r="T805" s="7">
        <f t="shared" si="103"/>
        <v>0</v>
      </c>
      <c r="U805" s="7">
        <f t="shared" si="104"/>
        <v>0</v>
      </c>
      <c r="V805" s="7">
        <f t="shared" si="105"/>
        <v>0</v>
      </c>
    </row>
    <row r="806" spans="1:22" x14ac:dyDescent="0.15">
      <c r="A806" s="56">
        <f>IF(ISNUMBER(INDEX(ReadMe!$G$24:$G$59,MATCH(UitgavenInkomsten!$K806,ReadMe!$C$24:$C$59,0))),INDEX(ReadMe!$G$24:$G$59,MATCH(UitgavenInkomsten!$K806,ReadMe!$C$24:$C$59,0)),0)</f>
        <v>0</v>
      </c>
      <c r="B806" s="56">
        <f>IF(ISERROR(INDEX(ReadMe!$H$24:$H$59,MATCH(UitgavenInkomsten!$K806,ReadMe!$C$24:$C$59,0))),0,INDEX(ReadMe!$H$24:$H$59,MATCH(UitgavenInkomsten!$K806,ReadMe!$C$24:$C$59,0)))</f>
        <v>0</v>
      </c>
      <c r="D806" s="7" t="str">
        <f t="shared" si="99"/>
        <v/>
      </c>
      <c r="E806" s="33"/>
      <c r="F806" s="33"/>
      <c r="G806" s="33"/>
      <c r="H806" s="34"/>
      <c r="I806" s="56">
        <f t="shared" si="106"/>
        <v>888</v>
      </c>
      <c r="J806" s="35"/>
      <c r="K806" s="33"/>
      <c r="L806" s="35"/>
      <c r="M806" s="35"/>
      <c r="N806" s="36" t="e">
        <f>INDEX(ReadMe!$F$24:$F$59,MATCH(UitgavenInkomsten!K806,ReadMe!$C$24:$C$59,0))</f>
        <v>#N/A</v>
      </c>
      <c r="O806" s="7">
        <f t="array" ref="O806">IF(AND(LEN(L806)&gt;0,ISNUMBER(N806)),L806*N806,IF(AND(LEN(M806)&gt;0,ISNUMBER(N806)),M806/(1+N806)*N806,0))</f>
        <v>0</v>
      </c>
      <c r="P806" s="7" t="str">
        <f t="shared" si="100"/>
        <v>Nee</v>
      </c>
      <c r="Q806" s="33"/>
      <c r="R806" s="7">
        <f t="shared" si="101"/>
        <v>0</v>
      </c>
      <c r="S806" s="7">
        <f t="shared" si="102"/>
        <v>0</v>
      </c>
      <c r="T806" s="7">
        <f t="shared" si="103"/>
        <v>0</v>
      </c>
      <c r="U806" s="7">
        <f t="shared" si="104"/>
        <v>0</v>
      </c>
      <c r="V806" s="7">
        <f t="shared" si="105"/>
        <v>0</v>
      </c>
    </row>
    <row r="807" spans="1:22" x14ac:dyDescent="0.15">
      <c r="A807" s="56">
        <f>IF(ISNUMBER(INDEX(ReadMe!$G$24:$G$59,MATCH(UitgavenInkomsten!$K807,ReadMe!$C$24:$C$59,0))),INDEX(ReadMe!$G$24:$G$59,MATCH(UitgavenInkomsten!$K807,ReadMe!$C$24:$C$59,0)),0)</f>
        <v>0</v>
      </c>
      <c r="B807" s="56">
        <f>IF(ISERROR(INDEX(ReadMe!$H$24:$H$59,MATCH(UitgavenInkomsten!$K807,ReadMe!$C$24:$C$59,0))),0,INDEX(ReadMe!$H$24:$H$59,MATCH(UitgavenInkomsten!$K807,ReadMe!$C$24:$C$59,0)))</f>
        <v>0</v>
      </c>
      <c r="D807" s="7" t="str">
        <f t="shared" si="99"/>
        <v/>
      </c>
      <c r="E807" s="33"/>
      <c r="F807" s="33"/>
      <c r="G807" s="33"/>
      <c r="H807" s="34"/>
      <c r="I807" s="56">
        <f t="shared" si="106"/>
        <v>889</v>
      </c>
      <c r="J807" s="35"/>
      <c r="K807" s="33"/>
      <c r="L807" s="35"/>
      <c r="M807" s="35"/>
      <c r="N807" s="36" t="e">
        <f>INDEX(ReadMe!$F$24:$F$59,MATCH(UitgavenInkomsten!K807,ReadMe!$C$24:$C$59,0))</f>
        <v>#N/A</v>
      </c>
      <c r="O807" s="7">
        <f t="array" ref="O807">IF(AND(LEN(L807)&gt;0,ISNUMBER(N807)),L807*N807,IF(AND(LEN(M807)&gt;0,ISNUMBER(N807)),M807/(1+N807)*N807,0))</f>
        <v>0</v>
      </c>
      <c r="P807" s="7" t="str">
        <f t="shared" si="100"/>
        <v>Nee</v>
      </c>
      <c r="Q807" s="33"/>
      <c r="R807" s="7">
        <f t="shared" si="101"/>
        <v>0</v>
      </c>
      <c r="S807" s="7">
        <f t="shared" si="102"/>
        <v>0</v>
      </c>
      <c r="T807" s="7">
        <f t="shared" si="103"/>
        <v>0</v>
      </c>
      <c r="U807" s="7">
        <f t="shared" si="104"/>
        <v>0</v>
      </c>
      <c r="V807" s="7">
        <f t="shared" si="105"/>
        <v>0</v>
      </c>
    </row>
    <row r="808" spans="1:22" x14ac:dyDescent="0.15">
      <c r="A808" s="56">
        <f>IF(ISNUMBER(INDEX(ReadMe!$G$24:$G$59,MATCH(UitgavenInkomsten!$K808,ReadMe!$C$24:$C$59,0))),INDEX(ReadMe!$G$24:$G$59,MATCH(UitgavenInkomsten!$K808,ReadMe!$C$24:$C$59,0)),0)</f>
        <v>0</v>
      </c>
      <c r="B808" s="56">
        <f>IF(ISERROR(INDEX(ReadMe!$H$24:$H$59,MATCH(UitgavenInkomsten!$K808,ReadMe!$C$24:$C$59,0))),0,INDEX(ReadMe!$H$24:$H$59,MATCH(UitgavenInkomsten!$K808,ReadMe!$C$24:$C$59,0)))</f>
        <v>0</v>
      </c>
      <c r="D808" s="7" t="str">
        <f t="shared" si="99"/>
        <v/>
      </c>
      <c r="E808" s="33"/>
      <c r="F808" s="33"/>
      <c r="G808" s="33"/>
      <c r="H808" s="34"/>
      <c r="I808" s="56">
        <f t="shared" si="106"/>
        <v>890</v>
      </c>
      <c r="J808" s="35"/>
      <c r="K808" s="33"/>
      <c r="L808" s="35"/>
      <c r="M808" s="35"/>
      <c r="N808" s="36" t="e">
        <f>INDEX(ReadMe!$F$24:$F$59,MATCH(UitgavenInkomsten!K808,ReadMe!$C$24:$C$59,0))</f>
        <v>#N/A</v>
      </c>
      <c r="O808" s="7">
        <f t="array" ref="O808">IF(AND(LEN(L808)&gt;0,ISNUMBER(N808)),L808*N808,IF(AND(LEN(M808)&gt;0,ISNUMBER(N808)),M808/(1+N808)*N808,0))</f>
        <v>0</v>
      </c>
      <c r="P808" s="7" t="str">
        <f t="shared" si="100"/>
        <v>Nee</v>
      </c>
      <c r="Q808" s="33"/>
      <c r="R808" s="7">
        <f t="shared" si="101"/>
        <v>0</v>
      </c>
      <c r="S808" s="7">
        <f t="shared" si="102"/>
        <v>0</v>
      </c>
      <c r="T808" s="7">
        <f t="shared" si="103"/>
        <v>0</v>
      </c>
      <c r="U808" s="7">
        <f t="shared" si="104"/>
        <v>0</v>
      </c>
      <c r="V808" s="7">
        <f t="shared" si="105"/>
        <v>0</v>
      </c>
    </row>
    <row r="809" spans="1:22" x14ac:dyDescent="0.15">
      <c r="A809" s="56">
        <f>IF(ISNUMBER(INDEX(ReadMe!$G$24:$G$59,MATCH(UitgavenInkomsten!$K809,ReadMe!$C$24:$C$59,0))),INDEX(ReadMe!$G$24:$G$59,MATCH(UitgavenInkomsten!$K809,ReadMe!$C$24:$C$59,0)),0)</f>
        <v>0</v>
      </c>
      <c r="B809" s="56">
        <f>IF(ISERROR(INDEX(ReadMe!$H$24:$H$59,MATCH(UitgavenInkomsten!$K809,ReadMe!$C$24:$C$59,0))),0,INDEX(ReadMe!$H$24:$H$59,MATCH(UitgavenInkomsten!$K809,ReadMe!$C$24:$C$59,0)))</f>
        <v>0</v>
      </c>
      <c r="D809" s="7" t="str">
        <f t="shared" si="99"/>
        <v/>
      </c>
      <c r="E809" s="33"/>
      <c r="F809" s="33"/>
      <c r="G809" s="33"/>
      <c r="H809" s="34"/>
      <c r="I809" s="56">
        <f t="shared" si="106"/>
        <v>891</v>
      </c>
      <c r="J809" s="35"/>
      <c r="K809" s="33"/>
      <c r="L809" s="35"/>
      <c r="M809" s="35"/>
      <c r="N809" s="36" t="e">
        <f>INDEX(ReadMe!$F$24:$F$59,MATCH(UitgavenInkomsten!K809,ReadMe!$C$24:$C$59,0))</f>
        <v>#N/A</v>
      </c>
      <c r="O809" s="7">
        <f t="array" ref="O809">IF(AND(LEN(L809)&gt;0,ISNUMBER(N809)),L809*N809,IF(AND(LEN(M809)&gt;0,ISNUMBER(N809)),M809/(1+N809)*N809,0))</f>
        <v>0</v>
      </c>
      <c r="P809" s="7" t="str">
        <f t="shared" si="100"/>
        <v>Nee</v>
      </c>
      <c r="Q809" s="33"/>
      <c r="R809" s="7">
        <f t="shared" si="101"/>
        <v>0</v>
      </c>
      <c r="S809" s="7">
        <f t="shared" si="102"/>
        <v>0</v>
      </c>
      <c r="T809" s="7">
        <f t="shared" si="103"/>
        <v>0</v>
      </c>
      <c r="U809" s="7">
        <f t="shared" si="104"/>
        <v>0</v>
      </c>
      <c r="V809" s="7">
        <f t="shared" si="105"/>
        <v>0</v>
      </c>
    </row>
    <row r="810" spans="1:22" x14ac:dyDescent="0.15">
      <c r="A810" s="56">
        <f>IF(ISNUMBER(INDEX(ReadMe!$G$24:$G$59,MATCH(UitgavenInkomsten!$K810,ReadMe!$C$24:$C$59,0))),INDEX(ReadMe!$G$24:$G$59,MATCH(UitgavenInkomsten!$K810,ReadMe!$C$24:$C$59,0)),0)</f>
        <v>0</v>
      </c>
      <c r="B810" s="56">
        <f>IF(ISERROR(INDEX(ReadMe!$H$24:$H$59,MATCH(UitgavenInkomsten!$K810,ReadMe!$C$24:$C$59,0))),0,INDEX(ReadMe!$H$24:$H$59,MATCH(UitgavenInkomsten!$K810,ReadMe!$C$24:$C$59,0)))</f>
        <v>0</v>
      </c>
      <c r="D810" s="7" t="str">
        <f t="shared" si="99"/>
        <v/>
      </c>
      <c r="E810" s="33"/>
      <c r="F810" s="33"/>
      <c r="G810" s="33"/>
      <c r="H810" s="34"/>
      <c r="I810" s="56">
        <f t="shared" si="106"/>
        <v>892</v>
      </c>
      <c r="J810" s="35"/>
      <c r="K810" s="33"/>
      <c r="L810" s="35"/>
      <c r="M810" s="35"/>
      <c r="N810" s="36" t="e">
        <f>INDEX(ReadMe!$F$24:$F$59,MATCH(UitgavenInkomsten!K810,ReadMe!$C$24:$C$59,0))</f>
        <v>#N/A</v>
      </c>
      <c r="O810" s="7">
        <f t="array" ref="O810">IF(AND(LEN(L810)&gt;0,ISNUMBER(N810)),L810*N810,IF(AND(LEN(M810)&gt;0,ISNUMBER(N810)),M810/(1+N810)*N810,0))</f>
        <v>0</v>
      </c>
      <c r="P810" s="7" t="str">
        <f t="shared" si="100"/>
        <v>Nee</v>
      </c>
      <c r="Q810" s="33"/>
      <c r="R810" s="7">
        <f t="shared" si="101"/>
        <v>0</v>
      </c>
      <c r="S810" s="7">
        <f t="shared" si="102"/>
        <v>0</v>
      </c>
      <c r="T810" s="7">
        <f t="shared" si="103"/>
        <v>0</v>
      </c>
      <c r="U810" s="7">
        <f t="shared" si="104"/>
        <v>0</v>
      </c>
      <c r="V810" s="7">
        <f t="shared" si="105"/>
        <v>0</v>
      </c>
    </row>
    <row r="811" spans="1:22" x14ac:dyDescent="0.15">
      <c r="A811" s="56">
        <f>IF(ISNUMBER(INDEX(ReadMe!$G$24:$G$59,MATCH(UitgavenInkomsten!$K811,ReadMe!$C$24:$C$59,0))),INDEX(ReadMe!$G$24:$G$59,MATCH(UitgavenInkomsten!$K811,ReadMe!$C$24:$C$59,0)),0)</f>
        <v>0</v>
      </c>
      <c r="B811" s="56">
        <f>IF(ISERROR(INDEX(ReadMe!$H$24:$H$59,MATCH(UitgavenInkomsten!$K811,ReadMe!$C$24:$C$59,0))),0,INDEX(ReadMe!$H$24:$H$59,MATCH(UitgavenInkomsten!$K811,ReadMe!$C$24:$C$59,0)))</f>
        <v>0</v>
      </c>
      <c r="D811" s="7" t="str">
        <f t="shared" si="99"/>
        <v/>
      </c>
      <c r="E811" s="33"/>
      <c r="F811" s="33"/>
      <c r="G811" s="33"/>
      <c r="H811" s="34"/>
      <c r="I811" s="56">
        <f t="shared" si="106"/>
        <v>893</v>
      </c>
      <c r="J811" s="35"/>
      <c r="K811" s="33"/>
      <c r="L811" s="35"/>
      <c r="M811" s="35"/>
      <c r="N811" s="36" t="e">
        <f>INDEX(ReadMe!$F$24:$F$59,MATCH(UitgavenInkomsten!K811,ReadMe!$C$24:$C$59,0))</f>
        <v>#N/A</v>
      </c>
      <c r="O811" s="7">
        <f t="array" ref="O811">IF(AND(LEN(L811)&gt;0,ISNUMBER(N811)),L811*N811,IF(AND(LEN(M811)&gt;0,ISNUMBER(N811)),M811/(1+N811)*N811,0))</f>
        <v>0</v>
      </c>
      <c r="P811" s="7" t="str">
        <f t="shared" si="100"/>
        <v>Nee</v>
      </c>
      <c r="Q811" s="33"/>
      <c r="R811" s="7">
        <f t="shared" si="101"/>
        <v>0</v>
      </c>
      <c r="S811" s="7">
        <f t="shared" si="102"/>
        <v>0</v>
      </c>
      <c r="T811" s="7">
        <f t="shared" si="103"/>
        <v>0</v>
      </c>
      <c r="U811" s="7">
        <f t="shared" si="104"/>
        <v>0</v>
      </c>
      <c r="V811" s="7">
        <f t="shared" si="105"/>
        <v>0</v>
      </c>
    </row>
    <row r="812" spans="1:22" x14ac:dyDescent="0.15">
      <c r="A812" s="56">
        <f>IF(ISNUMBER(INDEX(ReadMe!$G$24:$G$59,MATCH(UitgavenInkomsten!$K812,ReadMe!$C$24:$C$59,0))),INDEX(ReadMe!$G$24:$G$59,MATCH(UitgavenInkomsten!$K812,ReadMe!$C$24:$C$59,0)),0)</f>
        <v>0</v>
      </c>
      <c r="B812" s="56">
        <f>IF(ISERROR(INDEX(ReadMe!$H$24:$H$59,MATCH(UitgavenInkomsten!$K812,ReadMe!$C$24:$C$59,0))),0,INDEX(ReadMe!$H$24:$H$59,MATCH(UitgavenInkomsten!$K812,ReadMe!$C$24:$C$59,0)))</f>
        <v>0</v>
      </c>
      <c r="D812" s="7" t="str">
        <f t="shared" si="99"/>
        <v/>
      </c>
      <c r="E812" s="33"/>
      <c r="F812" s="33"/>
      <c r="G812" s="33"/>
      <c r="H812" s="34"/>
      <c r="I812" s="56">
        <f t="shared" si="106"/>
        <v>894</v>
      </c>
      <c r="J812" s="35"/>
      <c r="K812" s="33"/>
      <c r="L812" s="35"/>
      <c r="M812" s="35"/>
      <c r="N812" s="36" t="e">
        <f>INDEX(ReadMe!$F$24:$F$59,MATCH(UitgavenInkomsten!K812,ReadMe!$C$24:$C$59,0))</f>
        <v>#N/A</v>
      </c>
      <c r="O812" s="7">
        <f t="array" ref="O812">IF(AND(LEN(L812)&gt;0,ISNUMBER(N812)),L812*N812,IF(AND(LEN(M812)&gt;0,ISNUMBER(N812)),M812/(1+N812)*N812,0))</f>
        <v>0</v>
      </c>
      <c r="P812" s="7" t="str">
        <f t="shared" si="100"/>
        <v>Nee</v>
      </c>
      <c r="Q812" s="33"/>
      <c r="R812" s="7">
        <f t="shared" si="101"/>
        <v>0</v>
      </c>
      <c r="S812" s="7">
        <f t="shared" si="102"/>
        <v>0</v>
      </c>
      <c r="T812" s="7">
        <f t="shared" si="103"/>
        <v>0</v>
      </c>
      <c r="U812" s="7">
        <f t="shared" si="104"/>
        <v>0</v>
      </c>
      <c r="V812" s="7">
        <f t="shared" si="105"/>
        <v>0</v>
      </c>
    </row>
    <row r="813" spans="1:22" x14ac:dyDescent="0.15">
      <c r="A813" s="56">
        <f>IF(ISNUMBER(INDEX(ReadMe!$G$24:$G$59,MATCH(UitgavenInkomsten!$K813,ReadMe!$C$24:$C$59,0))),INDEX(ReadMe!$G$24:$G$59,MATCH(UitgavenInkomsten!$K813,ReadMe!$C$24:$C$59,0)),0)</f>
        <v>0</v>
      </c>
      <c r="B813" s="56">
        <f>IF(ISERROR(INDEX(ReadMe!$H$24:$H$59,MATCH(UitgavenInkomsten!$K813,ReadMe!$C$24:$C$59,0))),0,INDEX(ReadMe!$H$24:$H$59,MATCH(UitgavenInkomsten!$K813,ReadMe!$C$24:$C$59,0)))</f>
        <v>0</v>
      </c>
      <c r="D813" s="7" t="str">
        <f t="shared" si="99"/>
        <v/>
      </c>
      <c r="E813" s="33"/>
      <c r="F813" s="33"/>
      <c r="G813" s="33"/>
      <c r="H813" s="34"/>
      <c r="I813" s="56">
        <f t="shared" si="106"/>
        <v>895</v>
      </c>
      <c r="J813" s="35"/>
      <c r="K813" s="33"/>
      <c r="L813" s="35"/>
      <c r="M813" s="35"/>
      <c r="N813" s="36" t="e">
        <f>INDEX(ReadMe!$F$24:$F$59,MATCH(UitgavenInkomsten!K813,ReadMe!$C$24:$C$59,0))</f>
        <v>#N/A</v>
      </c>
      <c r="O813" s="7">
        <f t="array" ref="O813">IF(AND(LEN(L813)&gt;0,ISNUMBER(N813)),L813*N813,IF(AND(LEN(M813)&gt;0,ISNUMBER(N813)),M813/(1+N813)*N813,0))</f>
        <v>0</v>
      </c>
      <c r="P813" s="7" t="str">
        <f t="shared" si="100"/>
        <v>Nee</v>
      </c>
      <c r="Q813" s="33"/>
      <c r="R813" s="7">
        <f t="shared" si="101"/>
        <v>0</v>
      </c>
      <c r="S813" s="7">
        <f t="shared" si="102"/>
        <v>0</v>
      </c>
      <c r="T813" s="7">
        <f t="shared" si="103"/>
        <v>0</v>
      </c>
      <c r="U813" s="7">
        <f t="shared" si="104"/>
        <v>0</v>
      </c>
      <c r="V813" s="7">
        <f t="shared" si="105"/>
        <v>0</v>
      </c>
    </row>
    <row r="814" spans="1:22" x14ac:dyDescent="0.15">
      <c r="A814" s="56">
        <f>IF(ISNUMBER(INDEX(ReadMe!$G$24:$G$59,MATCH(UitgavenInkomsten!$K814,ReadMe!$C$24:$C$59,0))),INDEX(ReadMe!$G$24:$G$59,MATCH(UitgavenInkomsten!$K814,ReadMe!$C$24:$C$59,0)),0)</f>
        <v>0</v>
      </c>
      <c r="B814" s="56">
        <f>IF(ISERROR(INDEX(ReadMe!$H$24:$H$59,MATCH(UitgavenInkomsten!$K814,ReadMe!$C$24:$C$59,0))),0,INDEX(ReadMe!$H$24:$H$59,MATCH(UitgavenInkomsten!$K814,ReadMe!$C$24:$C$59,0)))</f>
        <v>0</v>
      </c>
      <c r="D814" s="7" t="str">
        <f t="shared" si="99"/>
        <v/>
      </c>
      <c r="E814" s="33"/>
      <c r="F814" s="33"/>
      <c r="G814" s="33"/>
      <c r="H814" s="34"/>
      <c r="I814" s="56">
        <f t="shared" si="106"/>
        <v>896</v>
      </c>
      <c r="J814" s="35"/>
      <c r="K814" s="33"/>
      <c r="L814" s="35"/>
      <c r="M814" s="35"/>
      <c r="N814" s="36" t="e">
        <f>INDEX(ReadMe!$F$24:$F$59,MATCH(UitgavenInkomsten!K814,ReadMe!$C$24:$C$59,0))</f>
        <v>#N/A</v>
      </c>
      <c r="O814" s="7">
        <f t="array" ref="O814">IF(AND(LEN(L814)&gt;0,ISNUMBER(N814)),L814*N814,IF(AND(LEN(M814)&gt;0,ISNUMBER(N814)),M814/(1+N814)*N814,0))</f>
        <v>0</v>
      </c>
      <c r="P814" s="7" t="str">
        <f t="shared" si="100"/>
        <v>Nee</v>
      </c>
      <c r="Q814" s="33"/>
      <c r="R814" s="7">
        <f t="shared" si="101"/>
        <v>0</v>
      </c>
      <c r="S814" s="7">
        <f t="shared" si="102"/>
        <v>0</v>
      </c>
      <c r="T814" s="7">
        <f t="shared" si="103"/>
        <v>0</v>
      </c>
      <c r="U814" s="7">
        <f t="shared" si="104"/>
        <v>0</v>
      </c>
      <c r="V814" s="7">
        <f t="shared" si="105"/>
        <v>0</v>
      </c>
    </row>
    <row r="815" spans="1:22" x14ac:dyDescent="0.15">
      <c r="A815" s="56">
        <f>IF(ISNUMBER(INDEX(ReadMe!$G$24:$G$59,MATCH(UitgavenInkomsten!$K815,ReadMe!$C$24:$C$59,0))),INDEX(ReadMe!$G$24:$G$59,MATCH(UitgavenInkomsten!$K815,ReadMe!$C$24:$C$59,0)),0)</f>
        <v>0</v>
      </c>
      <c r="B815" s="56">
        <f>IF(ISERROR(INDEX(ReadMe!$H$24:$H$59,MATCH(UitgavenInkomsten!$K815,ReadMe!$C$24:$C$59,0))),0,INDEX(ReadMe!$H$24:$H$59,MATCH(UitgavenInkomsten!$K815,ReadMe!$C$24:$C$59,0)))</f>
        <v>0</v>
      </c>
      <c r="D815" s="7" t="str">
        <f t="shared" si="99"/>
        <v/>
      </c>
      <c r="E815" s="33"/>
      <c r="F815" s="33"/>
      <c r="G815" s="33"/>
      <c r="H815" s="34"/>
      <c r="I815" s="56">
        <f t="shared" si="106"/>
        <v>897</v>
      </c>
      <c r="J815" s="35"/>
      <c r="K815" s="33"/>
      <c r="L815" s="35"/>
      <c r="M815" s="35"/>
      <c r="N815" s="36" t="e">
        <f>INDEX(ReadMe!$F$24:$F$59,MATCH(UitgavenInkomsten!K815,ReadMe!$C$24:$C$59,0))</f>
        <v>#N/A</v>
      </c>
      <c r="O815" s="7">
        <f t="array" ref="O815">IF(AND(LEN(L815)&gt;0,ISNUMBER(N815)),L815*N815,IF(AND(LEN(M815)&gt;0,ISNUMBER(N815)),M815/(1+N815)*N815,0))</f>
        <v>0</v>
      </c>
      <c r="P815" s="7" t="str">
        <f t="shared" si="100"/>
        <v>Nee</v>
      </c>
      <c r="Q815" s="33"/>
      <c r="R815" s="7">
        <f t="shared" si="101"/>
        <v>0</v>
      </c>
      <c r="S815" s="7">
        <f t="shared" si="102"/>
        <v>0</v>
      </c>
      <c r="T815" s="7">
        <f t="shared" si="103"/>
        <v>0</v>
      </c>
      <c r="U815" s="7">
        <f t="shared" si="104"/>
        <v>0</v>
      </c>
      <c r="V815" s="7">
        <f t="shared" si="105"/>
        <v>0</v>
      </c>
    </row>
    <row r="816" spans="1:22" x14ac:dyDescent="0.15">
      <c r="A816" s="56">
        <f>IF(ISNUMBER(INDEX(ReadMe!$G$24:$G$59,MATCH(UitgavenInkomsten!$K816,ReadMe!$C$24:$C$59,0))),INDEX(ReadMe!$G$24:$G$59,MATCH(UitgavenInkomsten!$K816,ReadMe!$C$24:$C$59,0)),0)</f>
        <v>0</v>
      </c>
      <c r="B816" s="56">
        <f>IF(ISERROR(INDEX(ReadMe!$H$24:$H$59,MATCH(UitgavenInkomsten!$K816,ReadMe!$C$24:$C$59,0))),0,INDEX(ReadMe!$H$24:$H$59,MATCH(UitgavenInkomsten!$K816,ReadMe!$C$24:$C$59,0)))</f>
        <v>0</v>
      </c>
      <c r="D816" s="7" t="str">
        <f t="shared" si="99"/>
        <v/>
      </c>
      <c r="E816" s="33"/>
      <c r="F816" s="33"/>
      <c r="G816" s="33"/>
      <c r="H816" s="34"/>
      <c r="I816" s="56">
        <f t="shared" si="106"/>
        <v>898</v>
      </c>
      <c r="J816" s="35"/>
      <c r="K816" s="33"/>
      <c r="L816" s="35"/>
      <c r="M816" s="35"/>
      <c r="N816" s="36" t="e">
        <f>INDEX(ReadMe!$F$24:$F$59,MATCH(UitgavenInkomsten!K816,ReadMe!$C$24:$C$59,0))</f>
        <v>#N/A</v>
      </c>
      <c r="O816" s="7">
        <f t="array" ref="O816">IF(AND(LEN(L816)&gt;0,ISNUMBER(N816)),L816*N816,IF(AND(LEN(M816)&gt;0,ISNUMBER(N816)),M816/(1+N816)*N816,0))</f>
        <v>0</v>
      </c>
      <c r="P816" s="7" t="str">
        <f t="shared" si="100"/>
        <v>Nee</v>
      </c>
      <c r="Q816" s="33"/>
      <c r="R816" s="7">
        <f t="shared" si="101"/>
        <v>0</v>
      </c>
      <c r="S816" s="7">
        <f t="shared" si="102"/>
        <v>0</v>
      </c>
      <c r="T816" s="7">
        <f t="shared" si="103"/>
        <v>0</v>
      </c>
      <c r="U816" s="7">
        <f t="shared" si="104"/>
        <v>0</v>
      </c>
      <c r="V816" s="7">
        <f t="shared" si="105"/>
        <v>0</v>
      </c>
    </row>
    <row r="817" spans="1:22" x14ac:dyDescent="0.15">
      <c r="A817" s="56">
        <f>IF(ISNUMBER(INDEX(ReadMe!$G$24:$G$59,MATCH(UitgavenInkomsten!$K817,ReadMe!$C$24:$C$59,0))),INDEX(ReadMe!$G$24:$G$59,MATCH(UitgavenInkomsten!$K817,ReadMe!$C$24:$C$59,0)),0)</f>
        <v>0</v>
      </c>
      <c r="B817" s="56">
        <f>IF(ISERROR(INDEX(ReadMe!$H$24:$H$59,MATCH(UitgavenInkomsten!$K817,ReadMe!$C$24:$C$59,0))),0,INDEX(ReadMe!$H$24:$H$59,MATCH(UitgavenInkomsten!$K817,ReadMe!$C$24:$C$59,0)))</f>
        <v>0</v>
      </c>
      <c r="D817" s="7" t="str">
        <f t="shared" si="99"/>
        <v/>
      </c>
      <c r="E817" s="33"/>
      <c r="F817" s="33"/>
      <c r="G817" s="33"/>
      <c r="H817" s="34"/>
      <c r="I817" s="56">
        <f t="shared" si="106"/>
        <v>899</v>
      </c>
      <c r="J817" s="35"/>
      <c r="K817" s="33"/>
      <c r="L817" s="35"/>
      <c r="M817" s="35"/>
      <c r="N817" s="36" t="e">
        <f>INDEX(ReadMe!$F$24:$F$59,MATCH(UitgavenInkomsten!K817,ReadMe!$C$24:$C$59,0))</f>
        <v>#N/A</v>
      </c>
      <c r="O817" s="7">
        <f t="array" ref="O817">IF(AND(LEN(L817)&gt;0,ISNUMBER(N817)),L817*N817,IF(AND(LEN(M817)&gt;0,ISNUMBER(N817)),M817/(1+N817)*N817,0))</f>
        <v>0</v>
      </c>
      <c r="P817" s="7" t="str">
        <f t="shared" si="100"/>
        <v>Nee</v>
      </c>
      <c r="Q817" s="33"/>
      <c r="R817" s="7">
        <f t="shared" si="101"/>
        <v>0</v>
      </c>
      <c r="S817" s="7">
        <f t="shared" si="102"/>
        <v>0</v>
      </c>
      <c r="T817" s="7">
        <f t="shared" si="103"/>
        <v>0</v>
      </c>
      <c r="U817" s="7">
        <f t="shared" si="104"/>
        <v>0</v>
      </c>
      <c r="V817" s="7">
        <f t="shared" si="105"/>
        <v>0</v>
      </c>
    </row>
    <row r="818" spans="1:22" x14ac:dyDescent="0.15">
      <c r="A818" s="56">
        <f>IF(ISNUMBER(INDEX(ReadMe!$G$24:$G$59,MATCH(UitgavenInkomsten!$K818,ReadMe!$C$24:$C$59,0))),INDEX(ReadMe!$G$24:$G$59,MATCH(UitgavenInkomsten!$K818,ReadMe!$C$24:$C$59,0)),0)</f>
        <v>0</v>
      </c>
      <c r="B818" s="56">
        <f>IF(ISERROR(INDEX(ReadMe!$H$24:$H$59,MATCH(UitgavenInkomsten!$K818,ReadMe!$C$24:$C$59,0))),0,INDEX(ReadMe!$H$24:$H$59,MATCH(UitgavenInkomsten!$K818,ReadMe!$C$24:$C$59,0)))</f>
        <v>0</v>
      </c>
      <c r="D818" s="7" t="str">
        <f t="shared" si="99"/>
        <v/>
      </c>
      <c r="E818" s="33"/>
      <c r="F818" s="33"/>
      <c r="G818" s="33"/>
      <c r="H818" s="34"/>
      <c r="I818" s="56">
        <f t="shared" si="106"/>
        <v>900</v>
      </c>
      <c r="J818" s="35"/>
      <c r="K818" s="33"/>
      <c r="L818" s="35"/>
      <c r="M818" s="35"/>
      <c r="N818" s="36" t="e">
        <f>INDEX(ReadMe!$F$24:$F$59,MATCH(UitgavenInkomsten!K818,ReadMe!$C$24:$C$59,0))</f>
        <v>#N/A</v>
      </c>
      <c r="O818" s="7">
        <f t="array" ref="O818">IF(AND(LEN(L818)&gt;0,ISNUMBER(N818)),L818*N818,IF(AND(LEN(M818)&gt;0,ISNUMBER(N818)),M818/(1+N818)*N818,0))</f>
        <v>0</v>
      </c>
      <c r="P818" s="7" t="str">
        <f t="shared" si="100"/>
        <v>Nee</v>
      </c>
      <c r="Q818" s="33"/>
      <c r="R818" s="7">
        <f t="shared" si="101"/>
        <v>0</v>
      </c>
      <c r="S818" s="7">
        <f t="shared" si="102"/>
        <v>0</v>
      </c>
      <c r="T818" s="7">
        <f t="shared" si="103"/>
        <v>0</v>
      </c>
      <c r="U818" s="7">
        <f t="shared" si="104"/>
        <v>0</v>
      </c>
      <c r="V818" s="7">
        <f t="shared" si="105"/>
        <v>0</v>
      </c>
    </row>
    <row r="819" spans="1:22" x14ac:dyDescent="0.15">
      <c r="A819" s="56">
        <f>IF(ISNUMBER(INDEX(ReadMe!$G$24:$G$59,MATCH(UitgavenInkomsten!$K819,ReadMe!$C$24:$C$59,0))),INDEX(ReadMe!$G$24:$G$59,MATCH(UitgavenInkomsten!$K819,ReadMe!$C$24:$C$59,0)),0)</f>
        <v>0</v>
      </c>
      <c r="B819" s="56">
        <f>IF(ISERROR(INDEX(ReadMe!$H$24:$H$59,MATCH(UitgavenInkomsten!$K819,ReadMe!$C$24:$C$59,0))),0,INDEX(ReadMe!$H$24:$H$59,MATCH(UitgavenInkomsten!$K819,ReadMe!$C$24:$C$59,0)))</f>
        <v>0</v>
      </c>
      <c r="D819" s="7" t="str">
        <f t="shared" si="99"/>
        <v/>
      </c>
      <c r="E819" s="33"/>
      <c r="F819" s="33"/>
      <c r="G819" s="33"/>
      <c r="H819" s="34"/>
      <c r="I819" s="56">
        <f t="shared" si="106"/>
        <v>901</v>
      </c>
      <c r="J819" s="35"/>
      <c r="K819" s="33"/>
      <c r="L819" s="35"/>
      <c r="M819" s="35"/>
      <c r="N819" s="36" t="e">
        <f>INDEX(ReadMe!$F$24:$F$59,MATCH(UitgavenInkomsten!K819,ReadMe!$C$24:$C$59,0))</f>
        <v>#N/A</v>
      </c>
      <c r="O819" s="7">
        <f t="array" ref="O819">IF(AND(LEN(L819)&gt;0,ISNUMBER(N819)),L819*N819,IF(AND(LEN(M819)&gt;0,ISNUMBER(N819)),M819/(1+N819)*N819,0))</f>
        <v>0</v>
      </c>
      <c r="P819" s="7" t="str">
        <f t="shared" si="100"/>
        <v>Nee</v>
      </c>
      <c r="Q819" s="33"/>
      <c r="R819" s="7">
        <f t="shared" si="101"/>
        <v>0</v>
      </c>
      <c r="S819" s="7">
        <f t="shared" si="102"/>
        <v>0</v>
      </c>
      <c r="T819" s="7">
        <f t="shared" si="103"/>
        <v>0</v>
      </c>
      <c r="U819" s="7">
        <f t="shared" si="104"/>
        <v>0</v>
      </c>
      <c r="V819" s="7">
        <f t="shared" si="105"/>
        <v>0</v>
      </c>
    </row>
    <row r="820" spans="1:22" x14ac:dyDescent="0.15">
      <c r="A820" s="56">
        <f>IF(ISNUMBER(INDEX(ReadMe!$G$24:$G$59,MATCH(UitgavenInkomsten!$K820,ReadMe!$C$24:$C$59,0))),INDEX(ReadMe!$G$24:$G$59,MATCH(UitgavenInkomsten!$K820,ReadMe!$C$24:$C$59,0)),0)</f>
        <v>0</v>
      </c>
      <c r="B820" s="56">
        <f>IF(ISERROR(INDEX(ReadMe!$H$24:$H$59,MATCH(UitgavenInkomsten!$K820,ReadMe!$C$24:$C$59,0))),0,INDEX(ReadMe!$H$24:$H$59,MATCH(UitgavenInkomsten!$K820,ReadMe!$C$24:$C$59,0)))</f>
        <v>0</v>
      </c>
      <c r="D820" s="7" t="str">
        <f t="shared" si="99"/>
        <v/>
      </c>
      <c r="E820" s="33"/>
      <c r="F820" s="33"/>
      <c r="G820" s="33"/>
      <c r="H820" s="34"/>
      <c r="I820" s="56">
        <f t="shared" si="106"/>
        <v>902</v>
      </c>
      <c r="J820" s="35"/>
      <c r="K820" s="33"/>
      <c r="L820" s="35"/>
      <c r="M820" s="35"/>
      <c r="N820" s="36" t="e">
        <f>INDEX(ReadMe!$F$24:$F$59,MATCH(UitgavenInkomsten!K820,ReadMe!$C$24:$C$59,0))</f>
        <v>#N/A</v>
      </c>
      <c r="O820" s="7">
        <f t="array" ref="O820">IF(AND(LEN(L820)&gt;0,ISNUMBER(N820)),L820*N820,IF(AND(LEN(M820)&gt;0,ISNUMBER(N820)),M820/(1+N820)*N820,0))</f>
        <v>0</v>
      </c>
      <c r="P820" s="7" t="str">
        <f t="shared" si="100"/>
        <v>Nee</v>
      </c>
      <c r="Q820" s="33"/>
      <c r="R820" s="7">
        <f t="shared" si="101"/>
        <v>0</v>
      </c>
      <c r="S820" s="7">
        <f t="shared" si="102"/>
        <v>0</v>
      </c>
      <c r="T820" s="7">
        <f t="shared" si="103"/>
        <v>0</v>
      </c>
      <c r="U820" s="7">
        <f t="shared" si="104"/>
        <v>0</v>
      </c>
      <c r="V820" s="7">
        <f t="shared" si="105"/>
        <v>0</v>
      </c>
    </row>
    <row r="821" spans="1:22" x14ac:dyDescent="0.15">
      <c r="A821" s="56">
        <f>IF(ISNUMBER(INDEX(ReadMe!$G$24:$G$59,MATCH(UitgavenInkomsten!$K821,ReadMe!$C$24:$C$59,0))),INDEX(ReadMe!$G$24:$G$59,MATCH(UitgavenInkomsten!$K821,ReadMe!$C$24:$C$59,0)),0)</f>
        <v>0</v>
      </c>
      <c r="B821" s="56">
        <f>IF(ISERROR(INDEX(ReadMe!$H$24:$H$59,MATCH(UitgavenInkomsten!$K821,ReadMe!$C$24:$C$59,0))),0,INDEX(ReadMe!$H$24:$H$59,MATCH(UitgavenInkomsten!$K821,ReadMe!$C$24:$C$59,0)))</f>
        <v>0</v>
      </c>
      <c r="D821" s="7" t="str">
        <f t="shared" si="99"/>
        <v/>
      </c>
      <c r="E821" s="33"/>
      <c r="F821" s="33"/>
      <c r="G821" s="33"/>
      <c r="H821" s="34"/>
      <c r="I821" s="56">
        <f t="shared" si="106"/>
        <v>903</v>
      </c>
      <c r="J821" s="35"/>
      <c r="K821" s="33"/>
      <c r="L821" s="35"/>
      <c r="M821" s="35"/>
      <c r="N821" s="36" t="e">
        <f>INDEX(ReadMe!$F$24:$F$59,MATCH(UitgavenInkomsten!K821,ReadMe!$C$24:$C$59,0))</f>
        <v>#N/A</v>
      </c>
      <c r="O821" s="7">
        <f t="array" ref="O821">IF(AND(LEN(L821)&gt;0,ISNUMBER(N821)),L821*N821,IF(AND(LEN(M821)&gt;0,ISNUMBER(N821)),M821/(1+N821)*N821,0))</f>
        <v>0</v>
      </c>
      <c r="P821" s="7" t="str">
        <f t="shared" si="100"/>
        <v>Nee</v>
      </c>
      <c r="Q821" s="33"/>
      <c r="R821" s="7">
        <f t="shared" si="101"/>
        <v>0</v>
      </c>
      <c r="S821" s="7">
        <f t="shared" si="102"/>
        <v>0</v>
      </c>
      <c r="T821" s="7">
        <f t="shared" si="103"/>
        <v>0</v>
      </c>
      <c r="U821" s="7">
        <f t="shared" si="104"/>
        <v>0</v>
      </c>
      <c r="V821" s="7">
        <f t="shared" si="105"/>
        <v>0</v>
      </c>
    </row>
    <row r="822" spans="1:22" x14ac:dyDescent="0.15">
      <c r="A822" s="56">
        <f>IF(ISNUMBER(INDEX(ReadMe!$G$24:$G$59,MATCH(UitgavenInkomsten!$K822,ReadMe!$C$24:$C$59,0))),INDEX(ReadMe!$G$24:$G$59,MATCH(UitgavenInkomsten!$K822,ReadMe!$C$24:$C$59,0)),0)</f>
        <v>0</v>
      </c>
      <c r="B822" s="56">
        <f>IF(ISERROR(INDEX(ReadMe!$H$24:$H$59,MATCH(UitgavenInkomsten!$K822,ReadMe!$C$24:$C$59,0))),0,INDEX(ReadMe!$H$24:$H$59,MATCH(UitgavenInkomsten!$K822,ReadMe!$C$24:$C$59,0)))</f>
        <v>0</v>
      </c>
      <c r="D822" s="7" t="str">
        <f t="shared" si="99"/>
        <v/>
      </c>
      <c r="E822" s="33"/>
      <c r="F822" s="33"/>
      <c r="G822" s="33"/>
      <c r="H822" s="34"/>
      <c r="I822" s="56">
        <f t="shared" si="106"/>
        <v>904</v>
      </c>
      <c r="J822" s="35"/>
      <c r="K822" s="33"/>
      <c r="L822" s="35"/>
      <c r="M822" s="35"/>
      <c r="N822" s="36" t="e">
        <f>INDEX(ReadMe!$F$24:$F$59,MATCH(UitgavenInkomsten!K822,ReadMe!$C$24:$C$59,0))</f>
        <v>#N/A</v>
      </c>
      <c r="O822" s="7">
        <f t="array" ref="O822">IF(AND(LEN(L822)&gt;0,ISNUMBER(N822)),L822*N822,IF(AND(LEN(M822)&gt;0,ISNUMBER(N822)),M822/(1+N822)*N822,0))</f>
        <v>0</v>
      </c>
      <c r="P822" s="7" t="str">
        <f t="shared" si="100"/>
        <v>Nee</v>
      </c>
      <c r="Q822" s="33"/>
      <c r="R822" s="7">
        <f t="shared" si="101"/>
        <v>0</v>
      </c>
      <c r="S822" s="7">
        <f t="shared" si="102"/>
        <v>0</v>
      </c>
      <c r="T822" s="7">
        <f t="shared" si="103"/>
        <v>0</v>
      </c>
      <c r="U822" s="7">
        <f t="shared" si="104"/>
        <v>0</v>
      </c>
      <c r="V822" s="7">
        <f t="shared" si="105"/>
        <v>0</v>
      </c>
    </row>
    <row r="823" spans="1:22" x14ac:dyDescent="0.15">
      <c r="A823" s="56">
        <f>IF(ISNUMBER(INDEX(ReadMe!$G$24:$G$59,MATCH(UitgavenInkomsten!$K823,ReadMe!$C$24:$C$59,0))),INDEX(ReadMe!$G$24:$G$59,MATCH(UitgavenInkomsten!$K823,ReadMe!$C$24:$C$59,0)),0)</f>
        <v>0</v>
      </c>
      <c r="B823" s="56">
        <f>IF(ISERROR(INDEX(ReadMe!$H$24:$H$59,MATCH(UitgavenInkomsten!$K823,ReadMe!$C$24:$C$59,0))),0,INDEX(ReadMe!$H$24:$H$59,MATCH(UitgavenInkomsten!$K823,ReadMe!$C$24:$C$59,0)))</f>
        <v>0</v>
      </c>
      <c r="D823" s="7" t="str">
        <f t="shared" si="99"/>
        <v/>
      </c>
      <c r="E823" s="33"/>
      <c r="F823" s="33"/>
      <c r="G823" s="33"/>
      <c r="H823" s="34"/>
      <c r="I823" s="56">
        <f t="shared" si="106"/>
        <v>905</v>
      </c>
      <c r="J823" s="35"/>
      <c r="K823" s="33"/>
      <c r="L823" s="35"/>
      <c r="M823" s="35"/>
      <c r="N823" s="36" t="e">
        <f>INDEX(ReadMe!$F$24:$F$59,MATCH(UitgavenInkomsten!K823,ReadMe!$C$24:$C$59,0))</f>
        <v>#N/A</v>
      </c>
      <c r="O823" s="7">
        <f t="array" ref="O823">IF(AND(LEN(L823)&gt;0,ISNUMBER(N823)),L823*N823,IF(AND(LEN(M823)&gt;0,ISNUMBER(N823)),M823/(1+N823)*N823,0))</f>
        <v>0</v>
      </c>
      <c r="P823" s="7" t="str">
        <f t="shared" si="100"/>
        <v>Nee</v>
      </c>
      <c r="Q823" s="33"/>
      <c r="R823" s="7">
        <f t="shared" si="101"/>
        <v>0</v>
      </c>
      <c r="S823" s="7">
        <f t="shared" si="102"/>
        <v>0</v>
      </c>
      <c r="T823" s="7">
        <f t="shared" si="103"/>
        <v>0</v>
      </c>
      <c r="U823" s="7">
        <f t="shared" si="104"/>
        <v>0</v>
      </c>
      <c r="V823" s="7">
        <f t="shared" si="105"/>
        <v>0</v>
      </c>
    </row>
    <row r="824" spans="1:22" x14ac:dyDescent="0.15">
      <c r="A824" s="56">
        <f>IF(ISNUMBER(INDEX(ReadMe!$G$24:$G$59,MATCH(UitgavenInkomsten!$K824,ReadMe!$C$24:$C$59,0))),INDEX(ReadMe!$G$24:$G$59,MATCH(UitgavenInkomsten!$K824,ReadMe!$C$24:$C$59,0)),0)</f>
        <v>0</v>
      </c>
      <c r="B824" s="56">
        <f>IF(ISERROR(INDEX(ReadMe!$H$24:$H$59,MATCH(UitgavenInkomsten!$K824,ReadMe!$C$24:$C$59,0))),0,INDEX(ReadMe!$H$24:$H$59,MATCH(UitgavenInkomsten!$K824,ReadMe!$C$24:$C$59,0)))</f>
        <v>0</v>
      </c>
      <c r="D824" s="7" t="str">
        <f t="shared" si="99"/>
        <v/>
      </c>
      <c r="E824" s="33"/>
      <c r="F824" s="33"/>
      <c r="G824" s="33"/>
      <c r="H824" s="34"/>
      <c r="I824" s="56">
        <f t="shared" si="106"/>
        <v>906</v>
      </c>
      <c r="J824" s="35"/>
      <c r="K824" s="33"/>
      <c r="L824" s="35"/>
      <c r="M824" s="35"/>
      <c r="N824" s="36" t="e">
        <f>INDEX(ReadMe!$F$24:$F$59,MATCH(UitgavenInkomsten!K824,ReadMe!$C$24:$C$59,0))</f>
        <v>#N/A</v>
      </c>
      <c r="O824" s="7">
        <f t="array" ref="O824">IF(AND(LEN(L824)&gt;0,ISNUMBER(N824)),L824*N824,IF(AND(LEN(M824)&gt;0,ISNUMBER(N824)),M824/(1+N824)*N824,0))</f>
        <v>0</v>
      </c>
      <c r="P824" s="7" t="str">
        <f t="shared" si="100"/>
        <v>Nee</v>
      </c>
      <c r="Q824" s="33"/>
      <c r="R824" s="7">
        <f t="shared" si="101"/>
        <v>0</v>
      </c>
      <c r="S824" s="7">
        <f t="shared" si="102"/>
        <v>0</v>
      </c>
      <c r="T824" s="7">
        <f t="shared" si="103"/>
        <v>0</v>
      </c>
      <c r="U824" s="7">
        <f t="shared" si="104"/>
        <v>0</v>
      </c>
      <c r="V824" s="7">
        <f t="shared" si="105"/>
        <v>0</v>
      </c>
    </row>
    <row r="825" spans="1:22" x14ac:dyDescent="0.15">
      <c r="A825" s="56">
        <f>IF(ISNUMBER(INDEX(ReadMe!$G$24:$G$59,MATCH(UitgavenInkomsten!$K825,ReadMe!$C$24:$C$59,0))),INDEX(ReadMe!$G$24:$G$59,MATCH(UitgavenInkomsten!$K825,ReadMe!$C$24:$C$59,0)),0)</f>
        <v>0</v>
      </c>
      <c r="B825" s="56">
        <f>IF(ISERROR(INDEX(ReadMe!$H$24:$H$59,MATCH(UitgavenInkomsten!$K825,ReadMe!$C$24:$C$59,0))),0,INDEX(ReadMe!$H$24:$H$59,MATCH(UitgavenInkomsten!$K825,ReadMe!$C$24:$C$59,0)))</f>
        <v>0</v>
      </c>
      <c r="D825" s="7" t="str">
        <f t="shared" si="99"/>
        <v/>
      </c>
      <c r="E825" s="33"/>
      <c r="F825" s="33"/>
      <c r="G825" s="33"/>
      <c r="H825" s="34"/>
      <c r="I825" s="56">
        <f t="shared" si="106"/>
        <v>907</v>
      </c>
      <c r="J825" s="35"/>
      <c r="K825" s="33"/>
      <c r="L825" s="35"/>
      <c r="M825" s="35"/>
      <c r="N825" s="36" t="e">
        <f>INDEX(ReadMe!$F$24:$F$59,MATCH(UitgavenInkomsten!K825,ReadMe!$C$24:$C$59,0))</f>
        <v>#N/A</v>
      </c>
      <c r="O825" s="7">
        <f t="array" ref="O825">IF(AND(LEN(L825)&gt;0,ISNUMBER(N825)),L825*N825,IF(AND(LEN(M825)&gt;0,ISNUMBER(N825)),M825/(1+N825)*N825,0))</f>
        <v>0</v>
      </c>
      <c r="P825" s="7" t="str">
        <f t="shared" si="100"/>
        <v>Nee</v>
      </c>
      <c r="Q825" s="33"/>
      <c r="R825" s="7">
        <f t="shared" si="101"/>
        <v>0</v>
      </c>
      <c r="S825" s="7">
        <f t="shared" si="102"/>
        <v>0</v>
      </c>
      <c r="T825" s="7">
        <f t="shared" si="103"/>
        <v>0</v>
      </c>
      <c r="U825" s="7">
        <f t="shared" si="104"/>
        <v>0</v>
      </c>
      <c r="V825" s="7">
        <f t="shared" si="105"/>
        <v>0</v>
      </c>
    </row>
    <row r="826" spans="1:22" x14ac:dyDescent="0.15">
      <c r="A826" s="56">
        <f>IF(ISNUMBER(INDEX(ReadMe!$G$24:$G$59,MATCH(UitgavenInkomsten!$K826,ReadMe!$C$24:$C$59,0))),INDEX(ReadMe!$G$24:$G$59,MATCH(UitgavenInkomsten!$K826,ReadMe!$C$24:$C$59,0)),0)</f>
        <v>0</v>
      </c>
      <c r="B826" s="56">
        <f>IF(ISERROR(INDEX(ReadMe!$H$24:$H$59,MATCH(UitgavenInkomsten!$K826,ReadMe!$C$24:$C$59,0))),0,INDEX(ReadMe!$H$24:$H$59,MATCH(UitgavenInkomsten!$K826,ReadMe!$C$24:$C$59,0)))</f>
        <v>0</v>
      </c>
      <c r="D826" s="7" t="str">
        <f t="shared" si="99"/>
        <v/>
      </c>
      <c r="E826" s="33"/>
      <c r="F826" s="33"/>
      <c r="G826" s="33"/>
      <c r="H826" s="34"/>
      <c r="I826" s="56">
        <f t="shared" si="106"/>
        <v>908</v>
      </c>
      <c r="J826" s="35"/>
      <c r="K826" s="33"/>
      <c r="L826" s="35"/>
      <c r="M826" s="35"/>
      <c r="N826" s="36" t="e">
        <f>INDEX(ReadMe!$F$24:$F$59,MATCH(UitgavenInkomsten!K826,ReadMe!$C$24:$C$59,0))</f>
        <v>#N/A</v>
      </c>
      <c r="O826" s="7">
        <f t="array" ref="O826">IF(AND(LEN(L826)&gt;0,ISNUMBER(N826)),L826*N826,IF(AND(LEN(M826)&gt;0,ISNUMBER(N826)),M826/(1+N826)*N826,0))</f>
        <v>0</v>
      </c>
      <c r="P826" s="7" t="str">
        <f t="shared" si="100"/>
        <v>Nee</v>
      </c>
      <c r="Q826" s="33"/>
      <c r="R826" s="7">
        <f t="shared" si="101"/>
        <v>0</v>
      </c>
      <c r="S826" s="7">
        <f t="shared" si="102"/>
        <v>0</v>
      </c>
      <c r="T826" s="7">
        <f t="shared" si="103"/>
        <v>0</v>
      </c>
      <c r="U826" s="7">
        <f t="shared" si="104"/>
        <v>0</v>
      </c>
      <c r="V826" s="7">
        <f t="shared" si="105"/>
        <v>0</v>
      </c>
    </row>
    <row r="827" spans="1:22" x14ac:dyDescent="0.15">
      <c r="A827" s="56">
        <f>IF(ISNUMBER(INDEX(ReadMe!$G$24:$G$59,MATCH(UitgavenInkomsten!$K827,ReadMe!$C$24:$C$59,0))),INDEX(ReadMe!$G$24:$G$59,MATCH(UitgavenInkomsten!$K827,ReadMe!$C$24:$C$59,0)),0)</f>
        <v>0</v>
      </c>
      <c r="B827" s="56">
        <f>IF(ISERROR(INDEX(ReadMe!$H$24:$H$59,MATCH(UitgavenInkomsten!$K827,ReadMe!$C$24:$C$59,0))),0,INDEX(ReadMe!$H$24:$H$59,MATCH(UitgavenInkomsten!$K827,ReadMe!$C$24:$C$59,0)))</f>
        <v>0</v>
      </c>
      <c r="D827" s="7" t="str">
        <f t="shared" si="99"/>
        <v/>
      </c>
      <c r="E827" s="33"/>
      <c r="F827" s="33"/>
      <c r="G827" s="33"/>
      <c r="H827" s="34"/>
      <c r="I827" s="56">
        <f t="shared" si="106"/>
        <v>909</v>
      </c>
      <c r="J827" s="35"/>
      <c r="K827" s="33"/>
      <c r="L827" s="35"/>
      <c r="M827" s="35"/>
      <c r="N827" s="36" t="e">
        <f>INDEX(ReadMe!$F$24:$F$59,MATCH(UitgavenInkomsten!K827,ReadMe!$C$24:$C$59,0))</f>
        <v>#N/A</v>
      </c>
      <c r="O827" s="7">
        <f t="array" ref="O827">IF(AND(LEN(L827)&gt;0,ISNUMBER(N827)),L827*N827,IF(AND(LEN(M827)&gt;0,ISNUMBER(N827)),M827/(1+N827)*N827,0))</f>
        <v>0</v>
      </c>
      <c r="P827" s="7" t="str">
        <f t="shared" si="100"/>
        <v>Nee</v>
      </c>
      <c r="Q827" s="33"/>
      <c r="R827" s="7">
        <f t="shared" si="101"/>
        <v>0</v>
      </c>
      <c r="S827" s="7">
        <f t="shared" si="102"/>
        <v>0</v>
      </c>
      <c r="T827" s="7">
        <f t="shared" si="103"/>
        <v>0</v>
      </c>
      <c r="U827" s="7">
        <f t="shared" si="104"/>
        <v>0</v>
      </c>
      <c r="V827" s="7">
        <f t="shared" si="105"/>
        <v>0</v>
      </c>
    </row>
    <row r="828" spans="1:22" x14ac:dyDescent="0.15">
      <c r="A828" s="56">
        <f>IF(ISNUMBER(INDEX(ReadMe!$G$24:$G$59,MATCH(UitgavenInkomsten!$K828,ReadMe!$C$24:$C$59,0))),INDEX(ReadMe!$G$24:$G$59,MATCH(UitgavenInkomsten!$K828,ReadMe!$C$24:$C$59,0)),0)</f>
        <v>0</v>
      </c>
      <c r="B828" s="56">
        <f>IF(ISERROR(INDEX(ReadMe!$H$24:$H$59,MATCH(UitgavenInkomsten!$K828,ReadMe!$C$24:$C$59,0))),0,INDEX(ReadMe!$H$24:$H$59,MATCH(UitgavenInkomsten!$K828,ReadMe!$C$24:$C$59,0)))</f>
        <v>0</v>
      </c>
      <c r="D828" s="7" t="str">
        <f t="shared" si="99"/>
        <v/>
      </c>
      <c r="E828" s="33"/>
      <c r="F828" s="33"/>
      <c r="G828" s="33"/>
      <c r="H828" s="34"/>
      <c r="I828" s="56">
        <f t="shared" si="106"/>
        <v>910</v>
      </c>
      <c r="J828" s="35"/>
      <c r="K828" s="33"/>
      <c r="L828" s="35"/>
      <c r="M828" s="35"/>
      <c r="N828" s="36" t="e">
        <f>INDEX(ReadMe!$F$24:$F$59,MATCH(UitgavenInkomsten!K828,ReadMe!$C$24:$C$59,0))</f>
        <v>#N/A</v>
      </c>
      <c r="O828" s="7">
        <f t="array" ref="O828">IF(AND(LEN(L828)&gt;0,ISNUMBER(N828)),L828*N828,IF(AND(LEN(M828)&gt;0,ISNUMBER(N828)),M828/(1+N828)*N828,0))</f>
        <v>0</v>
      </c>
      <c r="P828" s="7" t="str">
        <f t="shared" si="100"/>
        <v>Nee</v>
      </c>
      <c r="Q828" s="33"/>
      <c r="R828" s="7">
        <f t="shared" si="101"/>
        <v>0</v>
      </c>
      <c r="S828" s="7">
        <f t="shared" si="102"/>
        <v>0</v>
      </c>
      <c r="T828" s="7">
        <f t="shared" si="103"/>
        <v>0</v>
      </c>
      <c r="U828" s="7">
        <f t="shared" si="104"/>
        <v>0</v>
      </c>
      <c r="V828" s="7">
        <f t="shared" si="105"/>
        <v>0</v>
      </c>
    </row>
    <row r="829" spans="1:22" x14ac:dyDescent="0.15">
      <c r="A829" s="56">
        <f>IF(ISNUMBER(INDEX(ReadMe!$G$24:$G$59,MATCH(UitgavenInkomsten!$K829,ReadMe!$C$24:$C$59,0))),INDEX(ReadMe!$G$24:$G$59,MATCH(UitgavenInkomsten!$K829,ReadMe!$C$24:$C$59,0)),0)</f>
        <v>0</v>
      </c>
      <c r="B829" s="56">
        <f>IF(ISERROR(INDEX(ReadMe!$H$24:$H$59,MATCH(UitgavenInkomsten!$K829,ReadMe!$C$24:$C$59,0))),0,INDEX(ReadMe!$H$24:$H$59,MATCH(UitgavenInkomsten!$K829,ReadMe!$C$24:$C$59,0)))</f>
        <v>0</v>
      </c>
      <c r="D829" s="7" t="str">
        <f t="shared" si="99"/>
        <v/>
      </c>
      <c r="E829" s="33"/>
      <c r="F829" s="33"/>
      <c r="G829" s="33"/>
      <c r="H829" s="34"/>
      <c r="I829" s="56">
        <f t="shared" si="106"/>
        <v>911</v>
      </c>
      <c r="J829" s="35"/>
      <c r="K829" s="33"/>
      <c r="L829" s="35"/>
      <c r="M829" s="35"/>
      <c r="N829" s="36" t="e">
        <f>INDEX(ReadMe!$F$24:$F$59,MATCH(UitgavenInkomsten!K829,ReadMe!$C$24:$C$59,0))</f>
        <v>#N/A</v>
      </c>
      <c r="O829" s="7">
        <f t="array" ref="O829">IF(AND(LEN(L829)&gt;0,ISNUMBER(N829)),L829*N829,IF(AND(LEN(M829)&gt;0,ISNUMBER(N829)),M829/(1+N829)*N829,0))</f>
        <v>0</v>
      </c>
      <c r="P829" s="7" t="str">
        <f t="shared" si="100"/>
        <v>Nee</v>
      </c>
      <c r="Q829" s="33"/>
      <c r="R829" s="7">
        <f t="shared" si="101"/>
        <v>0</v>
      </c>
      <c r="S829" s="7">
        <f t="shared" si="102"/>
        <v>0</v>
      </c>
      <c r="T829" s="7">
        <f t="shared" si="103"/>
        <v>0</v>
      </c>
      <c r="U829" s="7">
        <f t="shared" si="104"/>
        <v>0</v>
      </c>
      <c r="V829" s="7">
        <f t="shared" si="105"/>
        <v>0</v>
      </c>
    </row>
    <row r="830" spans="1:22" x14ac:dyDescent="0.15">
      <c r="A830" s="56">
        <f>IF(ISNUMBER(INDEX(ReadMe!$G$24:$G$59,MATCH(UitgavenInkomsten!$K830,ReadMe!$C$24:$C$59,0))),INDEX(ReadMe!$G$24:$G$59,MATCH(UitgavenInkomsten!$K830,ReadMe!$C$24:$C$59,0)),0)</f>
        <v>0</v>
      </c>
      <c r="B830" s="56">
        <f>IF(ISERROR(INDEX(ReadMe!$H$24:$H$59,MATCH(UitgavenInkomsten!$K830,ReadMe!$C$24:$C$59,0))),0,INDEX(ReadMe!$H$24:$H$59,MATCH(UitgavenInkomsten!$K830,ReadMe!$C$24:$C$59,0)))</f>
        <v>0</v>
      </c>
      <c r="D830" s="7" t="str">
        <f t="shared" si="99"/>
        <v/>
      </c>
      <c r="E830" s="33"/>
      <c r="F830" s="33"/>
      <c r="G830" s="33"/>
      <c r="H830" s="34"/>
      <c r="I830" s="56">
        <f t="shared" si="106"/>
        <v>912</v>
      </c>
      <c r="J830" s="35"/>
      <c r="K830" s="33"/>
      <c r="L830" s="35"/>
      <c r="M830" s="35"/>
      <c r="N830" s="36" t="e">
        <f>INDEX(ReadMe!$F$24:$F$59,MATCH(UitgavenInkomsten!K830,ReadMe!$C$24:$C$59,0))</f>
        <v>#N/A</v>
      </c>
      <c r="O830" s="7">
        <f t="array" ref="O830">IF(AND(LEN(L830)&gt;0,ISNUMBER(N830)),L830*N830,IF(AND(LEN(M830)&gt;0,ISNUMBER(N830)),M830/(1+N830)*N830,0))</f>
        <v>0</v>
      </c>
      <c r="P830" s="7" t="str">
        <f t="shared" si="100"/>
        <v>Nee</v>
      </c>
      <c r="Q830" s="33"/>
      <c r="R830" s="7">
        <f t="shared" si="101"/>
        <v>0</v>
      </c>
      <c r="S830" s="7">
        <f t="shared" si="102"/>
        <v>0</v>
      </c>
      <c r="T830" s="7">
        <f t="shared" si="103"/>
        <v>0</v>
      </c>
      <c r="U830" s="7">
        <f t="shared" si="104"/>
        <v>0</v>
      </c>
      <c r="V830" s="7">
        <f t="shared" si="105"/>
        <v>0</v>
      </c>
    </row>
    <row r="831" spans="1:22" x14ac:dyDescent="0.15">
      <c r="A831" s="56">
        <f>IF(ISNUMBER(INDEX(ReadMe!$G$24:$G$59,MATCH(UitgavenInkomsten!$K831,ReadMe!$C$24:$C$59,0))),INDEX(ReadMe!$G$24:$G$59,MATCH(UitgavenInkomsten!$K831,ReadMe!$C$24:$C$59,0)),0)</f>
        <v>0</v>
      </c>
      <c r="B831" s="56">
        <f>IF(ISERROR(INDEX(ReadMe!$H$24:$H$59,MATCH(UitgavenInkomsten!$K831,ReadMe!$C$24:$C$59,0))),0,INDEX(ReadMe!$H$24:$H$59,MATCH(UitgavenInkomsten!$K831,ReadMe!$C$24:$C$59,0)))</f>
        <v>0</v>
      </c>
      <c r="D831" s="7" t="str">
        <f t="shared" si="99"/>
        <v/>
      </c>
      <c r="E831" s="33"/>
      <c r="F831" s="33"/>
      <c r="G831" s="33"/>
      <c r="H831" s="34"/>
      <c r="I831" s="56">
        <f t="shared" si="106"/>
        <v>913</v>
      </c>
      <c r="J831" s="35"/>
      <c r="K831" s="33"/>
      <c r="L831" s="35"/>
      <c r="M831" s="35"/>
      <c r="N831" s="36" t="e">
        <f>INDEX(ReadMe!$F$24:$F$59,MATCH(UitgavenInkomsten!K831,ReadMe!$C$24:$C$59,0))</f>
        <v>#N/A</v>
      </c>
      <c r="O831" s="7">
        <f t="array" ref="O831">IF(AND(LEN(L831)&gt;0,ISNUMBER(N831)),L831*N831,IF(AND(LEN(M831)&gt;0,ISNUMBER(N831)),M831/(1+N831)*N831,0))</f>
        <v>0</v>
      </c>
      <c r="P831" s="7" t="str">
        <f t="shared" si="100"/>
        <v>Nee</v>
      </c>
      <c r="Q831" s="33"/>
      <c r="R831" s="7">
        <f t="shared" si="101"/>
        <v>0</v>
      </c>
      <c r="S831" s="7">
        <f t="shared" si="102"/>
        <v>0</v>
      </c>
      <c r="T831" s="7">
        <f t="shared" si="103"/>
        <v>0</v>
      </c>
      <c r="U831" s="7">
        <f t="shared" si="104"/>
        <v>0</v>
      </c>
      <c r="V831" s="7">
        <f t="shared" si="105"/>
        <v>0</v>
      </c>
    </row>
    <row r="832" spans="1:22" x14ac:dyDescent="0.15">
      <c r="A832" s="56">
        <f>IF(ISNUMBER(INDEX(ReadMe!$G$24:$G$59,MATCH(UitgavenInkomsten!$K832,ReadMe!$C$24:$C$59,0))),INDEX(ReadMe!$G$24:$G$59,MATCH(UitgavenInkomsten!$K832,ReadMe!$C$24:$C$59,0)),0)</f>
        <v>0</v>
      </c>
      <c r="B832" s="56">
        <f>IF(ISERROR(INDEX(ReadMe!$H$24:$H$59,MATCH(UitgavenInkomsten!$K832,ReadMe!$C$24:$C$59,0))),0,INDEX(ReadMe!$H$24:$H$59,MATCH(UitgavenInkomsten!$K832,ReadMe!$C$24:$C$59,0)))</f>
        <v>0</v>
      </c>
      <c r="D832" s="7" t="str">
        <f t="shared" si="99"/>
        <v/>
      </c>
      <c r="E832" s="33"/>
      <c r="F832" s="33"/>
      <c r="G832" s="33"/>
      <c r="H832" s="34"/>
      <c r="I832" s="56">
        <f t="shared" si="106"/>
        <v>914</v>
      </c>
      <c r="J832" s="35"/>
      <c r="K832" s="33"/>
      <c r="L832" s="35"/>
      <c r="M832" s="35"/>
      <c r="N832" s="36" t="e">
        <f>INDEX(ReadMe!$F$24:$F$59,MATCH(UitgavenInkomsten!K832,ReadMe!$C$24:$C$59,0))</f>
        <v>#N/A</v>
      </c>
      <c r="O832" s="7">
        <f t="array" ref="O832">IF(AND(LEN(L832)&gt;0,ISNUMBER(N832)),L832*N832,IF(AND(LEN(M832)&gt;0,ISNUMBER(N832)),M832/(1+N832)*N832,0))</f>
        <v>0</v>
      </c>
      <c r="P832" s="7" t="str">
        <f t="shared" si="100"/>
        <v>Nee</v>
      </c>
      <c r="Q832" s="33"/>
      <c r="R832" s="7">
        <f t="shared" si="101"/>
        <v>0</v>
      </c>
      <c r="S832" s="7">
        <f t="shared" si="102"/>
        <v>0</v>
      </c>
      <c r="T832" s="7">
        <f t="shared" si="103"/>
        <v>0</v>
      </c>
      <c r="U832" s="7">
        <f t="shared" si="104"/>
        <v>0</v>
      </c>
      <c r="V832" s="7">
        <f t="shared" si="105"/>
        <v>0</v>
      </c>
    </row>
    <row r="833" spans="1:22" x14ac:dyDescent="0.15">
      <c r="A833" s="56">
        <f>IF(ISNUMBER(INDEX(ReadMe!$G$24:$G$59,MATCH(UitgavenInkomsten!$K833,ReadMe!$C$24:$C$59,0))),INDEX(ReadMe!$G$24:$G$59,MATCH(UitgavenInkomsten!$K833,ReadMe!$C$24:$C$59,0)),0)</f>
        <v>0</v>
      </c>
      <c r="B833" s="56">
        <f>IF(ISERROR(INDEX(ReadMe!$H$24:$H$59,MATCH(UitgavenInkomsten!$K833,ReadMe!$C$24:$C$59,0))),0,INDEX(ReadMe!$H$24:$H$59,MATCH(UitgavenInkomsten!$K833,ReadMe!$C$24:$C$59,0)))</f>
        <v>0</v>
      </c>
      <c r="D833" s="7" t="str">
        <f t="shared" si="99"/>
        <v/>
      </c>
      <c r="E833" s="33"/>
      <c r="F833" s="33"/>
      <c r="G833" s="33"/>
      <c r="H833" s="34"/>
      <c r="I833" s="56">
        <f t="shared" si="106"/>
        <v>915</v>
      </c>
      <c r="J833" s="35"/>
      <c r="K833" s="33"/>
      <c r="L833" s="35"/>
      <c r="M833" s="35"/>
      <c r="N833" s="36" t="e">
        <f>INDEX(ReadMe!$F$24:$F$59,MATCH(UitgavenInkomsten!K833,ReadMe!$C$24:$C$59,0))</f>
        <v>#N/A</v>
      </c>
      <c r="O833" s="7">
        <f t="array" ref="O833">IF(AND(LEN(L833)&gt;0,ISNUMBER(N833)),L833*N833,IF(AND(LEN(M833)&gt;0,ISNUMBER(N833)),M833/(1+N833)*N833,0))</f>
        <v>0</v>
      </c>
      <c r="P833" s="7" t="str">
        <f t="shared" si="100"/>
        <v>Nee</v>
      </c>
      <c r="Q833" s="33"/>
      <c r="R833" s="7">
        <f t="shared" si="101"/>
        <v>0</v>
      </c>
      <c r="S833" s="7">
        <f t="shared" si="102"/>
        <v>0</v>
      </c>
      <c r="T833" s="7">
        <f t="shared" si="103"/>
        <v>0</v>
      </c>
      <c r="U833" s="7">
        <f t="shared" si="104"/>
        <v>0</v>
      </c>
      <c r="V833" s="7">
        <f t="shared" si="105"/>
        <v>0</v>
      </c>
    </row>
    <row r="834" spans="1:22" x14ac:dyDescent="0.15">
      <c r="A834" s="56">
        <f>IF(ISNUMBER(INDEX(ReadMe!$G$24:$G$59,MATCH(UitgavenInkomsten!$K834,ReadMe!$C$24:$C$59,0))),INDEX(ReadMe!$G$24:$G$59,MATCH(UitgavenInkomsten!$K834,ReadMe!$C$24:$C$59,0)),0)</f>
        <v>0</v>
      </c>
      <c r="B834" s="56">
        <f>IF(ISERROR(INDEX(ReadMe!$H$24:$H$59,MATCH(UitgavenInkomsten!$K834,ReadMe!$C$24:$C$59,0))),0,INDEX(ReadMe!$H$24:$H$59,MATCH(UitgavenInkomsten!$K834,ReadMe!$C$24:$C$59,0)))</f>
        <v>0</v>
      </c>
      <c r="D834" s="7" t="str">
        <f t="shared" si="99"/>
        <v/>
      </c>
      <c r="E834" s="33"/>
      <c r="F834" s="33"/>
      <c r="G834" s="33"/>
      <c r="H834" s="34"/>
      <c r="I834" s="56">
        <f t="shared" si="106"/>
        <v>916</v>
      </c>
      <c r="J834" s="35"/>
      <c r="K834" s="33"/>
      <c r="L834" s="35"/>
      <c r="M834" s="35"/>
      <c r="N834" s="36" t="e">
        <f>INDEX(ReadMe!$F$24:$F$59,MATCH(UitgavenInkomsten!K834,ReadMe!$C$24:$C$59,0))</f>
        <v>#N/A</v>
      </c>
      <c r="O834" s="7">
        <f t="array" ref="O834">IF(AND(LEN(L834)&gt;0,ISNUMBER(N834)),L834*N834,IF(AND(LEN(M834)&gt;0,ISNUMBER(N834)),M834/(1+N834)*N834,0))</f>
        <v>0</v>
      </c>
      <c r="P834" s="7" t="str">
        <f t="shared" si="100"/>
        <v>Nee</v>
      </c>
      <c r="Q834" s="33"/>
      <c r="R834" s="7">
        <f t="shared" si="101"/>
        <v>0</v>
      </c>
      <c r="S834" s="7">
        <f t="shared" si="102"/>
        <v>0</v>
      </c>
      <c r="T834" s="7">
        <f t="shared" si="103"/>
        <v>0</v>
      </c>
      <c r="U834" s="7">
        <f t="shared" si="104"/>
        <v>0</v>
      </c>
      <c r="V834" s="7">
        <f t="shared" si="105"/>
        <v>0</v>
      </c>
    </row>
    <row r="835" spans="1:22" x14ac:dyDescent="0.15">
      <c r="A835" s="56">
        <f>IF(ISNUMBER(INDEX(ReadMe!$G$24:$G$59,MATCH(UitgavenInkomsten!$K835,ReadMe!$C$24:$C$59,0))),INDEX(ReadMe!$G$24:$G$59,MATCH(UitgavenInkomsten!$K835,ReadMe!$C$24:$C$59,0)),0)</f>
        <v>0</v>
      </c>
      <c r="B835" s="56">
        <f>IF(ISERROR(INDEX(ReadMe!$H$24:$H$59,MATCH(UitgavenInkomsten!$K835,ReadMe!$C$24:$C$59,0))),0,INDEX(ReadMe!$H$24:$H$59,MATCH(UitgavenInkomsten!$K835,ReadMe!$C$24:$C$59,0)))</f>
        <v>0</v>
      </c>
      <c r="D835" s="7" t="str">
        <f t="shared" si="99"/>
        <v/>
      </c>
      <c r="E835" s="33"/>
      <c r="F835" s="33"/>
      <c r="G835" s="33"/>
      <c r="H835" s="34"/>
      <c r="I835" s="56">
        <f t="shared" si="106"/>
        <v>917</v>
      </c>
      <c r="J835" s="35"/>
      <c r="K835" s="33"/>
      <c r="L835" s="35"/>
      <c r="M835" s="35"/>
      <c r="N835" s="36" t="e">
        <f>INDEX(ReadMe!$F$24:$F$59,MATCH(UitgavenInkomsten!K835,ReadMe!$C$24:$C$59,0))</f>
        <v>#N/A</v>
      </c>
      <c r="O835" s="7">
        <f t="array" ref="O835">IF(AND(LEN(L835)&gt;0,ISNUMBER(N835)),L835*N835,IF(AND(LEN(M835)&gt;0,ISNUMBER(N835)),M835/(1+N835)*N835,0))</f>
        <v>0</v>
      </c>
      <c r="P835" s="7" t="str">
        <f t="shared" si="100"/>
        <v>Nee</v>
      </c>
      <c r="Q835" s="33"/>
      <c r="R835" s="7">
        <f t="shared" si="101"/>
        <v>0</v>
      </c>
      <c r="S835" s="7">
        <f t="shared" si="102"/>
        <v>0</v>
      </c>
      <c r="T835" s="7">
        <f t="shared" si="103"/>
        <v>0</v>
      </c>
      <c r="U835" s="7">
        <f t="shared" si="104"/>
        <v>0</v>
      </c>
      <c r="V835" s="7">
        <f t="shared" si="105"/>
        <v>0</v>
      </c>
    </row>
    <row r="836" spans="1:22" x14ac:dyDescent="0.15">
      <c r="A836" s="56">
        <f>IF(ISNUMBER(INDEX(ReadMe!$G$24:$G$59,MATCH(UitgavenInkomsten!$K836,ReadMe!$C$24:$C$59,0))),INDEX(ReadMe!$G$24:$G$59,MATCH(UitgavenInkomsten!$K836,ReadMe!$C$24:$C$59,0)),0)</f>
        <v>0</v>
      </c>
      <c r="B836" s="56">
        <f>IF(ISERROR(INDEX(ReadMe!$H$24:$H$59,MATCH(UitgavenInkomsten!$K836,ReadMe!$C$24:$C$59,0))),0,INDEX(ReadMe!$H$24:$H$59,MATCH(UitgavenInkomsten!$K836,ReadMe!$C$24:$C$59,0)))</f>
        <v>0</v>
      </c>
      <c r="D836" s="7" t="str">
        <f t="shared" si="99"/>
        <v/>
      </c>
      <c r="E836" s="33"/>
      <c r="F836" s="33"/>
      <c r="G836" s="33"/>
      <c r="H836" s="34"/>
      <c r="I836" s="56">
        <f t="shared" si="106"/>
        <v>918</v>
      </c>
      <c r="J836" s="35"/>
      <c r="K836" s="33"/>
      <c r="L836" s="35"/>
      <c r="M836" s="35"/>
      <c r="N836" s="36" t="e">
        <f>INDEX(ReadMe!$F$24:$F$59,MATCH(UitgavenInkomsten!K836,ReadMe!$C$24:$C$59,0))</f>
        <v>#N/A</v>
      </c>
      <c r="O836" s="7">
        <f t="array" ref="O836">IF(AND(LEN(L836)&gt;0,ISNUMBER(N836)),L836*N836,IF(AND(LEN(M836)&gt;0,ISNUMBER(N836)),M836/(1+N836)*N836,0))</f>
        <v>0</v>
      </c>
      <c r="P836" s="7" t="str">
        <f t="shared" si="100"/>
        <v>Nee</v>
      </c>
      <c r="Q836" s="33"/>
      <c r="R836" s="7">
        <f t="shared" si="101"/>
        <v>0</v>
      </c>
      <c r="S836" s="7">
        <f t="shared" si="102"/>
        <v>0</v>
      </c>
      <c r="T836" s="7">
        <f t="shared" si="103"/>
        <v>0</v>
      </c>
      <c r="U836" s="7">
        <f t="shared" si="104"/>
        <v>0</v>
      </c>
      <c r="V836" s="7">
        <f t="shared" si="105"/>
        <v>0</v>
      </c>
    </row>
    <row r="837" spans="1:22" x14ac:dyDescent="0.15">
      <c r="A837" s="56">
        <f>IF(ISNUMBER(INDEX(ReadMe!$G$24:$G$59,MATCH(UitgavenInkomsten!$K837,ReadMe!$C$24:$C$59,0))),INDEX(ReadMe!$G$24:$G$59,MATCH(UitgavenInkomsten!$K837,ReadMe!$C$24:$C$59,0)),0)</f>
        <v>0</v>
      </c>
      <c r="B837" s="56">
        <f>IF(ISERROR(INDEX(ReadMe!$H$24:$H$59,MATCH(UitgavenInkomsten!$K837,ReadMe!$C$24:$C$59,0))),0,INDEX(ReadMe!$H$24:$H$59,MATCH(UitgavenInkomsten!$K837,ReadMe!$C$24:$C$59,0)))</f>
        <v>0</v>
      </c>
      <c r="D837" s="7" t="str">
        <f t="shared" si="99"/>
        <v/>
      </c>
      <c r="E837" s="33"/>
      <c r="F837" s="33"/>
      <c r="G837" s="33"/>
      <c r="H837" s="34"/>
      <c r="I837" s="56">
        <f t="shared" si="106"/>
        <v>919</v>
      </c>
      <c r="J837" s="35"/>
      <c r="K837" s="33"/>
      <c r="L837" s="35"/>
      <c r="M837" s="35"/>
      <c r="N837" s="36" t="e">
        <f>INDEX(ReadMe!$F$24:$F$59,MATCH(UitgavenInkomsten!K837,ReadMe!$C$24:$C$59,0))</f>
        <v>#N/A</v>
      </c>
      <c r="O837" s="7">
        <f t="array" ref="O837">IF(AND(LEN(L837)&gt;0,ISNUMBER(N837)),L837*N837,IF(AND(LEN(M837)&gt;0,ISNUMBER(N837)),M837/(1+N837)*N837,0))</f>
        <v>0</v>
      </c>
      <c r="P837" s="7" t="str">
        <f t="shared" si="100"/>
        <v>Nee</v>
      </c>
      <c r="Q837" s="33"/>
      <c r="R837" s="7">
        <f t="shared" si="101"/>
        <v>0</v>
      </c>
      <c r="S837" s="7">
        <f t="shared" si="102"/>
        <v>0</v>
      </c>
      <c r="T837" s="7">
        <f t="shared" si="103"/>
        <v>0</v>
      </c>
      <c r="U837" s="7">
        <f t="shared" si="104"/>
        <v>0</v>
      </c>
      <c r="V837" s="7">
        <f t="shared" si="105"/>
        <v>0</v>
      </c>
    </row>
    <row r="838" spans="1:22" x14ac:dyDescent="0.15">
      <c r="A838" s="56">
        <f>IF(ISNUMBER(INDEX(ReadMe!$G$24:$G$59,MATCH(UitgavenInkomsten!$K838,ReadMe!$C$24:$C$59,0))),INDEX(ReadMe!$G$24:$G$59,MATCH(UitgavenInkomsten!$K838,ReadMe!$C$24:$C$59,0)),0)</f>
        <v>0</v>
      </c>
      <c r="B838" s="56">
        <f>IF(ISERROR(INDEX(ReadMe!$H$24:$H$59,MATCH(UitgavenInkomsten!$K838,ReadMe!$C$24:$C$59,0))),0,INDEX(ReadMe!$H$24:$H$59,MATCH(UitgavenInkomsten!$K838,ReadMe!$C$24:$C$59,0)))</f>
        <v>0</v>
      </c>
      <c r="D838" s="7" t="str">
        <f t="shared" si="99"/>
        <v/>
      </c>
      <c r="E838" s="33"/>
      <c r="F838" s="33"/>
      <c r="G838" s="33"/>
      <c r="H838" s="34"/>
      <c r="I838" s="56">
        <f t="shared" si="106"/>
        <v>920</v>
      </c>
      <c r="J838" s="35"/>
      <c r="K838" s="33"/>
      <c r="L838" s="35"/>
      <c r="M838" s="35"/>
      <c r="N838" s="36" t="e">
        <f>INDEX(ReadMe!$F$24:$F$59,MATCH(UitgavenInkomsten!K838,ReadMe!$C$24:$C$59,0))</f>
        <v>#N/A</v>
      </c>
      <c r="O838" s="7">
        <f t="array" ref="O838">IF(AND(LEN(L838)&gt;0,ISNUMBER(N838)),L838*N838,IF(AND(LEN(M838)&gt;0,ISNUMBER(N838)),M838/(1+N838)*N838,0))</f>
        <v>0</v>
      </c>
      <c r="P838" s="7" t="str">
        <f t="shared" si="100"/>
        <v>Nee</v>
      </c>
      <c r="Q838" s="33"/>
      <c r="R838" s="7">
        <f t="shared" si="101"/>
        <v>0</v>
      </c>
      <c r="S838" s="7">
        <f t="shared" si="102"/>
        <v>0</v>
      </c>
      <c r="T838" s="7">
        <f t="shared" si="103"/>
        <v>0</v>
      </c>
      <c r="U838" s="7">
        <f t="shared" si="104"/>
        <v>0</v>
      </c>
      <c r="V838" s="7">
        <f t="shared" si="105"/>
        <v>0</v>
      </c>
    </row>
    <row r="839" spans="1:22" x14ac:dyDescent="0.15">
      <c r="A839" s="56">
        <f>IF(ISNUMBER(INDEX(ReadMe!$G$24:$G$59,MATCH(UitgavenInkomsten!$K839,ReadMe!$C$24:$C$59,0))),INDEX(ReadMe!$G$24:$G$59,MATCH(UitgavenInkomsten!$K839,ReadMe!$C$24:$C$59,0)),0)</f>
        <v>0</v>
      </c>
      <c r="B839" s="56">
        <f>IF(ISERROR(INDEX(ReadMe!$H$24:$H$59,MATCH(UitgavenInkomsten!$K839,ReadMe!$C$24:$C$59,0))),0,INDEX(ReadMe!$H$24:$H$59,MATCH(UitgavenInkomsten!$K839,ReadMe!$C$24:$C$59,0)))</f>
        <v>0</v>
      </c>
      <c r="D839" s="7" t="str">
        <f t="shared" si="99"/>
        <v/>
      </c>
      <c r="E839" s="33"/>
      <c r="F839" s="33"/>
      <c r="G839" s="33"/>
      <c r="H839" s="34"/>
      <c r="I839" s="56">
        <f t="shared" si="106"/>
        <v>921</v>
      </c>
      <c r="J839" s="35"/>
      <c r="K839" s="33"/>
      <c r="L839" s="35"/>
      <c r="M839" s="35"/>
      <c r="N839" s="36" t="e">
        <f>INDEX(ReadMe!$F$24:$F$59,MATCH(UitgavenInkomsten!K839,ReadMe!$C$24:$C$59,0))</f>
        <v>#N/A</v>
      </c>
      <c r="O839" s="7">
        <f t="array" ref="O839">IF(AND(LEN(L839)&gt;0,ISNUMBER(N839)),L839*N839,IF(AND(LEN(M839)&gt;0,ISNUMBER(N839)),M839/(1+N839)*N839,0))</f>
        <v>0</v>
      </c>
      <c r="P839" s="7" t="str">
        <f t="shared" si="100"/>
        <v>Nee</v>
      </c>
      <c r="Q839" s="33"/>
      <c r="R839" s="7">
        <f t="shared" si="101"/>
        <v>0</v>
      </c>
      <c r="S839" s="7">
        <f t="shared" si="102"/>
        <v>0</v>
      </c>
      <c r="T839" s="7">
        <f t="shared" si="103"/>
        <v>0</v>
      </c>
      <c r="U839" s="7">
        <f t="shared" si="104"/>
        <v>0</v>
      </c>
      <c r="V839" s="7">
        <f t="shared" si="105"/>
        <v>0</v>
      </c>
    </row>
    <row r="840" spans="1:22" x14ac:dyDescent="0.15">
      <c r="A840" s="56">
        <f>IF(ISNUMBER(INDEX(ReadMe!$G$24:$G$59,MATCH(UitgavenInkomsten!$K840,ReadMe!$C$24:$C$59,0))),INDEX(ReadMe!$G$24:$G$59,MATCH(UitgavenInkomsten!$K840,ReadMe!$C$24:$C$59,0)),0)</f>
        <v>0</v>
      </c>
      <c r="B840" s="56">
        <f>IF(ISERROR(INDEX(ReadMe!$H$24:$H$59,MATCH(UitgavenInkomsten!$K840,ReadMe!$C$24:$C$59,0))),0,INDEX(ReadMe!$H$24:$H$59,MATCH(UitgavenInkomsten!$K840,ReadMe!$C$24:$C$59,0)))</f>
        <v>0</v>
      </c>
      <c r="D840" s="7" t="str">
        <f t="shared" si="99"/>
        <v/>
      </c>
      <c r="E840" s="33"/>
      <c r="F840" s="33"/>
      <c r="G840" s="33"/>
      <c r="H840" s="34"/>
      <c r="I840" s="56">
        <f t="shared" si="106"/>
        <v>922</v>
      </c>
      <c r="J840" s="35"/>
      <c r="K840" s="33"/>
      <c r="L840" s="35"/>
      <c r="M840" s="35"/>
      <c r="N840" s="36" t="e">
        <f>INDEX(ReadMe!$F$24:$F$59,MATCH(UitgavenInkomsten!K840,ReadMe!$C$24:$C$59,0))</f>
        <v>#N/A</v>
      </c>
      <c r="O840" s="7">
        <f t="array" ref="O840">IF(AND(LEN(L840)&gt;0,ISNUMBER(N840)),L840*N840,IF(AND(LEN(M840)&gt;0,ISNUMBER(N840)),M840/(1+N840)*N840,0))</f>
        <v>0</v>
      </c>
      <c r="P840" s="7" t="str">
        <f t="shared" si="100"/>
        <v>Nee</v>
      </c>
      <c r="Q840" s="33"/>
      <c r="R840" s="7">
        <f t="shared" si="101"/>
        <v>0</v>
      </c>
      <c r="S840" s="7">
        <f t="shared" si="102"/>
        <v>0</v>
      </c>
      <c r="T840" s="7">
        <f t="shared" si="103"/>
        <v>0</v>
      </c>
      <c r="U840" s="7">
        <f t="shared" si="104"/>
        <v>0</v>
      </c>
      <c r="V840" s="7">
        <f t="shared" si="105"/>
        <v>0</v>
      </c>
    </row>
    <row r="841" spans="1:22" x14ac:dyDescent="0.15">
      <c r="A841" s="56">
        <f>IF(ISNUMBER(INDEX(ReadMe!$G$24:$G$59,MATCH(UitgavenInkomsten!$K841,ReadMe!$C$24:$C$59,0))),INDEX(ReadMe!$G$24:$G$59,MATCH(UitgavenInkomsten!$K841,ReadMe!$C$24:$C$59,0)),0)</f>
        <v>0</v>
      </c>
      <c r="B841" s="56">
        <f>IF(ISERROR(INDEX(ReadMe!$H$24:$H$59,MATCH(UitgavenInkomsten!$K841,ReadMe!$C$24:$C$59,0))),0,INDEX(ReadMe!$H$24:$H$59,MATCH(UitgavenInkomsten!$K841,ReadMe!$C$24:$C$59,0)))</f>
        <v>0</v>
      </c>
      <c r="D841" s="7" t="str">
        <f t="shared" si="99"/>
        <v/>
      </c>
      <c r="E841" s="33"/>
      <c r="F841" s="33"/>
      <c r="G841" s="33"/>
      <c r="H841" s="34"/>
      <c r="I841" s="56">
        <f t="shared" si="106"/>
        <v>923</v>
      </c>
      <c r="J841" s="35"/>
      <c r="K841" s="33"/>
      <c r="L841" s="35"/>
      <c r="M841" s="35"/>
      <c r="N841" s="36" t="e">
        <f>INDEX(ReadMe!$F$24:$F$59,MATCH(UitgavenInkomsten!K841,ReadMe!$C$24:$C$59,0))</f>
        <v>#N/A</v>
      </c>
      <c r="O841" s="7">
        <f t="array" ref="O841">IF(AND(LEN(L841)&gt;0,ISNUMBER(N841)),L841*N841,IF(AND(LEN(M841)&gt;0,ISNUMBER(N841)),M841/(1+N841)*N841,0))</f>
        <v>0</v>
      </c>
      <c r="P841" s="7" t="str">
        <f t="shared" si="100"/>
        <v>Nee</v>
      </c>
      <c r="Q841" s="33"/>
      <c r="R841" s="7">
        <f t="shared" si="101"/>
        <v>0</v>
      </c>
      <c r="S841" s="7">
        <f t="shared" si="102"/>
        <v>0</v>
      </c>
      <c r="T841" s="7">
        <f t="shared" si="103"/>
        <v>0</v>
      </c>
      <c r="U841" s="7">
        <f t="shared" si="104"/>
        <v>0</v>
      </c>
      <c r="V841" s="7">
        <f t="shared" si="105"/>
        <v>0</v>
      </c>
    </row>
    <row r="842" spans="1:22" x14ac:dyDescent="0.15">
      <c r="A842" s="56">
        <f>IF(ISNUMBER(INDEX(ReadMe!$G$24:$G$59,MATCH(UitgavenInkomsten!$K842,ReadMe!$C$24:$C$59,0))),INDEX(ReadMe!$G$24:$G$59,MATCH(UitgavenInkomsten!$K842,ReadMe!$C$24:$C$59,0)),0)</f>
        <v>0</v>
      </c>
      <c r="B842" s="56">
        <f>IF(ISERROR(INDEX(ReadMe!$H$24:$H$59,MATCH(UitgavenInkomsten!$K842,ReadMe!$C$24:$C$59,0))),0,INDEX(ReadMe!$H$24:$H$59,MATCH(UitgavenInkomsten!$K842,ReadMe!$C$24:$C$59,0)))</f>
        <v>0</v>
      </c>
      <c r="D842" s="7" t="str">
        <f t="shared" si="99"/>
        <v/>
      </c>
      <c r="E842" s="33"/>
      <c r="F842" s="33"/>
      <c r="G842" s="33"/>
      <c r="H842" s="34"/>
      <c r="I842" s="56">
        <f t="shared" si="106"/>
        <v>924</v>
      </c>
      <c r="J842" s="35"/>
      <c r="K842" s="33"/>
      <c r="L842" s="35"/>
      <c r="M842" s="35"/>
      <c r="N842" s="36" t="e">
        <f>INDEX(ReadMe!$F$24:$F$59,MATCH(UitgavenInkomsten!K842,ReadMe!$C$24:$C$59,0))</f>
        <v>#N/A</v>
      </c>
      <c r="O842" s="7">
        <f t="array" ref="O842">IF(AND(LEN(L842)&gt;0,ISNUMBER(N842)),L842*N842,IF(AND(LEN(M842)&gt;0,ISNUMBER(N842)),M842/(1+N842)*N842,0))</f>
        <v>0</v>
      </c>
      <c r="P842" s="7" t="str">
        <f t="shared" si="100"/>
        <v>Nee</v>
      </c>
      <c r="Q842" s="33"/>
      <c r="R842" s="7">
        <f t="shared" si="101"/>
        <v>0</v>
      </c>
      <c r="S842" s="7">
        <f t="shared" si="102"/>
        <v>0</v>
      </c>
      <c r="T842" s="7">
        <f t="shared" si="103"/>
        <v>0</v>
      </c>
      <c r="U842" s="7">
        <f t="shared" si="104"/>
        <v>0</v>
      </c>
      <c r="V842" s="7">
        <f t="shared" si="105"/>
        <v>0</v>
      </c>
    </row>
    <row r="843" spans="1:22" x14ac:dyDescent="0.15">
      <c r="A843" s="56">
        <f>IF(ISNUMBER(INDEX(ReadMe!$G$24:$G$59,MATCH(UitgavenInkomsten!$K843,ReadMe!$C$24:$C$59,0))),INDEX(ReadMe!$G$24:$G$59,MATCH(UitgavenInkomsten!$K843,ReadMe!$C$24:$C$59,0)),0)</f>
        <v>0</v>
      </c>
      <c r="B843" s="56">
        <f>IF(ISERROR(INDEX(ReadMe!$H$24:$H$59,MATCH(UitgavenInkomsten!$K843,ReadMe!$C$24:$C$59,0))),0,INDEX(ReadMe!$H$24:$H$59,MATCH(UitgavenInkomsten!$K843,ReadMe!$C$24:$C$59,0)))</f>
        <v>0</v>
      </c>
      <c r="D843" s="7" t="str">
        <f t="shared" si="99"/>
        <v/>
      </c>
      <c r="E843" s="33"/>
      <c r="F843" s="33"/>
      <c r="G843" s="33"/>
      <c r="H843" s="34"/>
      <c r="I843" s="56">
        <f t="shared" si="106"/>
        <v>925</v>
      </c>
      <c r="J843" s="35"/>
      <c r="K843" s="33"/>
      <c r="L843" s="35"/>
      <c r="M843" s="35"/>
      <c r="N843" s="36" t="e">
        <f>INDEX(ReadMe!$F$24:$F$59,MATCH(UitgavenInkomsten!K843,ReadMe!$C$24:$C$59,0))</f>
        <v>#N/A</v>
      </c>
      <c r="O843" s="7">
        <f t="array" ref="O843">IF(AND(LEN(L843)&gt;0,ISNUMBER(N843)),L843*N843,IF(AND(LEN(M843)&gt;0,ISNUMBER(N843)),M843/(1+N843)*N843,0))</f>
        <v>0</v>
      </c>
      <c r="P843" s="7" t="str">
        <f t="shared" si="100"/>
        <v>Nee</v>
      </c>
      <c r="Q843" s="33"/>
      <c r="R843" s="7">
        <f t="shared" si="101"/>
        <v>0</v>
      </c>
      <c r="S843" s="7">
        <f t="shared" si="102"/>
        <v>0</v>
      </c>
      <c r="T843" s="7">
        <f t="shared" si="103"/>
        <v>0</v>
      </c>
      <c r="U843" s="7">
        <f t="shared" si="104"/>
        <v>0</v>
      </c>
      <c r="V843" s="7">
        <f t="shared" si="105"/>
        <v>0</v>
      </c>
    </row>
    <row r="844" spans="1:22" x14ac:dyDescent="0.15">
      <c r="A844" s="56">
        <f>IF(ISNUMBER(INDEX(ReadMe!$G$24:$G$59,MATCH(UitgavenInkomsten!$K844,ReadMe!$C$24:$C$59,0))),INDEX(ReadMe!$G$24:$G$59,MATCH(UitgavenInkomsten!$K844,ReadMe!$C$24:$C$59,0)),0)</f>
        <v>0</v>
      </c>
      <c r="B844" s="56">
        <f>IF(ISERROR(INDEX(ReadMe!$H$24:$H$59,MATCH(UitgavenInkomsten!$K844,ReadMe!$C$24:$C$59,0))),0,INDEX(ReadMe!$H$24:$H$59,MATCH(UitgavenInkomsten!$K844,ReadMe!$C$24:$C$59,0)))</f>
        <v>0</v>
      </c>
      <c r="D844" s="7" t="str">
        <f t="shared" si="99"/>
        <v/>
      </c>
      <c r="E844" s="33"/>
      <c r="F844" s="33"/>
      <c r="G844" s="33"/>
      <c r="H844" s="34"/>
      <c r="I844" s="56">
        <f t="shared" si="106"/>
        <v>926</v>
      </c>
      <c r="J844" s="35"/>
      <c r="K844" s="33"/>
      <c r="L844" s="35"/>
      <c r="M844" s="35"/>
      <c r="N844" s="36" t="e">
        <f>INDEX(ReadMe!$F$24:$F$59,MATCH(UitgavenInkomsten!K844,ReadMe!$C$24:$C$59,0))</f>
        <v>#N/A</v>
      </c>
      <c r="O844" s="7">
        <f t="array" ref="O844">IF(AND(LEN(L844)&gt;0,ISNUMBER(N844)),L844*N844,IF(AND(LEN(M844)&gt;0,ISNUMBER(N844)),M844/(1+N844)*N844,0))</f>
        <v>0</v>
      </c>
      <c r="P844" s="7" t="str">
        <f t="shared" si="100"/>
        <v>Nee</v>
      </c>
      <c r="Q844" s="33"/>
      <c r="R844" s="7">
        <f t="shared" si="101"/>
        <v>0</v>
      </c>
      <c r="S844" s="7">
        <f t="shared" si="102"/>
        <v>0</v>
      </c>
      <c r="T844" s="7">
        <f t="shared" si="103"/>
        <v>0</v>
      </c>
      <c r="U844" s="7">
        <f t="shared" si="104"/>
        <v>0</v>
      </c>
      <c r="V844" s="7">
        <f t="shared" si="105"/>
        <v>0</v>
      </c>
    </row>
    <row r="845" spans="1:22" x14ac:dyDescent="0.15">
      <c r="A845" s="56">
        <f>IF(ISNUMBER(INDEX(ReadMe!$G$24:$G$59,MATCH(UitgavenInkomsten!$K845,ReadMe!$C$24:$C$59,0))),INDEX(ReadMe!$G$24:$G$59,MATCH(UitgavenInkomsten!$K845,ReadMe!$C$24:$C$59,0)),0)</f>
        <v>0</v>
      </c>
      <c r="B845" s="56">
        <f>IF(ISERROR(INDEX(ReadMe!$H$24:$H$59,MATCH(UitgavenInkomsten!$K845,ReadMe!$C$24:$C$59,0))),0,INDEX(ReadMe!$H$24:$H$59,MATCH(UitgavenInkomsten!$K845,ReadMe!$C$24:$C$59,0)))</f>
        <v>0</v>
      </c>
      <c r="D845" s="7" t="str">
        <f t="shared" si="99"/>
        <v/>
      </c>
      <c r="E845" s="33"/>
      <c r="F845" s="33"/>
      <c r="G845" s="33"/>
      <c r="H845" s="34"/>
      <c r="I845" s="56">
        <f t="shared" si="106"/>
        <v>927</v>
      </c>
      <c r="J845" s="35"/>
      <c r="K845" s="33"/>
      <c r="L845" s="35"/>
      <c r="M845" s="35"/>
      <c r="N845" s="36" t="e">
        <f>INDEX(ReadMe!$F$24:$F$59,MATCH(UitgavenInkomsten!K845,ReadMe!$C$24:$C$59,0))</f>
        <v>#N/A</v>
      </c>
      <c r="O845" s="7">
        <f t="array" ref="O845">IF(AND(LEN(L845)&gt;0,ISNUMBER(N845)),L845*N845,IF(AND(LEN(M845)&gt;0,ISNUMBER(N845)),M845/(1+N845)*N845,0))</f>
        <v>0</v>
      </c>
      <c r="P845" s="7" t="str">
        <f t="shared" si="100"/>
        <v>Nee</v>
      </c>
      <c r="Q845" s="33"/>
      <c r="R845" s="7">
        <f t="shared" si="101"/>
        <v>0</v>
      </c>
      <c r="S845" s="7">
        <f t="shared" si="102"/>
        <v>0</v>
      </c>
      <c r="T845" s="7">
        <f t="shared" si="103"/>
        <v>0</v>
      </c>
      <c r="U845" s="7">
        <f t="shared" si="104"/>
        <v>0</v>
      </c>
      <c r="V845" s="7">
        <f t="shared" si="105"/>
        <v>0</v>
      </c>
    </row>
    <row r="846" spans="1:22" x14ac:dyDescent="0.15">
      <c r="A846" s="56">
        <f>IF(ISNUMBER(INDEX(ReadMe!$G$24:$G$59,MATCH(UitgavenInkomsten!$K846,ReadMe!$C$24:$C$59,0))),INDEX(ReadMe!$G$24:$G$59,MATCH(UitgavenInkomsten!$K846,ReadMe!$C$24:$C$59,0)),0)</f>
        <v>0</v>
      </c>
      <c r="B846" s="56">
        <f>IF(ISERROR(INDEX(ReadMe!$H$24:$H$59,MATCH(UitgavenInkomsten!$K846,ReadMe!$C$24:$C$59,0))),0,INDEX(ReadMe!$H$24:$H$59,MATCH(UitgavenInkomsten!$K846,ReadMe!$C$24:$C$59,0)))</f>
        <v>0</v>
      </c>
      <c r="D846" s="7" t="str">
        <f t="shared" si="99"/>
        <v/>
      </c>
      <c r="E846" s="33"/>
      <c r="F846" s="33"/>
      <c r="G846" s="33"/>
      <c r="H846" s="34"/>
      <c r="I846" s="56">
        <f t="shared" si="106"/>
        <v>928</v>
      </c>
      <c r="J846" s="35"/>
      <c r="K846" s="33"/>
      <c r="L846" s="35"/>
      <c r="M846" s="35"/>
      <c r="N846" s="36" t="e">
        <f>INDEX(ReadMe!$F$24:$F$59,MATCH(UitgavenInkomsten!K846,ReadMe!$C$24:$C$59,0))</f>
        <v>#N/A</v>
      </c>
      <c r="O846" s="7">
        <f t="array" ref="O846">IF(AND(LEN(L846)&gt;0,ISNUMBER(N846)),L846*N846,IF(AND(LEN(M846)&gt;0,ISNUMBER(N846)),M846/(1+N846)*N846,0))</f>
        <v>0</v>
      </c>
      <c r="P846" s="7" t="str">
        <f t="shared" si="100"/>
        <v>Nee</v>
      </c>
      <c r="Q846" s="33"/>
      <c r="R846" s="7">
        <f t="shared" si="101"/>
        <v>0</v>
      </c>
      <c r="S846" s="7">
        <f t="shared" si="102"/>
        <v>0</v>
      </c>
      <c r="T846" s="7">
        <f t="shared" si="103"/>
        <v>0</v>
      </c>
      <c r="U846" s="7">
        <f t="shared" si="104"/>
        <v>0</v>
      </c>
      <c r="V846" s="7">
        <f t="shared" si="105"/>
        <v>0</v>
      </c>
    </row>
    <row r="847" spans="1:22" x14ac:dyDescent="0.15">
      <c r="A847" s="56">
        <f>IF(ISNUMBER(INDEX(ReadMe!$G$24:$G$59,MATCH(UitgavenInkomsten!$K847,ReadMe!$C$24:$C$59,0))),INDEX(ReadMe!$G$24:$G$59,MATCH(UitgavenInkomsten!$K847,ReadMe!$C$24:$C$59,0)),0)</f>
        <v>0</v>
      </c>
      <c r="B847" s="56">
        <f>IF(ISERROR(INDEX(ReadMe!$H$24:$H$59,MATCH(UitgavenInkomsten!$K847,ReadMe!$C$24:$C$59,0))),0,INDEX(ReadMe!$H$24:$H$59,MATCH(UitgavenInkomsten!$K847,ReadMe!$C$24:$C$59,0)))</f>
        <v>0</v>
      </c>
      <c r="D847" s="7" t="str">
        <f t="shared" si="99"/>
        <v/>
      </c>
      <c r="E847" s="33"/>
      <c r="F847" s="33"/>
      <c r="G847" s="33"/>
      <c r="H847" s="34"/>
      <c r="I847" s="56">
        <f t="shared" si="106"/>
        <v>929</v>
      </c>
      <c r="J847" s="35"/>
      <c r="K847" s="33"/>
      <c r="L847" s="35"/>
      <c r="M847" s="35"/>
      <c r="N847" s="36" t="e">
        <f>INDEX(ReadMe!$F$24:$F$59,MATCH(UitgavenInkomsten!K847,ReadMe!$C$24:$C$59,0))</f>
        <v>#N/A</v>
      </c>
      <c r="O847" s="7">
        <f t="array" ref="O847">IF(AND(LEN(L847)&gt;0,ISNUMBER(N847)),L847*N847,IF(AND(LEN(M847)&gt;0,ISNUMBER(N847)),M847/(1+N847)*N847,0))</f>
        <v>0</v>
      </c>
      <c r="P847" s="7" t="str">
        <f t="shared" si="100"/>
        <v>Nee</v>
      </c>
      <c r="Q847" s="33"/>
      <c r="R847" s="7">
        <f t="shared" si="101"/>
        <v>0</v>
      </c>
      <c r="S847" s="7">
        <f t="shared" si="102"/>
        <v>0</v>
      </c>
      <c r="T847" s="7">
        <f t="shared" si="103"/>
        <v>0</v>
      </c>
      <c r="U847" s="7">
        <f t="shared" si="104"/>
        <v>0</v>
      </c>
      <c r="V847" s="7">
        <f t="shared" si="105"/>
        <v>0</v>
      </c>
    </row>
    <row r="848" spans="1:22" x14ac:dyDescent="0.15">
      <c r="A848" s="56">
        <f>IF(ISNUMBER(INDEX(ReadMe!$G$24:$G$59,MATCH(UitgavenInkomsten!$K848,ReadMe!$C$24:$C$59,0))),INDEX(ReadMe!$G$24:$G$59,MATCH(UitgavenInkomsten!$K848,ReadMe!$C$24:$C$59,0)),0)</f>
        <v>0</v>
      </c>
      <c r="B848" s="56">
        <f>IF(ISERROR(INDEX(ReadMe!$H$24:$H$59,MATCH(UitgavenInkomsten!$K848,ReadMe!$C$24:$C$59,0))),0,INDEX(ReadMe!$H$24:$H$59,MATCH(UitgavenInkomsten!$K848,ReadMe!$C$24:$C$59,0)))</f>
        <v>0</v>
      </c>
      <c r="D848" s="7" t="str">
        <f t="shared" si="99"/>
        <v/>
      </c>
      <c r="E848" s="33"/>
      <c r="F848" s="33"/>
      <c r="G848" s="33"/>
      <c r="H848" s="34"/>
      <c r="I848" s="56">
        <f t="shared" si="106"/>
        <v>930</v>
      </c>
      <c r="J848" s="35"/>
      <c r="K848" s="33"/>
      <c r="L848" s="35"/>
      <c r="M848" s="35"/>
      <c r="N848" s="36" t="e">
        <f>INDEX(ReadMe!$F$24:$F$59,MATCH(UitgavenInkomsten!K848,ReadMe!$C$24:$C$59,0))</f>
        <v>#N/A</v>
      </c>
      <c r="O848" s="7">
        <f t="array" ref="O848">IF(AND(LEN(L848)&gt;0,ISNUMBER(N848)),L848*N848,IF(AND(LEN(M848)&gt;0,ISNUMBER(N848)),M848/(1+N848)*N848,0))</f>
        <v>0</v>
      </c>
      <c r="P848" s="7" t="str">
        <f t="shared" si="100"/>
        <v>Nee</v>
      </c>
      <c r="Q848" s="33"/>
      <c r="R848" s="7">
        <f t="shared" si="101"/>
        <v>0</v>
      </c>
      <c r="S848" s="7">
        <f t="shared" si="102"/>
        <v>0</v>
      </c>
      <c r="T848" s="7">
        <f t="shared" si="103"/>
        <v>0</v>
      </c>
      <c r="U848" s="7">
        <f t="shared" si="104"/>
        <v>0</v>
      </c>
      <c r="V848" s="7">
        <f t="shared" si="105"/>
        <v>0</v>
      </c>
    </row>
    <row r="849" spans="1:22" x14ac:dyDescent="0.15">
      <c r="A849" s="56">
        <f>IF(ISNUMBER(INDEX(ReadMe!$G$24:$G$59,MATCH(UitgavenInkomsten!$K849,ReadMe!$C$24:$C$59,0))),INDEX(ReadMe!$G$24:$G$59,MATCH(UitgavenInkomsten!$K849,ReadMe!$C$24:$C$59,0)),0)</f>
        <v>0</v>
      </c>
      <c r="B849" s="56">
        <f>IF(ISERROR(INDEX(ReadMe!$H$24:$H$59,MATCH(UitgavenInkomsten!$K849,ReadMe!$C$24:$C$59,0))),0,INDEX(ReadMe!$H$24:$H$59,MATCH(UitgavenInkomsten!$K849,ReadMe!$C$24:$C$59,0)))</f>
        <v>0</v>
      </c>
      <c r="D849" s="7" t="str">
        <f t="shared" si="99"/>
        <v/>
      </c>
      <c r="E849" s="33"/>
      <c r="F849" s="33"/>
      <c r="G849" s="33"/>
      <c r="H849" s="34"/>
      <c r="I849" s="56">
        <f t="shared" si="106"/>
        <v>931</v>
      </c>
      <c r="J849" s="35"/>
      <c r="K849" s="33"/>
      <c r="L849" s="35"/>
      <c r="M849" s="35"/>
      <c r="N849" s="36" t="e">
        <f>INDEX(ReadMe!$F$24:$F$59,MATCH(UitgavenInkomsten!K849,ReadMe!$C$24:$C$59,0))</f>
        <v>#N/A</v>
      </c>
      <c r="O849" s="7">
        <f t="array" ref="O849">IF(AND(LEN(L849)&gt;0,ISNUMBER(N849)),L849*N849,IF(AND(LEN(M849)&gt;0,ISNUMBER(N849)),M849/(1+N849)*N849,0))</f>
        <v>0</v>
      </c>
      <c r="P849" s="7" t="str">
        <f t="shared" si="100"/>
        <v>Nee</v>
      </c>
      <c r="Q849" s="33"/>
      <c r="R849" s="7">
        <f t="shared" si="101"/>
        <v>0</v>
      </c>
      <c r="S849" s="7">
        <f t="shared" si="102"/>
        <v>0</v>
      </c>
      <c r="T849" s="7">
        <f t="shared" si="103"/>
        <v>0</v>
      </c>
      <c r="U849" s="7">
        <f t="shared" si="104"/>
        <v>0</v>
      </c>
      <c r="V849" s="7">
        <f t="shared" si="105"/>
        <v>0</v>
      </c>
    </row>
    <row r="850" spans="1:22" x14ac:dyDescent="0.15">
      <c r="A850" s="56">
        <f>IF(ISNUMBER(INDEX(ReadMe!$G$24:$G$59,MATCH(UitgavenInkomsten!$K850,ReadMe!$C$24:$C$59,0))),INDEX(ReadMe!$G$24:$G$59,MATCH(UitgavenInkomsten!$K850,ReadMe!$C$24:$C$59,0)),0)</f>
        <v>0</v>
      </c>
      <c r="B850" s="56">
        <f>IF(ISERROR(INDEX(ReadMe!$H$24:$H$59,MATCH(UitgavenInkomsten!$K850,ReadMe!$C$24:$C$59,0))),0,INDEX(ReadMe!$H$24:$H$59,MATCH(UitgavenInkomsten!$K850,ReadMe!$C$24:$C$59,0)))</f>
        <v>0</v>
      </c>
      <c r="D850" s="7" t="str">
        <f t="shared" ref="D850:D913" si="107">IF(LEN(G850)&gt;1,INDEX(Periode,MATCH($G850,Maanden,0),1),"")</f>
        <v/>
      </c>
      <c r="E850" s="33"/>
      <c r="F850" s="33"/>
      <c r="G850" s="33"/>
      <c r="H850" s="34"/>
      <c r="I850" s="56">
        <f t="shared" si="106"/>
        <v>932</v>
      </c>
      <c r="J850" s="35"/>
      <c r="K850" s="33"/>
      <c r="L850" s="35"/>
      <c r="M850" s="35"/>
      <c r="N850" s="36" t="e">
        <f>INDEX(ReadMe!$F$24:$F$59,MATCH(UitgavenInkomsten!K850,ReadMe!$C$24:$C$59,0))</f>
        <v>#N/A</v>
      </c>
      <c r="O850" s="7">
        <f t="array" ref="O850">IF(AND(LEN(L850)&gt;0,ISNUMBER(N850)),L850*N850,IF(AND(LEN(M850)&gt;0,ISNUMBER(N850)),M850/(1+N850)*N850,0))</f>
        <v>0</v>
      </c>
      <c r="P850" s="7" t="str">
        <f t="shared" ref="P850:P913" si="108">IF(LEN(K850)&gt;1,VLOOKUP(K850,CategorieBTWTabel,2,FALSE),"Nee")</f>
        <v>Nee</v>
      </c>
      <c r="Q850" s="33"/>
      <c r="R850" s="7">
        <f t="shared" ref="R850:R913" si="109">IF(LEN(L850)&lt;1,M850-O850,L850)</f>
        <v>0</v>
      </c>
      <c r="S850" s="7">
        <f t="shared" ref="S850:S913" si="110">IF(LEN(M850)&lt;1,L850+O850,M850)</f>
        <v>0</v>
      </c>
      <c r="T850" s="7">
        <f t="shared" ref="T850:T913" si="111">O850</f>
        <v>0</v>
      </c>
      <c r="U850" s="7">
        <f t="shared" si="104"/>
        <v>0</v>
      </c>
      <c r="V850" s="7">
        <f t="shared" si="105"/>
        <v>0</v>
      </c>
    </row>
    <row r="851" spans="1:22" x14ac:dyDescent="0.15">
      <c r="A851" s="56">
        <f>IF(ISNUMBER(INDEX(ReadMe!$G$24:$G$59,MATCH(UitgavenInkomsten!$K851,ReadMe!$C$24:$C$59,0))),INDEX(ReadMe!$G$24:$G$59,MATCH(UitgavenInkomsten!$K851,ReadMe!$C$24:$C$59,0)),0)</f>
        <v>0</v>
      </c>
      <c r="B851" s="56">
        <f>IF(ISERROR(INDEX(ReadMe!$H$24:$H$59,MATCH(UitgavenInkomsten!$K851,ReadMe!$C$24:$C$59,0))),0,INDEX(ReadMe!$H$24:$H$59,MATCH(UitgavenInkomsten!$K851,ReadMe!$C$24:$C$59,0)))</f>
        <v>0</v>
      </c>
      <c r="D851" s="7" t="str">
        <f t="shared" si="107"/>
        <v/>
      </c>
      <c r="E851" s="33"/>
      <c r="F851" s="33"/>
      <c r="G851" s="33"/>
      <c r="H851" s="34"/>
      <c r="I851" s="56">
        <f t="shared" si="106"/>
        <v>933</v>
      </c>
      <c r="J851" s="35"/>
      <c r="K851" s="33"/>
      <c r="L851" s="35"/>
      <c r="M851" s="35"/>
      <c r="N851" s="36" t="e">
        <f>INDEX(ReadMe!$F$24:$F$59,MATCH(UitgavenInkomsten!K851,ReadMe!$C$24:$C$59,0))</f>
        <v>#N/A</v>
      </c>
      <c r="O851" s="7">
        <f t="array" ref="O851">IF(AND(LEN(L851)&gt;0,ISNUMBER(N851)),L851*N851,IF(AND(LEN(M851)&gt;0,ISNUMBER(N851)),M851/(1+N851)*N851,0))</f>
        <v>0</v>
      </c>
      <c r="P851" s="7" t="str">
        <f t="shared" si="108"/>
        <v>Nee</v>
      </c>
      <c r="Q851" s="33"/>
      <c r="R851" s="7">
        <f t="shared" si="109"/>
        <v>0</v>
      </c>
      <c r="S851" s="7">
        <f t="shared" si="110"/>
        <v>0</v>
      </c>
      <c r="T851" s="7">
        <f t="shared" si="111"/>
        <v>0</v>
      </c>
      <c r="U851" s="7">
        <f t="shared" ref="U851:U914" si="112">U850+$S851*A851*IF(E851=U$17,1,0)</f>
        <v>0</v>
      </c>
      <c r="V851" s="7">
        <f t="shared" ref="V851:V914" si="113">V850+$S851*A851*IF(E851=V$17,1,0)</f>
        <v>0</v>
      </c>
    </row>
    <row r="852" spans="1:22" x14ac:dyDescent="0.15">
      <c r="A852" s="56">
        <f>IF(ISNUMBER(INDEX(ReadMe!$G$24:$G$59,MATCH(UitgavenInkomsten!$K852,ReadMe!$C$24:$C$59,0))),INDEX(ReadMe!$G$24:$G$59,MATCH(UitgavenInkomsten!$K852,ReadMe!$C$24:$C$59,0)),0)</f>
        <v>0</v>
      </c>
      <c r="B852" s="56">
        <f>IF(ISERROR(INDEX(ReadMe!$H$24:$H$59,MATCH(UitgavenInkomsten!$K852,ReadMe!$C$24:$C$59,0))),0,INDEX(ReadMe!$H$24:$H$59,MATCH(UitgavenInkomsten!$K852,ReadMe!$C$24:$C$59,0)))</f>
        <v>0</v>
      </c>
      <c r="D852" s="7" t="str">
        <f t="shared" si="107"/>
        <v/>
      </c>
      <c r="E852" s="33"/>
      <c r="F852" s="33"/>
      <c r="G852" s="33"/>
      <c r="H852" s="34"/>
      <c r="I852" s="56">
        <f t="shared" ref="I852:I915" si="114">I851+1</f>
        <v>934</v>
      </c>
      <c r="J852" s="35"/>
      <c r="K852" s="33"/>
      <c r="L852" s="35"/>
      <c r="M852" s="35"/>
      <c r="N852" s="36" t="e">
        <f>INDEX(ReadMe!$F$24:$F$59,MATCH(UitgavenInkomsten!K852,ReadMe!$C$24:$C$59,0))</f>
        <v>#N/A</v>
      </c>
      <c r="O852" s="7">
        <f t="array" ref="O852">IF(AND(LEN(L852)&gt;0,ISNUMBER(N852)),L852*N852,IF(AND(LEN(M852)&gt;0,ISNUMBER(N852)),M852/(1+N852)*N852,0))</f>
        <v>0</v>
      </c>
      <c r="P852" s="7" t="str">
        <f t="shared" si="108"/>
        <v>Nee</v>
      </c>
      <c r="Q852" s="33"/>
      <c r="R852" s="7">
        <f t="shared" si="109"/>
        <v>0</v>
      </c>
      <c r="S852" s="7">
        <f t="shared" si="110"/>
        <v>0</v>
      </c>
      <c r="T852" s="7">
        <f t="shared" si="111"/>
        <v>0</v>
      </c>
      <c r="U852" s="7">
        <f t="shared" si="112"/>
        <v>0</v>
      </c>
      <c r="V852" s="7">
        <f t="shared" si="113"/>
        <v>0</v>
      </c>
    </row>
    <row r="853" spans="1:22" x14ac:dyDescent="0.15">
      <c r="A853" s="56">
        <f>IF(ISNUMBER(INDEX(ReadMe!$G$24:$G$59,MATCH(UitgavenInkomsten!$K853,ReadMe!$C$24:$C$59,0))),INDEX(ReadMe!$G$24:$G$59,MATCH(UitgavenInkomsten!$K853,ReadMe!$C$24:$C$59,0)),0)</f>
        <v>0</v>
      </c>
      <c r="B853" s="56">
        <f>IF(ISERROR(INDEX(ReadMe!$H$24:$H$59,MATCH(UitgavenInkomsten!$K853,ReadMe!$C$24:$C$59,0))),0,INDEX(ReadMe!$H$24:$H$59,MATCH(UitgavenInkomsten!$K853,ReadMe!$C$24:$C$59,0)))</f>
        <v>0</v>
      </c>
      <c r="D853" s="7" t="str">
        <f t="shared" si="107"/>
        <v/>
      </c>
      <c r="E853" s="33"/>
      <c r="F853" s="33"/>
      <c r="G853" s="33"/>
      <c r="H853" s="34"/>
      <c r="I853" s="56">
        <f t="shared" si="114"/>
        <v>935</v>
      </c>
      <c r="J853" s="35"/>
      <c r="K853" s="33"/>
      <c r="L853" s="35"/>
      <c r="M853" s="35"/>
      <c r="N853" s="36" t="e">
        <f>INDEX(ReadMe!$F$24:$F$59,MATCH(UitgavenInkomsten!K853,ReadMe!$C$24:$C$59,0))</f>
        <v>#N/A</v>
      </c>
      <c r="O853" s="7">
        <f t="array" ref="O853">IF(AND(LEN(L853)&gt;0,ISNUMBER(N853)),L853*N853,IF(AND(LEN(M853)&gt;0,ISNUMBER(N853)),M853/(1+N853)*N853,0))</f>
        <v>0</v>
      </c>
      <c r="P853" s="7" t="str">
        <f t="shared" si="108"/>
        <v>Nee</v>
      </c>
      <c r="Q853" s="33"/>
      <c r="R853" s="7">
        <f t="shared" si="109"/>
        <v>0</v>
      </c>
      <c r="S853" s="7">
        <f t="shared" si="110"/>
        <v>0</v>
      </c>
      <c r="T853" s="7">
        <f t="shared" si="111"/>
        <v>0</v>
      </c>
      <c r="U853" s="7">
        <f t="shared" si="112"/>
        <v>0</v>
      </c>
      <c r="V853" s="7">
        <f t="shared" si="113"/>
        <v>0</v>
      </c>
    </row>
    <row r="854" spans="1:22" x14ac:dyDescent="0.15">
      <c r="A854" s="56">
        <f>IF(ISNUMBER(INDEX(ReadMe!$G$24:$G$59,MATCH(UitgavenInkomsten!$K854,ReadMe!$C$24:$C$59,0))),INDEX(ReadMe!$G$24:$G$59,MATCH(UitgavenInkomsten!$K854,ReadMe!$C$24:$C$59,0)),0)</f>
        <v>0</v>
      </c>
      <c r="B854" s="56">
        <f>IF(ISERROR(INDEX(ReadMe!$H$24:$H$59,MATCH(UitgavenInkomsten!$K854,ReadMe!$C$24:$C$59,0))),0,INDEX(ReadMe!$H$24:$H$59,MATCH(UitgavenInkomsten!$K854,ReadMe!$C$24:$C$59,0)))</f>
        <v>0</v>
      </c>
      <c r="D854" s="7" t="str">
        <f t="shared" si="107"/>
        <v/>
      </c>
      <c r="E854" s="33"/>
      <c r="F854" s="33"/>
      <c r="G854" s="33"/>
      <c r="H854" s="34"/>
      <c r="I854" s="56">
        <f t="shared" si="114"/>
        <v>936</v>
      </c>
      <c r="J854" s="35"/>
      <c r="K854" s="33"/>
      <c r="L854" s="35"/>
      <c r="M854" s="35"/>
      <c r="N854" s="36" t="e">
        <f>INDEX(ReadMe!$F$24:$F$59,MATCH(UitgavenInkomsten!K854,ReadMe!$C$24:$C$59,0))</f>
        <v>#N/A</v>
      </c>
      <c r="O854" s="7">
        <f t="array" ref="O854">IF(AND(LEN(L854)&gt;0,ISNUMBER(N854)),L854*N854,IF(AND(LEN(M854)&gt;0,ISNUMBER(N854)),M854/(1+N854)*N854,0))</f>
        <v>0</v>
      </c>
      <c r="P854" s="7" t="str">
        <f t="shared" si="108"/>
        <v>Nee</v>
      </c>
      <c r="Q854" s="33"/>
      <c r="R854" s="7">
        <f t="shared" si="109"/>
        <v>0</v>
      </c>
      <c r="S854" s="7">
        <f t="shared" si="110"/>
        <v>0</v>
      </c>
      <c r="T854" s="7">
        <f t="shared" si="111"/>
        <v>0</v>
      </c>
      <c r="U854" s="7">
        <f t="shared" si="112"/>
        <v>0</v>
      </c>
      <c r="V854" s="7">
        <f t="shared" si="113"/>
        <v>0</v>
      </c>
    </row>
    <row r="855" spans="1:22" x14ac:dyDescent="0.15">
      <c r="A855" s="56">
        <f>IF(ISNUMBER(INDEX(ReadMe!$G$24:$G$59,MATCH(UitgavenInkomsten!$K855,ReadMe!$C$24:$C$59,0))),INDEX(ReadMe!$G$24:$G$59,MATCH(UitgavenInkomsten!$K855,ReadMe!$C$24:$C$59,0)),0)</f>
        <v>0</v>
      </c>
      <c r="B855" s="56">
        <f>IF(ISERROR(INDEX(ReadMe!$H$24:$H$59,MATCH(UitgavenInkomsten!$K855,ReadMe!$C$24:$C$59,0))),0,INDEX(ReadMe!$H$24:$H$59,MATCH(UitgavenInkomsten!$K855,ReadMe!$C$24:$C$59,0)))</f>
        <v>0</v>
      </c>
      <c r="D855" s="7" t="str">
        <f t="shared" si="107"/>
        <v/>
      </c>
      <c r="E855" s="33"/>
      <c r="F855" s="33"/>
      <c r="G855" s="33"/>
      <c r="H855" s="34"/>
      <c r="I855" s="56">
        <f t="shared" si="114"/>
        <v>937</v>
      </c>
      <c r="J855" s="35"/>
      <c r="K855" s="33"/>
      <c r="L855" s="35"/>
      <c r="M855" s="35"/>
      <c r="N855" s="36" t="e">
        <f>INDEX(ReadMe!$F$24:$F$59,MATCH(UitgavenInkomsten!K855,ReadMe!$C$24:$C$59,0))</f>
        <v>#N/A</v>
      </c>
      <c r="O855" s="7">
        <f t="array" ref="O855">IF(AND(LEN(L855)&gt;0,ISNUMBER(N855)),L855*N855,IF(AND(LEN(M855)&gt;0,ISNUMBER(N855)),M855/(1+N855)*N855,0))</f>
        <v>0</v>
      </c>
      <c r="P855" s="7" t="str">
        <f t="shared" si="108"/>
        <v>Nee</v>
      </c>
      <c r="Q855" s="33"/>
      <c r="R855" s="7">
        <f t="shared" si="109"/>
        <v>0</v>
      </c>
      <c r="S855" s="7">
        <f t="shared" si="110"/>
        <v>0</v>
      </c>
      <c r="T855" s="7">
        <f t="shared" si="111"/>
        <v>0</v>
      </c>
      <c r="U855" s="7">
        <f t="shared" si="112"/>
        <v>0</v>
      </c>
      <c r="V855" s="7">
        <f t="shared" si="113"/>
        <v>0</v>
      </c>
    </row>
    <row r="856" spans="1:22" x14ac:dyDescent="0.15">
      <c r="A856" s="56">
        <f>IF(ISNUMBER(INDEX(ReadMe!$G$24:$G$59,MATCH(UitgavenInkomsten!$K856,ReadMe!$C$24:$C$59,0))),INDEX(ReadMe!$G$24:$G$59,MATCH(UitgavenInkomsten!$K856,ReadMe!$C$24:$C$59,0)),0)</f>
        <v>0</v>
      </c>
      <c r="B856" s="56">
        <f>IF(ISERROR(INDEX(ReadMe!$H$24:$H$59,MATCH(UitgavenInkomsten!$K856,ReadMe!$C$24:$C$59,0))),0,INDEX(ReadMe!$H$24:$H$59,MATCH(UitgavenInkomsten!$K856,ReadMe!$C$24:$C$59,0)))</f>
        <v>0</v>
      </c>
      <c r="D856" s="7" t="str">
        <f t="shared" si="107"/>
        <v/>
      </c>
      <c r="E856" s="33"/>
      <c r="F856" s="33"/>
      <c r="G856" s="33"/>
      <c r="H856" s="34"/>
      <c r="I856" s="56">
        <f t="shared" si="114"/>
        <v>938</v>
      </c>
      <c r="J856" s="35"/>
      <c r="K856" s="33"/>
      <c r="L856" s="35"/>
      <c r="M856" s="35"/>
      <c r="N856" s="36" t="e">
        <f>INDEX(ReadMe!$F$24:$F$59,MATCH(UitgavenInkomsten!K856,ReadMe!$C$24:$C$59,0))</f>
        <v>#N/A</v>
      </c>
      <c r="O856" s="7">
        <f t="array" ref="O856">IF(AND(LEN(L856)&gt;0,ISNUMBER(N856)),L856*N856,IF(AND(LEN(M856)&gt;0,ISNUMBER(N856)),M856/(1+N856)*N856,0))</f>
        <v>0</v>
      </c>
      <c r="P856" s="7" t="str">
        <f t="shared" si="108"/>
        <v>Nee</v>
      </c>
      <c r="Q856" s="33"/>
      <c r="R856" s="7">
        <f t="shared" si="109"/>
        <v>0</v>
      </c>
      <c r="S856" s="7">
        <f t="shared" si="110"/>
        <v>0</v>
      </c>
      <c r="T856" s="7">
        <f t="shared" si="111"/>
        <v>0</v>
      </c>
      <c r="U856" s="7">
        <f t="shared" si="112"/>
        <v>0</v>
      </c>
      <c r="V856" s="7">
        <f t="shared" si="113"/>
        <v>0</v>
      </c>
    </row>
    <row r="857" spans="1:22" x14ac:dyDescent="0.15">
      <c r="A857" s="56">
        <f>IF(ISNUMBER(INDEX(ReadMe!$G$24:$G$59,MATCH(UitgavenInkomsten!$K857,ReadMe!$C$24:$C$59,0))),INDEX(ReadMe!$G$24:$G$59,MATCH(UitgavenInkomsten!$K857,ReadMe!$C$24:$C$59,0)),0)</f>
        <v>0</v>
      </c>
      <c r="B857" s="56">
        <f>IF(ISERROR(INDEX(ReadMe!$H$24:$H$59,MATCH(UitgavenInkomsten!$K857,ReadMe!$C$24:$C$59,0))),0,INDEX(ReadMe!$H$24:$H$59,MATCH(UitgavenInkomsten!$K857,ReadMe!$C$24:$C$59,0)))</f>
        <v>0</v>
      </c>
      <c r="D857" s="7" t="str">
        <f t="shared" si="107"/>
        <v/>
      </c>
      <c r="E857" s="33"/>
      <c r="F857" s="33"/>
      <c r="G857" s="33"/>
      <c r="H857" s="34"/>
      <c r="I857" s="56">
        <f t="shared" si="114"/>
        <v>939</v>
      </c>
      <c r="J857" s="35"/>
      <c r="K857" s="33"/>
      <c r="L857" s="35"/>
      <c r="M857" s="35"/>
      <c r="N857" s="36" t="e">
        <f>INDEX(ReadMe!$F$24:$F$59,MATCH(UitgavenInkomsten!K857,ReadMe!$C$24:$C$59,0))</f>
        <v>#N/A</v>
      </c>
      <c r="O857" s="7">
        <f t="array" ref="O857">IF(AND(LEN(L857)&gt;0,ISNUMBER(N857)),L857*N857,IF(AND(LEN(M857)&gt;0,ISNUMBER(N857)),M857/(1+N857)*N857,0))</f>
        <v>0</v>
      </c>
      <c r="P857" s="7" t="str">
        <f t="shared" si="108"/>
        <v>Nee</v>
      </c>
      <c r="Q857" s="33"/>
      <c r="R857" s="7">
        <f t="shared" si="109"/>
        <v>0</v>
      </c>
      <c r="S857" s="7">
        <f t="shared" si="110"/>
        <v>0</v>
      </c>
      <c r="T857" s="7">
        <f t="shared" si="111"/>
        <v>0</v>
      </c>
      <c r="U857" s="7">
        <f t="shared" si="112"/>
        <v>0</v>
      </c>
      <c r="V857" s="7">
        <f t="shared" si="113"/>
        <v>0</v>
      </c>
    </row>
    <row r="858" spans="1:22" x14ac:dyDescent="0.15">
      <c r="A858" s="56">
        <f>IF(ISNUMBER(INDEX(ReadMe!$G$24:$G$59,MATCH(UitgavenInkomsten!$K858,ReadMe!$C$24:$C$59,0))),INDEX(ReadMe!$G$24:$G$59,MATCH(UitgavenInkomsten!$K858,ReadMe!$C$24:$C$59,0)),0)</f>
        <v>0</v>
      </c>
      <c r="B858" s="56">
        <f>IF(ISERROR(INDEX(ReadMe!$H$24:$H$59,MATCH(UitgavenInkomsten!$K858,ReadMe!$C$24:$C$59,0))),0,INDEX(ReadMe!$H$24:$H$59,MATCH(UitgavenInkomsten!$K858,ReadMe!$C$24:$C$59,0)))</f>
        <v>0</v>
      </c>
      <c r="D858" s="7" t="str">
        <f t="shared" si="107"/>
        <v/>
      </c>
      <c r="E858" s="33"/>
      <c r="F858" s="33"/>
      <c r="G858" s="33"/>
      <c r="H858" s="34"/>
      <c r="I858" s="56">
        <f t="shared" si="114"/>
        <v>940</v>
      </c>
      <c r="J858" s="35"/>
      <c r="K858" s="33"/>
      <c r="L858" s="35"/>
      <c r="M858" s="35"/>
      <c r="N858" s="36" t="e">
        <f>INDEX(ReadMe!$F$24:$F$59,MATCH(UitgavenInkomsten!K858,ReadMe!$C$24:$C$59,0))</f>
        <v>#N/A</v>
      </c>
      <c r="O858" s="7">
        <f t="array" ref="O858">IF(AND(LEN(L858)&gt;0,ISNUMBER(N858)),L858*N858,IF(AND(LEN(M858)&gt;0,ISNUMBER(N858)),M858/(1+N858)*N858,0))</f>
        <v>0</v>
      </c>
      <c r="P858" s="7" t="str">
        <f t="shared" si="108"/>
        <v>Nee</v>
      </c>
      <c r="Q858" s="33"/>
      <c r="R858" s="7">
        <f t="shared" si="109"/>
        <v>0</v>
      </c>
      <c r="S858" s="7">
        <f t="shared" si="110"/>
        <v>0</v>
      </c>
      <c r="T858" s="7">
        <f t="shared" si="111"/>
        <v>0</v>
      </c>
      <c r="U858" s="7">
        <f t="shared" si="112"/>
        <v>0</v>
      </c>
      <c r="V858" s="7">
        <f t="shared" si="113"/>
        <v>0</v>
      </c>
    </row>
    <row r="859" spans="1:22" x14ac:dyDescent="0.15">
      <c r="A859" s="56">
        <f>IF(ISNUMBER(INDEX(ReadMe!$G$24:$G$59,MATCH(UitgavenInkomsten!$K859,ReadMe!$C$24:$C$59,0))),INDEX(ReadMe!$G$24:$G$59,MATCH(UitgavenInkomsten!$K859,ReadMe!$C$24:$C$59,0)),0)</f>
        <v>0</v>
      </c>
      <c r="B859" s="56">
        <f>IF(ISERROR(INDEX(ReadMe!$H$24:$H$59,MATCH(UitgavenInkomsten!$K859,ReadMe!$C$24:$C$59,0))),0,INDEX(ReadMe!$H$24:$H$59,MATCH(UitgavenInkomsten!$K859,ReadMe!$C$24:$C$59,0)))</f>
        <v>0</v>
      </c>
      <c r="D859" s="7" t="str">
        <f t="shared" si="107"/>
        <v/>
      </c>
      <c r="E859" s="33"/>
      <c r="F859" s="33"/>
      <c r="G859" s="33"/>
      <c r="H859" s="34"/>
      <c r="I859" s="56">
        <f t="shared" si="114"/>
        <v>941</v>
      </c>
      <c r="J859" s="35"/>
      <c r="K859" s="33"/>
      <c r="L859" s="35"/>
      <c r="M859" s="35"/>
      <c r="N859" s="36" t="e">
        <f>INDEX(ReadMe!$F$24:$F$59,MATCH(UitgavenInkomsten!K859,ReadMe!$C$24:$C$59,0))</f>
        <v>#N/A</v>
      </c>
      <c r="O859" s="7">
        <f t="array" ref="O859">IF(AND(LEN(L859)&gt;0,ISNUMBER(N859)),L859*N859,IF(AND(LEN(M859)&gt;0,ISNUMBER(N859)),M859/(1+N859)*N859,0))</f>
        <v>0</v>
      </c>
      <c r="P859" s="7" t="str">
        <f t="shared" si="108"/>
        <v>Nee</v>
      </c>
      <c r="Q859" s="33"/>
      <c r="R859" s="7">
        <f t="shared" si="109"/>
        <v>0</v>
      </c>
      <c r="S859" s="7">
        <f t="shared" si="110"/>
        <v>0</v>
      </c>
      <c r="T859" s="7">
        <f t="shared" si="111"/>
        <v>0</v>
      </c>
      <c r="U859" s="7">
        <f t="shared" si="112"/>
        <v>0</v>
      </c>
      <c r="V859" s="7">
        <f t="shared" si="113"/>
        <v>0</v>
      </c>
    </row>
    <row r="860" spans="1:22" x14ac:dyDescent="0.15">
      <c r="A860" s="56">
        <f>IF(ISNUMBER(INDEX(ReadMe!$G$24:$G$59,MATCH(UitgavenInkomsten!$K860,ReadMe!$C$24:$C$59,0))),INDEX(ReadMe!$G$24:$G$59,MATCH(UitgavenInkomsten!$K860,ReadMe!$C$24:$C$59,0)),0)</f>
        <v>0</v>
      </c>
      <c r="B860" s="56">
        <f>IF(ISERROR(INDEX(ReadMe!$H$24:$H$59,MATCH(UitgavenInkomsten!$K860,ReadMe!$C$24:$C$59,0))),0,INDEX(ReadMe!$H$24:$H$59,MATCH(UitgavenInkomsten!$K860,ReadMe!$C$24:$C$59,0)))</f>
        <v>0</v>
      </c>
      <c r="D860" s="7" t="str">
        <f t="shared" si="107"/>
        <v/>
      </c>
      <c r="E860" s="33"/>
      <c r="F860" s="33"/>
      <c r="G860" s="33"/>
      <c r="H860" s="34"/>
      <c r="I860" s="56">
        <f t="shared" si="114"/>
        <v>942</v>
      </c>
      <c r="J860" s="35"/>
      <c r="K860" s="33"/>
      <c r="L860" s="35"/>
      <c r="M860" s="35"/>
      <c r="N860" s="36" t="e">
        <f>INDEX(ReadMe!$F$24:$F$59,MATCH(UitgavenInkomsten!K860,ReadMe!$C$24:$C$59,0))</f>
        <v>#N/A</v>
      </c>
      <c r="O860" s="7">
        <f t="array" ref="O860">IF(AND(LEN(L860)&gt;0,ISNUMBER(N860)),L860*N860,IF(AND(LEN(M860)&gt;0,ISNUMBER(N860)),M860/(1+N860)*N860,0))</f>
        <v>0</v>
      </c>
      <c r="P860" s="7" t="str">
        <f t="shared" si="108"/>
        <v>Nee</v>
      </c>
      <c r="Q860" s="33"/>
      <c r="R860" s="7">
        <f t="shared" si="109"/>
        <v>0</v>
      </c>
      <c r="S860" s="7">
        <f t="shared" si="110"/>
        <v>0</v>
      </c>
      <c r="T860" s="7">
        <f t="shared" si="111"/>
        <v>0</v>
      </c>
      <c r="U860" s="7">
        <f t="shared" si="112"/>
        <v>0</v>
      </c>
      <c r="V860" s="7">
        <f t="shared" si="113"/>
        <v>0</v>
      </c>
    </row>
    <row r="861" spans="1:22" x14ac:dyDescent="0.15">
      <c r="A861" s="56">
        <f>IF(ISNUMBER(INDEX(ReadMe!$G$24:$G$59,MATCH(UitgavenInkomsten!$K861,ReadMe!$C$24:$C$59,0))),INDEX(ReadMe!$G$24:$G$59,MATCH(UitgavenInkomsten!$K861,ReadMe!$C$24:$C$59,0)),0)</f>
        <v>0</v>
      </c>
      <c r="B861" s="56">
        <f>IF(ISERROR(INDEX(ReadMe!$H$24:$H$59,MATCH(UitgavenInkomsten!$K861,ReadMe!$C$24:$C$59,0))),0,INDEX(ReadMe!$H$24:$H$59,MATCH(UitgavenInkomsten!$K861,ReadMe!$C$24:$C$59,0)))</f>
        <v>0</v>
      </c>
      <c r="D861" s="7" t="str">
        <f t="shared" si="107"/>
        <v/>
      </c>
      <c r="E861" s="33"/>
      <c r="F861" s="33"/>
      <c r="G861" s="33"/>
      <c r="H861" s="34"/>
      <c r="I861" s="56">
        <f t="shared" si="114"/>
        <v>943</v>
      </c>
      <c r="J861" s="35"/>
      <c r="K861" s="33"/>
      <c r="L861" s="35"/>
      <c r="M861" s="35"/>
      <c r="N861" s="36" t="e">
        <f>INDEX(ReadMe!$F$24:$F$59,MATCH(UitgavenInkomsten!K861,ReadMe!$C$24:$C$59,0))</f>
        <v>#N/A</v>
      </c>
      <c r="O861" s="7">
        <f t="array" ref="O861">IF(AND(LEN(L861)&gt;0,ISNUMBER(N861)),L861*N861,IF(AND(LEN(M861)&gt;0,ISNUMBER(N861)),M861/(1+N861)*N861,0))</f>
        <v>0</v>
      </c>
      <c r="P861" s="7" t="str">
        <f t="shared" si="108"/>
        <v>Nee</v>
      </c>
      <c r="Q861" s="33"/>
      <c r="R861" s="7">
        <f t="shared" si="109"/>
        <v>0</v>
      </c>
      <c r="S861" s="7">
        <f t="shared" si="110"/>
        <v>0</v>
      </c>
      <c r="T861" s="7">
        <f t="shared" si="111"/>
        <v>0</v>
      </c>
      <c r="U861" s="7">
        <f t="shared" si="112"/>
        <v>0</v>
      </c>
      <c r="V861" s="7">
        <f t="shared" si="113"/>
        <v>0</v>
      </c>
    </row>
    <row r="862" spans="1:22" x14ac:dyDescent="0.15">
      <c r="A862" s="56">
        <f>IF(ISNUMBER(INDEX(ReadMe!$G$24:$G$59,MATCH(UitgavenInkomsten!$K862,ReadMe!$C$24:$C$59,0))),INDEX(ReadMe!$G$24:$G$59,MATCH(UitgavenInkomsten!$K862,ReadMe!$C$24:$C$59,0)),0)</f>
        <v>0</v>
      </c>
      <c r="B862" s="56">
        <f>IF(ISERROR(INDEX(ReadMe!$H$24:$H$59,MATCH(UitgavenInkomsten!$K862,ReadMe!$C$24:$C$59,0))),0,INDEX(ReadMe!$H$24:$H$59,MATCH(UitgavenInkomsten!$K862,ReadMe!$C$24:$C$59,0)))</f>
        <v>0</v>
      </c>
      <c r="D862" s="7" t="str">
        <f t="shared" si="107"/>
        <v/>
      </c>
      <c r="E862" s="33"/>
      <c r="F862" s="33"/>
      <c r="G862" s="33"/>
      <c r="H862" s="34"/>
      <c r="I862" s="56">
        <f t="shared" si="114"/>
        <v>944</v>
      </c>
      <c r="J862" s="35"/>
      <c r="K862" s="33"/>
      <c r="L862" s="35"/>
      <c r="M862" s="35"/>
      <c r="N862" s="36" t="e">
        <f>INDEX(ReadMe!$F$24:$F$59,MATCH(UitgavenInkomsten!K862,ReadMe!$C$24:$C$59,0))</f>
        <v>#N/A</v>
      </c>
      <c r="O862" s="7">
        <f t="array" ref="O862">IF(AND(LEN(L862)&gt;0,ISNUMBER(N862)),L862*N862,IF(AND(LEN(M862)&gt;0,ISNUMBER(N862)),M862/(1+N862)*N862,0))</f>
        <v>0</v>
      </c>
      <c r="P862" s="7" t="str">
        <f t="shared" si="108"/>
        <v>Nee</v>
      </c>
      <c r="Q862" s="33"/>
      <c r="R862" s="7">
        <f t="shared" si="109"/>
        <v>0</v>
      </c>
      <c r="S862" s="7">
        <f t="shared" si="110"/>
        <v>0</v>
      </c>
      <c r="T862" s="7">
        <f t="shared" si="111"/>
        <v>0</v>
      </c>
      <c r="U862" s="7">
        <f t="shared" si="112"/>
        <v>0</v>
      </c>
      <c r="V862" s="7">
        <f t="shared" si="113"/>
        <v>0</v>
      </c>
    </row>
    <row r="863" spans="1:22" x14ac:dyDescent="0.15">
      <c r="A863" s="56">
        <f>IF(ISNUMBER(INDEX(ReadMe!$G$24:$G$59,MATCH(UitgavenInkomsten!$K863,ReadMe!$C$24:$C$59,0))),INDEX(ReadMe!$G$24:$G$59,MATCH(UitgavenInkomsten!$K863,ReadMe!$C$24:$C$59,0)),0)</f>
        <v>0</v>
      </c>
      <c r="B863" s="56">
        <f>IF(ISERROR(INDEX(ReadMe!$H$24:$H$59,MATCH(UitgavenInkomsten!$K863,ReadMe!$C$24:$C$59,0))),0,INDEX(ReadMe!$H$24:$H$59,MATCH(UitgavenInkomsten!$K863,ReadMe!$C$24:$C$59,0)))</f>
        <v>0</v>
      </c>
      <c r="D863" s="7" t="str">
        <f t="shared" si="107"/>
        <v/>
      </c>
      <c r="E863" s="33"/>
      <c r="F863" s="33"/>
      <c r="G863" s="33"/>
      <c r="H863" s="34"/>
      <c r="I863" s="56">
        <f t="shared" si="114"/>
        <v>945</v>
      </c>
      <c r="J863" s="35"/>
      <c r="K863" s="33"/>
      <c r="L863" s="35"/>
      <c r="M863" s="35"/>
      <c r="N863" s="36" t="e">
        <f>INDEX(ReadMe!$F$24:$F$59,MATCH(UitgavenInkomsten!K863,ReadMe!$C$24:$C$59,0))</f>
        <v>#N/A</v>
      </c>
      <c r="O863" s="7">
        <f t="array" ref="O863">IF(AND(LEN(L863)&gt;0,ISNUMBER(N863)),L863*N863,IF(AND(LEN(M863)&gt;0,ISNUMBER(N863)),M863/(1+N863)*N863,0))</f>
        <v>0</v>
      </c>
      <c r="P863" s="7" t="str">
        <f t="shared" si="108"/>
        <v>Nee</v>
      </c>
      <c r="Q863" s="33"/>
      <c r="R863" s="7">
        <f t="shared" si="109"/>
        <v>0</v>
      </c>
      <c r="S863" s="7">
        <f t="shared" si="110"/>
        <v>0</v>
      </c>
      <c r="T863" s="7">
        <f t="shared" si="111"/>
        <v>0</v>
      </c>
      <c r="U863" s="7">
        <f t="shared" si="112"/>
        <v>0</v>
      </c>
      <c r="V863" s="7">
        <f t="shared" si="113"/>
        <v>0</v>
      </c>
    </row>
    <row r="864" spans="1:22" x14ac:dyDescent="0.15">
      <c r="A864" s="56">
        <f>IF(ISNUMBER(INDEX(ReadMe!$G$24:$G$59,MATCH(UitgavenInkomsten!$K864,ReadMe!$C$24:$C$59,0))),INDEX(ReadMe!$G$24:$G$59,MATCH(UitgavenInkomsten!$K864,ReadMe!$C$24:$C$59,0)),0)</f>
        <v>0</v>
      </c>
      <c r="B864" s="56">
        <f>IF(ISERROR(INDEX(ReadMe!$H$24:$H$59,MATCH(UitgavenInkomsten!$K864,ReadMe!$C$24:$C$59,0))),0,INDEX(ReadMe!$H$24:$H$59,MATCH(UitgavenInkomsten!$K864,ReadMe!$C$24:$C$59,0)))</f>
        <v>0</v>
      </c>
      <c r="D864" s="7" t="str">
        <f t="shared" si="107"/>
        <v/>
      </c>
      <c r="E864" s="33"/>
      <c r="F864" s="33"/>
      <c r="G864" s="33"/>
      <c r="H864" s="34"/>
      <c r="I864" s="56">
        <f t="shared" si="114"/>
        <v>946</v>
      </c>
      <c r="J864" s="35"/>
      <c r="K864" s="33"/>
      <c r="L864" s="35"/>
      <c r="M864" s="35"/>
      <c r="N864" s="36" t="e">
        <f>INDEX(ReadMe!$F$24:$F$59,MATCH(UitgavenInkomsten!K864,ReadMe!$C$24:$C$59,0))</f>
        <v>#N/A</v>
      </c>
      <c r="O864" s="7">
        <f t="array" ref="O864">IF(AND(LEN(L864)&gt;0,ISNUMBER(N864)),L864*N864,IF(AND(LEN(M864)&gt;0,ISNUMBER(N864)),M864/(1+N864)*N864,0))</f>
        <v>0</v>
      </c>
      <c r="P864" s="7" t="str">
        <f t="shared" si="108"/>
        <v>Nee</v>
      </c>
      <c r="Q864" s="33"/>
      <c r="R864" s="7">
        <f t="shared" si="109"/>
        <v>0</v>
      </c>
      <c r="S864" s="7">
        <f t="shared" si="110"/>
        <v>0</v>
      </c>
      <c r="T864" s="7">
        <f t="shared" si="111"/>
        <v>0</v>
      </c>
      <c r="U864" s="7">
        <f t="shared" si="112"/>
        <v>0</v>
      </c>
      <c r="V864" s="7">
        <f t="shared" si="113"/>
        <v>0</v>
      </c>
    </row>
    <row r="865" spans="1:22" x14ac:dyDescent="0.15">
      <c r="A865" s="56">
        <f>IF(ISNUMBER(INDEX(ReadMe!$G$24:$G$59,MATCH(UitgavenInkomsten!$K865,ReadMe!$C$24:$C$59,0))),INDEX(ReadMe!$G$24:$G$59,MATCH(UitgavenInkomsten!$K865,ReadMe!$C$24:$C$59,0)),0)</f>
        <v>0</v>
      </c>
      <c r="B865" s="56">
        <f>IF(ISERROR(INDEX(ReadMe!$H$24:$H$59,MATCH(UitgavenInkomsten!$K865,ReadMe!$C$24:$C$59,0))),0,INDEX(ReadMe!$H$24:$H$59,MATCH(UitgavenInkomsten!$K865,ReadMe!$C$24:$C$59,0)))</f>
        <v>0</v>
      </c>
      <c r="D865" s="7" t="str">
        <f t="shared" si="107"/>
        <v/>
      </c>
      <c r="E865" s="33"/>
      <c r="F865" s="33"/>
      <c r="G865" s="33"/>
      <c r="H865" s="34"/>
      <c r="I865" s="56">
        <f t="shared" si="114"/>
        <v>947</v>
      </c>
      <c r="J865" s="35"/>
      <c r="K865" s="33"/>
      <c r="L865" s="35"/>
      <c r="M865" s="35"/>
      <c r="N865" s="36" t="e">
        <f>INDEX(ReadMe!$F$24:$F$59,MATCH(UitgavenInkomsten!K865,ReadMe!$C$24:$C$59,0))</f>
        <v>#N/A</v>
      </c>
      <c r="O865" s="7">
        <f t="array" ref="O865">IF(AND(LEN(L865)&gt;0,ISNUMBER(N865)),L865*N865,IF(AND(LEN(M865)&gt;0,ISNUMBER(N865)),M865/(1+N865)*N865,0))</f>
        <v>0</v>
      </c>
      <c r="P865" s="7" t="str">
        <f t="shared" si="108"/>
        <v>Nee</v>
      </c>
      <c r="Q865" s="33"/>
      <c r="R865" s="7">
        <f t="shared" si="109"/>
        <v>0</v>
      </c>
      <c r="S865" s="7">
        <f t="shared" si="110"/>
        <v>0</v>
      </c>
      <c r="T865" s="7">
        <f t="shared" si="111"/>
        <v>0</v>
      </c>
      <c r="U865" s="7">
        <f t="shared" si="112"/>
        <v>0</v>
      </c>
      <c r="V865" s="7">
        <f t="shared" si="113"/>
        <v>0</v>
      </c>
    </row>
    <row r="866" spans="1:22" x14ac:dyDescent="0.15">
      <c r="A866" s="56">
        <f>IF(ISNUMBER(INDEX(ReadMe!$G$24:$G$59,MATCH(UitgavenInkomsten!$K866,ReadMe!$C$24:$C$59,0))),INDEX(ReadMe!$G$24:$G$59,MATCH(UitgavenInkomsten!$K866,ReadMe!$C$24:$C$59,0)),0)</f>
        <v>0</v>
      </c>
      <c r="B866" s="56">
        <f>IF(ISERROR(INDEX(ReadMe!$H$24:$H$59,MATCH(UitgavenInkomsten!$K866,ReadMe!$C$24:$C$59,0))),0,INDEX(ReadMe!$H$24:$H$59,MATCH(UitgavenInkomsten!$K866,ReadMe!$C$24:$C$59,0)))</f>
        <v>0</v>
      </c>
      <c r="D866" s="7" t="str">
        <f t="shared" si="107"/>
        <v/>
      </c>
      <c r="E866" s="33"/>
      <c r="F866" s="33"/>
      <c r="G866" s="33"/>
      <c r="H866" s="34"/>
      <c r="I866" s="56">
        <f t="shared" si="114"/>
        <v>948</v>
      </c>
      <c r="J866" s="35"/>
      <c r="K866" s="33"/>
      <c r="L866" s="35"/>
      <c r="M866" s="35"/>
      <c r="N866" s="36" t="e">
        <f>INDEX(ReadMe!$F$24:$F$59,MATCH(UitgavenInkomsten!K866,ReadMe!$C$24:$C$59,0))</f>
        <v>#N/A</v>
      </c>
      <c r="O866" s="7">
        <f t="array" ref="O866">IF(AND(LEN(L866)&gt;0,ISNUMBER(N866)),L866*N866,IF(AND(LEN(M866)&gt;0,ISNUMBER(N866)),M866/(1+N866)*N866,0))</f>
        <v>0</v>
      </c>
      <c r="P866" s="7" t="str">
        <f t="shared" si="108"/>
        <v>Nee</v>
      </c>
      <c r="Q866" s="33"/>
      <c r="R866" s="7">
        <f t="shared" si="109"/>
        <v>0</v>
      </c>
      <c r="S866" s="7">
        <f t="shared" si="110"/>
        <v>0</v>
      </c>
      <c r="T866" s="7">
        <f t="shared" si="111"/>
        <v>0</v>
      </c>
      <c r="U866" s="7">
        <f t="shared" si="112"/>
        <v>0</v>
      </c>
      <c r="V866" s="7">
        <f t="shared" si="113"/>
        <v>0</v>
      </c>
    </row>
    <row r="867" spans="1:22" x14ac:dyDescent="0.15">
      <c r="A867" s="56">
        <f>IF(ISNUMBER(INDEX(ReadMe!$G$24:$G$59,MATCH(UitgavenInkomsten!$K867,ReadMe!$C$24:$C$59,0))),INDEX(ReadMe!$G$24:$G$59,MATCH(UitgavenInkomsten!$K867,ReadMe!$C$24:$C$59,0)),0)</f>
        <v>0</v>
      </c>
      <c r="B867" s="56">
        <f>IF(ISERROR(INDEX(ReadMe!$H$24:$H$59,MATCH(UitgavenInkomsten!$K867,ReadMe!$C$24:$C$59,0))),0,INDEX(ReadMe!$H$24:$H$59,MATCH(UitgavenInkomsten!$K867,ReadMe!$C$24:$C$59,0)))</f>
        <v>0</v>
      </c>
      <c r="D867" s="7" t="str">
        <f t="shared" si="107"/>
        <v/>
      </c>
      <c r="E867" s="33"/>
      <c r="F867" s="33"/>
      <c r="G867" s="33"/>
      <c r="H867" s="34"/>
      <c r="I867" s="56">
        <f t="shared" si="114"/>
        <v>949</v>
      </c>
      <c r="J867" s="35"/>
      <c r="K867" s="33"/>
      <c r="L867" s="35"/>
      <c r="M867" s="35"/>
      <c r="N867" s="36" t="e">
        <f>INDEX(ReadMe!$F$24:$F$59,MATCH(UitgavenInkomsten!K867,ReadMe!$C$24:$C$59,0))</f>
        <v>#N/A</v>
      </c>
      <c r="O867" s="7">
        <f t="array" ref="O867">IF(AND(LEN(L867)&gt;0,ISNUMBER(N867)),L867*N867,IF(AND(LEN(M867)&gt;0,ISNUMBER(N867)),M867/(1+N867)*N867,0))</f>
        <v>0</v>
      </c>
      <c r="P867" s="7" t="str">
        <f t="shared" si="108"/>
        <v>Nee</v>
      </c>
      <c r="Q867" s="33"/>
      <c r="R867" s="7">
        <f t="shared" si="109"/>
        <v>0</v>
      </c>
      <c r="S867" s="7">
        <f t="shared" si="110"/>
        <v>0</v>
      </c>
      <c r="T867" s="7">
        <f t="shared" si="111"/>
        <v>0</v>
      </c>
      <c r="U867" s="7">
        <f t="shared" si="112"/>
        <v>0</v>
      </c>
      <c r="V867" s="7">
        <f t="shared" si="113"/>
        <v>0</v>
      </c>
    </row>
    <row r="868" spans="1:22" x14ac:dyDescent="0.15">
      <c r="A868" s="56">
        <f>IF(ISNUMBER(INDEX(ReadMe!$G$24:$G$59,MATCH(UitgavenInkomsten!$K868,ReadMe!$C$24:$C$59,0))),INDEX(ReadMe!$G$24:$G$59,MATCH(UitgavenInkomsten!$K868,ReadMe!$C$24:$C$59,0)),0)</f>
        <v>0</v>
      </c>
      <c r="B868" s="56">
        <f>IF(ISERROR(INDEX(ReadMe!$H$24:$H$59,MATCH(UitgavenInkomsten!$K868,ReadMe!$C$24:$C$59,0))),0,INDEX(ReadMe!$H$24:$H$59,MATCH(UitgavenInkomsten!$K868,ReadMe!$C$24:$C$59,0)))</f>
        <v>0</v>
      </c>
      <c r="D868" s="7" t="str">
        <f t="shared" si="107"/>
        <v/>
      </c>
      <c r="E868" s="33"/>
      <c r="F868" s="33"/>
      <c r="G868" s="33"/>
      <c r="H868" s="34"/>
      <c r="I868" s="56">
        <f t="shared" si="114"/>
        <v>950</v>
      </c>
      <c r="J868" s="35"/>
      <c r="K868" s="33"/>
      <c r="L868" s="35"/>
      <c r="M868" s="35"/>
      <c r="N868" s="36" t="e">
        <f>INDEX(ReadMe!$F$24:$F$59,MATCH(UitgavenInkomsten!K868,ReadMe!$C$24:$C$59,0))</f>
        <v>#N/A</v>
      </c>
      <c r="O868" s="7">
        <f t="array" ref="O868">IF(AND(LEN(L868)&gt;0,ISNUMBER(N868)),L868*N868,IF(AND(LEN(M868)&gt;0,ISNUMBER(N868)),M868/(1+N868)*N868,0))</f>
        <v>0</v>
      </c>
      <c r="P868" s="7" t="str">
        <f t="shared" si="108"/>
        <v>Nee</v>
      </c>
      <c r="Q868" s="33"/>
      <c r="R868" s="7">
        <f t="shared" si="109"/>
        <v>0</v>
      </c>
      <c r="S868" s="7">
        <f t="shared" si="110"/>
        <v>0</v>
      </c>
      <c r="T868" s="7">
        <f t="shared" si="111"/>
        <v>0</v>
      </c>
      <c r="U868" s="7">
        <f t="shared" si="112"/>
        <v>0</v>
      </c>
      <c r="V868" s="7">
        <f t="shared" si="113"/>
        <v>0</v>
      </c>
    </row>
    <row r="869" spans="1:22" x14ac:dyDescent="0.15">
      <c r="A869" s="56">
        <f>IF(ISNUMBER(INDEX(ReadMe!$G$24:$G$59,MATCH(UitgavenInkomsten!$K869,ReadMe!$C$24:$C$59,0))),INDEX(ReadMe!$G$24:$G$59,MATCH(UitgavenInkomsten!$K869,ReadMe!$C$24:$C$59,0)),0)</f>
        <v>0</v>
      </c>
      <c r="B869" s="56">
        <f>IF(ISERROR(INDEX(ReadMe!$H$24:$H$59,MATCH(UitgavenInkomsten!$K869,ReadMe!$C$24:$C$59,0))),0,INDEX(ReadMe!$H$24:$H$59,MATCH(UitgavenInkomsten!$K869,ReadMe!$C$24:$C$59,0)))</f>
        <v>0</v>
      </c>
      <c r="D869" s="7" t="str">
        <f t="shared" si="107"/>
        <v/>
      </c>
      <c r="E869" s="33"/>
      <c r="F869" s="33"/>
      <c r="G869" s="33"/>
      <c r="H869" s="34"/>
      <c r="I869" s="56">
        <f t="shared" si="114"/>
        <v>951</v>
      </c>
      <c r="J869" s="35"/>
      <c r="K869" s="33"/>
      <c r="L869" s="35"/>
      <c r="M869" s="35"/>
      <c r="N869" s="36" t="e">
        <f>INDEX(ReadMe!$F$24:$F$59,MATCH(UitgavenInkomsten!K869,ReadMe!$C$24:$C$59,0))</f>
        <v>#N/A</v>
      </c>
      <c r="O869" s="7">
        <f t="array" ref="O869">IF(AND(LEN(L869)&gt;0,ISNUMBER(N869)),L869*N869,IF(AND(LEN(M869)&gt;0,ISNUMBER(N869)),M869/(1+N869)*N869,0))</f>
        <v>0</v>
      </c>
      <c r="P869" s="7" t="str">
        <f t="shared" si="108"/>
        <v>Nee</v>
      </c>
      <c r="Q869" s="33"/>
      <c r="R869" s="7">
        <f t="shared" si="109"/>
        <v>0</v>
      </c>
      <c r="S869" s="7">
        <f t="shared" si="110"/>
        <v>0</v>
      </c>
      <c r="T869" s="7">
        <f t="shared" si="111"/>
        <v>0</v>
      </c>
      <c r="U869" s="7">
        <f t="shared" si="112"/>
        <v>0</v>
      </c>
      <c r="V869" s="7">
        <f t="shared" si="113"/>
        <v>0</v>
      </c>
    </row>
    <row r="870" spans="1:22" x14ac:dyDescent="0.15">
      <c r="A870" s="56">
        <f>IF(ISNUMBER(INDEX(ReadMe!$G$24:$G$59,MATCH(UitgavenInkomsten!$K870,ReadMe!$C$24:$C$59,0))),INDEX(ReadMe!$G$24:$G$59,MATCH(UitgavenInkomsten!$K870,ReadMe!$C$24:$C$59,0)),0)</f>
        <v>0</v>
      </c>
      <c r="B870" s="56">
        <f>IF(ISERROR(INDEX(ReadMe!$H$24:$H$59,MATCH(UitgavenInkomsten!$K870,ReadMe!$C$24:$C$59,0))),0,INDEX(ReadMe!$H$24:$H$59,MATCH(UitgavenInkomsten!$K870,ReadMe!$C$24:$C$59,0)))</f>
        <v>0</v>
      </c>
      <c r="D870" s="7" t="str">
        <f t="shared" si="107"/>
        <v/>
      </c>
      <c r="E870" s="33"/>
      <c r="F870" s="33"/>
      <c r="G870" s="33"/>
      <c r="H870" s="34"/>
      <c r="I870" s="56">
        <f t="shared" si="114"/>
        <v>952</v>
      </c>
      <c r="J870" s="35"/>
      <c r="K870" s="33"/>
      <c r="L870" s="35"/>
      <c r="M870" s="35"/>
      <c r="N870" s="36" t="e">
        <f>INDEX(ReadMe!$F$24:$F$59,MATCH(UitgavenInkomsten!K870,ReadMe!$C$24:$C$59,0))</f>
        <v>#N/A</v>
      </c>
      <c r="O870" s="7">
        <f t="array" ref="O870">IF(AND(LEN(L870)&gt;0,ISNUMBER(N870)),L870*N870,IF(AND(LEN(M870)&gt;0,ISNUMBER(N870)),M870/(1+N870)*N870,0))</f>
        <v>0</v>
      </c>
      <c r="P870" s="7" t="str">
        <f t="shared" si="108"/>
        <v>Nee</v>
      </c>
      <c r="Q870" s="33"/>
      <c r="R870" s="7">
        <f t="shared" si="109"/>
        <v>0</v>
      </c>
      <c r="S870" s="7">
        <f t="shared" si="110"/>
        <v>0</v>
      </c>
      <c r="T870" s="7">
        <f t="shared" si="111"/>
        <v>0</v>
      </c>
      <c r="U870" s="7">
        <f t="shared" si="112"/>
        <v>0</v>
      </c>
      <c r="V870" s="7">
        <f t="shared" si="113"/>
        <v>0</v>
      </c>
    </row>
    <row r="871" spans="1:22" x14ac:dyDescent="0.15">
      <c r="A871" s="56">
        <f>IF(ISNUMBER(INDEX(ReadMe!$G$24:$G$59,MATCH(UitgavenInkomsten!$K871,ReadMe!$C$24:$C$59,0))),INDEX(ReadMe!$G$24:$G$59,MATCH(UitgavenInkomsten!$K871,ReadMe!$C$24:$C$59,0)),0)</f>
        <v>0</v>
      </c>
      <c r="B871" s="56">
        <f>IF(ISERROR(INDEX(ReadMe!$H$24:$H$59,MATCH(UitgavenInkomsten!$K871,ReadMe!$C$24:$C$59,0))),0,INDEX(ReadMe!$H$24:$H$59,MATCH(UitgavenInkomsten!$K871,ReadMe!$C$24:$C$59,0)))</f>
        <v>0</v>
      </c>
      <c r="D871" s="7" t="str">
        <f t="shared" si="107"/>
        <v/>
      </c>
      <c r="E871" s="33"/>
      <c r="F871" s="33"/>
      <c r="G871" s="33"/>
      <c r="H871" s="34"/>
      <c r="I871" s="56">
        <f t="shared" si="114"/>
        <v>953</v>
      </c>
      <c r="J871" s="35"/>
      <c r="K871" s="33"/>
      <c r="L871" s="35"/>
      <c r="M871" s="35"/>
      <c r="N871" s="36" t="e">
        <f>INDEX(ReadMe!$F$24:$F$59,MATCH(UitgavenInkomsten!K871,ReadMe!$C$24:$C$59,0))</f>
        <v>#N/A</v>
      </c>
      <c r="O871" s="7">
        <f t="array" ref="O871">IF(AND(LEN(L871)&gt;0,ISNUMBER(N871)),L871*N871,IF(AND(LEN(M871)&gt;0,ISNUMBER(N871)),M871/(1+N871)*N871,0))</f>
        <v>0</v>
      </c>
      <c r="P871" s="7" t="str">
        <f t="shared" si="108"/>
        <v>Nee</v>
      </c>
      <c r="Q871" s="33"/>
      <c r="R871" s="7">
        <f t="shared" si="109"/>
        <v>0</v>
      </c>
      <c r="S871" s="7">
        <f t="shared" si="110"/>
        <v>0</v>
      </c>
      <c r="T871" s="7">
        <f t="shared" si="111"/>
        <v>0</v>
      </c>
      <c r="U871" s="7">
        <f t="shared" si="112"/>
        <v>0</v>
      </c>
      <c r="V871" s="7">
        <f t="shared" si="113"/>
        <v>0</v>
      </c>
    </row>
    <row r="872" spans="1:22" x14ac:dyDescent="0.15">
      <c r="A872" s="56">
        <f>IF(ISNUMBER(INDEX(ReadMe!$G$24:$G$59,MATCH(UitgavenInkomsten!$K872,ReadMe!$C$24:$C$59,0))),INDEX(ReadMe!$G$24:$G$59,MATCH(UitgavenInkomsten!$K872,ReadMe!$C$24:$C$59,0)),0)</f>
        <v>0</v>
      </c>
      <c r="B872" s="56">
        <f>IF(ISERROR(INDEX(ReadMe!$H$24:$H$59,MATCH(UitgavenInkomsten!$K872,ReadMe!$C$24:$C$59,0))),0,INDEX(ReadMe!$H$24:$H$59,MATCH(UitgavenInkomsten!$K872,ReadMe!$C$24:$C$59,0)))</f>
        <v>0</v>
      </c>
      <c r="D872" s="7" t="str">
        <f t="shared" si="107"/>
        <v/>
      </c>
      <c r="E872" s="33"/>
      <c r="F872" s="33"/>
      <c r="G872" s="33"/>
      <c r="H872" s="34"/>
      <c r="I872" s="56">
        <f t="shared" si="114"/>
        <v>954</v>
      </c>
      <c r="J872" s="35"/>
      <c r="K872" s="33"/>
      <c r="L872" s="35"/>
      <c r="M872" s="35"/>
      <c r="N872" s="36" t="e">
        <f>INDEX(ReadMe!$F$24:$F$59,MATCH(UitgavenInkomsten!K872,ReadMe!$C$24:$C$59,0))</f>
        <v>#N/A</v>
      </c>
      <c r="O872" s="7">
        <f t="array" ref="O872">IF(AND(LEN(L872)&gt;0,ISNUMBER(N872)),L872*N872,IF(AND(LEN(M872)&gt;0,ISNUMBER(N872)),M872/(1+N872)*N872,0))</f>
        <v>0</v>
      </c>
      <c r="P872" s="7" t="str">
        <f t="shared" si="108"/>
        <v>Nee</v>
      </c>
      <c r="Q872" s="33"/>
      <c r="R872" s="7">
        <f t="shared" si="109"/>
        <v>0</v>
      </c>
      <c r="S872" s="7">
        <f t="shared" si="110"/>
        <v>0</v>
      </c>
      <c r="T872" s="7">
        <f t="shared" si="111"/>
        <v>0</v>
      </c>
      <c r="U872" s="7">
        <f t="shared" si="112"/>
        <v>0</v>
      </c>
      <c r="V872" s="7">
        <f t="shared" si="113"/>
        <v>0</v>
      </c>
    </row>
    <row r="873" spans="1:22" x14ac:dyDescent="0.15">
      <c r="A873" s="56">
        <f>IF(ISNUMBER(INDEX(ReadMe!$G$24:$G$59,MATCH(UitgavenInkomsten!$K873,ReadMe!$C$24:$C$59,0))),INDEX(ReadMe!$G$24:$G$59,MATCH(UitgavenInkomsten!$K873,ReadMe!$C$24:$C$59,0)),0)</f>
        <v>0</v>
      </c>
      <c r="B873" s="56">
        <f>IF(ISERROR(INDEX(ReadMe!$H$24:$H$59,MATCH(UitgavenInkomsten!$K873,ReadMe!$C$24:$C$59,0))),0,INDEX(ReadMe!$H$24:$H$59,MATCH(UitgavenInkomsten!$K873,ReadMe!$C$24:$C$59,0)))</f>
        <v>0</v>
      </c>
      <c r="D873" s="7" t="str">
        <f t="shared" si="107"/>
        <v/>
      </c>
      <c r="E873" s="33"/>
      <c r="F873" s="33"/>
      <c r="G873" s="33"/>
      <c r="H873" s="34"/>
      <c r="I873" s="56">
        <f t="shared" si="114"/>
        <v>955</v>
      </c>
      <c r="J873" s="35"/>
      <c r="K873" s="33"/>
      <c r="L873" s="35"/>
      <c r="M873" s="35"/>
      <c r="N873" s="36" t="e">
        <f>INDEX(ReadMe!$F$24:$F$59,MATCH(UitgavenInkomsten!K873,ReadMe!$C$24:$C$59,0))</f>
        <v>#N/A</v>
      </c>
      <c r="O873" s="7">
        <f t="array" ref="O873">IF(AND(LEN(L873)&gt;0,ISNUMBER(N873)),L873*N873,IF(AND(LEN(M873)&gt;0,ISNUMBER(N873)),M873/(1+N873)*N873,0))</f>
        <v>0</v>
      </c>
      <c r="P873" s="7" t="str">
        <f t="shared" si="108"/>
        <v>Nee</v>
      </c>
      <c r="Q873" s="33"/>
      <c r="R873" s="7">
        <f t="shared" si="109"/>
        <v>0</v>
      </c>
      <c r="S873" s="7">
        <f t="shared" si="110"/>
        <v>0</v>
      </c>
      <c r="T873" s="7">
        <f t="shared" si="111"/>
        <v>0</v>
      </c>
      <c r="U873" s="7">
        <f t="shared" si="112"/>
        <v>0</v>
      </c>
      <c r="V873" s="7">
        <f t="shared" si="113"/>
        <v>0</v>
      </c>
    </row>
    <row r="874" spans="1:22" x14ac:dyDescent="0.15">
      <c r="A874" s="56">
        <f>IF(ISNUMBER(INDEX(ReadMe!$G$24:$G$59,MATCH(UitgavenInkomsten!$K874,ReadMe!$C$24:$C$59,0))),INDEX(ReadMe!$G$24:$G$59,MATCH(UitgavenInkomsten!$K874,ReadMe!$C$24:$C$59,0)),0)</f>
        <v>0</v>
      </c>
      <c r="B874" s="56">
        <f>IF(ISERROR(INDEX(ReadMe!$H$24:$H$59,MATCH(UitgavenInkomsten!$K874,ReadMe!$C$24:$C$59,0))),0,INDEX(ReadMe!$H$24:$H$59,MATCH(UitgavenInkomsten!$K874,ReadMe!$C$24:$C$59,0)))</f>
        <v>0</v>
      </c>
      <c r="D874" s="7" t="str">
        <f t="shared" si="107"/>
        <v/>
      </c>
      <c r="E874" s="33"/>
      <c r="F874" s="33"/>
      <c r="G874" s="33"/>
      <c r="H874" s="34"/>
      <c r="I874" s="56">
        <f t="shared" si="114"/>
        <v>956</v>
      </c>
      <c r="J874" s="35"/>
      <c r="K874" s="33"/>
      <c r="L874" s="35"/>
      <c r="M874" s="35"/>
      <c r="N874" s="36" t="e">
        <f>INDEX(ReadMe!$F$24:$F$59,MATCH(UitgavenInkomsten!K874,ReadMe!$C$24:$C$59,0))</f>
        <v>#N/A</v>
      </c>
      <c r="O874" s="7">
        <f t="array" ref="O874">IF(AND(LEN(L874)&gt;0,ISNUMBER(N874)),L874*N874,IF(AND(LEN(M874)&gt;0,ISNUMBER(N874)),M874/(1+N874)*N874,0))</f>
        <v>0</v>
      </c>
      <c r="P874" s="7" t="str">
        <f t="shared" si="108"/>
        <v>Nee</v>
      </c>
      <c r="Q874" s="33"/>
      <c r="R874" s="7">
        <f t="shared" si="109"/>
        <v>0</v>
      </c>
      <c r="S874" s="7">
        <f t="shared" si="110"/>
        <v>0</v>
      </c>
      <c r="T874" s="7">
        <f t="shared" si="111"/>
        <v>0</v>
      </c>
      <c r="U874" s="7">
        <f t="shared" si="112"/>
        <v>0</v>
      </c>
      <c r="V874" s="7">
        <f t="shared" si="113"/>
        <v>0</v>
      </c>
    </row>
    <row r="875" spans="1:22" x14ac:dyDescent="0.15">
      <c r="A875" s="56">
        <f>IF(ISNUMBER(INDEX(ReadMe!$G$24:$G$59,MATCH(UitgavenInkomsten!$K875,ReadMe!$C$24:$C$59,0))),INDEX(ReadMe!$G$24:$G$59,MATCH(UitgavenInkomsten!$K875,ReadMe!$C$24:$C$59,0)),0)</f>
        <v>0</v>
      </c>
      <c r="B875" s="56">
        <f>IF(ISERROR(INDEX(ReadMe!$H$24:$H$59,MATCH(UitgavenInkomsten!$K875,ReadMe!$C$24:$C$59,0))),0,INDEX(ReadMe!$H$24:$H$59,MATCH(UitgavenInkomsten!$K875,ReadMe!$C$24:$C$59,0)))</f>
        <v>0</v>
      </c>
      <c r="D875" s="7" t="str">
        <f t="shared" si="107"/>
        <v/>
      </c>
      <c r="E875" s="33"/>
      <c r="F875" s="33"/>
      <c r="G875" s="33"/>
      <c r="H875" s="34"/>
      <c r="I875" s="56">
        <f t="shared" si="114"/>
        <v>957</v>
      </c>
      <c r="J875" s="35"/>
      <c r="K875" s="33"/>
      <c r="L875" s="35"/>
      <c r="M875" s="35"/>
      <c r="N875" s="36" t="e">
        <f>INDEX(ReadMe!$F$24:$F$59,MATCH(UitgavenInkomsten!K875,ReadMe!$C$24:$C$59,0))</f>
        <v>#N/A</v>
      </c>
      <c r="O875" s="7">
        <f t="array" ref="O875">IF(AND(LEN(L875)&gt;0,ISNUMBER(N875)),L875*N875,IF(AND(LEN(M875)&gt;0,ISNUMBER(N875)),M875/(1+N875)*N875,0))</f>
        <v>0</v>
      </c>
      <c r="P875" s="7" t="str">
        <f t="shared" si="108"/>
        <v>Nee</v>
      </c>
      <c r="Q875" s="33"/>
      <c r="R875" s="7">
        <f t="shared" si="109"/>
        <v>0</v>
      </c>
      <c r="S875" s="7">
        <f t="shared" si="110"/>
        <v>0</v>
      </c>
      <c r="T875" s="7">
        <f t="shared" si="111"/>
        <v>0</v>
      </c>
      <c r="U875" s="7">
        <f t="shared" si="112"/>
        <v>0</v>
      </c>
      <c r="V875" s="7">
        <f t="shared" si="113"/>
        <v>0</v>
      </c>
    </row>
    <row r="876" spans="1:22" x14ac:dyDescent="0.15">
      <c r="A876" s="56">
        <f>IF(ISNUMBER(INDEX(ReadMe!$G$24:$G$59,MATCH(UitgavenInkomsten!$K876,ReadMe!$C$24:$C$59,0))),INDEX(ReadMe!$G$24:$G$59,MATCH(UitgavenInkomsten!$K876,ReadMe!$C$24:$C$59,0)),0)</f>
        <v>0</v>
      </c>
      <c r="B876" s="56">
        <f>IF(ISERROR(INDEX(ReadMe!$H$24:$H$59,MATCH(UitgavenInkomsten!$K876,ReadMe!$C$24:$C$59,0))),0,INDEX(ReadMe!$H$24:$H$59,MATCH(UitgavenInkomsten!$K876,ReadMe!$C$24:$C$59,0)))</f>
        <v>0</v>
      </c>
      <c r="D876" s="7" t="str">
        <f t="shared" si="107"/>
        <v/>
      </c>
      <c r="E876" s="33"/>
      <c r="F876" s="33"/>
      <c r="G876" s="33"/>
      <c r="H876" s="34"/>
      <c r="I876" s="56">
        <f t="shared" si="114"/>
        <v>958</v>
      </c>
      <c r="J876" s="35"/>
      <c r="K876" s="33"/>
      <c r="L876" s="35"/>
      <c r="M876" s="35"/>
      <c r="N876" s="36" t="e">
        <f>INDEX(ReadMe!$F$24:$F$59,MATCH(UitgavenInkomsten!K876,ReadMe!$C$24:$C$59,0))</f>
        <v>#N/A</v>
      </c>
      <c r="O876" s="7">
        <f t="array" ref="O876">IF(AND(LEN(L876)&gt;0,ISNUMBER(N876)),L876*N876,IF(AND(LEN(M876)&gt;0,ISNUMBER(N876)),M876/(1+N876)*N876,0))</f>
        <v>0</v>
      </c>
      <c r="P876" s="7" t="str">
        <f t="shared" si="108"/>
        <v>Nee</v>
      </c>
      <c r="Q876" s="33"/>
      <c r="R876" s="7">
        <f t="shared" si="109"/>
        <v>0</v>
      </c>
      <c r="S876" s="7">
        <f t="shared" si="110"/>
        <v>0</v>
      </c>
      <c r="T876" s="7">
        <f t="shared" si="111"/>
        <v>0</v>
      </c>
      <c r="U876" s="7">
        <f t="shared" si="112"/>
        <v>0</v>
      </c>
      <c r="V876" s="7">
        <f t="shared" si="113"/>
        <v>0</v>
      </c>
    </row>
    <row r="877" spans="1:22" x14ac:dyDescent="0.15">
      <c r="A877" s="56">
        <f>IF(ISNUMBER(INDEX(ReadMe!$G$24:$G$59,MATCH(UitgavenInkomsten!$K877,ReadMe!$C$24:$C$59,0))),INDEX(ReadMe!$G$24:$G$59,MATCH(UitgavenInkomsten!$K877,ReadMe!$C$24:$C$59,0)),0)</f>
        <v>0</v>
      </c>
      <c r="B877" s="56">
        <f>IF(ISERROR(INDEX(ReadMe!$H$24:$H$59,MATCH(UitgavenInkomsten!$K877,ReadMe!$C$24:$C$59,0))),0,INDEX(ReadMe!$H$24:$H$59,MATCH(UitgavenInkomsten!$K877,ReadMe!$C$24:$C$59,0)))</f>
        <v>0</v>
      </c>
      <c r="D877" s="7" t="str">
        <f t="shared" si="107"/>
        <v/>
      </c>
      <c r="E877" s="33"/>
      <c r="F877" s="33"/>
      <c r="G877" s="33"/>
      <c r="H877" s="34"/>
      <c r="I877" s="56">
        <f t="shared" si="114"/>
        <v>959</v>
      </c>
      <c r="J877" s="35"/>
      <c r="K877" s="33"/>
      <c r="L877" s="35"/>
      <c r="M877" s="35"/>
      <c r="N877" s="36" t="e">
        <f>INDEX(ReadMe!$F$24:$F$59,MATCH(UitgavenInkomsten!K877,ReadMe!$C$24:$C$59,0))</f>
        <v>#N/A</v>
      </c>
      <c r="O877" s="7">
        <f t="array" ref="O877">IF(AND(LEN(L877)&gt;0,ISNUMBER(N877)),L877*N877,IF(AND(LEN(M877)&gt;0,ISNUMBER(N877)),M877/(1+N877)*N877,0))</f>
        <v>0</v>
      </c>
      <c r="P877" s="7" t="str">
        <f t="shared" si="108"/>
        <v>Nee</v>
      </c>
      <c r="Q877" s="33"/>
      <c r="R877" s="7">
        <f t="shared" si="109"/>
        <v>0</v>
      </c>
      <c r="S877" s="7">
        <f t="shared" si="110"/>
        <v>0</v>
      </c>
      <c r="T877" s="7">
        <f t="shared" si="111"/>
        <v>0</v>
      </c>
      <c r="U877" s="7">
        <f t="shared" si="112"/>
        <v>0</v>
      </c>
      <c r="V877" s="7">
        <f t="shared" si="113"/>
        <v>0</v>
      </c>
    </row>
    <row r="878" spans="1:22" x14ac:dyDescent="0.15">
      <c r="A878" s="56">
        <f>IF(ISNUMBER(INDEX(ReadMe!$G$24:$G$59,MATCH(UitgavenInkomsten!$K878,ReadMe!$C$24:$C$59,0))),INDEX(ReadMe!$G$24:$G$59,MATCH(UitgavenInkomsten!$K878,ReadMe!$C$24:$C$59,0)),0)</f>
        <v>0</v>
      </c>
      <c r="B878" s="56">
        <f>IF(ISERROR(INDEX(ReadMe!$H$24:$H$59,MATCH(UitgavenInkomsten!$K878,ReadMe!$C$24:$C$59,0))),0,INDEX(ReadMe!$H$24:$H$59,MATCH(UitgavenInkomsten!$K878,ReadMe!$C$24:$C$59,0)))</f>
        <v>0</v>
      </c>
      <c r="D878" s="7" t="str">
        <f t="shared" si="107"/>
        <v/>
      </c>
      <c r="E878" s="33"/>
      <c r="F878" s="33"/>
      <c r="G878" s="33"/>
      <c r="H878" s="34"/>
      <c r="I878" s="56">
        <f t="shared" si="114"/>
        <v>960</v>
      </c>
      <c r="J878" s="35"/>
      <c r="K878" s="33"/>
      <c r="L878" s="35"/>
      <c r="M878" s="35"/>
      <c r="N878" s="36" t="e">
        <f>INDEX(ReadMe!$F$24:$F$59,MATCH(UitgavenInkomsten!K878,ReadMe!$C$24:$C$59,0))</f>
        <v>#N/A</v>
      </c>
      <c r="O878" s="7">
        <f t="array" ref="O878">IF(AND(LEN(L878)&gt;0,ISNUMBER(N878)),L878*N878,IF(AND(LEN(M878)&gt;0,ISNUMBER(N878)),M878/(1+N878)*N878,0))</f>
        <v>0</v>
      </c>
      <c r="P878" s="7" t="str">
        <f t="shared" si="108"/>
        <v>Nee</v>
      </c>
      <c r="Q878" s="33"/>
      <c r="R878" s="7">
        <f t="shared" si="109"/>
        <v>0</v>
      </c>
      <c r="S878" s="7">
        <f t="shared" si="110"/>
        <v>0</v>
      </c>
      <c r="T878" s="7">
        <f t="shared" si="111"/>
        <v>0</v>
      </c>
      <c r="U878" s="7">
        <f t="shared" si="112"/>
        <v>0</v>
      </c>
      <c r="V878" s="7">
        <f t="shared" si="113"/>
        <v>0</v>
      </c>
    </row>
    <row r="879" spans="1:22" x14ac:dyDescent="0.15">
      <c r="A879" s="56">
        <f>IF(ISNUMBER(INDEX(ReadMe!$G$24:$G$59,MATCH(UitgavenInkomsten!$K879,ReadMe!$C$24:$C$59,0))),INDEX(ReadMe!$G$24:$G$59,MATCH(UitgavenInkomsten!$K879,ReadMe!$C$24:$C$59,0)),0)</f>
        <v>0</v>
      </c>
      <c r="B879" s="56">
        <f>IF(ISERROR(INDEX(ReadMe!$H$24:$H$59,MATCH(UitgavenInkomsten!$K879,ReadMe!$C$24:$C$59,0))),0,INDEX(ReadMe!$H$24:$H$59,MATCH(UitgavenInkomsten!$K879,ReadMe!$C$24:$C$59,0)))</f>
        <v>0</v>
      </c>
      <c r="D879" s="7" t="str">
        <f t="shared" si="107"/>
        <v/>
      </c>
      <c r="E879" s="33"/>
      <c r="F879" s="33"/>
      <c r="G879" s="33"/>
      <c r="H879" s="34"/>
      <c r="I879" s="56">
        <f t="shared" si="114"/>
        <v>961</v>
      </c>
      <c r="J879" s="35"/>
      <c r="K879" s="33"/>
      <c r="L879" s="35"/>
      <c r="M879" s="35"/>
      <c r="N879" s="36" t="e">
        <f>INDEX(ReadMe!$F$24:$F$59,MATCH(UitgavenInkomsten!K879,ReadMe!$C$24:$C$59,0))</f>
        <v>#N/A</v>
      </c>
      <c r="O879" s="7">
        <f t="array" ref="O879">IF(AND(LEN(L879)&gt;0,ISNUMBER(N879)),L879*N879,IF(AND(LEN(M879)&gt;0,ISNUMBER(N879)),M879/(1+N879)*N879,0))</f>
        <v>0</v>
      </c>
      <c r="P879" s="7" t="str">
        <f t="shared" si="108"/>
        <v>Nee</v>
      </c>
      <c r="Q879" s="33"/>
      <c r="R879" s="7">
        <f t="shared" si="109"/>
        <v>0</v>
      </c>
      <c r="S879" s="7">
        <f t="shared" si="110"/>
        <v>0</v>
      </c>
      <c r="T879" s="7">
        <f t="shared" si="111"/>
        <v>0</v>
      </c>
      <c r="U879" s="7">
        <f t="shared" si="112"/>
        <v>0</v>
      </c>
      <c r="V879" s="7">
        <f t="shared" si="113"/>
        <v>0</v>
      </c>
    </row>
    <row r="880" spans="1:22" x14ac:dyDescent="0.15">
      <c r="A880" s="56">
        <f>IF(ISNUMBER(INDEX(ReadMe!$G$24:$G$59,MATCH(UitgavenInkomsten!$K880,ReadMe!$C$24:$C$59,0))),INDEX(ReadMe!$G$24:$G$59,MATCH(UitgavenInkomsten!$K880,ReadMe!$C$24:$C$59,0)),0)</f>
        <v>0</v>
      </c>
      <c r="B880" s="56">
        <f>IF(ISERROR(INDEX(ReadMe!$H$24:$H$59,MATCH(UitgavenInkomsten!$K880,ReadMe!$C$24:$C$59,0))),0,INDEX(ReadMe!$H$24:$H$59,MATCH(UitgavenInkomsten!$K880,ReadMe!$C$24:$C$59,0)))</f>
        <v>0</v>
      </c>
      <c r="D880" s="7" t="str">
        <f t="shared" si="107"/>
        <v/>
      </c>
      <c r="E880" s="33"/>
      <c r="F880" s="33"/>
      <c r="G880" s="33"/>
      <c r="H880" s="34"/>
      <c r="I880" s="56">
        <f t="shared" si="114"/>
        <v>962</v>
      </c>
      <c r="J880" s="35"/>
      <c r="K880" s="33"/>
      <c r="L880" s="35"/>
      <c r="M880" s="35"/>
      <c r="N880" s="36" t="e">
        <f>INDEX(ReadMe!$F$24:$F$59,MATCH(UitgavenInkomsten!K880,ReadMe!$C$24:$C$59,0))</f>
        <v>#N/A</v>
      </c>
      <c r="O880" s="7">
        <f t="array" ref="O880">IF(AND(LEN(L880)&gt;0,ISNUMBER(N880)),L880*N880,IF(AND(LEN(M880)&gt;0,ISNUMBER(N880)),M880/(1+N880)*N880,0))</f>
        <v>0</v>
      </c>
      <c r="P880" s="7" t="str">
        <f t="shared" si="108"/>
        <v>Nee</v>
      </c>
      <c r="Q880" s="33"/>
      <c r="R880" s="7">
        <f t="shared" si="109"/>
        <v>0</v>
      </c>
      <c r="S880" s="7">
        <f t="shared" si="110"/>
        <v>0</v>
      </c>
      <c r="T880" s="7">
        <f t="shared" si="111"/>
        <v>0</v>
      </c>
      <c r="U880" s="7">
        <f t="shared" si="112"/>
        <v>0</v>
      </c>
      <c r="V880" s="7">
        <f t="shared" si="113"/>
        <v>0</v>
      </c>
    </row>
    <row r="881" spans="1:22" x14ac:dyDescent="0.15">
      <c r="A881" s="56">
        <f>IF(ISNUMBER(INDEX(ReadMe!$G$24:$G$59,MATCH(UitgavenInkomsten!$K881,ReadMe!$C$24:$C$59,0))),INDEX(ReadMe!$G$24:$G$59,MATCH(UitgavenInkomsten!$K881,ReadMe!$C$24:$C$59,0)),0)</f>
        <v>0</v>
      </c>
      <c r="B881" s="56">
        <f>IF(ISERROR(INDEX(ReadMe!$H$24:$H$59,MATCH(UitgavenInkomsten!$K881,ReadMe!$C$24:$C$59,0))),0,INDEX(ReadMe!$H$24:$H$59,MATCH(UitgavenInkomsten!$K881,ReadMe!$C$24:$C$59,0)))</f>
        <v>0</v>
      </c>
      <c r="D881" s="7" t="str">
        <f t="shared" si="107"/>
        <v/>
      </c>
      <c r="E881" s="33"/>
      <c r="F881" s="33"/>
      <c r="G881" s="33"/>
      <c r="H881" s="34"/>
      <c r="I881" s="56">
        <f t="shared" si="114"/>
        <v>963</v>
      </c>
      <c r="J881" s="35"/>
      <c r="K881" s="33"/>
      <c r="L881" s="35"/>
      <c r="M881" s="35"/>
      <c r="N881" s="36" t="e">
        <f>INDEX(ReadMe!$F$24:$F$59,MATCH(UitgavenInkomsten!K881,ReadMe!$C$24:$C$59,0))</f>
        <v>#N/A</v>
      </c>
      <c r="O881" s="7">
        <f t="array" ref="O881">IF(AND(LEN(L881)&gt;0,ISNUMBER(N881)),L881*N881,IF(AND(LEN(M881)&gt;0,ISNUMBER(N881)),M881/(1+N881)*N881,0))</f>
        <v>0</v>
      </c>
      <c r="P881" s="7" t="str">
        <f t="shared" si="108"/>
        <v>Nee</v>
      </c>
      <c r="Q881" s="33"/>
      <c r="R881" s="7">
        <f t="shared" si="109"/>
        <v>0</v>
      </c>
      <c r="S881" s="7">
        <f t="shared" si="110"/>
        <v>0</v>
      </c>
      <c r="T881" s="7">
        <f t="shared" si="111"/>
        <v>0</v>
      </c>
      <c r="U881" s="7">
        <f t="shared" si="112"/>
        <v>0</v>
      </c>
      <c r="V881" s="7">
        <f t="shared" si="113"/>
        <v>0</v>
      </c>
    </row>
    <row r="882" spans="1:22" x14ac:dyDescent="0.15">
      <c r="A882" s="56">
        <f>IF(ISNUMBER(INDEX(ReadMe!$G$24:$G$59,MATCH(UitgavenInkomsten!$K882,ReadMe!$C$24:$C$59,0))),INDEX(ReadMe!$G$24:$G$59,MATCH(UitgavenInkomsten!$K882,ReadMe!$C$24:$C$59,0)),0)</f>
        <v>0</v>
      </c>
      <c r="B882" s="56">
        <f>IF(ISERROR(INDEX(ReadMe!$H$24:$H$59,MATCH(UitgavenInkomsten!$K882,ReadMe!$C$24:$C$59,0))),0,INDEX(ReadMe!$H$24:$H$59,MATCH(UitgavenInkomsten!$K882,ReadMe!$C$24:$C$59,0)))</f>
        <v>0</v>
      </c>
      <c r="D882" s="7" t="str">
        <f t="shared" si="107"/>
        <v/>
      </c>
      <c r="E882" s="33"/>
      <c r="F882" s="33"/>
      <c r="G882" s="33"/>
      <c r="H882" s="34"/>
      <c r="I882" s="56">
        <f t="shared" si="114"/>
        <v>964</v>
      </c>
      <c r="J882" s="35"/>
      <c r="K882" s="33"/>
      <c r="L882" s="35"/>
      <c r="M882" s="35"/>
      <c r="N882" s="36" t="e">
        <f>INDEX(ReadMe!$F$24:$F$59,MATCH(UitgavenInkomsten!K882,ReadMe!$C$24:$C$59,0))</f>
        <v>#N/A</v>
      </c>
      <c r="O882" s="7">
        <f t="array" ref="O882">IF(AND(LEN(L882)&gt;0,ISNUMBER(N882)),L882*N882,IF(AND(LEN(M882)&gt;0,ISNUMBER(N882)),M882/(1+N882)*N882,0))</f>
        <v>0</v>
      </c>
      <c r="P882" s="7" t="str">
        <f t="shared" si="108"/>
        <v>Nee</v>
      </c>
      <c r="Q882" s="33"/>
      <c r="R882" s="7">
        <f t="shared" si="109"/>
        <v>0</v>
      </c>
      <c r="S882" s="7">
        <f t="shared" si="110"/>
        <v>0</v>
      </c>
      <c r="T882" s="7">
        <f t="shared" si="111"/>
        <v>0</v>
      </c>
      <c r="U882" s="7">
        <f t="shared" si="112"/>
        <v>0</v>
      </c>
      <c r="V882" s="7">
        <f t="shared" si="113"/>
        <v>0</v>
      </c>
    </row>
    <row r="883" spans="1:22" x14ac:dyDescent="0.15">
      <c r="A883" s="56">
        <f>IF(ISNUMBER(INDEX(ReadMe!$G$24:$G$59,MATCH(UitgavenInkomsten!$K883,ReadMe!$C$24:$C$59,0))),INDEX(ReadMe!$G$24:$G$59,MATCH(UitgavenInkomsten!$K883,ReadMe!$C$24:$C$59,0)),0)</f>
        <v>0</v>
      </c>
      <c r="B883" s="56">
        <f>IF(ISERROR(INDEX(ReadMe!$H$24:$H$59,MATCH(UitgavenInkomsten!$K883,ReadMe!$C$24:$C$59,0))),0,INDEX(ReadMe!$H$24:$H$59,MATCH(UitgavenInkomsten!$K883,ReadMe!$C$24:$C$59,0)))</f>
        <v>0</v>
      </c>
      <c r="D883" s="7" t="str">
        <f t="shared" si="107"/>
        <v/>
      </c>
      <c r="E883" s="33"/>
      <c r="F883" s="33"/>
      <c r="G883" s="33"/>
      <c r="H883" s="34"/>
      <c r="I883" s="56">
        <f t="shared" si="114"/>
        <v>965</v>
      </c>
      <c r="J883" s="35"/>
      <c r="K883" s="33"/>
      <c r="L883" s="35"/>
      <c r="M883" s="35"/>
      <c r="N883" s="36" t="e">
        <f>INDEX(ReadMe!$F$24:$F$59,MATCH(UitgavenInkomsten!K883,ReadMe!$C$24:$C$59,0))</f>
        <v>#N/A</v>
      </c>
      <c r="O883" s="7">
        <f t="array" ref="O883">IF(AND(LEN(L883)&gt;0,ISNUMBER(N883)),L883*N883,IF(AND(LEN(M883)&gt;0,ISNUMBER(N883)),M883/(1+N883)*N883,0))</f>
        <v>0</v>
      </c>
      <c r="P883" s="7" t="str">
        <f t="shared" si="108"/>
        <v>Nee</v>
      </c>
      <c r="Q883" s="33"/>
      <c r="R883" s="7">
        <f t="shared" si="109"/>
        <v>0</v>
      </c>
      <c r="S883" s="7">
        <f t="shared" si="110"/>
        <v>0</v>
      </c>
      <c r="T883" s="7">
        <f t="shared" si="111"/>
        <v>0</v>
      </c>
      <c r="U883" s="7">
        <f t="shared" si="112"/>
        <v>0</v>
      </c>
      <c r="V883" s="7">
        <f t="shared" si="113"/>
        <v>0</v>
      </c>
    </row>
    <row r="884" spans="1:22" x14ac:dyDescent="0.15">
      <c r="A884" s="56">
        <f>IF(ISNUMBER(INDEX(ReadMe!$G$24:$G$59,MATCH(UitgavenInkomsten!$K884,ReadMe!$C$24:$C$59,0))),INDEX(ReadMe!$G$24:$G$59,MATCH(UitgavenInkomsten!$K884,ReadMe!$C$24:$C$59,0)),0)</f>
        <v>0</v>
      </c>
      <c r="B884" s="56">
        <f>IF(ISERROR(INDEX(ReadMe!$H$24:$H$59,MATCH(UitgavenInkomsten!$K884,ReadMe!$C$24:$C$59,0))),0,INDEX(ReadMe!$H$24:$H$59,MATCH(UitgavenInkomsten!$K884,ReadMe!$C$24:$C$59,0)))</f>
        <v>0</v>
      </c>
      <c r="D884" s="7" t="str">
        <f t="shared" si="107"/>
        <v/>
      </c>
      <c r="E884" s="33"/>
      <c r="F884" s="33"/>
      <c r="G884" s="33"/>
      <c r="H884" s="34"/>
      <c r="I884" s="56">
        <f t="shared" si="114"/>
        <v>966</v>
      </c>
      <c r="J884" s="35"/>
      <c r="K884" s="33"/>
      <c r="L884" s="35"/>
      <c r="M884" s="35"/>
      <c r="N884" s="36" t="e">
        <f>INDEX(ReadMe!$F$24:$F$59,MATCH(UitgavenInkomsten!K884,ReadMe!$C$24:$C$59,0))</f>
        <v>#N/A</v>
      </c>
      <c r="O884" s="7">
        <f t="array" ref="O884">IF(AND(LEN(L884)&gt;0,ISNUMBER(N884)),L884*N884,IF(AND(LEN(M884)&gt;0,ISNUMBER(N884)),M884/(1+N884)*N884,0))</f>
        <v>0</v>
      </c>
      <c r="P884" s="7" t="str">
        <f t="shared" si="108"/>
        <v>Nee</v>
      </c>
      <c r="Q884" s="33"/>
      <c r="R884" s="7">
        <f t="shared" si="109"/>
        <v>0</v>
      </c>
      <c r="S884" s="7">
        <f t="shared" si="110"/>
        <v>0</v>
      </c>
      <c r="T884" s="7">
        <f t="shared" si="111"/>
        <v>0</v>
      </c>
      <c r="U884" s="7">
        <f t="shared" si="112"/>
        <v>0</v>
      </c>
      <c r="V884" s="7">
        <f t="shared" si="113"/>
        <v>0</v>
      </c>
    </row>
    <row r="885" spans="1:22" x14ac:dyDescent="0.15">
      <c r="A885" s="56">
        <f>IF(ISNUMBER(INDEX(ReadMe!$G$24:$G$59,MATCH(UitgavenInkomsten!$K885,ReadMe!$C$24:$C$59,0))),INDEX(ReadMe!$G$24:$G$59,MATCH(UitgavenInkomsten!$K885,ReadMe!$C$24:$C$59,0)),0)</f>
        <v>0</v>
      </c>
      <c r="B885" s="56">
        <f>IF(ISERROR(INDEX(ReadMe!$H$24:$H$59,MATCH(UitgavenInkomsten!$K885,ReadMe!$C$24:$C$59,0))),0,INDEX(ReadMe!$H$24:$H$59,MATCH(UitgavenInkomsten!$K885,ReadMe!$C$24:$C$59,0)))</f>
        <v>0</v>
      </c>
      <c r="D885" s="7" t="str">
        <f t="shared" si="107"/>
        <v/>
      </c>
      <c r="E885" s="33"/>
      <c r="F885" s="33"/>
      <c r="G885" s="33"/>
      <c r="H885" s="34"/>
      <c r="I885" s="56">
        <f t="shared" si="114"/>
        <v>967</v>
      </c>
      <c r="J885" s="35"/>
      <c r="K885" s="33"/>
      <c r="L885" s="35"/>
      <c r="M885" s="35"/>
      <c r="N885" s="36" t="e">
        <f>INDEX(ReadMe!$F$24:$F$59,MATCH(UitgavenInkomsten!K885,ReadMe!$C$24:$C$59,0))</f>
        <v>#N/A</v>
      </c>
      <c r="O885" s="7">
        <f t="array" ref="O885">IF(AND(LEN(L885)&gt;0,ISNUMBER(N885)),L885*N885,IF(AND(LEN(M885)&gt;0,ISNUMBER(N885)),M885/(1+N885)*N885,0))</f>
        <v>0</v>
      </c>
      <c r="P885" s="7" t="str">
        <f t="shared" si="108"/>
        <v>Nee</v>
      </c>
      <c r="Q885" s="33"/>
      <c r="R885" s="7">
        <f t="shared" si="109"/>
        <v>0</v>
      </c>
      <c r="S885" s="7">
        <f t="shared" si="110"/>
        <v>0</v>
      </c>
      <c r="T885" s="7">
        <f t="shared" si="111"/>
        <v>0</v>
      </c>
      <c r="U885" s="7">
        <f t="shared" si="112"/>
        <v>0</v>
      </c>
      <c r="V885" s="7">
        <f t="shared" si="113"/>
        <v>0</v>
      </c>
    </row>
    <row r="886" spans="1:22" x14ac:dyDescent="0.15">
      <c r="A886" s="56">
        <f>IF(ISNUMBER(INDEX(ReadMe!$G$24:$G$59,MATCH(UitgavenInkomsten!$K886,ReadMe!$C$24:$C$59,0))),INDEX(ReadMe!$G$24:$G$59,MATCH(UitgavenInkomsten!$K886,ReadMe!$C$24:$C$59,0)),0)</f>
        <v>0</v>
      </c>
      <c r="B886" s="56">
        <f>IF(ISERROR(INDEX(ReadMe!$H$24:$H$59,MATCH(UitgavenInkomsten!$K886,ReadMe!$C$24:$C$59,0))),0,INDEX(ReadMe!$H$24:$H$59,MATCH(UitgavenInkomsten!$K886,ReadMe!$C$24:$C$59,0)))</f>
        <v>0</v>
      </c>
      <c r="D886" s="7" t="str">
        <f t="shared" si="107"/>
        <v/>
      </c>
      <c r="E886" s="33"/>
      <c r="F886" s="33"/>
      <c r="G886" s="33"/>
      <c r="H886" s="34"/>
      <c r="I886" s="56">
        <f t="shared" si="114"/>
        <v>968</v>
      </c>
      <c r="J886" s="35"/>
      <c r="K886" s="33"/>
      <c r="L886" s="35"/>
      <c r="M886" s="35"/>
      <c r="N886" s="36" t="e">
        <f>INDEX(ReadMe!$F$24:$F$59,MATCH(UitgavenInkomsten!K886,ReadMe!$C$24:$C$59,0))</f>
        <v>#N/A</v>
      </c>
      <c r="O886" s="7">
        <f t="array" ref="O886">IF(AND(LEN(L886)&gt;0,ISNUMBER(N886)),L886*N886,IF(AND(LEN(M886)&gt;0,ISNUMBER(N886)),M886/(1+N886)*N886,0))</f>
        <v>0</v>
      </c>
      <c r="P886" s="7" t="str">
        <f t="shared" si="108"/>
        <v>Nee</v>
      </c>
      <c r="Q886" s="33"/>
      <c r="R886" s="7">
        <f t="shared" si="109"/>
        <v>0</v>
      </c>
      <c r="S886" s="7">
        <f t="shared" si="110"/>
        <v>0</v>
      </c>
      <c r="T886" s="7">
        <f t="shared" si="111"/>
        <v>0</v>
      </c>
      <c r="U886" s="7">
        <f t="shared" si="112"/>
        <v>0</v>
      </c>
      <c r="V886" s="7">
        <f t="shared" si="113"/>
        <v>0</v>
      </c>
    </row>
    <row r="887" spans="1:22" x14ac:dyDescent="0.15">
      <c r="A887" s="56">
        <f>IF(ISNUMBER(INDEX(ReadMe!$G$24:$G$59,MATCH(UitgavenInkomsten!$K887,ReadMe!$C$24:$C$59,0))),INDEX(ReadMe!$G$24:$G$59,MATCH(UitgavenInkomsten!$K887,ReadMe!$C$24:$C$59,0)),0)</f>
        <v>0</v>
      </c>
      <c r="B887" s="56">
        <f>IF(ISERROR(INDEX(ReadMe!$H$24:$H$59,MATCH(UitgavenInkomsten!$K887,ReadMe!$C$24:$C$59,0))),0,INDEX(ReadMe!$H$24:$H$59,MATCH(UitgavenInkomsten!$K887,ReadMe!$C$24:$C$59,0)))</f>
        <v>0</v>
      </c>
      <c r="D887" s="7" t="str">
        <f t="shared" si="107"/>
        <v/>
      </c>
      <c r="E887" s="33"/>
      <c r="F887" s="33"/>
      <c r="G887" s="33"/>
      <c r="H887" s="34"/>
      <c r="I887" s="56">
        <f t="shared" si="114"/>
        <v>969</v>
      </c>
      <c r="J887" s="35"/>
      <c r="K887" s="33"/>
      <c r="L887" s="35"/>
      <c r="M887" s="35"/>
      <c r="N887" s="36" t="e">
        <f>INDEX(ReadMe!$F$24:$F$59,MATCH(UitgavenInkomsten!K887,ReadMe!$C$24:$C$59,0))</f>
        <v>#N/A</v>
      </c>
      <c r="O887" s="7">
        <f t="array" ref="O887">IF(AND(LEN(L887)&gt;0,ISNUMBER(N887)),L887*N887,IF(AND(LEN(M887)&gt;0,ISNUMBER(N887)),M887/(1+N887)*N887,0))</f>
        <v>0</v>
      </c>
      <c r="P887" s="7" t="str">
        <f t="shared" si="108"/>
        <v>Nee</v>
      </c>
      <c r="Q887" s="33"/>
      <c r="R887" s="7">
        <f t="shared" si="109"/>
        <v>0</v>
      </c>
      <c r="S887" s="7">
        <f t="shared" si="110"/>
        <v>0</v>
      </c>
      <c r="T887" s="7">
        <f t="shared" si="111"/>
        <v>0</v>
      </c>
      <c r="U887" s="7">
        <f t="shared" si="112"/>
        <v>0</v>
      </c>
      <c r="V887" s="7">
        <f t="shared" si="113"/>
        <v>0</v>
      </c>
    </row>
    <row r="888" spans="1:22" x14ac:dyDescent="0.15">
      <c r="A888" s="56">
        <f>IF(ISNUMBER(INDEX(ReadMe!$G$24:$G$59,MATCH(UitgavenInkomsten!$K888,ReadMe!$C$24:$C$59,0))),INDEX(ReadMe!$G$24:$G$59,MATCH(UitgavenInkomsten!$K888,ReadMe!$C$24:$C$59,0)),0)</f>
        <v>0</v>
      </c>
      <c r="B888" s="56">
        <f>IF(ISERROR(INDEX(ReadMe!$H$24:$H$59,MATCH(UitgavenInkomsten!$K888,ReadMe!$C$24:$C$59,0))),0,INDEX(ReadMe!$H$24:$H$59,MATCH(UitgavenInkomsten!$K888,ReadMe!$C$24:$C$59,0)))</f>
        <v>0</v>
      </c>
      <c r="D888" s="7" t="str">
        <f t="shared" si="107"/>
        <v/>
      </c>
      <c r="E888" s="33"/>
      <c r="F888" s="33"/>
      <c r="G888" s="33"/>
      <c r="H888" s="34"/>
      <c r="I888" s="56">
        <f t="shared" si="114"/>
        <v>970</v>
      </c>
      <c r="J888" s="35"/>
      <c r="K888" s="33"/>
      <c r="L888" s="35"/>
      <c r="M888" s="35"/>
      <c r="N888" s="36" t="e">
        <f>INDEX(ReadMe!$F$24:$F$59,MATCH(UitgavenInkomsten!K888,ReadMe!$C$24:$C$59,0))</f>
        <v>#N/A</v>
      </c>
      <c r="O888" s="7">
        <f t="array" ref="O888">IF(AND(LEN(L888)&gt;0,ISNUMBER(N888)),L888*N888,IF(AND(LEN(M888)&gt;0,ISNUMBER(N888)),M888/(1+N888)*N888,0))</f>
        <v>0</v>
      </c>
      <c r="P888" s="7" t="str">
        <f t="shared" si="108"/>
        <v>Nee</v>
      </c>
      <c r="Q888" s="33"/>
      <c r="R888" s="7">
        <f t="shared" si="109"/>
        <v>0</v>
      </c>
      <c r="S888" s="7">
        <f t="shared" si="110"/>
        <v>0</v>
      </c>
      <c r="T888" s="7">
        <f t="shared" si="111"/>
        <v>0</v>
      </c>
      <c r="U888" s="7">
        <f t="shared" si="112"/>
        <v>0</v>
      </c>
      <c r="V888" s="7">
        <f t="shared" si="113"/>
        <v>0</v>
      </c>
    </row>
    <row r="889" spans="1:22" x14ac:dyDescent="0.15">
      <c r="A889" s="56">
        <f>IF(ISNUMBER(INDEX(ReadMe!$G$24:$G$59,MATCH(UitgavenInkomsten!$K889,ReadMe!$C$24:$C$59,0))),INDEX(ReadMe!$G$24:$G$59,MATCH(UitgavenInkomsten!$K889,ReadMe!$C$24:$C$59,0)),0)</f>
        <v>0</v>
      </c>
      <c r="B889" s="56">
        <f>IF(ISERROR(INDEX(ReadMe!$H$24:$H$59,MATCH(UitgavenInkomsten!$K889,ReadMe!$C$24:$C$59,0))),0,INDEX(ReadMe!$H$24:$H$59,MATCH(UitgavenInkomsten!$K889,ReadMe!$C$24:$C$59,0)))</f>
        <v>0</v>
      </c>
      <c r="D889" s="7" t="str">
        <f t="shared" si="107"/>
        <v/>
      </c>
      <c r="E889" s="33"/>
      <c r="F889" s="33"/>
      <c r="G889" s="33"/>
      <c r="H889" s="34"/>
      <c r="I889" s="56">
        <f t="shared" si="114"/>
        <v>971</v>
      </c>
      <c r="J889" s="35"/>
      <c r="K889" s="33"/>
      <c r="L889" s="35"/>
      <c r="M889" s="35"/>
      <c r="N889" s="36" t="e">
        <f>INDEX(ReadMe!$F$24:$F$59,MATCH(UitgavenInkomsten!K889,ReadMe!$C$24:$C$59,0))</f>
        <v>#N/A</v>
      </c>
      <c r="O889" s="7">
        <f t="array" ref="O889">IF(AND(LEN(L889)&gt;0,ISNUMBER(N889)),L889*N889,IF(AND(LEN(M889)&gt;0,ISNUMBER(N889)),M889/(1+N889)*N889,0))</f>
        <v>0</v>
      </c>
      <c r="P889" s="7" t="str">
        <f t="shared" si="108"/>
        <v>Nee</v>
      </c>
      <c r="Q889" s="33"/>
      <c r="R889" s="7">
        <f t="shared" si="109"/>
        <v>0</v>
      </c>
      <c r="S889" s="7">
        <f t="shared" si="110"/>
        <v>0</v>
      </c>
      <c r="T889" s="7">
        <f t="shared" si="111"/>
        <v>0</v>
      </c>
      <c r="U889" s="7">
        <f t="shared" si="112"/>
        <v>0</v>
      </c>
      <c r="V889" s="7">
        <f t="shared" si="113"/>
        <v>0</v>
      </c>
    </row>
    <row r="890" spans="1:22" x14ac:dyDescent="0.15">
      <c r="A890" s="56">
        <f>IF(ISNUMBER(INDEX(ReadMe!$G$24:$G$59,MATCH(UitgavenInkomsten!$K890,ReadMe!$C$24:$C$59,0))),INDEX(ReadMe!$G$24:$G$59,MATCH(UitgavenInkomsten!$K890,ReadMe!$C$24:$C$59,0)),0)</f>
        <v>0</v>
      </c>
      <c r="B890" s="56">
        <f>IF(ISERROR(INDEX(ReadMe!$H$24:$H$59,MATCH(UitgavenInkomsten!$K890,ReadMe!$C$24:$C$59,0))),0,INDEX(ReadMe!$H$24:$H$59,MATCH(UitgavenInkomsten!$K890,ReadMe!$C$24:$C$59,0)))</f>
        <v>0</v>
      </c>
      <c r="D890" s="7" t="str">
        <f t="shared" si="107"/>
        <v/>
      </c>
      <c r="E890" s="33"/>
      <c r="F890" s="33"/>
      <c r="G890" s="33"/>
      <c r="H890" s="34"/>
      <c r="I890" s="56">
        <f t="shared" si="114"/>
        <v>972</v>
      </c>
      <c r="J890" s="35"/>
      <c r="K890" s="33"/>
      <c r="L890" s="35"/>
      <c r="M890" s="35"/>
      <c r="N890" s="36" t="e">
        <f>INDEX(ReadMe!$F$24:$F$59,MATCH(UitgavenInkomsten!K890,ReadMe!$C$24:$C$59,0))</f>
        <v>#N/A</v>
      </c>
      <c r="O890" s="7">
        <f t="array" ref="O890">IF(AND(LEN(L890)&gt;0,ISNUMBER(N890)),L890*N890,IF(AND(LEN(M890)&gt;0,ISNUMBER(N890)),M890/(1+N890)*N890,0))</f>
        <v>0</v>
      </c>
      <c r="P890" s="7" t="str">
        <f t="shared" si="108"/>
        <v>Nee</v>
      </c>
      <c r="Q890" s="33"/>
      <c r="R890" s="7">
        <f t="shared" si="109"/>
        <v>0</v>
      </c>
      <c r="S890" s="7">
        <f t="shared" si="110"/>
        <v>0</v>
      </c>
      <c r="T890" s="7">
        <f t="shared" si="111"/>
        <v>0</v>
      </c>
      <c r="U890" s="7">
        <f t="shared" si="112"/>
        <v>0</v>
      </c>
      <c r="V890" s="7">
        <f t="shared" si="113"/>
        <v>0</v>
      </c>
    </row>
    <row r="891" spans="1:22" x14ac:dyDescent="0.15">
      <c r="A891" s="56">
        <f>IF(ISNUMBER(INDEX(ReadMe!$G$24:$G$59,MATCH(UitgavenInkomsten!$K891,ReadMe!$C$24:$C$59,0))),INDEX(ReadMe!$G$24:$G$59,MATCH(UitgavenInkomsten!$K891,ReadMe!$C$24:$C$59,0)),0)</f>
        <v>0</v>
      </c>
      <c r="B891" s="56">
        <f>IF(ISERROR(INDEX(ReadMe!$H$24:$H$59,MATCH(UitgavenInkomsten!$K891,ReadMe!$C$24:$C$59,0))),0,INDEX(ReadMe!$H$24:$H$59,MATCH(UitgavenInkomsten!$K891,ReadMe!$C$24:$C$59,0)))</f>
        <v>0</v>
      </c>
      <c r="D891" s="7" t="str">
        <f t="shared" si="107"/>
        <v/>
      </c>
      <c r="E891" s="33"/>
      <c r="F891" s="33"/>
      <c r="G891" s="33"/>
      <c r="H891" s="34"/>
      <c r="I891" s="56">
        <f t="shared" si="114"/>
        <v>973</v>
      </c>
      <c r="J891" s="35"/>
      <c r="K891" s="33"/>
      <c r="L891" s="35"/>
      <c r="M891" s="35"/>
      <c r="N891" s="36" t="e">
        <f>INDEX(ReadMe!$F$24:$F$59,MATCH(UitgavenInkomsten!K891,ReadMe!$C$24:$C$59,0))</f>
        <v>#N/A</v>
      </c>
      <c r="O891" s="7">
        <f t="array" ref="O891">IF(AND(LEN(L891)&gt;0,ISNUMBER(N891)),L891*N891,IF(AND(LEN(M891)&gt;0,ISNUMBER(N891)),M891/(1+N891)*N891,0))</f>
        <v>0</v>
      </c>
      <c r="P891" s="7" t="str">
        <f t="shared" si="108"/>
        <v>Nee</v>
      </c>
      <c r="Q891" s="33"/>
      <c r="R891" s="7">
        <f t="shared" si="109"/>
        <v>0</v>
      </c>
      <c r="S891" s="7">
        <f t="shared" si="110"/>
        <v>0</v>
      </c>
      <c r="T891" s="7">
        <f t="shared" si="111"/>
        <v>0</v>
      </c>
      <c r="U891" s="7">
        <f t="shared" si="112"/>
        <v>0</v>
      </c>
      <c r="V891" s="7">
        <f t="shared" si="113"/>
        <v>0</v>
      </c>
    </row>
    <row r="892" spans="1:22" x14ac:dyDescent="0.15">
      <c r="A892" s="56">
        <f>IF(ISNUMBER(INDEX(ReadMe!$G$24:$G$59,MATCH(UitgavenInkomsten!$K892,ReadMe!$C$24:$C$59,0))),INDEX(ReadMe!$G$24:$G$59,MATCH(UitgavenInkomsten!$K892,ReadMe!$C$24:$C$59,0)),0)</f>
        <v>0</v>
      </c>
      <c r="B892" s="56">
        <f>IF(ISERROR(INDEX(ReadMe!$H$24:$H$59,MATCH(UitgavenInkomsten!$K892,ReadMe!$C$24:$C$59,0))),0,INDEX(ReadMe!$H$24:$H$59,MATCH(UitgavenInkomsten!$K892,ReadMe!$C$24:$C$59,0)))</f>
        <v>0</v>
      </c>
      <c r="D892" s="7" t="str">
        <f t="shared" si="107"/>
        <v/>
      </c>
      <c r="E892" s="33"/>
      <c r="F892" s="33"/>
      <c r="G892" s="33"/>
      <c r="H892" s="34"/>
      <c r="I892" s="56">
        <f t="shared" si="114"/>
        <v>974</v>
      </c>
      <c r="J892" s="35"/>
      <c r="K892" s="33"/>
      <c r="L892" s="35"/>
      <c r="M892" s="35"/>
      <c r="N892" s="36" t="e">
        <f>INDEX(ReadMe!$F$24:$F$59,MATCH(UitgavenInkomsten!K892,ReadMe!$C$24:$C$59,0))</f>
        <v>#N/A</v>
      </c>
      <c r="O892" s="7">
        <f t="array" ref="O892">IF(AND(LEN(L892)&gt;0,ISNUMBER(N892)),L892*N892,IF(AND(LEN(M892)&gt;0,ISNUMBER(N892)),M892/(1+N892)*N892,0))</f>
        <v>0</v>
      </c>
      <c r="P892" s="7" t="str">
        <f t="shared" si="108"/>
        <v>Nee</v>
      </c>
      <c r="Q892" s="33"/>
      <c r="R892" s="7">
        <f t="shared" si="109"/>
        <v>0</v>
      </c>
      <c r="S892" s="7">
        <f t="shared" si="110"/>
        <v>0</v>
      </c>
      <c r="T892" s="7">
        <f t="shared" si="111"/>
        <v>0</v>
      </c>
      <c r="U892" s="7">
        <f t="shared" si="112"/>
        <v>0</v>
      </c>
      <c r="V892" s="7">
        <f t="shared" si="113"/>
        <v>0</v>
      </c>
    </row>
    <row r="893" spans="1:22" x14ac:dyDescent="0.15">
      <c r="A893" s="56">
        <f>IF(ISNUMBER(INDEX(ReadMe!$G$24:$G$59,MATCH(UitgavenInkomsten!$K893,ReadMe!$C$24:$C$59,0))),INDEX(ReadMe!$G$24:$G$59,MATCH(UitgavenInkomsten!$K893,ReadMe!$C$24:$C$59,0)),0)</f>
        <v>0</v>
      </c>
      <c r="B893" s="56">
        <f>IF(ISERROR(INDEX(ReadMe!$H$24:$H$59,MATCH(UitgavenInkomsten!$K893,ReadMe!$C$24:$C$59,0))),0,INDEX(ReadMe!$H$24:$H$59,MATCH(UitgavenInkomsten!$K893,ReadMe!$C$24:$C$59,0)))</f>
        <v>0</v>
      </c>
      <c r="D893" s="7" t="str">
        <f t="shared" si="107"/>
        <v/>
      </c>
      <c r="E893" s="33"/>
      <c r="F893" s="33"/>
      <c r="G893" s="33"/>
      <c r="H893" s="34"/>
      <c r="I893" s="56">
        <f t="shared" si="114"/>
        <v>975</v>
      </c>
      <c r="J893" s="35"/>
      <c r="K893" s="33"/>
      <c r="L893" s="35"/>
      <c r="M893" s="35"/>
      <c r="N893" s="36" t="e">
        <f>INDEX(ReadMe!$F$24:$F$59,MATCH(UitgavenInkomsten!K893,ReadMe!$C$24:$C$59,0))</f>
        <v>#N/A</v>
      </c>
      <c r="O893" s="7">
        <f t="array" ref="O893">IF(AND(LEN(L893)&gt;0,ISNUMBER(N893)),L893*N893,IF(AND(LEN(M893)&gt;0,ISNUMBER(N893)),M893/(1+N893)*N893,0))</f>
        <v>0</v>
      </c>
      <c r="P893" s="7" t="str">
        <f t="shared" si="108"/>
        <v>Nee</v>
      </c>
      <c r="Q893" s="33"/>
      <c r="R893" s="7">
        <f t="shared" si="109"/>
        <v>0</v>
      </c>
      <c r="S893" s="7">
        <f t="shared" si="110"/>
        <v>0</v>
      </c>
      <c r="T893" s="7">
        <f t="shared" si="111"/>
        <v>0</v>
      </c>
      <c r="U893" s="7">
        <f t="shared" si="112"/>
        <v>0</v>
      </c>
      <c r="V893" s="7">
        <f t="shared" si="113"/>
        <v>0</v>
      </c>
    </row>
    <row r="894" spans="1:22" x14ac:dyDescent="0.15">
      <c r="A894" s="56">
        <f>IF(ISNUMBER(INDEX(ReadMe!$G$24:$G$59,MATCH(UitgavenInkomsten!$K894,ReadMe!$C$24:$C$59,0))),INDEX(ReadMe!$G$24:$G$59,MATCH(UitgavenInkomsten!$K894,ReadMe!$C$24:$C$59,0)),0)</f>
        <v>0</v>
      </c>
      <c r="B894" s="56">
        <f>IF(ISERROR(INDEX(ReadMe!$H$24:$H$59,MATCH(UitgavenInkomsten!$K894,ReadMe!$C$24:$C$59,0))),0,INDEX(ReadMe!$H$24:$H$59,MATCH(UitgavenInkomsten!$K894,ReadMe!$C$24:$C$59,0)))</f>
        <v>0</v>
      </c>
      <c r="D894" s="7" t="str">
        <f t="shared" si="107"/>
        <v/>
      </c>
      <c r="E894" s="33"/>
      <c r="F894" s="33"/>
      <c r="G894" s="33"/>
      <c r="H894" s="34"/>
      <c r="I894" s="56">
        <f t="shared" si="114"/>
        <v>976</v>
      </c>
      <c r="J894" s="35"/>
      <c r="K894" s="33"/>
      <c r="L894" s="35"/>
      <c r="M894" s="35"/>
      <c r="N894" s="36" t="e">
        <f>INDEX(ReadMe!$F$24:$F$59,MATCH(UitgavenInkomsten!K894,ReadMe!$C$24:$C$59,0))</f>
        <v>#N/A</v>
      </c>
      <c r="O894" s="7">
        <f t="array" ref="O894">IF(AND(LEN(L894)&gt;0,ISNUMBER(N894)),L894*N894,IF(AND(LEN(M894)&gt;0,ISNUMBER(N894)),M894/(1+N894)*N894,0))</f>
        <v>0</v>
      </c>
      <c r="P894" s="7" t="str">
        <f t="shared" si="108"/>
        <v>Nee</v>
      </c>
      <c r="Q894" s="33"/>
      <c r="R894" s="7">
        <f t="shared" si="109"/>
        <v>0</v>
      </c>
      <c r="S894" s="7">
        <f t="shared" si="110"/>
        <v>0</v>
      </c>
      <c r="T894" s="7">
        <f t="shared" si="111"/>
        <v>0</v>
      </c>
      <c r="U894" s="7">
        <f t="shared" si="112"/>
        <v>0</v>
      </c>
      <c r="V894" s="7">
        <f t="shared" si="113"/>
        <v>0</v>
      </c>
    </row>
    <row r="895" spans="1:22" x14ac:dyDescent="0.15">
      <c r="A895" s="56">
        <f>IF(ISNUMBER(INDEX(ReadMe!$G$24:$G$59,MATCH(UitgavenInkomsten!$K895,ReadMe!$C$24:$C$59,0))),INDEX(ReadMe!$G$24:$G$59,MATCH(UitgavenInkomsten!$K895,ReadMe!$C$24:$C$59,0)),0)</f>
        <v>0</v>
      </c>
      <c r="B895" s="56">
        <f>IF(ISERROR(INDEX(ReadMe!$H$24:$H$59,MATCH(UitgavenInkomsten!$K895,ReadMe!$C$24:$C$59,0))),0,INDEX(ReadMe!$H$24:$H$59,MATCH(UitgavenInkomsten!$K895,ReadMe!$C$24:$C$59,0)))</f>
        <v>0</v>
      </c>
      <c r="D895" s="7" t="str">
        <f t="shared" si="107"/>
        <v/>
      </c>
      <c r="E895" s="33"/>
      <c r="F895" s="33"/>
      <c r="G895" s="33"/>
      <c r="H895" s="34"/>
      <c r="I895" s="56">
        <f t="shared" si="114"/>
        <v>977</v>
      </c>
      <c r="J895" s="35"/>
      <c r="K895" s="33"/>
      <c r="L895" s="35"/>
      <c r="M895" s="35"/>
      <c r="N895" s="36" t="e">
        <f>INDEX(ReadMe!$F$24:$F$59,MATCH(UitgavenInkomsten!K895,ReadMe!$C$24:$C$59,0))</f>
        <v>#N/A</v>
      </c>
      <c r="O895" s="7">
        <f t="array" ref="O895">IF(AND(LEN(L895)&gt;0,ISNUMBER(N895)),L895*N895,IF(AND(LEN(M895)&gt;0,ISNUMBER(N895)),M895/(1+N895)*N895,0))</f>
        <v>0</v>
      </c>
      <c r="P895" s="7" t="str">
        <f t="shared" si="108"/>
        <v>Nee</v>
      </c>
      <c r="Q895" s="33"/>
      <c r="R895" s="7">
        <f t="shared" si="109"/>
        <v>0</v>
      </c>
      <c r="S895" s="7">
        <f t="shared" si="110"/>
        <v>0</v>
      </c>
      <c r="T895" s="7">
        <f t="shared" si="111"/>
        <v>0</v>
      </c>
      <c r="U895" s="7">
        <f t="shared" si="112"/>
        <v>0</v>
      </c>
      <c r="V895" s="7">
        <f t="shared" si="113"/>
        <v>0</v>
      </c>
    </row>
    <row r="896" spans="1:22" x14ac:dyDescent="0.15">
      <c r="A896" s="56">
        <f>IF(ISNUMBER(INDEX(ReadMe!$G$24:$G$59,MATCH(UitgavenInkomsten!$K896,ReadMe!$C$24:$C$59,0))),INDEX(ReadMe!$G$24:$G$59,MATCH(UitgavenInkomsten!$K896,ReadMe!$C$24:$C$59,0)),0)</f>
        <v>0</v>
      </c>
      <c r="B896" s="56">
        <f>IF(ISERROR(INDEX(ReadMe!$H$24:$H$59,MATCH(UitgavenInkomsten!$K896,ReadMe!$C$24:$C$59,0))),0,INDEX(ReadMe!$H$24:$H$59,MATCH(UitgavenInkomsten!$K896,ReadMe!$C$24:$C$59,0)))</f>
        <v>0</v>
      </c>
      <c r="D896" s="7" t="str">
        <f t="shared" si="107"/>
        <v/>
      </c>
      <c r="E896" s="33"/>
      <c r="F896" s="33"/>
      <c r="G896" s="33"/>
      <c r="H896" s="34"/>
      <c r="I896" s="56">
        <f t="shared" si="114"/>
        <v>978</v>
      </c>
      <c r="J896" s="35"/>
      <c r="K896" s="33"/>
      <c r="L896" s="35"/>
      <c r="M896" s="35"/>
      <c r="N896" s="36" t="e">
        <f>INDEX(ReadMe!$F$24:$F$59,MATCH(UitgavenInkomsten!K896,ReadMe!$C$24:$C$59,0))</f>
        <v>#N/A</v>
      </c>
      <c r="O896" s="7">
        <f t="array" ref="O896">IF(AND(LEN(L896)&gt;0,ISNUMBER(N896)),L896*N896,IF(AND(LEN(M896)&gt;0,ISNUMBER(N896)),M896/(1+N896)*N896,0))</f>
        <v>0</v>
      </c>
      <c r="P896" s="7" t="str">
        <f t="shared" si="108"/>
        <v>Nee</v>
      </c>
      <c r="Q896" s="33"/>
      <c r="R896" s="7">
        <f t="shared" si="109"/>
        <v>0</v>
      </c>
      <c r="S896" s="7">
        <f t="shared" si="110"/>
        <v>0</v>
      </c>
      <c r="T896" s="7">
        <f t="shared" si="111"/>
        <v>0</v>
      </c>
      <c r="U896" s="7">
        <f t="shared" si="112"/>
        <v>0</v>
      </c>
      <c r="V896" s="7">
        <f t="shared" si="113"/>
        <v>0</v>
      </c>
    </row>
    <row r="897" spans="1:22" x14ac:dyDescent="0.15">
      <c r="A897" s="56">
        <f>IF(ISNUMBER(INDEX(ReadMe!$G$24:$G$59,MATCH(UitgavenInkomsten!$K897,ReadMe!$C$24:$C$59,0))),INDEX(ReadMe!$G$24:$G$59,MATCH(UitgavenInkomsten!$K897,ReadMe!$C$24:$C$59,0)),0)</f>
        <v>0</v>
      </c>
      <c r="B897" s="56">
        <f>IF(ISERROR(INDEX(ReadMe!$H$24:$H$59,MATCH(UitgavenInkomsten!$K897,ReadMe!$C$24:$C$59,0))),0,INDEX(ReadMe!$H$24:$H$59,MATCH(UitgavenInkomsten!$K897,ReadMe!$C$24:$C$59,0)))</f>
        <v>0</v>
      </c>
      <c r="D897" s="7" t="str">
        <f t="shared" si="107"/>
        <v/>
      </c>
      <c r="E897" s="33"/>
      <c r="F897" s="33"/>
      <c r="G897" s="33"/>
      <c r="H897" s="34"/>
      <c r="I897" s="56">
        <f t="shared" si="114"/>
        <v>979</v>
      </c>
      <c r="J897" s="35"/>
      <c r="K897" s="33"/>
      <c r="L897" s="35"/>
      <c r="M897" s="35"/>
      <c r="N897" s="36" t="e">
        <f>INDEX(ReadMe!$F$24:$F$59,MATCH(UitgavenInkomsten!K897,ReadMe!$C$24:$C$59,0))</f>
        <v>#N/A</v>
      </c>
      <c r="O897" s="7">
        <f t="array" ref="O897">IF(AND(LEN(L897)&gt;0,ISNUMBER(N897)),L897*N897,IF(AND(LEN(M897)&gt;0,ISNUMBER(N897)),M897/(1+N897)*N897,0))</f>
        <v>0</v>
      </c>
      <c r="P897" s="7" t="str">
        <f t="shared" si="108"/>
        <v>Nee</v>
      </c>
      <c r="Q897" s="33"/>
      <c r="R897" s="7">
        <f t="shared" si="109"/>
        <v>0</v>
      </c>
      <c r="S897" s="7">
        <f t="shared" si="110"/>
        <v>0</v>
      </c>
      <c r="T897" s="7">
        <f t="shared" si="111"/>
        <v>0</v>
      </c>
      <c r="U897" s="7">
        <f t="shared" si="112"/>
        <v>0</v>
      </c>
      <c r="V897" s="7">
        <f t="shared" si="113"/>
        <v>0</v>
      </c>
    </row>
    <row r="898" spans="1:22" x14ac:dyDescent="0.15">
      <c r="A898" s="56">
        <f>IF(ISNUMBER(INDEX(ReadMe!$G$24:$G$59,MATCH(UitgavenInkomsten!$K898,ReadMe!$C$24:$C$59,0))),INDEX(ReadMe!$G$24:$G$59,MATCH(UitgavenInkomsten!$K898,ReadMe!$C$24:$C$59,0)),0)</f>
        <v>0</v>
      </c>
      <c r="B898" s="56">
        <f>IF(ISERROR(INDEX(ReadMe!$H$24:$H$59,MATCH(UitgavenInkomsten!$K898,ReadMe!$C$24:$C$59,0))),0,INDEX(ReadMe!$H$24:$H$59,MATCH(UitgavenInkomsten!$K898,ReadMe!$C$24:$C$59,0)))</f>
        <v>0</v>
      </c>
      <c r="D898" s="7" t="str">
        <f t="shared" si="107"/>
        <v/>
      </c>
      <c r="E898" s="33"/>
      <c r="F898" s="33"/>
      <c r="G898" s="33"/>
      <c r="H898" s="34"/>
      <c r="I898" s="56">
        <f t="shared" si="114"/>
        <v>980</v>
      </c>
      <c r="J898" s="35"/>
      <c r="K898" s="33"/>
      <c r="L898" s="35"/>
      <c r="M898" s="35"/>
      <c r="N898" s="36" t="e">
        <f>INDEX(ReadMe!$F$24:$F$59,MATCH(UitgavenInkomsten!K898,ReadMe!$C$24:$C$59,0))</f>
        <v>#N/A</v>
      </c>
      <c r="O898" s="7">
        <f t="array" ref="O898">IF(AND(LEN(L898)&gt;0,ISNUMBER(N898)),L898*N898,IF(AND(LEN(M898)&gt;0,ISNUMBER(N898)),M898/(1+N898)*N898,0))</f>
        <v>0</v>
      </c>
      <c r="P898" s="7" t="str">
        <f t="shared" si="108"/>
        <v>Nee</v>
      </c>
      <c r="Q898" s="33"/>
      <c r="R898" s="7">
        <f t="shared" si="109"/>
        <v>0</v>
      </c>
      <c r="S898" s="7">
        <f t="shared" si="110"/>
        <v>0</v>
      </c>
      <c r="T898" s="7">
        <f t="shared" si="111"/>
        <v>0</v>
      </c>
      <c r="U898" s="7">
        <f t="shared" si="112"/>
        <v>0</v>
      </c>
      <c r="V898" s="7">
        <f t="shared" si="113"/>
        <v>0</v>
      </c>
    </row>
    <row r="899" spans="1:22" x14ac:dyDescent="0.15">
      <c r="A899" s="56">
        <f>IF(ISNUMBER(INDEX(ReadMe!$G$24:$G$59,MATCH(UitgavenInkomsten!$K899,ReadMe!$C$24:$C$59,0))),INDEX(ReadMe!$G$24:$G$59,MATCH(UitgavenInkomsten!$K899,ReadMe!$C$24:$C$59,0)),0)</f>
        <v>0</v>
      </c>
      <c r="B899" s="56">
        <f>IF(ISERROR(INDEX(ReadMe!$H$24:$H$59,MATCH(UitgavenInkomsten!$K899,ReadMe!$C$24:$C$59,0))),0,INDEX(ReadMe!$H$24:$H$59,MATCH(UitgavenInkomsten!$K899,ReadMe!$C$24:$C$59,0)))</f>
        <v>0</v>
      </c>
      <c r="D899" s="7" t="str">
        <f t="shared" si="107"/>
        <v/>
      </c>
      <c r="E899" s="33"/>
      <c r="F899" s="33"/>
      <c r="G899" s="33"/>
      <c r="H899" s="34"/>
      <c r="I899" s="56">
        <f t="shared" si="114"/>
        <v>981</v>
      </c>
      <c r="J899" s="35"/>
      <c r="K899" s="33"/>
      <c r="L899" s="35"/>
      <c r="M899" s="35"/>
      <c r="N899" s="36" t="e">
        <f>INDEX(ReadMe!$F$24:$F$59,MATCH(UitgavenInkomsten!K899,ReadMe!$C$24:$C$59,0))</f>
        <v>#N/A</v>
      </c>
      <c r="O899" s="7">
        <f t="array" ref="O899">IF(AND(LEN(L899)&gt;0,ISNUMBER(N899)),L899*N899,IF(AND(LEN(M899)&gt;0,ISNUMBER(N899)),M899/(1+N899)*N899,0))</f>
        <v>0</v>
      </c>
      <c r="P899" s="7" t="str">
        <f t="shared" si="108"/>
        <v>Nee</v>
      </c>
      <c r="Q899" s="33"/>
      <c r="R899" s="7">
        <f t="shared" si="109"/>
        <v>0</v>
      </c>
      <c r="S899" s="7">
        <f t="shared" si="110"/>
        <v>0</v>
      </c>
      <c r="T899" s="7">
        <f t="shared" si="111"/>
        <v>0</v>
      </c>
      <c r="U899" s="7">
        <f t="shared" si="112"/>
        <v>0</v>
      </c>
      <c r="V899" s="7">
        <f t="shared" si="113"/>
        <v>0</v>
      </c>
    </row>
    <row r="900" spans="1:22" x14ac:dyDescent="0.15">
      <c r="A900" s="56">
        <f>IF(ISNUMBER(INDEX(ReadMe!$G$24:$G$59,MATCH(UitgavenInkomsten!$K900,ReadMe!$C$24:$C$59,0))),INDEX(ReadMe!$G$24:$G$59,MATCH(UitgavenInkomsten!$K900,ReadMe!$C$24:$C$59,0)),0)</f>
        <v>0</v>
      </c>
      <c r="B900" s="56">
        <f>IF(ISERROR(INDEX(ReadMe!$H$24:$H$59,MATCH(UitgavenInkomsten!$K900,ReadMe!$C$24:$C$59,0))),0,INDEX(ReadMe!$H$24:$H$59,MATCH(UitgavenInkomsten!$K900,ReadMe!$C$24:$C$59,0)))</f>
        <v>0</v>
      </c>
      <c r="D900" s="7" t="str">
        <f t="shared" si="107"/>
        <v/>
      </c>
      <c r="E900" s="33"/>
      <c r="F900" s="33"/>
      <c r="G900" s="33"/>
      <c r="H900" s="34"/>
      <c r="I900" s="56">
        <f t="shared" si="114"/>
        <v>982</v>
      </c>
      <c r="J900" s="35"/>
      <c r="K900" s="33"/>
      <c r="L900" s="35"/>
      <c r="M900" s="35"/>
      <c r="N900" s="36" t="e">
        <f>INDEX(ReadMe!$F$24:$F$59,MATCH(UitgavenInkomsten!K900,ReadMe!$C$24:$C$59,0))</f>
        <v>#N/A</v>
      </c>
      <c r="O900" s="7">
        <f t="array" ref="O900">IF(AND(LEN(L900)&gt;0,ISNUMBER(N900)),L900*N900,IF(AND(LEN(M900)&gt;0,ISNUMBER(N900)),M900/(1+N900)*N900,0))</f>
        <v>0</v>
      </c>
      <c r="P900" s="7" t="str">
        <f t="shared" si="108"/>
        <v>Nee</v>
      </c>
      <c r="Q900" s="33"/>
      <c r="R900" s="7">
        <f t="shared" si="109"/>
        <v>0</v>
      </c>
      <c r="S900" s="7">
        <f t="shared" si="110"/>
        <v>0</v>
      </c>
      <c r="T900" s="7">
        <f t="shared" si="111"/>
        <v>0</v>
      </c>
      <c r="U900" s="7">
        <f t="shared" si="112"/>
        <v>0</v>
      </c>
      <c r="V900" s="7">
        <f t="shared" si="113"/>
        <v>0</v>
      </c>
    </row>
    <row r="901" spans="1:22" x14ac:dyDescent="0.15">
      <c r="A901" s="56">
        <f>IF(ISNUMBER(INDEX(ReadMe!$G$24:$G$59,MATCH(UitgavenInkomsten!$K901,ReadMe!$C$24:$C$59,0))),INDEX(ReadMe!$G$24:$G$59,MATCH(UitgavenInkomsten!$K901,ReadMe!$C$24:$C$59,0)),0)</f>
        <v>0</v>
      </c>
      <c r="B901" s="56">
        <f>IF(ISERROR(INDEX(ReadMe!$H$24:$H$59,MATCH(UitgavenInkomsten!$K901,ReadMe!$C$24:$C$59,0))),0,INDEX(ReadMe!$H$24:$H$59,MATCH(UitgavenInkomsten!$K901,ReadMe!$C$24:$C$59,0)))</f>
        <v>0</v>
      </c>
      <c r="D901" s="7" t="str">
        <f t="shared" si="107"/>
        <v/>
      </c>
      <c r="E901" s="33"/>
      <c r="F901" s="33"/>
      <c r="G901" s="33"/>
      <c r="H901" s="34"/>
      <c r="I901" s="56">
        <f t="shared" si="114"/>
        <v>983</v>
      </c>
      <c r="J901" s="35"/>
      <c r="K901" s="33"/>
      <c r="L901" s="35"/>
      <c r="M901" s="35"/>
      <c r="N901" s="36" t="e">
        <f>INDEX(ReadMe!$F$24:$F$59,MATCH(UitgavenInkomsten!K901,ReadMe!$C$24:$C$59,0))</f>
        <v>#N/A</v>
      </c>
      <c r="O901" s="7">
        <f t="array" ref="O901">IF(AND(LEN(L901)&gt;0,ISNUMBER(N901)),L901*N901,IF(AND(LEN(M901)&gt;0,ISNUMBER(N901)),M901/(1+N901)*N901,0))</f>
        <v>0</v>
      </c>
      <c r="P901" s="7" t="str">
        <f t="shared" si="108"/>
        <v>Nee</v>
      </c>
      <c r="Q901" s="33"/>
      <c r="R901" s="7">
        <f t="shared" si="109"/>
        <v>0</v>
      </c>
      <c r="S901" s="7">
        <f t="shared" si="110"/>
        <v>0</v>
      </c>
      <c r="T901" s="7">
        <f t="shared" si="111"/>
        <v>0</v>
      </c>
      <c r="U901" s="7">
        <f t="shared" si="112"/>
        <v>0</v>
      </c>
      <c r="V901" s="7">
        <f t="shared" si="113"/>
        <v>0</v>
      </c>
    </row>
    <row r="902" spans="1:22" x14ac:dyDescent="0.15">
      <c r="A902" s="56">
        <f>IF(ISNUMBER(INDEX(ReadMe!$G$24:$G$59,MATCH(UitgavenInkomsten!$K902,ReadMe!$C$24:$C$59,0))),INDEX(ReadMe!$G$24:$G$59,MATCH(UitgavenInkomsten!$K902,ReadMe!$C$24:$C$59,0)),0)</f>
        <v>0</v>
      </c>
      <c r="B902" s="56">
        <f>IF(ISERROR(INDEX(ReadMe!$H$24:$H$59,MATCH(UitgavenInkomsten!$K902,ReadMe!$C$24:$C$59,0))),0,INDEX(ReadMe!$H$24:$H$59,MATCH(UitgavenInkomsten!$K902,ReadMe!$C$24:$C$59,0)))</f>
        <v>0</v>
      </c>
      <c r="D902" s="7" t="str">
        <f t="shared" si="107"/>
        <v/>
      </c>
      <c r="E902" s="33"/>
      <c r="F902" s="33"/>
      <c r="G902" s="33"/>
      <c r="H902" s="34"/>
      <c r="I902" s="56">
        <f t="shared" si="114"/>
        <v>984</v>
      </c>
      <c r="J902" s="35"/>
      <c r="K902" s="33"/>
      <c r="L902" s="35"/>
      <c r="M902" s="35"/>
      <c r="N902" s="36" t="e">
        <f>INDEX(ReadMe!$F$24:$F$59,MATCH(UitgavenInkomsten!K902,ReadMe!$C$24:$C$59,0))</f>
        <v>#N/A</v>
      </c>
      <c r="O902" s="7">
        <f t="array" ref="O902">IF(AND(LEN(L902)&gt;0,ISNUMBER(N902)),L902*N902,IF(AND(LEN(M902)&gt;0,ISNUMBER(N902)),M902/(1+N902)*N902,0))</f>
        <v>0</v>
      </c>
      <c r="P902" s="7" t="str">
        <f t="shared" si="108"/>
        <v>Nee</v>
      </c>
      <c r="Q902" s="33"/>
      <c r="R902" s="7">
        <f t="shared" si="109"/>
        <v>0</v>
      </c>
      <c r="S902" s="7">
        <f t="shared" si="110"/>
        <v>0</v>
      </c>
      <c r="T902" s="7">
        <f t="shared" si="111"/>
        <v>0</v>
      </c>
      <c r="U902" s="7">
        <f t="shared" si="112"/>
        <v>0</v>
      </c>
      <c r="V902" s="7">
        <f t="shared" si="113"/>
        <v>0</v>
      </c>
    </row>
    <row r="903" spans="1:22" x14ac:dyDescent="0.15">
      <c r="A903" s="56">
        <f>IF(ISNUMBER(INDEX(ReadMe!$G$24:$G$59,MATCH(UitgavenInkomsten!$K903,ReadMe!$C$24:$C$59,0))),INDEX(ReadMe!$G$24:$G$59,MATCH(UitgavenInkomsten!$K903,ReadMe!$C$24:$C$59,0)),0)</f>
        <v>0</v>
      </c>
      <c r="B903" s="56">
        <f>IF(ISERROR(INDEX(ReadMe!$H$24:$H$59,MATCH(UitgavenInkomsten!$K903,ReadMe!$C$24:$C$59,0))),0,INDEX(ReadMe!$H$24:$H$59,MATCH(UitgavenInkomsten!$K903,ReadMe!$C$24:$C$59,0)))</f>
        <v>0</v>
      </c>
      <c r="D903" s="7" t="str">
        <f t="shared" si="107"/>
        <v/>
      </c>
      <c r="E903" s="33"/>
      <c r="F903" s="33"/>
      <c r="G903" s="33"/>
      <c r="H903" s="34"/>
      <c r="I903" s="56">
        <f t="shared" si="114"/>
        <v>985</v>
      </c>
      <c r="J903" s="35"/>
      <c r="K903" s="33"/>
      <c r="L903" s="35"/>
      <c r="M903" s="35"/>
      <c r="N903" s="36" t="e">
        <f>INDEX(ReadMe!$F$24:$F$59,MATCH(UitgavenInkomsten!K903,ReadMe!$C$24:$C$59,0))</f>
        <v>#N/A</v>
      </c>
      <c r="O903" s="7">
        <f t="array" ref="O903">IF(AND(LEN(L903)&gt;0,ISNUMBER(N903)),L903*N903,IF(AND(LEN(M903)&gt;0,ISNUMBER(N903)),M903/(1+N903)*N903,0))</f>
        <v>0</v>
      </c>
      <c r="P903" s="7" t="str">
        <f t="shared" si="108"/>
        <v>Nee</v>
      </c>
      <c r="Q903" s="33"/>
      <c r="R903" s="7">
        <f t="shared" si="109"/>
        <v>0</v>
      </c>
      <c r="S903" s="7">
        <f t="shared" si="110"/>
        <v>0</v>
      </c>
      <c r="T903" s="7">
        <f t="shared" si="111"/>
        <v>0</v>
      </c>
      <c r="U903" s="7">
        <f t="shared" si="112"/>
        <v>0</v>
      </c>
      <c r="V903" s="7">
        <f t="shared" si="113"/>
        <v>0</v>
      </c>
    </row>
    <row r="904" spans="1:22" x14ac:dyDescent="0.15">
      <c r="A904" s="56">
        <f>IF(ISNUMBER(INDEX(ReadMe!$G$24:$G$59,MATCH(UitgavenInkomsten!$K904,ReadMe!$C$24:$C$59,0))),INDEX(ReadMe!$G$24:$G$59,MATCH(UitgavenInkomsten!$K904,ReadMe!$C$24:$C$59,0)),0)</f>
        <v>0</v>
      </c>
      <c r="B904" s="56">
        <f>IF(ISERROR(INDEX(ReadMe!$H$24:$H$59,MATCH(UitgavenInkomsten!$K904,ReadMe!$C$24:$C$59,0))),0,INDEX(ReadMe!$H$24:$H$59,MATCH(UitgavenInkomsten!$K904,ReadMe!$C$24:$C$59,0)))</f>
        <v>0</v>
      </c>
      <c r="D904" s="7" t="str">
        <f t="shared" si="107"/>
        <v/>
      </c>
      <c r="E904" s="33"/>
      <c r="F904" s="33"/>
      <c r="G904" s="33"/>
      <c r="H904" s="34"/>
      <c r="I904" s="56">
        <f t="shared" si="114"/>
        <v>986</v>
      </c>
      <c r="J904" s="35"/>
      <c r="K904" s="33"/>
      <c r="L904" s="35"/>
      <c r="M904" s="35"/>
      <c r="N904" s="36" t="e">
        <f>INDEX(ReadMe!$F$24:$F$59,MATCH(UitgavenInkomsten!K904,ReadMe!$C$24:$C$59,0))</f>
        <v>#N/A</v>
      </c>
      <c r="O904" s="7">
        <f t="array" ref="O904">IF(AND(LEN(L904)&gt;0,ISNUMBER(N904)),L904*N904,IF(AND(LEN(M904)&gt;0,ISNUMBER(N904)),M904/(1+N904)*N904,0))</f>
        <v>0</v>
      </c>
      <c r="P904" s="7" t="str">
        <f t="shared" si="108"/>
        <v>Nee</v>
      </c>
      <c r="Q904" s="33"/>
      <c r="R904" s="7">
        <f t="shared" si="109"/>
        <v>0</v>
      </c>
      <c r="S904" s="7">
        <f t="shared" si="110"/>
        <v>0</v>
      </c>
      <c r="T904" s="7">
        <f t="shared" si="111"/>
        <v>0</v>
      </c>
      <c r="U904" s="7">
        <f t="shared" si="112"/>
        <v>0</v>
      </c>
      <c r="V904" s="7">
        <f t="shared" si="113"/>
        <v>0</v>
      </c>
    </row>
    <row r="905" spans="1:22" x14ac:dyDescent="0.15">
      <c r="A905" s="56">
        <f>IF(ISNUMBER(INDEX(ReadMe!$G$24:$G$59,MATCH(UitgavenInkomsten!$K905,ReadMe!$C$24:$C$59,0))),INDEX(ReadMe!$G$24:$G$59,MATCH(UitgavenInkomsten!$K905,ReadMe!$C$24:$C$59,0)),0)</f>
        <v>0</v>
      </c>
      <c r="B905" s="56">
        <f>IF(ISERROR(INDEX(ReadMe!$H$24:$H$59,MATCH(UitgavenInkomsten!$K905,ReadMe!$C$24:$C$59,0))),0,INDEX(ReadMe!$H$24:$H$59,MATCH(UitgavenInkomsten!$K905,ReadMe!$C$24:$C$59,0)))</f>
        <v>0</v>
      </c>
      <c r="D905" s="7" t="str">
        <f t="shared" si="107"/>
        <v/>
      </c>
      <c r="E905" s="33"/>
      <c r="F905" s="33"/>
      <c r="G905" s="33"/>
      <c r="H905" s="34"/>
      <c r="I905" s="56">
        <f t="shared" si="114"/>
        <v>987</v>
      </c>
      <c r="J905" s="35"/>
      <c r="K905" s="33"/>
      <c r="L905" s="35"/>
      <c r="M905" s="35"/>
      <c r="N905" s="36" t="e">
        <f>INDEX(ReadMe!$F$24:$F$59,MATCH(UitgavenInkomsten!K905,ReadMe!$C$24:$C$59,0))</f>
        <v>#N/A</v>
      </c>
      <c r="O905" s="7">
        <f t="array" ref="O905">IF(AND(LEN(L905)&gt;0,ISNUMBER(N905)),L905*N905,IF(AND(LEN(M905)&gt;0,ISNUMBER(N905)),M905/(1+N905)*N905,0))</f>
        <v>0</v>
      </c>
      <c r="P905" s="7" t="str">
        <f t="shared" si="108"/>
        <v>Nee</v>
      </c>
      <c r="Q905" s="33"/>
      <c r="R905" s="7">
        <f t="shared" si="109"/>
        <v>0</v>
      </c>
      <c r="S905" s="7">
        <f t="shared" si="110"/>
        <v>0</v>
      </c>
      <c r="T905" s="7">
        <f t="shared" si="111"/>
        <v>0</v>
      </c>
      <c r="U905" s="7">
        <f t="shared" si="112"/>
        <v>0</v>
      </c>
      <c r="V905" s="7">
        <f t="shared" si="113"/>
        <v>0</v>
      </c>
    </row>
    <row r="906" spans="1:22" x14ac:dyDescent="0.15">
      <c r="A906" s="56">
        <f>IF(ISNUMBER(INDEX(ReadMe!$G$24:$G$59,MATCH(UitgavenInkomsten!$K906,ReadMe!$C$24:$C$59,0))),INDEX(ReadMe!$G$24:$G$59,MATCH(UitgavenInkomsten!$K906,ReadMe!$C$24:$C$59,0)),0)</f>
        <v>0</v>
      </c>
      <c r="B906" s="56">
        <f>IF(ISERROR(INDEX(ReadMe!$H$24:$H$59,MATCH(UitgavenInkomsten!$K906,ReadMe!$C$24:$C$59,0))),0,INDEX(ReadMe!$H$24:$H$59,MATCH(UitgavenInkomsten!$K906,ReadMe!$C$24:$C$59,0)))</f>
        <v>0</v>
      </c>
      <c r="D906" s="7" t="str">
        <f t="shared" si="107"/>
        <v/>
      </c>
      <c r="E906" s="33"/>
      <c r="F906" s="33"/>
      <c r="G906" s="33"/>
      <c r="H906" s="34"/>
      <c r="I906" s="56">
        <f t="shared" si="114"/>
        <v>988</v>
      </c>
      <c r="J906" s="35"/>
      <c r="K906" s="33"/>
      <c r="L906" s="35"/>
      <c r="M906" s="35"/>
      <c r="N906" s="36" t="e">
        <f>INDEX(ReadMe!$F$24:$F$59,MATCH(UitgavenInkomsten!K906,ReadMe!$C$24:$C$59,0))</f>
        <v>#N/A</v>
      </c>
      <c r="O906" s="7">
        <f t="array" ref="O906">IF(AND(LEN(L906)&gt;0,ISNUMBER(N906)),L906*N906,IF(AND(LEN(M906)&gt;0,ISNUMBER(N906)),M906/(1+N906)*N906,0))</f>
        <v>0</v>
      </c>
      <c r="P906" s="7" t="str">
        <f t="shared" si="108"/>
        <v>Nee</v>
      </c>
      <c r="Q906" s="33"/>
      <c r="R906" s="7">
        <f t="shared" si="109"/>
        <v>0</v>
      </c>
      <c r="S906" s="7">
        <f t="shared" si="110"/>
        <v>0</v>
      </c>
      <c r="T906" s="7">
        <f t="shared" si="111"/>
        <v>0</v>
      </c>
      <c r="U906" s="7">
        <f t="shared" si="112"/>
        <v>0</v>
      </c>
      <c r="V906" s="7">
        <f t="shared" si="113"/>
        <v>0</v>
      </c>
    </row>
    <row r="907" spans="1:22" x14ac:dyDescent="0.15">
      <c r="A907" s="56">
        <f>IF(ISNUMBER(INDEX(ReadMe!$G$24:$G$59,MATCH(UitgavenInkomsten!$K907,ReadMe!$C$24:$C$59,0))),INDEX(ReadMe!$G$24:$G$59,MATCH(UitgavenInkomsten!$K907,ReadMe!$C$24:$C$59,0)),0)</f>
        <v>0</v>
      </c>
      <c r="B907" s="56">
        <f>IF(ISERROR(INDEX(ReadMe!$H$24:$H$59,MATCH(UitgavenInkomsten!$K907,ReadMe!$C$24:$C$59,0))),0,INDEX(ReadMe!$H$24:$H$59,MATCH(UitgavenInkomsten!$K907,ReadMe!$C$24:$C$59,0)))</f>
        <v>0</v>
      </c>
      <c r="D907" s="7" t="str">
        <f t="shared" si="107"/>
        <v/>
      </c>
      <c r="E907" s="33"/>
      <c r="F907" s="33"/>
      <c r="G907" s="33"/>
      <c r="H907" s="34"/>
      <c r="I907" s="56">
        <f t="shared" si="114"/>
        <v>989</v>
      </c>
      <c r="J907" s="35"/>
      <c r="K907" s="33"/>
      <c r="L907" s="35"/>
      <c r="M907" s="35"/>
      <c r="N907" s="36" t="e">
        <f>INDEX(ReadMe!$F$24:$F$59,MATCH(UitgavenInkomsten!K907,ReadMe!$C$24:$C$59,0))</f>
        <v>#N/A</v>
      </c>
      <c r="O907" s="7">
        <f t="array" ref="O907">IF(AND(LEN(L907)&gt;0,ISNUMBER(N907)),L907*N907,IF(AND(LEN(M907)&gt;0,ISNUMBER(N907)),M907/(1+N907)*N907,0))</f>
        <v>0</v>
      </c>
      <c r="P907" s="7" t="str">
        <f t="shared" si="108"/>
        <v>Nee</v>
      </c>
      <c r="Q907" s="33"/>
      <c r="R907" s="7">
        <f t="shared" si="109"/>
        <v>0</v>
      </c>
      <c r="S907" s="7">
        <f t="shared" si="110"/>
        <v>0</v>
      </c>
      <c r="T907" s="7">
        <f t="shared" si="111"/>
        <v>0</v>
      </c>
      <c r="U907" s="7">
        <f t="shared" si="112"/>
        <v>0</v>
      </c>
      <c r="V907" s="7">
        <f t="shared" si="113"/>
        <v>0</v>
      </c>
    </row>
    <row r="908" spans="1:22" x14ac:dyDescent="0.15">
      <c r="A908" s="56">
        <f>IF(ISNUMBER(INDEX(ReadMe!$G$24:$G$59,MATCH(UitgavenInkomsten!$K908,ReadMe!$C$24:$C$59,0))),INDEX(ReadMe!$G$24:$G$59,MATCH(UitgavenInkomsten!$K908,ReadMe!$C$24:$C$59,0)),0)</f>
        <v>0</v>
      </c>
      <c r="B908" s="56">
        <f>IF(ISERROR(INDEX(ReadMe!$H$24:$H$59,MATCH(UitgavenInkomsten!$K908,ReadMe!$C$24:$C$59,0))),0,INDEX(ReadMe!$H$24:$H$59,MATCH(UitgavenInkomsten!$K908,ReadMe!$C$24:$C$59,0)))</f>
        <v>0</v>
      </c>
      <c r="D908" s="7" t="str">
        <f t="shared" si="107"/>
        <v/>
      </c>
      <c r="E908" s="33"/>
      <c r="F908" s="33"/>
      <c r="G908" s="33"/>
      <c r="H908" s="34"/>
      <c r="I908" s="56">
        <f t="shared" si="114"/>
        <v>990</v>
      </c>
      <c r="J908" s="35"/>
      <c r="K908" s="33"/>
      <c r="L908" s="35"/>
      <c r="M908" s="35"/>
      <c r="N908" s="36" t="e">
        <f>INDEX(ReadMe!$F$24:$F$59,MATCH(UitgavenInkomsten!K908,ReadMe!$C$24:$C$59,0))</f>
        <v>#N/A</v>
      </c>
      <c r="O908" s="7">
        <f t="array" ref="O908">IF(AND(LEN(L908)&gt;0,ISNUMBER(N908)),L908*N908,IF(AND(LEN(M908)&gt;0,ISNUMBER(N908)),M908/(1+N908)*N908,0))</f>
        <v>0</v>
      </c>
      <c r="P908" s="7" t="str">
        <f t="shared" si="108"/>
        <v>Nee</v>
      </c>
      <c r="Q908" s="33"/>
      <c r="R908" s="7">
        <f t="shared" si="109"/>
        <v>0</v>
      </c>
      <c r="S908" s="7">
        <f t="shared" si="110"/>
        <v>0</v>
      </c>
      <c r="T908" s="7">
        <f t="shared" si="111"/>
        <v>0</v>
      </c>
      <c r="U908" s="7">
        <f t="shared" si="112"/>
        <v>0</v>
      </c>
      <c r="V908" s="7">
        <f t="shared" si="113"/>
        <v>0</v>
      </c>
    </row>
    <row r="909" spans="1:22" x14ac:dyDescent="0.15">
      <c r="A909" s="56">
        <f>IF(ISNUMBER(INDEX(ReadMe!$G$24:$G$59,MATCH(UitgavenInkomsten!$K909,ReadMe!$C$24:$C$59,0))),INDEX(ReadMe!$G$24:$G$59,MATCH(UitgavenInkomsten!$K909,ReadMe!$C$24:$C$59,0)),0)</f>
        <v>0</v>
      </c>
      <c r="B909" s="56">
        <f>IF(ISERROR(INDEX(ReadMe!$H$24:$H$59,MATCH(UitgavenInkomsten!$K909,ReadMe!$C$24:$C$59,0))),0,INDEX(ReadMe!$H$24:$H$59,MATCH(UitgavenInkomsten!$K909,ReadMe!$C$24:$C$59,0)))</f>
        <v>0</v>
      </c>
      <c r="D909" s="7" t="str">
        <f t="shared" si="107"/>
        <v/>
      </c>
      <c r="E909" s="33"/>
      <c r="F909" s="33"/>
      <c r="G909" s="33"/>
      <c r="H909" s="34"/>
      <c r="I909" s="56">
        <f t="shared" si="114"/>
        <v>991</v>
      </c>
      <c r="J909" s="35"/>
      <c r="K909" s="33"/>
      <c r="L909" s="35"/>
      <c r="M909" s="35"/>
      <c r="N909" s="36" t="e">
        <f>INDEX(ReadMe!$F$24:$F$59,MATCH(UitgavenInkomsten!K909,ReadMe!$C$24:$C$59,0))</f>
        <v>#N/A</v>
      </c>
      <c r="O909" s="7">
        <f t="array" ref="O909">IF(AND(LEN(L909)&gt;0,ISNUMBER(N909)),L909*N909,IF(AND(LEN(M909)&gt;0,ISNUMBER(N909)),M909/(1+N909)*N909,0))</f>
        <v>0</v>
      </c>
      <c r="P909" s="7" t="str">
        <f t="shared" si="108"/>
        <v>Nee</v>
      </c>
      <c r="Q909" s="33"/>
      <c r="R909" s="7">
        <f t="shared" si="109"/>
        <v>0</v>
      </c>
      <c r="S909" s="7">
        <f t="shared" si="110"/>
        <v>0</v>
      </c>
      <c r="T909" s="7">
        <f t="shared" si="111"/>
        <v>0</v>
      </c>
      <c r="U909" s="7">
        <f t="shared" si="112"/>
        <v>0</v>
      </c>
      <c r="V909" s="7">
        <f t="shared" si="113"/>
        <v>0</v>
      </c>
    </row>
    <row r="910" spans="1:22" x14ac:dyDescent="0.15">
      <c r="A910" s="56">
        <f>IF(ISNUMBER(INDEX(ReadMe!$G$24:$G$59,MATCH(UitgavenInkomsten!$K910,ReadMe!$C$24:$C$59,0))),INDEX(ReadMe!$G$24:$G$59,MATCH(UitgavenInkomsten!$K910,ReadMe!$C$24:$C$59,0)),0)</f>
        <v>0</v>
      </c>
      <c r="B910" s="56">
        <f>IF(ISERROR(INDEX(ReadMe!$H$24:$H$59,MATCH(UitgavenInkomsten!$K910,ReadMe!$C$24:$C$59,0))),0,INDEX(ReadMe!$H$24:$H$59,MATCH(UitgavenInkomsten!$K910,ReadMe!$C$24:$C$59,0)))</f>
        <v>0</v>
      </c>
      <c r="D910" s="7" t="str">
        <f t="shared" si="107"/>
        <v/>
      </c>
      <c r="E910" s="33"/>
      <c r="F910" s="33"/>
      <c r="G910" s="33"/>
      <c r="H910" s="34"/>
      <c r="I910" s="56">
        <f t="shared" si="114"/>
        <v>992</v>
      </c>
      <c r="J910" s="35"/>
      <c r="K910" s="33"/>
      <c r="L910" s="35"/>
      <c r="M910" s="35"/>
      <c r="N910" s="36" t="e">
        <f>INDEX(ReadMe!$F$24:$F$59,MATCH(UitgavenInkomsten!K910,ReadMe!$C$24:$C$59,0))</f>
        <v>#N/A</v>
      </c>
      <c r="O910" s="7">
        <f t="array" ref="O910">IF(AND(LEN(L910)&gt;0,ISNUMBER(N910)),L910*N910,IF(AND(LEN(M910)&gt;0,ISNUMBER(N910)),M910/(1+N910)*N910,0))</f>
        <v>0</v>
      </c>
      <c r="P910" s="7" t="str">
        <f t="shared" si="108"/>
        <v>Nee</v>
      </c>
      <c r="Q910" s="33"/>
      <c r="R910" s="7">
        <f t="shared" si="109"/>
        <v>0</v>
      </c>
      <c r="S910" s="7">
        <f t="shared" si="110"/>
        <v>0</v>
      </c>
      <c r="T910" s="7">
        <f t="shared" si="111"/>
        <v>0</v>
      </c>
      <c r="U910" s="7">
        <f t="shared" si="112"/>
        <v>0</v>
      </c>
      <c r="V910" s="7">
        <f t="shared" si="113"/>
        <v>0</v>
      </c>
    </row>
    <row r="911" spans="1:22" x14ac:dyDescent="0.15">
      <c r="A911" s="56">
        <f>IF(ISNUMBER(INDEX(ReadMe!$G$24:$G$59,MATCH(UitgavenInkomsten!$K911,ReadMe!$C$24:$C$59,0))),INDEX(ReadMe!$G$24:$G$59,MATCH(UitgavenInkomsten!$K911,ReadMe!$C$24:$C$59,0)),0)</f>
        <v>0</v>
      </c>
      <c r="B911" s="56">
        <f>IF(ISERROR(INDEX(ReadMe!$H$24:$H$59,MATCH(UitgavenInkomsten!$K911,ReadMe!$C$24:$C$59,0))),0,INDEX(ReadMe!$H$24:$H$59,MATCH(UitgavenInkomsten!$K911,ReadMe!$C$24:$C$59,0)))</f>
        <v>0</v>
      </c>
      <c r="D911" s="7" t="str">
        <f t="shared" si="107"/>
        <v/>
      </c>
      <c r="E911" s="33"/>
      <c r="F911" s="33"/>
      <c r="G911" s="33"/>
      <c r="H911" s="34"/>
      <c r="I911" s="56">
        <f t="shared" si="114"/>
        <v>993</v>
      </c>
      <c r="J911" s="35"/>
      <c r="K911" s="33"/>
      <c r="L911" s="35"/>
      <c r="M911" s="35"/>
      <c r="N911" s="36" t="e">
        <f>INDEX(ReadMe!$F$24:$F$59,MATCH(UitgavenInkomsten!K911,ReadMe!$C$24:$C$59,0))</f>
        <v>#N/A</v>
      </c>
      <c r="O911" s="7">
        <f t="array" ref="O911">IF(AND(LEN(L911)&gt;0,ISNUMBER(N911)),L911*N911,IF(AND(LEN(M911)&gt;0,ISNUMBER(N911)),M911/(1+N911)*N911,0))</f>
        <v>0</v>
      </c>
      <c r="P911" s="7" t="str">
        <f t="shared" si="108"/>
        <v>Nee</v>
      </c>
      <c r="Q911" s="33"/>
      <c r="R911" s="7">
        <f t="shared" si="109"/>
        <v>0</v>
      </c>
      <c r="S911" s="7">
        <f t="shared" si="110"/>
        <v>0</v>
      </c>
      <c r="T911" s="7">
        <f t="shared" si="111"/>
        <v>0</v>
      </c>
      <c r="U911" s="7">
        <f t="shared" si="112"/>
        <v>0</v>
      </c>
      <c r="V911" s="7">
        <f t="shared" si="113"/>
        <v>0</v>
      </c>
    </row>
    <row r="912" spans="1:22" x14ac:dyDescent="0.15">
      <c r="A912" s="56">
        <f>IF(ISNUMBER(INDEX(ReadMe!$G$24:$G$59,MATCH(UitgavenInkomsten!$K912,ReadMe!$C$24:$C$59,0))),INDEX(ReadMe!$G$24:$G$59,MATCH(UitgavenInkomsten!$K912,ReadMe!$C$24:$C$59,0)),0)</f>
        <v>0</v>
      </c>
      <c r="B912" s="56">
        <f>IF(ISERROR(INDEX(ReadMe!$H$24:$H$59,MATCH(UitgavenInkomsten!$K912,ReadMe!$C$24:$C$59,0))),0,INDEX(ReadMe!$H$24:$H$59,MATCH(UitgavenInkomsten!$K912,ReadMe!$C$24:$C$59,0)))</f>
        <v>0</v>
      </c>
      <c r="D912" s="7" t="str">
        <f t="shared" si="107"/>
        <v/>
      </c>
      <c r="E912" s="33"/>
      <c r="F912" s="33"/>
      <c r="G912" s="33"/>
      <c r="H912" s="34"/>
      <c r="I912" s="56">
        <f t="shared" si="114"/>
        <v>994</v>
      </c>
      <c r="J912" s="35"/>
      <c r="K912" s="33"/>
      <c r="L912" s="35"/>
      <c r="M912" s="35"/>
      <c r="N912" s="36" t="e">
        <f>INDEX(ReadMe!$F$24:$F$59,MATCH(UitgavenInkomsten!K912,ReadMe!$C$24:$C$59,0))</f>
        <v>#N/A</v>
      </c>
      <c r="O912" s="7">
        <f t="array" ref="O912">IF(AND(LEN(L912)&gt;0,ISNUMBER(N912)),L912*N912,IF(AND(LEN(M912)&gt;0,ISNUMBER(N912)),M912/(1+N912)*N912,0))</f>
        <v>0</v>
      </c>
      <c r="P912" s="7" t="str">
        <f t="shared" si="108"/>
        <v>Nee</v>
      </c>
      <c r="Q912" s="33"/>
      <c r="R912" s="7">
        <f t="shared" si="109"/>
        <v>0</v>
      </c>
      <c r="S912" s="7">
        <f t="shared" si="110"/>
        <v>0</v>
      </c>
      <c r="T912" s="7">
        <f t="shared" si="111"/>
        <v>0</v>
      </c>
      <c r="U912" s="7">
        <f t="shared" si="112"/>
        <v>0</v>
      </c>
      <c r="V912" s="7">
        <f t="shared" si="113"/>
        <v>0</v>
      </c>
    </row>
    <row r="913" spans="1:22" x14ac:dyDescent="0.15">
      <c r="A913" s="56">
        <f>IF(ISNUMBER(INDEX(ReadMe!$G$24:$G$59,MATCH(UitgavenInkomsten!$K913,ReadMe!$C$24:$C$59,0))),INDEX(ReadMe!$G$24:$G$59,MATCH(UitgavenInkomsten!$K913,ReadMe!$C$24:$C$59,0)),0)</f>
        <v>0</v>
      </c>
      <c r="B913" s="56">
        <f>IF(ISERROR(INDEX(ReadMe!$H$24:$H$59,MATCH(UitgavenInkomsten!$K913,ReadMe!$C$24:$C$59,0))),0,INDEX(ReadMe!$H$24:$H$59,MATCH(UitgavenInkomsten!$K913,ReadMe!$C$24:$C$59,0)))</f>
        <v>0</v>
      </c>
      <c r="D913" s="7" t="str">
        <f t="shared" si="107"/>
        <v/>
      </c>
      <c r="E913" s="33"/>
      <c r="F913" s="33"/>
      <c r="G913" s="33"/>
      <c r="H913" s="34"/>
      <c r="I913" s="56">
        <f t="shared" si="114"/>
        <v>995</v>
      </c>
      <c r="J913" s="35"/>
      <c r="K913" s="33"/>
      <c r="L913" s="35"/>
      <c r="M913" s="35"/>
      <c r="N913" s="36" t="e">
        <f>INDEX(ReadMe!$F$24:$F$59,MATCH(UitgavenInkomsten!K913,ReadMe!$C$24:$C$59,0))</f>
        <v>#N/A</v>
      </c>
      <c r="O913" s="7">
        <f t="array" ref="O913">IF(AND(LEN(L913)&gt;0,ISNUMBER(N913)),L913*N913,IF(AND(LEN(M913)&gt;0,ISNUMBER(N913)),M913/(1+N913)*N913,0))</f>
        <v>0</v>
      </c>
      <c r="P913" s="7" t="str">
        <f t="shared" si="108"/>
        <v>Nee</v>
      </c>
      <c r="Q913" s="33"/>
      <c r="R913" s="7">
        <f t="shared" si="109"/>
        <v>0</v>
      </c>
      <c r="S913" s="7">
        <f t="shared" si="110"/>
        <v>0</v>
      </c>
      <c r="T913" s="7">
        <f t="shared" si="111"/>
        <v>0</v>
      </c>
      <c r="U913" s="7">
        <f t="shared" si="112"/>
        <v>0</v>
      </c>
      <c r="V913" s="7">
        <f t="shared" si="113"/>
        <v>0</v>
      </c>
    </row>
    <row r="914" spans="1:22" x14ac:dyDescent="0.15">
      <c r="A914" s="56">
        <f>IF(ISNUMBER(INDEX(ReadMe!$G$24:$G$59,MATCH(UitgavenInkomsten!$K914,ReadMe!$C$24:$C$59,0))),INDEX(ReadMe!$G$24:$G$59,MATCH(UitgavenInkomsten!$K914,ReadMe!$C$24:$C$59,0)),0)</f>
        <v>0</v>
      </c>
      <c r="B914" s="56">
        <f>IF(ISERROR(INDEX(ReadMe!$H$24:$H$59,MATCH(UitgavenInkomsten!$K914,ReadMe!$C$24:$C$59,0))),0,INDEX(ReadMe!$H$24:$H$59,MATCH(UitgavenInkomsten!$K914,ReadMe!$C$24:$C$59,0)))</f>
        <v>0</v>
      </c>
      <c r="D914" s="7" t="str">
        <f t="shared" ref="D914:D977" si="115">IF(LEN(G914)&gt;1,INDEX(Periode,MATCH($G914,Maanden,0),1),"")</f>
        <v/>
      </c>
      <c r="E914" s="33"/>
      <c r="F914" s="33"/>
      <c r="G914" s="33"/>
      <c r="H914" s="34"/>
      <c r="I914" s="56">
        <f t="shared" si="114"/>
        <v>996</v>
      </c>
      <c r="J914" s="35"/>
      <c r="K914" s="33"/>
      <c r="L914" s="35"/>
      <c r="M914" s="35"/>
      <c r="N914" s="36" t="e">
        <f>INDEX(ReadMe!$F$24:$F$59,MATCH(UitgavenInkomsten!K914,ReadMe!$C$24:$C$59,0))</f>
        <v>#N/A</v>
      </c>
      <c r="O914" s="7">
        <f t="array" ref="O914">IF(AND(LEN(L914)&gt;0,ISNUMBER(N914)),L914*N914,IF(AND(LEN(M914)&gt;0,ISNUMBER(N914)),M914/(1+N914)*N914,0))</f>
        <v>0</v>
      </c>
      <c r="P914" s="7" t="str">
        <f t="shared" ref="P914:P977" si="116">IF(LEN(K914)&gt;1,VLOOKUP(K914,CategorieBTWTabel,2,FALSE),"Nee")</f>
        <v>Nee</v>
      </c>
      <c r="Q914" s="33"/>
      <c r="R914" s="7">
        <f t="shared" ref="R914:R977" si="117">IF(LEN(L914)&lt;1,M914-O914,L914)</f>
        <v>0</v>
      </c>
      <c r="S914" s="7">
        <f t="shared" ref="S914:S977" si="118">IF(LEN(M914)&lt;1,L914+O914,M914)</f>
        <v>0</v>
      </c>
      <c r="T914" s="7">
        <f t="shared" ref="T914:T977" si="119">O914</f>
        <v>0</v>
      </c>
      <c r="U914" s="7">
        <f t="shared" si="112"/>
        <v>0</v>
      </c>
      <c r="V914" s="7">
        <f t="shared" si="113"/>
        <v>0</v>
      </c>
    </row>
    <row r="915" spans="1:22" x14ac:dyDescent="0.15">
      <c r="A915" s="56">
        <f>IF(ISNUMBER(INDEX(ReadMe!$G$24:$G$59,MATCH(UitgavenInkomsten!$K915,ReadMe!$C$24:$C$59,0))),INDEX(ReadMe!$G$24:$G$59,MATCH(UitgavenInkomsten!$K915,ReadMe!$C$24:$C$59,0)),0)</f>
        <v>0</v>
      </c>
      <c r="B915" s="56">
        <f>IF(ISERROR(INDEX(ReadMe!$H$24:$H$59,MATCH(UitgavenInkomsten!$K915,ReadMe!$C$24:$C$59,0))),0,INDEX(ReadMe!$H$24:$H$59,MATCH(UitgavenInkomsten!$K915,ReadMe!$C$24:$C$59,0)))</f>
        <v>0</v>
      </c>
      <c r="D915" s="7" t="str">
        <f t="shared" si="115"/>
        <v/>
      </c>
      <c r="E915" s="33"/>
      <c r="F915" s="33"/>
      <c r="G915" s="33"/>
      <c r="H915" s="34"/>
      <c r="I915" s="56">
        <f t="shared" si="114"/>
        <v>997</v>
      </c>
      <c r="J915" s="35"/>
      <c r="K915" s="33"/>
      <c r="L915" s="35"/>
      <c r="M915" s="35"/>
      <c r="N915" s="36" t="e">
        <f>INDEX(ReadMe!$F$24:$F$59,MATCH(UitgavenInkomsten!K915,ReadMe!$C$24:$C$59,0))</f>
        <v>#N/A</v>
      </c>
      <c r="O915" s="7">
        <f t="array" ref="O915">IF(AND(LEN(L915)&gt;0,ISNUMBER(N915)),L915*N915,IF(AND(LEN(M915)&gt;0,ISNUMBER(N915)),M915/(1+N915)*N915,0))</f>
        <v>0</v>
      </c>
      <c r="P915" s="7" t="str">
        <f t="shared" si="116"/>
        <v>Nee</v>
      </c>
      <c r="Q915" s="33"/>
      <c r="R915" s="7">
        <f t="shared" si="117"/>
        <v>0</v>
      </c>
      <c r="S915" s="7">
        <f t="shared" si="118"/>
        <v>0</v>
      </c>
      <c r="T915" s="7">
        <f t="shared" si="119"/>
        <v>0</v>
      </c>
      <c r="U915" s="7">
        <f t="shared" ref="U915:U978" si="120">U914+$S915*A915*IF(E915=U$17,1,0)</f>
        <v>0</v>
      </c>
      <c r="V915" s="7">
        <f t="shared" ref="V915:V978" si="121">V914+$S915*A915*IF(E915=V$17,1,0)</f>
        <v>0</v>
      </c>
    </row>
    <row r="916" spans="1:22" x14ac:dyDescent="0.15">
      <c r="A916" s="56">
        <f>IF(ISNUMBER(INDEX(ReadMe!$G$24:$G$59,MATCH(UitgavenInkomsten!$K916,ReadMe!$C$24:$C$59,0))),INDEX(ReadMe!$G$24:$G$59,MATCH(UitgavenInkomsten!$K916,ReadMe!$C$24:$C$59,0)),0)</f>
        <v>0</v>
      </c>
      <c r="B916" s="56">
        <f>IF(ISERROR(INDEX(ReadMe!$H$24:$H$59,MATCH(UitgavenInkomsten!$K916,ReadMe!$C$24:$C$59,0))),0,INDEX(ReadMe!$H$24:$H$59,MATCH(UitgavenInkomsten!$K916,ReadMe!$C$24:$C$59,0)))</f>
        <v>0</v>
      </c>
      <c r="D916" s="7" t="str">
        <f t="shared" si="115"/>
        <v/>
      </c>
      <c r="E916" s="33"/>
      <c r="F916" s="33"/>
      <c r="G916" s="33"/>
      <c r="H916" s="34"/>
      <c r="I916" s="56">
        <f t="shared" ref="I916:I979" si="122">I915+1</f>
        <v>998</v>
      </c>
      <c r="J916" s="35"/>
      <c r="K916" s="33"/>
      <c r="L916" s="35"/>
      <c r="M916" s="35"/>
      <c r="N916" s="36" t="e">
        <f>INDEX(ReadMe!$F$24:$F$59,MATCH(UitgavenInkomsten!K916,ReadMe!$C$24:$C$59,0))</f>
        <v>#N/A</v>
      </c>
      <c r="O916" s="7">
        <f t="array" ref="O916">IF(AND(LEN(L916)&gt;0,ISNUMBER(N916)),L916*N916,IF(AND(LEN(M916)&gt;0,ISNUMBER(N916)),M916/(1+N916)*N916,0))</f>
        <v>0</v>
      </c>
      <c r="P916" s="7" t="str">
        <f t="shared" si="116"/>
        <v>Nee</v>
      </c>
      <c r="Q916" s="33"/>
      <c r="R916" s="7">
        <f t="shared" si="117"/>
        <v>0</v>
      </c>
      <c r="S916" s="7">
        <f t="shared" si="118"/>
        <v>0</v>
      </c>
      <c r="T916" s="7">
        <f t="shared" si="119"/>
        <v>0</v>
      </c>
      <c r="U916" s="7">
        <f t="shared" si="120"/>
        <v>0</v>
      </c>
      <c r="V916" s="7">
        <f t="shared" si="121"/>
        <v>0</v>
      </c>
    </row>
    <row r="917" spans="1:22" x14ac:dyDescent="0.15">
      <c r="A917" s="56">
        <f>IF(ISNUMBER(INDEX(ReadMe!$G$24:$G$59,MATCH(UitgavenInkomsten!$K917,ReadMe!$C$24:$C$59,0))),INDEX(ReadMe!$G$24:$G$59,MATCH(UitgavenInkomsten!$K917,ReadMe!$C$24:$C$59,0)),0)</f>
        <v>0</v>
      </c>
      <c r="B917" s="56">
        <f>IF(ISERROR(INDEX(ReadMe!$H$24:$H$59,MATCH(UitgavenInkomsten!$K917,ReadMe!$C$24:$C$59,0))),0,INDEX(ReadMe!$H$24:$H$59,MATCH(UitgavenInkomsten!$K917,ReadMe!$C$24:$C$59,0)))</f>
        <v>0</v>
      </c>
      <c r="D917" s="7" t="str">
        <f t="shared" si="115"/>
        <v/>
      </c>
      <c r="E917" s="33"/>
      <c r="F917" s="33"/>
      <c r="G917" s="33"/>
      <c r="H917" s="34"/>
      <c r="I917" s="56">
        <f t="shared" si="122"/>
        <v>999</v>
      </c>
      <c r="J917" s="35"/>
      <c r="K917" s="33"/>
      <c r="L917" s="35"/>
      <c r="M917" s="35"/>
      <c r="N917" s="36" t="e">
        <f>INDEX(ReadMe!$F$24:$F$59,MATCH(UitgavenInkomsten!K917,ReadMe!$C$24:$C$59,0))</f>
        <v>#N/A</v>
      </c>
      <c r="O917" s="7">
        <f t="array" ref="O917">IF(AND(LEN(L917)&gt;0,ISNUMBER(N917)),L917*N917,IF(AND(LEN(M917)&gt;0,ISNUMBER(N917)),M917/(1+N917)*N917,0))</f>
        <v>0</v>
      </c>
      <c r="P917" s="7" t="str">
        <f t="shared" si="116"/>
        <v>Nee</v>
      </c>
      <c r="Q917" s="33"/>
      <c r="R917" s="7">
        <f t="shared" si="117"/>
        <v>0</v>
      </c>
      <c r="S917" s="7">
        <f t="shared" si="118"/>
        <v>0</v>
      </c>
      <c r="T917" s="7">
        <f t="shared" si="119"/>
        <v>0</v>
      </c>
      <c r="U917" s="7">
        <f t="shared" si="120"/>
        <v>0</v>
      </c>
      <c r="V917" s="7">
        <f t="shared" si="121"/>
        <v>0</v>
      </c>
    </row>
    <row r="918" spans="1:22" x14ac:dyDescent="0.15">
      <c r="A918" s="56">
        <f>IF(ISNUMBER(INDEX(ReadMe!$G$24:$G$59,MATCH(UitgavenInkomsten!$K918,ReadMe!$C$24:$C$59,0))),INDEX(ReadMe!$G$24:$G$59,MATCH(UitgavenInkomsten!$K918,ReadMe!$C$24:$C$59,0)),0)</f>
        <v>0</v>
      </c>
      <c r="B918" s="56">
        <f>IF(ISERROR(INDEX(ReadMe!$H$24:$H$59,MATCH(UitgavenInkomsten!$K918,ReadMe!$C$24:$C$59,0))),0,INDEX(ReadMe!$H$24:$H$59,MATCH(UitgavenInkomsten!$K918,ReadMe!$C$24:$C$59,0)))</f>
        <v>0</v>
      </c>
      <c r="D918" s="7" t="str">
        <f t="shared" si="115"/>
        <v/>
      </c>
      <c r="E918" s="33"/>
      <c r="F918" s="33"/>
      <c r="G918" s="33"/>
      <c r="H918" s="34"/>
      <c r="I918" s="56">
        <f t="shared" si="122"/>
        <v>1000</v>
      </c>
      <c r="J918" s="35"/>
      <c r="K918" s="33"/>
      <c r="L918" s="35"/>
      <c r="M918" s="35"/>
      <c r="N918" s="36" t="e">
        <f>INDEX(ReadMe!$F$24:$F$59,MATCH(UitgavenInkomsten!K918,ReadMe!$C$24:$C$59,0))</f>
        <v>#N/A</v>
      </c>
      <c r="O918" s="7">
        <f t="array" ref="O918">IF(AND(LEN(L918)&gt;0,ISNUMBER(N918)),L918*N918,IF(AND(LEN(M918)&gt;0,ISNUMBER(N918)),M918/(1+N918)*N918,0))</f>
        <v>0</v>
      </c>
      <c r="P918" s="7" t="str">
        <f t="shared" si="116"/>
        <v>Nee</v>
      </c>
      <c r="Q918" s="33"/>
      <c r="R918" s="7">
        <f t="shared" si="117"/>
        <v>0</v>
      </c>
      <c r="S918" s="7">
        <f t="shared" si="118"/>
        <v>0</v>
      </c>
      <c r="T918" s="7">
        <f t="shared" si="119"/>
        <v>0</v>
      </c>
      <c r="U918" s="7">
        <f t="shared" si="120"/>
        <v>0</v>
      </c>
      <c r="V918" s="7">
        <f t="shared" si="121"/>
        <v>0</v>
      </c>
    </row>
    <row r="919" spans="1:22" x14ac:dyDescent="0.15">
      <c r="A919" s="56">
        <f>IF(ISNUMBER(INDEX(ReadMe!$G$24:$G$59,MATCH(UitgavenInkomsten!$K919,ReadMe!$C$24:$C$59,0))),INDEX(ReadMe!$G$24:$G$59,MATCH(UitgavenInkomsten!$K919,ReadMe!$C$24:$C$59,0)),0)</f>
        <v>0</v>
      </c>
      <c r="B919" s="56">
        <f>IF(ISERROR(INDEX(ReadMe!$H$24:$H$59,MATCH(UitgavenInkomsten!$K919,ReadMe!$C$24:$C$59,0))),0,INDEX(ReadMe!$H$24:$H$59,MATCH(UitgavenInkomsten!$K919,ReadMe!$C$24:$C$59,0)))</f>
        <v>0</v>
      </c>
      <c r="D919" s="7" t="str">
        <f t="shared" si="115"/>
        <v/>
      </c>
      <c r="E919" s="33"/>
      <c r="F919" s="33"/>
      <c r="G919" s="33"/>
      <c r="H919" s="34"/>
      <c r="I919" s="56">
        <f t="shared" si="122"/>
        <v>1001</v>
      </c>
      <c r="J919" s="35"/>
      <c r="K919" s="33"/>
      <c r="L919" s="35"/>
      <c r="M919" s="35"/>
      <c r="N919" s="36" t="e">
        <f>INDEX(ReadMe!$F$24:$F$59,MATCH(UitgavenInkomsten!K919,ReadMe!$C$24:$C$59,0))</f>
        <v>#N/A</v>
      </c>
      <c r="O919" s="7">
        <f t="array" ref="O919">IF(AND(LEN(L919)&gt;0,ISNUMBER(N919)),L919*N919,IF(AND(LEN(M919)&gt;0,ISNUMBER(N919)),M919/(1+N919)*N919,0))</f>
        <v>0</v>
      </c>
      <c r="P919" s="7" t="str">
        <f t="shared" si="116"/>
        <v>Nee</v>
      </c>
      <c r="Q919" s="33"/>
      <c r="R919" s="7">
        <f t="shared" si="117"/>
        <v>0</v>
      </c>
      <c r="S919" s="7">
        <f t="shared" si="118"/>
        <v>0</v>
      </c>
      <c r="T919" s="7">
        <f t="shared" si="119"/>
        <v>0</v>
      </c>
      <c r="U919" s="7">
        <f t="shared" si="120"/>
        <v>0</v>
      </c>
      <c r="V919" s="7">
        <f t="shared" si="121"/>
        <v>0</v>
      </c>
    </row>
    <row r="920" spans="1:22" x14ac:dyDescent="0.15">
      <c r="A920" s="56">
        <f>IF(ISNUMBER(INDEX(ReadMe!$G$24:$G$59,MATCH(UitgavenInkomsten!$K920,ReadMe!$C$24:$C$59,0))),INDEX(ReadMe!$G$24:$G$59,MATCH(UitgavenInkomsten!$K920,ReadMe!$C$24:$C$59,0)),0)</f>
        <v>0</v>
      </c>
      <c r="B920" s="56">
        <f>IF(ISERROR(INDEX(ReadMe!$H$24:$H$59,MATCH(UitgavenInkomsten!$K920,ReadMe!$C$24:$C$59,0))),0,INDEX(ReadMe!$H$24:$H$59,MATCH(UitgavenInkomsten!$K920,ReadMe!$C$24:$C$59,0)))</f>
        <v>0</v>
      </c>
      <c r="D920" s="7" t="str">
        <f t="shared" si="115"/>
        <v/>
      </c>
      <c r="E920" s="33"/>
      <c r="F920" s="33"/>
      <c r="G920" s="33"/>
      <c r="H920" s="34"/>
      <c r="I920" s="56">
        <f t="shared" si="122"/>
        <v>1002</v>
      </c>
      <c r="J920" s="35"/>
      <c r="K920" s="33"/>
      <c r="L920" s="35"/>
      <c r="M920" s="35"/>
      <c r="N920" s="36" t="e">
        <f>INDEX(ReadMe!$F$24:$F$59,MATCH(UitgavenInkomsten!K920,ReadMe!$C$24:$C$59,0))</f>
        <v>#N/A</v>
      </c>
      <c r="O920" s="7">
        <f t="array" ref="O920">IF(AND(LEN(L920)&gt;0,ISNUMBER(N920)),L920*N920,IF(AND(LEN(M920)&gt;0,ISNUMBER(N920)),M920/(1+N920)*N920,0))</f>
        <v>0</v>
      </c>
      <c r="P920" s="7" t="str">
        <f t="shared" si="116"/>
        <v>Nee</v>
      </c>
      <c r="Q920" s="33"/>
      <c r="R920" s="7">
        <f t="shared" si="117"/>
        <v>0</v>
      </c>
      <c r="S920" s="7">
        <f t="shared" si="118"/>
        <v>0</v>
      </c>
      <c r="T920" s="7">
        <f t="shared" si="119"/>
        <v>0</v>
      </c>
      <c r="U920" s="7">
        <f t="shared" si="120"/>
        <v>0</v>
      </c>
      <c r="V920" s="7">
        <f t="shared" si="121"/>
        <v>0</v>
      </c>
    </row>
    <row r="921" spans="1:22" x14ac:dyDescent="0.15">
      <c r="A921" s="56">
        <f>IF(ISNUMBER(INDEX(ReadMe!$G$24:$G$59,MATCH(UitgavenInkomsten!$K921,ReadMe!$C$24:$C$59,0))),INDEX(ReadMe!$G$24:$G$59,MATCH(UitgavenInkomsten!$K921,ReadMe!$C$24:$C$59,0)),0)</f>
        <v>0</v>
      </c>
      <c r="B921" s="56">
        <f>IF(ISERROR(INDEX(ReadMe!$H$24:$H$59,MATCH(UitgavenInkomsten!$K921,ReadMe!$C$24:$C$59,0))),0,INDEX(ReadMe!$H$24:$H$59,MATCH(UitgavenInkomsten!$K921,ReadMe!$C$24:$C$59,0)))</f>
        <v>0</v>
      </c>
      <c r="D921" s="7" t="str">
        <f t="shared" si="115"/>
        <v/>
      </c>
      <c r="E921" s="33"/>
      <c r="F921" s="33"/>
      <c r="G921" s="33"/>
      <c r="H921" s="34"/>
      <c r="I921" s="56">
        <f t="shared" si="122"/>
        <v>1003</v>
      </c>
      <c r="J921" s="35"/>
      <c r="K921" s="33"/>
      <c r="L921" s="35"/>
      <c r="M921" s="35"/>
      <c r="N921" s="36" t="e">
        <f>INDEX(ReadMe!$F$24:$F$59,MATCH(UitgavenInkomsten!K921,ReadMe!$C$24:$C$59,0))</f>
        <v>#N/A</v>
      </c>
      <c r="O921" s="7">
        <f t="array" ref="O921">IF(AND(LEN(L921)&gt;0,ISNUMBER(N921)),L921*N921,IF(AND(LEN(M921)&gt;0,ISNUMBER(N921)),M921/(1+N921)*N921,0))</f>
        <v>0</v>
      </c>
      <c r="P921" s="7" t="str">
        <f t="shared" si="116"/>
        <v>Nee</v>
      </c>
      <c r="Q921" s="33"/>
      <c r="R921" s="7">
        <f t="shared" si="117"/>
        <v>0</v>
      </c>
      <c r="S921" s="7">
        <f t="shared" si="118"/>
        <v>0</v>
      </c>
      <c r="T921" s="7">
        <f t="shared" si="119"/>
        <v>0</v>
      </c>
      <c r="U921" s="7">
        <f t="shared" si="120"/>
        <v>0</v>
      </c>
      <c r="V921" s="7">
        <f t="shared" si="121"/>
        <v>0</v>
      </c>
    </row>
    <row r="922" spans="1:22" x14ac:dyDescent="0.15">
      <c r="A922" s="56">
        <f>IF(ISNUMBER(INDEX(ReadMe!$G$24:$G$59,MATCH(UitgavenInkomsten!$K922,ReadMe!$C$24:$C$59,0))),INDEX(ReadMe!$G$24:$G$59,MATCH(UitgavenInkomsten!$K922,ReadMe!$C$24:$C$59,0)),0)</f>
        <v>0</v>
      </c>
      <c r="B922" s="56">
        <f>IF(ISERROR(INDEX(ReadMe!$H$24:$H$59,MATCH(UitgavenInkomsten!$K922,ReadMe!$C$24:$C$59,0))),0,INDEX(ReadMe!$H$24:$H$59,MATCH(UitgavenInkomsten!$K922,ReadMe!$C$24:$C$59,0)))</f>
        <v>0</v>
      </c>
      <c r="D922" s="7" t="str">
        <f t="shared" si="115"/>
        <v/>
      </c>
      <c r="E922" s="33"/>
      <c r="F922" s="33"/>
      <c r="G922" s="33"/>
      <c r="H922" s="34"/>
      <c r="I922" s="56">
        <f t="shared" si="122"/>
        <v>1004</v>
      </c>
      <c r="J922" s="35"/>
      <c r="K922" s="33"/>
      <c r="L922" s="35"/>
      <c r="M922" s="35"/>
      <c r="N922" s="36" t="e">
        <f>INDEX(ReadMe!$F$24:$F$59,MATCH(UitgavenInkomsten!K922,ReadMe!$C$24:$C$59,0))</f>
        <v>#N/A</v>
      </c>
      <c r="O922" s="7">
        <f t="array" ref="O922">IF(AND(LEN(L922)&gt;0,ISNUMBER(N922)),L922*N922,IF(AND(LEN(M922)&gt;0,ISNUMBER(N922)),M922/(1+N922)*N922,0))</f>
        <v>0</v>
      </c>
      <c r="P922" s="7" t="str">
        <f t="shared" si="116"/>
        <v>Nee</v>
      </c>
      <c r="Q922" s="33"/>
      <c r="R922" s="7">
        <f t="shared" si="117"/>
        <v>0</v>
      </c>
      <c r="S922" s="7">
        <f t="shared" si="118"/>
        <v>0</v>
      </c>
      <c r="T922" s="7">
        <f t="shared" si="119"/>
        <v>0</v>
      </c>
      <c r="U922" s="7">
        <f t="shared" si="120"/>
        <v>0</v>
      </c>
      <c r="V922" s="7">
        <f t="shared" si="121"/>
        <v>0</v>
      </c>
    </row>
    <row r="923" spans="1:22" x14ac:dyDescent="0.15">
      <c r="A923" s="56">
        <f>IF(ISNUMBER(INDEX(ReadMe!$G$24:$G$59,MATCH(UitgavenInkomsten!$K923,ReadMe!$C$24:$C$59,0))),INDEX(ReadMe!$G$24:$G$59,MATCH(UitgavenInkomsten!$K923,ReadMe!$C$24:$C$59,0)),0)</f>
        <v>0</v>
      </c>
      <c r="B923" s="56">
        <f>IF(ISERROR(INDEX(ReadMe!$H$24:$H$59,MATCH(UitgavenInkomsten!$K923,ReadMe!$C$24:$C$59,0))),0,INDEX(ReadMe!$H$24:$H$59,MATCH(UitgavenInkomsten!$K923,ReadMe!$C$24:$C$59,0)))</f>
        <v>0</v>
      </c>
      <c r="D923" s="7" t="str">
        <f t="shared" si="115"/>
        <v/>
      </c>
      <c r="E923" s="33"/>
      <c r="F923" s="33"/>
      <c r="G923" s="33"/>
      <c r="H923" s="34"/>
      <c r="I923" s="56">
        <f t="shared" si="122"/>
        <v>1005</v>
      </c>
      <c r="J923" s="35"/>
      <c r="K923" s="33"/>
      <c r="L923" s="35"/>
      <c r="M923" s="35"/>
      <c r="N923" s="36" t="e">
        <f>INDEX(ReadMe!$F$24:$F$59,MATCH(UitgavenInkomsten!K923,ReadMe!$C$24:$C$59,0))</f>
        <v>#N/A</v>
      </c>
      <c r="O923" s="7">
        <f t="array" ref="O923">IF(AND(LEN(L923)&gt;0,ISNUMBER(N923)),L923*N923,IF(AND(LEN(M923)&gt;0,ISNUMBER(N923)),M923/(1+N923)*N923,0))</f>
        <v>0</v>
      </c>
      <c r="P923" s="7" t="str">
        <f t="shared" si="116"/>
        <v>Nee</v>
      </c>
      <c r="Q923" s="33"/>
      <c r="R923" s="7">
        <f t="shared" si="117"/>
        <v>0</v>
      </c>
      <c r="S923" s="7">
        <f t="shared" si="118"/>
        <v>0</v>
      </c>
      <c r="T923" s="7">
        <f t="shared" si="119"/>
        <v>0</v>
      </c>
      <c r="U923" s="7">
        <f t="shared" si="120"/>
        <v>0</v>
      </c>
      <c r="V923" s="7">
        <f t="shared" si="121"/>
        <v>0</v>
      </c>
    </row>
    <row r="924" spans="1:22" x14ac:dyDescent="0.15">
      <c r="A924" s="56">
        <f>IF(ISNUMBER(INDEX(ReadMe!$G$24:$G$59,MATCH(UitgavenInkomsten!$K924,ReadMe!$C$24:$C$59,0))),INDEX(ReadMe!$G$24:$G$59,MATCH(UitgavenInkomsten!$K924,ReadMe!$C$24:$C$59,0)),0)</f>
        <v>0</v>
      </c>
      <c r="B924" s="56">
        <f>IF(ISERROR(INDEX(ReadMe!$H$24:$H$59,MATCH(UitgavenInkomsten!$K924,ReadMe!$C$24:$C$59,0))),0,INDEX(ReadMe!$H$24:$H$59,MATCH(UitgavenInkomsten!$K924,ReadMe!$C$24:$C$59,0)))</f>
        <v>0</v>
      </c>
      <c r="D924" s="7" t="str">
        <f t="shared" si="115"/>
        <v/>
      </c>
      <c r="E924" s="33"/>
      <c r="F924" s="33"/>
      <c r="G924" s="33"/>
      <c r="H924" s="34"/>
      <c r="I924" s="56">
        <f t="shared" si="122"/>
        <v>1006</v>
      </c>
      <c r="J924" s="35"/>
      <c r="K924" s="33"/>
      <c r="L924" s="35"/>
      <c r="M924" s="35"/>
      <c r="N924" s="36" t="e">
        <f>INDEX(ReadMe!$F$24:$F$59,MATCH(UitgavenInkomsten!K924,ReadMe!$C$24:$C$59,0))</f>
        <v>#N/A</v>
      </c>
      <c r="O924" s="7">
        <f t="array" ref="O924">IF(AND(LEN(L924)&gt;0,ISNUMBER(N924)),L924*N924,IF(AND(LEN(M924)&gt;0,ISNUMBER(N924)),M924/(1+N924)*N924,0))</f>
        <v>0</v>
      </c>
      <c r="P924" s="7" t="str">
        <f t="shared" si="116"/>
        <v>Nee</v>
      </c>
      <c r="Q924" s="33"/>
      <c r="R924" s="7">
        <f t="shared" si="117"/>
        <v>0</v>
      </c>
      <c r="S924" s="7">
        <f t="shared" si="118"/>
        <v>0</v>
      </c>
      <c r="T924" s="7">
        <f t="shared" si="119"/>
        <v>0</v>
      </c>
      <c r="U924" s="7">
        <f t="shared" si="120"/>
        <v>0</v>
      </c>
      <c r="V924" s="7">
        <f t="shared" si="121"/>
        <v>0</v>
      </c>
    </row>
    <row r="925" spans="1:22" x14ac:dyDescent="0.15">
      <c r="A925" s="56">
        <f>IF(ISNUMBER(INDEX(ReadMe!$G$24:$G$59,MATCH(UitgavenInkomsten!$K925,ReadMe!$C$24:$C$59,0))),INDEX(ReadMe!$G$24:$G$59,MATCH(UitgavenInkomsten!$K925,ReadMe!$C$24:$C$59,0)),0)</f>
        <v>0</v>
      </c>
      <c r="B925" s="56">
        <f>IF(ISERROR(INDEX(ReadMe!$H$24:$H$59,MATCH(UitgavenInkomsten!$K925,ReadMe!$C$24:$C$59,0))),0,INDEX(ReadMe!$H$24:$H$59,MATCH(UitgavenInkomsten!$K925,ReadMe!$C$24:$C$59,0)))</f>
        <v>0</v>
      </c>
      <c r="D925" s="7" t="str">
        <f t="shared" si="115"/>
        <v/>
      </c>
      <c r="E925" s="33"/>
      <c r="F925" s="33"/>
      <c r="G925" s="33"/>
      <c r="H925" s="34"/>
      <c r="I925" s="56">
        <f t="shared" si="122"/>
        <v>1007</v>
      </c>
      <c r="J925" s="35"/>
      <c r="K925" s="33"/>
      <c r="L925" s="35"/>
      <c r="M925" s="35"/>
      <c r="N925" s="36" t="e">
        <f>INDEX(ReadMe!$F$24:$F$59,MATCH(UitgavenInkomsten!K925,ReadMe!$C$24:$C$59,0))</f>
        <v>#N/A</v>
      </c>
      <c r="O925" s="7">
        <f t="array" ref="O925">IF(AND(LEN(L925)&gt;0,ISNUMBER(N925)),L925*N925,IF(AND(LEN(M925)&gt;0,ISNUMBER(N925)),M925/(1+N925)*N925,0))</f>
        <v>0</v>
      </c>
      <c r="P925" s="7" t="str">
        <f t="shared" si="116"/>
        <v>Nee</v>
      </c>
      <c r="Q925" s="33"/>
      <c r="R925" s="7">
        <f t="shared" si="117"/>
        <v>0</v>
      </c>
      <c r="S925" s="7">
        <f t="shared" si="118"/>
        <v>0</v>
      </c>
      <c r="T925" s="7">
        <f t="shared" si="119"/>
        <v>0</v>
      </c>
      <c r="U925" s="7">
        <f t="shared" si="120"/>
        <v>0</v>
      </c>
      <c r="V925" s="7">
        <f t="shared" si="121"/>
        <v>0</v>
      </c>
    </row>
    <row r="926" spans="1:22" x14ac:dyDescent="0.15">
      <c r="A926" s="56">
        <f>IF(ISNUMBER(INDEX(ReadMe!$G$24:$G$59,MATCH(UitgavenInkomsten!$K926,ReadMe!$C$24:$C$59,0))),INDEX(ReadMe!$G$24:$G$59,MATCH(UitgavenInkomsten!$K926,ReadMe!$C$24:$C$59,0)),0)</f>
        <v>0</v>
      </c>
      <c r="B926" s="56">
        <f>IF(ISERROR(INDEX(ReadMe!$H$24:$H$59,MATCH(UitgavenInkomsten!$K926,ReadMe!$C$24:$C$59,0))),0,INDEX(ReadMe!$H$24:$H$59,MATCH(UitgavenInkomsten!$K926,ReadMe!$C$24:$C$59,0)))</f>
        <v>0</v>
      </c>
      <c r="D926" s="7" t="str">
        <f t="shared" si="115"/>
        <v/>
      </c>
      <c r="E926" s="33"/>
      <c r="F926" s="33"/>
      <c r="G926" s="33"/>
      <c r="H926" s="34"/>
      <c r="I926" s="56">
        <f t="shared" si="122"/>
        <v>1008</v>
      </c>
      <c r="J926" s="35"/>
      <c r="K926" s="33"/>
      <c r="L926" s="35"/>
      <c r="M926" s="35"/>
      <c r="N926" s="36" t="e">
        <f>INDEX(ReadMe!$F$24:$F$59,MATCH(UitgavenInkomsten!K926,ReadMe!$C$24:$C$59,0))</f>
        <v>#N/A</v>
      </c>
      <c r="O926" s="7">
        <f t="array" ref="O926">IF(AND(LEN(L926)&gt;0,ISNUMBER(N926)),L926*N926,IF(AND(LEN(M926)&gt;0,ISNUMBER(N926)),M926/(1+N926)*N926,0))</f>
        <v>0</v>
      </c>
      <c r="P926" s="7" t="str">
        <f t="shared" si="116"/>
        <v>Nee</v>
      </c>
      <c r="Q926" s="33"/>
      <c r="R926" s="7">
        <f t="shared" si="117"/>
        <v>0</v>
      </c>
      <c r="S926" s="7">
        <f t="shared" si="118"/>
        <v>0</v>
      </c>
      <c r="T926" s="7">
        <f t="shared" si="119"/>
        <v>0</v>
      </c>
      <c r="U926" s="7">
        <f t="shared" si="120"/>
        <v>0</v>
      </c>
      <c r="V926" s="7">
        <f t="shared" si="121"/>
        <v>0</v>
      </c>
    </row>
    <row r="927" spans="1:22" x14ac:dyDescent="0.15">
      <c r="A927" s="56">
        <f>IF(ISNUMBER(INDEX(ReadMe!$G$24:$G$59,MATCH(UitgavenInkomsten!$K927,ReadMe!$C$24:$C$59,0))),INDEX(ReadMe!$G$24:$G$59,MATCH(UitgavenInkomsten!$K927,ReadMe!$C$24:$C$59,0)),0)</f>
        <v>0</v>
      </c>
      <c r="B927" s="56">
        <f>IF(ISERROR(INDEX(ReadMe!$H$24:$H$59,MATCH(UitgavenInkomsten!$K927,ReadMe!$C$24:$C$59,0))),0,INDEX(ReadMe!$H$24:$H$59,MATCH(UitgavenInkomsten!$K927,ReadMe!$C$24:$C$59,0)))</f>
        <v>0</v>
      </c>
      <c r="D927" s="7" t="str">
        <f t="shared" si="115"/>
        <v/>
      </c>
      <c r="E927" s="33"/>
      <c r="F927" s="33"/>
      <c r="G927" s="33"/>
      <c r="H927" s="34"/>
      <c r="I927" s="56">
        <f t="shared" si="122"/>
        <v>1009</v>
      </c>
      <c r="J927" s="35"/>
      <c r="K927" s="33"/>
      <c r="L927" s="35"/>
      <c r="M927" s="35"/>
      <c r="N927" s="36" t="e">
        <f>INDEX(ReadMe!$F$24:$F$59,MATCH(UitgavenInkomsten!K927,ReadMe!$C$24:$C$59,0))</f>
        <v>#N/A</v>
      </c>
      <c r="O927" s="7">
        <f t="array" ref="O927">IF(AND(LEN(L927)&gt;0,ISNUMBER(N927)),L927*N927,IF(AND(LEN(M927)&gt;0,ISNUMBER(N927)),M927/(1+N927)*N927,0))</f>
        <v>0</v>
      </c>
      <c r="P927" s="7" t="str">
        <f t="shared" si="116"/>
        <v>Nee</v>
      </c>
      <c r="Q927" s="33"/>
      <c r="R927" s="7">
        <f t="shared" si="117"/>
        <v>0</v>
      </c>
      <c r="S927" s="7">
        <f t="shared" si="118"/>
        <v>0</v>
      </c>
      <c r="T927" s="7">
        <f t="shared" si="119"/>
        <v>0</v>
      </c>
      <c r="U927" s="7">
        <f t="shared" si="120"/>
        <v>0</v>
      </c>
      <c r="V927" s="7">
        <f t="shared" si="121"/>
        <v>0</v>
      </c>
    </row>
    <row r="928" spans="1:22" x14ac:dyDescent="0.15">
      <c r="A928" s="56">
        <f>IF(ISNUMBER(INDEX(ReadMe!$G$24:$G$59,MATCH(UitgavenInkomsten!$K928,ReadMe!$C$24:$C$59,0))),INDEX(ReadMe!$G$24:$G$59,MATCH(UitgavenInkomsten!$K928,ReadMe!$C$24:$C$59,0)),0)</f>
        <v>0</v>
      </c>
      <c r="B928" s="56">
        <f>IF(ISERROR(INDEX(ReadMe!$H$24:$H$59,MATCH(UitgavenInkomsten!$K928,ReadMe!$C$24:$C$59,0))),0,INDEX(ReadMe!$H$24:$H$59,MATCH(UitgavenInkomsten!$K928,ReadMe!$C$24:$C$59,0)))</f>
        <v>0</v>
      </c>
      <c r="D928" s="7" t="str">
        <f t="shared" si="115"/>
        <v/>
      </c>
      <c r="E928" s="33"/>
      <c r="F928" s="33"/>
      <c r="G928" s="33"/>
      <c r="H928" s="34"/>
      <c r="I928" s="56">
        <f t="shared" si="122"/>
        <v>1010</v>
      </c>
      <c r="J928" s="35"/>
      <c r="K928" s="33"/>
      <c r="L928" s="35"/>
      <c r="M928" s="35"/>
      <c r="N928" s="36" t="e">
        <f>INDEX(ReadMe!$F$24:$F$59,MATCH(UitgavenInkomsten!K928,ReadMe!$C$24:$C$59,0))</f>
        <v>#N/A</v>
      </c>
      <c r="O928" s="7">
        <f t="array" ref="O928">IF(AND(LEN(L928)&gt;0,ISNUMBER(N928)),L928*N928,IF(AND(LEN(M928)&gt;0,ISNUMBER(N928)),M928/(1+N928)*N928,0))</f>
        <v>0</v>
      </c>
      <c r="P928" s="7" t="str">
        <f t="shared" si="116"/>
        <v>Nee</v>
      </c>
      <c r="Q928" s="33"/>
      <c r="R928" s="7">
        <f t="shared" si="117"/>
        <v>0</v>
      </c>
      <c r="S928" s="7">
        <f t="shared" si="118"/>
        <v>0</v>
      </c>
      <c r="T928" s="7">
        <f t="shared" si="119"/>
        <v>0</v>
      </c>
      <c r="U928" s="7">
        <f t="shared" si="120"/>
        <v>0</v>
      </c>
      <c r="V928" s="7">
        <f t="shared" si="121"/>
        <v>0</v>
      </c>
    </row>
    <row r="929" spans="1:22" x14ac:dyDescent="0.15">
      <c r="A929" s="56">
        <f>IF(ISNUMBER(INDEX(ReadMe!$G$24:$G$59,MATCH(UitgavenInkomsten!$K929,ReadMe!$C$24:$C$59,0))),INDEX(ReadMe!$G$24:$G$59,MATCH(UitgavenInkomsten!$K929,ReadMe!$C$24:$C$59,0)),0)</f>
        <v>0</v>
      </c>
      <c r="B929" s="56">
        <f>IF(ISERROR(INDEX(ReadMe!$H$24:$H$59,MATCH(UitgavenInkomsten!$K929,ReadMe!$C$24:$C$59,0))),0,INDEX(ReadMe!$H$24:$H$59,MATCH(UitgavenInkomsten!$K929,ReadMe!$C$24:$C$59,0)))</f>
        <v>0</v>
      </c>
      <c r="D929" s="7" t="str">
        <f t="shared" si="115"/>
        <v/>
      </c>
      <c r="E929" s="33"/>
      <c r="F929" s="33"/>
      <c r="G929" s="33"/>
      <c r="H929" s="34"/>
      <c r="I929" s="56">
        <f t="shared" si="122"/>
        <v>1011</v>
      </c>
      <c r="J929" s="35"/>
      <c r="K929" s="33"/>
      <c r="L929" s="35"/>
      <c r="M929" s="35"/>
      <c r="N929" s="36" t="e">
        <f>INDEX(ReadMe!$F$24:$F$59,MATCH(UitgavenInkomsten!K929,ReadMe!$C$24:$C$59,0))</f>
        <v>#N/A</v>
      </c>
      <c r="O929" s="7">
        <f t="array" ref="O929">IF(AND(LEN(L929)&gt;0,ISNUMBER(N929)),L929*N929,IF(AND(LEN(M929)&gt;0,ISNUMBER(N929)),M929/(1+N929)*N929,0))</f>
        <v>0</v>
      </c>
      <c r="P929" s="7" t="str">
        <f t="shared" si="116"/>
        <v>Nee</v>
      </c>
      <c r="Q929" s="33"/>
      <c r="R929" s="7">
        <f t="shared" si="117"/>
        <v>0</v>
      </c>
      <c r="S929" s="7">
        <f t="shared" si="118"/>
        <v>0</v>
      </c>
      <c r="T929" s="7">
        <f t="shared" si="119"/>
        <v>0</v>
      </c>
      <c r="U929" s="7">
        <f t="shared" si="120"/>
        <v>0</v>
      </c>
      <c r="V929" s="7">
        <f t="shared" si="121"/>
        <v>0</v>
      </c>
    </row>
    <row r="930" spans="1:22" x14ac:dyDescent="0.15">
      <c r="A930" s="56">
        <f>IF(ISNUMBER(INDEX(ReadMe!$G$24:$G$59,MATCH(UitgavenInkomsten!$K930,ReadMe!$C$24:$C$59,0))),INDEX(ReadMe!$G$24:$G$59,MATCH(UitgavenInkomsten!$K930,ReadMe!$C$24:$C$59,0)),0)</f>
        <v>0</v>
      </c>
      <c r="B930" s="56">
        <f>IF(ISERROR(INDEX(ReadMe!$H$24:$H$59,MATCH(UitgavenInkomsten!$K930,ReadMe!$C$24:$C$59,0))),0,INDEX(ReadMe!$H$24:$H$59,MATCH(UitgavenInkomsten!$K930,ReadMe!$C$24:$C$59,0)))</f>
        <v>0</v>
      </c>
      <c r="D930" s="7" t="str">
        <f t="shared" si="115"/>
        <v/>
      </c>
      <c r="E930" s="33"/>
      <c r="F930" s="33"/>
      <c r="G930" s="33"/>
      <c r="H930" s="34"/>
      <c r="I930" s="56">
        <f t="shared" si="122"/>
        <v>1012</v>
      </c>
      <c r="J930" s="35"/>
      <c r="K930" s="33"/>
      <c r="L930" s="35"/>
      <c r="M930" s="35"/>
      <c r="N930" s="36" t="e">
        <f>INDEX(ReadMe!$F$24:$F$59,MATCH(UitgavenInkomsten!K930,ReadMe!$C$24:$C$59,0))</f>
        <v>#N/A</v>
      </c>
      <c r="O930" s="7">
        <f t="array" ref="O930">IF(AND(LEN(L930)&gt;0,ISNUMBER(N930)),L930*N930,IF(AND(LEN(M930)&gt;0,ISNUMBER(N930)),M930/(1+N930)*N930,0))</f>
        <v>0</v>
      </c>
      <c r="P930" s="7" t="str">
        <f t="shared" si="116"/>
        <v>Nee</v>
      </c>
      <c r="Q930" s="33"/>
      <c r="R930" s="7">
        <f t="shared" si="117"/>
        <v>0</v>
      </c>
      <c r="S930" s="7">
        <f t="shared" si="118"/>
        <v>0</v>
      </c>
      <c r="T930" s="7">
        <f t="shared" si="119"/>
        <v>0</v>
      </c>
      <c r="U930" s="7">
        <f t="shared" si="120"/>
        <v>0</v>
      </c>
      <c r="V930" s="7">
        <f t="shared" si="121"/>
        <v>0</v>
      </c>
    </row>
    <row r="931" spans="1:22" x14ac:dyDescent="0.15">
      <c r="A931" s="56">
        <f>IF(ISNUMBER(INDEX(ReadMe!$G$24:$G$59,MATCH(UitgavenInkomsten!$K931,ReadMe!$C$24:$C$59,0))),INDEX(ReadMe!$G$24:$G$59,MATCH(UitgavenInkomsten!$K931,ReadMe!$C$24:$C$59,0)),0)</f>
        <v>0</v>
      </c>
      <c r="B931" s="56">
        <f>IF(ISERROR(INDEX(ReadMe!$H$24:$H$59,MATCH(UitgavenInkomsten!$K931,ReadMe!$C$24:$C$59,0))),0,INDEX(ReadMe!$H$24:$H$59,MATCH(UitgavenInkomsten!$K931,ReadMe!$C$24:$C$59,0)))</f>
        <v>0</v>
      </c>
      <c r="D931" s="7" t="str">
        <f t="shared" si="115"/>
        <v/>
      </c>
      <c r="E931" s="33"/>
      <c r="F931" s="33"/>
      <c r="G931" s="33"/>
      <c r="H931" s="34"/>
      <c r="I931" s="56">
        <f t="shared" si="122"/>
        <v>1013</v>
      </c>
      <c r="J931" s="35"/>
      <c r="K931" s="33"/>
      <c r="L931" s="35"/>
      <c r="M931" s="35"/>
      <c r="N931" s="36" t="e">
        <f>INDEX(ReadMe!$F$24:$F$59,MATCH(UitgavenInkomsten!K931,ReadMe!$C$24:$C$59,0))</f>
        <v>#N/A</v>
      </c>
      <c r="O931" s="7">
        <f t="array" ref="O931">IF(AND(LEN(L931)&gt;0,ISNUMBER(N931)),L931*N931,IF(AND(LEN(M931)&gt;0,ISNUMBER(N931)),M931/(1+N931)*N931,0))</f>
        <v>0</v>
      </c>
      <c r="P931" s="7" t="str">
        <f t="shared" si="116"/>
        <v>Nee</v>
      </c>
      <c r="Q931" s="33"/>
      <c r="R931" s="7">
        <f t="shared" si="117"/>
        <v>0</v>
      </c>
      <c r="S931" s="7">
        <f t="shared" si="118"/>
        <v>0</v>
      </c>
      <c r="T931" s="7">
        <f t="shared" si="119"/>
        <v>0</v>
      </c>
      <c r="U931" s="7">
        <f t="shared" si="120"/>
        <v>0</v>
      </c>
      <c r="V931" s="7">
        <f t="shared" si="121"/>
        <v>0</v>
      </c>
    </row>
    <row r="932" spans="1:22" x14ac:dyDescent="0.15">
      <c r="A932" s="56">
        <f>IF(ISNUMBER(INDEX(ReadMe!$G$24:$G$59,MATCH(UitgavenInkomsten!$K932,ReadMe!$C$24:$C$59,0))),INDEX(ReadMe!$G$24:$G$59,MATCH(UitgavenInkomsten!$K932,ReadMe!$C$24:$C$59,0)),0)</f>
        <v>0</v>
      </c>
      <c r="B932" s="56">
        <f>IF(ISERROR(INDEX(ReadMe!$H$24:$H$59,MATCH(UitgavenInkomsten!$K932,ReadMe!$C$24:$C$59,0))),0,INDEX(ReadMe!$H$24:$H$59,MATCH(UitgavenInkomsten!$K932,ReadMe!$C$24:$C$59,0)))</f>
        <v>0</v>
      </c>
      <c r="D932" s="7" t="str">
        <f t="shared" si="115"/>
        <v/>
      </c>
      <c r="E932" s="33"/>
      <c r="F932" s="33"/>
      <c r="G932" s="33"/>
      <c r="H932" s="34"/>
      <c r="I932" s="56">
        <f t="shared" si="122"/>
        <v>1014</v>
      </c>
      <c r="J932" s="35"/>
      <c r="K932" s="33"/>
      <c r="L932" s="35"/>
      <c r="M932" s="35"/>
      <c r="N932" s="36" t="e">
        <f>INDEX(ReadMe!$F$24:$F$59,MATCH(UitgavenInkomsten!K932,ReadMe!$C$24:$C$59,0))</f>
        <v>#N/A</v>
      </c>
      <c r="O932" s="7">
        <f t="array" ref="O932">IF(AND(LEN(L932)&gt;0,ISNUMBER(N932)),L932*N932,IF(AND(LEN(M932)&gt;0,ISNUMBER(N932)),M932/(1+N932)*N932,0))</f>
        <v>0</v>
      </c>
      <c r="P932" s="7" t="str">
        <f t="shared" si="116"/>
        <v>Nee</v>
      </c>
      <c r="Q932" s="33"/>
      <c r="R932" s="7">
        <f t="shared" si="117"/>
        <v>0</v>
      </c>
      <c r="S932" s="7">
        <f t="shared" si="118"/>
        <v>0</v>
      </c>
      <c r="T932" s="7">
        <f t="shared" si="119"/>
        <v>0</v>
      </c>
      <c r="U932" s="7">
        <f t="shared" si="120"/>
        <v>0</v>
      </c>
      <c r="V932" s="7">
        <f t="shared" si="121"/>
        <v>0</v>
      </c>
    </row>
    <row r="933" spans="1:22" x14ac:dyDescent="0.15">
      <c r="A933" s="56">
        <f>IF(ISNUMBER(INDEX(ReadMe!$G$24:$G$59,MATCH(UitgavenInkomsten!$K933,ReadMe!$C$24:$C$59,0))),INDEX(ReadMe!$G$24:$G$59,MATCH(UitgavenInkomsten!$K933,ReadMe!$C$24:$C$59,0)),0)</f>
        <v>0</v>
      </c>
      <c r="B933" s="56">
        <f>IF(ISERROR(INDEX(ReadMe!$H$24:$H$59,MATCH(UitgavenInkomsten!$K933,ReadMe!$C$24:$C$59,0))),0,INDEX(ReadMe!$H$24:$H$59,MATCH(UitgavenInkomsten!$K933,ReadMe!$C$24:$C$59,0)))</f>
        <v>0</v>
      </c>
      <c r="D933" s="7" t="str">
        <f t="shared" si="115"/>
        <v/>
      </c>
      <c r="E933" s="33"/>
      <c r="F933" s="33"/>
      <c r="G933" s="33"/>
      <c r="H933" s="34"/>
      <c r="I933" s="56">
        <f t="shared" si="122"/>
        <v>1015</v>
      </c>
      <c r="J933" s="35"/>
      <c r="K933" s="33"/>
      <c r="L933" s="35"/>
      <c r="M933" s="35"/>
      <c r="N933" s="36" t="e">
        <f>INDEX(ReadMe!$F$24:$F$59,MATCH(UitgavenInkomsten!K933,ReadMe!$C$24:$C$59,0))</f>
        <v>#N/A</v>
      </c>
      <c r="O933" s="7">
        <f t="array" ref="O933">IF(AND(LEN(L933)&gt;0,ISNUMBER(N933)),L933*N933,IF(AND(LEN(M933)&gt;0,ISNUMBER(N933)),M933/(1+N933)*N933,0))</f>
        <v>0</v>
      </c>
      <c r="P933" s="7" t="str">
        <f t="shared" si="116"/>
        <v>Nee</v>
      </c>
      <c r="Q933" s="33"/>
      <c r="R933" s="7">
        <f t="shared" si="117"/>
        <v>0</v>
      </c>
      <c r="S933" s="7">
        <f t="shared" si="118"/>
        <v>0</v>
      </c>
      <c r="T933" s="7">
        <f t="shared" si="119"/>
        <v>0</v>
      </c>
      <c r="U933" s="7">
        <f t="shared" si="120"/>
        <v>0</v>
      </c>
      <c r="V933" s="7">
        <f t="shared" si="121"/>
        <v>0</v>
      </c>
    </row>
    <row r="934" spans="1:22" x14ac:dyDescent="0.15">
      <c r="A934" s="56">
        <f>IF(ISNUMBER(INDEX(ReadMe!$G$24:$G$59,MATCH(UitgavenInkomsten!$K934,ReadMe!$C$24:$C$59,0))),INDEX(ReadMe!$G$24:$G$59,MATCH(UitgavenInkomsten!$K934,ReadMe!$C$24:$C$59,0)),0)</f>
        <v>0</v>
      </c>
      <c r="B934" s="56">
        <f>IF(ISERROR(INDEX(ReadMe!$H$24:$H$59,MATCH(UitgavenInkomsten!$K934,ReadMe!$C$24:$C$59,0))),0,INDEX(ReadMe!$H$24:$H$59,MATCH(UitgavenInkomsten!$K934,ReadMe!$C$24:$C$59,0)))</f>
        <v>0</v>
      </c>
      <c r="D934" s="7" t="str">
        <f t="shared" si="115"/>
        <v/>
      </c>
      <c r="E934" s="33"/>
      <c r="F934" s="33"/>
      <c r="G934" s="33"/>
      <c r="H934" s="34"/>
      <c r="I934" s="56">
        <f t="shared" si="122"/>
        <v>1016</v>
      </c>
      <c r="J934" s="35"/>
      <c r="K934" s="33"/>
      <c r="L934" s="35"/>
      <c r="M934" s="35"/>
      <c r="N934" s="36" t="e">
        <f>INDEX(ReadMe!$F$24:$F$59,MATCH(UitgavenInkomsten!K934,ReadMe!$C$24:$C$59,0))</f>
        <v>#N/A</v>
      </c>
      <c r="O934" s="7">
        <f t="array" ref="O934">IF(AND(LEN(L934)&gt;0,ISNUMBER(N934)),L934*N934,IF(AND(LEN(M934)&gt;0,ISNUMBER(N934)),M934/(1+N934)*N934,0))</f>
        <v>0</v>
      </c>
      <c r="P934" s="7" t="str">
        <f t="shared" si="116"/>
        <v>Nee</v>
      </c>
      <c r="Q934" s="33"/>
      <c r="R934" s="7">
        <f t="shared" si="117"/>
        <v>0</v>
      </c>
      <c r="S934" s="7">
        <f t="shared" si="118"/>
        <v>0</v>
      </c>
      <c r="T934" s="7">
        <f t="shared" si="119"/>
        <v>0</v>
      </c>
      <c r="U934" s="7">
        <f t="shared" si="120"/>
        <v>0</v>
      </c>
      <c r="V934" s="7">
        <f t="shared" si="121"/>
        <v>0</v>
      </c>
    </row>
    <row r="935" spans="1:22" x14ac:dyDescent="0.15">
      <c r="A935" s="56">
        <f>IF(ISNUMBER(INDEX(ReadMe!$G$24:$G$59,MATCH(UitgavenInkomsten!$K935,ReadMe!$C$24:$C$59,0))),INDEX(ReadMe!$G$24:$G$59,MATCH(UitgavenInkomsten!$K935,ReadMe!$C$24:$C$59,0)),0)</f>
        <v>0</v>
      </c>
      <c r="B935" s="56">
        <f>IF(ISERROR(INDEX(ReadMe!$H$24:$H$59,MATCH(UitgavenInkomsten!$K935,ReadMe!$C$24:$C$59,0))),0,INDEX(ReadMe!$H$24:$H$59,MATCH(UitgavenInkomsten!$K935,ReadMe!$C$24:$C$59,0)))</f>
        <v>0</v>
      </c>
      <c r="D935" s="7" t="str">
        <f t="shared" si="115"/>
        <v/>
      </c>
      <c r="E935" s="33"/>
      <c r="F935" s="33"/>
      <c r="G935" s="33"/>
      <c r="H935" s="34"/>
      <c r="I935" s="56">
        <f t="shared" si="122"/>
        <v>1017</v>
      </c>
      <c r="J935" s="35"/>
      <c r="K935" s="33"/>
      <c r="L935" s="35"/>
      <c r="M935" s="35"/>
      <c r="N935" s="36" t="e">
        <f>INDEX(ReadMe!$F$24:$F$59,MATCH(UitgavenInkomsten!K935,ReadMe!$C$24:$C$59,0))</f>
        <v>#N/A</v>
      </c>
      <c r="O935" s="7">
        <f t="array" ref="O935">IF(AND(LEN(L935)&gt;0,ISNUMBER(N935)),L935*N935,IF(AND(LEN(M935)&gt;0,ISNUMBER(N935)),M935/(1+N935)*N935,0))</f>
        <v>0</v>
      </c>
      <c r="P935" s="7" t="str">
        <f t="shared" si="116"/>
        <v>Nee</v>
      </c>
      <c r="Q935" s="33"/>
      <c r="R935" s="7">
        <f t="shared" si="117"/>
        <v>0</v>
      </c>
      <c r="S935" s="7">
        <f t="shared" si="118"/>
        <v>0</v>
      </c>
      <c r="T935" s="7">
        <f t="shared" si="119"/>
        <v>0</v>
      </c>
      <c r="U935" s="7">
        <f t="shared" si="120"/>
        <v>0</v>
      </c>
      <c r="V935" s="7">
        <f t="shared" si="121"/>
        <v>0</v>
      </c>
    </row>
    <row r="936" spans="1:22" x14ac:dyDescent="0.15">
      <c r="A936" s="56">
        <f>IF(ISNUMBER(INDEX(ReadMe!$G$24:$G$59,MATCH(UitgavenInkomsten!$K936,ReadMe!$C$24:$C$59,0))),INDEX(ReadMe!$G$24:$G$59,MATCH(UitgavenInkomsten!$K936,ReadMe!$C$24:$C$59,0)),0)</f>
        <v>0</v>
      </c>
      <c r="B936" s="56">
        <f>IF(ISERROR(INDEX(ReadMe!$H$24:$H$59,MATCH(UitgavenInkomsten!$K936,ReadMe!$C$24:$C$59,0))),0,INDEX(ReadMe!$H$24:$H$59,MATCH(UitgavenInkomsten!$K936,ReadMe!$C$24:$C$59,0)))</f>
        <v>0</v>
      </c>
      <c r="D936" s="7" t="str">
        <f t="shared" si="115"/>
        <v/>
      </c>
      <c r="E936" s="33"/>
      <c r="F936" s="33"/>
      <c r="G936" s="33"/>
      <c r="H936" s="34"/>
      <c r="I936" s="56">
        <f t="shared" si="122"/>
        <v>1018</v>
      </c>
      <c r="J936" s="35"/>
      <c r="K936" s="33"/>
      <c r="L936" s="35"/>
      <c r="M936" s="35"/>
      <c r="N936" s="36" t="e">
        <f>INDEX(ReadMe!$F$24:$F$59,MATCH(UitgavenInkomsten!K936,ReadMe!$C$24:$C$59,0))</f>
        <v>#N/A</v>
      </c>
      <c r="O936" s="7">
        <f t="array" ref="O936">IF(AND(LEN(L936)&gt;0,ISNUMBER(N936)),L936*N936,IF(AND(LEN(M936)&gt;0,ISNUMBER(N936)),M936/(1+N936)*N936,0))</f>
        <v>0</v>
      </c>
      <c r="P936" s="7" t="str">
        <f t="shared" si="116"/>
        <v>Nee</v>
      </c>
      <c r="Q936" s="33"/>
      <c r="R936" s="7">
        <f t="shared" si="117"/>
        <v>0</v>
      </c>
      <c r="S936" s="7">
        <f t="shared" si="118"/>
        <v>0</v>
      </c>
      <c r="T936" s="7">
        <f t="shared" si="119"/>
        <v>0</v>
      </c>
      <c r="U936" s="7">
        <f t="shared" si="120"/>
        <v>0</v>
      </c>
      <c r="V936" s="7">
        <f t="shared" si="121"/>
        <v>0</v>
      </c>
    </row>
    <row r="937" spans="1:22" x14ac:dyDescent="0.15">
      <c r="A937" s="56">
        <f>IF(ISNUMBER(INDEX(ReadMe!$G$24:$G$59,MATCH(UitgavenInkomsten!$K937,ReadMe!$C$24:$C$59,0))),INDEX(ReadMe!$G$24:$G$59,MATCH(UitgavenInkomsten!$K937,ReadMe!$C$24:$C$59,0)),0)</f>
        <v>0</v>
      </c>
      <c r="B937" s="56">
        <f>IF(ISERROR(INDEX(ReadMe!$H$24:$H$59,MATCH(UitgavenInkomsten!$K937,ReadMe!$C$24:$C$59,0))),0,INDEX(ReadMe!$H$24:$H$59,MATCH(UitgavenInkomsten!$K937,ReadMe!$C$24:$C$59,0)))</f>
        <v>0</v>
      </c>
      <c r="D937" s="7" t="str">
        <f t="shared" si="115"/>
        <v/>
      </c>
      <c r="E937" s="33"/>
      <c r="F937" s="33"/>
      <c r="G937" s="33"/>
      <c r="H937" s="34"/>
      <c r="I937" s="56">
        <f t="shared" si="122"/>
        <v>1019</v>
      </c>
      <c r="J937" s="35"/>
      <c r="K937" s="33"/>
      <c r="L937" s="35"/>
      <c r="M937" s="35"/>
      <c r="N937" s="36" t="e">
        <f>INDEX(ReadMe!$F$24:$F$59,MATCH(UitgavenInkomsten!K937,ReadMe!$C$24:$C$59,0))</f>
        <v>#N/A</v>
      </c>
      <c r="O937" s="7">
        <f t="array" ref="O937">IF(AND(LEN(L937)&gt;0,ISNUMBER(N937)),L937*N937,IF(AND(LEN(M937)&gt;0,ISNUMBER(N937)),M937/(1+N937)*N937,0))</f>
        <v>0</v>
      </c>
      <c r="P937" s="7" t="str">
        <f t="shared" si="116"/>
        <v>Nee</v>
      </c>
      <c r="Q937" s="33"/>
      <c r="R937" s="7">
        <f t="shared" si="117"/>
        <v>0</v>
      </c>
      <c r="S937" s="7">
        <f t="shared" si="118"/>
        <v>0</v>
      </c>
      <c r="T937" s="7">
        <f t="shared" si="119"/>
        <v>0</v>
      </c>
      <c r="U937" s="7">
        <f t="shared" si="120"/>
        <v>0</v>
      </c>
      <c r="V937" s="7">
        <f t="shared" si="121"/>
        <v>0</v>
      </c>
    </row>
    <row r="938" spans="1:22" x14ac:dyDescent="0.15">
      <c r="A938" s="56">
        <f>IF(ISNUMBER(INDEX(ReadMe!$G$24:$G$59,MATCH(UitgavenInkomsten!$K938,ReadMe!$C$24:$C$59,0))),INDEX(ReadMe!$G$24:$G$59,MATCH(UitgavenInkomsten!$K938,ReadMe!$C$24:$C$59,0)),0)</f>
        <v>0</v>
      </c>
      <c r="B938" s="56">
        <f>IF(ISERROR(INDEX(ReadMe!$H$24:$H$59,MATCH(UitgavenInkomsten!$K938,ReadMe!$C$24:$C$59,0))),0,INDEX(ReadMe!$H$24:$H$59,MATCH(UitgavenInkomsten!$K938,ReadMe!$C$24:$C$59,0)))</f>
        <v>0</v>
      </c>
      <c r="D938" s="7" t="str">
        <f t="shared" si="115"/>
        <v/>
      </c>
      <c r="E938" s="33"/>
      <c r="F938" s="33"/>
      <c r="G938" s="33"/>
      <c r="H938" s="34"/>
      <c r="I938" s="56">
        <f t="shared" si="122"/>
        <v>1020</v>
      </c>
      <c r="J938" s="35"/>
      <c r="K938" s="33"/>
      <c r="L938" s="35"/>
      <c r="M938" s="35"/>
      <c r="N938" s="36" t="e">
        <f>INDEX(ReadMe!$F$24:$F$59,MATCH(UitgavenInkomsten!K938,ReadMe!$C$24:$C$59,0))</f>
        <v>#N/A</v>
      </c>
      <c r="O938" s="7">
        <f t="array" ref="O938">IF(AND(LEN(L938)&gt;0,ISNUMBER(N938)),L938*N938,IF(AND(LEN(M938)&gt;0,ISNUMBER(N938)),M938/(1+N938)*N938,0))</f>
        <v>0</v>
      </c>
      <c r="P938" s="7" t="str">
        <f t="shared" si="116"/>
        <v>Nee</v>
      </c>
      <c r="Q938" s="33"/>
      <c r="R938" s="7">
        <f t="shared" si="117"/>
        <v>0</v>
      </c>
      <c r="S938" s="7">
        <f t="shared" si="118"/>
        <v>0</v>
      </c>
      <c r="T938" s="7">
        <f t="shared" si="119"/>
        <v>0</v>
      </c>
      <c r="U938" s="7">
        <f t="shared" si="120"/>
        <v>0</v>
      </c>
      <c r="V938" s="7">
        <f t="shared" si="121"/>
        <v>0</v>
      </c>
    </row>
    <row r="939" spans="1:22" x14ac:dyDescent="0.15">
      <c r="A939" s="56">
        <f>IF(ISNUMBER(INDEX(ReadMe!$G$24:$G$59,MATCH(UitgavenInkomsten!$K939,ReadMe!$C$24:$C$59,0))),INDEX(ReadMe!$G$24:$G$59,MATCH(UitgavenInkomsten!$K939,ReadMe!$C$24:$C$59,0)),0)</f>
        <v>0</v>
      </c>
      <c r="B939" s="56">
        <f>IF(ISERROR(INDEX(ReadMe!$H$24:$H$59,MATCH(UitgavenInkomsten!$K939,ReadMe!$C$24:$C$59,0))),0,INDEX(ReadMe!$H$24:$H$59,MATCH(UitgavenInkomsten!$K939,ReadMe!$C$24:$C$59,0)))</f>
        <v>0</v>
      </c>
      <c r="D939" s="7" t="str">
        <f t="shared" si="115"/>
        <v/>
      </c>
      <c r="E939" s="33"/>
      <c r="F939" s="33"/>
      <c r="G939" s="33"/>
      <c r="H939" s="34"/>
      <c r="I939" s="56">
        <f t="shared" si="122"/>
        <v>1021</v>
      </c>
      <c r="J939" s="35"/>
      <c r="K939" s="33"/>
      <c r="L939" s="35"/>
      <c r="M939" s="35"/>
      <c r="N939" s="36" t="e">
        <f>INDEX(ReadMe!$F$24:$F$59,MATCH(UitgavenInkomsten!K939,ReadMe!$C$24:$C$59,0))</f>
        <v>#N/A</v>
      </c>
      <c r="O939" s="7">
        <f t="array" ref="O939">IF(AND(LEN(L939)&gt;0,ISNUMBER(N939)),L939*N939,IF(AND(LEN(M939)&gt;0,ISNUMBER(N939)),M939/(1+N939)*N939,0))</f>
        <v>0</v>
      </c>
      <c r="P939" s="7" t="str">
        <f t="shared" si="116"/>
        <v>Nee</v>
      </c>
      <c r="Q939" s="33"/>
      <c r="R939" s="7">
        <f t="shared" si="117"/>
        <v>0</v>
      </c>
      <c r="S939" s="7">
        <f t="shared" si="118"/>
        <v>0</v>
      </c>
      <c r="T939" s="7">
        <f t="shared" si="119"/>
        <v>0</v>
      </c>
      <c r="U939" s="7">
        <f t="shared" si="120"/>
        <v>0</v>
      </c>
      <c r="V939" s="7">
        <f t="shared" si="121"/>
        <v>0</v>
      </c>
    </row>
    <row r="940" spans="1:22" x14ac:dyDescent="0.15">
      <c r="A940" s="56">
        <f>IF(ISNUMBER(INDEX(ReadMe!$G$24:$G$59,MATCH(UitgavenInkomsten!$K940,ReadMe!$C$24:$C$59,0))),INDEX(ReadMe!$G$24:$G$59,MATCH(UitgavenInkomsten!$K940,ReadMe!$C$24:$C$59,0)),0)</f>
        <v>0</v>
      </c>
      <c r="B940" s="56">
        <f>IF(ISERROR(INDEX(ReadMe!$H$24:$H$59,MATCH(UitgavenInkomsten!$K940,ReadMe!$C$24:$C$59,0))),0,INDEX(ReadMe!$H$24:$H$59,MATCH(UitgavenInkomsten!$K940,ReadMe!$C$24:$C$59,0)))</f>
        <v>0</v>
      </c>
      <c r="D940" s="7" t="str">
        <f t="shared" si="115"/>
        <v/>
      </c>
      <c r="E940" s="33"/>
      <c r="F940" s="33"/>
      <c r="G940" s="33"/>
      <c r="H940" s="34"/>
      <c r="I940" s="56">
        <f t="shared" si="122"/>
        <v>1022</v>
      </c>
      <c r="J940" s="35"/>
      <c r="K940" s="33"/>
      <c r="L940" s="35"/>
      <c r="M940" s="35"/>
      <c r="N940" s="36" t="e">
        <f>INDEX(ReadMe!$F$24:$F$59,MATCH(UitgavenInkomsten!K940,ReadMe!$C$24:$C$59,0))</f>
        <v>#N/A</v>
      </c>
      <c r="O940" s="7">
        <f t="array" ref="O940">IF(AND(LEN(L940)&gt;0,ISNUMBER(N940)),L940*N940,IF(AND(LEN(M940)&gt;0,ISNUMBER(N940)),M940/(1+N940)*N940,0))</f>
        <v>0</v>
      </c>
      <c r="P940" s="7" t="str">
        <f t="shared" si="116"/>
        <v>Nee</v>
      </c>
      <c r="Q940" s="33"/>
      <c r="R940" s="7">
        <f t="shared" si="117"/>
        <v>0</v>
      </c>
      <c r="S940" s="7">
        <f t="shared" si="118"/>
        <v>0</v>
      </c>
      <c r="T940" s="7">
        <f t="shared" si="119"/>
        <v>0</v>
      </c>
      <c r="U940" s="7">
        <f t="shared" si="120"/>
        <v>0</v>
      </c>
      <c r="V940" s="7">
        <f t="shared" si="121"/>
        <v>0</v>
      </c>
    </row>
    <row r="941" spans="1:22" x14ac:dyDescent="0.15">
      <c r="A941" s="56">
        <f>IF(ISNUMBER(INDEX(ReadMe!$G$24:$G$59,MATCH(UitgavenInkomsten!$K941,ReadMe!$C$24:$C$59,0))),INDEX(ReadMe!$G$24:$G$59,MATCH(UitgavenInkomsten!$K941,ReadMe!$C$24:$C$59,0)),0)</f>
        <v>0</v>
      </c>
      <c r="B941" s="56">
        <f>IF(ISERROR(INDEX(ReadMe!$H$24:$H$59,MATCH(UitgavenInkomsten!$K941,ReadMe!$C$24:$C$59,0))),0,INDEX(ReadMe!$H$24:$H$59,MATCH(UitgavenInkomsten!$K941,ReadMe!$C$24:$C$59,0)))</f>
        <v>0</v>
      </c>
      <c r="D941" s="7" t="str">
        <f t="shared" si="115"/>
        <v/>
      </c>
      <c r="E941" s="33"/>
      <c r="F941" s="33"/>
      <c r="G941" s="33"/>
      <c r="H941" s="34"/>
      <c r="I941" s="56">
        <f t="shared" si="122"/>
        <v>1023</v>
      </c>
      <c r="J941" s="35"/>
      <c r="K941" s="33"/>
      <c r="L941" s="35"/>
      <c r="M941" s="35"/>
      <c r="N941" s="36" t="e">
        <f>INDEX(ReadMe!$F$24:$F$59,MATCH(UitgavenInkomsten!K941,ReadMe!$C$24:$C$59,0))</f>
        <v>#N/A</v>
      </c>
      <c r="O941" s="7">
        <f t="array" ref="O941">IF(AND(LEN(L941)&gt;0,ISNUMBER(N941)),L941*N941,IF(AND(LEN(M941)&gt;0,ISNUMBER(N941)),M941/(1+N941)*N941,0))</f>
        <v>0</v>
      </c>
      <c r="P941" s="7" t="str">
        <f t="shared" si="116"/>
        <v>Nee</v>
      </c>
      <c r="Q941" s="33"/>
      <c r="R941" s="7">
        <f t="shared" si="117"/>
        <v>0</v>
      </c>
      <c r="S941" s="7">
        <f t="shared" si="118"/>
        <v>0</v>
      </c>
      <c r="T941" s="7">
        <f t="shared" si="119"/>
        <v>0</v>
      </c>
      <c r="U941" s="7">
        <f t="shared" si="120"/>
        <v>0</v>
      </c>
      <c r="V941" s="7">
        <f t="shared" si="121"/>
        <v>0</v>
      </c>
    </row>
    <row r="942" spans="1:22" x14ac:dyDescent="0.15">
      <c r="A942" s="56">
        <f>IF(ISNUMBER(INDEX(ReadMe!$G$24:$G$59,MATCH(UitgavenInkomsten!$K942,ReadMe!$C$24:$C$59,0))),INDEX(ReadMe!$G$24:$G$59,MATCH(UitgavenInkomsten!$K942,ReadMe!$C$24:$C$59,0)),0)</f>
        <v>0</v>
      </c>
      <c r="B942" s="56">
        <f>IF(ISERROR(INDEX(ReadMe!$H$24:$H$59,MATCH(UitgavenInkomsten!$K942,ReadMe!$C$24:$C$59,0))),0,INDEX(ReadMe!$H$24:$H$59,MATCH(UitgavenInkomsten!$K942,ReadMe!$C$24:$C$59,0)))</f>
        <v>0</v>
      </c>
      <c r="D942" s="7" t="str">
        <f t="shared" si="115"/>
        <v/>
      </c>
      <c r="E942" s="33"/>
      <c r="F942" s="33"/>
      <c r="G942" s="33"/>
      <c r="H942" s="34"/>
      <c r="I942" s="56">
        <f t="shared" si="122"/>
        <v>1024</v>
      </c>
      <c r="J942" s="35"/>
      <c r="K942" s="33"/>
      <c r="L942" s="35"/>
      <c r="M942" s="35"/>
      <c r="N942" s="36" t="e">
        <f>INDEX(ReadMe!$F$24:$F$59,MATCH(UitgavenInkomsten!K942,ReadMe!$C$24:$C$59,0))</f>
        <v>#N/A</v>
      </c>
      <c r="O942" s="7">
        <f t="array" ref="O942">IF(AND(LEN(L942)&gt;0,ISNUMBER(N942)),L942*N942,IF(AND(LEN(M942)&gt;0,ISNUMBER(N942)),M942/(1+N942)*N942,0))</f>
        <v>0</v>
      </c>
      <c r="P942" s="7" t="str">
        <f t="shared" si="116"/>
        <v>Nee</v>
      </c>
      <c r="Q942" s="33"/>
      <c r="R942" s="7">
        <f t="shared" si="117"/>
        <v>0</v>
      </c>
      <c r="S942" s="7">
        <f t="shared" si="118"/>
        <v>0</v>
      </c>
      <c r="T942" s="7">
        <f t="shared" si="119"/>
        <v>0</v>
      </c>
      <c r="U942" s="7">
        <f t="shared" si="120"/>
        <v>0</v>
      </c>
      <c r="V942" s="7">
        <f t="shared" si="121"/>
        <v>0</v>
      </c>
    </row>
    <row r="943" spans="1:22" x14ac:dyDescent="0.15">
      <c r="A943" s="56">
        <f>IF(ISNUMBER(INDEX(ReadMe!$G$24:$G$59,MATCH(UitgavenInkomsten!$K943,ReadMe!$C$24:$C$59,0))),INDEX(ReadMe!$G$24:$G$59,MATCH(UitgavenInkomsten!$K943,ReadMe!$C$24:$C$59,0)),0)</f>
        <v>0</v>
      </c>
      <c r="B943" s="56">
        <f>IF(ISERROR(INDEX(ReadMe!$H$24:$H$59,MATCH(UitgavenInkomsten!$K943,ReadMe!$C$24:$C$59,0))),0,INDEX(ReadMe!$H$24:$H$59,MATCH(UitgavenInkomsten!$K943,ReadMe!$C$24:$C$59,0)))</f>
        <v>0</v>
      </c>
      <c r="D943" s="7" t="str">
        <f t="shared" si="115"/>
        <v/>
      </c>
      <c r="E943" s="33"/>
      <c r="F943" s="33"/>
      <c r="G943" s="33"/>
      <c r="H943" s="34"/>
      <c r="I943" s="56">
        <f t="shared" si="122"/>
        <v>1025</v>
      </c>
      <c r="J943" s="35"/>
      <c r="K943" s="33"/>
      <c r="L943" s="35"/>
      <c r="M943" s="35"/>
      <c r="N943" s="36" t="e">
        <f>INDEX(ReadMe!$F$24:$F$59,MATCH(UitgavenInkomsten!K943,ReadMe!$C$24:$C$59,0))</f>
        <v>#N/A</v>
      </c>
      <c r="O943" s="7">
        <f t="array" ref="O943">IF(AND(LEN(L943)&gt;0,ISNUMBER(N943)),L943*N943,IF(AND(LEN(M943)&gt;0,ISNUMBER(N943)),M943/(1+N943)*N943,0))</f>
        <v>0</v>
      </c>
      <c r="P943" s="7" t="str">
        <f t="shared" si="116"/>
        <v>Nee</v>
      </c>
      <c r="Q943" s="33"/>
      <c r="R943" s="7">
        <f t="shared" si="117"/>
        <v>0</v>
      </c>
      <c r="S943" s="7">
        <f t="shared" si="118"/>
        <v>0</v>
      </c>
      <c r="T943" s="7">
        <f t="shared" si="119"/>
        <v>0</v>
      </c>
      <c r="U943" s="7">
        <f t="shared" si="120"/>
        <v>0</v>
      </c>
      <c r="V943" s="7">
        <f t="shared" si="121"/>
        <v>0</v>
      </c>
    </row>
    <row r="944" spans="1:22" x14ac:dyDescent="0.15">
      <c r="A944" s="56">
        <f>IF(ISNUMBER(INDEX(ReadMe!$G$24:$G$59,MATCH(UitgavenInkomsten!$K944,ReadMe!$C$24:$C$59,0))),INDEX(ReadMe!$G$24:$G$59,MATCH(UitgavenInkomsten!$K944,ReadMe!$C$24:$C$59,0)),0)</f>
        <v>0</v>
      </c>
      <c r="B944" s="56">
        <f>IF(ISERROR(INDEX(ReadMe!$H$24:$H$59,MATCH(UitgavenInkomsten!$K944,ReadMe!$C$24:$C$59,0))),0,INDEX(ReadMe!$H$24:$H$59,MATCH(UitgavenInkomsten!$K944,ReadMe!$C$24:$C$59,0)))</f>
        <v>0</v>
      </c>
      <c r="D944" s="7" t="str">
        <f t="shared" si="115"/>
        <v/>
      </c>
      <c r="E944" s="33"/>
      <c r="F944" s="33"/>
      <c r="G944" s="33"/>
      <c r="H944" s="34"/>
      <c r="I944" s="56">
        <f t="shared" si="122"/>
        <v>1026</v>
      </c>
      <c r="J944" s="35"/>
      <c r="K944" s="33"/>
      <c r="L944" s="35"/>
      <c r="M944" s="35"/>
      <c r="N944" s="36" t="e">
        <f>INDEX(ReadMe!$F$24:$F$59,MATCH(UitgavenInkomsten!K944,ReadMe!$C$24:$C$59,0))</f>
        <v>#N/A</v>
      </c>
      <c r="O944" s="7">
        <f t="array" ref="O944">IF(AND(LEN(L944)&gt;0,ISNUMBER(N944)),L944*N944,IF(AND(LEN(M944)&gt;0,ISNUMBER(N944)),M944/(1+N944)*N944,0))</f>
        <v>0</v>
      </c>
      <c r="P944" s="7" t="str">
        <f t="shared" si="116"/>
        <v>Nee</v>
      </c>
      <c r="Q944" s="33"/>
      <c r="R944" s="7">
        <f t="shared" si="117"/>
        <v>0</v>
      </c>
      <c r="S944" s="7">
        <f t="shared" si="118"/>
        <v>0</v>
      </c>
      <c r="T944" s="7">
        <f t="shared" si="119"/>
        <v>0</v>
      </c>
      <c r="U944" s="7">
        <f t="shared" si="120"/>
        <v>0</v>
      </c>
      <c r="V944" s="7">
        <f t="shared" si="121"/>
        <v>0</v>
      </c>
    </row>
    <row r="945" spans="1:22" x14ac:dyDescent="0.15">
      <c r="A945" s="56">
        <f>IF(ISNUMBER(INDEX(ReadMe!$G$24:$G$59,MATCH(UitgavenInkomsten!$K945,ReadMe!$C$24:$C$59,0))),INDEX(ReadMe!$G$24:$G$59,MATCH(UitgavenInkomsten!$K945,ReadMe!$C$24:$C$59,0)),0)</f>
        <v>0</v>
      </c>
      <c r="B945" s="56">
        <f>IF(ISERROR(INDEX(ReadMe!$H$24:$H$59,MATCH(UitgavenInkomsten!$K945,ReadMe!$C$24:$C$59,0))),0,INDEX(ReadMe!$H$24:$H$59,MATCH(UitgavenInkomsten!$K945,ReadMe!$C$24:$C$59,0)))</f>
        <v>0</v>
      </c>
      <c r="D945" s="7" t="str">
        <f t="shared" si="115"/>
        <v/>
      </c>
      <c r="E945" s="33"/>
      <c r="F945" s="33"/>
      <c r="G945" s="33"/>
      <c r="H945" s="34"/>
      <c r="I945" s="56">
        <f t="shared" si="122"/>
        <v>1027</v>
      </c>
      <c r="J945" s="35"/>
      <c r="K945" s="33"/>
      <c r="L945" s="35"/>
      <c r="M945" s="35"/>
      <c r="N945" s="36" t="e">
        <f>INDEX(ReadMe!$F$24:$F$59,MATCH(UitgavenInkomsten!K945,ReadMe!$C$24:$C$59,0))</f>
        <v>#N/A</v>
      </c>
      <c r="O945" s="7">
        <f t="array" ref="O945">IF(AND(LEN(L945)&gt;0,ISNUMBER(N945)),L945*N945,IF(AND(LEN(M945)&gt;0,ISNUMBER(N945)),M945/(1+N945)*N945,0))</f>
        <v>0</v>
      </c>
      <c r="P945" s="7" t="str">
        <f t="shared" si="116"/>
        <v>Nee</v>
      </c>
      <c r="Q945" s="33"/>
      <c r="R945" s="7">
        <f t="shared" si="117"/>
        <v>0</v>
      </c>
      <c r="S945" s="7">
        <f t="shared" si="118"/>
        <v>0</v>
      </c>
      <c r="T945" s="7">
        <f t="shared" si="119"/>
        <v>0</v>
      </c>
      <c r="U945" s="7">
        <f t="shared" si="120"/>
        <v>0</v>
      </c>
      <c r="V945" s="7">
        <f t="shared" si="121"/>
        <v>0</v>
      </c>
    </row>
    <row r="946" spans="1:22" x14ac:dyDescent="0.15">
      <c r="A946" s="56">
        <f>IF(ISNUMBER(INDEX(ReadMe!$G$24:$G$59,MATCH(UitgavenInkomsten!$K946,ReadMe!$C$24:$C$59,0))),INDEX(ReadMe!$G$24:$G$59,MATCH(UitgavenInkomsten!$K946,ReadMe!$C$24:$C$59,0)),0)</f>
        <v>0</v>
      </c>
      <c r="B946" s="56">
        <f>IF(ISERROR(INDEX(ReadMe!$H$24:$H$59,MATCH(UitgavenInkomsten!$K946,ReadMe!$C$24:$C$59,0))),0,INDEX(ReadMe!$H$24:$H$59,MATCH(UitgavenInkomsten!$K946,ReadMe!$C$24:$C$59,0)))</f>
        <v>0</v>
      </c>
      <c r="D946" s="7" t="str">
        <f t="shared" si="115"/>
        <v/>
      </c>
      <c r="E946" s="33"/>
      <c r="F946" s="33"/>
      <c r="G946" s="33"/>
      <c r="H946" s="34"/>
      <c r="I946" s="56">
        <f t="shared" si="122"/>
        <v>1028</v>
      </c>
      <c r="J946" s="35"/>
      <c r="K946" s="33"/>
      <c r="L946" s="35"/>
      <c r="M946" s="35"/>
      <c r="N946" s="36" t="e">
        <f>INDEX(ReadMe!$F$24:$F$59,MATCH(UitgavenInkomsten!K946,ReadMe!$C$24:$C$59,0))</f>
        <v>#N/A</v>
      </c>
      <c r="O946" s="7">
        <f t="array" ref="O946">IF(AND(LEN(L946)&gt;0,ISNUMBER(N946)),L946*N946,IF(AND(LEN(M946)&gt;0,ISNUMBER(N946)),M946/(1+N946)*N946,0))</f>
        <v>0</v>
      </c>
      <c r="P946" s="7" t="str">
        <f t="shared" si="116"/>
        <v>Nee</v>
      </c>
      <c r="Q946" s="33"/>
      <c r="R946" s="7">
        <f t="shared" si="117"/>
        <v>0</v>
      </c>
      <c r="S946" s="7">
        <f t="shared" si="118"/>
        <v>0</v>
      </c>
      <c r="T946" s="7">
        <f t="shared" si="119"/>
        <v>0</v>
      </c>
      <c r="U946" s="7">
        <f t="shared" si="120"/>
        <v>0</v>
      </c>
      <c r="V946" s="7">
        <f t="shared" si="121"/>
        <v>0</v>
      </c>
    </row>
    <row r="947" spans="1:22" x14ac:dyDescent="0.15">
      <c r="A947" s="56">
        <f>IF(ISNUMBER(INDEX(ReadMe!$G$24:$G$59,MATCH(UitgavenInkomsten!$K947,ReadMe!$C$24:$C$59,0))),INDEX(ReadMe!$G$24:$G$59,MATCH(UitgavenInkomsten!$K947,ReadMe!$C$24:$C$59,0)),0)</f>
        <v>0</v>
      </c>
      <c r="B947" s="56">
        <f>IF(ISERROR(INDEX(ReadMe!$H$24:$H$59,MATCH(UitgavenInkomsten!$K947,ReadMe!$C$24:$C$59,0))),0,INDEX(ReadMe!$H$24:$H$59,MATCH(UitgavenInkomsten!$K947,ReadMe!$C$24:$C$59,0)))</f>
        <v>0</v>
      </c>
      <c r="D947" s="7" t="str">
        <f t="shared" si="115"/>
        <v/>
      </c>
      <c r="E947" s="33"/>
      <c r="F947" s="33"/>
      <c r="G947" s="33"/>
      <c r="H947" s="34"/>
      <c r="I947" s="56">
        <f t="shared" si="122"/>
        <v>1029</v>
      </c>
      <c r="J947" s="35"/>
      <c r="K947" s="33"/>
      <c r="L947" s="35"/>
      <c r="M947" s="35"/>
      <c r="N947" s="36" t="e">
        <f>INDEX(ReadMe!$F$24:$F$59,MATCH(UitgavenInkomsten!K947,ReadMe!$C$24:$C$59,0))</f>
        <v>#N/A</v>
      </c>
      <c r="O947" s="7">
        <f t="array" ref="O947">IF(AND(LEN(L947)&gt;0,ISNUMBER(N947)),L947*N947,IF(AND(LEN(M947)&gt;0,ISNUMBER(N947)),M947/(1+N947)*N947,0))</f>
        <v>0</v>
      </c>
      <c r="P947" s="7" t="str">
        <f t="shared" si="116"/>
        <v>Nee</v>
      </c>
      <c r="Q947" s="33"/>
      <c r="R947" s="7">
        <f t="shared" si="117"/>
        <v>0</v>
      </c>
      <c r="S947" s="7">
        <f t="shared" si="118"/>
        <v>0</v>
      </c>
      <c r="T947" s="7">
        <f t="shared" si="119"/>
        <v>0</v>
      </c>
      <c r="U947" s="7">
        <f t="shared" si="120"/>
        <v>0</v>
      </c>
      <c r="V947" s="7">
        <f t="shared" si="121"/>
        <v>0</v>
      </c>
    </row>
    <row r="948" spans="1:22" x14ac:dyDescent="0.15">
      <c r="A948" s="56">
        <f>IF(ISNUMBER(INDEX(ReadMe!$G$24:$G$59,MATCH(UitgavenInkomsten!$K948,ReadMe!$C$24:$C$59,0))),INDEX(ReadMe!$G$24:$G$59,MATCH(UitgavenInkomsten!$K948,ReadMe!$C$24:$C$59,0)),0)</f>
        <v>0</v>
      </c>
      <c r="B948" s="56">
        <f>IF(ISERROR(INDEX(ReadMe!$H$24:$H$59,MATCH(UitgavenInkomsten!$K948,ReadMe!$C$24:$C$59,0))),0,INDEX(ReadMe!$H$24:$H$59,MATCH(UitgavenInkomsten!$K948,ReadMe!$C$24:$C$59,0)))</f>
        <v>0</v>
      </c>
      <c r="D948" s="7" t="str">
        <f t="shared" si="115"/>
        <v/>
      </c>
      <c r="E948" s="33"/>
      <c r="F948" s="33"/>
      <c r="G948" s="33"/>
      <c r="H948" s="34"/>
      <c r="I948" s="56">
        <f t="shared" si="122"/>
        <v>1030</v>
      </c>
      <c r="J948" s="35"/>
      <c r="K948" s="33"/>
      <c r="L948" s="35"/>
      <c r="M948" s="35"/>
      <c r="N948" s="36" t="e">
        <f>INDEX(ReadMe!$F$24:$F$59,MATCH(UitgavenInkomsten!K948,ReadMe!$C$24:$C$59,0))</f>
        <v>#N/A</v>
      </c>
      <c r="O948" s="7">
        <f t="array" ref="O948">IF(AND(LEN(L948)&gt;0,ISNUMBER(N948)),L948*N948,IF(AND(LEN(M948)&gt;0,ISNUMBER(N948)),M948/(1+N948)*N948,0))</f>
        <v>0</v>
      </c>
      <c r="P948" s="7" t="str">
        <f t="shared" si="116"/>
        <v>Nee</v>
      </c>
      <c r="Q948" s="33"/>
      <c r="R948" s="7">
        <f t="shared" si="117"/>
        <v>0</v>
      </c>
      <c r="S948" s="7">
        <f t="shared" si="118"/>
        <v>0</v>
      </c>
      <c r="T948" s="7">
        <f t="shared" si="119"/>
        <v>0</v>
      </c>
      <c r="U948" s="7">
        <f t="shared" si="120"/>
        <v>0</v>
      </c>
      <c r="V948" s="7">
        <f t="shared" si="121"/>
        <v>0</v>
      </c>
    </row>
    <row r="949" spans="1:22" x14ac:dyDescent="0.15">
      <c r="A949" s="56">
        <f>IF(ISNUMBER(INDEX(ReadMe!$G$24:$G$59,MATCH(UitgavenInkomsten!$K949,ReadMe!$C$24:$C$59,0))),INDEX(ReadMe!$G$24:$G$59,MATCH(UitgavenInkomsten!$K949,ReadMe!$C$24:$C$59,0)),0)</f>
        <v>0</v>
      </c>
      <c r="B949" s="56">
        <f>IF(ISERROR(INDEX(ReadMe!$H$24:$H$59,MATCH(UitgavenInkomsten!$K949,ReadMe!$C$24:$C$59,0))),0,INDEX(ReadMe!$H$24:$H$59,MATCH(UitgavenInkomsten!$K949,ReadMe!$C$24:$C$59,0)))</f>
        <v>0</v>
      </c>
      <c r="D949" s="7" t="str">
        <f t="shared" si="115"/>
        <v/>
      </c>
      <c r="E949" s="33"/>
      <c r="F949" s="33"/>
      <c r="G949" s="33"/>
      <c r="H949" s="34"/>
      <c r="I949" s="56">
        <f t="shared" si="122"/>
        <v>1031</v>
      </c>
      <c r="J949" s="35"/>
      <c r="K949" s="33"/>
      <c r="L949" s="35"/>
      <c r="M949" s="35"/>
      <c r="N949" s="36" t="e">
        <f>INDEX(ReadMe!$F$24:$F$59,MATCH(UitgavenInkomsten!K949,ReadMe!$C$24:$C$59,0))</f>
        <v>#N/A</v>
      </c>
      <c r="O949" s="7">
        <f t="array" ref="O949">IF(AND(LEN(L949)&gt;0,ISNUMBER(N949)),L949*N949,IF(AND(LEN(M949)&gt;0,ISNUMBER(N949)),M949/(1+N949)*N949,0))</f>
        <v>0</v>
      </c>
      <c r="P949" s="7" t="str">
        <f t="shared" si="116"/>
        <v>Nee</v>
      </c>
      <c r="Q949" s="33"/>
      <c r="R949" s="7">
        <f t="shared" si="117"/>
        <v>0</v>
      </c>
      <c r="S949" s="7">
        <f t="shared" si="118"/>
        <v>0</v>
      </c>
      <c r="T949" s="7">
        <f t="shared" si="119"/>
        <v>0</v>
      </c>
      <c r="U949" s="7">
        <f t="shared" si="120"/>
        <v>0</v>
      </c>
      <c r="V949" s="7">
        <f t="shared" si="121"/>
        <v>0</v>
      </c>
    </row>
    <row r="950" spans="1:22" x14ac:dyDescent="0.15">
      <c r="A950" s="56">
        <f>IF(ISNUMBER(INDEX(ReadMe!$G$24:$G$59,MATCH(UitgavenInkomsten!$K950,ReadMe!$C$24:$C$59,0))),INDEX(ReadMe!$G$24:$G$59,MATCH(UitgavenInkomsten!$K950,ReadMe!$C$24:$C$59,0)),0)</f>
        <v>0</v>
      </c>
      <c r="B950" s="56">
        <f>IF(ISERROR(INDEX(ReadMe!$H$24:$H$59,MATCH(UitgavenInkomsten!$K950,ReadMe!$C$24:$C$59,0))),0,INDEX(ReadMe!$H$24:$H$59,MATCH(UitgavenInkomsten!$K950,ReadMe!$C$24:$C$59,0)))</f>
        <v>0</v>
      </c>
      <c r="D950" s="7" t="str">
        <f t="shared" si="115"/>
        <v/>
      </c>
      <c r="E950" s="33"/>
      <c r="F950" s="33"/>
      <c r="G950" s="33"/>
      <c r="H950" s="34"/>
      <c r="I950" s="56">
        <f t="shared" si="122"/>
        <v>1032</v>
      </c>
      <c r="J950" s="35"/>
      <c r="K950" s="33"/>
      <c r="L950" s="35"/>
      <c r="M950" s="35"/>
      <c r="N950" s="36" t="e">
        <f>INDEX(ReadMe!$F$24:$F$59,MATCH(UitgavenInkomsten!K950,ReadMe!$C$24:$C$59,0))</f>
        <v>#N/A</v>
      </c>
      <c r="O950" s="7">
        <f t="array" ref="O950">IF(AND(LEN(L950)&gt;0,ISNUMBER(N950)),L950*N950,IF(AND(LEN(M950)&gt;0,ISNUMBER(N950)),M950/(1+N950)*N950,0))</f>
        <v>0</v>
      </c>
      <c r="P950" s="7" t="str">
        <f t="shared" si="116"/>
        <v>Nee</v>
      </c>
      <c r="Q950" s="33"/>
      <c r="R950" s="7">
        <f t="shared" si="117"/>
        <v>0</v>
      </c>
      <c r="S950" s="7">
        <f t="shared" si="118"/>
        <v>0</v>
      </c>
      <c r="T950" s="7">
        <f t="shared" si="119"/>
        <v>0</v>
      </c>
      <c r="U950" s="7">
        <f t="shared" si="120"/>
        <v>0</v>
      </c>
      <c r="V950" s="7">
        <f t="shared" si="121"/>
        <v>0</v>
      </c>
    </row>
    <row r="951" spans="1:22" x14ac:dyDescent="0.15">
      <c r="A951" s="56">
        <f>IF(ISNUMBER(INDEX(ReadMe!$G$24:$G$59,MATCH(UitgavenInkomsten!$K951,ReadMe!$C$24:$C$59,0))),INDEX(ReadMe!$G$24:$G$59,MATCH(UitgavenInkomsten!$K951,ReadMe!$C$24:$C$59,0)),0)</f>
        <v>0</v>
      </c>
      <c r="B951" s="56">
        <f>IF(ISERROR(INDEX(ReadMe!$H$24:$H$59,MATCH(UitgavenInkomsten!$K951,ReadMe!$C$24:$C$59,0))),0,INDEX(ReadMe!$H$24:$H$59,MATCH(UitgavenInkomsten!$K951,ReadMe!$C$24:$C$59,0)))</f>
        <v>0</v>
      </c>
      <c r="D951" s="7" t="str">
        <f t="shared" si="115"/>
        <v/>
      </c>
      <c r="E951" s="33"/>
      <c r="F951" s="33"/>
      <c r="G951" s="33"/>
      <c r="H951" s="34"/>
      <c r="I951" s="56">
        <f t="shared" si="122"/>
        <v>1033</v>
      </c>
      <c r="J951" s="35"/>
      <c r="K951" s="33"/>
      <c r="L951" s="35"/>
      <c r="M951" s="35"/>
      <c r="N951" s="36" t="e">
        <f>INDEX(ReadMe!$F$24:$F$59,MATCH(UitgavenInkomsten!K951,ReadMe!$C$24:$C$59,0))</f>
        <v>#N/A</v>
      </c>
      <c r="O951" s="7">
        <f t="array" ref="O951">IF(AND(LEN(L951)&gt;0,ISNUMBER(N951)),L951*N951,IF(AND(LEN(M951)&gt;0,ISNUMBER(N951)),M951/(1+N951)*N951,0))</f>
        <v>0</v>
      </c>
      <c r="P951" s="7" t="str">
        <f t="shared" si="116"/>
        <v>Nee</v>
      </c>
      <c r="Q951" s="33"/>
      <c r="R951" s="7">
        <f t="shared" si="117"/>
        <v>0</v>
      </c>
      <c r="S951" s="7">
        <f t="shared" si="118"/>
        <v>0</v>
      </c>
      <c r="T951" s="7">
        <f t="shared" si="119"/>
        <v>0</v>
      </c>
      <c r="U951" s="7">
        <f t="shared" si="120"/>
        <v>0</v>
      </c>
      <c r="V951" s="7">
        <f t="shared" si="121"/>
        <v>0</v>
      </c>
    </row>
    <row r="952" spans="1:22" x14ac:dyDescent="0.15">
      <c r="A952" s="56">
        <f>IF(ISNUMBER(INDEX(ReadMe!$G$24:$G$59,MATCH(UitgavenInkomsten!$K952,ReadMe!$C$24:$C$59,0))),INDEX(ReadMe!$G$24:$G$59,MATCH(UitgavenInkomsten!$K952,ReadMe!$C$24:$C$59,0)),0)</f>
        <v>0</v>
      </c>
      <c r="B952" s="56">
        <f>IF(ISERROR(INDEX(ReadMe!$H$24:$H$59,MATCH(UitgavenInkomsten!$K952,ReadMe!$C$24:$C$59,0))),0,INDEX(ReadMe!$H$24:$H$59,MATCH(UitgavenInkomsten!$K952,ReadMe!$C$24:$C$59,0)))</f>
        <v>0</v>
      </c>
      <c r="D952" s="7" t="str">
        <f t="shared" si="115"/>
        <v/>
      </c>
      <c r="E952" s="33"/>
      <c r="F952" s="33"/>
      <c r="G952" s="33"/>
      <c r="H952" s="34"/>
      <c r="I952" s="56">
        <f t="shared" si="122"/>
        <v>1034</v>
      </c>
      <c r="J952" s="35"/>
      <c r="K952" s="33"/>
      <c r="L952" s="35"/>
      <c r="M952" s="35"/>
      <c r="N952" s="36" t="e">
        <f>INDEX(ReadMe!$F$24:$F$59,MATCH(UitgavenInkomsten!K952,ReadMe!$C$24:$C$59,0))</f>
        <v>#N/A</v>
      </c>
      <c r="O952" s="7">
        <f t="array" ref="O952">IF(AND(LEN(L952)&gt;0,ISNUMBER(N952)),L952*N952,IF(AND(LEN(M952)&gt;0,ISNUMBER(N952)),M952/(1+N952)*N952,0))</f>
        <v>0</v>
      </c>
      <c r="P952" s="7" t="str">
        <f t="shared" si="116"/>
        <v>Nee</v>
      </c>
      <c r="Q952" s="33"/>
      <c r="R952" s="7">
        <f t="shared" si="117"/>
        <v>0</v>
      </c>
      <c r="S952" s="7">
        <f t="shared" si="118"/>
        <v>0</v>
      </c>
      <c r="T952" s="7">
        <f t="shared" si="119"/>
        <v>0</v>
      </c>
      <c r="U952" s="7">
        <f t="shared" si="120"/>
        <v>0</v>
      </c>
      <c r="V952" s="7">
        <f t="shared" si="121"/>
        <v>0</v>
      </c>
    </row>
    <row r="953" spans="1:22" x14ac:dyDescent="0.15">
      <c r="A953" s="56">
        <f>IF(ISNUMBER(INDEX(ReadMe!$G$24:$G$59,MATCH(UitgavenInkomsten!$K953,ReadMe!$C$24:$C$59,0))),INDEX(ReadMe!$G$24:$G$59,MATCH(UitgavenInkomsten!$K953,ReadMe!$C$24:$C$59,0)),0)</f>
        <v>0</v>
      </c>
      <c r="B953" s="56">
        <f>IF(ISERROR(INDEX(ReadMe!$H$24:$H$59,MATCH(UitgavenInkomsten!$K953,ReadMe!$C$24:$C$59,0))),0,INDEX(ReadMe!$H$24:$H$59,MATCH(UitgavenInkomsten!$K953,ReadMe!$C$24:$C$59,0)))</f>
        <v>0</v>
      </c>
      <c r="D953" s="7" t="str">
        <f t="shared" si="115"/>
        <v/>
      </c>
      <c r="E953" s="33"/>
      <c r="F953" s="33"/>
      <c r="G953" s="33"/>
      <c r="H953" s="34"/>
      <c r="I953" s="56">
        <f t="shared" si="122"/>
        <v>1035</v>
      </c>
      <c r="J953" s="35"/>
      <c r="K953" s="33"/>
      <c r="L953" s="35"/>
      <c r="M953" s="35"/>
      <c r="N953" s="36" t="e">
        <f>INDEX(ReadMe!$F$24:$F$59,MATCH(UitgavenInkomsten!K953,ReadMe!$C$24:$C$59,0))</f>
        <v>#N/A</v>
      </c>
      <c r="O953" s="7">
        <f t="array" ref="O953">IF(AND(LEN(L953)&gt;0,ISNUMBER(N953)),L953*N953,IF(AND(LEN(M953)&gt;0,ISNUMBER(N953)),M953/(1+N953)*N953,0))</f>
        <v>0</v>
      </c>
      <c r="P953" s="7" t="str">
        <f t="shared" si="116"/>
        <v>Nee</v>
      </c>
      <c r="Q953" s="33"/>
      <c r="R953" s="7">
        <f t="shared" si="117"/>
        <v>0</v>
      </c>
      <c r="S953" s="7">
        <f t="shared" si="118"/>
        <v>0</v>
      </c>
      <c r="T953" s="7">
        <f t="shared" si="119"/>
        <v>0</v>
      </c>
      <c r="U953" s="7">
        <f t="shared" si="120"/>
        <v>0</v>
      </c>
      <c r="V953" s="7">
        <f t="shared" si="121"/>
        <v>0</v>
      </c>
    </row>
    <row r="954" spans="1:22" x14ac:dyDescent="0.15">
      <c r="A954" s="56">
        <f>IF(ISNUMBER(INDEX(ReadMe!$G$24:$G$59,MATCH(UitgavenInkomsten!$K954,ReadMe!$C$24:$C$59,0))),INDEX(ReadMe!$G$24:$G$59,MATCH(UitgavenInkomsten!$K954,ReadMe!$C$24:$C$59,0)),0)</f>
        <v>0</v>
      </c>
      <c r="B954" s="56">
        <f>IF(ISERROR(INDEX(ReadMe!$H$24:$H$59,MATCH(UitgavenInkomsten!$K954,ReadMe!$C$24:$C$59,0))),0,INDEX(ReadMe!$H$24:$H$59,MATCH(UitgavenInkomsten!$K954,ReadMe!$C$24:$C$59,0)))</f>
        <v>0</v>
      </c>
      <c r="D954" s="7" t="str">
        <f t="shared" si="115"/>
        <v/>
      </c>
      <c r="E954" s="33"/>
      <c r="F954" s="33"/>
      <c r="G954" s="33"/>
      <c r="H954" s="34"/>
      <c r="I954" s="56">
        <f t="shared" si="122"/>
        <v>1036</v>
      </c>
      <c r="J954" s="35"/>
      <c r="K954" s="33"/>
      <c r="L954" s="35"/>
      <c r="M954" s="35"/>
      <c r="N954" s="36" t="e">
        <f>INDEX(ReadMe!$F$24:$F$59,MATCH(UitgavenInkomsten!K954,ReadMe!$C$24:$C$59,0))</f>
        <v>#N/A</v>
      </c>
      <c r="O954" s="7">
        <f t="array" ref="O954">IF(AND(LEN(L954)&gt;0,ISNUMBER(N954)),L954*N954,IF(AND(LEN(M954)&gt;0,ISNUMBER(N954)),M954/(1+N954)*N954,0))</f>
        <v>0</v>
      </c>
      <c r="P954" s="7" t="str">
        <f t="shared" si="116"/>
        <v>Nee</v>
      </c>
      <c r="Q954" s="33"/>
      <c r="R954" s="7">
        <f t="shared" si="117"/>
        <v>0</v>
      </c>
      <c r="S954" s="7">
        <f t="shared" si="118"/>
        <v>0</v>
      </c>
      <c r="T954" s="7">
        <f t="shared" si="119"/>
        <v>0</v>
      </c>
      <c r="U954" s="7">
        <f t="shared" si="120"/>
        <v>0</v>
      </c>
      <c r="V954" s="7">
        <f t="shared" si="121"/>
        <v>0</v>
      </c>
    </row>
    <row r="955" spans="1:22" x14ac:dyDescent="0.15">
      <c r="A955" s="56">
        <f>IF(ISNUMBER(INDEX(ReadMe!$G$24:$G$59,MATCH(UitgavenInkomsten!$K955,ReadMe!$C$24:$C$59,0))),INDEX(ReadMe!$G$24:$G$59,MATCH(UitgavenInkomsten!$K955,ReadMe!$C$24:$C$59,0)),0)</f>
        <v>0</v>
      </c>
      <c r="B955" s="56">
        <f>IF(ISERROR(INDEX(ReadMe!$H$24:$H$59,MATCH(UitgavenInkomsten!$K955,ReadMe!$C$24:$C$59,0))),0,INDEX(ReadMe!$H$24:$H$59,MATCH(UitgavenInkomsten!$K955,ReadMe!$C$24:$C$59,0)))</f>
        <v>0</v>
      </c>
      <c r="D955" s="7" t="str">
        <f t="shared" si="115"/>
        <v/>
      </c>
      <c r="E955" s="33"/>
      <c r="F955" s="33"/>
      <c r="G955" s="33"/>
      <c r="H955" s="34"/>
      <c r="I955" s="56">
        <f t="shared" si="122"/>
        <v>1037</v>
      </c>
      <c r="J955" s="35"/>
      <c r="K955" s="33"/>
      <c r="L955" s="35"/>
      <c r="M955" s="35"/>
      <c r="N955" s="36" t="e">
        <f>INDEX(ReadMe!$F$24:$F$59,MATCH(UitgavenInkomsten!K955,ReadMe!$C$24:$C$59,0))</f>
        <v>#N/A</v>
      </c>
      <c r="O955" s="7">
        <f t="array" ref="O955">IF(AND(LEN(L955)&gt;0,ISNUMBER(N955)),L955*N955,IF(AND(LEN(M955)&gt;0,ISNUMBER(N955)),M955/(1+N955)*N955,0))</f>
        <v>0</v>
      </c>
      <c r="P955" s="7" t="str">
        <f t="shared" si="116"/>
        <v>Nee</v>
      </c>
      <c r="Q955" s="33"/>
      <c r="R955" s="7">
        <f t="shared" si="117"/>
        <v>0</v>
      </c>
      <c r="S955" s="7">
        <f t="shared" si="118"/>
        <v>0</v>
      </c>
      <c r="T955" s="7">
        <f t="shared" si="119"/>
        <v>0</v>
      </c>
      <c r="U955" s="7">
        <f t="shared" si="120"/>
        <v>0</v>
      </c>
      <c r="V955" s="7">
        <f t="shared" si="121"/>
        <v>0</v>
      </c>
    </row>
    <row r="956" spans="1:22" x14ac:dyDescent="0.15">
      <c r="A956" s="56">
        <f>IF(ISNUMBER(INDEX(ReadMe!$G$24:$G$59,MATCH(UitgavenInkomsten!$K956,ReadMe!$C$24:$C$59,0))),INDEX(ReadMe!$G$24:$G$59,MATCH(UitgavenInkomsten!$K956,ReadMe!$C$24:$C$59,0)),0)</f>
        <v>0</v>
      </c>
      <c r="B956" s="56">
        <f>IF(ISERROR(INDEX(ReadMe!$H$24:$H$59,MATCH(UitgavenInkomsten!$K956,ReadMe!$C$24:$C$59,0))),0,INDEX(ReadMe!$H$24:$H$59,MATCH(UitgavenInkomsten!$K956,ReadMe!$C$24:$C$59,0)))</f>
        <v>0</v>
      </c>
      <c r="D956" s="7" t="str">
        <f t="shared" si="115"/>
        <v/>
      </c>
      <c r="E956" s="33"/>
      <c r="F956" s="33"/>
      <c r="G956" s="33"/>
      <c r="H956" s="34"/>
      <c r="I956" s="56">
        <f t="shared" si="122"/>
        <v>1038</v>
      </c>
      <c r="J956" s="35"/>
      <c r="K956" s="33"/>
      <c r="L956" s="35"/>
      <c r="M956" s="35"/>
      <c r="N956" s="36" t="e">
        <f>INDEX(ReadMe!$F$24:$F$59,MATCH(UitgavenInkomsten!K956,ReadMe!$C$24:$C$59,0))</f>
        <v>#N/A</v>
      </c>
      <c r="O956" s="7">
        <f t="array" ref="O956">IF(AND(LEN(L956)&gt;0,ISNUMBER(N956)),L956*N956,IF(AND(LEN(M956)&gt;0,ISNUMBER(N956)),M956/(1+N956)*N956,0))</f>
        <v>0</v>
      </c>
      <c r="P956" s="7" t="str">
        <f t="shared" si="116"/>
        <v>Nee</v>
      </c>
      <c r="Q956" s="33"/>
      <c r="R956" s="7">
        <f t="shared" si="117"/>
        <v>0</v>
      </c>
      <c r="S956" s="7">
        <f t="shared" si="118"/>
        <v>0</v>
      </c>
      <c r="T956" s="7">
        <f t="shared" si="119"/>
        <v>0</v>
      </c>
      <c r="U956" s="7">
        <f t="shared" si="120"/>
        <v>0</v>
      </c>
      <c r="V956" s="7">
        <f t="shared" si="121"/>
        <v>0</v>
      </c>
    </row>
    <row r="957" spans="1:22" x14ac:dyDescent="0.15">
      <c r="A957" s="56">
        <f>IF(ISNUMBER(INDEX(ReadMe!$G$24:$G$59,MATCH(UitgavenInkomsten!$K957,ReadMe!$C$24:$C$59,0))),INDEX(ReadMe!$G$24:$G$59,MATCH(UitgavenInkomsten!$K957,ReadMe!$C$24:$C$59,0)),0)</f>
        <v>0</v>
      </c>
      <c r="B957" s="56">
        <f>IF(ISERROR(INDEX(ReadMe!$H$24:$H$59,MATCH(UitgavenInkomsten!$K957,ReadMe!$C$24:$C$59,0))),0,INDEX(ReadMe!$H$24:$H$59,MATCH(UitgavenInkomsten!$K957,ReadMe!$C$24:$C$59,0)))</f>
        <v>0</v>
      </c>
      <c r="D957" s="7" t="str">
        <f t="shared" si="115"/>
        <v/>
      </c>
      <c r="E957" s="33"/>
      <c r="F957" s="33"/>
      <c r="G957" s="33"/>
      <c r="H957" s="34"/>
      <c r="I957" s="56">
        <f t="shared" si="122"/>
        <v>1039</v>
      </c>
      <c r="J957" s="35"/>
      <c r="K957" s="33"/>
      <c r="L957" s="35"/>
      <c r="M957" s="35"/>
      <c r="N957" s="36" t="e">
        <f>INDEX(ReadMe!$F$24:$F$59,MATCH(UitgavenInkomsten!K957,ReadMe!$C$24:$C$59,0))</f>
        <v>#N/A</v>
      </c>
      <c r="O957" s="7">
        <f t="array" ref="O957">IF(AND(LEN(L957)&gt;0,ISNUMBER(N957)),L957*N957,IF(AND(LEN(M957)&gt;0,ISNUMBER(N957)),M957/(1+N957)*N957,0))</f>
        <v>0</v>
      </c>
      <c r="P957" s="7" t="str">
        <f t="shared" si="116"/>
        <v>Nee</v>
      </c>
      <c r="Q957" s="33"/>
      <c r="R957" s="7">
        <f t="shared" si="117"/>
        <v>0</v>
      </c>
      <c r="S957" s="7">
        <f t="shared" si="118"/>
        <v>0</v>
      </c>
      <c r="T957" s="7">
        <f t="shared" si="119"/>
        <v>0</v>
      </c>
      <c r="U957" s="7">
        <f t="shared" si="120"/>
        <v>0</v>
      </c>
      <c r="V957" s="7">
        <f t="shared" si="121"/>
        <v>0</v>
      </c>
    </row>
    <row r="958" spans="1:22" x14ac:dyDescent="0.15">
      <c r="A958" s="56">
        <f>IF(ISNUMBER(INDEX(ReadMe!$G$24:$G$59,MATCH(UitgavenInkomsten!$K958,ReadMe!$C$24:$C$59,0))),INDEX(ReadMe!$G$24:$G$59,MATCH(UitgavenInkomsten!$K958,ReadMe!$C$24:$C$59,0)),0)</f>
        <v>0</v>
      </c>
      <c r="B958" s="56">
        <f>IF(ISERROR(INDEX(ReadMe!$H$24:$H$59,MATCH(UitgavenInkomsten!$K958,ReadMe!$C$24:$C$59,0))),0,INDEX(ReadMe!$H$24:$H$59,MATCH(UitgavenInkomsten!$K958,ReadMe!$C$24:$C$59,0)))</f>
        <v>0</v>
      </c>
      <c r="D958" s="7" t="str">
        <f t="shared" si="115"/>
        <v/>
      </c>
      <c r="E958" s="33"/>
      <c r="F958" s="33"/>
      <c r="G958" s="33"/>
      <c r="H958" s="34"/>
      <c r="I958" s="56">
        <f t="shared" si="122"/>
        <v>1040</v>
      </c>
      <c r="J958" s="35"/>
      <c r="K958" s="33"/>
      <c r="L958" s="35"/>
      <c r="M958" s="35"/>
      <c r="N958" s="36" t="e">
        <f>INDEX(ReadMe!$F$24:$F$59,MATCH(UitgavenInkomsten!K958,ReadMe!$C$24:$C$59,0))</f>
        <v>#N/A</v>
      </c>
      <c r="O958" s="7">
        <f t="array" ref="O958">IF(AND(LEN(L958)&gt;0,ISNUMBER(N958)),L958*N958,IF(AND(LEN(M958)&gt;0,ISNUMBER(N958)),M958/(1+N958)*N958,0))</f>
        <v>0</v>
      </c>
      <c r="P958" s="7" t="str">
        <f t="shared" si="116"/>
        <v>Nee</v>
      </c>
      <c r="Q958" s="33"/>
      <c r="R958" s="7">
        <f t="shared" si="117"/>
        <v>0</v>
      </c>
      <c r="S958" s="7">
        <f t="shared" si="118"/>
        <v>0</v>
      </c>
      <c r="T958" s="7">
        <f t="shared" si="119"/>
        <v>0</v>
      </c>
      <c r="U958" s="7">
        <f t="shared" si="120"/>
        <v>0</v>
      </c>
      <c r="V958" s="7">
        <f t="shared" si="121"/>
        <v>0</v>
      </c>
    </row>
    <row r="959" spans="1:22" x14ac:dyDescent="0.15">
      <c r="A959" s="56">
        <f>IF(ISNUMBER(INDEX(ReadMe!$G$24:$G$59,MATCH(UitgavenInkomsten!$K959,ReadMe!$C$24:$C$59,0))),INDEX(ReadMe!$G$24:$G$59,MATCH(UitgavenInkomsten!$K959,ReadMe!$C$24:$C$59,0)),0)</f>
        <v>0</v>
      </c>
      <c r="B959" s="56">
        <f>IF(ISERROR(INDEX(ReadMe!$H$24:$H$59,MATCH(UitgavenInkomsten!$K959,ReadMe!$C$24:$C$59,0))),0,INDEX(ReadMe!$H$24:$H$59,MATCH(UitgavenInkomsten!$K959,ReadMe!$C$24:$C$59,0)))</f>
        <v>0</v>
      </c>
      <c r="D959" s="7" t="str">
        <f t="shared" si="115"/>
        <v/>
      </c>
      <c r="E959" s="33"/>
      <c r="F959" s="33"/>
      <c r="G959" s="33"/>
      <c r="H959" s="34"/>
      <c r="I959" s="56">
        <f t="shared" si="122"/>
        <v>1041</v>
      </c>
      <c r="J959" s="35"/>
      <c r="K959" s="33"/>
      <c r="L959" s="35"/>
      <c r="M959" s="35"/>
      <c r="N959" s="36" t="e">
        <f>INDEX(ReadMe!$F$24:$F$59,MATCH(UitgavenInkomsten!K959,ReadMe!$C$24:$C$59,0))</f>
        <v>#N/A</v>
      </c>
      <c r="O959" s="7">
        <f t="array" ref="O959">IF(AND(LEN(L959)&gt;0,ISNUMBER(N959)),L959*N959,IF(AND(LEN(M959)&gt;0,ISNUMBER(N959)),M959/(1+N959)*N959,0))</f>
        <v>0</v>
      </c>
      <c r="P959" s="7" t="str">
        <f t="shared" si="116"/>
        <v>Nee</v>
      </c>
      <c r="Q959" s="33"/>
      <c r="R959" s="7">
        <f t="shared" si="117"/>
        <v>0</v>
      </c>
      <c r="S959" s="7">
        <f t="shared" si="118"/>
        <v>0</v>
      </c>
      <c r="T959" s="7">
        <f t="shared" si="119"/>
        <v>0</v>
      </c>
      <c r="U959" s="7">
        <f t="shared" si="120"/>
        <v>0</v>
      </c>
      <c r="V959" s="7">
        <f t="shared" si="121"/>
        <v>0</v>
      </c>
    </row>
    <row r="960" spans="1:22" x14ac:dyDescent="0.15">
      <c r="A960" s="56">
        <f>IF(ISNUMBER(INDEX(ReadMe!$G$24:$G$59,MATCH(UitgavenInkomsten!$K960,ReadMe!$C$24:$C$59,0))),INDEX(ReadMe!$G$24:$G$59,MATCH(UitgavenInkomsten!$K960,ReadMe!$C$24:$C$59,0)),0)</f>
        <v>0</v>
      </c>
      <c r="B960" s="56">
        <f>IF(ISERROR(INDEX(ReadMe!$H$24:$H$59,MATCH(UitgavenInkomsten!$K960,ReadMe!$C$24:$C$59,0))),0,INDEX(ReadMe!$H$24:$H$59,MATCH(UitgavenInkomsten!$K960,ReadMe!$C$24:$C$59,0)))</f>
        <v>0</v>
      </c>
      <c r="D960" s="7" t="str">
        <f t="shared" si="115"/>
        <v/>
      </c>
      <c r="E960" s="33"/>
      <c r="F960" s="33"/>
      <c r="G960" s="33"/>
      <c r="H960" s="34"/>
      <c r="I960" s="56">
        <f t="shared" si="122"/>
        <v>1042</v>
      </c>
      <c r="J960" s="35"/>
      <c r="K960" s="33"/>
      <c r="L960" s="35"/>
      <c r="M960" s="35"/>
      <c r="N960" s="36" t="e">
        <f>INDEX(ReadMe!$F$24:$F$59,MATCH(UitgavenInkomsten!K960,ReadMe!$C$24:$C$59,0))</f>
        <v>#N/A</v>
      </c>
      <c r="O960" s="7">
        <f t="array" ref="O960">IF(AND(LEN(L960)&gt;0,ISNUMBER(N960)),L960*N960,IF(AND(LEN(M960)&gt;0,ISNUMBER(N960)),M960/(1+N960)*N960,0))</f>
        <v>0</v>
      </c>
      <c r="P960" s="7" t="str">
        <f t="shared" si="116"/>
        <v>Nee</v>
      </c>
      <c r="Q960" s="33"/>
      <c r="R960" s="7">
        <f t="shared" si="117"/>
        <v>0</v>
      </c>
      <c r="S960" s="7">
        <f t="shared" si="118"/>
        <v>0</v>
      </c>
      <c r="T960" s="7">
        <f t="shared" si="119"/>
        <v>0</v>
      </c>
      <c r="U960" s="7">
        <f t="shared" si="120"/>
        <v>0</v>
      </c>
      <c r="V960" s="7">
        <f t="shared" si="121"/>
        <v>0</v>
      </c>
    </row>
    <row r="961" spans="1:22" x14ac:dyDescent="0.15">
      <c r="A961" s="56">
        <f>IF(ISNUMBER(INDEX(ReadMe!$G$24:$G$59,MATCH(UitgavenInkomsten!$K961,ReadMe!$C$24:$C$59,0))),INDEX(ReadMe!$G$24:$G$59,MATCH(UitgavenInkomsten!$K961,ReadMe!$C$24:$C$59,0)),0)</f>
        <v>0</v>
      </c>
      <c r="B961" s="56">
        <f>IF(ISERROR(INDEX(ReadMe!$H$24:$H$59,MATCH(UitgavenInkomsten!$K961,ReadMe!$C$24:$C$59,0))),0,INDEX(ReadMe!$H$24:$H$59,MATCH(UitgavenInkomsten!$K961,ReadMe!$C$24:$C$59,0)))</f>
        <v>0</v>
      </c>
      <c r="D961" s="7" t="str">
        <f t="shared" si="115"/>
        <v/>
      </c>
      <c r="E961" s="33"/>
      <c r="F961" s="33"/>
      <c r="G961" s="33"/>
      <c r="H961" s="34"/>
      <c r="I961" s="56">
        <f t="shared" si="122"/>
        <v>1043</v>
      </c>
      <c r="J961" s="35"/>
      <c r="K961" s="33"/>
      <c r="L961" s="35"/>
      <c r="M961" s="35"/>
      <c r="N961" s="36" t="e">
        <f>INDEX(ReadMe!$F$24:$F$59,MATCH(UitgavenInkomsten!K961,ReadMe!$C$24:$C$59,0))</f>
        <v>#N/A</v>
      </c>
      <c r="O961" s="7">
        <f t="array" ref="O961">IF(AND(LEN(L961)&gt;0,ISNUMBER(N961)),L961*N961,IF(AND(LEN(M961)&gt;0,ISNUMBER(N961)),M961/(1+N961)*N961,0))</f>
        <v>0</v>
      </c>
      <c r="P961" s="7" t="str">
        <f t="shared" si="116"/>
        <v>Nee</v>
      </c>
      <c r="Q961" s="33"/>
      <c r="R961" s="7">
        <f t="shared" si="117"/>
        <v>0</v>
      </c>
      <c r="S961" s="7">
        <f t="shared" si="118"/>
        <v>0</v>
      </c>
      <c r="T961" s="7">
        <f t="shared" si="119"/>
        <v>0</v>
      </c>
      <c r="U961" s="7">
        <f t="shared" si="120"/>
        <v>0</v>
      </c>
      <c r="V961" s="7">
        <f t="shared" si="121"/>
        <v>0</v>
      </c>
    </row>
    <row r="962" spans="1:22" x14ac:dyDescent="0.15">
      <c r="A962" s="56">
        <f>IF(ISNUMBER(INDEX(ReadMe!$G$24:$G$59,MATCH(UitgavenInkomsten!$K962,ReadMe!$C$24:$C$59,0))),INDEX(ReadMe!$G$24:$G$59,MATCH(UitgavenInkomsten!$K962,ReadMe!$C$24:$C$59,0)),0)</f>
        <v>0</v>
      </c>
      <c r="B962" s="56">
        <f>IF(ISERROR(INDEX(ReadMe!$H$24:$H$59,MATCH(UitgavenInkomsten!$K962,ReadMe!$C$24:$C$59,0))),0,INDEX(ReadMe!$H$24:$H$59,MATCH(UitgavenInkomsten!$K962,ReadMe!$C$24:$C$59,0)))</f>
        <v>0</v>
      </c>
      <c r="D962" s="7" t="str">
        <f t="shared" si="115"/>
        <v/>
      </c>
      <c r="E962" s="33"/>
      <c r="F962" s="33"/>
      <c r="G962" s="33"/>
      <c r="H962" s="34"/>
      <c r="I962" s="56">
        <f t="shared" si="122"/>
        <v>1044</v>
      </c>
      <c r="J962" s="35"/>
      <c r="K962" s="33"/>
      <c r="L962" s="35"/>
      <c r="M962" s="35"/>
      <c r="N962" s="36" t="e">
        <f>INDEX(ReadMe!$F$24:$F$59,MATCH(UitgavenInkomsten!K962,ReadMe!$C$24:$C$59,0))</f>
        <v>#N/A</v>
      </c>
      <c r="O962" s="7">
        <f t="array" ref="O962">IF(AND(LEN(L962)&gt;0,ISNUMBER(N962)),L962*N962,IF(AND(LEN(M962)&gt;0,ISNUMBER(N962)),M962/(1+N962)*N962,0))</f>
        <v>0</v>
      </c>
      <c r="P962" s="7" t="str">
        <f t="shared" si="116"/>
        <v>Nee</v>
      </c>
      <c r="Q962" s="33"/>
      <c r="R962" s="7">
        <f t="shared" si="117"/>
        <v>0</v>
      </c>
      <c r="S962" s="7">
        <f t="shared" si="118"/>
        <v>0</v>
      </c>
      <c r="T962" s="7">
        <f t="shared" si="119"/>
        <v>0</v>
      </c>
      <c r="U962" s="7">
        <f t="shared" si="120"/>
        <v>0</v>
      </c>
      <c r="V962" s="7">
        <f t="shared" si="121"/>
        <v>0</v>
      </c>
    </row>
    <row r="963" spans="1:22" x14ac:dyDescent="0.15">
      <c r="A963" s="56">
        <f>IF(ISNUMBER(INDEX(ReadMe!$G$24:$G$59,MATCH(UitgavenInkomsten!$K963,ReadMe!$C$24:$C$59,0))),INDEX(ReadMe!$G$24:$G$59,MATCH(UitgavenInkomsten!$K963,ReadMe!$C$24:$C$59,0)),0)</f>
        <v>0</v>
      </c>
      <c r="B963" s="56">
        <f>IF(ISERROR(INDEX(ReadMe!$H$24:$H$59,MATCH(UitgavenInkomsten!$K963,ReadMe!$C$24:$C$59,0))),0,INDEX(ReadMe!$H$24:$H$59,MATCH(UitgavenInkomsten!$K963,ReadMe!$C$24:$C$59,0)))</f>
        <v>0</v>
      </c>
      <c r="D963" s="7" t="str">
        <f t="shared" si="115"/>
        <v/>
      </c>
      <c r="E963" s="33"/>
      <c r="F963" s="33"/>
      <c r="G963" s="33"/>
      <c r="H963" s="34"/>
      <c r="I963" s="56">
        <f t="shared" si="122"/>
        <v>1045</v>
      </c>
      <c r="J963" s="35"/>
      <c r="K963" s="33"/>
      <c r="L963" s="35"/>
      <c r="M963" s="35"/>
      <c r="N963" s="36" t="e">
        <f>INDEX(ReadMe!$F$24:$F$59,MATCH(UitgavenInkomsten!K963,ReadMe!$C$24:$C$59,0))</f>
        <v>#N/A</v>
      </c>
      <c r="O963" s="7">
        <f t="array" ref="O963">IF(AND(LEN(L963)&gt;0,ISNUMBER(N963)),L963*N963,IF(AND(LEN(M963)&gt;0,ISNUMBER(N963)),M963/(1+N963)*N963,0))</f>
        <v>0</v>
      </c>
      <c r="P963" s="7" t="str">
        <f t="shared" si="116"/>
        <v>Nee</v>
      </c>
      <c r="Q963" s="33"/>
      <c r="R963" s="7">
        <f t="shared" si="117"/>
        <v>0</v>
      </c>
      <c r="S963" s="7">
        <f t="shared" si="118"/>
        <v>0</v>
      </c>
      <c r="T963" s="7">
        <f t="shared" si="119"/>
        <v>0</v>
      </c>
      <c r="U963" s="7">
        <f t="shared" si="120"/>
        <v>0</v>
      </c>
      <c r="V963" s="7">
        <f t="shared" si="121"/>
        <v>0</v>
      </c>
    </row>
    <row r="964" spans="1:22" x14ac:dyDescent="0.15">
      <c r="A964" s="56">
        <f>IF(ISNUMBER(INDEX(ReadMe!$G$24:$G$59,MATCH(UitgavenInkomsten!$K964,ReadMe!$C$24:$C$59,0))),INDEX(ReadMe!$G$24:$G$59,MATCH(UitgavenInkomsten!$K964,ReadMe!$C$24:$C$59,0)),0)</f>
        <v>0</v>
      </c>
      <c r="B964" s="56">
        <f>IF(ISERROR(INDEX(ReadMe!$H$24:$H$59,MATCH(UitgavenInkomsten!$K964,ReadMe!$C$24:$C$59,0))),0,INDEX(ReadMe!$H$24:$H$59,MATCH(UitgavenInkomsten!$K964,ReadMe!$C$24:$C$59,0)))</f>
        <v>0</v>
      </c>
      <c r="D964" s="7" t="str">
        <f t="shared" si="115"/>
        <v/>
      </c>
      <c r="E964" s="33"/>
      <c r="F964" s="33"/>
      <c r="G964" s="33"/>
      <c r="H964" s="34"/>
      <c r="I964" s="56">
        <f t="shared" si="122"/>
        <v>1046</v>
      </c>
      <c r="J964" s="35"/>
      <c r="K964" s="33"/>
      <c r="L964" s="35"/>
      <c r="M964" s="35"/>
      <c r="N964" s="36" t="e">
        <f>INDEX(ReadMe!$F$24:$F$59,MATCH(UitgavenInkomsten!K964,ReadMe!$C$24:$C$59,0))</f>
        <v>#N/A</v>
      </c>
      <c r="O964" s="7">
        <f t="array" ref="O964">IF(AND(LEN(L964)&gt;0,ISNUMBER(N964)),L964*N964,IF(AND(LEN(M964)&gt;0,ISNUMBER(N964)),M964/(1+N964)*N964,0))</f>
        <v>0</v>
      </c>
      <c r="P964" s="7" t="str">
        <f t="shared" si="116"/>
        <v>Nee</v>
      </c>
      <c r="Q964" s="33"/>
      <c r="R964" s="7">
        <f t="shared" si="117"/>
        <v>0</v>
      </c>
      <c r="S964" s="7">
        <f t="shared" si="118"/>
        <v>0</v>
      </c>
      <c r="T964" s="7">
        <f t="shared" si="119"/>
        <v>0</v>
      </c>
      <c r="U964" s="7">
        <f t="shared" si="120"/>
        <v>0</v>
      </c>
      <c r="V964" s="7">
        <f t="shared" si="121"/>
        <v>0</v>
      </c>
    </row>
    <row r="965" spans="1:22" x14ac:dyDescent="0.15">
      <c r="A965" s="56">
        <f>IF(ISNUMBER(INDEX(ReadMe!$G$24:$G$59,MATCH(UitgavenInkomsten!$K965,ReadMe!$C$24:$C$59,0))),INDEX(ReadMe!$G$24:$G$59,MATCH(UitgavenInkomsten!$K965,ReadMe!$C$24:$C$59,0)),0)</f>
        <v>0</v>
      </c>
      <c r="B965" s="56">
        <f>IF(ISERROR(INDEX(ReadMe!$H$24:$H$59,MATCH(UitgavenInkomsten!$K965,ReadMe!$C$24:$C$59,0))),0,INDEX(ReadMe!$H$24:$H$59,MATCH(UitgavenInkomsten!$K965,ReadMe!$C$24:$C$59,0)))</f>
        <v>0</v>
      </c>
      <c r="D965" s="7" t="str">
        <f t="shared" si="115"/>
        <v/>
      </c>
      <c r="E965" s="33"/>
      <c r="F965" s="33"/>
      <c r="G965" s="33"/>
      <c r="H965" s="34"/>
      <c r="I965" s="56">
        <f t="shared" si="122"/>
        <v>1047</v>
      </c>
      <c r="J965" s="35"/>
      <c r="K965" s="33"/>
      <c r="L965" s="35"/>
      <c r="M965" s="35"/>
      <c r="N965" s="36" t="e">
        <f>INDEX(ReadMe!$F$24:$F$59,MATCH(UitgavenInkomsten!K965,ReadMe!$C$24:$C$59,0))</f>
        <v>#N/A</v>
      </c>
      <c r="O965" s="7">
        <f t="array" ref="O965">IF(AND(LEN(L965)&gt;0,ISNUMBER(N965)),L965*N965,IF(AND(LEN(M965)&gt;0,ISNUMBER(N965)),M965/(1+N965)*N965,0))</f>
        <v>0</v>
      </c>
      <c r="P965" s="7" t="str">
        <f t="shared" si="116"/>
        <v>Nee</v>
      </c>
      <c r="Q965" s="33"/>
      <c r="R965" s="7">
        <f t="shared" si="117"/>
        <v>0</v>
      </c>
      <c r="S965" s="7">
        <f t="shared" si="118"/>
        <v>0</v>
      </c>
      <c r="T965" s="7">
        <f t="shared" si="119"/>
        <v>0</v>
      </c>
      <c r="U965" s="7">
        <f t="shared" si="120"/>
        <v>0</v>
      </c>
      <c r="V965" s="7">
        <f t="shared" si="121"/>
        <v>0</v>
      </c>
    </row>
    <row r="966" spans="1:22" x14ac:dyDescent="0.15">
      <c r="A966" s="56">
        <f>IF(ISNUMBER(INDEX(ReadMe!$G$24:$G$59,MATCH(UitgavenInkomsten!$K966,ReadMe!$C$24:$C$59,0))),INDEX(ReadMe!$G$24:$G$59,MATCH(UitgavenInkomsten!$K966,ReadMe!$C$24:$C$59,0)),0)</f>
        <v>0</v>
      </c>
      <c r="B966" s="56">
        <f>IF(ISERROR(INDEX(ReadMe!$H$24:$H$59,MATCH(UitgavenInkomsten!$K966,ReadMe!$C$24:$C$59,0))),0,INDEX(ReadMe!$H$24:$H$59,MATCH(UitgavenInkomsten!$K966,ReadMe!$C$24:$C$59,0)))</f>
        <v>0</v>
      </c>
      <c r="D966" s="7" t="str">
        <f t="shared" si="115"/>
        <v/>
      </c>
      <c r="E966" s="33"/>
      <c r="F966" s="33"/>
      <c r="G966" s="33"/>
      <c r="H966" s="34"/>
      <c r="I966" s="56">
        <f t="shared" si="122"/>
        <v>1048</v>
      </c>
      <c r="J966" s="35"/>
      <c r="K966" s="33"/>
      <c r="L966" s="35"/>
      <c r="M966" s="35"/>
      <c r="N966" s="36" t="e">
        <f>INDEX(ReadMe!$F$24:$F$59,MATCH(UitgavenInkomsten!K966,ReadMe!$C$24:$C$59,0))</f>
        <v>#N/A</v>
      </c>
      <c r="O966" s="7">
        <f t="array" ref="O966">IF(AND(LEN(L966)&gt;0,ISNUMBER(N966)),L966*N966,IF(AND(LEN(M966)&gt;0,ISNUMBER(N966)),M966/(1+N966)*N966,0))</f>
        <v>0</v>
      </c>
      <c r="P966" s="7" t="str">
        <f t="shared" si="116"/>
        <v>Nee</v>
      </c>
      <c r="Q966" s="33"/>
      <c r="R966" s="7">
        <f t="shared" si="117"/>
        <v>0</v>
      </c>
      <c r="S966" s="7">
        <f t="shared" si="118"/>
        <v>0</v>
      </c>
      <c r="T966" s="7">
        <f t="shared" si="119"/>
        <v>0</v>
      </c>
      <c r="U966" s="7">
        <f t="shared" si="120"/>
        <v>0</v>
      </c>
      <c r="V966" s="7">
        <f t="shared" si="121"/>
        <v>0</v>
      </c>
    </row>
    <row r="967" spans="1:22" x14ac:dyDescent="0.15">
      <c r="A967" s="56">
        <f>IF(ISNUMBER(INDEX(ReadMe!$G$24:$G$59,MATCH(UitgavenInkomsten!$K967,ReadMe!$C$24:$C$59,0))),INDEX(ReadMe!$G$24:$G$59,MATCH(UitgavenInkomsten!$K967,ReadMe!$C$24:$C$59,0)),0)</f>
        <v>0</v>
      </c>
      <c r="B967" s="56">
        <f>IF(ISERROR(INDEX(ReadMe!$H$24:$H$59,MATCH(UitgavenInkomsten!$K967,ReadMe!$C$24:$C$59,0))),0,INDEX(ReadMe!$H$24:$H$59,MATCH(UitgavenInkomsten!$K967,ReadMe!$C$24:$C$59,0)))</f>
        <v>0</v>
      </c>
      <c r="D967" s="7" t="str">
        <f t="shared" si="115"/>
        <v/>
      </c>
      <c r="E967" s="33"/>
      <c r="F967" s="33"/>
      <c r="G967" s="33"/>
      <c r="H967" s="34"/>
      <c r="I967" s="56">
        <f t="shared" si="122"/>
        <v>1049</v>
      </c>
      <c r="J967" s="35"/>
      <c r="K967" s="33"/>
      <c r="L967" s="35"/>
      <c r="M967" s="35"/>
      <c r="N967" s="36" t="e">
        <f>INDEX(ReadMe!$F$24:$F$59,MATCH(UitgavenInkomsten!K967,ReadMe!$C$24:$C$59,0))</f>
        <v>#N/A</v>
      </c>
      <c r="O967" s="7">
        <f t="array" ref="O967">IF(AND(LEN(L967)&gt;0,ISNUMBER(N967)),L967*N967,IF(AND(LEN(M967)&gt;0,ISNUMBER(N967)),M967/(1+N967)*N967,0))</f>
        <v>0</v>
      </c>
      <c r="P967" s="7" t="str">
        <f t="shared" si="116"/>
        <v>Nee</v>
      </c>
      <c r="Q967" s="33"/>
      <c r="R967" s="7">
        <f t="shared" si="117"/>
        <v>0</v>
      </c>
      <c r="S967" s="7">
        <f t="shared" si="118"/>
        <v>0</v>
      </c>
      <c r="T967" s="7">
        <f t="shared" si="119"/>
        <v>0</v>
      </c>
      <c r="U967" s="7">
        <f t="shared" si="120"/>
        <v>0</v>
      </c>
      <c r="V967" s="7">
        <f t="shared" si="121"/>
        <v>0</v>
      </c>
    </row>
    <row r="968" spans="1:22" x14ac:dyDescent="0.15">
      <c r="A968" s="56">
        <f>IF(ISNUMBER(INDEX(ReadMe!$G$24:$G$59,MATCH(UitgavenInkomsten!$K968,ReadMe!$C$24:$C$59,0))),INDEX(ReadMe!$G$24:$G$59,MATCH(UitgavenInkomsten!$K968,ReadMe!$C$24:$C$59,0)),0)</f>
        <v>0</v>
      </c>
      <c r="B968" s="56">
        <f>IF(ISERROR(INDEX(ReadMe!$H$24:$H$59,MATCH(UitgavenInkomsten!$K968,ReadMe!$C$24:$C$59,0))),0,INDEX(ReadMe!$H$24:$H$59,MATCH(UitgavenInkomsten!$K968,ReadMe!$C$24:$C$59,0)))</f>
        <v>0</v>
      </c>
      <c r="D968" s="7" t="str">
        <f t="shared" si="115"/>
        <v/>
      </c>
      <c r="E968" s="33"/>
      <c r="F968" s="33"/>
      <c r="G968" s="33"/>
      <c r="H968" s="34"/>
      <c r="I968" s="56">
        <f t="shared" si="122"/>
        <v>1050</v>
      </c>
      <c r="J968" s="35"/>
      <c r="K968" s="33"/>
      <c r="L968" s="35"/>
      <c r="M968" s="35"/>
      <c r="N968" s="36" t="e">
        <f>INDEX(ReadMe!$F$24:$F$59,MATCH(UitgavenInkomsten!K968,ReadMe!$C$24:$C$59,0))</f>
        <v>#N/A</v>
      </c>
      <c r="O968" s="7">
        <f t="array" ref="O968">IF(AND(LEN(L968)&gt;0,ISNUMBER(N968)),L968*N968,IF(AND(LEN(M968)&gt;0,ISNUMBER(N968)),M968/(1+N968)*N968,0))</f>
        <v>0</v>
      </c>
      <c r="P968" s="7" t="str">
        <f t="shared" si="116"/>
        <v>Nee</v>
      </c>
      <c r="Q968" s="33"/>
      <c r="R968" s="7">
        <f t="shared" si="117"/>
        <v>0</v>
      </c>
      <c r="S968" s="7">
        <f t="shared" si="118"/>
        <v>0</v>
      </c>
      <c r="T968" s="7">
        <f t="shared" si="119"/>
        <v>0</v>
      </c>
      <c r="U968" s="7">
        <f t="shared" si="120"/>
        <v>0</v>
      </c>
      <c r="V968" s="7">
        <f t="shared" si="121"/>
        <v>0</v>
      </c>
    </row>
    <row r="969" spans="1:22" x14ac:dyDescent="0.15">
      <c r="A969" s="56">
        <f>IF(ISNUMBER(INDEX(ReadMe!$G$24:$G$59,MATCH(UitgavenInkomsten!$K969,ReadMe!$C$24:$C$59,0))),INDEX(ReadMe!$G$24:$G$59,MATCH(UitgavenInkomsten!$K969,ReadMe!$C$24:$C$59,0)),0)</f>
        <v>0</v>
      </c>
      <c r="B969" s="56">
        <f>IF(ISERROR(INDEX(ReadMe!$H$24:$H$59,MATCH(UitgavenInkomsten!$K969,ReadMe!$C$24:$C$59,0))),0,INDEX(ReadMe!$H$24:$H$59,MATCH(UitgavenInkomsten!$K969,ReadMe!$C$24:$C$59,0)))</f>
        <v>0</v>
      </c>
      <c r="D969" s="7" t="str">
        <f t="shared" si="115"/>
        <v/>
      </c>
      <c r="E969" s="33"/>
      <c r="F969" s="33"/>
      <c r="G969" s="33"/>
      <c r="H969" s="34"/>
      <c r="I969" s="56">
        <f t="shared" si="122"/>
        <v>1051</v>
      </c>
      <c r="J969" s="35"/>
      <c r="K969" s="33"/>
      <c r="L969" s="35"/>
      <c r="M969" s="35"/>
      <c r="N969" s="36" t="e">
        <f>INDEX(ReadMe!$F$24:$F$59,MATCH(UitgavenInkomsten!K969,ReadMe!$C$24:$C$59,0))</f>
        <v>#N/A</v>
      </c>
      <c r="O969" s="7">
        <f t="array" ref="O969">IF(AND(LEN(L969)&gt;0,ISNUMBER(N969)),L969*N969,IF(AND(LEN(M969)&gt;0,ISNUMBER(N969)),M969/(1+N969)*N969,0))</f>
        <v>0</v>
      </c>
      <c r="P969" s="7" t="str">
        <f t="shared" si="116"/>
        <v>Nee</v>
      </c>
      <c r="Q969" s="33"/>
      <c r="R969" s="7">
        <f t="shared" si="117"/>
        <v>0</v>
      </c>
      <c r="S969" s="7">
        <f t="shared" si="118"/>
        <v>0</v>
      </c>
      <c r="T969" s="7">
        <f t="shared" si="119"/>
        <v>0</v>
      </c>
      <c r="U969" s="7">
        <f t="shared" si="120"/>
        <v>0</v>
      </c>
      <c r="V969" s="7">
        <f t="shared" si="121"/>
        <v>0</v>
      </c>
    </row>
    <row r="970" spans="1:22" x14ac:dyDescent="0.15">
      <c r="A970" s="56">
        <f>IF(ISNUMBER(INDEX(ReadMe!$G$24:$G$59,MATCH(UitgavenInkomsten!$K970,ReadMe!$C$24:$C$59,0))),INDEX(ReadMe!$G$24:$G$59,MATCH(UitgavenInkomsten!$K970,ReadMe!$C$24:$C$59,0)),0)</f>
        <v>0</v>
      </c>
      <c r="B970" s="56">
        <f>IF(ISERROR(INDEX(ReadMe!$H$24:$H$59,MATCH(UitgavenInkomsten!$K970,ReadMe!$C$24:$C$59,0))),0,INDEX(ReadMe!$H$24:$H$59,MATCH(UitgavenInkomsten!$K970,ReadMe!$C$24:$C$59,0)))</f>
        <v>0</v>
      </c>
      <c r="D970" s="7" t="str">
        <f t="shared" si="115"/>
        <v/>
      </c>
      <c r="E970" s="33"/>
      <c r="F970" s="33"/>
      <c r="G970" s="33"/>
      <c r="H970" s="34"/>
      <c r="I970" s="56">
        <f t="shared" si="122"/>
        <v>1052</v>
      </c>
      <c r="J970" s="35"/>
      <c r="K970" s="33"/>
      <c r="L970" s="35"/>
      <c r="M970" s="35"/>
      <c r="N970" s="36" t="e">
        <f>INDEX(ReadMe!$F$24:$F$59,MATCH(UitgavenInkomsten!K970,ReadMe!$C$24:$C$59,0))</f>
        <v>#N/A</v>
      </c>
      <c r="O970" s="7">
        <f t="array" ref="O970">IF(AND(LEN(L970)&gt;0,ISNUMBER(N970)),L970*N970,IF(AND(LEN(M970)&gt;0,ISNUMBER(N970)),M970/(1+N970)*N970,0))</f>
        <v>0</v>
      </c>
      <c r="P970" s="7" t="str">
        <f t="shared" si="116"/>
        <v>Nee</v>
      </c>
      <c r="Q970" s="33"/>
      <c r="R970" s="7">
        <f t="shared" si="117"/>
        <v>0</v>
      </c>
      <c r="S970" s="7">
        <f t="shared" si="118"/>
        <v>0</v>
      </c>
      <c r="T970" s="7">
        <f t="shared" si="119"/>
        <v>0</v>
      </c>
      <c r="U970" s="7">
        <f t="shared" si="120"/>
        <v>0</v>
      </c>
      <c r="V970" s="7">
        <f t="shared" si="121"/>
        <v>0</v>
      </c>
    </row>
    <row r="971" spans="1:22" x14ac:dyDescent="0.15">
      <c r="A971" s="56">
        <f>IF(ISNUMBER(INDEX(ReadMe!$G$24:$G$59,MATCH(UitgavenInkomsten!$K971,ReadMe!$C$24:$C$59,0))),INDEX(ReadMe!$G$24:$G$59,MATCH(UitgavenInkomsten!$K971,ReadMe!$C$24:$C$59,0)),0)</f>
        <v>0</v>
      </c>
      <c r="B971" s="56">
        <f>IF(ISERROR(INDEX(ReadMe!$H$24:$H$59,MATCH(UitgavenInkomsten!$K971,ReadMe!$C$24:$C$59,0))),0,INDEX(ReadMe!$H$24:$H$59,MATCH(UitgavenInkomsten!$K971,ReadMe!$C$24:$C$59,0)))</f>
        <v>0</v>
      </c>
      <c r="D971" s="7" t="str">
        <f t="shared" si="115"/>
        <v/>
      </c>
      <c r="E971" s="33"/>
      <c r="F971" s="33"/>
      <c r="G971" s="33"/>
      <c r="H971" s="34"/>
      <c r="I971" s="56">
        <f t="shared" si="122"/>
        <v>1053</v>
      </c>
      <c r="J971" s="35"/>
      <c r="K971" s="33"/>
      <c r="L971" s="35"/>
      <c r="M971" s="35"/>
      <c r="N971" s="36" t="e">
        <f>INDEX(ReadMe!$F$24:$F$59,MATCH(UitgavenInkomsten!K971,ReadMe!$C$24:$C$59,0))</f>
        <v>#N/A</v>
      </c>
      <c r="O971" s="7">
        <f t="array" ref="O971">IF(AND(LEN(L971)&gt;0,ISNUMBER(N971)),L971*N971,IF(AND(LEN(M971)&gt;0,ISNUMBER(N971)),M971/(1+N971)*N971,0))</f>
        <v>0</v>
      </c>
      <c r="P971" s="7" t="str">
        <f t="shared" si="116"/>
        <v>Nee</v>
      </c>
      <c r="Q971" s="33"/>
      <c r="R971" s="7">
        <f t="shared" si="117"/>
        <v>0</v>
      </c>
      <c r="S971" s="7">
        <f t="shared" si="118"/>
        <v>0</v>
      </c>
      <c r="T971" s="7">
        <f t="shared" si="119"/>
        <v>0</v>
      </c>
      <c r="U971" s="7">
        <f t="shared" si="120"/>
        <v>0</v>
      </c>
      <c r="V971" s="7">
        <f t="shared" si="121"/>
        <v>0</v>
      </c>
    </row>
    <row r="972" spans="1:22" x14ac:dyDescent="0.15">
      <c r="A972" s="56">
        <f>IF(ISNUMBER(INDEX(ReadMe!$G$24:$G$59,MATCH(UitgavenInkomsten!$K972,ReadMe!$C$24:$C$59,0))),INDEX(ReadMe!$G$24:$G$59,MATCH(UitgavenInkomsten!$K972,ReadMe!$C$24:$C$59,0)),0)</f>
        <v>0</v>
      </c>
      <c r="B972" s="56">
        <f>IF(ISERROR(INDEX(ReadMe!$H$24:$H$59,MATCH(UitgavenInkomsten!$K972,ReadMe!$C$24:$C$59,0))),0,INDEX(ReadMe!$H$24:$H$59,MATCH(UitgavenInkomsten!$K972,ReadMe!$C$24:$C$59,0)))</f>
        <v>0</v>
      </c>
      <c r="D972" s="7" t="str">
        <f t="shared" si="115"/>
        <v/>
      </c>
      <c r="E972" s="33"/>
      <c r="F972" s="33"/>
      <c r="G972" s="33"/>
      <c r="H972" s="34"/>
      <c r="I972" s="56">
        <f t="shared" si="122"/>
        <v>1054</v>
      </c>
      <c r="J972" s="35"/>
      <c r="K972" s="33"/>
      <c r="L972" s="35"/>
      <c r="M972" s="35"/>
      <c r="N972" s="36" t="e">
        <f>INDEX(ReadMe!$F$24:$F$59,MATCH(UitgavenInkomsten!K972,ReadMe!$C$24:$C$59,0))</f>
        <v>#N/A</v>
      </c>
      <c r="O972" s="7">
        <f t="array" ref="O972">IF(AND(LEN(L972)&gt;0,ISNUMBER(N972)),L972*N972,IF(AND(LEN(M972)&gt;0,ISNUMBER(N972)),M972/(1+N972)*N972,0))</f>
        <v>0</v>
      </c>
      <c r="P972" s="7" t="str">
        <f t="shared" si="116"/>
        <v>Nee</v>
      </c>
      <c r="Q972" s="33"/>
      <c r="R972" s="7">
        <f t="shared" si="117"/>
        <v>0</v>
      </c>
      <c r="S972" s="7">
        <f t="shared" si="118"/>
        <v>0</v>
      </c>
      <c r="T972" s="7">
        <f t="shared" si="119"/>
        <v>0</v>
      </c>
      <c r="U972" s="7">
        <f t="shared" si="120"/>
        <v>0</v>
      </c>
      <c r="V972" s="7">
        <f t="shared" si="121"/>
        <v>0</v>
      </c>
    </row>
    <row r="973" spans="1:22" x14ac:dyDescent="0.15">
      <c r="A973" s="56">
        <f>IF(ISNUMBER(INDEX(ReadMe!$G$24:$G$59,MATCH(UitgavenInkomsten!$K973,ReadMe!$C$24:$C$59,0))),INDEX(ReadMe!$G$24:$G$59,MATCH(UitgavenInkomsten!$K973,ReadMe!$C$24:$C$59,0)),0)</f>
        <v>0</v>
      </c>
      <c r="B973" s="56">
        <f>IF(ISERROR(INDEX(ReadMe!$H$24:$H$59,MATCH(UitgavenInkomsten!$K973,ReadMe!$C$24:$C$59,0))),0,INDEX(ReadMe!$H$24:$H$59,MATCH(UitgavenInkomsten!$K973,ReadMe!$C$24:$C$59,0)))</f>
        <v>0</v>
      </c>
      <c r="D973" s="7" t="str">
        <f t="shared" si="115"/>
        <v/>
      </c>
      <c r="E973" s="33"/>
      <c r="F973" s="33"/>
      <c r="G973" s="33"/>
      <c r="H973" s="34"/>
      <c r="I973" s="56">
        <f t="shared" si="122"/>
        <v>1055</v>
      </c>
      <c r="J973" s="35"/>
      <c r="K973" s="33"/>
      <c r="L973" s="35"/>
      <c r="M973" s="35"/>
      <c r="N973" s="36" t="e">
        <f>INDEX(ReadMe!$F$24:$F$59,MATCH(UitgavenInkomsten!K973,ReadMe!$C$24:$C$59,0))</f>
        <v>#N/A</v>
      </c>
      <c r="O973" s="7">
        <f t="array" ref="O973">IF(AND(LEN(L973)&gt;0,ISNUMBER(N973)),L973*N973,IF(AND(LEN(M973)&gt;0,ISNUMBER(N973)),M973/(1+N973)*N973,0))</f>
        <v>0</v>
      </c>
      <c r="P973" s="7" t="str">
        <f t="shared" si="116"/>
        <v>Nee</v>
      </c>
      <c r="Q973" s="33"/>
      <c r="R973" s="7">
        <f t="shared" si="117"/>
        <v>0</v>
      </c>
      <c r="S973" s="7">
        <f t="shared" si="118"/>
        <v>0</v>
      </c>
      <c r="T973" s="7">
        <f t="shared" si="119"/>
        <v>0</v>
      </c>
      <c r="U973" s="7">
        <f t="shared" si="120"/>
        <v>0</v>
      </c>
      <c r="V973" s="7">
        <f t="shared" si="121"/>
        <v>0</v>
      </c>
    </row>
    <row r="974" spans="1:22" x14ac:dyDescent="0.15">
      <c r="A974" s="56">
        <f>IF(ISNUMBER(INDEX(ReadMe!$G$24:$G$59,MATCH(UitgavenInkomsten!$K974,ReadMe!$C$24:$C$59,0))),INDEX(ReadMe!$G$24:$G$59,MATCH(UitgavenInkomsten!$K974,ReadMe!$C$24:$C$59,0)),0)</f>
        <v>0</v>
      </c>
      <c r="B974" s="56">
        <f>IF(ISERROR(INDEX(ReadMe!$H$24:$H$59,MATCH(UitgavenInkomsten!$K974,ReadMe!$C$24:$C$59,0))),0,INDEX(ReadMe!$H$24:$H$59,MATCH(UitgavenInkomsten!$K974,ReadMe!$C$24:$C$59,0)))</f>
        <v>0</v>
      </c>
      <c r="D974" s="7" t="str">
        <f t="shared" si="115"/>
        <v/>
      </c>
      <c r="E974" s="33"/>
      <c r="F974" s="33"/>
      <c r="G974" s="33"/>
      <c r="H974" s="34"/>
      <c r="I974" s="56">
        <f t="shared" si="122"/>
        <v>1056</v>
      </c>
      <c r="J974" s="35"/>
      <c r="K974" s="33"/>
      <c r="L974" s="35"/>
      <c r="M974" s="35"/>
      <c r="N974" s="36" t="e">
        <f>INDEX(ReadMe!$F$24:$F$59,MATCH(UitgavenInkomsten!K974,ReadMe!$C$24:$C$59,0))</f>
        <v>#N/A</v>
      </c>
      <c r="O974" s="7">
        <f t="array" ref="O974">IF(AND(LEN(L974)&gt;0,ISNUMBER(N974)),L974*N974,IF(AND(LEN(M974)&gt;0,ISNUMBER(N974)),M974/(1+N974)*N974,0))</f>
        <v>0</v>
      </c>
      <c r="P974" s="7" t="str">
        <f t="shared" si="116"/>
        <v>Nee</v>
      </c>
      <c r="Q974" s="33"/>
      <c r="R974" s="7">
        <f t="shared" si="117"/>
        <v>0</v>
      </c>
      <c r="S974" s="7">
        <f t="shared" si="118"/>
        <v>0</v>
      </c>
      <c r="T974" s="7">
        <f t="shared" si="119"/>
        <v>0</v>
      </c>
      <c r="U974" s="7">
        <f t="shared" si="120"/>
        <v>0</v>
      </c>
      <c r="V974" s="7">
        <f t="shared" si="121"/>
        <v>0</v>
      </c>
    </row>
    <row r="975" spans="1:22" x14ac:dyDescent="0.15">
      <c r="A975" s="56">
        <f>IF(ISNUMBER(INDEX(ReadMe!$G$24:$G$59,MATCH(UitgavenInkomsten!$K975,ReadMe!$C$24:$C$59,0))),INDEX(ReadMe!$G$24:$G$59,MATCH(UitgavenInkomsten!$K975,ReadMe!$C$24:$C$59,0)),0)</f>
        <v>0</v>
      </c>
      <c r="B975" s="56">
        <f>IF(ISERROR(INDEX(ReadMe!$H$24:$H$59,MATCH(UitgavenInkomsten!$K975,ReadMe!$C$24:$C$59,0))),0,INDEX(ReadMe!$H$24:$H$59,MATCH(UitgavenInkomsten!$K975,ReadMe!$C$24:$C$59,0)))</f>
        <v>0</v>
      </c>
      <c r="D975" s="7" t="str">
        <f t="shared" si="115"/>
        <v/>
      </c>
      <c r="E975" s="33"/>
      <c r="F975" s="33"/>
      <c r="G975" s="33"/>
      <c r="H975" s="34"/>
      <c r="I975" s="56">
        <f t="shared" si="122"/>
        <v>1057</v>
      </c>
      <c r="J975" s="35"/>
      <c r="K975" s="33"/>
      <c r="L975" s="35"/>
      <c r="M975" s="35"/>
      <c r="N975" s="36" t="e">
        <f>INDEX(ReadMe!$F$24:$F$59,MATCH(UitgavenInkomsten!K975,ReadMe!$C$24:$C$59,0))</f>
        <v>#N/A</v>
      </c>
      <c r="O975" s="7">
        <f t="array" ref="O975">IF(AND(LEN(L975)&gt;0,ISNUMBER(N975)),L975*N975,IF(AND(LEN(M975)&gt;0,ISNUMBER(N975)),M975/(1+N975)*N975,0))</f>
        <v>0</v>
      </c>
      <c r="P975" s="7" t="str">
        <f t="shared" si="116"/>
        <v>Nee</v>
      </c>
      <c r="Q975" s="33"/>
      <c r="R975" s="7">
        <f t="shared" si="117"/>
        <v>0</v>
      </c>
      <c r="S975" s="7">
        <f t="shared" si="118"/>
        <v>0</v>
      </c>
      <c r="T975" s="7">
        <f t="shared" si="119"/>
        <v>0</v>
      </c>
      <c r="U975" s="7">
        <f t="shared" si="120"/>
        <v>0</v>
      </c>
      <c r="V975" s="7">
        <f t="shared" si="121"/>
        <v>0</v>
      </c>
    </row>
    <row r="976" spans="1:22" x14ac:dyDescent="0.15">
      <c r="A976" s="56">
        <f>IF(ISNUMBER(INDEX(ReadMe!$G$24:$G$59,MATCH(UitgavenInkomsten!$K976,ReadMe!$C$24:$C$59,0))),INDEX(ReadMe!$G$24:$G$59,MATCH(UitgavenInkomsten!$K976,ReadMe!$C$24:$C$59,0)),0)</f>
        <v>0</v>
      </c>
      <c r="B976" s="56">
        <f>IF(ISERROR(INDEX(ReadMe!$H$24:$H$59,MATCH(UitgavenInkomsten!$K976,ReadMe!$C$24:$C$59,0))),0,INDEX(ReadMe!$H$24:$H$59,MATCH(UitgavenInkomsten!$K976,ReadMe!$C$24:$C$59,0)))</f>
        <v>0</v>
      </c>
      <c r="D976" s="7" t="str">
        <f t="shared" si="115"/>
        <v/>
      </c>
      <c r="E976" s="33"/>
      <c r="F976" s="33"/>
      <c r="G976" s="33"/>
      <c r="H976" s="34"/>
      <c r="I976" s="56">
        <f t="shared" si="122"/>
        <v>1058</v>
      </c>
      <c r="J976" s="35"/>
      <c r="K976" s="33"/>
      <c r="L976" s="35"/>
      <c r="M976" s="35"/>
      <c r="N976" s="36" t="e">
        <f>INDEX(ReadMe!$F$24:$F$59,MATCH(UitgavenInkomsten!K976,ReadMe!$C$24:$C$59,0))</f>
        <v>#N/A</v>
      </c>
      <c r="O976" s="7">
        <f t="array" ref="O976">IF(AND(LEN(L976)&gt;0,ISNUMBER(N976)),L976*N976,IF(AND(LEN(M976)&gt;0,ISNUMBER(N976)),M976/(1+N976)*N976,0))</f>
        <v>0</v>
      </c>
      <c r="P976" s="7" t="str">
        <f t="shared" si="116"/>
        <v>Nee</v>
      </c>
      <c r="Q976" s="33"/>
      <c r="R976" s="7">
        <f t="shared" si="117"/>
        <v>0</v>
      </c>
      <c r="S976" s="7">
        <f t="shared" si="118"/>
        <v>0</v>
      </c>
      <c r="T976" s="7">
        <f t="shared" si="119"/>
        <v>0</v>
      </c>
      <c r="U976" s="7">
        <f t="shared" si="120"/>
        <v>0</v>
      </c>
      <c r="V976" s="7">
        <f t="shared" si="121"/>
        <v>0</v>
      </c>
    </row>
    <row r="977" spans="1:22" x14ac:dyDescent="0.15">
      <c r="A977" s="56">
        <f>IF(ISNUMBER(INDEX(ReadMe!$G$24:$G$59,MATCH(UitgavenInkomsten!$K977,ReadMe!$C$24:$C$59,0))),INDEX(ReadMe!$G$24:$G$59,MATCH(UitgavenInkomsten!$K977,ReadMe!$C$24:$C$59,0)),0)</f>
        <v>0</v>
      </c>
      <c r="B977" s="56">
        <f>IF(ISERROR(INDEX(ReadMe!$H$24:$H$59,MATCH(UitgavenInkomsten!$K977,ReadMe!$C$24:$C$59,0))),0,INDEX(ReadMe!$H$24:$H$59,MATCH(UitgavenInkomsten!$K977,ReadMe!$C$24:$C$59,0)))</f>
        <v>0</v>
      </c>
      <c r="D977" s="7" t="str">
        <f t="shared" si="115"/>
        <v/>
      </c>
      <c r="E977" s="33"/>
      <c r="F977" s="33"/>
      <c r="G977" s="33"/>
      <c r="H977" s="34"/>
      <c r="I977" s="56">
        <f t="shared" si="122"/>
        <v>1059</v>
      </c>
      <c r="J977" s="35"/>
      <c r="K977" s="33"/>
      <c r="L977" s="35"/>
      <c r="M977" s="35"/>
      <c r="N977" s="36" t="e">
        <f>INDEX(ReadMe!$F$24:$F$59,MATCH(UitgavenInkomsten!K977,ReadMe!$C$24:$C$59,0))</f>
        <v>#N/A</v>
      </c>
      <c r="O977" s="7">
        <f t="array" ref="O977">IF(AND(LEN(L977)&gt;0,ISNUMBER(N977)),L977*N977,IF(AND(LEN(M977)&gt;0,ISNUMBER(N977)),M977/(1+N977)*N977,0))</f>
        <v>0</v>
      </c>
      <c r="P977" s="7" t="str">
        <f t="shared" si="116"/>
        <v>Nee</v>
      </c>
      <c r="Q977" s="33"/>
      <c r="R977" s="7">
        <f t="shared" si="117"/>
        <v>0</v>
      </c>
      <c r="S977" s="7">
        <f t="shared" si="118"/>
        <v>0</v>
      </c>
      <c r="T977" s="7">
        <f t="shared" si="119"/>
        <v>0</v>
      </c>
      <c r="U977" s="7">
        <f t="shared" si="120"/>
        <v>0</v>
      </c>
      <c r="V977" s="7">
        <f t="shared" si="121"/>
        <v>0</v>
      </c>
    </row>
    <row r="978" spans="1:22" x14ac:dyDescent="0.15">
      <c r="A978" s="56">
        <f>IF(ISNUMBER(INDEX(ReadMe!$G$24:$G$59,MATCH(UitgavenInkomsten!$K978,ReadMe!$C$24:$C$59,0))),INDEX(ReadMe!$G$24:$G$59,MATCH(UitgavenInkomsten!$K978,ReadMe!$C$24:$C$59,0)),0)</f>
        <v>0</v>
      </c>
      <c r="B978" s="56">
        <f>IF(ISERROR(INDEX(ReadMe!$H$24:$H$59,MATCH(UitgavenInkomsten!$K978,ReadMe!$C$24:$C$59,0))),0,INDEX(ReadMe!$H$24:$H$59,MATCH(UitgavenInkomsten!$K978,ReadMe!$C$24:$C$59,0)))</f>
        <v>0</v>
      </c>
      <c r="D978" s="7" t="str">
        <f t="shared" ref="D978:D1006" si="123">IF(LEN(G978)&gt;1,INDEX(Periode,MATCH($G978,Maanden,0),1),"")</f>
        <v/>
      </c>
      <c r="E978" s="33"/>
      <c r="F978" s="33"/>
      <c r="G978" s="33"/>
      <c r="H978" s="34"/>
      <c r="I978" s="56">
        <f t="shared" si="122"/>
        <v>1060</v>
      </c>
      <c r="J978" s="35"/>
      <c r="K978" s="33"/>
      <c r="L978" s="35"/>
      <c r="M978" s="35"/>
      <c r="N978" s="36" t="e">
        <f>INDEX(ReadMe!$F$24:$F$59,MATCH(UitgavenInkomsten!K978,ReadMe!$C$24:$C$59,0))</f>
        <v>#N/A</v>
      </c>
      <c r="O978" s="7">
        <f t="array" ref="O978">IF(AND(LEN(L978)&gt;0,ISNUMBER(N978)),L978*N978,IF(AND(LEN(M978)&gt;0,ISNUMBER(N978)),M978/(1+N978)*N978,0))</f>
        <v>0</v>
      </c>
      <c r="P978" s="7" t="str">
        <f t="shared" ref="P978:P1006" si="124">IF(LEN(K978)&gt;1,VLOOKUP(K978,CategorieBTWTabel,2,FALSE),"Nee")</f>
        <v>Nee</v>
      </c>
      <c r="Q978" s="33"/>
      <c r="R978" s="7">
        <f t="shared" ref="R978:R1006" si="125">IF(LEN(L978)&lt;1,M978-O978,L978)</f>
        <v>0</v>
      </c>
      <c r="S978" s="7">
        <f t="shared" ref="S978:S1006" si="126">IF(LEN(M978)&lt;1,L978+O978,M978)</f>
        <v>0</v>
      </c>
      <c r="T978" s="7">
        <f t="shared" ref="T978:T1006" si="127">O978</f>
        <v>0</v>
      </c>
      <c r="U978" s="7">
        <f t="shared" si="120"/>
        <v>0</v>
      </c>
      <c r="V978" s="7">
        <f t="shared" si="121"/>
        <v>0</v>
      </c>
    </row>
    <row r="979" spans="1:22" x14ac:dyDescent="0.15">
      <c r="A979" s="56">
        <f>IF(ISNUMBER(INDEX(ReadMe!$G$24:$G$59,MATCH(UitgavenInkomsten!$K979,ReadMe!$C$24:$C$59,0))),INDEX(ReadMe!$G$24:$G$59,MATCH(UitgavenInkomsten!$K979,ReadMe!$C$24:$C$59,0)),0)</f>
        <v>0</v>
      </c>
      <c r="B979" s="56">
        <f>IF(ISERROR(INDEX(ReadMe!$H$24:$H$59,MATCH(UitgavenInkomsten!$K979,ReadMe!$C$24:$C$59,0))),0,INDEX(ReadMe!$H$24:$H$59,MATCH(UitgavenInkomsten!$K979,ReadMe!$C$24:$C$59,0)))</f>
        <v>0</v>
      </c>
      <c r="D979" s="7" t="str">
        <f t="shared" si="123"/>
        <v/>
      </c>
      <c r="E979" s="33"/>
      <c r="F979" s="33"/>
      <c r="G979" s="33"/>
      <c r="H979" s="34"/>
      <c r="I979" s="56">
        <f t="shared" si="122"/>
        <v>1061</v>
      </c>
      <c r="J979" s="35"/>
      <c r="K979" s="33"/>
      <c r="L979" s="35"/>
      <c r="M979" s="35"/>
      <c r="N979" s="36" t="e">
        <f>INDEX(ReadMe!$F$24:$F$59,MATCH(UitgavenInkomsten!K979,ReadMe!$C$24:$C$59,0))</f>
        <v>#N/A</v>
      </c>
      <c r="O979" s="7">
        <f t="array" ref="O979">IF(AND(LEN(L979)&gt;0,ISNUMBER(N979)),L979*N979,IF(AND(LEN(M979)&gt;0,ISNUMBER(N979)),M979/(1+N979)*N979,0))</f>
        <v>0</v>
      </c>
      <c r="P979" s="7" t="str">
        <f t="shared" si="124"/>
        <v>Nee</v>
      </c>
      <c r="Q979" s="33"/>
      <c r="R979" s="7">
        <f t="shared" si="125"/>
        <v>0</v>
      </c>
      <c r="S979" s="7">
        <f t="shared" si="126"/>
        <v>0</v>
      </c>
      <c r="T979" s="7">
        <f t="shared" si="127"/>
        <v>0</v>
      </c>
      <c r="U979" s="7">
        <f t="shared" ref="U979:U1006" si="128">U978+$S979*A979*IF(E979=U$17,1,0)</f>
        <v>0</v>
      </c>
      <c r="V979" s="7">
        <f t="shared" ref="V979:V1006" si="129">V978+$S979*A979*IF(E979=V$17,1,0)</f>
        <v>0</v>
      </c>
    </row>
    <row r="980" spans="1:22" x14ac:dyDescent="0.15">
      <c r="A980" s="56">
        <f>IF(ISNUMBER(INDEX(ReadMe!$G$24:$G$59,MATCH(UitgavenInkomsten!$K980,ReadMe!$C$24:$C$59,0))),INDEX(ReadMe!$G$24:$G$59,MATCH(UitgavenInkomsten!$K980,ReadMe!$C$24:$C$59,0)),0)</f>
        <v>0</v>
      </c>
      <c r="B980" s="56">
        <f>IF(ISERROR(INDEX(ReadMe!$H$24:$H$59,MATCH(UitgavenInkomsten!$K980,ReadMe!$C$24:$C$59,0))),0,INDEX(ReadMe!$H$24:$H$59,MATCH(UitgavenInkomsten!$K980,ReadMe!$C$24:$C$59,0)))</f>
        <v>0</v>
      </c>
      <c r="D980" s="7" t="str">
        <f t="shared" si="123"/>
        <v/>
      </c>
      <c r="E980" s="33"/>
      <c r="F980" s="33"/>
      <c r="G980" s="33"/>
      <c r="H980" s="34"/>
      <c r="I980" s="56">
        <f t="shared" ref="I980:I1006" si="130">I979+1</f>
        <v>1062</v>
      </c>
      <c r="J980" s="35"/>
      <c r="K980" s="33"/>
      <c r="L980" s="35"/>
      <c r="M980" s="35"/>
      <c r="N980" s="36" t="e">
        <f>INDEX(ReadMe!$F$24:$F$59,MATCH(UitgavenInkomsten!K980,ReadMe!$C$24:$C$59,0))</f>
        <v>#N/A</v>
      </c>
      <c r="O980" s="7">
        <f t="array" ref="O980">IF(AND(LEN(L980)&gt;0,ISNUMBER(N980)),L980*N980,IF(AND(LEN(M980)&gt;0,ISNUMBER(N980)),M980/(1+N980)*N980,0))</f>
        <v>0</v>
      </c>
      <c r="P980" s="7" t="str">
        <f t="shared" si="124"/>
        <v>Nee</v>
      </c>
      <c r="Q980" s="33"/>
      <c r="R980" s="7">
        <f t="shared" si="125"/>
        <v>0</v>
      </c>
      <c r="S980" s="7">
        <f t="shared" si="126"/>
        <v>0</v>
      </c>
      <c r="T980" s="7">
        <f t="shared" si="127"/>
        <v>0</v>
      </c>
      <c r="U980" s="7">
        <f t="shared" si="128"/>
        <v>0</v>
      </c>
      <c r="V980" s="7">
        <f t="shared" si="129"/>
        <v>0</v>
      </c>
    </row>
    <row r="981" spans="1:22" x14ac:dyDescent="0.15">
      <c r="A981" s="56">
        <f>IF(ISNUMBER(INDEX(ReadMe!$G$24:$G$59,MATCH(UitgavenInkomsten!$K981,ReadMe!$C$24:$C$59,0))),INDEX(ReadMe!$G$24:$G$59,MATCH(UitgavenInkomsten!$K981,ReadMe!$C$24:$C$59,0)),0)</f>
        <v>0</v>
      </c>
      <c r="B981" s="56">
        <f>IF(ISERROR(INDEX(ReadMe!$H$24:$H$59,MATCH(UitgavenInkomsten!$K981,ReadMe!$C$24:$C$59,0))),0,INDEX(ReadMe!$H$24:$H$59,MATCH(UitgavenInkomsten!$K981,ReadMe!$C$24:$C$59,0)))</f>
        <v>0</v>
      </c>
      <c r="D981" s="7" t="str">
        <f t="shared" si="123"/>
        <v/>
      </c>
      <c r="E981" s="33"/>
      <c r="F981" s="33"/>
      <c r="G981" s="33"/>
      <c r="H981" s="34"/>
      <c r="I981" s="56">
        <f t="shared" si="130"/>
        <v>1063</v>
      </c>
      <c r="J981" s="35"/>
      <c r="K981" s="33"/>
      <c r="L981" s="35"/>
      <c r="M981" s="35"/>
      <c r="N981" s="36" t="e">
        <f>INDEX(ReadMe!$F$24:$F$59,MATCH(UitgavenInkomsten!K981,ReadMe!$C$24:$C$59,0))</f>
        <v>#N/A</v>
      </c>
      <c r="O981" s="7">
        <f t="array" ref="O981">IF(AND(LEN(L981)&gt;0,ISNUMBER(N981)),L981*N981,IF(AND(LEN(M981)&gt;0,ISNUMBER(N981)),M981/(1+N981)*N981,0))</f>
        <v>0</v>
      </c>
      <c r="P981" s="7" t="str">
        <f t="shared" si="124"/>
        <v>Nee</v>
      </c>
      <c r="Q981" s="33"/>
      <c r="R981" s="7">
        <f t="shared" si="125"/>
        <v>0</v>
      </c>
      <c r="S981" s="7">
        <f t="shared" si="126"/>
        <v>0</v>
      </c>
      <c r="T981" s="7">
        <f t="shared" si="127"/>
        <v>0</v>
      </c>
      <c r="U981" s="7">
        <f t="shared" si="128"/>
        <v>0</v>
      </c>
      <c r="V981" s="7">
        <f t="shared" si="129"/>
        <v>0</v>
      </c>
    </row>
    <row r="982" spans="1:22" x14ac:dyDescent="0.15">
      <c r="A982" s="56">
        <f>IF(ISNUMBER(INDEX(ReadMe!$G$24:$G$59,MATCH(UitgavenInkomsten!$K982,ReadMe!$C$24:$C$59,0))),INDEX(ReadMe!$G$24:$G$59,MATCH(UitgavenInkomsten!$K982,ReadMe!$C$24:$C$59,0)),0)</f>
        <v>0</v>
      </c>
      <c r="B982" s="56">
        <f>IF(ISERROR(INDEX(ReadMe!$H$24:$H$59,MATCH(UitgavenInkomsten!$K982,ReadMe!$C$24:$C$59,0))),0,INDEX(ReadMe!$H$24:$H$59,MATCH(UitgavenInkomsten!$K982,ReadMe!$C$24:$C$59,0)))</f>
        <v>0</v>
      </c>
      <c r="D982" s="7" t="str">
        <f t="shared" si="123"/>
        <v/>
      </c>
      <c r="E982" s="33"/>
      <c r="F982" s="33"/>
      <c r="G982" s="33"/>
      <c r="H982" s="34"/>
      <c r="I982" s="56">
        <f t="shared" si="130"/>
        <v>1064</v>
      </c>
      <c r="J982" s="35"/>
      <c r="K982" s="33"/>
      <c r="L982" s="35"/>
      <c r="M982" s="35"/>
      <c r="N982" s="36" t="e">
        <f>INDEX(ReadMe!$F$24:$F$59,MATCH(UitgavenInkomsten!K982,ReadMe!$C$24:$C$59,0))</f>
        <v>#N/A</v>
      </c>
      <c r="O982" s="7">
        <f t="array" ref="O982">IF(AND(LEN(L982)&gt;0,ISNUMBER(N982)),L982*N982,IF(AND(LEN(M982)&gt;0,ISNUMBER(N982)),M982/(1+N982)*N982,0))</f>
        <v>0</v>
      </c>
      <c r="P982" s="7" t="str">
        <f t="shared" si="124"/>
        <v>Nee</v>
      </c>
      <c r="Q982" s="33"/>
      <c r="R982" s="7">
        <f t="shared" si="125"/>
        <v>0</v>
      </c>
      <c r="S982" s="7">
        <f t="shared" si="126"/>
        <v>0</v>
      </c>
      <c r="T982" s="7">
        <f t="shared" si="127"/>
        <v>0</v>
      </c>
      <c r="U982" s="7">
        <f t="shared" si="128"/>
        <v>0</v>
      </c>
      <c r="V982" s="7">
        <f t="shared" si="129"/>
        <v>0</v>
      </c>
    </row>
    <row r="983" spans="1:22" x14ac:dyDescent="0.15">
      <c r="A983" s="56">
        <f>IF(ISNUMBER(INDEX(ReadMe!$G$24:$G$59,MATCH(UitgavenInkomsten!$K983,ReadMe!$C$24:$C$59,0))),INDEX(ReadMe!$G$24:$G$59,MATCH(UitgavenInkomsten!$K983,ReadMe!$C$24:$C$59,0)),0)</f>
        <v>0</v>
      </c>
      <c r="B983" s="56">
        <f>IF(ISERROR(INDEX(ReadMe!$H$24:$H$59,MATCH(UitgavenInkomsten!$K983,ReadMe!$C$24:$C$59,0))),0,INDEX(ReadMe!$H$24:$H$59,MATCH(UitgavenInkomsten!$K983,ReadMe!$C$24:$C$59,0)))</f>
        <v>0</v>
      </c>
      <c r="D983" s="7" t="str">
        <f t="shared" si="123"/>
        <v/>
      </c>
      <c r="E983" s="33"/>
      <c r="F983" s="33"/>
      <c r="G983" s="33"/>
      <c r="H983" s="34"/>
      <c r="I983" s="56">
        <f t="shared" si="130"/>
        <v>1065</v>
      </c>
      <c r="J983" s="35"/>
      <c r="K983" s="33"/>
      <c r="L983" s="35"/>
      <c r="M983" s="35"/>
      <c r="N983" s="36" t="e">
        <f>INDEX(ReadMe!$F$24:$F$59,MATCH(UitgavenInkomsten!K983,ReadMe!$C$24:$C$59,0))</f>
        <v>#N/A</v>
      </c>
      <c r="O983" s="7">
        <f t="array" ref="O983">IF(AND(LEN(L983)&gt;0,ISNUMBER(N983)),L983*N983,IF(AND(LEN(M983)&gt;0,ISNUMBER(N983)),M983/(1+N983)*N983,0))</f>
        <v>0</v>
      </c>
      <c r="P983" s="7" t="str">
        <f t="shared" si="124"/>
        <v>Nee</v>
      </c>
      <c r="Q983" s="33"/>
      <c r="R983" s="7">
        <f t="shared" si="125"/>
        <v>0</v>
      </c>
      <c r="S983" s="7">
        <f t="shared" si="126"/>
        <v>0</v>
      </c>
      <c r="T983" s="7">
        <f t="shared" si="127"/>
        <v>0</v>
      </c>
      <c r="U983" s="7">
        <f t="shared" si="128"/>
        <v>0</v>
      </c>
      <c r="V983" s="7">
        <f t="shared" si="129"/>
        <v>0</v>
      </c>
    </row>
    <row r="984" spans="1:22" x14ac:dyDescent="0.15">
      <c r="A984" s="56">
        <f>IF(ISNUMBER(INDEX(ReadMe!$G$24:$G$59,MATCH(UitgavenInkomsten!$K984,ReadMe!$C$24:$C$59,0))),INDEX(ReadMe!$G$24:$G$59,MATCH(UitgavenInkomsten!$K984,ReadMe!$C$24:$C$59,0)),0)</f>
        <v>0</v>
      </c>
      <c r="B984" s="56">
        <f>IF(ISERROR(INDEX(ReadMe!$H$24:$H$59,MATCH(UitgavenInkomsten!$K984,ReadMe!$C$24:$C$59,0))),0,INDEX(ReadMe!$H$24:$H$59,MATCH(UitgavenInkomsten!$K984,ReadMe!$C$24:$C$59,0)))</f>
        <v>0</v>
      </c>
      <c r="D984" s="7" t="str">
        <f t="shared" si="123"/>
        <v/>
      </c>
      <c r="E984" s="33"/>
      <c r="F984" s="33"/>
      <c r="G984" s="33"/>
      <c r="H984" s="34"/>
      <c r="I984" s="56">
        <f t="shared" si="130"/>
        <v>1066</v>
      </c>
      <c r="J984" s="35"/>
      <c r="K984" s="33"/>
      <c r="L984" s="35"/>
      <c r="M984" s="35"/>
      <c r="N984" s="36" t="e">
        <f>INDEX(ReadMe!$F$24:$F$59,MATCH(UitgavenInkomsten!K984,ReadMe!$C$24:$C$59,0))</f>
        <v>#N/A</v>
      </c>
      <c r="O984" s="7">
        <f t="array" ref="O984">IF(AND(LEN(L984)&gt;0,ISNUMBER(N984)),L984*N984,IF(AND(LEN(M984)&gt;0,ISNUMBER(N984)),M984/(1+N984)*N984,0))</f>
        <v>0</v>
      </c>
      <c r="P984" s="7" t="str">
        <f t="shared" si="124"/>
        <v>Nee</v>
      </c>
      <c r="Q984" s="33"/>
      <c r="R984" s="7">
        <f t="shared" si="125"/>
        <v>0</v>
      </c>
      <c r="S984" s="7">
        <f t="shared" si="126"/>
        <v>0</v>
      </c>
      <c r="T984" s="7">
        <f t="shared" si="127"/>
        <v>0</v>
      </c>
      <c r="U984" s="7">
        <f t="shared" si="128"/>
        <v>0</v>
      </c>
      <c r="V984" s="7">
        <f t="shared" si="129"/>
        <v>0</v>
      </c>
    </row>
    <row r="985" spans="1:22" x14ac:dyDescent="0.15">
      <c r="A985" s="56">
        <f>IF(ISNUMBER(INDEX(ReadMe!$G$24:$G$59,MATCH(UitgavenInkomsten!$K985,ReadMe!$C$24:$C$59,0))),INDEX(ReadMe!$G$24:$G$59,MATCH(UitgavenInkomsten!$K985,ReadMe!$C$24:$C$59,0)),0)</f>
        <v>0</v>
      </c>
      <c r="B985" s="56">
        <f>IF(ISERROR(INDEX(ReadMe!$H$24:$H$59,MATCH(UitgavenInkomsten!$K985,ReadMe!$C$24:$C$59,0))),0,INDEX(ReadMe!$H$24:$H$59,MATCH(UitgavenInkomsten!$K985,ReadMe!$C$24:$C$59,0)))</f>
        <v>0</v>
      </c>
      <c r="D985" s="7" t="str">
        <f t="shared" si="123"/>
        <v/>
      </c>
      <c r="E985" s="33"/>
      <c r="F985" s="33"/>
      <c r="G985" s="33"/>
      <c r="H985" s="34"/>
      <c r="I985" s="56">
        <f t="shared" si="130"/>
        <v>1067</v>
      </c>
      <c r="J985" s="35"/>
      <c r="K985" s="33"/>
      <c r="L985" s="35"/>
      <c r="M985" s="35"/>
      <c r="N985" s="36" t="e">
        <f>INDEX(ReadMe!$F$24:$F$59,MATCH(UitgavenInkomsten!K985,ReadMe!$C$24:$C$59,0))</f>
        <v>#N/A</v>
      </c>
      <c r="O985" s="7">
        <f t="array" ref="O985">IF(AND(LEN(L985)&gt;0,ISNUMBER(N985)),L985*N985,IF(AND(LEN(M985)&gt;0,ISNUMBER(N985)),M985/(1+N985)*N985,0))</f>
        <v>0</v>
      </c>
      <c r="P985" s="7" t="str">
        <f t="shared" si="124"/>
        <v>Nee</v>
      </c>
      <c r="Q985" s="33"/>
      <c r="R985" s="7">
        <f t="shared" si="125"/>
        <v>0</v>
      </c>
      <c r="S985" s="7">
        <f t="shared" si="126"/>
        <v>0</v>
      </c>
      <c r="T985" s="7">
        <f t="shared" si="127"/>
        <v>0</v>
      </c>
      <c r="U985" s="7">
        <f t="shared" si="128"/>
        <v>0</v>
      </c>
      <c r="V985" s="7">
        <f t="shared" si="129"/>
        <v>0</v>
      </c>
    </row>
    <row r="986" spans="1:22" x14ac:dyDescent="0.15">
      <c r="A986" s="56">
        <f>IF(ISNUMBER(INDEX(ReadMe!$G$24:$G$59,MATCH(UitgavenInkomsten!$K986,ReadMe!$C$24:$C$59,0))),INDEX(ReadMe!$G$24:$G$59,MATCH(UitgavenInkomsten!$K986,ReadMe!$C$24:$C$59,0)),0)</f>
        <v>0</v>
      </c>
      <c r="B986" s="56">
        <f>IF(ISERROR(INDEX(ReadMe!$H$24:$H$59,MATCH(UitgavenInkomsten!$K986,ReadMe!$C$24:$C$59,0))),0,INDEX(ReadMe!$H$24:$H$59,MATCH(UitgavenInkomsten!$K986,ReadMe!$C$24:$C$59,0)))</f>
        <v>0</v>
      </c>
      <c r="D986" s="7" t="str">
        <f t="shared" si="123"/>
        <v/>
      </c>
      <c r="E986" s="33"/>
      <c r="F986" s="33"/>
      <c r="G986" s="33"/>
      <c r="H986" s="34"/>
      <c r="I986" s="56">
        <f t="shared" si="130"/>
        <v>1068</v>
      </c>
      <c r="J986" s="35"/>
      <c r="K986" s="33"/>
      <c r="L986" s="35"/>
      <c r="M986" s="35"/>
      <c r="N986" s="36" t="e">
        <f>INDEX(ReadMe!$F$24:$F$59,MATCH(UitgavenInkomsten!K986,ReadMe!$C$24:$C$59,0))</f>
        <v>#N/A</v>
      </c>
      <c r="O986" s="7">
        <f t="array" ref="O986">IF(AND(LEN(L986)&gt;0,ISNUMBER(N986)),L986*N986,IF(AND(LEN(M986)&gt;0,ISNUMBER(N986)),M986/(1+N986)*N986,0))</f>
        <v>0</v>
      </c>
      <c r="P986" s="7" t="str">
        <f t="shared" si="124"/>
        <v>Nee</v>
      </c>
      <c r="Q986" s="33"/>
      <c r="R986" s="7">
        <f t="shared" si="125"/>
        <v>0</v>
      </c>
      <c r="S986" s="7">
        <f t="shared" si="126"/>
        <v>0</v>
      </c>
      <c r="T986" s="7">
        <f t="shared" si="127"/>
        <v>0</v>
      </c>
      <c r="U986" s="7">
        <f t="shared" si="128"/>
        <v>0</v>
      </c>
      <c r="V986" s="7">
        <f t="shared" si="129"/>
        <v>0</v>
      </c>
    </row>
    <row r="987" spans="1:22" x14ac:dyDescent="0.15">
      <c r="A987" s="56">
        <f>IF(ISNUMBER(INDEX(ReadMe!$G$24:$G$59,MATCH(UitgavenInkomsten!$K987,ReadMe!$C$24:$C$59,0))),INDEX(ReadMe!$G$24:$G$59,MATCH(UitgavenInkomsten!$K987,ReadMe!$C$24:$C$59,0)),0)</f>
        <v>0</v>
      </c>
      <c r="B987" s="56">
        <f>IF(ISERROR(INDEX(ReadMe!$H$24:$H$59,MATCH(UitgavenInkomsten!$K987,ReadMe!$C$24:$C$59,0))),0,INDEX(ReadMe!$H$24:$H$59,MATCH(UitgavenInkomsten!$K987,ReadMe!$C$24:$C$59,0)))</f>
        <v>0</v>
      </c>
      <c r="D987" s="7" t="str">
        <f t="shared" si="123"/>
        <v/>
      </c>
      <c r="E987" s="33"/>
      <c r="F987" s="33"/>
      <c r="G987" s="33"/>
      <c r="H987" s="34"/>
      <c r="I987" s="56">
        <f t="shared" si="130"/>
        <v>1069</v>
      </c>
      <c r="J987" s="35"/>
      <c r="K987" s="33"/>
      <c r="L987" s="35"/>
      <c r="M987" s="35"/>
      <c r="N987" s="36" t="e">
        <f>INDEX(ReadMe!$F$24:$F$59,MATCH(UitgavenInkomsten!K987,ReadMe!$C$24:$C$59,0))</f>
        <v>#N/A</v>
      </c>
      <c r="O987" s="7">
        <f t="array" ref="O987">IF(AND(LEN(L987)&gt;0,ISNUMBER(N987)),L987*N987,IF(AND(LEN(M987)&gt;0,ISNUMBER(N987)),M987/(1+N987)*N987,0))</f>
        <v>0</v>
      </c>
      <c r="P987" s="7" t="str">
        <f t="shared" si="124"/>
        <v>Nee</v>
      </c>
      <c r="Q987" s="33"/>
      <c r="R987" s="7">
        <f t="shared" si="125"/>
        <v>0</v>
      </c>
      <c r="S987" s="7">
        <f t="shared" si="126"/>
        <v>0</v>
      </c>
      <c r="T987" s="7">
        <f t="shared" si="127"/>
        <v>0</v>
      </c>
      <c r="U987" s="7">
        <f t="shared" si="128"/>
        <v>0</v>
      </c>
      <c r="V987" s="7">
        <f t="shared" si="129"/>
        <v>0</v>
      </c>
    </row>
    <row r="988" spans="1:22" x14ac:dyDescent="0.15">
      <c r="A988" s="56">
        <f>IF(ISNUMBER(INDEX(ReadMe!$G$24:$G$59,MATCH(UitgavenInkomsten!$K988,ReadMe!$C$24:$C$59,0))),INDEX(ReadMe!$G$24:$G$59,MATCH(UitgavenInkomsten!$K988,ReadMe!$C$24:$C$59,0)),0)</f>
        <v>0</v>
      </c>
      <c r="B988" s="56">
        <f>IF(ISERROR(INDEX(ReadMe!$H$24:$H$59,MATCH(UitgavenInkomsten!$K988,ReadMe!$C$24:$C$59,0))),0,INDEX(ReadMe!$H$24:$H$59,MATCH(UitgavenInkomsten!$K988,ReadMe!$C$24:$C$59,0)))</f>
        <v>0</v>
      </c>
      <c r="D988" s="7" t="str">
        <f t="shared" si="123"/>
        <v/>
      </c>
      <c r="E988" s="33"/>
      <c r="F988" s="33"/>
      <c r="G988" s="33"/>
      <c r="H988" s="34"/>
      <c r="I988" s="56">
        <f t="shared" si="130"/>
        <v>1070</v>
      </c>
      <c r="J988" s="35"/>
      <c r="K988" s="33"/>
      <c r="L988" s="35"/>
      <c r="M988" s="35"/>
      <c r="N988" s="36" t="e">
        <f>INDEX(ReadMe!$F$24:$F$59,MATCH(UitgavenInkomsten!K988,ReadMe!$C$24:$C$59,0))</f>
        <v>#N/A</v>
      </c>
      <c r="O988" s="7">
        <f t="array" ref="O988">IF(AND(LEN(L988)&gt;0,ISNUMBER(N988)),L988*N988,IF(AND(LEN(M988)&gt;0,ISNUMBER(N988)),M988/(1+N988)*N988,0))</f>
        <v>0</v>
      </c>
      <c r="P988" s="7" t="str">
        <f t="shared" si="124"/>
        <v>Nee</v>
      </c>
      <c r="Q988" s="33"/>
      <c r="R988" s="7">
        <f t="shared" si="125"/>
        <v>0</v>
      </c>
      <c r="S988" s="7">
        <f t="shared" si="126"/>
        <v>0</v>
      </c>
      <c r="T988" s="7">
        <f t="shared" si="127"/>
        <v>0</v>
      </c>
      <c r="U988" s="7">
        <f t="shared" si="128"/>
        <v>0</v>
      </c>
      <c r="V988" s="7">
        <f t="shared" si="129"/>
        <v>0</v>
      </c>
    </row>
    <row r="989" spans="1:22" x14ac:dyDescent="0.15">
      <c r="A989" s="56">
        <f>IF(ISNUMBER(INDEX(ReadMe!$G$24:$G$59,MATCH(UitgavenInkomsten!$K989,ReadMe!$C$24:$C$59,0))),INDEX(ReadMe!$G$24:$G$59,MATCH(UitgavenInkomsten!$K989,ReadMe!$C$24:$C$59,0)),0)</f>
        <v>0</v>
      </c>
      <c r="B989" s="56">
        <f>IF(ISERROR(INDEX(ReadMe!$H$24:$H$59,MATCH(UitgavenInkomsten!$K989,ReadMe!$C$24:$C$59,0))),0,INDEX(ReadMe!$H$24:$H$59,MATCH(UitgavenInkomsten!$K989,ReadMe!$C$24:$C$59,0)))</f>
        <v>0</v>
      </c>
      <c r="D989" s="7" t="str">
        <f t="shared" si="123"/>
        <v/>
      </c>
      <c r="E989" s="33"/>
      <c r="F989" s="33"/>
      <c r="G989" s="33"/>
      <c r="H989" s="34"/>
      <c r="I989" s="56">
        <f t="shared" si="130"/>
        <v>1071</v>
      </c>
      <c r="J989" s="35"/>
      <c r="K989" s="33"/>
      <c r="L989" s="35"/>
      <c r="M989" s="35"/>
      <c r="N989" s="36" t="e">
        <f>INDEX(ReadMe!$F$24:$F$59,MATCH(UitgavenInkomsten!K989,ReadMe!$C$24:$C$59,0))</f>
        <v>#N/A</v>
      </c>
      <c r="O989" s="7">
        <f t="array" ref="O989">IF(AND(LEN(L989)&gt;0,ISNUMBER(N989)),L989*N989,IF(AND(LEN(M989)&gt;0,ISNUMBER(N989)),M989/(1+N989)*N989,0))</f>
        <v>0</v>
      </c>
      <c r="P989" s="7" t="str">
        <f t="shared" si="124"/>
        <v>Nee</v>
      </c>
      <c r="Q989" s="33"/>
      <c r="R989" s="7">
        <f t="shared" si="125"/>
        <v>0</v>
      </c>
      <c r="S989" s="7">
        <f t="shared" si="126"/>
        <v>0</v>
      </c>
      <c r="T989" s="7">
        <f t="shared" si="127"/>
        <v>0</v>
      </c>
      <c r="U989" s="7">
        <f t="shared" si="128"/>
        <v>0</v>
      </c>
      <c r="V989" s="7">
        <f t="shared" si="129"/>
        <v>0</v>
      </c>
    </row>
    <row r="990" spans="1:22" x14ac:dyDescent="0.15">
      <c r="A990" s="56">
        <f>IF(ISNUMBER(INDEX(ReadMe!$G$24:$G$59,MATCH(UitgavenInkomsten!$K990,ReadMe!$C$24:$C$59,0))),INDEX(ReadMe!$G$24:$G$59,MATCH(UitgavenInkomsten!$K990,ReadMe!$C$24:$C$59,0)),0)</f>
        <v>0</v>
      </c>
      <c r="B990" s="56">
        <f>IF(ISERROR(INDEX(ReadMe!$H$24:$H$59,MATCH(UitgavenInkomsten!$K990,ReadMe!$C$24:$C$59,0))),0,INDEX(ReadMe!$H$24:$H$59,MATCH(UitgavenInkomsten!$K990,ReadMe!$C$24:$C$59,0)))</f>
        <v>0</v>
      </c>
      <c r="D990" s="7" t="str">
        <f t="shared" si="123"/>
        <v/>
      </c>
      <c r="E990" s="33"/>
      <c r="F990" s="33"/>
      <c r="G990" s="33"/>
      <c r="H990" s="34"/>
      <c r="I990" s="56">
        <f t="shared" si="130"/>
        <v>1072</v>
      </c>
      <c r="J990" s="35"/>
      <c r="K990" s="33"/>
      <c r="L990" s="35"/>
      <c r="M990" s="35"/>
      <c r="N990" s="36" t="e">
        <f>INDEX(ReadMe!$F$24:$F$59,MATCH(UitgavenInkomsten!K990,ReadMe!$C$24:$C$59,0))</f>
        <v>#N/A</v>
      </c>
      <c r="O990" s="7">
        <f t="array" ref="O990">IF(AND(LEN(L990)&gt;0,ISNUMBER(N990)),L990*N990,IF(AND(LEN(M990)&gt;0,ISNUMBER(N990)),M990/(1+N990)*N990,0))</f>
        <v>0</v>
      </c>
      <c r="P990" s="7" t="str">
        <f t="shared" si="124"/>
        <v>Nee</v>
      </c>
      <c r="Q990" s="33"/>
      <c r="R990" s="7">
        <f t="shared" si="125"/>
        <v>0</v>
      </c>
      <c r="S990" s="7">
        <f t="shared" si="126"/>
        <v>0</v>
      </c>
      <c r="T990" s="7">
        <f t="shared" si="127"/>
        <v>0</v>
      </c>
      <c r="U990" s="7">
        <f t="shared" si="128"/>
        <v>0</v>
      </c>
      <c r="V990" s="7">
        <f t="shared" si="129"/>
        <v>0</v>
      </c>
    </row>
    <row r="991" spans="1:22" x14ac:dyDescent="0.15">
      <c r="A991" s="56">
        <f>IF(ISNUMBER(INDEX(ReadMe!$G$24:$G$59,MATCH(UitgavenInkomsten!$K991,ReadMe!$C$24:$C$59,0))),INDEX(ReadMe!$G$24:$G$59,MATCH(UitgavenInkomsten!$K991,ReadMe!$C$24:$C$59,0)),0)</f>
        <v>0</v>
      </c>
      <c r="B991" s="56">
        <f>IF(ISERROR(INDEX(ReadMe!$H$24:$H$59,MATCH(UitgavenInkomsten!$K991,ReadMe!$C$24:$C$59,0))),0,INDEX(ReadMe!$H$24:$H$59,MATCH(UitgavenInkomsten!$K991,ReadMe!$C$24:$C$59,0)))</f>
        <v>0</v>
      </c>
      <c r="D991" s="7" t="str">
        <f t="shared" si="123"/>
        <v/>
      </c>
      <c r="E991" s="33"/>
      <c r="F991" s="33"/>
      <c r="G991" s="33"/>
      <c r="H991" s="34"/>
      <c r="I991" s="56">
        <f t="shared" si="130"/>
        <v>1073</v>
      </c>
      <c r="J991" s="35"/>
      <c r="K991" s="33"/>
      <c r="L991" s="35"/>
      <c r="M991" s="35"/>
      <c r="N991" s="36" t="e">
        <f>INDEX(ReadMe!$F$24:$F$59,MATCH(UitgavenInkomsten!K991,ReadMe!$C$24:$C$59,0))</f>
        <v>#N/A</v>
      </c>
      <c r="O991" s="7">
        <f t="array" ref="O991">IF(AND(LEN(L991)&gt;0,ISNUMBER(N991)),L991*N991,IF(AND(LEN(M991)&gt;0,ISNUMBER(N991)),M991/(1+N991)*N991,0))</f>
        <v>0</v>
      </c>
      <c r="P991" s="7" t="str">
        <f t="shared" si="124"/>
        <v>Nee</v>
      </c>
      <c r="Q991" s="33"/>
      <c r="R991" s="7">
        <f t="shared" si="125"/>
        <v>0</v>
      </c>
      <c r="S991" s="7">
        <f t="shared" si="126"/>
        <v>0</v>
      </c>
      <c r="T991" s="7">
        <f t="shared" si="127"/>
        <v>0</v>
      </c>
      <c r="U991" s="7">
        <f t="shared" si="128"/>
        <v>0</v>
      </c>
      <c r="V991" s="7">
        <f t="shared" si="129"/>
        <v>0</v>
      </c>
    </row>
    <row r="992" spans="1:22" x14ac:dyDescent="0.15">
      <c r="A992" s="56">
        <f>IF(ISNUMBER(INDEX(ReadMe!$G$24:$G$59,MATCH(UitgavenInkomsten!$K992,ReadMe!$C$24:$C$59,0))),INDEX(ReadMe!$G$24:$G$59,MATCH(UitgavenInkomsten!$K992,ReadMe!$C$24:$C$59,0)),0)</f>
        <v>0</v>
      </c>
      <c r="B992" s="56">
        <f>IF(ISERROR(INDEX(ReadMe!$H$24:$H$59,MATCH(UitgavenInkomsten!$K992,ReadMe!$C$24:$C$59,0))),0,INDEX(ReadMe!$H$24:$H$59,MATCH(UitgavenInkomsten!$K992,ReadMe!$C$24:$C$59,0)))</f>
        <v>0</v>
      </c>
      <c r="D992" s="7" t="str">
        <f t="shared" si="123"/>
        <v/>
      </c>
      <c r="E992" s="33"/>
      <c r="F992" s="33"/>
      <c r="G992" s="33"/>
      <c r="H992" s="34"/>
      <c r="I992" s="56">
        <f t="shared" si="130"/>
        <v>1074</v>
      </c>
      <c r="J992" s="35"/>
      <c r="K992" s="33"/>
      <c r="L992" s="35"/>
      <c r="M992" s="35"/>
      <c r="N992" s="36" t="e">
        <f>INDEX(ReadMe!$F$24:$F$59,MATCH(UitgavenInkomsten!K992,ReadMe!$C$24:$C$59,0))</f>
        <v>#N/A</v>
      </c>
      <c r="O992" s="7">
        <f t="array" ref="O992">IF(AND(LEN(L992)&gt;0,ISNUMBER(N992)),L992*N992,IF(AND(LEN(M992)&gt;0,ISNUMBER(N992)),M992/(1+N992)*N992,0))</f>
        <v>0</v>
      </c>
      <c r="P992" s="7" t="str">
        <f t="shared" si="124"/>
        <v>Nee</v>
      </c>
      <c r="Q992" s="33"/>
      <c r="R992" s="7">
        <f t="shared" si="125"/>
        <v>0</v>
      </c>
      <c r="S992" s="7">
        <f t="shared" si="126"/>
        <v>0</v>
      </c>
      <c r="T992" s="7">
        <f t="shared" si="127"/>
        <v>0</v>
      </c>
      <c r="U992" s="7">
        <f t="shared" si="128"/>
        <v>0</v>
      </c>
      <c r="V992" s="7">
        <f t="shared" si="129"/>
        <v>0</v>
      </c>
    </row>
    <row r="993" spans="1:22" x14ac:dyDescent="0.15">
      <c r="A993" s="56">
        <f>IF(ISNUMBER(INDEX(ReadMe!$G$24:$G$59,MATCH(UitgavenInkomsten!$K993,ReadMe!$C$24:$C$59,0))),INDEX(ReadMe!$G$24:$G$59,MATCH(UitgavenInkomsten!$K993,ReadMe!$C$24:$C$59,0)),0)</f>
        <v>0</v>
      </c>
      <c r="B993" s="56">
        <f>IF(ISERROR(INDEX(ReadMe!$H$24:$H$59,MATCH(UitgavenInkomsten!$K993,ReadMe!$C$24:$C$59,0))),0,INDEX(ReadMe!$H$24:$H$59,MATCH(UitgavenInkomsten!$K993,ReadMe!$C$24:$C$59,0)))</f>
        <v>0</v>
      </c>
      <c r="D993" s="7" t="str">
        <f t="shared" si="123"/>
        <v/>
      </c>
      <c r="E993" s="33"/>
      <c r="F993" s="33"/>
      <c r="G993" s="33"/>
      <c r="H993" s="34"/>
      <c r="I993" s="56">
        <f t="shared" si="130"/>
        <v>1075</v>
      </c>
      <c r="J993" s="35"/>
      <c r="K993" s="33"/>
      <c r="L993" s="35"/>
      <c r="M993" s="35"/>
      <c r="N993" s="36" t="e">
        <f>INDEX(ReadMe!$F$24:$F$59,MATCH(UitgavenInkomsten!K993,ReadMe!$C$24:$C$59,0))</f>
        <v>#N/A</v>
      </c>
      <c r="O993" s="7">
        <f t="array" ref="O993">IF(AND(LEN(L993)&gt;0,ISNUMBER(N993)),L993*N993,IF(AND(LEN(M993)&gt;0,ISNUMBER(N993)),M993/(1+N993)*N993,0))</f>
        <v>0</v>
      </c>
      <c r="P993" s="7" t="str">
        <f t="shared" si="124"/>
        <v>Nee</v>
      </c>
      <c r="Q993" s="33"/>
      <c r="R993" s="7">
        <f t="shared" si="125"/>
        <v>0</v>
      </c>
      <c r="S993" s="7">
        <f t="shared" si="126"/>
        <v>0</v>
      </c>
      <c r="T993" s="7">
        <f t="shared" si="127"/>
        <v>0</v>
      </c>
      <c r="U993" s="7">
        <f t="shared" si="128"/>
        <v>0</v>
      </c>
      <c r="V993" s="7">
        <f t="shared" si="129"/>
        <v>0</v>
      </c>
    </row>
    <row r="994" spans="1:22" x14ac:dyDescent="0.15">
      <c r="A994" s="56">
        <f>IF(ISNUMBER(INDEX(ReadMe!$G$24:$G$59,MATCH(UitgavenInkomsten!$K994,ReadMe!$C$24:$C$59,0))),INDEX(ReadMe!$G$24:$G$59,MATCH(UitgavenInkomsten!$K994,ReadMe!$C$24:$C$59,0)),0)</f>
        <v>0</v>
      </c>
      <c r="B994" s="56">
        <f>IF(ISERROR(INDEX(ReadMe!$H$24:$H$59,MATCH(UitgavenInkomsten!$K994,ReadMe!$C$24:$C$59,0))),0,INDEX(ReadMe!$H$24:$H$59,MATCH(UitgavenInkomsten!$K994,ReadMe!$C$24:$C$59,0)))</f>
        <v>0</v>
      </c>
      <c r="D994" s="7" t="str">
        <f t="shared" si="123"/>
        <v/>
      </c>
      <c r="E994" s="33"/>
      <c r="F994" s="33"/>
      <c r="G994" s="33"/>
      <c r="H994" s="34"/>
      <c r="I994" s="56">
        <f t="shared" si="130"/>
        <v>1076</v>
      </c>
      <c r="J994" s="35"/>
      <c r="K994" s="33"/>
      <c r="L994" s="35"/>
      <c r="M994" s="35"/>
      <c r="N994" s="36" t="e">
        <f>INDEX(ReadMe!$F$24:$F$59,MATCH(UitgavenInkomsten!K994,ReadMe!$C$24:$C$59,0))</f>
        <v>#N/A</v>
      </c>
      <c r="O994" s="7">
        <f t="array" ref="O994">IF(AND(LEN(L994)&gt;0,ISNUMBER(N994)),L994*N994,IF(AND(LEN(M994)&gt;0,ISNUMBER(N994)),M994/(1+N994)*N994,0))</f>
        <v>0</v>
      </c>
      <c r="P994" s="7" t="str">
        <f t="shared" si="124"/>
        <v>Nee</v>
      </c>
      <c r="Q994" s="33"/>
      <c r="R994" s="7">
        <f t="shared" si="125"/>
        <v>0</v>
      </c>
      <c r="S994" s="7">
        <f t="shared" si="126"/>
        <v>0</v>
      </c>
      <c r="T994" s="7">
        <f t="shared" si="127"/>
        <v>0</v>
      </c>
      <c r="U994" s="7">
        <f t="shared" si="128"/>
        <v>0</v>
      </c>
      <c r="V994" s="7">
        <f t="shared" si="129"/>
        <v>0</v>
      </c>
    </row>
    <row r="995" spans="1:22" x14ac:dyDescent="0.15">
      <c r="A995" s="56">
        <f>IF(ISNUMBER(INDEX(ReadMe!$G$24:$G$59,MATCH(UitgavenInkomsten!$K995,ReadMe!$C$24:$C$59,0))),INDEX(ReadMe!$G$24:$G$59,MATCH(UitgavenInkomsten!$K995,ReadMe!$C$24:$C$59,0)),0)</f>
        <v>0</v>
      </c>
      <c r="B995" s="56">
        <f>IF(ISERROR(INDEX(ReadMe!$H$24:$H$59,MATCH(UitgavenInkomsten!$K995,ReadMe!$C$24:$C$59,0))),0,INDEX(ReadMe!$H$24:$H$59,MATCH(UitgavenInkomsten!$K995,ReadMe!$C$24:$C$59,0)))</f>
        <v>0</v>
      </c>
      <c r="D995" s="7" t="str">
        <f t="shared" si="123"/>
        <v/>
      </c>
      <c r="E995" s="33"/>
      <c r="F995" s="33"/>
      <c r="G995" s="33"/>
      <c r="H995" s="34"/>
      <c r="I995" s="56">
        <f t="shared" si="130"/>
        <v>1077</v>
      </c>
      <c r="J995" s="35"/>
      <c r="K995" s="33"/>
      <c r="L995" s="35"/>
      <c r="M995" s="35"/>
      <c r="N995" s="36" t="e">
        <f>INDEX(ReadMe!$F$24:$F$59,MATCH(UitgavenInkomsten!K995,ReadMe!$C$24:$C$59,0))</f>
        <v>#N/A</v>
      </c>
      <c r="O995" s="7">
        <f t="array" ref="O995">IF(AND(LEN(L995)&gt;0,ISNUMBER(N995)),L995*N995,IF(AND(LEN(M995)&gt;0,ISNUMBER(N995)),M995/(1+N995)*N995,0))</f>
        <v>0</v>
      </c>
      <c r="P995" s="7" t="str">
        <f t="shared" si="124"/>
        <v>Nee</v>
      </c>
      <c r="Q995" s="33"/>
      <c r="R995" s="7">
        <f t="shared" si="125"/>
        <v>0</v>
      </c>
      <c r="S995" s="7">
        <f t="shared" si="126"/>
        <v>0</v>
      </c>
      <c r="T995" s="7">
        <f t="shared" si="127"/>
        <v>0</v>
      </c>
      <c r="U995" s="7">
        <f t="shared" si="128"/>
        <v>0</v>
      </c>
      <c r="V995" s="7">
        <f t="shared" si="129"/>
        <v>0</v>
      </c>
    </row>
    <row r="996" spans="1:22" x14ac:dyDescent="0.15">
      <c r="A996" s="56">
        <f>IF(ISNUMBER(INDEX(ReadMe!$G$24:$G$59,MATCH(UitgavenInkomsten!$K996,ReadMe!$C$24:$C$59,0))),INDEX(ReadMe!$G$24:$G$59,MATCH(UitgavenInkomsten!$K996,ReadMe!$C$24:$C$59,0)),0)</f>
        <v>0</v>
      </c>
      <c r="B996" s="56">
        <f>IF(ISERROR(INDEX(ReadMe!$H$24:$H$59,MATCH(UitgavenInkomsten!$K996,ReadMe!$C$24:$C$59,0))),0,INDEX(ReadMe!$H$24:$H$59,MATCH(UitgavenInkomsten!$K996,ReadMe!$C$24:$C$59,0)))</f>
        <v>0</v>
      </c>
      <c r="D996" s="7" t="str">
        <f t="shared" si="123"/>
        <v/>
      </c>
      <c r="E996" s="33"/>
      <c r="F996" s="33"/>
      <c r="G996" s="33"/>
      <c r="H996" s="34"/>
      <c r="I996" s="56">
        <f t="shared" si="130"/>
        <v>1078</v>
      </c>
      <c r="J996" s="35"/>
      <c r="K996" s="33"/>
      <c r="L996" s="35"/>
      <c r="M996" s="35"/>
      <c r="N996" s="36" t="e">
        <f>INDEX(ReadMe!$F$24:$F$59,MATCH(UitgavenInkomsten!K996,ReadMe!$C$24:$C$59,0))</f>
        <v>#N/A</v>
      </c>
      <c r="O996" s="7">
        <f t="array" ref="O996">IF(AND(LEN(L996)&gt;0,ISNUMBER(N996)),L996*N996,IF(AND(LEN(M996)&gt;0,ISNUMBER(N996)),M996/(1+N996)*N996,0))</f>
        <v>0</v>
      </c>
      <c r="P996" s="7" t="str">
        <f t="shared" si="124"/>
        <v>Nee</v>
      </c>
      <c r="Q996" s="33"/>
      <c r="R996" s="7">
        <f t="shared" si="125"/>
        <v>0</v>
      </c>
      <c r="S996" s="7">
        <f t="shared" si="126"/>
        <v>0</v>
      </c>
      <c r="T996" s="7">
        <f t="shared" si="127"/>
        <v>0</v>
      </c>
      <c r="U996" s="7">
        <f t="shared" si="128"/>
        <v>0</v>
      </c>
      <c r="V996" s="7">
        <f t="shared" si="129"/>
        <v>0</v>
      </c>
    </row>
    <row r="997" spans="1:22" x14ac:dyDescent="0.15">
      <c r="A997" s="56">
        <f>IF(ISNUMBER(INDEX(ReadMe!$G$24:$G$59,MATCH(UitgavenInkomsten!$K997,ReadMe!$C$24:$C$59,0))),INDEX(ReadMe!$G$24:$G$59,MATCH(UitgavenInkomsten!$K997,ReadMe!$C$24:$C$59,0)),0)</f>
        <v>0</v>
      </c>
      <c r="B997" s="56">
        <f>IF(ISERROR(INDEX(ReadMe!$H$24:$H$59,MATCH(UitgavenInkomsten!$K997,ReadMe!$C$24:$C$59,0))),0,INDEX(ReadMe!$H$24:$H$59,MATCH(UitgavenInkomsten!$K997,ReadMe!$C$24:$C$59,0)))</f>
        <v>0</v>
      </c>
      <c r="D997" s="7" t="str">
        <f t="shared" si="123"/>
        <v/>
      </c>
      <c r="E997" s="33"/>
      <c r="F997" s="33"/>
      <c r="G997" s="33"/>
      <c r="H997" s="34"/>
      <c r="I997" s="56">
        <f t="shared" si="130"/>
        <v>1079</v>
      </c>
      <c r="J997" s="35"/>
      <c r="K997" s="33"/>
      <c r="L997" s="35"/>
      <c r="M997" s="35"/>
      <c r="N997" s="36" t="e">
        <f>INDEX(ReadMe!$F$24:$F$59,MATCH(UitgavenInkomsten!K997,ReadMe!$C$24:$C$59,0))</f>
        <v>#N/A</v>
      </c>
      <c r="O997" s="7">
        <f t="array" ref="O997">IF(AND(LEN(L997)&gt;0,ISNUMBER(N997)),L997*N997,IF(AND(LEN(M997)&gt;0,ISNUMBER(N997)),M997/(1+N997)*N997,0))</f>
        <v>0</v>
      </c>
      <c r="P997" s="7" t="str">
        <f t="shared" si="124"/>
        <v>Nee</v>
      </c>
      <c r="Q997" s="33"/>
      <c r="R997" s="7">
        <f t="shared" si="125"/>
        <v>0</v>
      </c>
      <c r="S997" s="7">
        <f t="shared" si="126"/>
        <v>0</v>
      </c>
      <c r="T997" s="7">
        <f t="shared" si="127"/>
        <v>0</v>
      </c>
      <c r="U997" s="7">
        <f t="shared" si="128"/>
        <v>0</v>
      </c>
      <c r="V997" s="7">
        <f t="shared" si="129"/>
        <v>0</v>
      </c>
    </row>
    <row r="998" spans="1:22" x14ac:dyDescent="0.15">
      <c r="A998" s="56">
        <f>IF(ISNUMBER(INDEX(ReadMe!$G$24:$G$59,MATCH(UitgavenInkomsten!$K998,ReadMe!$C$24:$C$59,0))),INDEX(ReadMe!$G$24:$G$59,MATCH(UitgavenInkomsten!$K998,ReadMe!$C$24:$C$59,0)),0)</f>
        <v>0</v>
      </c>
      <c r="B998" s="56">
        <f>IF(ISERROR(INDEX(ReadMe!$H$24:$H$59,MATCH(UitgavenInkomsten!$K998,ReadMe!$C$24:$C$59,0))),0,INDEX(ReadMe!$H$24:$H$59,MATCH(UitgavenInkomsten!$K998,ReadMe!$C$24:$C$59,0)))</f>
        <v>0</v>
      </c>
      <c r="D998" s="7" t="str">
        <f t="shared" si="123"/>
        <v/>
      </c>
      <c r="E998" s="33"/>
      <c r="F998" s="33"/>
      <c r="G998" s="33"/>
      <c r="H998" s="34"/>
      <c r="I998" s="56">
        <f t="shared" si="130"/>
        <v>1080</v>
      </c>
      <c r="J998" s="35"/>
      <c r="K998" s="33"/>
      <c r="L998" s="35"/>
      <c r="M998" s="35"/>
      <c r="N998" s="36" t="e">
        <f>INDEX(ReadMe!$F$24:$F$59,MATCH(UitgavenInkomsten!K998,ReadMe!$C$24:$C$59,0))</f>
        <v>#N/A</v>
      </c>
      <c r="O998" s="7">
        <f t="array" ref="O998">IF(AND(LEN(L998)&gt;0,ISNUMBER(N998)),L998*N998,IF(AND(LEN(M998)&gt;0,ISNUMBER(N998)),M998/(1+N998)*N998,0))</f>
        <v>0</v>
      </c>
      <c r="P998" s="7" t="str">
        <f t="shared" si="124"/>
        <v>Nee</v>
      </c>
      <c r="Q998" s="33"/>
      <c r="R998" s="7">
        <f t="shared" si="125"/>
        <v>0</v>
      </c>
      <c r="S998" s="7">
        <f t="shared" si="126"/>
        <v>0</v>
      </c>
      <c r="T998" s="7">
        <f t="shared" si="127"/>
        <v>0</v>
      </c>
      <c r="U998" s="7">
        <f t="shared" si="128"/>
        <v>0</v>
      </c>
      <c r="V998" s="7">
        <f t="shared" si="129"/>
        <v>0</v>
      </c>
    </row>
    <row r="999" spans="1:22" x14ac:dyDescent="0.15">
      <c r="A999" s="56">
        <f>IF(ISNUMBER(INDEX(ReadMe!$G$24:$G$59,MATCH(UitgavenInkomsten!$K999,ReadMe!$C$24:$C$59,0))),INDEX(ReadMe!$G$24:$G$59,MATCH(UitgavenInkomsten!$K999,ReadMe!$C$24:$C$59,0)),0)</f>
        <v>0</v>
      </c>
      <c r="B999" s="56">
        <f>IF(ISERROR(INDEX(ReadMe!$H$24:$H$59,MATCH(UitgavenInkomsten!$K999,ReadMe!$C$24:$C$59,0))),0,INDEX(ReadMe!$H$24:$H$59,MATCH(UitgavenInkomsten!$K999,ReadMe!$C$24:$C$59,0)))</f>
        <v>0</v>
      </c>
      <c r="D999" s="7" t="str">
        <f t="shared" si="123"/>
        <v/>
      </c>
      <c r="E999" s="33"/>
      <c r="F999" s="33"/>
      <c r="G999" s="33"/>
      <c r="H999" s="34"/>
      <c r="I999" s="56">
        <f t="shared" si="130"/>
        <v>1081</v>
      </c>
      <c r="J999" s="35"/>
      <c r="K999" s="33"/>
      <c r="L999" s="35"/>
      <c r="M999" s="35"/>
      <c r="N999" s="36" t="e">
        <f>INDEX(ReadMe!$F$24:$F$59,MATCH(UitgavenInkomsten!K999,ReadMe!$C$24:$C$59,0))</f>
        <v>#N/A</v>
      </c>
      <c r="O999" s="7">
        <f t="array" ref="O999">IF(AND(LEN(L999)&gt;0,ISNUMBER(N999)),L999*N999,IF(AND(LEN(M999)&gt;0,ISNUMBER(N999)),M999/(1+N999)*N999,0))</f>
        <v>0</v>
      </c>
      <c r="P999" s="7" t="str">
        <f t="shared" si="124"/>
        <v>Nee</v>
      </c>
      <c r="Q999" s="33"/>
      <c r="R999" s="7">
        <f t="shared" si="125"/>
        <v>0</v>
      </c>
      <c r="S999" s="7">
        <f t="shared" si="126"/>
        <v>0</v>
      </c>
      <c r="T999" s="7">
        <f t="shared" si="127"/>
        <v>0</v>
      </c>
      <c r="U999" s="7">
        <f t="shared" si="128"/>
        <v>0</v>
      </c>
      <c r="V999" s="7">
        <f t="shared" si="129"/>
        <v>0</v>
      </c>
    </row>
    <row r="1000" spans="1:22" x14ac:dyDescent="0.15">
      <c r="A1000" s="56">
        <f>IF(ISNUMBER(INDEX(ReadMe!$G$24:$G$59,MATCH(UitgavenInkomsten!$K1000,ReadMe!$C$24:$C$59,0))),INDEX(ReadMe!$G$24:$G$59,MATCH(UitgavenInkomsten!$K1000,ReadMe!$C$24:$C$59,0)),0)</f>
        <v>0</v>
      </c>
      <c r="B1000" s="56">
        <f>IF(ISERROR(INDEX(ReadMe!$H$24:$H$59,MATCH(UitgavenInkomsten!$K1000,ReadMe!$C$24:$C$59,0))),0,INDEX(ReadMe!$H$24:$H$59,MATCH(UitgavenInkomsten!$K1000,ReadMe!$C$24:$C$59,0)))</f>
        <v>0</v>
      </c>
      <c r="D1000" s="7" t="str">
        <f t="shared" si="123"/>
        <v/>
      </c>
      <c r="E1000" s="33"/>
      <c r="F1000" s="33"/>
      <c r="G1000" s="33"/>
      <c r="H1000" s="34"/>
      <c r="I1000" s="56">
        <f t="shared" si="130"/>
        <v>1082</v>
      </c>
      <c r="J1000" s="35"/>
      <c r="K1000" s="33"/>
      <c r="L1000" s="35"/>
      <c r="M1000" s="35"/>
      <c r="N1000" s="36" t="e">
        <f>INDEX(ReadMe!$F$24:$F$59,MATCH(UitgavenInkomsten!K1000,ReadMe!$C$24:$C$59,0))</f>
        <v>#N/A</v>
      </c>
      <c r="O1000" s="7">
        <f t="array" ref="O1000">IF(AND(LEN(L1000)&gt;0,ISNUMBER(N1000)),L1000*N1000,IF(AND(LEN(M1000)&gt;0,ISNUMBER(N1000)),M1000/(1+N1000)*N1000,0))</f>
        <v>0</v>
      </c>
      <c r="P1000" s="7" t="str">
        <f t="shared" si="124"/>
        <v>Nee</v>
      </c>
      <c r="Q1000" s="33"/>
      <c r="R1000" s="7">
        <f t="shared" si="125"/>
        <v>0</v>
      </c>
      <c r="S1000" s="7">
        <f t="shared" si="126"/>
        <v>0</v>
      </c>
      <c r="T1000" s="7">
        <f t="shared" si="127"/>
        <v>0</v>
      </c>
      <c r="U1000" s="7">
        <f t="shared" si="128"/>
        <v>0</v>
      </c>
      <c r="V1000" s="7">
        <f t="shared" si="129"/>
        <v>0</v>
      </c>
    </row>
    <row r="1001" spans="1:22" x14ac:dyDescent="0.15">
      <c r="A1001" s="56">
        <f>IF(ISNUMBER(INDEX(ReadMe!$G$24:$G$59,MATCH(UitgavenInkomsten!$K1001,ReadMe!$C$24:$C$59,0))),INDEX(ReadMe!$G$24:$G$59,MATCH(UitgavenInkomsten!$K1001,ReadMe!$C$24:$C$59,0)),0)</f>
        <v>0</v>
      </c>
      <c r="B1001" s="56">
        <f>IF(ISERROR(INDEX(ReadMe!$H$24:$H$59,MATCH(UitgavenInkomsten!$K1001,ReadMe!$C$24:$C$59,0))),0,INDEX(ReadMe!$H$24:$H$59,MATCH(UitgavenInkomsten!$K1001,ReadMe!$C$24:$C$59,0)))</f>
        <v>0</v>
      </c>
      <c r="D1001" s="7" t="str">
        <f t="shared" si="123"/>
        <v/>
      </c>
      <c r="E1001" s="33"/>
      <c r="F1001" s="33"/>
      <c r="G1001" s="33"/>
      <c r="H1001" s="34"/>
      <c r="I1001" s="56">
        <f t="shared" si="130"/>
        <v>1083</v>
      </c>
      <c r="J1001" s="35"/>
      <c r="K1001" s="33"/>
      <c r="L1001" s="35"/>
      <c r="M1001" s="35"/>
      <c r="N1001" s="36" t="e">
        <f>INDEX(ReadMe!$F$24:$F$59,MATCH(UitgavenInkomsten!K1001,ReadMe!$C$24:$C$59,0))</f>
        <v>#N/A</v>
      </c>
      <c r="O1001" s="7">
        <f t="array" ref="O1001">IF(AND(LEN(L1001)&gt;0,ISNUMBER(N1001)),L1001*N1001,IF(AND(LEN(M1001)&gt;0,ISNUMBER(N1001)),M1001/(1+N1001)*N1001,0))</f>
        <v>0</v>
      </c>
      <c r="P1001" s="7" t="str">
        <f t="shared" si="124"/>
        <v>Nee</v>
      </c>
      <c r="Q1001" s="33"/>
      <c r="R1001" s="7">
        <f t="shared" si="125"/>
        <v>0</v>
      </c>
      <c r="S1001" s="7">
        <f t="shared" si="126"/>
        <v>0</v>
      </c>
      <c r="T1001" s="7">
        <f t="shared" si="127"/>
        <v>0</v>
      </c>
      <c r="U1001" s="7">
        <f t="shared" si="128"/>
        <v>0</v>
      </c>
      <c r="V1001" s="7">
        <f t="shared" si="129"/>
        <v>0</v>
      </c>
    </row>
    <row r="1002" spans="1:22" x14ac:dyDescent="0.15">
      <c r="A1002" s="56">
        <f>IF(ISNUMBER(INDEX(ReadMe!$G$24:$G$59,MATCH(UitgavenInkomsten!$K1002,ReadMe!$C$24:$C$59,0))),INDEX(ReadMe!$G$24:$G$59,MATCH(UitgavenInkomsten!$K1002,ReadMe!$C$24:$C$59,0)),0)</f>
        <v>0</v>
      </c>
      <c r="B1002" s="56">
        <f>IF(ISERROR(INDEX(ReadMe!$H$24:$H$59,MATCH(UitgavenInkomsten!$K1002,ReadMe!$C$24:$C$59,0))),0,INDEX(ReadMe!$H$24:$H$59,MATCH(UitgavenInkomsten!$K1002,ReadMe!$C$24:$C$59,0)))</f>
        <v>0</v>
      </c>
      <c r="D1002" s="7" t="str">
        <f t="shared" si="123"/>
        <v/>
      </c>
      <c r="E1002" s="33"/>
      <c r="F1002" s="33"/>
      <c r="G1002" s="33"/>
      <c r="H1002" s="34"/>
      <c r="I1002" s="56">
        <f t="shared" si="130"/>
        <v>1084</v>
      </c>
      <c r="J1002" s="35"/>
      <c r="K1002" s="33"/>
      <c r="L1002" s="35"/>
      <c r="M1002" s="35"/>
      <c r="N1002" s="36" t="e">
        <f>INDEX(ReadMe!$F$24:$F$59,MATCH(UitgavenInkomsten!K1002,ReadMe!$C$24:$C$59,0))</f>
        <v>#N/A</v>
      </c>
      <c r="O1002" s="7">
        <f t="array" ref="O1002">IF(AND(LEN(L1002)&gt;0,ISNUMBER(N1002)),L1002*N1002,IF(AND(LEN(M1002)&gt;0,ISNUMBER(N1002)),M1002/(1+N1002)*N1002,0))</f>
        <v>0</v>
      </c>
      <c r="P1002" s="7" t="str">
        <f t="shared" si="124"/>
        <v>Nee</v>
      </c>
      <c r="Q1002" s="33"/>
      <c r="R1002" s="7">
        <f t="shared" si="125"/>
        <v>0</v>
      </c>
      <c r="S1002" s="7">
        <f t="shared" si="126"/>
        <v>0</v>
      </c>
      <c r="T1002" s="7">
        <f t="shared" si="127"/>
        <v>0</v>
      </c>
      <c r="U1002" s="7">
        <f t="shared" si="128"/>
        <v>0</v>
      </c>
      <c r="V1002" s="7">
        <f t="shared" si="129"/>
        <v>0</v>
      </c>
    </row>
    <row r="1003" spans="1:22" x14ac:dyDescent="0.15">
      <c r="A1003" s="56">
        <f>IF(ISNUMBER(INDEX(ReadMe!$G$24:$G$59,MATCH(UitgavenInkomsten!$K1003,ReadMe!$C$24:$C$59,0))),INDEX(ReadMe!$G$24:$G$59,MATCH(UitgavenInkomsten!$K1003,ReadMe!$C$24:$C$59,0)),0)</f>
        <v>0</v>
      </c>
      <c r="B1003" s="56">
        <f>IF(ISERROR(INDEX(ReadMe!$H$24:$H$59,MATCH(UitgavenInkomsten!$K1003,ReadMe!$C$24:$C$59,0))),0,INDEX(ReadMe!$H$24:$H$59,MATCH(UitgavenInkomsten!$K1003,ReadMe!$C$24:$C$59,0)))</f>
        <v>0</v>
      </c>
      <c r="D1003" s="7" t="str">
        <f t="shared" si="123"/>
        <v/>
      </c>
      <c r="E1003" s="33"/>
      <c r="F1003" s="33"/>
      <c r="G1003" s="33"/>
      <c r="H1003" s="34"/>
      <c r="I1003" s="56">
        <f t="shared" si="130"/>
        <v>1085</v>
      </c>
      <c r="J1003" s="35"/>
      <c r="K1003" s="33"/>
      <c r="L1003" s="35"/>
      <c r="M1003" s="35"/>
      <c r="N1003" s="36" t="e">
        <f>INDEX(ReadMe!$F$24:$F$59,MATCH(UitgavenInkomsten!K1003,ReadMe!$C$24:$C$59,0))</f>
        <v>#N/A</v>
      </c>
      <c r="O1003" s="7">
        <f t="array" ref="O1003">IF(AND(LEN(L1003)&gt;0,ISNUMBER(N1003)),L1003*N1003,IF(AND(LEN(M1003)&gt;0,ISNUMBER(N1003)),M1003/(1+N1003)*N1003,0))</f>
        <v>0</v>
      </c>
      <c r="P1003" s="7" t="str">
        <f t="shared" si="124"/>
        <v>Nee</v>
      </c>
      <c r="Q1003" s="33"/>
      <c r="R1003" s="7">
        <f t="shared" si="125"/>
        <v>0</v>
      </c>
      <c r="S1003" s="7">
        <f t="shared" si="126"/>
        <v>0</v>
      </c>
      <c r="T1003" s="7">
        <f t="shared" si="127"/>
        <v>0</v>
      </c>
      <c r="U1003" s="7">
        <f t="shared" si="128"/>
        <v>0</v>
      </c>
      <c r="V1003" s="7">
        <f t="shared" si="129"/>
        <v>0</v>
      </c>
    </row>
    <row r="1004" spans="1:22" x14ac:dyDescent="0.15">
      <c r="A1004" s="56">
        <f>IF(ISNUMBER(INDEX(ReadMe!$G$24:$G$59,MATCH(UitgavenInkomsten!$K1004,ReadMe!$C$24:$C$59,0))),INDEX(ReadMe!$G$24:$G$59,MATCH(UitgavenInkomsten!$K1004,ReadMe!$C$24:$C$59,0)),0)</f>
        <v>0</v>
      </c>
      <c r="B1004" s="56">
        <f>IF(ISERROR(INDEX(ReadMe!$H$24:$H$59,MATCH(UitgavenInkomsten!$K1004,ReadMe!$C$24:$C$59,0))),0,INDEX(ReadMe!$H$24:$H$59,MATCH(UitgavenInkomsten!$K1004,ReadMe!$C$24:$C$59,0)))</f>
        <v>0</v>
      </c>
      <c r="D1004" s="7" t="str">
        <f t="shared" si="123"/>
        <v/>
      </c>
      <c r="E1004" s="33"/>
      <c r="F1004" s="33"/>
      <c r="G1004" s="33"/>
      <c r="H1004" s="34"/>
      <c r="I1004" s="56">
        <f t="shared" si="130"/>
        <v>1086</v>
      </c>
      <c r="J1004" s="35"/>
      <c r="K1004" s="33"/>
      <c r="L1004" s="35"/>
      <c r="M1004" s="35"/>
      <c r="N1004" s="36" t="e">
        <f>INDEX(ReadMe!$F$24:$F$59,MATCH(UitgavenInkomsten!K1004,ReadMe!$C$24:$C$59,0))</f>
        <v>#N/A</v>
      </c>
      <c r="O1004" s="7">
        <f t="array" ref="O1004">IF(AND(LEN(L1004)&gt;0,ISNUMBER(N1004)),L1004*N1004,IF(AND(LEN(M1004)&gt;0,ISNUMBER(N1004)),M1004/(1+N1004)*N1004,0))</f>
        <v>0</v>
      </c>
      <c r="P1004" s="7" t="str">
        <f t="shared" si="124"/>
        <v>Nee</v>
      </c>
      <c r="Q1004" s="33"/>
      <c r="R1004" s="7">
        <f t="shared" si="125"/>
        <v>0</v>
      </c>
      <c r="S1004" s="7">
        <f t="shared" si="126"/>
        <v>0</v>
      </c>
      <c r="T1004" s="7">
        <f t="shared" si="127"/>
        <v>0</v>
      </c>
      <c r="U1004" s="7">
        <f t="shared" si="128"/>
        <v>0</v>
      </c>
      <c r="V1004" s="7">
        <f t="shared" si="129"/>
        <v>0</v>
      </c>
    </row>
    <row r="1005" spans="1:22" x14ac:dyDescent="0.15">
      <c r="A1005" s="56">
        <f>IF(ISNUMBER(INDEX(ReadMe!$G$24:$G$59,MATCH(UitgavenInkomsten!$K1005,ReadMe!$C$24:$C$59,0))),INDEX(ReadMe!$G$24:$G$59,MATCH(UitgavenInkomsten!$K1005,ReadMe!$C$24:$C$59,0)),0)</f>
        <v>0</v>
      </c>
      <c r="B1005" s="56">
        <f>IF(ISERROR(INDEX(ReadMe!$H$24:$H$59,MATCH(UitgavenInkomsten!$K1005,ReadMe!$C$24:$C$59,0))),0,INDEX(ReadMe!$H$24:$H$59,MATCH(UitgavenInkomsten!$K1005,ReadMe!$C$24:$C$59,0)))</f>
        <v>0</v>
      </c>
      <c r="D1005" s="7" t="str">
        <f t="shared" si="123"/>
        <v/>
      </c>
      <c r="E1005" s="33"/>
      <c r="F1005" s="33"/>
      <c r="G1005" s="33"/>
      <c r="H1005" s="34"/>
      <c r="I1005" s="56">
        <f t="shared" si="130"/>
        <v>1087</v>
      </c>
      <c r="J1005" s="35"/>
      <c r="K1005" s="33"/>
      <c r="L1005" s="35"/>
      <c r="M1005" s="35"/>
      <c r="N1005" s="36" t="e">
        <f>INDEX(ReadMe!$F$24:$F$59,MATCH(UitgavenInkomsten!K1005,ReadMe!$C$24:$C$59,0))</f>
        <v>#N/A</v>
      </c>
      <c r="O1005" s="7">
        <f t="array" ref="O1005">IF(AND(LEN(L1005)&gt;0,ISNUMBER(N1005)),L1005*N1005,IF(AND(LEN(M1005)&gt;0,ISNUMBER(N1005)),M1005/(1+N1005)*N1005,0))</f>
        <v>0</v>
      </c>
      <c r="P1005" s="7" t="str">
        <f t="shared" si="124"/>
        <v>Nee</v>
      </c>
      <c r="Q1005" s="33"/>
      <c r="R1005" s="7">
        <f t="shared" si="125"/>
        <v>0</v>
      </c>
      <c r="S1005" s="7">
        <f t="shared" si="126"/>
        <v>0</v>
      </c>
      <c r="T1005" s="7">
        <f t="shared" si="127"/>
        <v>0</v>
      </c>
      <c r="U1005" s="7">
        <f t="shared" si="128"/>
        <v>0</v>
      </c>
      <c r="V1005" s="7">
        <f t="shared" si="129"/>
        <v>0</v>
      </c>
    </row>
    <row r="1006" spans="1:22" x14ac:dyDescent="0.15">
      <c r="A1006" s="56">
        <f>IF(ISNUMBER(INDEX(ReadMe!$G$24:$G$59,MATCH(UitgavenInkomsten!$K1006,ReadMe!$C$24:$C$59,0))),INDEX(ReadMe!$G$24:$G$59,MATCH(UitgavenInkomsten!$K1006,ReadMe!$C$24:$C$59,0)),0)</f>
        <v>0</v>
      </c>
      <c r="B1006" s="56">
        <f>IF(ISERROR(INDEX(ReadMe!$H$24:$H$59,MATCH(UitgavenInkomsten!$K1006,ReadMe!$C$24:$C$59,0))),0,INDEX(ReadMe!$H$24:$H$59,MATCH(UitgavenInkomsten!$K1006,ReadMe!$C$24:$C$59,0)))</f>
        <v>0</v>
      </c>
      <c r="D1006" s="7" t="str">
        <f t="shared" si="123"/>
        <v/>
      </c>
      <c r="E1006" s="33"/>
      <c r="F1006" s="33"/>
      <c r="G1006" s="33"/>
      <c r="H1006" s="34"/>
      <c r="I1006" s="56">
        <f t="shared" si="130"/>
        <v>1088</v>
      </c>
      <c r="J1006" s="35"/>
      <c r="K1006" s="33"/>
      <c r="L1006" s="35"/>
      <c r="M1006" s="35"/>
      <c r="N1006" s="36" t="e">
        <f>INDEX(ReadMe!$F$24:$F$59,MATCH(UitgavenInkomsten!K1006,ReadMe!$C$24:$C$59,0))</f>
        <v>#N/A</v>
      </c>
      <c r="O1006" s="7">
        <f t="array" ref="O1006">IF(AND(LEN(L1006)&gt;0,ISNUMBER(N1006)),L1006*N1006,IF(AND(LEN(M1006)&gt;0,ISNUMBER(N1006)),M1006/(1+N1006)*N1006,0))</f>
        <v>0</v>
      </c>
      <c r="P1006" s="7" t="str">
        <f t="shared" si="124"/>
        <v>Nee</v>
      </c>
      <c r="Q1006" s="33"/>
      <c r="R1006" s="7">
        <f t="shared" si="125"/>
        <v>0</v>
      </c>
      <c r="S1006" s="7">
        <f t="shared" si="126"/>
        <v>0</v>
      </c>
      <c r="T1006" s="7">
        <f t="shared" si="127"/>
        <v>0</v>
      </c>
      <c r="U1006" s="7">
        <f t="shared" si="128"/>
        <v>0</v>
      </c>
      <c r="V1006" s="7">
        <f t="shared" si="129"/>
        <v>0</v>
      </c>
    </row>
  </sheetData>
  <sheetProtection sheet="1" objects="1" scenarios="1" autoFilter="0"/>
  <autoFilter ref="D17:W1006"/>
  <phoneticPr fontId="1" type="noConversion"/>
  <dataValidations count="9">
    <dataValidation type="list" allowBlank="1" showInputMessage="1" showErrorMessage="1" sqref="F18:F1006 E137:E1006 H6">
      <formula1>Jaren</formula1>
    </dataValidation>
    <dataValidation type="list" allowBlank="1" showInputMessage="1" showErrorMessage="1" sqref="Q18:Q1006">
      <formula1>JaNee</formula1>
    </dataValidation>
    <dataValidation type="list" allowBlank="1" showInputMessage="1" showErrorMessage="1" sqref="N18:N1006">
      <formula1>BTWklasse</formula1>
    </dataValidation>
    <dataValidation type="list" allowBlank="1" showInputMessage="1" showErrorMessage="1" sqref="G18:G1006">
      <formula1>Maanden</formula1>
    </dataValidation>
    <dataValidation type="whole" allowBlank="1" showInputMessage="1" showErrorMessage="1" sqref="H18:H1006">
      <formula1>1</formula1>
      <formula2>31</formula2>
    </dataValidation>
    <dataValidation type="list" allowBlank="1" showInputMessage="1" showErrorMessage="1" sqref="K18:K1006 N14 O7:O15">
      <formula1>Categorieen</formula1>
    </dataValidation>
    <dataValidation type="list" allowBlank="1" showInputMessage="1" showErrorMessage="1" sqref="H4">
      <formula1>"maand, kwartaal"</formula1>
    </dataValidation>
    <dataValidation type="list" allowBlank="1" showInputMessage="1" showErrorMessage="1" sqref="K15 J7:J11">
      <formula1>Periods</formula1>
    </dataValidation>
    <dataValidation type="list" allowBlank="1" showInputMessage="1" showErrorMessage="1" sqref="E18:E136">
      <formula1>KasBank</formula1>
    </dataValidation>
  </dataValidations>
  <pageMargins left="0.75" right="0.75" top="1" bottom="1" header="0.5" footer="0.5"/>
  <pageSetup orientation="portrai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33"/>
  <sheetViews>
    <sheetView showGridLines="0" workbookViewId="0">
      <selection activeCell="C18" sqref="C18"/>
    </sheetView>
  </sheetViews>
  <sheetFormatPr baseColWidth="10" defaultRowHeight="13" x14ac:dyDescent="0.15"/>
  <sheetData>
    <row r="1" spans="1:14" x14ac:dyDescent="0.15">
      <c r="A1" s="16"/>
      <c r="B1" s="16"/>
      <c r="C1" s="16"/>
      <c r="D1" s="16"/>
      <c r="E1" s="16"/>
      <c r="F1" s="16"/>
      <c r="G1" s="16"/>
      <c r="H1" s="16"/>
      <c r="I1" s="16"/>
    </row>
    <row r="2" spans="1:14" ht="18" thickBot="1" x14ac:dyDescent="0.25">
      <c r="A2" s="16"/>
      <c r="B2" s="29" t="s">
        <v>132</v>
      </c>
      <c r="C2" s="29"/>
      <c r="D2" s="29"/>
      <c r="E2" s="29"/>
      <c r="F2" s="29"/>
      <c r="G2" s="29"/>
      <c r="H2" s="29" t="s">
        <v>161</v>
      </c>
      <c r="I2" s="29"/>
      <c r="J2" s="29"/>
      <c r="K2" s="29"/>
      <c r="L2" s="29"/>
    </row>
    <row r="3" spans="1:14" ht="14" thickTop="1" x14ac:dyDescent="0.15">
      <c r="A3" s="16"/>
      <c r="B3" s="18" t="s">
        <v>128</v>
      </c>
      <c r="G3" s="16"/>
      <c r="H3" s="18" t="s">
        <v>162</v>
      </c>
      <c r="I3" s="16"/>
    </row>
    <row r="4" spans="1:14" x14ac:dyDescent="0.15">
      <c r="A4" s="16"/>
      <c r="B4" s="57" t="str">
        <f>UitgavenInkomsten!G6</f>
        <v>Jaar</v>
      </c>
      <c r="C4" s="57">
        <f>UitgavenInkomsten!H6</f>
        <v>2016</v>
      </c>
      <c r="D4" s="57" t="str">
        <f>UitgavenInkomsten!J6</f>
        <v>Periode</v>
      </c>
      <c r="E4" s="57" t="str">
        <f>UitgavenInkomsten!J7</f>
        <v>Januari</v>
      </c>
      <c r="G4" s="16"/>
      <c r="H4" s="16"/>
      <c r="I4" s="16"/>
    </row>
    <row r="5" spans="1:14" x14ac:dyDescent="0.15">
      <c r="A5" s="16"/>
      <c r="G5" s="16"/>
      <c r="H5" s="16"/>
      <c r="I5" s="16"/>
      <c r="J5" s="16"/>
      <c r="K5" s="16"/>
      <c r="L5" s="16"/>
      <c r="M5" s="16"/>
      <c r="N5" s="16"/>
    </row>
    <row r="6" spans="1:14" x14ac:dyDescent="0.15">
      <c r="A6" s="16"/>
      <c r="C6" s="16"/>
      <c r="D6" s="16"/>
      <c r="E6" s="16"/>
      <c r="F6" s="16"/>
      <c r="G6" s="16"/>
      <c r="H6" s="16"/>
      <c r="I6" s="16"/>
      <c r="J6" s="16"/>
      <c r="K6" s="16"/>
      <c r="L6" s="16"/>
      <c r="M6" s="16"/>
      <c r="N6" s="16"/>
    </row>
    <row r="7" spans="1:14" x14ac:dyDescent="0.15">
      <c r="A7" s="16"/>
      <c r="B7" s="2" t="s">
        <v>45</v>
      </c>
      <c r="C7" s="2" t="s">
        <v>46</v>
      </c>
      <c r="D7" s="2" t="s">
        <v>0</v>
      </c>
      <c r="E7" s="2" t="s">
        <v>25</v>
      </c>
      <c r="F7" s="2" t="str">
        <f>ReadMe!E23</f>
        <v>Balans</v>
      </c>
      <c r="G7" s="16"/>
      <c r="H7" s="2" t="s">
        <v>45</v>
      </c>
      <c r="I7" s="2" t="s">
        <v>46</v>
      </c>
      <c r="J7" s="2" t="s">
        <v>0</v>
      </c>
      <c r="K7" s="2" t="s">
        <v>25</v>
      </c>
      <c r="L7" s="16"/>
      <c r="M7" s="16"/>
      <c r="N7" s="16"/>
    </row>
    <row r="8" spans="1:14" x14ac:dyDescent="0.15">
      <c r="A8" s="16"/>
      <c r="B8" s="7" t="str">
        <f>ReadMe!C24</f>
        <v>01 Inventaris</v>
      </c>
      <c r="C8" s="7">
        <f t="array" aca="1" ref="C8" ca="1">IF(UitgavenInkomsten!$J$7=ReadMe!$C$76,SUM(IF((UitgavenInkomsten!$K$18:$K$5005=$B8)*(UitgavenInkomsten!$F$18:$F$5005=UitgavenInkomsten!$H$6),UitgavenInkomsten!R$18:R$5005)),SUM(IF((UitgavenInkomsten!$D$18:$D$5005=UitgavenInkomsten!$J$7)*(UitgavenInkomsten!$K$18:$K$5005=$B8)*(UitgavenInkomsten!$F$18:$F$5005=UitgavenInkomsten!$H$6),UitgavenInkomsten!R$18:R$5005)))</f>
        <v>0</v>
      </c>
      <c r="D8" s="7">
        <f t="array" aca="1" ref="D8" ca="1">IF(UitgavenInkomsten!$J$7=ReadMe!$C$76,SUM(IF((UitgavenInkomsten!$K$18:$K$5005=$B8)*(UitgavenInkomsten!$F$18:$F$5005=UitgavenInkomsten!$H$6),UitgavenInkomsten!S$18:S$5005)),SUM(IF((UitgavenInkomsten!$D$18:$D$5005=UitgavenInkomsten!$J$7)*(UitgavenInkomsten!$K$18:$K$5005=$B8)*(UitgavenInkomsten!$F$18:$F$5005=UitgavenInkomsten!$H$6),UitgavenInkomsten!S$18:S$5005)))</f>
        <v>0</v>
      </c>
      <c r="E8" s="7">
        <f t="array" aca="1" ref="E8" ca="1">IF(UitgavenInkomsten!$J$7=ReadMe!$C$76,SUM(IF((UitgavenInkomsten!$K$18:$K$5005=$B8)*(UitgavenInkomsten!$F$18:$F$5005=UitgavenInkomsten!$H$6),UitgavenInkomsten!T$18:T$5005)),SUM(IF((UitgavenInkomsten!$D$18:$D$5005=UitgavenInkomsten!$J$7)*(UitgavenInkomsten!$K$18:$K$5005=$B8)*(UitgavenInkomsten!$F$18:$F$5005=UitgavenInkomsten!$H$6),UitgavenInkomsten!T$18:T$5005)))</f>
        <v>0</v>
      </c>
      <c r="F8" s="57" t="str">
        <f>ReadMe!E24</f>
        <v>Debet</v>
      </c>
      <c r="G8" s="16"/>
      <c r="H8" s="60" t="str">
        <f>B8</f>
        <v>01 Inventaris</v>
      </c>
      <c r="I8" s="7">
        <f t="array" aca="1" ref="I8" ca="1">IF(UitgavenInkomsten!$J$7=ReadMe!$C$76,SUM(IF((UitgavenInkomsten!$P$18:$P$5005="Ja")*(UitgavenInkomsten!$K$18:$K$5005=$H8)*(UitgavenInkomsten!$F$18:$F$5005=UitgavenInkomsten!$H$6),UitgavenInkomsten!R$18:R$5005)),SUM(IF((UitgavenInkomsten!$D$18:$D$5005=UitgavenInkomsten!$J$7)*(UitgavenInkomsten!$P$18:$P$5005="Ja")*(UitgavenInkomsten!$K$18:$K$5005=$H8)*(UitgavenInkomsten!$F$18:$F$5005=UitgavenInkomsten!$H$6),UitgavenInkomsten!R$18:R$5005)))</f>
        <v>0</v>
      </c>
      <c r="J8" s="7">
        <f t="array" aca="1" ref="J8" ca="1">IF(UitgavenInkomsten!$J$7=ReadMe!$C$76,SUM(IF((UitgavenInkomsten!$P$18:$P$5005="Ja")*(UitgavenInkomsten!$K$18:$K$5005=$H8)*(UitgavenInkomsten!$F$18:$F$5005=UitgavenInkomsten!$H$6),UitgavenInkomsten!S$18:S$5005)),SUM(IF((UitgavenInkomsten!$D$18:$D$5005=UitgavenInkomsten!$J$7)*(UitgavenInkomsten!$P$18:$P$5005="Ja")*(UitgavenInkomsten!$K$18:$K$5005=$H8)*(UitgavenInkomsten!$F$18:$F$5005=UitgavenInkomsten!$H$6),UitgavenInkomsten!S$18:S$5005)))</f>
        <v>0</v>
      </c>
      <c r="K8" s="7">
        <f t="array" aca="1" ref="K8" ca="1">IF(UitgavenInkomsten!$J$7=ReadMe!$C$76,SUM(IF((UitgavenInkomsten!$P$18:$P$5005="Ja")*(UitgavenInkomsten!$K$18:$K$5005=$H8)*(UitgavenInkomsten!$F$18:$F$5005=UitgavenInkomsten!$H$6),UitgavenInkomsten!T$18:T$5005)),SUM(IF((UitgavenInkomsten!$D$18:$D$5005=UitgavenInkomsten!$J$7)*(UitgavenInkomsten!$P$18:$P$5005="Ja")*(UitgavenInkomsten!$K$18:$K$5005=$H8)*(UitgavenInkomsten!$F$18:$F$5005=UitgavenInkomsten!$H$6),UitgavenInkomsten!T$18:T$5005)))</f>
        <v>0</v>
      </c>
      <c r="L8" s="16"/>
    </row>
    <row r="9" spans="1:14" x14ac:dyDescent="0.15">
      <c r="A9" s="16"/>
      <c r="B9" s="7" t="str">
        <f>ReadMe!C25</f>
        <v>02 af te dragen btw</v>
      </c>
      <c r="C9" s="7">
        <f t="array" aca="1" ref="C9" ca="1">IF(UitgavenInkomsten!$J$7=ReadMe!$C$76,SUM(IF((UitgavenInkomsten!$K$18:$K$5005=$B9)*(UitgavenInkomsten!$F$18:$F$5005=UitgavenInkomsten!$H$6),UitgavenInkomsten!R$18:R$5005)),SUM(IF((UitgavenInkomsten!$D$18:$D$5005=UitgavenInkomsten!$J$7)*(UitgavenInkomsten!$K$18:$K$5005=$B9)*(UitgavenInkomsten!$F$18:$F$5005=UitgavenInkomsten!$H$6),UitgavenInkomsten!R$18:R$5005)))</f>
        <v>0</v>
      </c>
      <c r="D9" s="7">
        <f t="array" aca="1" ref="D9" ca="1">IF(UitgavenInkomsten!$J$7=ReadMe!$C$76,SUM(IF((UitgavenInkomsten!$K$18:$K$5005=$B9)*(UitgavenInkomsten!$F$18:$F$5005=UitgavenInkomsten!$H$6),UitgavenInkomsten!S$18:S$5005)),SUM(IF((UitgavenInkomsten!$D$18:$D$5005=UitgavenInkomsten!$J$7)*(UitgavenInkomsten!$K$18:$K$5005=$B9)*(UitgavenInkomsten!$F$18:$F$5005=UitgavenInkomsten!$H$6),UitgavenInkomsten!S$18:S$5005)))</f>
        <v>0</v>
      </c>
      <c r="E9" s="7">
        <f t="array" aca="1" ref="E9" ca="1">IF(UitgavenInkomsten!$J$7=ReadMe!$C$76,SUM(IF((UitgavenInkomsten!$K$18:$K$5005=$B9)*(UitgavenInkomsten!$F$18:$F$5005=UitgavenInkomsten!$H$6),UitgavenInkomsten!T$18:T$5005)),SUM(IF((UitgavenInkomsten!$D$18:$D$5005=UitgavenInkomsten!$J$7)*(UitgavenInkomsten!$K$18:$K$5005=$B9)*(UitgavenInkomsten!$F$18:$F$5005=UitgavenInkomsten!$H$6),UitgavenInkomsten!T$18:T$5005)))</f>
        <v>0</v>
      </c>
      <c r="F9" s="57" t="str">
        <f>ReadMe!E28</f>
        <v>Debet</v>
      </c>
      <c r="G9" s="16"/>
      <c r="H9" s="60" t="str">
        <f t="shared" ref="H9:H33" si="0">B9</f>
        <v>02 af te dragen btw</v>
      </c>
      <c r="I9" s="7">
        <f t="array" aca="1" ref="I9" ca="1">IF(UitgavenInkomsten!$J$7=ReadMe!$C$76,SUM(IF((UitgavenInkomsten!$P$18:$P$5005="Ja")*(UitgavenInkomsten!$K$18:$K$5005=$H9)*(UitgavenInkomsten!$F$18:$F$5005=UitgavenInkomsten!$H$6),UitgavenInkomsten!R$18:R$5005)),SUM(IF((UitgavenInkomsten!$D$18:$D$5005=UitgavenInkomsten!$J$7)*(UitgavenInkomsten!$P$18:$P$5005="Ja")*(UitgavenInkomsten!$K$18:$K$5005=$H9)*(UitgavenInkomsten!$F$18:$F$5005=UitgavenInkomsten!$H$6),UitgavenInkomsten!R$18:R$5005)))</f>
        <v>0</v>
      </c>
      <c r="J9" s="7">
        <f t="array" aca="1" ref="J9" ca="1">IF(UitgavenInkomsten!$J$7=ReadMe!$C$76,SUM(IF((UitgavenInkomsten!$P$18:$P$5005="Ja")*(UitgavenInkomsten!$K$18:$K$5005=$H9)*(UitgavenInkomsten!$F$18:$F$5005=UitgavenInkomsten!$H$6),UitgavenInkomsten!S$18:S$5005)),SUM(IF((UitgavenInkomsten!$D$18:$D$5005=UitgavenInkomsten!$J$7)*(UitgavenInkomsten!$P$18:$P$5005="Ja")*(UitgavenInkomsten!$K$18:$K$5005=$H9)*(UitgavenInkomsten!$F$18:$F$5005=UitgavenInkomsten!$H$6),UitgavenInkomsten!S$18:S$5005)))</f>
        <v>0</v>
      </c>
      <c r="K9" s="7">
        <f t="array" aca="1" ref="K9" ca="1">IF(UitgavenInkomsten!$J$7=ReadMe!$C$76,SUM(IF((UitgavenInkomsten!$P$18:$P$5005="Ja")*(UitgavenInkomsten!$K$18:$K$5005=$H9)*(UitgavenInkomsten!$F$18:$F$5005=UitgavenInkomsten!$H$6),UitgavenInkomsten!T$18:T$5005)),SUM(IF((UitgavenInkomsten!$D$18:$D$5005=UitgavenInkomsten!$J$7)*(UitgavenInkomsten!$P$18:$P$5005="Ja")*(UitgavenInkomsten!$K$18:$K$5005=$H9)*(UitgavenInkomsten!$F$18:$F$5005=UitgavenInkomsten!$H$6),UitgavenInkomsten!T$18:T$5005)))</f>
        <v>0</v>
      </c>
      <c r="L9" s="16"/>
    </row>
    <row r="10" spans="1:14" x14ac:dyDescent="0.15">
      <c r="A10" s="16"/>
      <c r="B10" s="7" t="str">
        <f>ReadMe!C26</f>
        <v>03 inhuren externen</v>
      </c>
      <c r="C10" s="7">
        <f t="array" aca="1" ref="C10" ca="1">IF(UitgavenInkomsten!$J$7=ReadMe!$C$76,SUM(IF((UitgavenInkomsten!$K$18:$K$5005=$B10)*(UitgavenInkomsten!$F$18:$F$5005=UitgavenInkomsten!$H$6),UitgavenInkomsten!R$18:R$5005)),SUM(IF((UitgavenInkomsten!$D$18:$D$5005=UitgavenInkomsten!$J$7)*(UitgavenInkomsten!$K$18:$K$5005=$B10)*(UitgavenInkomsten!$F$18:$F$5005=UitgavenInkomsten!$H$6),UitgavenInkomsten!R$18:R$5005)))</f>
        <v>0</v>
      </c>
      <c r="D10" s="7">
        <f t="array" aca="1" ref="D10" ca="1">IF(UitgavenInkomsten!$J$7=ReadMe!$C$76,SUM(IF((UitgavenInkomsten!$K$18:$K$5005=$B10)*(UitgavenInkomsten!$F$18:$F$5005=UitgavenInkomsten!$H$6),UitgavenInkomsten!S$18:S$5005)),SUM(IF((UitgavenInkomsten!$D$18:$D$5005=UitgavenInkomsten!$J$7)*(UitgavenInkomsten!$K$18:$K$5005=$B10)*(UitgavenInkomsten!$F$18:$F$5005=UitgavenInkomsten!$H$6),UitgavenInkomsten!S$18:S$5005)))</f>
        <v>0</v>
      </c>
      <c r="E10" s="7">
        <f t="array" aca="1" ref="E10" ca="1">IF(UitgavenInkomsten!$J$7=ReadMe!$C$76,SUM(IF((UitgavenInkomsten!$K$18:$K$5005=$B10)*(UitgavenInkomsten!$F$18:$F$5005=UitgavenInkomsten!$H$6),UitgavenInkomsten!T$18:T$5005)),SUM(IF((UitgavenInkomsten!$D$18:$D$5005=UitgavenInkomsten!$J$7)*(UitgavenInkomsten!$K$18:$K$5005=$B10)*(UitgavenInkomsten!$F$18:$F$5005=UitgavenInkomsten!$H$6),UitgavenInkomsten!T$18:T$5005)))</f>
        <v>0</v>
      </c>
      <c r="F10" s="57" t="str">
        <f>ReadMe!E29</f>
        <v>Debet</v>
      </c>
      <c r="G10" s="16"/>
      <c r="H10" s="60" t="str">
        <f t="shared" si="0"/>
        <v>03 inhuren externen</v>
      </c>
      <c r="I10" s="7">
        <f t="array" aca="1" ref="I10" ca="1">IF(UitgavenInkomsten!$J$7=ReadMe!$C$76,SUM(IF((UitgavenInkomsten!$P$18:$P$5005="Ja")*(UitgavenInkomsten!$K$18:$K$5005=$H10)*(UitgavenInkomsten!$F$18:$F$5005=UitgavenInkomsten!$H$6),UitgavenInkomsten!R$18:R$5005)),SUM(IF((UitgavenInkomsten!$D$18:$D$5005=UitgavenInkomsten!$J$7)*(UitgavenInkomsten!$P$18:$P$5005="Ja")*(UitgavenInkomsten!$K$18:$K$5005=$H10)*(UitgavenInkomsten!$F$18:$F$5005=UitgavenInkomsten!$H$6),UitgavenInkomsten!R$18:R$5005)))</f>
        <v>0</v>
      </c>
      <c r="J10" s="7">
        <f t="array" aca="1" ref="J10" ca="1">IF(UitgavenInkomsten!$J$7=ReadMe!$C$76,SUM(IF((UitgavenInkomsten!$P$18:$P$5005="Ja")*(UitgavenInkomsten!$K$18:$K$5005=$H10)*(UitgavenInkomsten!$F$18:$F$5005=UitgavenInkomsten!$H$6),UitgavenInkomsten!S$18:S$5005)),SUM(IF((UitgavenInkomsten!$D$18:$D$5005=UitgavenInkomsten!$J$7)*(UitgavenInkomsten!$P$18:$P$5005="Ja")*(UitgavenInkomsten!$K$18:$K$5005=$H10)*(UitgavenInkomsten!$F$18:$F$5005=UitgavenInkomsten!$H$6),UitgavenInkomsten!S$18:S$5005)))</f>
        <v>0</v>
      </c>
      <c r="K10" s="7">
        <f t="array" aca="1" ref="K10" ca="1">IF(UitgavenInkomsten!$J$7=ReadMe!$C$76,SUM(IF((UitgavenInkomsten!$P$18:$P$5005="Ja")*(UitgavenInkomsten!$K$18:$K$5005=$H10)*(UitgavenInkomsten!$F$18:$F$5005=UitgavenInkomsten!$H$6),UitgavenInkomsten!T$18:T$5005)),SUM(IF((UitgavenInkomsten!$D$18:$D$5005=UitgavenInkomsten!$J$7)*(UitgavenInkomsten!$P$18:$P$5005="Ja")*(UitgavenInkomsten!$K$18:$K$5005=$H10)*(UitgavenInkomsten!$F$18:$F$5005=UitgavenInkomsten!$H$6),UitgavenInkomsten!T$18:T$5005)))</f>
        <v>0</v>
      </c>
      <c r="L10" s="16"/>
    </row>
    <row r="11" spans="1:14" x14ac:dyDescent="0.15">
      <c r="A11" s="16"/>
      <c r="B11" s="7" t="str">
        <f>ReadMe!C27</f>
        <v>04 huur</v>
      </c>
      <c r="C11" s="7">
        <f t="array" aca="1" ref="C11" ca="1">IF(UitgavenInkomsten!$J$7=ReadMe!$C$76,SUM(IF((UitgavenInkomsten!$K$18:$K$5005=$B11)*(UitgavenInkomsten!$F$18:$F$5005=UitgavenInkomsten!$H$6),UitgavenInkomsten!R$18:R$5005)),SUM(IF((UitgavenInkomsten!$D$18:$D$5005=UitgavenInkomsten!$J$7)*(UitgavenInkomsten!$K$18:$K$5005=$B11)*(UitgavenInkomsten!$F$18:$F$5005=UitgavenInkomsten!$H$6),UitgavenInkomsten!R$18:R$5005)))</f>
        <v>0</v>
      </c>
      <c r="D11" s="7">
        <f t="array" aca="1" ref="D11" ca="1">IF(UitgavenInkomsten!$J$7=ReadMe!$C$76,SUM(IF((UitgavenInkomsten!$K$18:$K$5005=$B11)*(UitgavenInkomsten!$F$18:$F$5005=UitgavenInkomsten!$H$6),UitgavenInkomsten!S$18:S$5005)),SUM(IF((UitgavenInkomsten!$D$18:$D$5005=UitgavenInkomsten!$J$7)*(UitgavenInkomsten!$K$18:$K$5005=$B11)*(UitgavenInkomsten!$F$18:$F$5005=UitgavenInkomsten!$H$6),UitgavenInkomsten!S$18:S$5005)))</f>
        <v>0</v>
      </c>
      <c r="E11" s="7">
        <f t="array" aca="1" ref="E11" ca="1">IF(UitgavenInkomsten!$J$7=ReadMe!$C$76,SUM(IF((UitgavenInkomsten!$K$18:$K$5005=$B11)*(UitgavenInkomsten!$F$18:$F$5005=UitgavenInkomsten!$H$6),UitgavenInkomsten!T$18:T$5005)),SUM(IF((UitgavenInkomsten!$D$18:$D$5005=UitgavenInkomsten!$J$7)*(UitgavenInkomsten!$K$18:$K$5005=$B11)*(UitgavenInkomsten!$F$18:$F$5005=UitgavenInkomsten!$H$6),UitgavenInkomsten!T$18:T$5005)))</f>
        <v>0</v>
      </c>
      <c r="F11" s="57" t="str">
        <f>ReadMe!E30</f>
        <v>Debet</v>
      </c>
      <c r="G11" s="16"/>
      <c r="H11" s="60" t="str">
        <f t="shared" si="0"/>
        <v>04 huur</v>
      </c>
      <c r="I11" s="7">
        <f t="array" aca="1" ref="I11" ca="1">IF(UitgavenInkomsten!$J$7=ReadMe!$C$76,SUM(IF((UitgavenInkomsten!$P$18:$P$5005="Ja")*(UitgavenInkomsten!$K$18:$K$5005=$H11)*(UitgavenInkomsten!$F$18:$F$5005=UitgavenInkomsten!$H$6),UitgavenInkomsten!R$18:R$5005)),SUM(IF((UitgavenInkomsten!$D$18:$D$5005=UitgavenInkomsten!$J$7)*(UitgavenInkomsten!$P$18:$P$5005="Ja")*(UitgavenInkomsten!$K$18:$K$5005=$H11)*(UitgavenInkomsten!$F$18:$F$5005=UitgavenInkomsten!$H$6),UitgavenInkomsten!R$18:R$5005)))</f>
        <v>0</v>
      </c>
      <c r="J11" s="7">
        <f t="array" aca="1" ref="J11" ca="1">IF(UitgavenInkomsten!$J$7=ReadMe!$C$76,SUM(IF((UitgavenInkomsten!$P$18:$P$5005="Ja")*(UitgavenInkomsten!$K$18:$K$5005=$H11)*(UitgavenInkomsten!$F$18:$F$5005=UitgavenInkomsten!$H$6),UitgavenInkomsten!S$18:S$5005)),SUM(IF((UitgavenInkomsten!$D$18:$D$5005=UitgavenInkomsten!$J$7)*(UitgavenInkomsten!$P$18:$P$5005="Ja")*(UitgavenInkomsten!$K$18:$K$5005=$H11)*(UitgavenInkomsten!$F$18:$F$5005=UitgavenInkomsten!$H$6),UitgavenInkomsten!S$18:S$5005)))</f>
        <v>0</v>
      </c>
      <c r="K11" s="7">
        <f t="array" aca="1" ref="K11" ca="1">IF(UitgavenInkomsten!$J$7=ReadMe!$C$76,SUM(IF((UitgavenInkomsten!$P$18:$P$5005="Ja")*(UitgavenInkomsten!$K$18:$K$5005=$H11)*(UitgavenInkomsten!$F$18:$F$5005=UitgavenInkomsten!$H$6),UitgavenInkomsten!T$18:T$5005)),SUM(IF((UitgavenInkomsten!$D$18:$D$5005=UitgavenInkomsten!$J$7)*(UitgavenInkomsten!$P$18:$P$5005="Ja")*(UitgavenInkomsten!$K$18:$K$5005=$H11)*(UitgavenInkomsten!$F$18:$F$5005=UitgavenInkomsten!$H$6),UitgavenInkomsten!T$18:T$5005)))</f>
        <v>0</v>
      </c>
      <c r="L11" s="16"/>
    </row>
    <row r="12" spans="1:14" x14ac:dyDescent="0.15">
      <c r="A12" s="16"/>
      <c r="B12" s="7" t="str">
        <f>ReadMe!C28</f>
        <v>10 klein inventaris</v>
      </c>
      <c r="C12" s="7">
        <f t="array" aca="1" ref="C12" ca="1">IF(UitgavenInkomsten!$J$7=ReadMe!$C$76,SUM(IF((UitgavenInkomsten!$K$18:$K$5005=$B12)*(UitgavenInkomsten!$F$18:$F$5005=UitgavenInkomsten!$H$6),UitgavenInkomsten!R$18:R$5005)),SUM(IF((UitgavenInkomsten!$D$18:$D$5005=UitgavenInkomsten!$J$7)*(UitgavenInkomsten!$K$18:$K$5005=$B12)*(UitgavenInkomsten!$F$18:$F$5005=UitgavenInkomsten!$H$6),UitgavenInkomsten!R$18:R$5005)))</f>
        <v>0</v>
      </c>
      <c r="D12" s="7">
        <f t="array" aca="1" ref="D12" ca="1">IF(UitgavenInkomsten!$J$7=ReadMe!$C$76,SUM(IF((UitgavenInkomsten!$K$18:$K$5005=$B12)*(UitgavenInkomsten!$F$18:$F$5005=UitgavenInkomsten!$H$6),UitgavenInkomsten!S$18:S$5005)),SUM(IF((UitgavenInkomsten!$D$18:$D$5005=UitgavenInkomsten!$J$7)*(UitgavenInkomsten!$K$18:$K$5005=$B12)*(UitgavenInkomsten!$F$18:$F$5005=UitgavenInkomsten!$H$6),UitgavenInkomsten!S$18:S$5005)))</f>
        <v>0</v>
      </c>
      <c r="E12" s="7">
        <f t="array" aca="1" ref="E12" ca="1">IF(UitgavenInkomsten!$J$7=ReadMe!$C$76,SUM(IF((UitgavenInkomsten!$K$18:$K$5005=$B12)*(UitgavenInkomsten!$F$18:$F$5005=UitgavenInkomsten!$H$6),UitgavenInkomsten!T$18:T$5005)),SUM(IF((UitgavenInkomsten!$D$18:$D$5005=UitgavenInkomsten!$J$7)*(UitgavenInkomsten!$K$18:$K$5005=$B12)*(UitgavenInkomsten!$F$18:$F$5005=UitgavenInkomsten!$H$6),UitgavenInkomsten!T$18:T$5005)))</f>
        <v>0</v>
      </c>
      <c r="F12" s="57" t="str">
        <f>ReadMe!E31</f>
        <v>Debet</v>
      </c>
      <c r="G12" s="16"/>
      <c r="H12" s="60" t="str">
        <f t="shared" si="0"/>
        <v>10 klein inventaris</v>
      </c>
      <c r="I12" s="7">
        <f t="array" aca="1" ref="I12" ca="1">IF(UitgavenInkomsten!$J$7=ReadMe!$C$76,SUM(IF((UitgavenInkomsten!$P$18:$P$5005="Ja")*(UitgavenInkomsten!$K$18:$K$5005=$H12)*(UitgavenInkomsten!$F$18:$F$5005=UitgavenInkomsten!$H$6),UitgavenInkomsten!R$18:R$5005)),SUM(IF((UitgavenInkomsten!$D$18:$D$5005=UitgavenInkomsten!$J$7)*(UitgavenInkomsten!$P$18:$P$5005="Ja")*(UitgavenInkomsten!$K$18:$K$5005=$H12)*(UitgavenInkomsten!$F$18:$F$5005=UitgavenInkomsten!$H$6),UitgavenInkomsten!R$18:R$5005)))</f>
        <v>0</v>
      </c>
      <c r="J12" s="7">
        <f t="array" aca="1" ref="J12" ca="1">IF(UitgavenInkomsten!$J$7=ReadMe!$C$76,SUM(IF((UitgavenInkomsten!$P$18:$P$5005="Ja")*(UitgavenInkomsten!$K$18:$K$5005=$H12)*(UitgavenInkomsten!$F$18:$F$5005=UitgavenInkomsten!$H$6),UitgavenInkomsten!S$18:S$5005)),SUM(IF((UitgavenInkomsten!$D$18:$D$5005=UitgavenInkomsten!$J$7)*(UitgavenInkomsten!$P$18:$P$5005="Ja")*(UitgavenInkomsten!$K$18:$K$5005=$H12)*(UitgavenInkomsten!$F$18:$F$5005=UitgavenInkomsten!$H$6),UitgavenInkomsten!S$18:S$5005)))</f>
        <v>0</v>
      </c>
      <c r="K12" s="7">
        <f t="array" aca="1" ref="K12" ca="1">IF(UitgavenInkomsten!$J$7=ReadMe!$C$76,SUM(IF((UitgavenInkomsten!$P$18:$P$5005="Ja")*(UitgavenInkomsten!$K$18:$K$5005=$H12)*(UitgavenInkomsten!$F$18:$F$5005=UitgavenInkomsten!$H$6),UitgavenInkomsten!T$18:T$5005)),SUM(IF((UitgavenInkomsten!$D$18:$D$5005=UitgavenInkomsten!$J$7)*(UitgavenInkomsten!$P$18:$P$5005="Ja")*(UitgavenInkomsten!$K$18:$K$5005=$H12)*(UitgavenInkomsten!$F$18:$F$5005=UitgavenInkomsten!$H$6),UitgavenInkomsten!T$18:T$5005)))</f>
        <v>0</v>
      </c>
    </row>
    <row r="13" spans="1:14" x14ac:dyDescent="0.15">
      <c r="A13" s="16"/>
      <c r="B13" s="7" t="str">
        <f>ReadMe!C29</f>
        <v>11 autokosten/reiskosten</v>
      </c>
      <c r="C13" s="7">
        <f t="array" aca="1" ref="C13" ca="1">IF(UitgavenInkomsten!$J$7=ReadMe!$C$76,SUM(IF((UitgavenInkomsten!$K$18:$K$5005=$B13)*(UitgavenInkomsten!$F$18:$F$5005=UitgavenInkomsten!$H$6),UitgavenInkomsten!R$18:R$5005)),SUM(IF((UitgavenInkomsten!$D$18:$D$5005=UitgavenInkomsten!$J$7)*(UitgavenInkomsten!$K$18:$K$5005=$B13)*(UitgavenInkomsten!$F$18:$F$5005=UitgavenInkomsten!$H$6),UitgavenInkomsten!R$18:R$5005)))</f>
        <v>0</v>
      </c>
      <c r="D13" s="7">
        <f t="array" aca="1" ref="D13" ca="1">IF(UitgavenInkomsten!$J$7=ReadMe!$C$76,SUM(IF((UitgavenInkomsten!$K$18:$K$5005=$B13)*(UitgavenInkomsten!$F$18:$F$5005=UitgavenInkomsten!$H$6),UitgavenInkomsten!S$18:S$5005)),SUM(IF((UitgavenInkomsten!$D$18:$D$5005=UitgavenInkomsten!$J$7)*(UitgavenInkomsten!$K$18:$K$5005=$B13)*(UitgavenInkomsten!$F$18:$F$5005=UitgavenInkomsten!$H$6),UitgavenInkomsten!S$18:S$5005)))</f>
        <v>0</v>
      </c>
      <c r="E13" s="7">
        <f t="array" aca="1" ref="E13" ca="1">IF(UitgavenInkomsten!$J$7=ReadMe!$C$76,SUM(IF((UitgavenInkomsten!$K$18:$K$5005=$B13)*(UitgavenInkomsten!$F$18:$F$5005=UitgavenInkomsten!$H$6),UitgavenInkomsten!T$18:T$5005)),SUM(IF((UitgavenInkomsten!$D$18:$D$5005=UitgavenInkomsten!$J$7)*(UitgavenInkomsten!$K$18:$K$5005=$B13)*(UitgavenInkomsten!$F$18:$F$5005=UitgavenInkomsten!$H$6),UitgavenInkomsten!T$18:T$5005)))</f>
        <v>0</v>
      </c>
      <c r="F13" s="57" t="str">
        <f>ReadMe!E32</f>
        <v>Debet</v>
      </c>
      <c r="G13" s="16"/>
      <c r="H13" s="60" t="str">
        <f t="shared" si="0"/>
        <v>11 autokosten/reiskosten</v>
      </c>
      <c r="I13" s="7">
        <f t="array" aca="1" ref="I13" ca="1">IF(UitgavenInkomsten!$J$7=ReadMe!$C$76,SUM(IF((UitgavenInkomsten!$P$18:$P$5005="Ja")*(UitgavenInkomsten!$K$18:$K$5005=$H13)*(UitgavenInkomsten!$F$18:$F$5005=UitgavenInkomsten!$H$6),UitgavenInkomsten!R$18:R$5005)),SUM(IF((UitgavenInkomsten!$D$18:$D$5005=UitgavenInkomsten!$J$7)*(UitgavenInkomsten!$P$18:$P$5005="Ja")*(UitgavenInkomsten!$K$18:$K$5005=$H13)*(UitgavenInkomsten!$F$18:$F$5005=UitgavenInkomsten!$H$6),UitgavenInkomsten!R$18:R$5005)))</f>
        <v>0</v>
      </c>
      <c r="J13" s="7">
        <f t="array" aca="1" ref="J13" ca="1">IF(UitgavenInkomsten!$J$7=ReadMe!$C$76,SUM(IF((UitgavenInkomsten!$P$18:$P$5005="Ja")*(UitgavenInkomsten!$K$18:$K$5005=$H13)*(UitgavenInkomsten!$F$18:$F$5005=UitgavenInkomsten!$H$6),UitgavenInkomsten!S$18:S$5005)),SUM(IF((UitgavenInkomsten!$D$18:$D$5005=UitgavenInkomsten!$J$7)*(UitgavenInkomsten!$P$18:$P$5005="Ja")*(UitgavenInkomsten!$K$18:$K$5005=$H13)*(UitgavenInkomsten!$F$18:$F$5005=UitgavenInkomsten!$H$6),UitgavenInkomsten!S$18:S$5005)))</f>
        <v>0</v>
      </c>
      <c r="K13" s="7">
        <f t="array" aca="1" ref="K13" ca="1">IF(UitgavenInkomsten!$J$7=ReadMe!$C$76,SUM(IF((UitgavenInkomsten!$P$18:$P$5005="Ja")*(UitgavenInkomsten!$K$18:$K$5005=$H13)*(UitgavenInkomsten!$F$18:$F$5005=UitgavenInkomsten!$H$6),UitgavenInkomsten!T$18:T$5005)),SUM(IF((UitgavenInkomsten!$D$18:$D$5005=UitgavenInkomsten!$J$7)*(UitgavenInkomsten!$P$18:$P$5005="Ja")*(UitgavenInkomsten!$K$18:$K$5005=$H13)*(UitgavenInkomsten!$F$18:$F$5005=UitgavenInkomsten!$H$6),UitgavenInkomsten!T$18:T$5005)))</f>
        <v>0</v>
      </c>
    </row>
    <row r="14" spans="1:14" x14ac:dyDescent="0.15">
      <c r="A14" s="16"/>
      <c r="B14" s="7" t="str">
        <f>ReadMe!C30</f>
        <v>12 verblijfkosten</v>
      </c>
      <c r="C14" s="7">
        <f t="array" aca="1" ref="C14" ca="1">IF(UitgavenInkomsten!$J$7=ReadMe!$C$76,SUM(IF((UitgavenInkomsten!$K$18:$K$5005=$B14)*(UitgavenInkomsten!$F$18:$F$5005=UitgavenInkomsten!$H$6),UitgavenInkomsten!R$18:R$5005)),SUM(IF((UitgavenInkomsten!$D$18:$D$5005=UitgavenInkomsten!$J$7)*(UitgavenInkomsten!$K$18:$K$5005=$B14)*(UitgavenInkomsten!$F$18:$F$5005=UitgavenInkomsten!$H$6),UitgavenInkomsten!R$18:R$5005)))</f>
        <v>0</v>
      </c>
      <c r="D14" s="7">
        <f t="array" aca="1" ref="D14" ca="1">IF(UitgavenInkomsten!$J$7=ReadMe!$C$76,SUM(IF((UitgavenInkomsten!$K$18:$K$5005=$B14)*(UitgavenInkomsten!$F$18:$F$5005=UitgavenInkomsten!$H$6),UitgavenInkomsten!S$18:S$5005)),SUM(IF((UitgavenInkomsten!$D$18:$D$5005=UitgavenInkomsten!$J$7)*(UitgavenInkomsten!$K$18:$K$5005=$B14)*(UitgavenInkomsten!$F$18:$F$5005=UitgavenInkomsten!$H$6),UitgavenInkomsten!S$18:S$5005)))</f>
        <v>0</v>
      </c>
      <c r="E14" s="7">
        <f t="array" aca="1" ref="E14" ca="1">IF(UitgavenInkomsten!$J$7=ReadMe!$C$76,SUM(IF((UitgavenInkomsten!$K$18:$K$5005=$B14)*(UitgavenInkomsten!$F$18:$F$5005=UitgavenInkomsten!$H$6),UitgavenInkomsten!T$18:T$5005)),SUM(IF((UitgavenInkomsten!$D$18:$D$5005=UitgavenInkomsten!$J$7)*(UitgavenInkomsten!$K$18:$K$5005=$B14)*(UitgavenInkomsten!$F$18:$F$5005=UitgavenInkomsten!$H$6),UitgavenInkomsten!T$18:T$5005)))</f>
        <v>0</v>
      </c>
      <c r="F14" s="57" t="str">
        <f>ReadMe!E33</f>
        <v>Debet</v>
      </c>
      <c r="G14" s="16"/>
      <c r="H14" s="60" t="str">
        <f t="shared" si="0"/>
        <v>12 verblijfkosten</v>
      </c>
      <c r="I14" s="7">
        <f t="array" aca="1" ref="I14" ca="1">IF(UitgavenInkomsten!$J$7=ReadMe!$C$76,SUM(IF((UitgavenInkomsten!$P$18:$P$5005="Ja")*(UitgavenInkomsten!$K$18:$K$5005=$H14)*(UitgavenInkomsten!$F$18:$F$5005=UitgavenInkomsten!$H$6),UitgavenInkomsten!R$18:R$5005)),SUM(IF((UitgavenInkomsten!$D$18:$D$5005=UitgavenInkomsten!$J$7)*(UitgavenInkomsten!$P$18:$P$5005="Ja")*(UitgavenInkomsten!$K$18:$K$5005=$H14)*(UitgavenInkomsten!$F$18:$F$5005=UitgavenInkomsten!$H$6),UitgavenInkomsten!R$18:R$5005)))</f>
        <v>0</v>
      </c>
      <c r="J14" s="7">
        <f t="array" aca="1" ref="J14" ca="1">IF(UitgavenInkomsten!$J$7=ReadMe!$C$76,SUM(IF((UitgavenInkomsten!$P$18:$P$5005="Ja")*(UitgavenInkomsten!$K$18:$K$5005=$H14)*(UitgavenInkomsten!$F$18:$F$5005=UitgavenInkomsten!$H$6),UitgavenInkomsten!S$18:S$5005)),SUM(IF((UitgavenInkomsten!$D$18:$D$5005=UitgavenInkomsten!$J$7)*(UitgavenInkomsten!$P$18:$P$5005="Ja")*(UitgavenInkomsten!$K$18:$K$5005=$H14)*(UitgavenInkomsten!$F$18:$F$5005=UitgavenInkomsten!$H$6),UitgavenInkomsten!S$18:S$5005)))</f>
        <v>0</v>
      </c>
      <c r="K14" s="7">
        <f t="array" aca="1" ref="K14" ca="1">IF(UitgavenInkomsten!$J$7=ReadMe!$C$76,SUM(IF((UitgavenInkomsten!$P$18:$P$5005="Ja")*(UitgavenInkomsten!$K$18:$K$5005=$H14)*(UitgavenInkomsten!$F$18:$F$5005=UitgavenInkomsten!$H$6),UitgavenInkomsten!T$18:T$5005)),SUM(IF((UitgavenInkomsten!$D$18:$D$5005=UitgavenInkomsten!$J$7)*(UitgavenInkomsten!$P$18:$P$5005="Ja")*(UitgavenInkomsten!$K$18:$K$5005=$H14)*(UitgavenInkomsten!$F$18:$F$5005=UitgavenInkomsten!$H$6),UitgavenInkomsten!T$18:T$5005)))</f>
        <v>0</v>
      </c>
    </row>
    <row r="15" spans="1:14" x14ac:dyDescent="0.15">
      <c r="A15" s="16"/>
      <c r="B15" s="7" t="str">
        <f>ReadMe!C31</f>
        <v>13 telefoon</v>
      </c>
      <c r="C15" s="7">
        <f t="array" aca="1" ref="C15" ca="1">IF(UitgavenInkomsten!$J$7=ReadMe!$C$76,SUM(IF((UitgavenInkomsten!$K$18:$K$5005=$B15)*(UitgavenInkomsten!$F$18:$F$5005=UitgavenInkomsten!$H$6),UitgavenInkomsten!R$18:R$5005)),SUM(IF((UitgavenInkomsten!$D$18:$D$5005=UitgavenInkomsten!$J$7)*(UitgavenInkomsten!$K$18:$K$5005=$B15)*(UitgavenInkomsten!$F$18:$F$5005=UitgavenInkomsten!$H$6),UitgavenInkomsten!R$18:R$5005)))</f>
        <v>0</v>
      </c>
      <c r="D15" s="7">
        <f t="array" aca="1" ref="D15" ca="1">IF(UitgavenInkomsten!$J$7=ReadMe!$C$76,SUM(IF((UitgavenInkomsten!$K$18:$K$5005=$B15)*(UitgavenInkomsten!$F$18:$F$5005=UitgavenInkomsten!$H$6),UitgavenInkomsten!S$18:S$5005)),SUM(IF((UitgavenInkomsten!$D$18:$D$5005=UitgavenInkomsten!$J$7)*(UitgavenInkomsten!$K$18:$K$5005=$B15)*(UitgavenInkomsten!$F$18:$F$5005=UitgavenInkomsten!$H$6),UitgavenInkomsten!S$18:S$5005)))</f>
        <v>0</v>
      </c>
      <c r="E15" s="7">
        <f t="array" aca="1" ref="E15" ca="1">IF(UitgavenInkomsten!$J$7=ReadMe!$C$76,SUM(IF((UitgavenInkomsten!$K$18:$K$5005=$B15)*(UitgavenInkomsten!$F$18:$F$5005=UitgavenInkomsten!$H$6),UitgavenInkomsten!T$18:T$5005)),SUM(IF((UitgavenInkomsten!$D$18:$D$5005=UitgavenInkomsten!$J$7)*(UitgavenInkomsten!$K$18:$K$5005=$B15)*(UitgavenInkomsten!$F$18:$F$5005=UitgavenInkomsten!$H$6),UitgavenInkomsten!T$18:T$5005)))</f>
        <v>0</v>
      </c>
      <c r="F15" s="57" t="str">
        <f>ReadMe!E34</f>
        <v>Debet</v>
      </c>
      <c r="G15" s="16"/>
      <c r="H15" s="60" t="str">
        <f t="shared" si="0"/>
        <v>13 telefoon</v>
      </c>
      <c r="I15" s="7">
        <f t="array" aca="1" ref="I15" ca="1">IF(UitgavenInkomsten!$J$7=ReadMe!$C$76,SUM(IF((UitgavenInkomsten!$P$18:$P$5005="Ja")*(UitgavenInkomsten!$K$18:$K$5005=$H15)*(UitgavenInkomsten!$F$18:$F$5005=UitgavenInkomsten!$H$6),UitgavenInkomsten!R$18:R$5005)),SUM(IF((UitgavenInkomsten!$D$18:$D$5005=UitgavenInkomsten!$J$7)*(UitgavenInkomsten!$P$18:$P$5005="Ja")*(UitgavenInkomsten!$K$18:$K$5005=$H15)*(UitgavenInkomsten!$F$18:$F$5005=UitgavenInkomsten!$H$6),UitgavenInkomsten!R$18:R$5005)))</f>
        <v>0</v>
      </c>
      <c r="J15" s="7">
        <f t="array" aca="1" ref="J15" ca="1">IF(UitgavenInkomsten!$J$7=ReadMe!$C$76,SUM(IF((UitgavenInkomsten!$P$18:$P$5005="Ja")*(UitgavenInkomsten!$K$18:$K$5005=$H15)*(UitgavenInkomsten!$F$18:$F$5005=UitgavenInkomsten!$H$6),UitgavenInkomsten!S$18:S$5005)),SUM(IF((UitgavenInkomsten!$D$18:$D$5005=UitgavenInkomsten!$J$7)*(UitgavenInkomsten!$P$18:$P$5005="Ja")*(UitgavenInkomsten!$K$18:$K$5005=$H15)*(UitgavenInkomsten!$F$18:$F$5005=UitgavenInkomsten!$H$6),UitgavenInkomsten!S$18:S$5005)))</f>
        <v>0</v>
      </c>
      <c r="K15" s="7">
        <f t="array" aca="1" ref="K15" ca="1">IF(UitgavenInkomsten!$J$7=ReadMe!$C$76,SUM(IF((UitgavenInkomsten!$P$18:$P$5005="Ja")*(UitgavenInkomsten!$K$18:$K$5005=$H15)*(UitgavenInkomsten!$F$18:$F$5005=UitgavenInkomsten!$H$6),UitgavenInkomsten!T$18:T$5005)),SUM(IF((UitgavenInkomsten!$D$18:$D$5005=UitgavenInkomsten!$J$7)*(UitgavenInkomsten!$P$18:$P$5005="Ja")*(UitgavenInkomsten!$K$18:$K$5005=$H15)*(UitgavenInkomsten!$F$18:$F$5005=UitgavenInkomsten!$H$6),UitgavenInkomsten!T$18:T$5005)))</f>
        <v>0</v>
      </c>
    </row>
    <row r="16" spans="1:14" x14ac:dyDescent="0.15">
      <c r="A16" s="16"/>
      <c r="B16" s="7" t="str">
        <f>ReadMe!C32</f>
        <v>14 kantoorkosten</v>
      </c>
      <c r="C16" s="7">
        <f t="array" aca="1" ref="C16" ca="1">IF(UitgavenInkomsten!$J$7=ReadMe!$C$76,SUM(IF((UitgavenInkomsten!$K$18:$K$5005=$B16)*(UitgavenInkomsten!$F$18:$F$5005=UitgavenInkomsten!$H$6),UitgavenInkomsten!R$18:R$5005)),SUM(IF((UitgavenInkomsten!$D$18:$D$5005=UitgavenInkomsten!$J$7)*(UitgavenInkomsten!$K$18:$K$5005=$B16)*(UitgavenInkomsten!$F$18:$F$5005=UitgavenInkomsten!$H$6),UitgavenInkomsten!R$18:R$5005)))</f>
        <v>0</v>
      </c>
      <c r="D16" s="7">
        <f t="array" aca="1" ref="D16" ca="1">IF(UitgavenInkomsten!$J$7=ReadMe!$C$76,SUM(IF((UitgavenInkomsten!$K$18:$K$5005=$B16)*(UitgavenInkomsten!$F$18:$F$5005=UitgavenInkomsten!$H$6),UitgavenInkomsten!S$18:S$5005)),SUM(IF((UitgavenInkomsten!$D$18:$D$5005=UitgavenInkomsten!$J$7)*(UitgavenInkomsten!$K$18:$K$5005=$B16)*(UitgavenInkomsten!$F$18:$F$5005=UitgavenInkomsten!$H$6),UitgavenInkomsten!S$18:S$5005)))</f>
        <v>0</v>
      </c>
      <c r="E16" s="7">
        <f t="array" aca="1" ref="E16" ca="1">IF(UitgavenInkomsten!$J$7=ReadMe!$C$76,SUM(IF((UitgavenInkomsten!$K$18:$K$5005=$B16)*(UitgavenInkomsten!$F$18:$F$5005=UitgavenInkomsten!$H$6),UitgavenInkomsten!T$18:T$5005)),SUM(IF((UitgavenInkomsten!$D$18:$D$5005=UitgavenInkomsten!$J$7)*(UitgavenInkomsten!$K$18:$K$5005=$B16)*(UitgavenInkomsten!$F$18:$F$5005=UitgavenInkomsten!$H$6),UitgavenInkomsten!T$18:T$5005)))</f>
        <v>0</v>
      </c>
      <c r="F16" s="57" t="str">
        <f>ReadMe!E35</f>
        <v>Debet</v>
      </c>
      <c r="G16" s="16"/>
      <c r="H16" s="60" t="str">
        <f t="shared" si="0"/>
        <v>14 kantoorkosten</v>
      </c>
      <c r="I16" s="7">
        <f t="array" aca="1" ref="I16" ca="1">IF(UitgavenInkomsten!$J$7=ReadMe!$C$76,SUM(IF((UitgavenInkomsten!$P$18:$P$5005="Ja")*(UitgavenInkomsten!$K$18:$K$5005=$H16)*(UitgavenInkomsten!$F$18:$F$5005=UitgavenInkomsten!$H$6),UitgavenInkomsten!R$18:R$5005)),SUM(IF((UitgavenInkomsten!$D$18:$D$5005=UitgavenInkomsten!$J$7)*(UitgavenInkomsten!$P$18:$P$5005="Ja")*(UitgavenInkomsten!$K$18:$K$5005=$H16)*(UitgavenInkomsten!$F$18:$F$5005=UitgavenInkomsten!$H$6),UitgavenInkomsten!R$18:R$5005)))</f>
        <v>0</v>
      </c>
      <c r="J16" s="7">
        <f t="array" aca="1" ref="J16" ca="1">IF(UitgavenInkomsten!$J$7=ReadMe!$C$76,SUM(IF((UitgavenInkomsten!$P$18:$P$5005="Ja")*(UitgavenInkomsten!$K$18:$K$5005=$H16)*(UitgavenInkomsten!$F$18:$F$5005=UitgavenInkomsten!$H$6),UitgavenInkomsten!S$18:S$5005)),SUM(IF((UitgavenInkomsten!$D$18:$D$5005=UitgavenInkomsten!$J$7)*(UitgavenInkomsten!$P$18:$P$5005="Ja")*(UitgavenInkomsten!$K$18:$K$5005=$H16)*(UitgavenInkomsten!$F$18:$F$5005=UitgavenInkomsten!$H$6),UitgavenInkomsten!S$18:S$5005)))</f>
        <v>0</v>
      </c>
      <c r="K16" s="7">
        <f t="array" aca="1" ref="K16" ca="1">IF(UitgavenInkomsten!$J$7=ReadMe!$C$76,SUM(IF((UitgavenInkomsten!$P$18:$P$5005="Ja")*(UitgavenInkomsten!$K$18:$K$5005=$H16)*(UitgavenInkomsten!$F$18:$F$5005=UitgavenInkomsten!$H$6),UitgavenInkomsten!T$18:T$5005)),SUM(IF((UitgavenInkomsten!$D$18:$D$5005=UitgavenInkomsten!$J$7)*(UitgavenInkomsten!$P$18:$P$5005="Ja")*(UitgavenInkomsten!$K$18:$K$5005=$H16)*(UitgavenInkomsten!$F$18:$F$5005=UitgavenInkomsten!$H$6),UitgavenInkomsten!T$18:T$5005)))</f>
        <v>0</v>
      </c>
    </row>
    <row r="17" spans="1:11" x14ac:dyDescent="0.15">
      <c r="A17" s="16"/>
      <c r="B17" s="7" t="str">
        <f>ReadMe!C33</f>
        <v>15 contributies, studie</v>
      </c>
      <c r="C17" s="7">
        <f t="array" aca="1" ref="C17" ca="1">IF(UitgavenInkomsten!$J$7=ReadMe!$C$76,SUM(IF((UitgavenInkomsten!$K$18:$K$5005=$B17)*(UitgavenInkomsten!$F$18:$F$5005=UitgavenInkomsten!$H$6),UitgavenInkomsten!R$18:R$5005)),SUM(IF((UitgavenInkomsten!$D$18:$D$5005=UitgavenInkomsten!$J$7)*(UitgavenInkomsten!$K$18:$K$5005=$B17)*(UitgavenInkomsten!$F$18:$F$5005=UitgavenInkomsten!$H$6),UitgavenInkomsten!R$18:R$5005)))</f>
        <v>0</v>
      </c>
      <c r="D17" s="7">
        <f t="array" aca="1" ref="D17" ca="1">IF(UitgavenInkomsten!$J$7=ReadMe!$C$76,SUM(IF((UitgavenInkomsten!$K$18:$K$5005=$B17)*(UitgavenInkomsten!$F$18:$F$5005=UitgavenInkomsten!$H$6),UitgavenInkomsten!S$18:S$5005)),SUM(IF((UitgavenInkomsten!$D$18:$D$5005=UitgavenInkomsten!$J$7)*(UitgavenInkomsten!$K$18:$K$5005=$B17)*(UitgavenInkomsten!$F$18:$F$5005=UitgavenInkomsten!$H$6),UitgavenInkomsten!S$18:S$5005)))</f>
        <v>0</v>
      </c>
      <c r="E17" s="7">
        <f t="array" aca="1" ref="E17" ca="1">IF(UitgavenInkomsten!$J$7=ReadMe!$C$76,SUM(IF((UitgavenInkomsten!$K$18:$K$5005=$B17)*(UitgavenInkomsten!$F$18:$F$5005=UitgavenInkomsten!$H$6),UitgavenInkomsten!T$18:T$5005)),SUM(IF((UitgavenInkomsten!$D$18:$D$5005=UitgavenInkomsten!$J$7)*(UitgavenInkomsten!$K$18:$K$5005=$B17)*(UitgavenInkomsten!$F$18:$F$5005=UitgavenInkomsten!$H$6),UitgavenInkomsten!T$18:T$5005)))</f>
        <v>0</v>
      </c>
      <c r="F17" s="57" t="str">
        <f>ReadMe!E36</f>
        <v>Debet</v>
      </c>
      <c r="G17" s="16"/>
      <c r="H17" s="60" t="str">
        <f t="shared" si="0"/>
        <v>15 contributies, studie</v>
      </c>
      <c r="I17" s="7">
        <f t="array" aca="1" ref="I17" ca="1">IF(UitgavenInkomsten!$J$7=ReadMe!$C$76,SUM(IF((UitgavenInkomsten!$P$18:$P$5005="Ja")*(UitgavenInkomsten!$K$18:$K$5005=$H17)*(UitgavenInkomsten!$F$18:$F$5005=UitgavenInkomsten!$H$6),UitgavenInkomsten!R$18:R$5005)),SUM(IF((UitgavenInkomsten!$D$18:$D$5005=UitgavenInkomsten!$J$7)*(UitgavenInkomsten!$P$18:$P$5005="Ja")*(UitgavenInkomsten!$K$18:$K$5005=$H17)*(UitgavenInkomsten!$F$18:$F$5005=UitgavenInkomsten!$H$6),UitgavenInkomsten!R$18:R$5005)))</f>
        <v>0</v>
      </c>
      <c r="J17" s="7">
        <f t="array" aca="1" ref="J17" ca="1">IF(UitgavenInkomsten!$J$7=ReadMe!$C$76,SUM(IF((UitgavenInkomsten!$P$18:$P$5005="Ja")*(UitgavenInkomsten!$K$18:$K$5005=$H17)*(UitgavenInkomsten!$F$18:$F$5005=UitgavenInkomsten!$H$6),UitgavenInkomsten!S$18:S$5005)),SUM(IF((UitgavenInkomsten!$D$18:$D$5005=UitgavenInkomsten!$J$7)*(UitgavenInkomsten!$P$18:$P$5005="Ja")*(UitgavenInkomsten!$K$18:$K$5005=$H17)*(UitgavenInkomsten!$F$18:$F$5005=UitgavenInkomsten!$H$6),UitgavenInkomsten!S$18:S$5005)))</f>
        <v>0</v>
      </c>
      <c r="K17" s="7">
        <f t="array" aca="1" ref="K17" ca="1">IF(UitgavenInkomsten!$J$7=ReadMe!$C$76,SUM(IF((UitgavenInkomsten!$P$18:$P$5005="Ja")*(UitgavenInkomsten!$K$18:$K$5005=$H17)*(UitgavenInkomsten!$F$18:$F$5005=UitgavenInkomsten!$H$6),UitgavenInkomsten!T$18:T$5005)),SUM(IF((UitgavenInkomsten!$D$18:$D$5005=UitgavenInkomsten!$J$7)*(UitgavenInkomsten!$P$18:$P$5005="Ja")*(UitgavenInkomsten!$K$18:$K$5005=$H17)*(UitgavenInkomsten!$F$18:$F$5005=UitgavenInkomsten!$H$6),UitgavenInkomsten!T$18:T$5005)))</f>
        <v>0</v>
      </c>
    </row>
    <row r="18" spans="1:11" x14ac:dyDescent="0.15">
      <c r="B18" s="7" t="str">
        <f>ReadMe!C34</f>
        <v>16 boeken</v>
      </c>
      <c r="C18" s="7">
        <f t="array" aca="1" ref="C18" ca="1">IF(UitgavenInkomsten!$J$7=ReadMe!$C$76,SUM(IF((UitgavenInkomsten!$K$18:$K$5005=$B18)*(UitgavenInkomsten!$F$18:$F$5005=UitgavenInkomsten!$H$6),UitgavenInkomsten!R$18:R$5005)),SUM(IF((UitgavenInkomsten!$D$18:$D$5005=UitgavenInkomsten!$J$7)*(UitgavenInkomsten!$K$18:$K$5005=$B18)*(UitgavenInkomsten!$F$18:$F$5005=UitgavenInkomsten!$H$6),UitgavenInkomsten!R$18:R$5005)))</f>
        <v>0</v>
      </c>
      <c r="D18" s="7">
        <f t="array" aca="1" ref="D18" ca="1">IF(UitgavenInkomsten!$J$7=ReadMe!$C$76,SUM(IF((UitgavenInkomsten!$K$18:$K$5005=$B18)*(UitgavenInkomsten!$F$18:$F$5005=UitgavenInkomsten!$H$6),UitgavenInkomsten!S$18:S$5005)),SUM(IF((UitgavenInkomsten!$D$18:$D$5005=UitgavenInkomsten!$J$7)*(UitgavenInkomsten!$K$18:$K$5005=$B18)*(UitgavenInkomsten!$F$18:$F$5005=UitgavenInkomsten!$H$6),UitgavenInkomsten!S$18:S$5005)))</f>
        <v>0</v>
      </c>
      <c r="E18" s="7">
        <f t="array" aca="1" ref="E18" ca="1">IF(UitgavenInkomsten!$J$7=ReadMe!$C$76,SUM(IF((UitgavenInkomsten!$K$18:$K$5005=$B18)*(UitgavenInkomsten!$F$18:$F$5005=UitgavenInkomsten!$H$6),UitgavenInkomsten!T$18:T$5005)),SUM(IF((UitgavenInkomsten!$D$18:$D$5005=UitgavenInkomsten!$J$7)*(UitgavenInkomsten!$K$18:$K$5005=$B18)*(UitgavenInkomsten!$F$18:$F$5005=UitgavenInkomsten!$H$6),UitgavenInkomsten!T$18:T$5005)))</f>
        <v>0</v>
      </c>
      <c r="F18" s="57" t="str">
        <f>ReadMe!E37</f>
        <v>Debet</v>
      </c>
      <c r="H18" s="60" t="str">
        <f t="shared" si="0"/>
        <v>16 boeken</v>
      </c>
      <c r="I18" s="7">
        <f t="array" aca="1" ref="I18" ca="1">IF(UitgavenInkomsten!$J$7=ReadMe!$C$76,SUM(IF((UitgavenInkomsten!$P$18:$P$5005="Ja")*(UitgavenInkomsten!$K$18:$K$5005=$H18)*(UitgavenInkomsten!$F$18:$F$5005=UitgavenInkomsten!$H$6),UitgavenInkomsten!R$18:R$5005)),SUM(IF((UitgavenInkomsten!$D$18:$D$5005=UitgavenInkomsten!$J$7)*(UitgavenInkomsten!$P$18:$P$5005="Ja")*(UitgavenInkomsten!$K$18:$K$5005=$H18)*(UitgavenInkomsten!$F$18:$F$5005=UitgavenInkomsten!$H$6),UitgavenInkomsten!R$18:R$5005)))</f>
        <v>0</v>
      </c>
      <c r="J18" s="7">
        <f t="array" aca="1" ref="J18" ca="1">IF(UitgavenInkomsten!$J$7=ReadMe!$C$76,SUM(IF((UitgavenInkomsten!$P$18:$P$5005="Ja")*(UitgavenInkomsten!$K$18:$K$5005=$H18)*(UitgavenInkomsten!$F$18:$F$5005=UitgavenInkomsten!$H$6),UitgavenInkomsten!S$18:S$5005)),SUM(IF((UitgavenInkomsten!$D$18:$D$5005=UitgavenInkomsten!$J$7)*(UitgavenInkomsten!$P$18:$P$5005="Ja")*(UitgavenInkomsten!$K$18:$K$5005=$H18)*(UitgavenInkomsten!$F$18:$F$5005=UitgavenInkomsten!$H$6),UitgavenInkomsten!S$18:S$5005)))</f>
        <v>0</v>
      </c>
      <c r="K18" s="7">
        <f t="array" aca="1" ref="K18" ca="1">IF(UitgavenInkomsten!$J$7=ReadMe!$C$76,SUM(IF((UitgavenInkomsten!$P$18:$P$5005="Ja")*(UitgavenInkomsten!$K$18:$K$5005=$H18)*(UitgavenInkomsten!$F$18:$F$5005=UitgavenInkomsten!$H$6),UitgavenInkomsten!T$18:T$5005)),SUM(IF((UitgavenInkomsten!$D$18:$D$5005=UitgavenInkomsten!$J$7)*(UitgavenInkomsten!$P$18:$P$5005="Ja")*(UitgavenInkomsten!$K$18:$K$5005=$H18)*(UitgavenInkomsten!$F$18:$F$5005=UitgavenInkomsten!$H$6),UitgavenInkomsten!T$18:T$5005)))</f>
        <v>0</v>
      </c>
    </row>
    <row r="19" spans="1:11" x14ac:dyDescent="0.15">
      <c r="B19" s="7" t="str">
        <f>ReadMe!C35</f>
        <v>17 internet, hosting</v>
      </c>
      <c r="C19" s="7">
        <f t="array" aca="1" ref="C19" ca="1">IF(UitgavenInkomsten!$J$7=ReadMe!$C$76,SUM(IF((UitgavenInkomsten!$K$18:$K$5005=$B19)*(UitgavenInkomsten!$F$18:$F$5005=UitgavenInkomsten!$H$6),UitgavenInkomsten!R$18:R$5005)),SUM(IF((UitgavenInkomsten!$D$18:$D$5005=UitgavenInkomsten!$J$7)*(UitgavenInkomsten!$K$18:$K$5005=$B19)*(UitgavenInkomsten!$F$18:$F$5005=UitgavenInkomsten!$H$6),UitgavenInkomsten!R$18:R$5005)))</f>
        <v>0</v>
      </c>
      <c r="D19" s="7">
        <f t="array" aca="1" ref="D19" ca="1">IF(UitgavenInkomsten!$J$7=ReadMe!$C$76,SUM(IF((UitgavenInkomsten!$K$18:$K$5005=$B19)*(UitgavenInkomsten!$F$18:$F$5005=UitgavenInkomsten!$H$6),UitgavenInkomsten!S$18:S$5005)),SUM(IF((UitgavenInkomsten!$D$18:$D$5005=UitgavenInkomsten!$J$7)*(UitgavenInkomsten!$K$18:$K$5005=$B19)*(UitgavenInkomsten!$F$18:$F$5005=UitgavenInkomsten!$H$6),UitgavenInkomsten!S$18:S$5005)))</f>
        <v>0</v>
      </c>
      <c r="E19" s="7">
        <f t="array" aca="1" ref="E19" ca="1">IF(UitgavenInkomsten!$J$7=ReadMe!$C$76,SUM(IF((UitgavenInkomsten!$K$18:$K$5005=$B19)*(UitgavenInkomsten!$F$18:$F$5005=UitgavenInkomsten!$H$6),UitgavenInkomsten!T$18:T$5005)),SUM(IF((UitgavenInkomsten!$D$18:$D$5005=UitgavenInkomsten!$J$7)*(UitgavenInkomsten!$K$18:$K$5005=$B19)*(UitgavenInkomsten!$F$18:$F$5005=UitgavenInkomsten!$H$6),UitgavenInkomsten!T$18:T$5005)))</f>
        <v>0</v>
      </c>
      <c r="F19" s="57" t="str">
        <f>ReadMe!E38</f>
        <v>Credit</v>
      </c>
      <c r="H19" s="60" t="str">
        <f t="shared" si="0"/>
        <v>17 internet, hosting</v>
      </c>
      <c r="I19" s="7">
        <f t="array" aca="1" ref="I19" ca="1">IF(UitgavenInkomsten!$J$7=ReadMe!$C$76,SUM(IF((UitgavenInkomsten!$P$18:$P$5005="Ja")*(UitgavenInkomsten!$K$18:$K$5005=$H19)*(UitgavenInkomsten!$F$18:$F$5005=UitgavenInkomsten!$H$6),UitgavenInkomsten!R$18:R$5005)),SUM(IF((UitgavenInkomsten!$D$18:$D$5005=UitgavenInkomsten!$J$7)*(UitgavenInkomsten!$P$18:$P$5005="Ja")*(UitgavenInkomsten!$K$18:$K$5005=$H19)*(UitgavenInkomsten!$F$18:$F$5005=UitgavenInkomsten!$H$6),UitgavenInkomsten!R$18:R$5005)))</f>
        <v>0</v>
      </c>
      <c r="J19" s="7">
        <f t="array" aca="1" ref="J19" ca="1">IF(UitgavenInkomsten!$J$7=ReadMe!$C$76,SUM(IF((UitgavenInkomsten!$P$18:$P$5005="Ja")*(UitgavenInkomsten!$K$18:$K$5005=$H19)*(UitgavenInkomsten!$F$18:$F$5005=UitgavenInkomsten!$H$6),UitgavenInkomsten!S$18:S$5005)),SUM(IF((UitgavenInkomsten!$D$18:$D$5005=UitgavenInkomsten!$J$7)*(UitgavenInkomsten!$P$18:$P$5005="Ja")*(UitgavenInkomsten!$K$18:$K$5005=$H19)*(UitgavenInkomsten!$F$18:$F$5005=UitgavenInkomsten!$H$6),UitgavenInkomsten!S$18:S$5005)))</f>
        <v>0</v>
      </c>
      <c r="K19" s="7">
        <f t="array" aca="1" ref="K19" ca="1">IF(UitgavenInkomsten!$J$7=ReadMe!$C$76,SUM(IF((UitgavenInkomsten!$P$18:$P$5005="Ja")*(UitgavenInkomsten!$K$18:$K$5005=$H19)*(UitgavenInkomsten!$F$18:$F$5005=UitgavenInkomsten!$H$6),UitgavenInkomsten!T$18:T$5005)),SUM(IF((UitgavenInkomsten!$D$18:$D$5005=UitgavenInkomsten!$J$7)*(UitgavenInkomsten!$P$18:$P$5005="Ja")*(UitgavenInkomsten!$K$18:$K$5005=$H19)*(UitgavenInkomsten!$F$18:$F$5005=UitgavenInkomsten!$H$6),UitgavenInkomsten!T$18:T$5005)))</f>
        <v>0</v>
      </c>
    </row>
    <row r="20" spans="1:11" x14ac:dyDescent="0.15">
      <c r="B20" s="7" t="str">
        <f>ReadMe!C36</f>
        <v>18 algemeen</v>
      </c>
      <c r="C20" s="7">
        <f t="array" aca="1" ref="C20" ca="1">IF(UitgavenInkomsten!$J$7=ReadMe!$C$76,SUM(IF((UitgavenInkomsten!$K$18:$K$5005=$B20)*(UitgavenInkomsten!$F$18:$F$5005=UitgavenInkomsten!$H$6),UitgavenInkomsten!R$18:R$5005)),SUM(IF((UitgavenInkomsten!$D$18:$D$5005=UitgavenInkomsten!$J$7)*(UitgavenInkomsten!$K$18:$K$5005=$B20)*(UitgavenInkomsten!$F$18:$F$5005=UitgavenInkomsten!$H$6),UitgavenInkomsten!R$18:R$5005)))</f>
        <v>0</v>
      </c>
      <c r="D20" s="7">
        <f t="array" aca="1" ref="D20" ca="1">IF(UitgavenInkomsten!$J$7=ReadMe!$C$76,SUM(IF((UitgavenInkomsten!$K$18:$K$5005=$B20)*(UitgavenInkomsten!$F$18:$F$5005=UitgavenInkomsten!$H$6),UitgavenInkomsten!S$18:S$5005)),SUM(IF((UitgavenInkomsten!$D$18:$D$5005=UitgavenInkomsten!$J$7)*(UitgavenInkomsten!$K$18:$K$5005=$B20)*(UitgavenInkomsten!$F$18:$F$5005=UitgavenInkomsten!$H$6),UitgavenInkomsten!S$18:S$5005)))</f>
        <v>0</v>
      </c>
      <c r="E20" s="7">
        <f t="array" aca="1" ref="E20" ca="1">IF(UitgavenInkomsten!$J$7=ReadMe!$C$76,SUM(IF((UitgavenInkomsten!$K$18:$K$5005=$B20)*(UitgavenInkomsten!$F$18:$F$5005=UitgavenInkomsten!$H$6),UitgavenInkomsten!T$18:T$5005)),SUM(IF((UitgavenInkomsten!$D$18:$D$5005=UitgavenInkomsten!$J$7)*(UitgavenInkomsten!$K$18:$K$5005=$B20)*(UitgavenInkomsten!$F$18:$F$5005=UitgavenInkomsten!$H$6),UitgavenInkomsten!T$18:T$5005)))</f>
        <v>0</v>
      </c>
      <c r="F20" s="57">
        <f>ReadMe!E44</f>
        <v>0</v>
      </c>
      <c r="H20" s="60" t="str">
        <f t="shared" si="0"/>
        <v>18 algemeen</v>
      </c>
      <c r="I20" s="7">
        <f t="array" aca="1" ref="I20" ca="1">IF(UitgavenInkomsten!$J$7=ReadMe!$C$76,SUM(IF((UitgavenInkomsten!$P$18:$P$5005="Ja")*(UitgavenInkomsten!$K$18:$K$5005=$H20)*(UitgavenInkomsten!$F$18:$F$5005=UitgavenInkomsten!$H$6),UitgavenInkomsten!R$18:R$5005)),SUM(IF((UitgavenInkomsten!$D$18:$D$5005=UitgavenInkomsten!$J$7)*(UitgavenInkomsten!$P$18:$P$5005="Ja")*(UitgavenInkomsten!$K$18:$K$5005=$H20)*(UitgavenInkomsten!$F$18:$F$5005=UitgavenInkomsten!$H$6),UitgavenInkomsten!R$18:R$5005)))</f>
        <v>0</v>
      </c>
      <c r="J20" s="7">
        <f t="array" aca="1" ref="J20" ca="1">IF(UitgavenInkomsten!$J$7=ReadMe!$C$76,SUM(IF((UitgavenInkomsten!$P$18:$P$5005="Ja")*(UitgavenInkomsten!$K$18:$K$5005=$H20)*(UitgavenInkomsten!$F$18:$F$5005=UitgavenInkomsten!$H$6),UitgavenInkomsten!S$18:S$5005)),SUM(IF((UitgavenInkomsten!$D$18:$D$5005=UitgavenInkomsten!$J$7)*(UitgavenInkomsten!$P$18:$P$5005="Ja")*(UitgavenInkomsten!$K$18:$K$5005=$H20)*(UitgavenInkomsten!$F$18:$F$5005=UitgavenInkomsten!$H$6),UitgavenInkomsten!S$18:S$5005)))</f>
        <v>0</v>
      </c>
      <c r="K20" s="7">
        <f t="array" aca="1" ref="K20" ca="1">IF(UitgavenInkomsten!$J$7=ReadMe!$C$76,SUM(IF((UitgavenInkomsten!$P$18:$P$5005="Ja")*(UitgavenInkomsten!$K$18:$K$5005=$H20)*(UitgavenInkomsten!$F$18:$F$5005=UitgavenInkomsten!$H$6),UitgavenInkomsten!T$18:T$5005)),SUM(IF((UitgavenInkomsten!$D$18:$D$5005=UitgavenInkomsten!$J$7)*(UitgavenInkomsten!$P$18:$P$5005="Ja")*(UitgavenInkomsten!$K$18:$K$5005=$H20)*(UitgavenInkomsten!$F$18:$F$5005=UitgavenInkomsten!$H$6),UitgavenInkomsten!T$18:T$5005)))</f>
        <v>0</v>
      </c>
    </row>
    <row r="21" spans="1:11" x14ac:dyDescent="0.15">
      <c r="B21" s="7" t="str">
        <f>ReadMe!C37</f>
        <v>22 horeca</v>
      </c>
      <c r="C21" s="7">
        <f t="array" aca="1" ref="C21" ca="1">IF(UitgavenInkomsten!$J$7=ReadMe!$C$76,SUM(IF((UitgavenInkomsten!$K$18:$K$5005=$B21)*(UitgavenInkomsten!$F$18:$F$5005=UitgavenInkomsten!$H$6),UitgavenInkomsten!R$18:R$5005)),SUM(IF((UitgavenInkomsten!$D$18:$D$5005=UitgavenInkomsten!$J$7)*(UitgavenInkomsten!$K$18:$K$5005=$B21)*(UitgavenInkomsten!$F$18:$F$5005=UitgavenInkomsten!$H$6),UitgavenInkomsten!R$18:R$5005)))</f>
        <v>0</v>
      </c>
      <c r="D21" s="7">
        <f t="array" aca="1" ref="D21" ca="1">IF(UitgavenInkomsten!$J$7=ReadMe!$C$76,SUM(IF((UitgavenInkomsten!$K$18:$K$5005=$B21)*(UitgavenInkomsten!$F$18:$F$5005=UitgavenInkomsten!$H$6),UitgavenInkomsten!S$18:S$5005)),SUM(IF((UitgavenInkomsten!$D$18:$D$5005=UitgavenInkomsten!$J$7)*(UitgavenInkomsten!$K$18:$K$5005=$B21)*(UitgavenInkomsten!$F$18:$F$5005=UitgavenInkomsten!$H$6),UitgavenInkomsten!S$18:S$5005)))</f>
        <v>0</v>
      </c>
      <c r="E21" s="7">
        <f t="array" aca="1" ref="E21" ca="1">IF(UitgavenInkomsten!$J$7=ReadMe!$C$76,SUM(IF((UitgavenInkomsten!$K$18:$K$5005=$B21)*(UitgavenInkomsten!$F$18:$F$5005=UitgavenInkomsten!$H$6),UitgavenInkomsten!T$18:T$5005)),SUM(IF((UitgavenInkomsten!$D$18:$D$5005=UitgavenInkomsten!$J$7)*(UitgavenInkomsten!$K$18:$K$5005=$B21)*(UitgavenInkomsten!$F$18:$F$5005=UitgavenInkomsten!$H$6),UitgavenInkomsten!T$18:T$5005)))</f>
        <v>0</v>
      </c>
      <c r="F21" s="57">
        <f>ReadMe!E45</f>
        <v>0</v>
      </c>
      <c r="H21" s="60" t="str">
        <f t="shared" si="0"/>
        <v>22 horeca</v>
      </c>
      <c r="I21" s="7">
        <f t="array" aca="1" ref="I21" ca="1">IF(UitgavenInkomsten!$J$7=ReadMe!$C$76,SUM(IF((UitgavenInkomsten!$P$18:$P$5005="Ja")*(UitgavenInkomsten!$K$18:$K$5005=$H21)*(UitgavenInkomsten!$F$18:$F$5005=UitgavenInkomsten!$H$6),UitgavenInkomsten!R$18:R$5005)),SUM(IF((UitgavenInkomsten!$D$18:$D$5005=UitgavenInkomsten!$J$7)*(UitgavenInkomsten!$P$18:$P$5005="Ja")*(UitgavenInkomsten!$K$18:$K$5005=$H21)*(UitgavenInkomsten!$F$18:$F$5005=UitgavenInkomsten!$H$6),UitgavenInkomsten!R$18:R$5005)))</f>
        <v>0</v>
      </c>
      <c r="J21" s="7">
        <f t="array" aca="1" ref="J21" ca="1">IF(UitgavenInkomsten!$J$7=ReadMe!$C$76,SUM(IF((UitgavenInkomsten!$P$18:$P$5005="Ja")*(UitgavenInkomsten!$K$18:$K$5005=$H21)*(UitgavenInkomsten!$F$18:$F$5005=UitgavenInkomsten!$H$6),UitgavenInkomsten!S$18:S$5005)),SUM(IF((UitgavenInkomsten!$D$18:$D$5005=UitgavenInkomsten!$J$7)*(UitgavenInkomsten!$P$18:$P$5005="Ja")*(UitgavenInkomsten!$K$18:$K$5005=$H21)*(UitgavenInkomsten!$F$18:$F$5005=UitgavenInkomsten!$H$6),UitgavenInkomsten!S$18:S$5005)))</f>
        <v>0</v>
      </c>
      <c r="K21" s="7">
        <f t="array" aca="1" ref="K21" ca="1">IF(UitgavenInkomsten!$J$7=ReadMe!$C$76,SUM(IF((UitgavenInkomsten!$P$18:$P$5005="Ja")*(UitgavenInkomsten!$K$18:$K$5005=$H21)*(UitgavenInkomsten!$F$18:$F$5005=UitgavenInkomsten!$H$6),UitgavenInkomsten!T$18:T$5005)),SUM(IF((UitgavenInkomsten!$D$18:$D$5005=UitgavenInkomsten!$J$7)*(UitgavenInkomsten!$P$18:$P$5005="Ja")*(UitgavenInkomsten!$K$18:$K$5005=$H21)*(UitgavenInkomsten!$F$18:$F$5005=UitgavenInkomsten!$H$6),UitgavenInkomsten!T$18:T$5005)))</f>
        <v>0</v>
      </c>
    </row>
    <row r="22" spans="1:11" x14ac:dyDescent="0.15">
      <c r="B22" s="7" t="str">
        <f>ReadMe!C38</f>
        <v>80 facturen</v>
      </c>
      <c r="C22" s="7">
        <f t="array" aca="1" ref="C22" ca="1">IF(UitgavenInkomsten!$J$7=ReadMe!$C$76,SUM(IF((UitgavenInkomsten!$K$18:$K$5005=$B22)*(UitgavenInkomsten!$F$18:$F$5005=UitgavenInkomsten!$H$6),UitgavenInkomsten!R$18:R$5005)),SUM(IF((UitgavenInkomsten!$D$18:$D$5005=UitgavenInkomsten!$J$7)*(UitgavenInkomsten!$K$18:$K$5005=$B22)*(UitgavenInkomsten!$F$18:$F$5005=UitgavenInkomsten!$H$6),UitgavenInkomsten!R$18:R$5005)))</f>
        <v>0</v>
      </c>
      <c r="D22" s="7">
        <f t="array" aca="1" ref="D22" ca="1">IF(UitgavenInkomsten!$J$7=ReadMe!$C$76,SUM(IF((UitgavenInkomsten!$K$18:$K$5005=$B22)*(UitgavenInkomsten!$F$18:$F$5005=UitgavenInkomsten!$H$6),UitgavenInkomsten!S$18:S$5005)),SUM(IF((UitgavenInkomsten!$D$18:$D$5005=UitgavenInkomsten!$J$7)*(UitgavenInkomsten!$K$18:$K$5005=$B22)*(UitgavenInkomsten!$F$18:$F$5005=UitgavenInkomsten!$H$6),UitgavenInkomsten!S$18:S$5005)))</f>
        <v>0</v>
      </c>
      <c r="E22" s="7">
        <f t="array" aca="1" ref="E22" ca="1">IF(UitgavenInkomsten!$J$7=ReadMe!$C$76,SUM(IF((UitgavenInkomsten!$K$18:$K$5005=$B22)*(UitgavenInkomsten!$F$18:$F$5005=UitgavenInkomsten!$H$6),UitgavenInkomsten!T$18:T$5005)),SUM(IF((UitgavenInkomsten!$D$18:$D$5005=UitgavenInkomsten!$J$7)*(UitgavenInkomsten!$K$18:$K$5005=$B22)*(UitgavenInkomsten!$F$18:$F$5005=UitgavenInkomsten!$H$6),UitgavenInkomsten!T$18:T$5005)))</f>
        <v>0</v>
      </c>
      <c r="F22" s="57">
        <f>ReadMe!E46</f>
        <v>0</v>
      </c>
      <c r="H22" s="60" t="str">
        <f t="shared" si="0"/>
        <v>80 facturen</v>
      </c>
      <c r="I22" s="7">
        <f t="array" aca="1" ref="I22" ca="1">IF(UitgavenInkomsten!$J$7=ReadMe!$C$76,SUM(IF((UitgavenInkomsten!$P$18:$P$5005="Ja")*(UitgavenInkomsten!$K$18:$K$5005=$H22)*(UitgavenInkomsten!$F$18:$F$5005=UitgavenInkomsten!$H$6),UitgavenInkomsten!R$18:R$5005)),SUM(IF((UitgavenInkomsten!$D$18:$D$5005=UitgavenInkomsten!$J$7)*(UitgavenInkomsten!$P$18:$P$5005="Ja")*(UitgavenInkomsten!$K$18:$K$5005=$H22)*(UitgavenInkomsten!$F$18:$F$5005=UitgavenInkomsten!$H$6),UitgavenInkomsten!R$18:R$5005)))</f>
        <v>0</v>
      </c>
      <c r="J22" s="7">
        <f t="array" aca="1" ref="J22" ca="1">IF(UitgavenInkomsten!$J$7=ReadMe!$C$76,SUM(IF((UitgavenInkomsten!$P$18:$P$5005="Ja")*(UitgavenInkomsten!$K$18:$K$5005=$H22)*(UitgavenInkomsten!$F$18:$F$5005=UitgavenInkomsten!$H$6),UitgavenInkomsten!S$18:S$5005)),SUM(IF((UitgavenInkomsten!$D$18:$D$5005=UitgavenInkomsten!$J$7)*(UitgavenInkomsten!$P$18:$P$5005="Ja")*(UitgavenInkomsten!$K$18:$K$5005=$H22)*(UitgavenInkomsten!$F$18:$F$5005=UitgavenInkomsten!$H$6),UitgavenInkomsten!S$18:S$5005)))</f>
        <v>0</v>
      </c>
      <c r="K22" s="7">
        <f t="array" aca="1" ref="K22" ca="1">IF(UitgavenInkomsten!$J$7=ReadMe!$C$76,SUM(IF((UitgavenInkomsten!$P$18:$P$5005="Ja")*(UitgavenInkomsten!$K$18:$K$5005=$H22)*(UitgavenInkomsten!$F$18:$F$5005=UitgavenInkomsten!$H$6),UitgavenInkomsten!T$18:T$5005)),SUM(IF((UitgavenInkomsten!$D$18:$D$5005=UitgavenInkomsten!$J$7)*(UitgavenInkomsten!$P$18:$P$5005="Ja")*(UitgavenInkomsten!$K$18:$K$5005=$H22)*(UitgavenInkomsten!$F$18:$F$5005=UitgavenInkomsten!$H$6),UitgavenInkomsten!T$18:T$5005)))</f>
        <v>0</v>
      </c>
    </row>
    <row r="23" spans="1:11" x14ac:dyDescent="0.15">
      <c r="B23" s="7" t="str">
        <f>ReadMe!C39</f>
        <v>82 facturen</v>
      </c>
      <c r="C23" s="7">
        <f t="array" aca="1" ref="C23" ca="1">IF(UitgavenInkomsten!$J$7=ReadMe!$C$76,SUM(IF((UitgavenInkomsten!$K$18:$K$5005=$B23)*(UitgavenInkomsten!$F$18:$F$5005=UitgavenInkomsten!$H$6),UitgavenInkomsten!R$18:R$5005)),SUM(IF((UitgavenInkomsten!$D$18:$D$5005=UitgavenInkomsten!$J$7)*(UitgavenInkomsten!$K$18:$K$5005=$B23)*(UitgavenInkomsten!$F$18:$F$5005=UitgavenInkomsten!$H$6),UitgavenInkomsten!R$18:R$5005)))</f>
        <v>0</v>
      </c>
      <c r="D23" s="7">
        <f t="array" aca="1" ref="D23" ca="1">IF(UitgavenInkomsten!$J$7=ReadMe!$C$76,SUM(IF((UitgavenInkomsten!$K$18:$K$5005=$B23)*(UitgavenInkomsten!$F$18:$F$5005=UitgavenInkomsten!$H$6),UitgavenInkomsten!S$18:S$5005)),SUM(IF((UitgavenInkomsten!$D$18:$D$5005=UitgavenInkomsten!$J$7)*(UitgavenInkomsten!$K$18:$K$5005=$B23)*(UitgavenInkomsten!$F$18:$F$5005=UitgavenInkomsten!$H$6),UitgavenInkomsten!S$18:S$5005)))</f>
        <v>0</v>
      </c>
      <c r="E23" s="7">
        <f t="array" aca="1" ref="E23" ca="1">IF(UitgavenInkomsten!$J$7=ReadMe!$C$76,SUM(IF((UitgavenInkomsten!$K$18:$K$5005=$B23)*(UitgavenInkomsten!$F$18:$F$5005=UitgavenInkomsten!$H$6),UitgavenInkomsten!T$18:T$5005)),SUM(IF((UitgavenInkomsten!$D$18:$D$5005=UitgavenInkomsten!$J$7)*(UitgavenInkomsten!$K$18:$K$5005=$B23)*(UitgavenInkomsten!$F$18:$F$5005=UitgavenInkomsten!$H$6),UitgavenInkomsten!T$18:T$5005)))</f>
        <v>0</v>
      </c>
      <c r="F23" s="57">
        <f>ReadMe!E47</f>
        <v>0</v>
      </c>
      <c r="H23" s="60" t="str">
        <f t="shared" si="0"/>
        <v>82 facturen</v>
      </c>
      <c r="I23" s="7">
        <f t="array" aca="1" ref="I23" ca="1">IF(UitgavenInkomsten!$J$7=ReadMe!$C$76,SUM(IF((UitgavenInkomsten!$P$18:$P$5005="Ja")*(UitgavenInkomsten!$K$18:$K$5005=$H23)*(UitgavenInkomsten!$F$18:$F$5005=UitgavenInkomsten!$H$6),UitgavenInkomsten!R$18:R$5005)),SUM(IF((UitgavenInkomsten!$D$18:$D$5005=UitgavenInkomsten!$J$7)*(UitgavenInkomsten!$P$18:$P$5005="Ja")*(UitgavenInkomsten!$K$18:$K$5005=$H23)*(UitgavenInkomsten!$F$18:$F$5005=UitgavenInkomsten!$H$6),UitgavenInkomsten!R$18:R$5005)))</f>
        <v>0</v>
      </c>
      <c r="J23" s="7">
        <f t="array" aca="1" ref="J23" ca="1">IF(UitgavenInkomsten!$J$7=ReadMe!$C$76,SUM(IF((UitgavenInkomsten!$P$18:$P$5005="Ja")*(UitgavenInkomsten!$K$18:$K$5005=$H23)*(UitgavenInkomsten!$F$18:$F$5005=UitgavenInkomsten!$H$6),UitgavenInkomsten!S$18:S$5005)),SUM(IF((UitgavenInkomsten!$D$18:$D$5005=UitgavenInkomsten!$J$7)*(UitgavenInkomsten!$P$18:$P$5005="Ja")*(UitgavenInkomsten!$K$18:$K$5005=$H23)*(UitgavenInkomsten!$F$18:$F$5005=UitgavenInkomsten!$H$6),UitgavenInkomsten!S$18:S$5005)))</f>
        <v>0</v>
      </c>
      <c r="K23" s="7">
        <f t="array" aca="1" ref="K23" ca="1">IF(UitgavenInkomsten!$J$7=ReadMe!$C$76,SUM(IF((UitgavenInkomsten!$P$18:$P$5005="Ja")*(UitgavenInkomsten!$K$18:$K$5005=$H23)*(UitgavenInkomsten!$F$18:$F$5005=UitgavenInkomsten!$H$6),UitgavenInkomsten!T$18:T$5005)),SUM(IF((UitgavenInkomsten!$D$18:$D$5005=UitgavenInkomsten!$J$7)*(UitgavenInkomsten!$P$18:$P$5005="Ja")*(UitgavenInkomsten!$K$18:$K$5005=$H23)*(UitgavenInkomsten!$F$18:$F$5005=UitgavenInkomsten!$H$6),UitgavenInkomsten!T$18:T$5005)))</f>
        <v>0</v>
      </c>
    </row>
    <row r="24" spans="1:11" x14ac:dyDescent="0.15">
      <c r="B24" s="7" t="str">
        <f>ReadMe!C40</f>
        <v>90 Priveuitgaven-debet</v>
      </c>
      <c r="C24" s="7">
        <f t="array" aca="1" ref="C24" ca="1">IF(UitgavenInkomsten!$J$7=ReadMe!$C$76,SUM(IF((UitgavenInkomsten!$K$18:$K$5005=$B24)*(UitgavenInkomsten!$F$18:$F$5005=UitgavenInkomsten!$H$6),UitgavenInkomsten!R$18:R$5005)),SUM(IF((UitgavenInkomsten!$D$18:$D$5005=UitgavenInkomsten!$J$7)*(UitgavenInkomsten!$K$18:$K$5005=$B24)*(UitgavenInkomsten!$F$18:$F$5005=UitgavenInkomsten!$H$6),UitgavenInkomsten!R$18:R$5005)))</f>
        <v>0</v>
      </c>
      <c r="D24" s="7">
        <f t="array" aca="1" ref="D24" ca="1">IF(UitgavenInkomsten!$J$7=ReadMe!$C$76,SUM(IF((UitgavenInkomsten!$K$18:$K$5005=$B24)*(UitgavenInkomsten!$F$18:$F$5005=UitgavenInkomsten!$H$6),UitgavenInkomsten!S$18:S$5005)),SUM(IF((UitgavenInkomsten!$D$18:$D$5005=UitgavenInkomsten!$J$7)*(UitgavenInkomsten!$K$18:$K$5005=$B24)*(UitgavenInkomsten!$F$18:$F$5005=UitgavenInkomsten!$H$6),UitgavenInkomsten!S$18:S$5005)))</f>
        <v>0</v>
      </c>
      <c r="E24" s="7">
        <f t="array" aca="1" ref="E24" ca="1">IF(UitgavenInkomsten!$J$7=ReadMe!$C$76,SUM(IF((UitgavenInkomsten!$K$18:$K$5005=$B24)*(UitgavenInkomsten!$F$18:$F$5005=UitgavenInkomsten!$H$6),UitgavenInkomsten!T$18:T$5005)),SUM(IF((UitgavenInkomsten!$D$18:$D$5005=UitgavenInkomsten!$J$7)*(UitgavenInkomsten!$K$18:$K$5005=$B24)*(UitgavenInkomsten!$F$18:$F$5005=UitgavenInkomsten!$H$6),UitgavenInkomsten!T$18:T$5005)))</f>
        <v>0</v>
      </c>
      <c r="F24" s="57">
        <f>ReadMe!E48</f>
        <v>0</v>
      </c>
      <c r="H24" s="60" t="str">
        <f t="shared" si="0"/>
        <v>90 Priveuitgaven-debet</v>
      </c>
      <c r="I24" s="7">
        <f t="array" aca="1" ref="I24" ca="1">IF(UitgavenInkomsten!$J$7=ReadMe!$C$76,SUM(IF((UitgavenInkomsten!$P$18:$P$5005="Ja")*(UitgavenInkomsten!$K$18:$K$5005=$H24)*(UitgavenInkomsten!$F$18:$F$5005=UitgavenInkomsten!$H$6),UitgavenInkomsten!R$18:R$5005)),SUM(IF((UitgavenInkomsten!$D$18:$D$5005=UitgavenInkomsten!$J$7)*(UitgavenInkomsten!$P$18:$P$5005="Ja")*(UitgavenInkomsten!$K$18:$K$5005=$H24)*(UitgavenInkomsten!$F$18:$F$5005=UitgavenInkomsten!$H$6),UitgavenInkomsten!R$18:R$5005)))</f>
        <v>0</v>
      </c>
      <c r="J24" s="7">
        <f t="array" aca="1" ref="J24" ca="1">IF(UitgavenInkomsten!$J$7=ReadMe!$C$76,SUM(IF((UitgavenInkomsten!$P$18:$P$5005="Ja")*(UitgavenInkomsten!$K$18:$K$5005=$H24)*(UitgavenInkomsten!$F$18:$F$5005=UitgavenInkomsten!$H$6),UitgavenInkomsten!S$18:S$5005)),SUM(IF((UitgavenInkomsten!$D$18:$D$5005=UitgavenInkomsten!$J$7)*(UitgavenInkomsten!$P$18:$P$5005="Ja")*(UitgavenInkomsten!$K$18:$K$5005=$H24)*(UitgavenInkomsten!$F$18:$F$5005=UitgavenInkomsten!$H$6),UitgavenInkomsten!S$18:S$5005)))</f>
        <v>0</v>
      </c>
      <c r="K24" s="7">
        <f t="array" aca="1" ref="K24" ca="1">IF(UitgavenInkomsten!$J$7=ReadMe!$C$76,SUM(IF((UitgavenInkomsten!$P$18:$P$5005="Ja")*(UitgavenInkomsten!$K$18:$K$5005=$H24)*(UitgavenInkomsten!$F$18:$F$5005=UitgavenInkomsten!$H$6),UitgavenInkomsten!T$18:T$5005)),SUM(IF((UitgavenInkomsten!$D$18:$D$5005=UitgavenInkomsten!$J$7)*(UitgavenInkomsten!$P$18:$P$5005="Ja")*(UitgavenInkomsten!$K$18:$K$5005=$H24)*(UitgavenInkomsten!$F$18:$F$5005=UitgavenInkomsten!$H$6),UitgavenInkomsten!T$18:T$5005)))</f>
        <v>0</v>
      </c>
    </row>
    <row r="25" spans="1:11" x14ac:dyDescent="0.15">
      <c r="B25" s="7" t="str">
        <f>ReadMe!C41</f>
        <v>91 Priveuitgaven-credit</v>
      </c>
      <c r="C25" s="7">
        <f t="array" aca="1" ref="C25" ca="1">IF(UitgavenInkomsten!$J$7=ReadMe!$C$76,SUM(IF((UitgavenInkomsten!$K$18:$K$5005=$B25)*(UitgavenInkomsten!$F$18:$F$5005=UitgavenInkomsten!$H$6),UitgavenInkomsten!R$18:R$5005)),SUM(IF((UitgavenInkomsten!$D$18:$D$5005=UitgavenInkomsten!$J$7)*(UitgavenInkomsten!$K$18:$K$5005=$B25)*(UitgavenInkomsten!$F$18:$F$5005=UitgavenInkomsten!$H$6),UitgavenInkomsten!R$18:R$5005)))</f>
        <v>0</v>
      </c>
      <c r="D25" s="7">
        <f t="array" aca="1" ref="D25" ca="1">IF(UitgavenInkomsten!$J$7=ReadMe!$C$76,SUM(IF((UitgavenInkomsten!$K$18:$K$5005=$B25)*(UitgavenInkomsten!$F$18:$F$5005=UitgavenInkomsten!$H$6),UitgavenInkomsten!S$18:S$5005)),SUM(IF((UitgavenInkomsten!$D$18:$D$5005=UitgavenInkomsten!$J$7)*(UitgavenInkomsten!$K$18:$K$5005=$B25)*(UitgavenInkomsten!$F$18:$F$5005=UitgavenInkomsten!$H$6),UitgavenInkomsten!S$18:S$5005)))</f>
        <v>0</v>
      </c>
      <c r="E25" s="7">
        <f t="array" aca="1" ref="E25" ca="1">IF(UitgavenInkomsten!$J$7=ReadMe!$C$76,SUM(IF((UitgavenInkomsten!$K$18:$K$5005=$B25)*(UitgavenInkomsten!$F$18:$F$5005=UitgavenInkomsten!$H$6),UitgavenInkomsten!T$18:T$5005)),SUM(IF((UitgavenInkomsten!$D$18:$D$5005=UitgavenInkomsten!$J$7)*(UitgavenInkomsten!$K$18:$K$5005=$B25)*(UitgavenInkomsten!$F$18:$F$5005=UitgavenInkomsten!$H$6),UitgavenInkomsten!T$18:T$5005)))</f>
        <v>0</v>
      </c>
      <c r="F25" s="57">
        <f>ReadMe!E49</f>
        <v>0</v>
      </c>
      <c r="H25" s="60" t="str">
        <f t="shared" si="0"/>
        <v>91 Priveuitgaven-credit</v>
      </c>
      <c r="I25" s="7">
        <f t="array" aca="1" ref="I25" ca="1">IF(UitgavenInkomsten!$J$7=ReadMe!$C$76,SUM(IF((UitgavenInkomsten!$P$18:$P$5005="Ja")*(UitgavenInkomsten!$K$18:$K$5005=$H25)*(UitgavenInkomsten!$F$18:$F$5005=UitgavenInkomsten!$H$6),UitgavenInkomsten!R$18:R$5005)),SUM(IF((UitgavenInkomsten!$D$18:$D$5005=UitgavenInkomsten!$J$7)*(UitgavenInkomsten!$P$18:$P$5005="Ja")*(UitgavenInkomsten!$K$18:$K$5005=$H25)*(UitgavenInkomsten!$F$18:$F$5005=UitgavenInkomsten!$H$6),UitgavenInkomsten!R$18:R$5005)))</f>
        <v>0</v>
      </c>
      <c r="J25" s="7">
        <f t="array" aca="1" ref="J25" ca="1">IF(UitgavenInkomsten!$J$7=ReadMe!$C$76,SUM(IF((UitgavenInkomsten!$P$18:$P$5005="Ja")*(UitgavenInkomsten!$K$18:$K$5005=$H25)*(UitgavenInkomsten!$F$18:$F$5005=UitgavenInkomsten!$H$6),UitgavenInkomsten!S$18:S$5005)),SUM(IF((UitgavenInkomsten!$D$18:$D$5005=UitgavenInkomsten!$J$7)*(UitgavenInkomsten!$P$18:$P$5005="Ja")*(UitgavenInkomsten!$K$18:$K$5005=$H25)*(UitgavenInkomsten!$F$18:$F$5005=UitgavenInkomsten!$H$6),UitgavenInkomsten!S$18:S$5005)))</f>
        <v>0</v>
      </c>
      <c r="K25" s="7">
        <f t="array" aca="1" ref="K25" ca="1">IF(UitgavenInkomsten!$J$7=ReadMe!$C$76,SUM(IF((UitgavenInkomsten!$P$18:$P$5005="Ja")*(UitgavenInkomsten!$K$18:$K$5005=$H25)*(UitgavenInkomsten!$F$18:$F$5005=UitgavenInkomsten!$H$6),UitgavenInkomsten!T$18:T$5005)),SUM(IF((UitgavenInkomsten!$D$18:$D$5005=UitgavenInkomsten!$J$7)*(UitgavenInkomsten!$P$18:$P$5005="Ja")*(UitgavenInkomsten!$K$18:$K$5005=$H25)*(UitgavenInkomsten!$F$18:$F$5005=UitgavenInkomsten!$H$6),UitgavenInkomsten!T$18:T$5005)))</f>
        <v>0</v>
      </c>
    </row>
    <row r="26" spans="1:11" x14ac:dyDescent="0.15">
      <c r="B26" s="7" t="str">
        <f>ReadMe!C42</f>
        <v>92 Kruispost-debet</v>
      </c>
      <c r="C26" s="7">
        <f t="array" aca="1" ref="C26" ca="1">IF(UitgavenInkomsten!$J$7=ReadMe!$C$76,SUM(IF((UitgavenInkomsten!$K$18:$K$5005=$B26)*(UitgavenInkomsten!$F$18:$F$5005=UitgavenInkomsten!$H$6),UitgavenInkomsten!R$18:R$5005)),SUM(IF((UitgavenInkomsten!$D$18:$D$5005=UitgavenInkomsten!$J$7)*(UitgavenInkomsten!$K$18:$K$5005=$B26)*(UitgavenInkomsten!$F$18:$F$5005=UitgavenInkomsten!$H$6),UitgavenInkomsten!R$18:R$5005)))</f>
        <v>0</v>
      </c>
      <c r="D26" s="7">
        <f t="array" aca="1" ref="D26" ca="1">IF(UitgavenInkomsten!$J$7=ReadMe!$C$76,SUM(IF((UitgavenInkomsten!$K$18:$K$5005=$B26)*(UitgavenInkomsten!$F$18:$F$5005=UitgavenInkomsten!$H$6),UitgavenInkomsten!S$18:S$5005)),SUM(IF((UitgavenInkomsten!$D$18:$D$5005=UitgavenInkomsten!$J$7)*(UitgavenInkomsten!$K$18:$K$5005=$B26)*(UitgavenInkomsten!$F$18:$F$5005=UitgavenInkomsten!$H$6),UitgavenInkomsten!S$18:S$5005)))</f>
        <v>0</v>
      </c>
      <c r="E26" s="7">
        <f t="array" aca="1" ref="E26" ca="1">IF(UitgavenInkomsten!$J$7=ReadMe!$C$76,SUM(IF((UitgavenInkomsten!$K$18:$K$5005=$B26)*(UitgavenInkomsten!$F$18:$F$5005=UitgavenInkomsten!$H$6),UitgavenInkomsten!T$18:T$5005)),SUM(IF((UitgavenInkomsten!$D$18:$D$5005=UitgavenInkomsten!$J$7)*(UitgavenInkomsten!$K$18:$K$5005=$B26)*(UitgavenInkomsten!$F$18:$F$5005=UitgavenInkomsten!$H$6),UitgavenInkomsten!T$18:T$5005)))</f>
        <v>0</v>
      </c>
      <c r="F26" s="57">
        <f>ReadMe!E50</f>
        <v>0</v>
      </c>
      <c r="H26" s="60" t="str">
        <f t="shared" si="0"/>
        <v>92 Kruispost-debet</v>
      </c>
      <c r="I26" s="7">
        <f t="array" aca="1" ref="I26" ca="1">IF(UitgavenInkomsten!$J$7=ReadMe!$C$76,SUM(IF((UitgavenInkomsten!$P$18:$P$5005="Ja")*(UitgavenInkomsten!$K$18:$K$5005=$H26)*(UitgavenInkomsten!$F$18:$F$5005=UitgavenInkomsten!$H$6),UitgavenInkomsten!R$18:R$5005)),SUM(IF((UitgavenInkomsten!$D$18:$D$5005=UitgavenInkomsten!$J$7)*(UitgavenInkomsten!$P$18:$P$5005="Ja")*(UitgavenInkomsten!$K$18:$K$5005=$H26)*(UitgavenInkomsten!$F$18:$F$5005=UitgavenInkomsten!$H$6),UitgavenInkomsten!R$18:R$5005)))</f>
        <v>0</v>
      </c>
      <c r="J26" s="7">
        <f t="array" aca="1" ref="J26" ca="1">IF(UitgavenInkomsten!$J$7=ReadMe!$C$76,SUM(IF((UitgavenInkomsten!$P$18:$P$5005="Ja")*(UitgavenInkomsten!$K$18:$K$5005=$H26)*(UitgavenInkomsten!$F$18:$F$5005=UitgavenInkomsten!$H$6),UitgavenInkomsten!S$18:S$5005)),SUM(IF((UitgavenInkomsten!$D$18:$D$5005=UitgavenInkomsten!$J$7)*(UitgavenInkomsten!$P$18:$P$5005="Ja")*(UitgavenInkomsten!$K$18:$K$5005=$H26)*(UitgavenInkomsten!$F$18:$F$5005=UitgavenInkomsten!$H$6),UitgavenInkomsten!S$18:S$5005)))</f>
        <v>0</v>
      </c>
      <c r="K26" s="7">
        <f t="array" aca="1" ref="K26" ca="1">IF(UitgavenInkomsten!$J$7=ReadMe!$C$76,SUM(IF((UitgavenInkomsten!$P$18:$P$5005="Ja")*(UitgavenInkomsten!$K$18:$K$5005=$H26)*(UitgavenInkomsten!$F$18:$F$5005=UitgavenInkomsten!$H$6),UitgavenInkomsten!T$18:T$5005)),SUM(IF((UitgavenInkomsten!$D$18:$D$5005=UitgavenInkomsten!$J$7)*(UitgavenInkomsten!$P$18:$P$5005="Ja")*(UitgavenInkomsten!$K$18:$K$5005=$H26)*(UitgavenInkomsten!$F$18:$F$5005=UitgavenInkomsten!$H$6),UitgavenInkomsten!T$18:T$5005)))</f>
        <v>0</v>
      </c>
    </row>
    <row r="27" spans="1:11" x14ac:dyDescent="0.15">
      <c r="B27" s="7" t="str">
        <f>ReadMe!C43</f>
        <v>93 Kruispost-credit</v>
      </c>
      <c r="C27" s="7">
        <f t="array" aca="1" ref="C27" ca="1">IF(UitgavenInkomsten!$J$7=ReadMe!$C$76,SUM(IF((UitgavenInkomsten!$K$18:$K$5005=$B27)*(UitgavenInkomsten!$F$18:$F$5005=UitgavenInkomsten!$H$6),UitgavenInkomsten!R$18:R$5005)),SUM(IF((UitgavenInkomsten!$D$18:$D$5005=UitgavenInkomsten!$J$7)*(UitgavenInkomsten!$K$18:$K$5005=$B27)*(UitgavenInkomsten!$F$18:$F$5005=UitgavenInkomsten!$H$6),UitgavenInkomsten!R$18:R$5005)))</f>
        <v>0</v>
      </c>
      <c r="D27" s="7">
        <f t="array" aca="1" ref="D27" ca="1">IF(UitgavenInkomsten!$J$7=ReadMe!$C$76,SUM(IF((UitgavenInkomsten!$K$18:$K$5005=$B27)*(UitgavenInkomsten!$F$18:$F$5005=UitgavenInkomsten!$H$6),UitgavenInkomsten!S$18:S$5005)),SUM(IF((UitgavenInkomsten!$D$18:$D$5005=UitgavenInkomsten!$J$7)*(UitgavenInkomsten!$K$18:$K$5005=$B27)*(UitgavenInkomsten!$F$18:$F$5005=UitgavenInkomsten!$H$6),UitgavenInkomsten!S$18:S$5005)))</f>
        <v>0</v>
      </c>
      <c r="E27" s="7">
        <f t="array" aca="1" ref="E27" ca="1">IF(UitgavenInkomsten!$J$7=ReadMe!$C$76,SUM(IF((UitgavenInkomsten!$K$18:$K$5005=$B27)*(UitgavenInkomsten!$F$18:$F$5005=UitgavenInkomsten!$H$6),UitgavenInkomsten!T$18:T$5005)),SUM(IF((UitgavenInkomsten!$D$18:$D$5005=UitgavenInkomsten!$J$7)*(UitgavenInkomsten!$K$18:$K$5005=$B27)*(UitgavenInkomsten!$F$18:$F$5005=UitgavenInkomsten!$H$6),UitgavenInkomsten!T$18:T$5005)))</f>
        <v>0</v>
      </c>
      <c r="F27" s="57">
        <f>ReadMe!E51</f>
        <v>0</v>
      </c>
      <c r="H27" s="60" t="str">
        <f t="shared" si="0"/>
        <v>93 Kruispost-credit</v>
      </c>
      <c r="I27" s="7">
        <f t="array" aca="1" ref="I27" ca="1">IF(UitgavenInkomsten!$J$7=ReadMe!$C$76,SUM(IF((UitgavenInkomsten!$P$18:$P$5005="Ja")*(UitgavenInkomsten!$K$18:$K$5005=$H27)*(UitgavenInkomsten!$F$18:$F$5005=UitgavenInkomsten!$H$6),UitgavenInkomsten!R$18:R$5005)),SUM(IF((UitgavenInkomsten!$D$18:$D$5005=UitgavenInkomsten!$J$7)*(UitgavenInkomsten!$P$18:$P$5005="Ja")*(UitgavenInkomsten!$K$18:$K$5005=$H27)*(UitgavenInkomsten!$F$18:$F$5005=UitgavenInkomsten!$H$6),UitgavenInkomsten!R$18:R$5005)))</f>
        <v>0</v>
      </c>
      <c r="J27" s="7">
        <f t="array" aca="1" ref="J27" ca="1">IF(UitgavenInkomsten!$J$7=ReadMe!$C$76,SUM(IF((UitgavenInkomsten!$P$18:$P$5005="Ja")*(UitgavenInkomsten!$K$18:$K$5005=$H27)*(UitgavenInkomsten!$F$18:$F$5005=UitgavenInkomsten!$H$6),UitgavenInkomsten!S$18:S$5005)),SUM(IF((UitgavenInkomsten!$D$18:$D$5005=UitgavenInkomsten!$J$7)*(UitgavenInkomsten!$P$18:$P$5005="Ja")*(UitgavenInkomsten!$K$18:$K$5005=$H27)*(UitgavenInkomsten!$F$18:$F$5005=UitgavenInkomsten!$H$6),UitgavenInkomsten!S$18:S$5005)))</f>
        <v>0</v>
      </c>
      <c r="K27" s="7">
        <f t="array" aca="1" ref="K27" ca="1">IF(UitgavenInkomsten!$J$7=ReadMe!$C$76,SUM(IF((UitgavenInkomsten!$P$18:$P$5005="Ja")*(UitgavenInkomsten!$K$18:$K$5005=$H27)*(UitgavenInkomsten!$F$18:$F$5005=UitgavenInkomsten!$H$6),UitgavenInkomsten!T$18:T$5005)),SUM(IF((UitgavenInkomsten!$D$18:$D$5005=UitgavenInkomsten!$J$7)*(UitgavenInkomsten!$P$18:$P$5005="Ja")*(UitgavenInkomsten!$K$18:$K$5005=$H27)*(UitgavenInkomsten!$F$18:$F$5005=UitgavenInkomsten!$H$6),UitgavenInkomsten!T$18:T$5005)))</f>
        <v>0</v>
      </c>
    </row>
    <row r="28" spans="1:11" x14ac:dyDescent="0.15">
      <c r="B28" s="7">
        <f>ReadMe!C44</f>
        <v>0</v>
      </c>
      <c r="C28" s="7">
        <f t="array" aca="1" ref="C28" ca="1">IF(UitgavenInkomsten!$J$7=ReadMe!$C$76,SUM(IF((UitgavenInkomsten!$K$18:$K$5005=$B28)*(UitgavenInkomsten!$F$18:$F$5005=UitgavenInkomsten!$H$6),UitgavenInkomsten!R$18:R$5005)),SUM(IF((UitgavenInkomsten!$D$18:$D$5005=UitgavenInkomsten!$J$7)*(UitgavenInkomsten!$K$18:$K$5005=$B28)*(UitgavenInkomsten!$F$18:$F$5005=UitgavenInkomsten!$H$6),UitgavenInkomsten!R$18:R$5005)))</f>
        <v>0</v>
      </c>
      <c r="D28" s="7">
        <f t="array" aca="1" ref="D28" ca="1">IF(UitgavenInkomsten!$J$7=ReadMe!$C$76,SUM(IF((UitgavenInkomsten!$K$18:$K$5005=$B28)*(UitgavenInkomsten!$F$18:$F$5005=UitgavenInkomsten!$H$6),UitgavenInkomsten!S$18:S$5005)),SUM(IF((UitgavenInkomsten!$D$18:$D$5005=UitgavenInkomsten!$J$7)*(UitgavenInkomsten!$K$18:$K$5005=$B28)*(UitgavenInkomsten!$F$18:$F$5005=UitgavenInkomsten!$H$6),UitgavenInkomsten!S$18:S$5005)))</f>
        <v>0</v>
      </c>
      <c r="E28" s="7">
        <f t="array" aca="1" ref="E28" ca="1">IF(UitgavenInkomsten!$J$7=ReadMe!$C$76,SUM(IF((UitgavenInkomsten!$K$18:$K$5005=$B28)*(UitgavenInkomsten!$F$18:$F$5005=UitgavenInkomsten!$H$6),UitgavenInkomsten!T$18:T$5005)),SUM(IF((UitgavenInkomsten!$D$18:$D$5005=UitgavenInkomsten!$J$7)*(UitgavenInkomsten!$K$18:$K$5005=$B28)*(UitgavenInkomsten!$F$18:$F$5005=UitgavenInkomsten!$H$6),UitgavenInkomsten!T$18:T$5005)))</f>
        <v>0</v>
      </c>
      <c r="F28" s="57">
        <f>ReadMe!E52</f>
        <v>0</v>
      </c>
      <c r="H28" s="60">
        <f t="shared" si="0"/>
        <v>0</v>
      </c>
      <c r="I28" s="7">
        <f t="array" aca="1" ref="I28" ca="1">IF(UitgavenInkomsten!$J$7=ReadMe!$C$76,SUM(IF((UitgavenInkomsten!$P$18:$P$5005="Ja")*(UitgavenInkomsten!$K$18:$K$5005=$H28)*(UitgavenInkomsten!$F$18:$F$5005=UitgavenInkomsten!$H$6),UitgavenInkomsten!R$18:R$5005)),SUM(IF((UitgavenInkomsten!$D$18:$D$5005=UitgavenInkomsten!$J$7)*(UitgavenInkomsten!$P$18:$P$5005="Ja")*(UitgavenInkomsten!$K$18:$K$5005=$H28)*(UitgavenInkomsten!$F$18:$F$5005=UitgavenInkomsten!$H$6),UitgavenInkomsten!R$18:R$5005)))</f>
        <v>0</v>
      </c>
      <c r="J28" s="7">
        <f t="array" aca="1" ref="J28" ca="1">IF(UitgavenInkomsten!$J$7=ReadMe!$C$76,SUM(IF((UitgavenInkomsten!$P$18:$P$5005="Ja")*(UitgavenInkomsten!$K$18:$K$5005=$H28)*(UitgavenInkomsten!$F$18:$F$5005=UitgavenInkomsten!$H$6),UitgavenInkomsten!S$18:S$5005)),SUM(IF((UitgavenInkomsten!$D$18:$D$5005=UitgavenInkomsten!$J$7)*(UitgavenInkomsten!$P$18:$P$5005="Ja")*(UitgavenInkomsten!$K$18:$K$5005=$H28)*(UitgavenInkomsten!$F$18:$F$5005=UitgavenInkomsten!$H$6),UitgavenInkomsten!S$18:S$5005)))</f>
        <v>0</v>
      </c>
      <c r="K28" s="7">
        <f t="array" aca="1" ref="K28" ca="1">IF(UitgavenInkomsten!$J$7=ReadMe!$C$76,SUM(IF((UitgavenInkomsten!$P$18:$P$5005="Ja")*(UitgavenInkomsten!$K$18:$K$5005=$H28)*(UitgavenInkomsten!$F$18:$F$5005=UitgavenInkomsten!$H$6),UitgavenInkomsten!T$18:T$5005)),SUM(IF((UitgavenInkomsten!$D$18:$D$5005=UitgavenInkomsten!$J$7)*(UitgavenInkomsten!$P$18:$P$5005="Ja")*(UitgavenInkomsten!$K$18:$K$5005=$H28)*(UitgavenInkomsten!$F$18:$F$5005=UitgavenInkomsten!$H$6),UitgavenInkomsten!T$18:T$5005)))</f>
        <v>0</v>
      </c>
    </row>
    <row r="29" spans="1:11" x14ac:dyDescent="0.15">
      <c r="B29" s="7">
        <f>ReadMe!C45</f>
        <v>0</v>
      </c>
      <c r="C29" s="7">
        <f t="array" aca="1" ref="C29" ca="1">IF(UitgavenInkomsten!$J$7=ReadMe!$C$76,SUM(IF((UitgavenInkomsten!$K$18:$K$5005=$B29)*(UitgavenInkomsten!$F$18:$F$5005=UitgavenInkomsten!$H$6),UitgavenInkomsten!R$18:R$5005)),SUM(IF((UitgavenInkomsten!$D$18:$D$5005=UitgavenInkomsten!$J$7)*(UitgavenInkomsten!$K$18:$K$5005=$B29)*(UitgavenInkomsten!$F$18:$F$5005=UitgavenInkomsten!$H$6),UitgavenInkomsten!R$18:R$5005)))</f>
        <v>0</v>
      </c>
      <c r="D29" s="7">
        <f t="array" aca="1" ref="D29" ca="1">IF(UitgavenInkomsten!$J$7=ReadMe!$C$76,SUM(IF((UitgavenInkomsten!$K$18:$K$5005=$B29)*(UitgavenInkomsten!$F$18:$F$5005=UitgavenInkomsten!$H$6),UitgavenInkomsten!S$18:S$5005)),SUM(IF((UitgavenInkomsten!$D$18:$D$5005=UitgavenInkomsten!$J$7)*(UitgavenInkomsten!$K$18:$K$5005=$B29)*(UitgavenInkomsten!$F$18:$F$5005=UitgavenInkomsten!$H$6),UitgavenInkomsten!S$18:S$5005)))</f>
        <v>0</v>
      </c>
      <c r="E29" s="7">
        <f t="array" aca="1" ref="E29" ca="1">IF(UitgavenInkomsten!$J$7=ReadMe!$C$76,SUM(IF((UitgavenInkomsten!$K$18:$K$5005=$B29)*(UitgavenInkomsten!$F$18:$F$5005=UitgavenInkomsten!$H$6),UitgavenInkomsten!T$18:T$5005)),SUM(IF((UitgavenInkomsten!$D$18:$D$5005=UitgavenInkomsten!$J$7)*(UitgavenInkomsten!$K$18:$K$5005=$B29)*(UitgavenInkomsten!$F$18:$F$5005=UitgavenInkomsten!$H$6),UitgavenInkomsten!T$18:T$5005)))</f>
        <v>0</v>
      </c>
      <c r="F29" s="57">
        <f>ReadMe!E53</f>
        <v>0</v>
      </c>
      <c r="H29" s="60">
        <f t="shared" si="0"/>
        <v>0</v>
      </c>
      <c r="I29" s="7">
        <f t="array" aca="1" ref="I29" ca="1">IF(UitgavenInkomsten!$J$7=ReadMe!$C$76,SUM(IF((UitgavenInkomsten!$P$18:$P$5005="Ja")*(UitgavenInkomsten!$K$18:$K$5005=$H29)*(UitgavenInkomsten!$F$18:$F$5005=UitgavenInkomsten!$H$6),UitgavenInkomsten!R$18:R$5005)),SUM(IF((UitgavenInkomsten!$D$18:$D$5005=UitgavenInkomsten!$J$7)*(UitgavenInkomsten!$P$18:$P$5005="Ja")*(UitgavenInkomsten!$K$18:$K$5005=$H29)*(UitgavenInkomsten!$F$18:$F$5005=UitgavenInkomsten!$H$6),UitgavenInkomsten!R$18:R$5005)))</f>
        <v>0</v>
      </c>
      <c r="J29" s="7">
        <f t="array" aca="1" ref="J29" ca="1">IF(UitgavenInkomsten!$J$7=ReadMe!$C$76,SUM(IF((UitgavenInkomsten!$P$18:$P$5005="Ja")*(UitgavenInkomsten!$K$18:$K$5005=$H29)*(UitgavenInkomsten!$F$18:$F$5005=UitgavenInkomsten!$H$6),UitgavenInkomsten!S$18:S$5005)),SUM(IF((UitgavenInkomsten!$D$18:$D$5005=UitgavenInkomsten!$J$7)*(UitgavenInkomsten!$P$18:$P$5005="Ja")*(UitgavenInkomsten!$K$18:$K$5005=$H29)*(UitgavenInkomsten!$F$18:$F$5005=UitgavenInkomsten!$H$6),UitgavenInkomsten!S$18:S$5005)))</f>
        <v>0</v>
      </c>
      <c r="K29" s="7">
        <f t="array" aca="1" ref="K29" ca="1">IF(UitgavenInkomsten!$J$7=ReadMe!$C$76,SUM(IF((UitgavenInkomsten!$P$18:$P$5005="Ja")*(UitgavenInkomsten!$K$18:$K$5005=$H29)*(UitgavenInkomsten!$F$18:$F$5005=UitgavenInkomsten!$H$6),UitgavenInkomsten!T$18:T$5005)),SUM(IF((UitgavenInkomsten!$D$18:$D$5005=UitgavenInkomsten!$J$7)*(UitgavenInkomsten!$P$18:$P$5005="Ja")*(UitgavenInkomsten!$K$18:$K$5005=$H29)*(UitgavenInkomsten!$F$18:$F$5005=UitgavenInkomsten!$H$6),UitgavenInkomsten!T$18:T$5005)))</f>
        <v>0</v>
      </c>
    </row>
    <row r="30" spans="1:11" x14ac:dyDescent="0.15">
      <c r="B30" s="7">
        <f>ReadMe!C46</f>
        <v>0</v>
      </c>
      <c r="C30" s="7">
        <f t="array" aca="1" ref="C30" ca="1">IF(UitgavenInkomsten!$J$7=ReadMe!$C$76,SUM(IF((UitgavenInkomsten!$K$18:$K$5005=$B30)*(UitgavenInkomsten!$F$18:$F$5005=UitgavenInkomsten!$H$6),UitgavenInkomsten!R$18:R$5005)),SUM(IF((UitgavenInkomsten!$D$18:$D$5005=UitgavenInkomsten!$J$7)*(UitgavenInkomsten!$K$18:$K$5005=$B30)*(UitgavenInkomsten!$F$18:$F$5005=UitgavenInkomsten!$H$6),UitgavenInkomsten!R$18:R$5005)))</f>
        <v>0</v>
      </c>
      <c r="D30" s="7">
        <f t="array" aca="1" ref="D30" ca="1">IF(UitgavenInkomsten!$J$7=ReadMe!$C$76,SUM(IF((UitgavenInkomsten!$K$18:$K$5005=$B30)*(UitgavenInkomsten!$F$18:$F$5005=UitgavenInkomsten!$H$6),UitgavenInkomsten!S$18:S$5005)),SUM(IF((UitgavenInkomsten!$D$18:$D$5005=UitgavenInkomsten!$J$7)*(UitgavenInkomsten!$K$18:$K$5005=$B30)*(UitgavenInkomsten!$F$18:$F$5005=UitgavenInkomsten!$H$6),UitgavenInkomsten!S$18:S$5005)))</f>
        <v>0</v>
      </c>
      <c r="E30" s="7">
        <f t="array" aca="1" ref="E30" ca="1">IF(UitgavenInkomsten!$J$7=ReadMe!$C$76,SUM(IF((UitgavenInkomsten!$K$18:$K$5005=$B30)*(UitgavenInkomsten!$F$18:$F$5005=UitgavenInkomsten!$H$6),UitgavenInkomsten!T$18:T$5005)),SUM(IF((UitgavenInkomsten!$D$18:$D$5005=UitgavenInkomsten!$J$7)*(UitgavenInkomsten!$K$18:$K$5005=$B30)*(UitgavenInkomsten!$F$18:$F$5005=UitgavenInkomsten!$H$6),UitgavenInkomsten!T$18:T$5005)))</f>
        <v>0</v>
      </c>
      <c r="F30" s="57">
        <f>ReadMe!E54</f>
        <v>0</v>
      </c>
      <c r="H30" s="60">
        <f t="shared" si="0"/>
        <v>0</v>
      </c>
      <c r="I30" s="7">
        <f t="array" aca="1" ref="I30" ca="1">IF(UitgavenInkomsten!$J$7=ReadMe!$C$76,SUM(IF((UitgavenInkomsten!$P$18:$P$5005="Ja")*(UitgavenInkomsten!$K$18:$K$5005=$H30)*(UitgavenInkomsten!$F$18:$F$5005=UitgavenInkomsten!$H$6),UitgavenInkomsten!R$18:R$5005)),SUM(IF((UitgavenInkomsten!$D$18:$D$5005=UitgavenInkomsten!$J$7)*(UitgavenInkomsten!$P$18:$P$5005="Ja")*(UitgavenInkomsten!$K$18:$K$5005=$H30)*(UitgavenInkomsten!$F$18:$F$5005=UitgavenInkomsten!$H$6),UitgavenInkomsten!R$18:R$5005)))</f>
        <v>0</v>
      </c>
      <c r="J30" s="7">
        <f t="array" aca="1" ref="J30" ca="1">IF(UitgavenInkomsten!$J$7=ReadMe!$C$76,SUM(IF((UitgavenInkomsten!$P$18:$P$5005="Ja")*(UitgavenInkomsten!$K$18:$K$5005=$H30)*(UitgavenInkomsten!$F$18:$F$5005=UitgavenInkomsten!$H$6),UitgavenInkomsten!S$18:S$5005)),SUM(IF((UitgavenInkomsten!$D$18:$D$5005=UitgavenInkomsten!$J$7)*(UitgavenInkomsten!$P$18:$P$5005="Ja")*(UitgavenInkomsten!$K$18:$K$5005=$H30)*(UitgavenInkomsten!$F$18:$F$5005=UitgavenInkomsten!$H$6),UitgavenInkomsten!S$18:S$5005)))</f>
        <v>0</v>
      </c>
      <c r="K30" s="7">
        <f t="array" aca="1" ref="K30" ca="1">IF(UitgavenInkomsten!$J$7=ReadMe!$C$76,SUM(IF((UitgavenInkomsten!$P$18:$P$5005="Ja")*(UitgavenInkomsten!$K$18:$K$5005=$H30)*(UitgavenInkomsten!$F$18:$F$5005=UitgavenInkomsten!$H$6),UitgavenInkomsten!T$18:T$5005)),SUM(IF((UitgavenInkomsten!$D$18:$D$5005=UitgavenInkomsten!$J$7)*(UitgavenInkomsten!$P$18:$P$5005="Ja")*(UitgavenInkomsten!$K$18:$K$5005=$H30)*(UitgavenInkomsten!$F$18:$F$5005=UitgavenInkomsten!$H$6),UitgavenInkomsten!T$18:T$5005)))</f>
        <v>0</v>
      </c>
    </row>
    <row r="31" spans="1:11" x14ac:dyDescent="0.15">
      <c r="B31" s="7">
        <f>ReadMe!C47</f>
        <v>0</v>
      </c>
      <c r="C31" s="7">
        <f t="array" aca="1" ref="C31" ca="1">IF(UitgavenInkomsten!$J$7=ReadMe!$C$76,SUM(IF((UitgavenInkomsten!$K$18:$K$5005=$B31)*(UitgavenInkomsten!$F$18:$F$5005=UitgavenInkomsten!$H$6),UitgavenInkomsten!R$18:R$5005)),SUM(IF((UitgavenInkomsten!$D$18:$D$5005=UitgavenInkomsten!$J$7)*(UitgavenInkomsten!$K$18:$K$5005=$B31)*(UitgavenInkomsten!$F$18:$F$5005=UitgavenInkomsten!$H$6),UitgavenInkomsten!R$18:R$5005)))</f>
        <v>0</v>
      </c>
      <c r="D31" s="7">
        <f t="array" aca="1" ref="D31" ca="1">IF(UitgavenInkomsten!$J$7=ReadMe!$C$76,SUM(IF((UitgavenInkomsten!$K$18:$K$5005=$B31)*(UitgavenInkomsten!$F$18:$F$5005=UitgavenInkomsten!$H$6),UitgavenInkomsten!S$18:S$5005)),SUM(IF((UitgavenInkomsten!$D$18:$D$5005=UitgavenInkomsten!$J$7)*(UitgavenInkomsten!$K$18:$K$5005=$B31)*(UitgavenInkomsten!$F$18:$F$5005=UitgavenInkomsten!$H$6),UitgavenInkomsten!S$18:S$5005)))</f>
        <v>0</v>
      </c>
      <c r="E31" s="7">
        <f t="array" aca="1" ref="E31" ca="1">IF(UitgavenInkomsten!$J$7=ReadMe!$C$76,SUM(IF((UitgavenInkomsten!$K$18:$K$5005=$B31)*(UitgavenInkomsten!$F$18:$F$5005=UitgavenInkomsten!$H$6),UitgavenInkomsten!T$18:T$5005)),SUM(IF((UitgavenInkomsten!$D$18:$D$5005=UitgavenInkomsten!$J$7)*(UitgavenInkomsten!$K$18:$K$5005=$B31)*(UitgavenInkomsten!$F$18:$F$5005=UitgavenInkomsten!$H$6),UitgavenInkomsten!T$18:T$5005)))</f>
        <v>0</v>
      </c>
      <c r="F31" s="57">
        <f>ReadMe!E55</f>
        <v>0</v>
      </c>
      <c r="H31" s="60">
        <f t="shared" si="0"/>
        <v>0</v>
      </c>
      <c r="I31" s="7">
        <f t="array" aca="1" ref="I31" ca="1">IF(UitgavenInkomsten!$J$7=ReadMe!$C$76,SUM(IF((UitgavenInkomsten!$P$18:$P$5005="Ja")*(UitgavenInkomsten!$K$18:$K$5005=$H31)*(UitgavenInkomsten!$F$18:$F$5005=UitgavenInkomsten!$H$6),UitgavenInkomsten!R$18:R$5005)),SUM(IF((UitgavenInkomsten!$D$18:$D$5005=UitgavenInkomsten!$J$7)*(UitgavenInkomsten!$P$18:$P$5005="Ja")*(UitgavenInkomsten!$K$18:$K$5005=$H31)*(UitgavenInkomsten!$F$18:$F$5005=UitgavenInkomsten!$H$6),UitgavenInkomsten!R$18:R$5005)))</f>
        <v>0</v>
      </c>
      <c r="J31" s="7">
        <f t="array" aca="1" ref="J31" ca="1">IF(UitgavenInkomsten!$J$7=ReadMe!$C$76,SUM(IF((UitgavenInkomsten!$P$18:$P$5005="Ja")*(UitgavenInkomsten!$K$18:$K$5005=$H31)*(UitgavenInkomsten!$F$18:$F$5005=UitgavenInkomsten!$H$6),UitgavenInkomsten!S$18:S$5005)),SUM(IF((UitgavenInkomsten!$D$18:$D$5005=UitgavenInkomsten!$J$7)*(UitgavenInkomsten!$P$18:$P$5005="Ja")*(UitgavenInkomsten!$K$18:$K$5005=$H31)*(UitgavenInkomsten!$F$18:$F$5005=UitgavenInkomsten!$H$6),UitgavenInkomsten!S$18:S$5005)))</f>
        <v>0</v>
      </c>
      <c r="K31" s="7">
        <f t="array" aca="1" ref="K31" ca="1">IF(UitgavenInkomsten!$J$7=ReadMe!$C$76,SUM(IF((UitgavenInkomsten!$P$18:$P$5005="Ja")*(UitgavenInkomsten!$K$18:$K$5005=$H31)*(UitgavenInkomsten!$F$18:$F$5005=UitgavenInkomsten!$H$6),UitgavenInkomsten!T$18:T$5005)),SUM(IF((UitgavenInkomsten!$D$18:$D$5005=UitgavenInkomsten!$J$7)*(UitgavenInkomsten!$P$18:$P$5005="Ja")*(UitgavenInkomsten!$K$18:$K$5005=$H31)*(UitgavenInkomsten!$F$18:$F$5005=UitgavenInkomsten!$H$6),UitgavenInkomsten!T$18:T$5005)))</f>
        <v>0</v>
      </c>
    </row>
    <row r="32" spans="1:11" x14ac:dyDescent="0.15">
      <c r="B32" s="7">
        <f>ReadMe!C48</f>
        <v>0</v>
      </c>
      <c r="C32" s="7">
        <f t="array" aca="1" ref="C32" ca="1">IF(UitgavenInkomsten!$J$7=ReadMe!$C$76,SUM(IF((UitgavenInkomsten!$K$18:$K$5005=$B32)*(UitgavenInkomsten!$F$18:$F$5005=UitgavenInkomsten!$H$6),UitgavenInkomsten!R$18:R$5005)),SUM(IF((UitgavenInkomsten!$D$18:$D$5005=UitgavenInkomsten!$J$7)*(UitgavenInkomsten!$K$18:$K$5005=$B32)*(UitgavenInkomsten!$F$18:$F$5005=UitgavenInkomsten!$H$6),UitgavenInkomsten!R$18:R$5005)))</f>
        <v>0</v>
      </c>
      <c r="D32" s="7">
        <f t="array" aca="1" ref="D32" ca="1">IF(UitgavenInkomsten!$J$7=ReadMe!$C$76,SUM(IF((UitgavenInkomsten!$K$18:$K$5005=$B32)*(UitgavenInkomsten!$F$18:$F$5005=UitgavenInkomsten!$H$6),UitgavenInkomsten!S$18:S$5005)),SUM(IF((UitgavenInkomsten!$D$18:$D$5005=UitgavenInkomsten!$J$7)*(UitgavenInkomsten!$K$18:$K$5005=$B32)*(UitgavenInkomsten!$F$18:$F$5005=UitgavenInkomsten!$H$6),UitgavenInkomsten!S$18:S$5005)))</f>
        <v>0</v>
      </c>
      <c r="E32" s="7">
        <f t="array" aca="1" ref="E32" ca="1">IF(UitgavenInkomsten!$J$7=ReadMe!$C$76,SUM(IF((UitgavenInkomsten!$K$18:$K$5005=$B32)*(UitgavenInkomsten!$F$18:$F$5005=UitgavenInkomsten!$H$6),UitgavenInkomsten!T$18:T$5005)),SUM(IF((UitgavenInkomsten!$D$18:$D$5005=UitgavenInkomsten!$J$7)*(UitgavenInkomsten!$K$18:$K$5005=$B32)*(UitgavenInkomsten!$F$18:$F$5005=UitgavenInkomsten!$H$6),UitgavenInkomsten!T$18:T$5005)))</f>
        <v>0</v>
      </c>
      <c r="F32" s="57">
        <f>ReadMe!E56</f>
        <v>0</v>
      </c>
      <c r="H32" s="60">
        <f t="shared" si="0"/>
        <v>0</v>
      </c>
      <c r="I32" s="7">
        <f t="array" aca="1" ref="I32" ca="1">IF(UitgavenInkomsten!$J$7=ReadMe!$C$76,SUM(IF((UitgavenInkomsten!$P$18:$P$5005="Ja")*(UitgavenInkomsten!$K$18:$K$5005=$H32)*(UitgavenInkomsten!$F$18:$F$5005=UitgavenInkomsten!$H$6),UitgavenInkomsten!R$18:R$5005)),SUM(IF((UitgavenInkomsten!$D$18:$D$5005=UitgavenInkomsten!$J$7)*(UitgavenInkomsten!$P$18:$P$5005="Ja")*(UitgavenInkomsten!$K$18:$K$5005=$H32)*(UitgavenInkomsten!$F$18:$F$5005=UitgavenInkomsten!$H$6),UitgavenInkomsten!R$18:R$5005)))</f>
        <v>0</v>
      </c>
      <c r="J32" s="7">
        <f t="array" aca="1" ref="J32" ca="1">IF(UitgavenInkomsten!$J$7=ReadMe!$C$76,SUM(IF((UitgavenInkomsten!$P$18:$P$5005="Ja")*(UitgavenInkomsten!$K$18:$K$5005=$H32)*(UitgavenInkomsten!$F$18:$F$5005=UitgavenInkomsten!$H$6),UitgavenInkomsten!S$18:S$5005)),SUM(IF((UitgavenInkomsten!$D$18:$D$5005=UitgavenInkomsten!$J$7)*(UitgavenInkomsten!$P$18:$P$5005="Ja")*(UitgavenInkomsten!$K$18:$K$5005=$H32)*(UitgavenInkomsten!$F$18:$F$5005=UitgavenInkomsten!$H$6),UitgavenInkomsten!S$18:S$5005)))</f>
        <v>0</v>
      </c>
      <c r="K32" s="7">
        <f t="array" aca="1" ref="K32" ca="1">IF(UitgavenInkomsten!$J$7=ReadMe!$C$76,SUM(IF((UitgavenInkomsten!$P$18:$P$5005="Ja")*(UitgavenInkomsten!$K$18:$K$5005=$H32)*(UitgavenInkomsten!$F$18:$F$5005=UitgavenInkomsten!$H$6),UitgavenInkomsten!T$18:T$5005)),SUM(IF((UitgavenInkomsten!$D$18:$D$5005=UitgavenInkomsten!$J$7)*(UitgavenInkomsten!$P$18:$P$5005="Ja")*(UitgavenInkomsten!$K$18:$K$5005=$H32)*(UitgavenInkomsten!$F$18:$F$5005=UitgavenInkomsten!$H$6),UitgavenInkomsten!T$18:T$5005)))</f>
        <v>0</v>
      </c>
    </row>
    <row r="33" spans="2:11" x14ac:dyDescent="0.15">
      <c r="B33" s="7">
        <f>ReadMe!C49</f>
        <v>0</v>
      </c>
      <c r="C33" s="7">
        <f t="array" aca="1" ref="C33" ca="1">IF(UitgavenInkomsten!$J$7=ReadMe!$C$76,SUM(IF((UitgavenInkomsten!$K$18:$K$5005=$B33)*(UitgavenInkomsten!$F$18:$F$5005=UitgavenInkomsten!$H$6),UitgavenInkomsten!R$18:R$5005)),SUM(IF((UitgavenInkomsten!$D$18:$D$5005=UitgavenInkomsten!$J$7)*(UitgavenInkomsten!$K$18:$K$5005=$B33)*(UitgavenInkomsten!$F$18:$F$5005=UitgavenInkomsten!$H$6),UitgavenInkomsten!R$18:R$5005)))</f>
        <v>0</v>
      </c>
      <c r="D33" s="7">
        <f t="array" aca="1" ref="D33" ca="1">IF(UitgavenInkomsten!$J$7=ReadMe!$C$76,SUM(IF((UitgavenInkomsten!$K$18:$K$5005=$B33)*(UitgavenInkomsten!$F$18:$F$5005=UitgavenInkomsten!$H$6),UitgavenInkomsten!S$18:S$5005)),SUM(IF((UitgavenInkomsten!$D$18:$D$5005=UitgavenInkomsten!$J$7)*(UitgavenInkomsten!$K$18:$K$5005=$B33)*(UitgavenInkomsten!$F$18:$F$5005=UitgavenInkomsten!$H$6),UitgavenInkomsten!S$18:S$5005)))</f>
        <v>0</v>
      </c>
      <c r="E33" s="7">
        <f t="array" aca="1" ref="E33" ca="1">IF(UitgavenInkomsten!$J$7=ReadMe!$C$76,SUM(IF((UitgavenInkomsten!$K$18:$K$5005=$B33)*(UitgavenInkomsten!$F$18:$F$5005=UitgavenInkomsten!$H$6),UitgavenInkomsten!T$18:T$5005)),SUM(IF((UitgavenInkomsten!$D$18:$D$5005=UitgavenInkomsten!$J$7)*(UitgavenInkomsten!$K$18:$K$5005=$B33)*(UitgavenInkomsten!$F$18:$F$5005=UitgavenInkomsten!$H$6),UitgavenInkomsten!T$18:T$5005)))</f>
        <v>0</v>
      </c>
      <c r="F33" s="57">
        <f>ReadMe!E57</f>
        <v>0</v>
      </c>
      <c r="H33" s="60">
        <f t="shared" si="0"/>
        <v>0</v>
      </c>
      <c r="I33" s="7">
        <f t="array" aca="1" ref="I33" ca="1">IF(UitgavenInkomsten!$J$7=ReadMe!$C$76,SUM(IF((UitgavenInkomsten!$P$18:$P$5005="Ja")*(UitgavenInkomsten!$K$18:$K$5005=$H33)*(UitgavenInkomsten!$F$18:$F$5005=UitgavenInkomsten!$H$6),UitgavenInkomsten!R$18:R$5005)),SUM(IF((UitgavenInkomsten!$D$18:$D$5005=UitgavenInkomsten!$J$7)*(UitgavenInkomsten!$P$18:$P$5005="Ja")*(UitgavenInkomsten!$K$18:$K$5005=$H33)*(UitgavenInkomsten!$F$18:$F$5005=UitgavenInkomsten!$H$6),UitgavenInkomsten!R$18:R$5005)))</f>
        <v>0</v>
      </c>
      <c r="J33" s="7">
        <f t="array" aca="1" ref="J33" ca="1">IF(UitgavenInkomsten!$J$7=ReadMe!$C$76,SUM(IF((UitgavenInkomsten!$P$18:$P$5005="Ja")*(UitgavenInkomsten!$K$18:$K$5005=$H33)*(UitgavenInkomsten!$F$18:$F$5005=UitgavenInkomsten!$H$6),UitgavenInkomsten!S$18:S$5005)),SUM(IF((UitgavenInkomsten!$D$18:$D$5005=UitgavenInkomsten!$J$7)*(UitgavenInkomsten!$P$18:$P$5005="Ja")*(UitgavenInkomsten!$K$18:$K$5005=$H33)*(UitgavenInkomsten!$F$18:$F$5005=UitgavenInkomsten!$H$6),UitgavenInkomsten!S$18:S$5005)))</f>
        <v>0</v>
      </c>
      <c r="K33" s="7">
        <f t="array" aca="1" ref="K33" ca="1">IF(UitgavenInkomsten!$J$7=ReadMe!$C$76,SUM(IF((UitgavenInkomsten!$P$18:$P$5005="Ja")*(UitgavenInkomsten!$K$18:$K$5005=$H33)*(UitgavenInkomsten!$F$18:$F$5005=UitgavenInkomsten!$H$6),UitgavenInkomsten!T$18:T$5005)),SUM(IF((UitgavenInkomsten!$D$18:$D$5005=UitgavenInkomsten!$J$7)*(UitgavenInkomsten!$P$18:$P$5005="Ja")*(UitgavenInkomsten!$K$18:$K$5005=$H33)*(UitgavenInkomsten!$F$18:$F$5005=UitgavenInkomsten!$H$6),UitgavenInkomsten!T$18:T$5005)))</f>
        <v>0</v>
      </c>
    </row>
  </sheetData>
  <sheetProtection sheet="1" objects="1" scenarios="1"/>
  <dataValidations count="1">
    <dataValidation type="list" allowBlank="1" showInputMessage="1" showErrorMessage="1" sqref="H8:H33 B8:B33">
      <formula1>Categorieen</formula1>
    </dataValidation>
  </dataValidations>
  <pageMargins left="0.7" right="0.7" top="0.75" bottom="0.75" header="0.3" footer="0.3"/>
  <pageSetup paperSize="9" orientation="portrait" horizontalDpi="4294967292" verticalDpi="429496729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W1000"/>
  <sheetViews>
    <sheetView topLeftCell="A2" zoomScale="150" workbookViewId="0">
      <selection activeCell="E21" sqref="E21"/>
    </sheetView>
  </sheetViews>
  <sheetFormatPr baseColWidth="10" defaultColWidth="10.6640625" defaultRowHeight="11" x14ac:dyDescent="0.15"/>
  <cols>
    <col min="1" max="2" width="4.1640625" style="3" customWidth="1"/>
    <col min="3" max="3" width="12.33203125" style="3" customWidth="1"/>
    <col min="4" max="4" width="11.1640625" style="3" customWidth="1"/>
    <col min="5" max="5" width="10.6640625" style="3"/>
    <col min="6" max="6" width="9.6640625" style="3" customWidth="1"/>
    <col min="7" max="7" width="23" style="3" customWidth="1"/>
    <col min="8" max="8" width="22.6640625" style="3" customWidth="1"/>
    <col min="9" max="9" width="18.1640625" style="3" customWidth="1"/>
    <col min="10" max="10" width="10" style="8" customWidth="1"/>
    <col min="11" max="11" width="8.1640625" style="3" customWidth="1"/>
    <col min="12" max="12" width="8.5" style="3" customWidth="1"/>
    <col min="13" max="13" width="9" style="3" customWidth="1"/>
    <col min="14" max="14" width="7" style="3" customWidth="1"/>
    <col min="15" max="15" width="10.1640625" style="3" customWidth="1"/>
    <col min="16" max="17" width="8.6640625" style="3" customWidth="1"/>
    <col min="18" max="16384" width="10.6640625" style="3"/>
  </cols>
  <sheetData>
    <row r="2" spans="2:23" ht="18" thickBot="1" x14ac:dyDescent="0.25">
      <c r="B2" s="29" t="s">
        <v>67</v>
      </c>
      <c r="C2" s="29"/>
      <c r="D2" s="29"/>
      <c r="E2" s="29"/>
      <c r="F2" s="29"/>
      <c r="G2" s="29"/>
      <c r="H2" s="29"/>
      <c r="I2" s="29"/>
      <c r="J2" s="29"/>
      <c r="K2" s="29"/>
      <c r="L2" s="29"/>
      <c r="M2" s="29"/>
      <c r="N2" s="29"/>
      <c r="O2" s="30"/>
      <c r="P2" s="29"/>
      <c r="Q2" s="29"/>
      <c r="R2" s="29"/>
    </row>
    <row r="3" spans="2:23" ht="12" thickTop="1" x14ac:dyDescent="0.15">
      <c r="J3" s="3"/>
      <c r="W3" s="11"/>
    </row>
    <row r="4" spans="2:23" x14ac:dyDescent="0.15">
      <c r="C4" s="2" t="s">
        <v>61</v>
      </c>
      <c r="D4" s="41">
        <v>2016</v>
      </c>
      <c r="E4" s="2" t="s">
        <v>22</v>
      </c>
      <c r="F4" s="12" t="s">
        <v>41</v>
      </c>
      <c r="I4" s="13"/>
      <c r="J4" s="3"/>
      <c r="O4" s="14"/>
      <c r="V4" s="14"/>
    </row>
    <row r="5" spans="2:23" x14ac:dyDescent="0.15">
      <c r="C5" s="4" t="s">
        <v>10</v>
      </c>
      <c r="D5" s="5"/>
      <c r="E5" s="33" t="s">
        <v>83</v>
      </c>
      <c r="F5" s="7">
        <f t="array" aca="1" ref="F5" ca="1">IF($E5=ReadMe!$C$76,SUM(IF(($C$15:$C$5000=$D$4),$P$15:$P$5000)),SUM(IF(($C$15:$C$5000=$D$4)*($B$15:$B$5000=$E5),P$15:P$5000)))</f>
        <v>0</v>
      </c>
      <c r="I5" s="14"/>
      <c r="J5" s="3"/>
      <c r="O5" s="14"/>
      <c r="V5" s="14"/>
    </row>
    <row r="6" spans="2:23" x14ac:dyDescent="0.15">
      <c r="C6" s="4" t="s">
        <v>33</v>
      </c>
      <c r="D6" s="5"/>
      <c r="E6" s="7" t="str">
        <f>E5</f>
        <v>Q1</v>
      </c>
      <c r="F6" s="7">
        <f t="array" aca="1" ref="F6" ca="1">IF($E6=ReadMe!$C$76,SUM(IF(($C$15:$C$5000=$D$4),$O$15:$O$5000)),SUM(IF(($C$15:$C$5000=$D$4)*($B$15:$B$5000=$E6),O$15:O$5000)))</f>
        <v>0</v>
      </c>
      <c r="I6" s="14"/>
      <c r="J6" s="3"/>
      <c r="O6" s="14"/>
      <c r="V6" s="14"/>
    </row>
    <row r="7" spans="2:23" x14ac:dyDescent="0.15">
      <c r="C7" s="4" t="s">
        <v>21</v>
      </c>
      <c r="D7" s="5"/>
      <c r="E7" s="7" t="str">
        <f>E6</f>
        <v>Q1</v>
      </c>
      <c r="F7" s="7">
        <f t="array" aca="1" ref="F7" ca="1">IF($E7=ReadMe!$C$76,SUM(IF(($C$15:$C$5000=$D$4),$Q$15:$Q$5000)),SUM(IF(($C$15:$C$5000=$D$4)*($B$15:$B$5000=$E7),Q$15:Q$5000)))</f>
        <v>0</v>
      </c>
      <c r="I7" s="14"/>
      <c r="J7" s="3"/>
      <c r="O7" s="14"/>
      <c r="V7" s="14"/>
    </row>
    <row r="8" spans="2:23" x14ac:dyDescent="0.15">
      <c r="C8" s="4" t="s">
        <v>29</v>
      </c>
      <c r="D8" s="5"/>
      <c r="E8" s="7" t="str">
        <f>E7</f>
        <v>Q1</v>
      </c>
      <c r="F8" s="7">
        <f t="array" aca="1" ref="F8" ca="1">IF($E8=ReadMe!$C$76,SUM(IF(($C$15:$C$5000=$D$4),$M$15:$M$5000)),SUM(IF(($C$15:$C$5000=$D$4)*($B$15:$B$5000=$E8),M$15:M$5000)))</f>
        <v>0</v>
      </c>
      <c r="I8" s="14"/>
      <c r="J8" s="3"/>
      <c r="O8" s="14"/>
      <c r="V8" s="14"/>
    </row>
    <row r="9" spans="2:23" x14ac:dyDescent="0.15">
      <c r="C9" s="4" t="s">
        <v>66</v>
      </c>
      <c r="D9" s="5"/>
      <c r="E9" s="7" t="str">
        <f>E8</f>
        <v>Q1</v>
      </c>
      <c r="F9" s="7">
        <f t="array" aca="1" ref="F9" ca="1">IF($E9=ReadMe!$C$76,SUM(IF(($C$15:$C$5000=$D$4),$N$15:$N$5000)),SUM(IF(($C$15:$C$5000=$D$4)*($B$15:$B$5000=$E9),N$15:N$5000)))</f>
        <v>0</v>
      </c>
      <c r="I9" s="14"/>
      <c r="J9" s="3"/>
      <c r="O9" s="14"/>
      <c r="V9" s="14"/>
    </row>
    <row r="10" spans="2:23" x14ac:dyDescent="0.15">
      <c r="C10" s="4" t="s">
        <v>40</v>
      </c>
      <c r="D10" s="5"/>
      <c r="E10" s="33" t="s">
        <v>43</v>
      </c>
      <c r="F10" s="7">
        <f t="array" ref="F10">IF($E10=ReadMe!$C$76,SUMIF(R15:R5000,"Nee",P15:P5000),SUM(IF(($E$15:$E$5000=E10)*(R15:R5000="Nee"),P$15:P$5000)))</f>
        <v>0</v>
      </c>
      <c r="G10" s="19" t="s">
        <v>107</v>
      </c>
      <c r="I10" s="14"/>
      <c r="J10" s="3"/>
      <c r="O10" s="14"/>
      <c r="V10" s="14"/>
    </row>
    <row r="11" spans="2:23" x14ac:dyDescent="0.15">
      <c r="C11" s="4" t="s">
        <v>39</v>
      </c>
      <c r="D11" s="5"/>
      <c r="E11" s="7" t="str">
        <f>E10</f>
        <v>Totaal</v>
      </c>
      <c r="F11" s="7">
        <f t="array" ref="F11">IF($E11=ReadMe!$C$76,SUM(IF((R15:R5000="Ja")*($C$15:$C$5000=$D$4),P15:P5000)),SUM(IF(($C$15:$C$5000=$D$4)*($B$15:$B$5000=E11)*(R15:R5000="Ja"),P$15:P$5000)))</f>
        <v>0</v>
      </c>
      <c r="I11" s="14"/>
      <c r="J11" s="3"/>
      <c r="O11" s="14"/>
      <c r="V11" s="14"/>
    </row>
    <row r="12" spans="2:23" x14ac:dyDescent="0.15">
      <c r="G12" s="13"/>
      <c r="H12" s="13"/>
      <c r="I12" s="13"/>
      <c r="J12" s="19" t="s">
        <v>105</v>
      </c>
      <c r="W12" s="14"/>
    </row>
    <row r="13" spans="2:23" x14ac:dyDescent="0.15">
      <c r="J13" s="19" t="s">
        <v>95</v>
      </c>
      <c r="K13" s="19" t="s">
        <v>104</v>
      </c>
      <c r="L13" s="19" t="s">
        <v>104</v>
      </c>
      <c r="W13" s="14"/>
    </row>
    <row r="14" spans="2:23" s="15" customFormat="1" ht="22" x14ac:dyDescent="0.15">
      <c r="B14" s="43" t="s">
        <v>93</v>
      </c>
      <c r="C14" s="45" t="s">
        <v>57</v>
      </c>
      <c r="D14" s="45" t="s">
        <v>6</v>
      </c>
      <c r="E14" s="9" t="s">
        <v>62</v>
      </c>
      <c r="F14" s="9" t="s">
        <v>106</v>
      </c>
      <c r="G14" s="9" t="s">
        <v>5</v>
      </c>
      <c r="H14" s="9" t="s">
        <v>50</v>
      </c>
      <c r="I14" s="9" t="s">
        <v>32</v>
      </c>
      <c r="J14" s="45" t="s">
        <v>28</v>
      </c>
      <c r="K14" s="45" t="s">
        <v>65</v>
      </c>
      <c r="L14" s="45" t="str">
        <f t="array" ref="L14">"Prijs excl BTW - vrij"</f>
        <v>Prijs excl BTW - vrij</v>
      </c>
      <c r="M14" s="9" t="s">
        <v>30</v>
      </c>
      <c r="N14" s="9" t="s">
        <v>64</v>
      </c>
      <c r="O14" s="9" t="s">
        <v>48</v>
      </c>
      <c r="P14" s="9" t="s">
        <v>38</v>
      </c>
      <c r="Q14" s="9" t="s">
        <v>63</v>
      </c>
      <c r="R14" s="9" t="s">
        <v>18</v>
      </c>
      <c r="S14" s="10"/>
      <c r="T14" s="10"/>
      <c r="U14" s="10"/>
      <c r="V14" s="10"/>
    </row>
    <row r="15" spans="2:23" x14ac:dyDescent="0.15">
      <c r="B15" s="7" t="str">
        <f t="shared" ref="B15:B78" ca="1" si="0">IF(LEN(D15)&gt;1,INDEX(Periode,MATCH($D15,Maanden,0),1),"")</f>
        <v>Februari</v>
      </c>
      <c r="C15" s="33">
        <v>2014</v>
      </c>
      <c r="D15" s="33" t="s">
        <v>113</v>
      </c>
      <c r="E15" s="37"/>
      <c r="F15" s="37"/>
      <c r="G15" s="39"/>
      <c r="H15" s="39"/>
      <c r="I15" s="39"/>
      <c r="J15" s="40">
        <v>100</v>
      </c>
      <c r="K15" s="40">
        <v>50</v>
      </c>
      <c r="L15" s="40">
        <v>10</v>
      </c>
      <c r="M15" s="7">
        <f>J15*ReadMe!$H$67</f>
        <v>21</v>
      </c>
      <c r="N15" s="7">
        <f>K15*ReadMe!$H$66</f>
        <v>3</v>
      </c>
      <c r="O15" s="7">
        <f>SUM(J15:N15)</f>
        <v>184</v>
      </c>
      <c r="P15" s="7">
        <f>SUM(J15:L15)</f>
        <v>160</v>
      </c>
      <c r="Q15" s="27">
        <f>SUM(M15:N15)</f>
        <v>24</v>
      </c>
      <c r="R15" s="41"/>
      <c r="U15" s="14"/>
      <c r="V15" s="14"/>
      <c r="W15" s="14"/>
    </row>
    <row r="16" spans="2:23" x14ac:dyDescent="0.15">
      <c r="B16" s="7" t="str">
        <f t="shared" si="0"/>
        <v/>
      </c>
      <c r="C16" s="33"/>
      <c r="D16" s="33"/>
      <c r="E16" s="37"/>
      <c r="F16" s="37"/>
      <c r="G16" s="39"/>
      <c r="H16" s="39"/>
      <c r="I16" s="39"/>
      <c r="J16" s="40"/>
      <c r="K16" s="40"/>
      <c r="L16" s="40"/>
      <c r="M16" s="7">
        <f>J16*ReadMe!$H$67</f>
        <v>0</v>
      </c>
      <c r="N16" s="7">
        <f>K16*ReadMe!$H$66</f>
        <v>0</v>
      </c>
      <c r="O16" s="7">
        <f t="shared" ref="O16:O79" si="1">SUM(J16:N16)</f>
        <v>0</v>
      </c>
      <c r="P16" s="7">
        <f t="shared" ref="P16:P79" si="2">SUM(J16:L16)</f>
        <v>0</v>
      </c>
      <c r="Q16" s="27">
        <f t="shared" ref="Q16:Q79" si="3">SUM(M16:N16)</f>
        <v>0</v>
      </c>
      <c r="R16" s="41"/>
      <c r="U16" s="14"/>
      <c r="V16" s="14"/>
      <c r="W16" s="14"/>
    </row>
    <row r="17" spans="2:23" x14ac:dyDescent="0.15">
      <c r="B17" s="7" t="str">
        <f t="shared" si="0"/>
        <v/>
      </c>
      <c r="C17" s="33"/>
      <c r="D17" s="33"/>
      <c r="E17" s="37"/>
      <c r="F17" s="37"/>
      <c r="G17" s="39"/>
      <c r="H17" s="39"/>
      <c r="I17" s="39"/>
      <c r="J17" s="40"/>
      <c r="K17" s="40"/>
      <c r="L17" s="40"/>
      <c r="M17" s="7">
        <f>J17*ReadMe!$H$67</f>
        <v>0</v>
      </c>
      <c r="N17" s="7">
        <f>K17*ReadMe!$H$66</f>
        <v>0</v>
      </c>
      <c r="O17" s="7">
        <f t="shared" si="1"/>
        <v>0</v>
      </c>
      <c r="P17" s="7">
        <f t="shared" si="2"/>
        <v>0</v>
      </c>
      <c r="Q17" s="27">
        <f t="shared" si="3"/>
        <v>0</v>
      </c>
      <c r="R17" s="41"/>
      <c r="U17" s="14"/>
      <c r="V17" s="14"/>
      <c r="W17" s="14"/>
    </row>
    <row r="18" spans="2:23" x14ac:dyDescent="0.15">
      <c r="B18" s="7" t="str">
        <f t="shared" si="0"/>
        <v/>
      </c>
      <c r="C18" s="33"/>
      <c r="D18" s="33"/>
      <c r="E18" s="37"/>
      <c r="F18" s="37"/>
      <c r="G18" s="39"/>
      <c r="H18" s="39"/>
      <c r="I18" s="39"/>
      <c r="J18" s="40"/>
      <c r="K18" s="40"/>
      <c r="L18" s="40"/>
      <c r="M18" s="7">
        <f>J18*ReadMe!$H$67</f>
        <v>0</v>
      </c>
      <c r="N18" s="7">
        <f>K18*ReadMe!$H$66</f>
        <v>0</v>
      </c>
      <c r="O18" s="7">
        <f t="shared" si="1"/>
        <v>0</v>
      </c>
      <c r="P18" s="7">
        <f t="shared" si="2"/>
        <v>0</v>
      </c>
      <c r="Q18" s="27">
        <f t="shared" si="3"/>
        <v>0</v>
      </c>
      <c r="R18" s="41"/>
      <c r="U18" s="14"/>
      <c r="V18" s="14"/>
      <c r="W18" s="14"/>
    </row>
    <row r="19" spans="2:23" x14ac:dyDescent="0.15">
      <c r="B19" s="7" t="str">
        <f t="shared" si="0"/>
        <v/>
      </c>
      <c r="C19" s="33"/>
      <c r="D19" s="33"/>
      <c r="E19" s="37"/>
      <c r="F19" s="37"/>
      <c r="G19" s="39"/>
      <c r="H19" s="39"/>
      <c r="I19" s="39"/>
      <c r="J19" s="40"/>
      <c r="K19" s="40"/>
      <c r="L19" s="40"/>
      <c r="M19" s="7">
        <f>J19*ReadMe!$H$67</f>
        <v>0</v>
      </c>
      <c r="N19" s="7">
        <f>K19*ReadMe!$H$66</f>
        <v>0</v>
      </c>
      <c r="O19" s="7">
        <f t="shared" si="1"/>
        <v>0</v>
      </c>
      <c r="P19" s="7">
        <f t="shared" si="2"/>
        <v>0</v>
      </c>
      <c r="Q19" s="27">
        <f t="shared" si="3"/>
        <v>0</v>
      </c>
      <c r="R19" s="41"/>
      <c r="U19" s="14"/>
      <c r="V19" s="14"/>
    </row>
    <row r="20" spans="2:23" x14ac:dyDescent="0.15">
      <c r="B20" s="7" t="str">
        <f t="shared" si="0"/>
        <v/>
      </c>
      <c r="C20" s="33"/>
      <c r="D20" s="33"/>
      <c r="E20" s="37"/>
      <c r="F20" s="37"/>
      <c r="G20" s="39"/>
      <c r="H20" s="39"/>
      <c r="I20" s="39"/>
      <c r="J20" s="40"/>
      <c r="K20" s="40"/>
      <c r="L20" s="40"/>
      <c r="M20" s="7">
        <f>J20*ReadMe!$H$67</f>
        <v>0</v>
      </c>
      <c r="N20" s="7">
        <f>K20*ReadMe!$H$66</f>
        <v>0</v>
      </c>
      <c r="O20" s="7">
        <f t="shared" si="1"/>
        <v>0</v>
      </c>
      <c r="P20" s="7">
        <f t="shared" si="2"/>
        <v>0</v>
      </c>
      <c r="Q20" s="27">
        <f t="shared" si="3"/>
        <v>0</v>
      </c>
      <c r="R20" s="41"/>
      <c r="U20" s="14"/>
      <c r="V20" s="14"/>
    </row>
    <row r="21" spans="2:23" x14ac:dyDescent="0.15">
      <c r="B21" s="7" t="str">
        <f t="shared" si="0"/>
        <v/>
      </c>
      <c r="C21" s="33"/>
      <c r="D21" s="33"/>
      <c r="E21" s="37"/>
      <c r="F21" s="37"/>
      <c r="G21" s="39"/>
      <c r="H21" s="39"/>
      <c r="I21" s="39"/>
      <c r="J21" s="40"/>
      <c r="K21" s="40"/>
      <c r="L21" s="40"/>
      <c r="M21" s="7">
        <f>J21*ReadMe!$H$67</f>
        <v>0</v>
      </c>
      <c r="N21" s="7">
        <f>K21*ReadMe!$H$66</f>
        <v>0</v>
      </c>
      <c r="O21" s="7">
        <f t="shared" si="1"/>
        <v>0</v>
      </c>
      <c r="P21" s="7">
        <f t="shared" si="2"/>
        <v>0</v>
      </c>
      <c r="Q21" s="27">
        <f t="shared" si="3"/>
        <v>0</v>
      </c>
      <c r="R21" s="41"/>
      <c r="U21" s="14"/>
      <c r="V21" s="14"/>
    </row>
    <row r="22" spans="2:23" x14ac:dyDescent="0.15">
      <c r="B22" s="7" t="str">
        <f t="shared" si="0"/>
        <v/>
      </c>
      <c r="C22" s="33"/>
      <c r="D22" s="33"/>
      <c r="E22" s="37"/>
      <c r="F22" s="37"/>
      <c r="G22" s="39"/>
      <c r="H22" s="39"/>
      <c r="I22" s="39"/>
      <c r="J22" s="40"/>
      <c r="K22" s="40"/>
      <c r="L22" s="40"/>
      <c r="M22" s="7">
        <f>J22*ReadMe!$H$67</f>
        <v>0</v>
      </c>
      <c r="N22" s="7">
        <f>K22*ReadMe!$H$66</f>
        <v>0</v>
      </c>
      <c r="O22" s="7">
        <f t="shared" si="1"/>
        <v>0</v>
      </c>
      <c r="P22" s="7">
        <f t="shared" si="2"/>
        <v>0</v>
      </c>
      <c r="Q22" s="27">
        <f t="shared" si="3"/>
        <v>0</v>
      </c>
      <c r="R22" s="41"/>
      <c r="U22" s="14"/>
      <c r="V22" s="14"/>
    </row>
    <row r="23" spans="2:23" x14ac:dyDescent="0.15">
      <c r="B23" s="7" t="str">
        <f t="shared" si="0"/>
        <v/>
      </c>
      <c r="C23" s="33"/>
      <c r="D23" s="33"/>
      <c r="E23" s="37"/>
      <c r="F23" s="37"/>
      <c r="G23" s="39"/>
      <c r="H23" s="39"/>
      <c r="I23" s="39"/>
      <c r="J23" s="40"/>
      <c r="K23" s="40"/>
      <c r="L23" s="40"/>
      <c r="M23" s="7">
        <f>J23*ReadMe!$H$67</f>
        <v>0</v>
      </c>
      <c r="N23" s="7">
        <f>K23*ReadMe!$H$66</f>
        <v>0</v>
      </c>
      <c r="O23" s="7">
        <f t="shared" si="1"/>
        <v>0</v>
      </c>
      <c r="P23" s="7">
        <f t="shared" si="2"/>
        <v>0</v>
      </c>
      <c r="Q23" s="27">
        <f t="shared" si="3"/>
        <v>0</v>
      </c>
      <c r="R23" s="41"/>
      <c r="U23" s="14"/>
      <c r="V23" s="14"/>
    </row>
    <row r="24" spans="2:23" x14ac:dyDescent="0.15">
      <c r="B24" s="7" t="str">
        <f t="shared" si="0"/>
        <v/>
      </c>
      <c r="C24" s="33"/>
      <c r="D24" s="33"/>
      <c r="E24" s="37"/>
      <c r="F24" s="37"/>
      <c r="G24" s="39"/>
      <c r="H24" s="39"/>
      <c r="I24" s="39"/>
      <c r="J24" s="40"/>
      <c r="K24" s="40"/>
      <c r="L24" s="40"/>
      <c r="M24" s="7">
        <f>J24*ReadMe!$H$67</f>
        <v>0</v>
      </c>
      <c r="N24" s="7">
        <f>K24*ReadMe!$H$66</f>
        <v>0</v>
      </c>
      <c r="O24" s="7">
        <f t="shared" si="1"/>
        <v>0</v>
      </c>
      <c r="P24" s="7">
        <f t="shared" si="2"/>
        <v>0</v>
      </c>
      <c r="Q24" s="27">
        <f t="shared" si="3"/>
        <v>0</v>
      </c>
      <c r="R24" s="41"/>
      <c r="U24" s="14"/>
      <c r="V24" s="14"/>
    </row>
    <row r="25" spans="2:23" x14ac:dyDescent="0.15">
      <c r="B25" s="7" t="str">
        <f t="shared" si="0"/>
        <v/>
      </c>
      <c r="C25" s="33"/>
      <c r="D25" s="33"/>
      <c r="E25" s="37"/>
      <c r="F25" s="37"/>
      <c r="G25" s="39"/>
      <c r="H25" s="39"/>
      <c r="I25" s="39"/>
      <c r="J25" s="40"/>
      <c r="K25" s="40"/>
      <c r="L25" s="40"/>
      <c r="M25" s="7">
        <f>J25*ReadMe!$H$67</f>
        <v>0</v>
      </c>
      <c r="N25" s="7">
        <f>K25*ReadMe!$H$66</f>
        <v>0</v>
      </c>
      <c r="O25" s="7">
        <f t="shared" si="1"/>
        <v>0</v>
      </c>
      <c r="P25" s="7">
        <f t="shared" si="2"/>
        <v>0</v>
      </c>
      <c r="Q25" s="27">
        <f t="shared" si="3"/>
        <v>0</v>
      </c>
      <c r="R25" s="41"/>
      <c r="U25" s="14"/>
      <c r="V25" s="14"/>
    </row>
    <row r="26" spans="2:23" x14ac:dyDescent="0.15">
      <c r="B26" s="7" t="str">
        <f t="shared" si="0"/>
        <v/>
      </c>
      <c r="C26" s="33"/>
      <c r="D26" s="33"/>
      <c r="E26" s="37"/>
      <c r="F26" s="37"/>
      <c r="G26" s="39"/>
      <c r="H26" s="39"/>
      <c r="I26" s="39"/>
      <c r="J26" s="40"/>
      <c r="K26" s="40"/>
      <c r="L26" s="40"/>
      <c r="M26" s="7">
        <f>J26*ReadMe!$H$67</f>
        <v>0</v>
      </c>
      <c r="N26" s="7">
        <f>K26*ReadMe!$H$66</f>
        <v>0</v>
      </c>
      <c r="O26" s="7">
        <f t="shared" si="1"/>
        <v>0</v>
      </c>
      <c r="P26" s="7">
        <f t="shared" si="2"/>
        <v>0</v>
      </c>
      <c r="Q26" s="27">
        <f t="shared" si="3"/>
        <v>0</v>
      </c>
      <c r="R26" s="41"/>
      <c r="U26" s="14"/>
      <c r="V26" s="14"/>
    </row>
    <row r="27" spans="2:23" x14ac:dyDescent="0.15">
      <c r="B27" s="7" t="str">
        <f t="shared" si="0"/>
        <v/>
      </c>
      <c r="C27" s="33"/>
      <c r="D27" s="33"/>
      <c r="E27" s="37"/>
      <c r="F27" s="37"/>
      <c r="G27" s="39"/>
      <c r="H27" s="39"/>
      <c r="I27" s="39"/>
      <c r="J27" s="40"/>
      <c r="K27" s="40"/>
      <c r="L27" s="40"/>
      <c r="M27" s="7">
        <f>J27*ReadMe!$H$67</f>
        <v>0</v>
      </c>
      <c r="N27" s="7">
        <f>K27*ReadMe!$H$66</f>
        <v>0</v>
      </c>
      <c r="O27" s="7">
        <f t="shared" si="1"/>
        <v>0</v>
      </c>
      <c r="P27" s="7">
        <f t="shared" si="2"/>
        <v>0</v>
      </c>
      <c r="Q27" s="27">
        <f t="shared" si="3"/>
        <v>0</v>
      </c>
      <c r="R27" s="41"/>
      <c r="U27" s="14"/>
      <c r="V27" s="14"/>
    </row>
    <row r="28" spans="2:23" x14ac:dyDescent="0.15">
      <c r="B28" s="7" t="str">
        <f t="shared" si="0"/>
        <v/>
      </c>
      <c r="C28" s="33"/>
      <c r="D28" s="33"/>
      <c r="E28" s="37"/>
      <c r="F28" s="37"/>
      <c r="G28" s="39"/>
      <c r="H28" s="39"/>
      <c r="I28" s="39"/>
      <c r="J28" s="40"/>
      <c r="K28" s="40"/>
      <c r="L28" s="40"/>
      <c r="M28" s="7">
        <f>J28*ReadMe!$H$67</f>
        <v>0</v>
      </c>
      <c r="N28" s="7">
        <f>K28*ReadMe!$H$66</f>
        <v>0</v>
      </c>
      <c r="O28" s="7">
        <f t="shared" si="1"/>
        <v>0</v>
      </c>
      <c r="P28" s="7">
        <f t="shared" si="2"/>
        <v>0</v>
      </c>
      <c r="Q28" s="27">
        <f t="shared" si="3"/>
        <v>0</v>
      </c>
      <c r="R28" s="41"/>
      <c r="U28" s="14"/>
      <c r="V28" s="14"/>
    </row>
    <row r="29" spans="2:23" x14ac:dyDescent="0.15">
      <c r="B29" s="7" t="str">
        <f t="shared" si="0"/>
        <v/>
      </c>
      <c r="C29" s="33"/>
      <c r="D29" s="33"/>
      <c r="E29" s="37"/>
      <c r="F29" s="37"/>
      <c r="G29" s="39"/>
      <c r="H29" s="39"/>
      <c r="I29" s="39"/>
      <c r="J29" s="40"/>
      <c r="K29" s="40"/>
      <c r="L29" s="40"/>
      <c r="M29" s="7">
        <f>J29*ReadMe!$H$67</f>
        <v>0</v>
      </c>
      <c r="N29" s="7">
        <f>K29*ReadMe!$H$66</f>
        <v>0</v>
      </c>
      <c r="O29" s="7">
        <f t="shared" si="1"/>
        <v>0</v>
      </c>
      <c r="P29" s="7">
        <f t="shared" si="2"/>
        <v>0</v>
      </c>
      <c r="Q29" s="27">
        <f t="shared" si="3"/>
        <v>0</v>
      </c>
      <c r="R29" s="41"/>
      <c r="U29" s="14"/>
      <c r="V29" s="14"/>
    </row>
    <row r="30" spans="2:23" x14ac:dyDescent="0.15">
      <c r="B30" s="7" t="str">
        <f t="shared" si="0"/>
        <v/>
      </c>
      <c r="C30" s="33"/>
      <c r="D30" s="33"/>
      <c r="E30" s="37"/>
      <c r="F30" s="37"/>
      <c r="G30" s="39"/>
      <c r="H30" s="39"/>
      <c r="I30" s="39"/>
      <c r="J30" s="40"/>
      <c r="K30" s="40"/>
      <c r="L30" s="40"/>
      <c r="M30" s="7">
        <f>J30*ReadMe!$H$67</f>
        <v>0</v>
      </c>
      <c r="N30" s="7">
        <f>K30*ReadMe!$H$66</f>
        <v>0</v>
      </c>
      <c r="O30" s="7">
        <f t="shared" si="1"/>
        <v>0</v>
      </c>
      <c r="P30" s="7">
        <f t="shared" si="2"/>
        <v>0</v>
      </c>
      <c r="Q30" s="27">
        <f t="shared" si="3"/>
        <v>0</v>
      </c>
      <c r="R30" s="41"/>
      <c r="U30" s="14"/>
      <c r="V30" s="14"/>
    </row>
    <row r="31" spans="2:23" x14ac:dyDescent="0.15">
      <c r="B31" s="7" t="str">
        <f t="shared" si="0"/>
        <v/>
      </c>
      <c r="C31" s="33"/>
      <c r="D31" s="33"/>
      <c r="E31" s="37"/>
      <c r="F31" s="37"/>
      <c r="G31" s="39"/>
      <c r="H31" s="39"/>
      <c r="I31" s="39"/>
      <c r="J31" s="40"/>
      <c r="K31" s="40"/>
      <c r="L31" s="40"/>
      <c r="M31" s="7">
        <f>J31*ReadMe!$H$67</f>
        <v>0</v>
      </c>
      <c r="N31" s="7">
        <f>K31*ReadMe!$H$66</f>
        <v>0</v>
      </c>
      <c r="O31" s="7">
        <f t="shared" si="1"/>
        <v>0</v>
      </c>
      <c r="P31" s="7">
        <f t="shared" si="2"/>
        <v>0</v>
      </c>
      <c r="Q31" s="27">
        <f t="shared" si="3"/>
        <v>0</v>
      </c>
      <c r="R31" s="41"/>
      <c r="U31" s="14"/>
      <c r="V31" s="14"/>
    </row>
    <row r="32" spans="2:23" x14ac:dyDescent="0.15">
      <c r="B32" s="7" t="str">
        <f t="shared" si="0"/>
        <v/>
      </c>
      <c r="C32" s="33"/>
      <c r="D32" s="33"/>
      <c r="E32" s="37"/>
      <c r="F32" s="37"/>
      <c r="G32" s="39"/>
      <c r="H32" s="39"/>
      <c r="I32" s="39"/>
      <c r="J32" s="40"/>
      <c r="K32" s="40"/>
      <c r="L32" s="40"/>
      <c r="M32" s="7">
        <f>J32*ReadMe!$H$67</f>
        <v>0</v>
      </c>
      <c r="N32" s="7">
        <f>K32*ReadMe!$H$66</f>
        <v>0</v>
      </c>
      <c r="O32" s="7">
        <f t="shared" si="1"/>
        <v>0</v>
      </c>
      <c r="P32" s="7">
        <f t="shared" si="2"/>
        <v>0</v>
      </c>
      <c r="Q32" s="27">
        <f t="shared" si="3"/>
        <v>0</v>
      </c>
      <c r="R32" s="41"/>
      <c r="U32" s="14"/>
      <c r="V32" s="14"/>
    </row>
    <row r="33" spans="2:22" x14ac:dyDescent="0.15">
      <c r="B33" s="7" t="str">
        <f t="shared" si="0"/>
        <v/>
      </c>
      <c r="C33" s="33"/>
      <c r="D33" s="33"/>
      <c r="E33" s="37"/>
      <c r="F33" s="37"/>
      <c r="G33" s="39"/>
      <c r="H33" s="39"/>
      <c r="I33" s="39"/>
      <c r="J33" s="40"/>
      <c r="K33" s="40"/>
      <c r="L33" s="40"/>
      <c r="M33" s="7">
        <f>J33*ReadMe!$H$67</f>
        <v>0</v>
      </c>
      <c r="N33" s="7">
        <f>K33*ReadMe!$H$66</f>
        <v>0</v>
      </c>
      <c r="O33" s="7">
        <f t="shared" si="1"/>
        <v>0</v>
      </c>
      <c r="P33" s="7">
        <f t="shared" si="2"/>
        <v>0</v>
      </c>
      <c r="Q33" s="27">
        <f t="shared" si="3"/>
        <v>0</v>
      </c>
      <c r="R33" s="41"/>
      <c r="U33" s="14"/>
      <c r="V33" s="14"/>
    </row>
    <row r="34" spans="2:22" x14ac:dyDescent="0.15">
      <c r="B34" s="7" t="str">
        <f t="shared" si="0"/>
        <v/>
      </c>
      <c r="C34" s="33"/>
      <c r="D34" s="33"/>
      <c r="E34" s="37"/>
      <c r="F34" s="37"/>
      <c r="G34" s="39"/>
      <c r="H34" s="39"/>
      <c r="I34" s="39"/>
      <c r="J34" s="40"/>
      <c r="K34" s="40"/>
      <c r="L34" s="35"/>
      <c r="M34" s="7">
        <f>J34*ReadMe!$H$67</f>
        <v>0</v>
      </c>
      <c r="N34" s="7">
        <f>K34*ReadMe!$H$66</f>
        <v>0</v>
      </c>
      <c r="O34" s="7">
        <f t="shared" si="1"/>
        <v>0</v>
      </c>
      <c r="P34" s="7">
        <f t="shared" si="2"/>
        <v>0</v>
      </c>
      <c r="Q34" s="27">
        <f t="shared" si="3"/>
        <v>0</v>
      </c>
      <c r="R34" s="41"/>
      <c r="U34" s="14"/>
      <c r="V34" s="14"/>
    </row>
    <row r="35" spans="2:22" x14ac:dyDescent="0.15">
      <c r="B35" s="7" t="str">
        <f t="shared" si="0"/>
        <v/>
      </c>
      <c r="C35" s="33"/>
      <c r="D35" s="33"/>
      <c r="E35" s="37"/>
      <c r="F35" s="37"/>
      <c r="G35" s="39"/>
      <c r="H35" s="39"/>
      <c r="I35" s="39"/>
      <c r="J35" s="40"/>
      <c r="K35" s="40"/>
      <c r="L35" s="35"/>
      <c r="M35" s="7">
        <f>J35*ReadMe!$H$67</f>
        <v>0</v>
      </c>
      <c r="N35" s="7">
        <f>K35*ReadMe!$H$66</f>
        <v>0</v>
      </c>
      <c r="O35" s="7">
        <f t="shared" si="1"/>
        <v>0</v>
      </c>
      <c r="P35" s="7">
        <f t="shared" si="2"/>
        <v>0</v>
      </c>
      <c r="Q35" s="27">
        <f t="shared" si="3"/>
        <v>0</v>
      </c>
      <c r="R35" s="41"/>
      <c r="U35" s="14"/>
      <c r="V35" s="14"/>
    </row>
    <row r="36" spans="2:22" x14ac:dyDescent="0.15">
      <c r="B36" s="7" t="str">
        <f t="shared" si="0"/>
        <v/>
      </c>
      <c r="C36" s="33"/>
      <c r="D36" s="33"/>
      <c r="E36" s="37"/>
      <c r="F36" s="37"/>
      <c r="G36" s="39"/>
      <c r="H36" s="39"/>
      <c r="I36" s="39"/>
      <c r="J36" s="40"/>
      <c r="K36" s="40"/>
      <c r="L36" s="35"/>
      <c r="M36" s="7">
        <f>J36*ReadMe!$H$67</f>
        <v>0</v>
      </c>
      <c r="N36" s="7">
        <f>K36*ReadMe!$H$66</f>
        <v>0</v>
      </c>
      <c r="O36" s="7">
        <f t="shared" si="1"/>
        <v>0</v>
      </c>
      <c r="P36" s="7">
        <f t="shared" si="2"/>
        <v>0</v>
      </c>
      <c r="Q36" s="27">
        <f t="shared" si="3"/>
        <v>0</v>
      </c>
      <c r="R36" s="41"/>
      <c r="U36" s="14"/>
      <c r="V36" s="14"/>
    </row>
    <row r="37" spans="2:22" x14ac:dyDescent="0.15">
      <c r="B37" s="7" t="str">
        <f t="shared" si="0"/>
        <v/>
      </c>
      <c r="C37" s="33"/>
      <c r="D37" s="33"/>
      <c r="E37" s="37"/>
      <c r="F37" s="37"/>
      <c r="G37" s="39"/>
      <c r="H37" s="39"/>
      <c r="I37" s="39"/>
      <c r="J37" s="40"/>
      <c r="K37" s="40"/>
      <c r="L37" s="35"/>
      <c r="M37" s="7">
        <f>J37*ReadMe!$H$67</f>
        <v>0</v>
      </c>
      <c r="N37" s="7">
        <f>K37*ReadMe!$H$66</f>
        <v>0</v>
      </c>
      <c r="O37" s="7">
        <f t="shared" si="1"/>
        <v>0</v>
      </c>
      <c r="P37" s="7">
        <f t="shared" si="2"/>
        <v>0</v>
      </c>
      <c r="Q37" s="27">
        <f t="shared" si="3"/>
        <v>0</v>
      </c>
      <c r="R37" s="41"/>
      <c r="U37" s="14"/>
      <c r="V37" s="14"/>
    </row>
    <row r="38" spans="2:22" x14ac:dyDescent="0.15">
      <c r="B38" s="7" t="str">
        <f t="shared" si="0"/>
        <v/>
      </c>
      <c r="C38" s="33"/>
      <c r="D38" s="33"/>
      <c r="E38" s="37"/>
      <c r="F38" s="37"/>
      <c r="G38" s="39"/>
      <c r="H38" s="39"/>
      <c r="I38" s="39"/>
      <c r="J38" s="40"/>
      <c r="K38" s="40"/>
      <c r="L38" s="35"/>
      <c r="M38" s="7">
        <f>J38*ReadMe!$H$67</f>
        <v>0</v>
      </c>
      <c r="N38" s="7">
        <f>K38*ReadMe!$H$66</f>
        <v>0</v>
      </c>
      <c r="O38" s="7">
        <f t="shared" si="1"/>
        <v>0</v>
      </c>
      <c r="P38" s="7">
        <f t="shared" si="2"/>
        <v>0</v>
      </c>
      <c r="Q38" s="27">
        <f t="shared" si="3"/>
        <v>0</v>
      </c>
      <c r="R38" s="41"/>
      <c r="U38" s="14"/>
      <c r="V38" s="14"/>
    </row>
    <row r="39" spans="2:22" x14ac:dyDescent="0.15">
      <c r="B39" s="7" t="str">
        <f t="shared" si="0"/>
        <v/>
      </c>
      <c r="C39" s="33"/>
      <c r="D39" s="33"/>
      <c r="E39" s="37"/>
      <c r="F39" s="37"/>
      <c r="G39" s="39"/>
      <c r="H39" s="39"/>
      <c r="I39" s="39"/>
      <c r="J39" s="40"/>
      <c r="K39" s="40"/>
      <c r="L39" s="35"/>
      <c r="M39" s="7">
        <f>J39*ReadMe!$H$67</f>
        <v>0</v>
      </c>
      <c r="N39" s="7">
        <f>K39*ReadMe!$H$66</f>
        <v>0</v>
      </c>
      <c r="O39" s="7">
        <f t="shared" si="1"/>
        <v>0</v>
      </c>
      <c r="P39" s="7">
        <f t="shared" si="2"/>
        <v>0</v>
      </c>
      <c r="Q39" s="27">
        <f t="shared" si="3"/>
        <v>0</v>
      </c>
      <c r="R39" s="41"/>
      <c r="U39" s="14"/>
      <c r="V39" s="14"/>
    </row>
    <row r="40" spans="2:22" x14ac:dyDescent="0.15">
      <c r="B40" s="7" t="str">
        <f t="shared" si="0"/>
        <v/>
      </c>
      <c r="C40" s="33"/>
      <c r="D40" s="33"/>
      <c r="E40" s="37"/>
      <c r="F40" s="37"/>
      <c r="G40" s="39"/>
      <c r="H40" s="39"/>
      <c r="I40" s="39"/>
      <c r="J40" s="40"/>
      <c r="K40" s="40"/>
      <c r="L40" s="35"/>
      <c r="M40" s="7">
        <f>J40*ReadMe!$H$67</f>
        <v>0</v>
      </c>
      <c r="N40" s="7">
        <f>K40*ReadMe!$H$66</f>
        <v>0</v>
      </c>
      <c r="O40" s="7">
        <f t="shared" si="1"/>
        <v>0</v>
      </c>
      <c r="P40" s="7">
        <f t="shared" si="2"/>
        <v>0</v>
      </c>
      <c r="Q40" s="27">
        <f t="shared" si="3"/>
        <v>0</v>
      </c>
      <c r="R40" s="41"/>
      <c r="U40" s="14"/>
      <c r="V40" s="14"/>
    </row>
    <row r="41" spans="2:22" x14ac:dyDescent="0.15">
      <c r="B41" s="7" t="str">
        <f t="shared" si="0"/>
        <v/>
      </c>
      <c r="C41" s="33"/>
      <c r="D41" s="33"/>
      <c r="E41" s="37"/>
      <c r="F41" s="37"/>
      <c r="G41" s="39"/>
      <c r="H41" s="39"/>
      <c r="I41" s="39"/>
      <c r="J41" s="40"/>
      <c r="K41" s="40"/>
      <c r="L41" s="35"/>
      <c r="M41" s="7">
        <f>J41*ReadMe!$H$67</f>
        <v>0</v>
      </c>
      <c r="N41" s="7">
        <f>K41*ReadMe!$H$66</f>
        <v>0</v>
      </c>
      <c r="O41" s="7">
        <f t="shared" si="1"/>
        <v>0</v>
      </c>
      <c r="P41" s="7">
        <f t="shared" si="2"/>
        <v>0</v>
      </c>
      <c r="Q41" s="27">
        <f t="shared" si="3"/>
        <v>0</v>
      </c>
      <c r="R41" s="41"/>
      <c r="U41" s="14"/>
      <c r="V41" s="14"/>
    </row>
    <row r="42" spans="2:22" x14ac:dyDescent="0.15">
      <c r="B42" s="7" t="str">
        <f t="shared" si="0"/>
        <v/>
      </c>
      <c r="C42" s="33"/>
      <c r="D42" s="33"/>
      <c r="E42" s="37"/>
      <c r="F42" s="37"/>
      <c r="G42" s="39"/>
      <c r="H42" s="39"/>
      <c r="I42" s="39"/>
      <c r="J42" s="40"/>
      <c r="K42" s="40"/>
      <c r="L42" s="35"/>
      <c r="M42" s="7">
        <f>J42*ReadMe!$H$67</f>
        <v>0</v>
      </c>
      <c r="N42" s="7">
        <f>K42*ReadMe!$H$66</f>
        <v>0</v>
      </c>
      <c r="O42" s="7">
        <f t="shared" si="1"/>
        <v>0</v>
      </c>
      <c r="P42" s="7">
        <f t="shared" si="2"/>
        <v>0</v>
      </c>
      <c r="Q42" s="27">
        <f t="shared" si="3"/>
        <v>0</v>
      </c>
      <c r="R42" s="41"/>
      <c r="U42" s="14"/>
      <c r="V42" s="14"/>
    </row>
    <row r="43" spans="2:22" x14ac:dyDescent="0.15">
      <c r="B43" s="7" t="str">
        <f t="shared" si="0"/>
        <v/>
      </c>
      <c r="C43" s="33"/>
      <c r="D43" s="33"/>
      <c r="E43" s="37"/>
      <c r="F43" s="37"/>
      <c r="G43" s="39"/>
      <c r="H43" s="39"/>
      <c r="I43" s="39"/>
      <c r="J43" s="40"/>
      <c r="K43" s="40"/>
      <c r="L43" s="35"/>
      <c r="M43" s="7">
        <f>J43*ReadMe!$H$67</f>
        <v>0</v>
      </c>
      <c r="N43" s="7">
        <f>K43*ReadMe!$H$66</f>
        <v>0</v>
      </c>
      <c r="O43" s="7">
        <f t="shared" si="1"/>
        <v>0</v>
      </c>
      <c r="P43" s="7">
        <f t="shared" si="2"/>
        <v>0</v>
      </c>
      <c r="Q43" s="27">
        <f t="shared" si="3"/>
        <v>0</v>
      </c>
      <c r="R43" s="41"/>
      <c r="U43" s="14"/>
      <c r="V43" s="14"/>
    </row>
    <row r="44" spans="2:22" x14ac:dyDescent="0.15">
      <c r="B44" s="7" t="str">
        <f t="shared" si="0"/>
        <v/>
      </c>
      <c r="C44" s="33"/>
      <c r="D44" s="33"/>
      <c r="E44" s="37"/>
      <c r="F44" s="37"/>
      <c r="G44" s="39"/>
      <c r="H44" s="39"/>
      <c r="I44" s="39"/>
      <c r="J44" s="40"/>
      <c r="K44" s="40"/>
      <c r="L44" s="35"/>
      <c r="M44" s="7">
        <f>J44*ReadMe!$H$67</f>
        <v>0</v>
      </c>
      <c r="N44" s="7">
        <f>K44*ReadMe!$H$66</f>
        <v>0</v>
      </c>
      <c r="O44" s="7">
        <f t="shared" si="1"/>
        <v>0</v>
      </c>
      <c r="P44" s="7">
        <f t="shared" si="2"/>
        <v>0</v>
      </c>
      <c r="Q44" s="27">
        <f t="shared" si="3"/>
        <v>0</v>
      </c>
      <c r="R44" s="41"/>
      <c r="U44" s="14"/>
      <c r="V44" s="14"/>
    </row>
    <row r="45" spans="2:22" x14ac:dyDescent="0.15">
      <c r="B45" s="7" t="str">
        <f t="shared" si="0"/>
        <v/>
      </c>
      <c r="C45" s="33"/>
      <c r="D45" s="33"/>
      <c r="E45" s="37"/>
      <c r="F45" s="37"/>
      <c r="G45" s="39"/>
      <c r="H45" s="39"/>
      <c r="I45" s="39"/>
      <c r="J45" s="40"/>
      <c r="K45" s="40"/>
      <c r="L45" s="35"/>
      <c r="M45" s="7">
        <f>J45*ReadMe!$H$67</f>
        <v>0</v>
      </c>
      <c r="N45" s="7">
        <f>K45*ReadMe!$H$66</f>
        <v>0</v>
      </c>
      <c r="O45" s="7">
        <f t="shared" si="1"/>
        <v>0</v>
      </c>
      <c r="P45" s="7">
        <f t="shared" si="2"/>
        <v>0</v>
      </c>
      <c r="Q45" s="27">
        <f t="shared" si="3"/>
        <v>0</v>
      </c>
      <c r="R45" s="41"/>
      <c r="U45" s="14"/>
      <c r="V45" s="14"/>
    </row>
    <row r="46" spans="2:22" x14ac:dyDescent="0.15">
      <c r="B46" s="7" t="str">
        <f t="shared" si="0"/>
        <v/>
      </c>
      <c r="C46" s="33"/>
      <c r="D46" s="33"/>
      <c r="E46" s="37"/>
      <c r="F46" s="37"/>
      <c r="G46" s="39"/>
      <c r="H46" s="39"/>
      <c r="I46" s="39"/>
      <c r="J46" s="40"/>
      <c r="K46" s="40"/>
      <c r="L46" s="35"/>
      <c r="M46" s="7">
        <f>J46*ReadMe!$H$67</f>
        <v>0</v>
      </c>
      <c r="N46" s="7">
        <f>K46*ReadMe!$H$66</f>
        <v>0</v>
      </c>
      <c r="O46" s="7">
        <f t="shared" si="1"/>
        <v>0</v>
      </c>
      <c r="P46" s="7">
        <f t="shared" si="2"/>
        <v>0</v>
      </c>
      <c r="Q46" s="27">
        <f t="shared" si="3"/>
        <v>0</v>
      </c>
      <c r="R46" s="41"/>
      <c r="U46" s="14"/>
      <c r="V46" s="14"/>
    </row>
    <row r="47" spans="2:22" x14ac:dyDescent="0.15">
      <c r="B47" s="7" t="str">
        <f t="shared" si="0"/>
        <v/>
      </c>
      <c r="C47" s="33"/>
      <c r="D47" s="33"/>
      <c r="E47" s="37"/>
      <c r="F47" s="37"/>
      <c r="G47" s="39"/>
      <c r="H47" s="39"/>
      <c r="I47" s="39"/>
      <c r="J47" s="40"/>
      <c r="K47" s="40"/>
      <c r="L47" s="35"/>
      <c r="M47" s="7">
        <f>J47*ReadMe!$H$67</f>
        <v>0</v>
      </c>
      <c r="N47" s="7">
        <f>K47*ReadMe!$H$66</f>
        <v>0</v>
      </c>
      <c r="O47" s="7">
        <f t="shared" si="1"/>
        <v>0</v>
      </c>
      <c r="P47" s="7">
        <f t="shared" si="2"/>
        <v>0</v>
      </c>
      <c r="Q47" s="27">
        <f t="shared" si="3"/>
        <v>0</v>
      </c>
      <c r="R47" s="41"/>
      <c r="U47" s="14"/>
      <c r="V47" s="14"/>
    </row>
    <row r="48" spans="2:22" x14ac:dyDescent="0.15">
      <c r="B48" s="7" t="str">
        <f t="shared" si="0"/>
        <v/>
      </c>
      <c r="C48" s="33"/>
      <c r="D48" s="33"/>
      <c r="E48" s="37"/>
      <c r="F48" s="37"/>
      <c r="G48" s="39"/>
      <c r="H48" s="39"/>
      <c r="I48" s="39"/>
      <c r="J48" s="40"/>
      <c r="K48" s="40"/>
      <c r="L48" s="35"/>
      <c r="M48" s="7">
        <f>J48*ReadMe!$H$67</f>
        <v>0</v>
      </c>
      <c r="N48" s="7">
        <f>K48*ReadMe!$H$66</f>
        <v>0</v>
      </c>
      <c r="O48" s="7">
        <f t="shared" si="1"/>
        <v>0</v>
      </c>
      <c r="P48" s="7">
        <f t="shared" si="2"/>
        <v>0</v>
      </c>
      <c r="Q48" s="27">
        <f t="shared" si="3"/>
        <v>0</v>
      </c>
      <c r="R48" s="41"/>
      <c r="U48" s="14"/>
      <c r="V48" s="14"/>
    </row>
    <row r="49" spans="2:23" x14ac:dyDescent="0.15">
      <c r="B49" s="7" t="str">
        <f t="shared" si="0"/>
        <v/>
      </c>
      <c r="C49" s="33"/>
      <c r="D49" s="33"/>
      <c r="E49" s="37"/>
      <c r="F49" s="37"/>
      <c r="G49" s="39"/>
      <c r="H49" s="39"/>
      <c r="I49" s="39"/>
      <c r="J49" s="40"/>
      <c r="K49" s="40"/>
      <c r="L49" s="35"/>
      <c r="M49" s="7">
        <f>J49*ReadMe!$H$67</f>
        <v>0</v>
      </c>
      <c r="N49" s="7">
        <f>K49*ReadMe!$H$66</f>
        <v>0</v>
      </c>
      <c r="O49" s="7">
        <f t="shared" si="1"/>
        <v>0</v>
      </c>
      <c r="P49" s="7">
        <f t="shared" si="2"/>
        <v>0</v>
      </c>
      <c r="Q49" s="27">
        <f t="shared" si="3"/>
        <v>0</v>
      </c>
      <c r="R49" s="41"/>
      <c r="U49" s="14"/>
      <c r="V49" s="14"/>
    </row>
    <row r="50" spans="2:23" x14ac:dyDescent="0.15">
      <c r="B50" s="7" t="str">
        <f t="shared" si="0"/>
        <v/>
      </c>
      <c r="C50" s="33"/>
      <c r="D50" s="33"/>
      <c r="E50" s="37"/>
      <c r="F50" s="37"/>
      <c r="G50" s="39"/>
      <c r="H50" s="39"/>
      <c r="I50" s="39"/>
      <c r="J50" s="40"/>
      <c r="K50" s="40"/>
      <c r="L50" s="35"/>
      <c r="M50" s="7">
        <f>J50*ReadMe!$H$67</f>
        <v>0</v>
      </c>
      <c r="N50" s="7">
        <f>K50*ReadMe!$H$66</f>
        <v>0</v>
      </c>
      <c r="O50" s="7">
        <f t="shared" si="1"/>
        <v>0</v>
      </c>
      <c r="P50" s="7">
        <f t="shared" si="2"/>
        <v>0</v>
      </c>
      <c r="Q50" s="27">
        <f t="shared" si="3"/>
        <v>0</v>
      </c>
      <c r="R50" s="41"/>
      <c r="U50" s="14"/>
      <c r="V50" s="14"/>
      <c r="W50" s="14"/>
    </row>
    <row r="51" spans="2:23" x14ac:dyDescent="0.15">
      <c r="B51" s="7" t="str">
        <f t="shared" si="0"/>
        <v/>
      </c>
      <c r="C51" s="33"/>
      <c r="D51" s="33"/>
      <c r="E51" s="37"/>
      <c r="F51" s="37"/>
      <c r="G51" s="39"/>
      <c r="H51" s="39"/>
      <c r="I51" s="39"/>
      <c r="J51" s="40"/>
      <c r="K51" s="40"/>
      <c r="L51" s="35"/>
      <c r="M51" s="7">
        <f>J51*ReadMe!$H$67</f>
        <v>0</v>
      </c>
      <c r="N51" s="7">
        <f>K51*ReadMe!$H$66</f>
        <v>0</v>
      </c>
      <c r="O51" s="7">
        <f t="shared" si="1"/>
        <v>0</v>
      </c>
      <c r="P51" s="7">
        <f t="shared" si="2"/>
        <v>0</v>
      </c>
      <c r="Q51" s="27">
        <f t="shared" si="3"/>
        <v>0</v>
      </c>
      <c r="R51" s="41"/>
      <c r="U51" s="14"/>
      <c r="V51" s="14"/>
      <c r="W51" s="14"/>
    </row>
    <row r="52" spans="2:23" x14ac:dyDescent="0.15">
      <c r="B52" s="7" t="str">
        <f t="shared" si="0"/>
        <v/>
      </c>
      <c r="C52" s="33"/>
      <c r="D52" s="33"/>
      <c r="E52" s="37"/>
      <c r="F52" s="37"/>
      <c r="G52" s="39"/>
      <c r="H52" s="39"/>
      <c r="I52" s="39"/>
      <c r="J52" s="40"/>
      <c r="K52" s="40"/>
      <c r="L52" s="35"/>
      <c r="M52" s="7">
        <f>J52*ReadMe!$H$67</f>
        <v>0</v>
      </c>
      <c r="N52" s="7">
        <f>K52*ReadMe!$H$66</f>
        <v>0</v>
      </c>
      <c r="O52" s="7">
        <f t="shared" si="1"/>
        <v>0</v>
      </c>
      <c r="P52" s="7">
        <f t="shared" si="2"/>
        <v>0</v>
      </c>
      <c r="Q52" s="27">
        <f t="shared" si="3"/>
        <v>0</v>
      </c>
      <c r="R52" s="41"/>
      <c r="U52" s="14"/>
      <c r="V52" s="14"/>
      <c r="W52" s="14"/>
    </row>
    <row r="53" spans="2:23" x14ac:dyDescent="0.15">
      <c r="B53" s="7" t="str">
        <f t="shared" si="0"/>
        <v/>
      </c>
      <c r="C53" s="33"/>
      <c r="D53" s="33"/>
      <c r="E53" s="37"/>
      <c r="F53" s="37"/>
      <c r="G53" s="39"/>
      <c r="H53" s="39"/>
      <c r="I53" s="39"/>
      <c r="J53" s="40"/>
      <c r="K53" s="40"/>
      <c r="L53" s="35"/>
      <c r="M53" s="7">
        <f>J53*ReadMe!$H$67</f>
        <v>0</v>
      </c>
      <c r="N53" s="7">
        <f>K53*ReadMe!$H$66</f>
        <v>0</v>
      </c>
      <c r="O53" s="7">
        <f t="shared" si="1"/>
        <v>0</v>
      </c>
      <c r="P53" s="7">
        <f t="shared" si="2"/>
        <v>0</v>
      </c>
      <c r="Q53" s="27">
        <f t="shared" si="3"/>
        <v>0</v>
      </c>
      <c r="R53" s="41"/>
      <c r="U53" s="14"/>
      <c r="V53" s="14"/>
      <c r="W53" s="14"/>
    </row>
    <row r="54" spans="2:23" x14ac:dyDescent="0.15">
      <c r="B54" s="7" t="str">
        <f t="shared" si="0"/>
        <v/>
      </c>
      <c r="C54" s="33"/>
      <c r="D54" s="33"/>
      <c r="E54" s="37"/>
      <c r="F54" s="37"/>
      <c r="G54" s="39"/>
      <c r="H54" s="39"/>
      <c r="I54" s="39"/>
      <c r="J54" s="40"/>
      <c r="K54" s="40"/>
      <c r="L54" s="35"/>
      <c r="M54" s="7">
        <f>J54*ReadMe!$H$67</f>
        <v>0</v>
      </c>
      <c r="N54" s="7">
        <f>K54*ReadMe!$H$66</f>
        <v>0</v>
      </c>
      <c r="O54" s="7">
        <f t="shared" si="1"/>
        <v>0</v>
      </c>
      <c r="P54" s="7">
        <f t="shared" si="2"/>
        <v>0</v>
      </c>
      <c r="Q54" s="27">
        <f t="shared" si="3"/>
        <v>0</v>
      </c>
      <c r="R54" s="41"/>
      <c r="U54" s="14"/>
      <c r="V54" s="14"/>
      <c r="W54" s="14"/>
    </row>
    <row r="55" spans="2:23" x14ac:dyDescent="0.15">
      <c r="B55" s="7" t="str">
        <f t="shared" si="0"/>
        <v/>
      </c>
      <c r="C55" s="33"/>
      <c r="D55" s="33"/>
      <c r="E55" s="37"/>
      <c r="F55" s="37"/>
      <c r="G55" s="39"/>
      <c r="H55" s="39"/>
      <c r="I55" s="39"/>
      <c r="J55" s="40"/>
      <c r="K55" s="40"/>
      <c r="L55" s="35"/>
      <c r="M55" s="7">
        <f>J55*ReadMe!$H$67</f>
        <v>0</v>
      </c>
      <c r="N55" s="7">
        <f>K55*ReadMe!$H$66</f>
        <v>0</v>
      </c>
      <c r="O55" s="7">
        <f t="shared" si="1"/>
        <v>0</v>
      </c>
      <c r="P55" s="7">
        <f t="shared" si="2"/>
        <v>0</v>
      </c>
      <c r="Q55" s="27">
        <f t="shared" si="3"/>
        <v>0</v>
      </c>
      <c r="R55" s="41"/>
      <c r="U55" s="14"/>
      <c r="V55" s="14"/>
      <c r="W55" s="14"/>
    </row>
    <row r="56" spans="2:23" x14ac:dyDescent="0.15">
      <c r="B56" s="7" t="str">
        <f t="shared" si="0"/>
        <v/>
      </c>
      <c r="C56" s="33"/>
      <c r="D56" s="33"/>
      <c r="E56" s="37"/>
      <c r="F56" s="37"/>
      <c r="G56" s="39"/>
      <c r="H56" s="39"/>
      <c r="I56" s="39"/>
      <c r="J56" s="40"/>
      <c r="K56" s="40"/>
      <c r="L56" s="35"/>
      <c r="M56" s="7">
        <f>J56*ReadMe!$H$67</f>
        <v>0</v>
      </c>
      <c r="N56" s="7">
        <f>K56*ReadMe!$H$66</f>
        <v>0</v>
      </c>
      <c r="O56" s="7">
        <f t="shared" si="1"/>
        <v>0</v>
      </c>
      <c r="P56" s="7">
        <f t="shared" si="2"/>
        <v>0</v>
      </c>
      <c r="Q56" s="27">
        <f t="shared" si="3"/>
        <v>0</v>
      </c>
      <c r="R56" s="41"/>
      <c r="U56" s="14"/>
      <c r="V56" s="14"/>
      <c r="W56" s="14"/>
    </row>
    <row r="57" spans="2:23" x14ac:dyDescent="0.15">
      <c r="B57" s="7" t="str">
        <f t="shared" si="0"/>
        <v/>
      </c>
      <c r="C57" s="33"/>
      <c r="D57" s="33"/>
      <c r="E57" s="37"/>
      <c r="F57" s="37"/>
      <c r="G57" s="39"/>
      <c r="H57" s="39"/>
      <c r="I57" s="39"/>
      <c r="J57" s="40"/>
      <c r="K57" s="40"/>
      <c r="L57" s="35"/>
      <c r="M57" s="7">
        <f>J57*ReadMe!$H$67</f>
        <v>0</v>
      </c>
      <c r="N57" s="7">
        <f>K57*ReadMe!$H$66</f>
        <v>0</v>
      </c>
      <c r="O57" s="7">
        <f t="shared" si="1"/>
        <v>0</v>
      </c>
      <c r="P57" s="7">
        <f t="shared" si="2"/>
        <v>0</v>
      </c>
      <c r="Q57" s="27">
        <f t="shared" si="3"/>
        <v>0</v>
      </c>
      <c r="R57" s="41"/>
      <c r="U57" s="14"/>
      <c r="V57" s="14"/>
      <c r="W57" s="14"/>
    </row>
    <row r="58" spans="2:23" x14ac:dyDescent="0.15">
      <c r="B58" s="7" t="str">
        <f t="shared" si="0"/>
        <v/>
      </c>
      <c r="C58" s="33"/>
      <c r="D58" s="33"/>
      <c r="E58" s="37"/>
      <c r="F58" s="37"/>
      <c r="G58" s="39"/>
      <c r="H58" s="39"/>
      <c r="I58" s="39"/>
      <c r="J58" s="40"/>
      <c r="K58" s="40"/>
      <c r="L58" s="35"/>
      <c r="M58" s="7">
        <f>J58*ReadMe!$H$67</f>
        <v>0</v>
      </c>
      <c r="N58" s="7">
        <f>K58*ReadMe!$H$66</f>
        <v>0</v>
      </c>
      <c r="O58" s="7">
        <f t="shared" si="1"/>
        <v>0</v>
      </c>
      <c r="P58" s="7">
        <f t="shared" si="2"/>
        <v>0</v>
      </c>
      <c r="Q58" s="27">
        <f t="shared" si="3"/>
        <v>0</v>
      </c>
      <c r="R58" s="41"/>
      <c r="U58" s="14"/>
      <c r="V58" s="14"/>
      <c r="W58" s="14"/>
    </row>
    <row r="59" spans="2:23" x14ac:dyDescent="0.15">
      <c r="B59" s="7" t="str">
        <f t="shared" si="0"/>
        <v/>
      </c>
      <c r="C59" s="33"/>
      <c r="D59" s="33"/>
      <c r="E59" s="37"/>
      <c r="F59" s="37"/>
      <c r="G59" s="39"/>
      <c r="H59" s="39"/>
      <c r="I59" s="39"/>
      <c r="J59" s="40"/>
      <c r="K59" s="40"/>
      <c r="L59" s="35"/>
      <c r="M59" s="7">
        <f>J59*ReadMe!$H$67</f>
        <v>0</v>
      </c>
      <c r="N59" s="7">
        <f>K59*ReadMe!$H$66</f>
        <v>0</v>
      </c>
      <c r="O59" s="7">
        <f t="shared" si="1"/>
        <v>0</v>
      </c>
      <c r="P59" s="7">
        <f t="shared" si="2"/>
        <v>0</v>
      </c>
      <c r="Q59" s="27">
        <f t="shared" si="3"/>
        <v>0</v>
      </c>
      <c r="R59" s="41"/>
      <c r="U59" s="14"/>
      <c r="V59" s="14"/>
      <c r="W59" s="14"/>
    </row>
    <row r="60" spans="2:23" x14ac:dyDescent="0.15">
      <c r="B60" s="7" t="str">
        <f t="shared" si="0"/>
        <v/>
      </c>
      <c r="C60" s="33"/>
      <c r="D60" s="33"/>
      <c r="E60" s="37"/>
      <c r="F60" s="37"/>
      <c r="G60" s="39"/>
      <c r="H60" s="39"/>
      <c r="I60" s="39"/>
      <c r="J60" s="40"/>
      <c r="K60" s="40"/>
      <c r="L60" s="35"/>
      <c r="M60" s="7">
        <f>J60*ReadMe!$H$67</f>
        <v>0</v>
      </c>
      <c r="N60" s="7">
        <f>K60*ReadMe!$H$66</f>
        <v>0</v>
      </c>
      <c r="O60" s="7">
        <f t="shared" si="1"/>
        <v>0</v>
      </c>
      <c r="P60" s="7">
        <f t="shared" si="2"/>
        <v>0</v>
      </c>
      <c r="Q60" s="27">
        <f t="shared" si="3"/>
        <v>0</v>
      </c>
      <c r="R60" s="41"/>
      <c r="S60" s="14"/>
      <c r="T60" s="14"/>
    </row>
    <row r="61" spans="2:23" x14ac:dyDescent="0.15">
      <c r="B61" s="7" t="str">
        <f t="shared" si="0"/>
        <v/>
      </c>
      <c r="C61" s="33"/>
      <c r="D61" s="33"/>
      <c r="E61" s="37"/>
      <c r="F61" s="37"/>
      <c r="G61" s="39"/>
      <c r="H61" s="39"/>
      <c r="I61" s="39"/>
      <c r="J61" s="40"/>
      <c r="K61" s="40"/>
      <c r="L61" s="35"/>
      <c r="M61" s="7">
        <f>J61*ReadMe!$H$67</f>
        <v>0</v>
      </c>
      <c r="N61" s="7">
        <f>K61*ReadMe!$H$66</f>
        <v>0</v>
      </c>
      <c r="O61" s="7">
        <f t="shared" si="1"/>
        <v>0</v>
      </c>
      <c r="P61" s="7">
        <f t="shared" si="2"/>
        <v>0</v>
      </c>
      <c r="Q61" s="27">
        <f t="shared" si="3"/>
        <v>0</v>
      </c>
      <c r="R61" s="41"/>
      <c r="S61" s="14"/>
      <c r="T61" s="14"/>
    </row>
    <row r="62" spans="2:23" x14ac:dyDescent="0.15">
      <c r="B62" s="7" t="str">
        <f t="shared" si="0"/>
        <v/>
      </c>
      <c r="C62" s="33"/>
      <c r="D62" s="33"/>
      <c r="E62" s="37"/>
      <c r="F62" s="37"/>
      <c r="G62" s="39"/>
      <c r="H62" s="39"/>
      <c r="I62" s="39"/>
      <c r="J62" s="40"/>
      <c r="K62" s="40"/>
      <c r="L62" s="35"/>
      <c r="M62" s="7">
        <f>J62*ReadMe!$H$67</f>
        <v>0</v>
      </c>
      <c r="N62" s="7">
        <f>K62*ReadMe!$H$66</f>
        <v>0</v>
      </c>
      <c r="O62" s="7">
        <f t="shared" si="1"/>
        <v>0</v>
      </c>
      <c r="P62" s="7">
        <f t="shared" si="2"/>
        <v>0</v>
      </c>
      <c r="Q62" s="27">
        <f t="shared" si="3"/>
        <v>0</v>
      </c>
      <c r="R62" s="41"/>
      <c r="S62" s="14"/>
      <c r="T62" s="14"/>
    </row>
    <row r="63" spans="2:23" x14ac:dyDescent="0.15">
      <c r="B63" s="7" t="str">
        <f t="shared" si="0"/>
        <v/>
      </c>
      <c r="C63" s="33"/>
      <c r="D63" s="33"/>
      <c r="E63" s="37"/>
      <c r="F63" s="37"/>
      <c r="G63" s="39"/>
      <c r="H63" s="39"/>
      <c r="I63" s="39"/>
      <c r="J63" s="40"/>
      <c r="K63" s="40"/>
      <c r="L63" s="35"/>
      <c r="M63" s="7">
        <f>J63*ReadMe!$H$67</f>
        <v>0</v>
      </c>
      <c r="N63" s="7">
        <f>K63*ReadMe!$H$66</f>
        <v>0</v>
      </c>
      <c r="O63" s="7">
        <f t="shared" si="1"/>
        <v>0</v>
      </c>
      <c r="P63" s="7">
        <f t="shared" si="2"/>
        <v>0</v>
      </c>
      <c r="Q63" s="27">
        <f t="shared" si="3"/>
        <v>0</v>
      </c>
      <c r="R63" s="41"/>
      <c r="S63" s="14"/>
      <c r="T63" s="14"/>
    </row>
    <row r="64" spans="2:23" x14ac:dyDescent="0.15">
      <c r="B64" s="7" t="str">
        <f t="shared" si="0"/>
        <v/>
      </c>
      <c r="C64" s="33"/>
      <c r="D64" s="33"/>
      <c r="E64" s="37"/>
      <c r="F64" s="37"/>
      <c r="G64" s="39"/>
      <c r="H64" s="39"/>
      <c r="I64" s="39"/>
      <c r="J64" s="40"/>
      <c r="K64" s="40"/>
      <c r="L64" s="35"/>
      <c r="M64" s="7">
        <f>J64*ReadMe!$H$67</f>
        <v>0</v>
      </c>
      <c r="N64" s="7">
        <f>K64*ReadMe!$H$66</f>
        <v>0</v>
      </c>
      <c r="O64" s="7">
        <f t="shared" si="1"/>
        <v>0</v>
      </c>
      <c r="P64" s="7">
        <f t="shared" si="2"/>
        <v>0</v>
      </c>
      <c r="Q64" s="27">
        <f t="shared" si="3"/>
        <v>0</v>
      </c>
      <c r="R64" s="41"/>
      <c r="S64" s="14"/>
      <c r="T64" s="14"/>
    </row>
    <row r="65" spans="2:20" x14ac:dyDescent="0.15">
      <c r="B65" s="7" t="str">
        <f t="shared" si="0"/>
        <v/>
      </c>
      <c r="C65" s="33"/>
      <c r="D65" s="33"/>
      <c r="E65" s="37"/>
      <c r="F65" s="37"/>
      <c r="G65" s="39"/>
      <c r="H65" s="39"/>
      <c r="I65" s="39"/>
      <c r="J65" s="40"/>
      <c r="K65" s="40"/>
      <c r="L65" s="35"/>
      <c r="M65" s="7">
        <f>J65*ReadMe!$H$67</f>
        <v>0</v>
      </c>
      <c r="N65" s="7">
        <f>K65*ReadMe!$H$66</f>
        <v>0</v>
      </c>
      <c r="O65" s="7">
        <f t="shared" si="1"/>
        <v>0</v>
      </c>
      <c r="P65" s="7">
        <f t="shared" si="2"/>
        <v>0</v>
      </c>
      <c r="Q65" s="27">
        <f t="shared" si="3"/>
        <v>0</v>
      </c>
      <c r="R65" s="41"/>
      <c r="S65" s="14"/>
      <c r="T65" s="14"/>
    </row>
    <row r="66" spans="2:20" x14ac:dyDescent="0.15">
      <c r="B66" s="7" t="str">
        <f t="shared" si="0"/>
        <v/>
      </c>
      <c r="C66" s="33"/>
      <c r="D66" s="33"/>
      <c r="E66" s="37"/>
      <c r="F66" s="37"/>
      <c r="G66" s="39"/>
      <c r="H66" s="39"/>
      <c r="I66" s="39"/>
      <c r="J66" s="40"/>
      <c r="K66" s="40"/>
      <c r="L66" s="35"/>
      <c r="M66" s="7">
        <f>J66*ReadMe!$H$67</f>
        <v>0</v>
      </c>
      <c r="N66" s="7">
        <f>K66*ReadMe!$H$66</f>
        <v>0</v>
      </c>
      <c r="O66" s="7">
        <f t="shared" si="1"/>
        <v>0</v>
      </c>
      <c r="P66" s="7">
        <f t="shared" si="2"/>
        <v>0</v>
      </c>
      <c r="Q66" s="27">
        <f t="shared" si="3"/>
        <v>0</v>
      </c>
      <c r="R66" s="41"/>
      <c r="S66" s="14"/>
      <c r="T66" s="14"/>
    </row>
    <row r="67" spans="2:20" x14ac:dyDescent="0.15">
      <c r="B67" s="7" t="str">
        <f t="shared" si="0"/>
        <v/>
      </c>
      <c r="C67" s="33"/>
      <c r="D67" s="33"/>
      <c r="E67" s="37"/>
      <c r="F67" s="37"/>
      <c r="G67" s="39"/>
      <c r="H67" s="39"/>
      <c r="I67" s="39"/>
      <c r="J67" s="40"/>
      <c r="K67" s="40"/>
      <c r="L67" s="35"/>
      <c r="M67" s="7">
        <f>J67*ReadMe!$H$67</f>
        <v>0</v>
      </c>
      <c r="N67" s="7">
        <f>K67*ReadMe!$H$66</f>
        <v>0</v>
      </c>
      <c r="O67" s="7">
        <f t="shared" si="1"/>
        <v>0</v>
      </c>
      <c r="P67" s="7">
        <f t="shared" si="2"/>
        <v>0</v>
      </c>
      <c r="Q67" s="27">
        <f t="shared" si="3"/>
        <v>0</v>
      </c>
      <c r="R67" s="41"/>
      <c r="S67" s="14"/>
      <c r="T67" s="14"/>
    </row>
    <row r="68" spans="2:20" x14ac:dyDescent="0.15">
      <c r="B68" s="7" t="str">
        <f t="shared" si="0"/>
        <v/>
      </c>
      <c r="C68" s="33"/>
      <c r="D68" s="33"/>
      <c r="E68" s="37"/>
      <c r="F68" s="37"/>
      <c r="G68" s="39"/>
      <c r="H68" s="39"/>
      <c r="I68" s="39"/>
      <c r="J68" s="40"/>
      <c r="K68" s="40"/>
      <c r="L68" s="35"/>
      <c r="M68" s="7">
        <f>J68*ReadMe!$H$67</f>
        <v>0</v>
      </c>
      <c r="N68" s="7">
        <f>K68*ReadMe!$H$66</f>
        <v>0</v>
      </c>
      <c r="O68" s="7">
        <f t="shared" si="1"/>
        <v>0</v>
      </c>
      <c r="P68" s="7">
        <f t="shared" si="2"/>
        <v>0</v>
      </c>
      <c r="Q68" s="27">
        <f t="shared" si="3"/>
        <v>0</v>
      </c>
      <c r="R68" s="41"/>
      <c r="S68" s="14"/>
      <c r="T68" s="14"/>
    </row>
    <row r="69" spans="2:20" x14ac:dyDescent="0.15">
      <c r="B69" s="7" t="str">
        <f t="shared" si="0"/>
        <v/>
      </c>
      <c r="C69" s="33"/>
      <c r="D69" s="33"/>
      <c r="E69" s="37"/>
      <c r="F69" s="37"/>
      <c r="G69" s="39"/>
      <c r="H69" s="39"/>
      <c r="I69" s="39"/>
      <c r="J69" s="40"/>
      <c r="K69" s="40"/>
      <c r="L69" s="35"/>
      <c r="M69" s="7">
        <f>J69*ReadMe!$H$67</f>
        <v>0</v>
      </c>
      <c r="N69" s="7">
        <f>K69*ReadMe!$H$66</f>
        <v>0</v>
      </c>
      <c r="O69" s="7">
        <f t="shared" si="1"/>
        <v>0</v>
      </c>
      <c r="P69" s="7">
        <f t="shared" si="2"/>
        <v>0</v>
      </c>
      <c r="Q69" s="27">
        <f t="shared" si="3"/>
        <v>0</v>
      </c>
      <c r="R69" s="41"/>
      <c r="S69" s="14"/>
      <c r="T69" s="14"/>
    </row>
    <row r="70" spans="2:20" x14ac:dyDescent="0.15">
      <c r="B70" s="7" t="str">
        <f t="shared" si="0"/>
        <v/>
      </c>
      <c r="C70" s="33"/>
      <c r="D70" s="33"/>
      <c r="E70" s="37"/>
      <c r="F70" s="37"/>
      <c r="G70" s="39"/>
      <c r="H70" s="39"/>
      <c r="I70" s="39"/>
      <c r="J70" s="40"/>
      <c r="K70" s="40"/>
      <c r="L70" s="35"/>
      <c r="M70" s="7">
        <f>J70*ReadMe!$H$67</f>
        <v>0</v>
      </c>
      <c r="N70" s="7">
        <f>K70*ReadMe!$H$66</f>
        <v>0</v>
      </c>
      <c r="O70" s="7">
        <f t="shared" si="1"/>
        <v>0</v>
      </c>
      <c r="P70" s="7">
        <f t="shared" si="2"/>
        <v>0</v>
      </c>
      <c r="Q70" s="27">
        <f t="shared" si="3"/>
        <v>0</v>
      </c>
      <c r="R70" s="41"/>
      <c r="S70" s="14"/>
      <c r="T70" s="14"/>
    </row>
    <row r="71" spans="2:20" x14ac:dyDescent="0.15">
      <c r="B71" s="7" t="str">
        <f t="shared" si="0"/>
        <v/>
      </c>
      <c r="C71" s="33"/>
      <c r="D71" s="33"/>
      <c r="E71" s="37"/>
      <c r="F71" s="37"/>
      <c r="G71" s="39"/>
      <c r="H71" s="39"/>
      <c r="I71" s="39"/>
      <c r="J71" s="40"/>
      <c r="K71" s="40"/>
      <c r="L71" s="35"/>
      <c r="M71" s="7">
        <f>J71*ReadMe!$H$67</f>
        <v>0</v>
      </c>
      <c r="N71" s="7">
        <f>K71*ReadMe!$H$66</f>
        <v>0</v>
      </c>
      <c r="O71" s="7">
        <f t="shared" si="1"/>
        <v>0</v>
      </c>
      <c r="P71" s="7">
        <f t="shared" si="2"/>
        <v>0</v>
      </c>
      <c r="Q71" s="27">
        <f t="shared" si="3"/>
        <v>0</v>
      </c>
      <c r="R71" s="41"/>
      <c r="S71" s="14"/>
      <c r="T71" s="14"/>
    </row>
    <row r="72" spans="2:20" x14ac:dyDescent="0.15">
      <c r="B72" s="7" t="str">
        <f t="shared" si="0"/>
        <v/>
      </c>
      <c r="C72" s="33"/>
      <c r="D72" s="33"/>
      <c r="E72" s="37"/>
      <c r="F72" s="37"/>
      <c r="G72" s="39"/>
      <c r="H72" s="39"/>
      <c r="I72" s="39"/>
      <c r="J72" s="40"/>
      <c r="K72" s="40"/>
      <c r="L72" s="35"/>
      <c r="M72" s="7">
        <f>J72*ReadMe!$H$67</f>
        <v>0</v>
      </c>
      <c r="N72" s="7">
        <f>K72*ReadMe!$H$66</f>
        <v>0</v>
      </c>
      <c r="O72" s="7">
        <f t="shared" si="1"/>
        <v>0</v>
      </c>
      <c r="P72" s="7">
        <f t="shared" si="2"/>
        <v>0</v>
      </c>
      <c r="Q72" s="27">
        <f t="shared" si="3"/>
        <v>0</v>
      </c>
      <c r="R72" s="41"/>
      <c r="S72" s="14"/>
      <c r="T72" s="14"/>
    </row>
    <row r="73" spans="2:20" x14ac:dyDescent="0.15">
      <c r="B73" s="7" t="str">
        <f t="shared" si="0"/>
        <v/>
      </c>
      <c r="C73" s="33"/>
      <c r="D73" s="33"/>
      <c r="E73" s="37"/>
      <c r="F73" s="37"/>
      <c r="G73" s="39"/>
      <c r="H73" s="39"/>
      <c r="I73" s="39"/>
      <c r="J73" s="40"/>
      <c r="K73" s="40"/>
      <c r="L73" s="35"/>
      <c r="M73" s="7">
        <f>J73*ReadMe!$H$67</f>
        <v>0</v>
      </c>
      <c r="N73" s="7">
        <f>K73*ReadMe!$H$66</f>
        <v>0</v>
      </c>
      <c r="O73" s="7">
        <f t="shared" si="1"/>
        <v>0</v>
      </c>
      <c r="P73" s="7">
        <f t="shared" si="2"/>
        <v>0</v>
      </c>
      <c r="Q73" s="27">
        <f t="shared" si="3"/>
        <v>0</v>
      </c>
      <c r="R73" s="41"/>
      <c r="S73" s="14"/>
      <c r="T73" s="14"/>
    </row>
    <row r="74" spans="2:20" x14ac:dyDescent="0.15">
      <c r="B74" s="7" t="str">
        <f t="shared" si="0"/>
        <v/>
      </c>
      <c r="C74" s="33"/>
      <c r="D74" s="33"/>
      <c r="E74" s="37"/>
      <c r="F74" s="37"/>
      <c r="G74" s="39"/>
      <c r="H74" s="39"/>
      <c r="I74" s="39"/>
      <c r="J74" s="40"/>
      <c r="K74" s="40"/>
      <c r="L74" s="35"/>
      <c r="M74" s="7">
        <f>J74*ReadMe!$H$67</f>
        <v>0</v>
      </c>
      <c r="N74" s="7">
        <f>K74*ReadMe!$H$66</f>
        <v>0</v>
      </c>
      <c r="O74" s="7">
        <f t="shared" si="1"/>
        <v>0</v>
      </c>
      <c r="P74" s="7">
        <f t="shared" si="2"/>
        <v>0</v>
      </c>
      <c r="Q74" s="27">
        <f t="shared" si="3"/>
        <v>0</v>
      </c>
      <c r="R74" s="41"/>
      <c r="S74" s="14"/>
      <c r="T74" s="14"/>
    </row>
    <row r="75" spans="2:20" x14ac:dyDescent="0.15">
      <c r="B75" s="7" t="str">
        <f t="shared" si="0"/>
        <v/>
      </c>
      <c r="C75" s="33"/>
      <c r="D75" s="33"/>
      <c r="E75" s="37"/>
      <c r="F75" s="37"/>
      <c r="G75" s="39"/>
      <c r="H75" s="39"/>
      <c r="I75" s="39"/>
      <c r="J75" s="40"/>
      <c r="K75" s="40"/>
      <c r="L75" s="35"/>
      <c r="M75" s="7">
        <f>J75*ReadMe!$H$67</f>
        <v>0</v>
      </c>
      <c r="N75" s="7">
        <f>K75*ReadMe!$H$66</f>
        <v>0</v>
      </c>
      <c r="O75" s="7">
        <f t="shared" si="1"/>
        <v>0</v>
      </c>
      <c r="P75" s="7">
        <f t="shared" si="2"/>
        <v>0</v>
      </c>
      <c r="Q75" s="27">
        <f t="shared" si="3"/>
        <v>0</v>
      </c>
      <c r="R75" s="41"/>
      <c r="S75" s="14"/>
      <c r="T75" s="14"/>
    </row>
    <row r="76" spans="2:20" x14ac:dyDescent="0.15">
      <c r="B76" s="7" t="str">
        <f t="shared" si="0"/>
        <v/>
      </c>
      <c r="C76" s="33"/>
      <c r="D76" s="33"/>
      <c r="E76" s="37"/>
      <c r="F76" s="37"/>
      <c r="G76" s="39"/>
      <c r="H76" s="39"/>
      <c r="I76" s="39"/>
      <c r="J76" s="40"/>
      <c r="K76" s="40"/>
      <c r="L76" s="35"/>
      <c r="M76" s="7">
        <f>J76*ReadMe!$H$67</f>
        <v>0</v>
      </c>
      <c r="N76" s="7">
        <f>K76*ReadMe!$H$66</f>
        <v>0</v>
      </c>
      <c r="O76" s="7">
        <f t="shared" si="1"/>
        <v>0</v>
      </c>
      <c r="P76" s="7">
        <f t="shared" si="2"/>
        <v>0</v>
      </c>
      <c r="Q76" s="27">
        <f t="shared" si="3"/>
        <v>0</v>
      </c>
      <c r="R76" s="41"/>
      <c r="S76" s="14"/>
      <c r="T76" s="14"/>
    </row>
    <row r="77" spans="2:20" x14ac:dyDescent="0.15">
      <c r="B77" s="7" t="str">
        <f t="shared" si="0"/>
        <v/>
      </c>
      <c r="C77" s="33"/>
      <c r="D77" s="33"/>
      <c r="E77" s="37"/>
      <c r="F77" s="37"/>
      <c r="G77" s="39"/>
      <c r="H77" s="39"/>
      <c r="I77" s="39"/>
      <c r="J77" s="40"/>
      <c r="K77" s="40"/>
      <c r="L77" s="35"/>
      <c r="M77" s="7">
        <f>J77*ReadMe!$H$67</f>
        <v>0</v>
      </c>
      <c r="N77" s="7">
        <f>K77*ReadMe!$H$66</f>
        <v>0</v>
      </c>
      <c r="O77" s="7">
        <f t="shared" si="1"/>
        <v>0</v>
      </c>
      <c r="P77" s="7">
        <f t="shared" si="2"/>
        <v>0</v>
      </c>
      <c r="Q77" s="27">
        <f t="shared" si="3"/>
        <v>0</v>
      </c>
      <c r="R77" s="41"/>
      <c r="S77" s="14"/>
      <c r="T77" s="14"/>
    </row>
    <row r="78" spans="2:20" x14ac:dyDescent="0.15">
      <c r="B78" s="7" t="str">
        <f t="shared" si="0"/>
        <v/>
      </c>
      <c r="C78" s="33"/>
      <c r="D78" s="33"/>
      <c r="E78" s="37"/>
      <c r="F78" s="37"/>
      <c r="G78" s="39"/>
      <c r="H78" s="39"/>
      <c r="I78" s="39"/>
      <c r="J78" s="40"/>
      <c r="K78" s="40"/>
      <c r="L78" s="35"/>
      <c r="M78" s="7">
        <f>J78*ReadMe!$H$67</f>
        <v>0</v>
      </c>
      <c r="N78" s="7">
        <f>K78*ReadMe!$H$66</f>
        <v>0</v>
      </c>
      <c r="O78" s="7">
        <f t="shared" si="1"/>
        <v>0</v>
      </c>
      <c r="P78" s="7">
        <f t="shared" si="2"/>
        <v>0</v>
      </c>
      <c r="Q78" s="27">
        <f t="shared" si="3"/>
        <v>0</v>
      </c>
      <c r="R78" s="41"/>
      <c r="S78" s="14"/>
      <c r="T78" s="14"/>
    </row>
    <row r="79" spans="2:20" x14ac:dyDescent="0.15">
      <c r="B79" s="7" t="str">
        <f t="shared" ref="B79:B142" si="4">IF(LEN(D79)&gt;1,INDEX(Periode,MATCH($D79,Maanden,0),1),"")</f>
        <v/>
      </c>
      <c r="C79" s="33"/>
      <c r="D79" s="33"/>
      <c r="E79" s="37"/>
      <c r="F79" s="37"/>
      <c r="G79" s="39"/>
      <c r="H79" s="39"/>
      <c r="I79" s="39"/>
      <c r="J79" s="40"/>
      <c r="K79" s="40"/>
      <c r="L79" s="35"/>
      <c r="M79" s="7">
        <f>J79*ReadMe!$H$67</f>
        <v>0</v>
      </c>
      <c r="N79" s="7">
        <f>K79*ReadMe!$H$66</f>
        <v>0</v>
      </c>
      <c r="O79" s="7">
        <f t="shared" si="1"/>
        <v>0</v>
      </c>
      <c r="P79" s="7">
        <f t="shared" si="2"/>
        <v>0</v>
      </c>
      <c r="Q79" s="27">
        <f t="shared" si="3"/>
        <v>0</v>
      </c>
      <c r="R79" s="41"/>
      <c r="S79" s="14"/>
      <c r="T79" s="14"/>
    </row>
    <row r="80" spans="2:20" x14ac:dyDescent="0.15">
      <c r="B80" s="7" t="str">
        <f t="shared" si="4"/>
        <v/>
      </c>
      <c r="C80" s="33"/>
      <c r="D80" s="33"/>
      <c r="E80" s="37"/>
      <c r="F80" s="37"/>
      <c r="G80" s="39"/>
      <c r="H80" s="39"/>
      <c r="I80" s="39"/>
      <c r="J80" s="40"/>
      <c r="K80" s="40"/>
      <c r="L80" s="35"/>
      <c r="M80" s="7">
        <f>J80*ReadMe!$H$67</f>
        <v>0</v>
      </c>
      <c r="N80" s="7">
        <f>K80*ReadMe!$H$66</f>
        <v>0</v>
      </c>
      <c r="O80" s="7">
        <f t="shared" ref="O80:O143" si="5">SUM(J80:N80)</f>
        <v>0</v>
      </c>
      <c r="P80" s="7">
        <f t="shared" ref="P80:P143" si="6">SUM(J80:L80)</f>
        <v>0</v>
      </c>
      <c r="Q80" s="27">
        <f t="shared" ref="Q80:Q143" si="7">SUM(M80:N80)</f>
        <v>0</v>
      </c>
      <c r="R80" s="41"/>
      <c r="S80" s="14"/>
      <c r="T80" s="14"/>
    </row>
    <row r="81" spans="2:20" x14ac:dyDescent="0.15">
      <c r="B81" s="7" t="str">
        <f t="shared" si="4"/>
        <v/>
      </c>
      <c r="C81" s="33"/>
      <c r="D81" s="33"/>
      <c r="E81" s="37"/>
      <c r="F81" s="37"/>
      <c r="G81" s="39"/>
      <c r="H81" s="39"/>
      <c r="I81" s="39"/>
      <c r="J81" s="40"/>
      <c r="K81" s="40"/>
      <c r="L81" s="35"/>
      <c r="M81" s="7">
        <f>J81*ReadMe!$H$67</f>
        <v>0</v>
      </c>
      <c r="N81" s="7">
        <f>K81*ReadMe!$H$66</f>
        <v>0</v>
      </c>
      <c r="O81" s="7">
        <f t="shared" si="5"/>
        <v>0</v>
      </c>
      <c r="P81" s="7">
        <f t="shared" si="6"/>
        <v>0</v>
      </c>
      <c r="Q81" s="27">
        <f t="shared" si="7"/>
        <v>0</v>
      </c>
      <c r="R81" s="41"/>
      <c r="S81" s="14"/>
      <c r="T81" s="14"/>
    </row>
    <row r="82" spans="2:20" x14ac:dyDescent="0.15">
      <c r="B82" s="7" t="str">
        <f t="shared" si="4"/>
        <v/>
      </c>
      <c r="C82" s="33"/>
      <c r="D82" s="33"/>
      <c r="E82" s="37"/>
      <c r="F82" s="37"/>
      <c r="G82" s="39"/>
      <c r="H82" s="39"/>
      <c r="I82" s="39"/>
      <c r="J82" s="40"/>
      <c r="K82" s="40"/>
      <c r="L82" s="35"/>
      <c r="M82" s="7">
        <f>J82*ReadMe!$H$67</f>
        <v>0</v>
      </c>
      <c r="N82" s="7">
        <f>K82*ReadMe!$H$66</f>
        <v>0</v>
      </c>
      <c r="O82" s="7">
        <f t="shared" si="5"/>
        <v>0</v>
      </c>
      <c r="P82" s="7">
        <f t="shared" si="6"/>
        <v>0</v>
      </c>
      <c r="Q82" s="27">
        <f t="shared" si="7"/>
        <v>0</v>
      </c>
      <c r="R82" s="41"/>
      <c r="S82" s="14"/>
      <c r="T82" s="14"/>
    </row>
    <row r="83" spans="2:20" x14ac:dyDescent="0.15">
      <c r="B83" s="7" t="str">
        <f t="shared" si="4"/>
        <v/>
      </c>
      <c r="C83" s="33"/>
      <c r="D83" s="33"/>
      <c r="E83" s="37"/>
      <c r="F83" s="37"/>
      <c r="G83" s="39"/>
      <c r="H83" s="39"/>
      <c r="I83" s="39"/>
      <c r="J83" s="40"/>
      <c r="K83" s="40"/>
      <c r="L83" s="35"/>
      <c r="M83" s="7">
        <f>J83*ReadMe!$H$67</f>
        <v>0</v>
      </c>
      <c r="N83" s="7">
        <f>K83*ReadMe!$H$66</f>
        <v>0</v>
      </c>
      <c r="O83" s="7">
        <f t="shared" si="5"/>
        <v>0</v>
      </c>
      <c r="P83" s="7">
        <f t="shared" si="6"/>
        <v>0</v>
      </c>
      <c r="Q83" s="27">
        <f t="shared" si="7"/>
        <v>0</v>
      </c>
      <c r="R83" s="41"/>
      <c r="S83" s="14"/>
      <c r="T83" s="14"/>
    </row>
    <row r="84" spans="2:20" x14ac:dyDescent="0.15">
      <c r="B84" s="7" t="str">
        <f t="shared" si="4"/>
        <v/>
      </c>
      <c r="C84" s="33"/>
      <c r="D84" s="33"/>
      <c r="E84" s="37"/>
      <c r="F84" s="37"/>
      <c r="G84" s="39"/>
      <c r="H84" s="39"/>
      <c r="I84" s="39"/>
      <c r="J84" s="40"/>
      <c r="K84" s="40"/>
      <c r="L84" s="35"/>
      <c r="M84" s="7">
        <f>J84*ReadMe!$H$67</f>
        <v>0</v>
      </c>
      <c r="N84" s="7">
        <f>K84*ReadMe!$H$66</f>
        <v>0</v>
      </c>
      <c r="O84" s="7">
        <f t="shared" si="5"/>
        <v>0</v>
      </c>
      <c r="P84" s="7">
        <f t="shared" si="6"/>
        <v>0</v>
      </c>
      <c r="Q84" s="27">
        <f t="shared" si="7"/>
        <v>0</v>
      </c>
      <c r="R84" s="41"/>
      <c r="S84" s="14"/>
      <c r="T84" s="14"/>
    </row>
    <row r="85" spans="2:20" x14ac:dyDescent="0.15">
      <c r="B85" s="7" t="str">
        <f t="shared" si="4"/>
        <v/>
      </c>
      <c r="C85" s="33"/>
      <c r="D85" s="33"/>
      <c r="E85" s="37"/>
      <c r="F85" s="37"/>
      <c r="G85" s="39"/>
      <c r="H85" s="39"/>
      <c r="I85" s="39"/>
      <c r="J85" s="40"/>
      <c r="K85" s="40"/>
      <c r="L85" s="35"/>
      <c r="M85" s="7">
        <f>J85*ReadMe!$H$67</f>
        <v>0</v>
      </c>
      <c r="N85" s="7">
        <f>K85*ReadMe!$H$66</f>
        <v>0</v>
      </c>
      <c r="O85" s="7">
        <f t="shared" si="5"/>
        <v>0</v>
      </c>
      <c r="P85" s="7">
        <f t="shared" si="6"/>
        <v>0</v>
      </c>
      <c r="Q85" s="27">
        <f t="shared" si="7"/>
        <v>0</v>
      </c>
      <c r="R85" s="41"/>
      <c r="S85" s="14"/>
      <c r="T85" s="14"/>
    </row>
    <row r="86" spans="2:20" x14ac:dyDescent="0.15">
      <c r="B86" s="7" t="str">
        <f t="shared" si="4"/>
        <v/>
      </c>
      <c r="C86" s="33"/>
      <c r="D86" s="33"/>
      <c r="E86" s="37"/>
      <c r="F86" s="37"/>
      <c r="G86" s="39"/>
      <c r="H86" s="39"/>
      <c r="I86" s="39"/>
      <c r="J86" s="40"/>
      <c r="K86" s="40"/>
      <c r="L86" s="35"/>
      <c r="M86" s="7">
        <f>J86*ReadMe!$H$67</f>
        <v>0</v>
      </c>
      <c r="N86" s="7">
        <f>K86*ReadMe!$H$66</f>
        <v>0</v>
      </c>
      <c r="O86" s="7">
        <f t="shared" si="5"/>
        <v>0</v>
      </c>
      <c r="P86" s="7">
        <f t="shared" si="6"/>
        <v>0</v>
      </c>
      <c r="Q86" s="27">
        <f t="shared" si="7"/>
        <v>0</v>
      </c>
      <c r="R86" s="41"/>
      <c r="S86" s="14"/>
      <c r="T86" s="14"/>
    </row>
    <row r="87" spans="2:20" x14ac:dyDescent="0.15">
      <c r="B87" s="7" t="str">
        <f t="shared" si="4"/>
        <v/>
      </c>
      <c r="C87" s="33"/>
      <c r="D87" s="33"/>
      <c r="E87" s="37"/>
      <c r="F87" s="37"/>
      <c r="G87" s="39"/>
      <c r="H87" s="39"/>
      <c r="I87" s="39"/>
      <c r="J87" s="40"/>
      <c r="K87" s="40"/>
      <c r="L87" s="35"/>
      <c r="M87" s="7">
        <f>J87*ReadMe!$H$67</f>
        <v>0</v>
      </c>
      <c r="N87" s="7">
        <f>K87*ReadMe!$H$66</f>
        <v>0</v>
      </c>
      <c r="O87" s="7">
        <f t="shared" si="5"/>
        <v>0</v>
      </c>
      <c r="P87" s="7">
        <f t="shared" si="6"/>
        <v>0</v>
      </c>
      <c r="Q87" s="27">
        <f t="shared" si="7"/>
        <v>0</v>
      </c>
      <c r="R87" s="41"/>
      <c r="S87" s="14"/>
      <c r="T87" s="14"/>
    </row>
    <row r="88" spans="2:20" x14ac:dyDescent="0.15">
      <c r="B88" s="7" t="str">
        <f t="shared" si="4"/>
        <v/>
      </c>
      <c r="C88" s="33"/>
      <c r="D88" s="33"/>
      <c r="E88" s="37"/>
      <c r="F88" s="37"/>
      <c r="G88" s="39"/>
      <c r="H88" s="39"/>
      <c r="I88" s="39"/>
      <c r="J88" s="40"/>
      <c r="K88" s="40"/>
      <c r="L88" s="35"/>
      <c r="M88" s="7">
        <f>J88*ReadMe!$H$67</f>
        <v>0</v>
      </c>
      <c r="N88" s="7">
        <f>K88*ReadMe!$H$66</f>
        <v>0</v>
      </c>
      <c r="O88" s="7">
        <f t="shared" si="5"/>
        <v>0</v>
      </c>
      <c r="P88" s="7">
        <f t="shared" si="6"/>
        <v>0</v>
      </c>
      <c r="Q88" s="27">
        <f t="shared" si="7"/>
        <v>0</v>
      </c>
      <c r="R88" s="41"/>
      <c r="S88" s="14"/>
      <c r="T88" s="14"/>
    </row>
    <row r="89" spans="2:20" x14ac:dyDescent="0.15">
      <c r="B89" s="7" t="str">
        <f t="shared" si="4"/>
        <v/>
      </c>
      <c r="C89" s="33"/>
      <c r="D89" s="33"/>
      <c r="E89" s="37"/>
      <c r="F89" s="37"/>
      <c r="G89" s="39"/>
      <c r="H89" s="39"/>
      <c r="I89" s="39"/>
      <c r="J89" s="40"/>
      <c r="K89" s="40"/>
      <c r="L89" s="35"/>
      <c r="M89" s="7">
        <f>J89*ReadMe!$H$67</f>
        <v>0</v>
      </c>
      <c r="N89" s="7">
        <f>K89*ReadMe!$H$66</f>
        <v>0</v>
      </c>
      <c r="O89" s="7">
        <f t="shared" si="5"/>
        <v>0</v>
      </c>
      <c r="P89" s="7">
        <f t="shared" si="6"/>
        <v>0</v>
      </c>
      <c r="Q89" s="27">
        <f t="shared" si="7"/>
        <v>0</v>
      </c>
      <c r="R89" s="41"/>
      <c r="S89" s="14"/>
      <c r="T89" s="14"/>
    </row>
    <row r="90" spans="2:20" x14ac:dyDescent="0.15">
      <c r="B90" s="7" t="str">
        <f t="shared" si="4"/>
        <v/>
      </c>
      <c r="C90" s="33"/>
      <c r="D90" s="33"/>
      <c r="E90" s="37"/>
      <c r="F90" s="37"/>
      <c r="G90" s="39"/>
      <c r="H90" s="39"/>
      <c r="I90" s="39"/>
      <c r="J90" s="40"/>
      <c r="K90" s="40"/>
      <c r="L90" s="35"/>
      <c r="M90" s="7">
        <f>J90*ReadMe!$H$67</f>
        <v>0</v>
      </c>
      <c r="N90" s="7">
        <f>K90*ReadMe!$H$66</f>
        <v>0</v>
      </c>
      <c r="O90" s="7">
        <f t="shared" si="5"/>
        <v>0</v>
      </c>
      <c r="P90" s="7">
        <f t="shared" si="6"/>
        <v>0</v>
      </c>
      <c r="Q90" s="27">
        <f t="shared" si="7"/>
        <v>0</v>
      </c>
      <c r="R90" s="41"/>
      <c r="S90" s="14"/>
      <c r="T90" s="14"/>
    </row>
    <row r="91" spans="2:20" x14ac:dyDescent="0.15">
      <c r="B91" s="7" t="str">
        <f t="shared" si="4"/>
        <v/>
      </c>
      <c r="C91" s="33"/>
      <c r="D91" s="33"/>
      <c r="E91" s="37"/>
      <c r="F91" s="37"/>
      <c r="G91" s="39"/>
      <c r="H91" s="39"/>
      <c r="I91" s="39"/>
      <c r="J91" s="40"/>
      <c r="K91" s="40"/>
      <c r="L91" s="35"/>
      <c r="M91" s="7">
        <f>J91*ReadMe!$H$67</f>
        <v>0</v>
      </c>
      <c r="N91" s="7">
        <f>K91*ReadMe!$H$66</f>
        <v>0</v>
      </c>
      <c r="O91" s="7">
        <f t="shared" si="5"/>
        <v>0</v>
      </c>
      <c r="P91" s="7">
        <f t="shared" si="6"/>
        <v>0</v>
      </c>
      <c r="Q91" s="27">
        <f t="shared" si="7"/>
        <v>0</v>
      </c>
      <c r="R91" s="41"/>
      <c r="S91" s="14"/>
      <c r="T91" s="14"/>
    </row>
    <row r="92" spans="2:20" x14ac:dyDescent="0.15">
      <c r="B92" s="7" t="str">
        <f t="shared" si="4"/>
        <v/>
      </c>
      <c r="C92" s="33"/>
      <c r="D92" s="33"/>
      <c r="E92" s="37"/>
      <c r="F92" s="37"/>
      <c r="G92" s="39"/>
      <c r="H92" s="39"/>
      <c r="I92" s="39"/>
      <c r="J92" s="40"/>
      <c r="K92" s="40"/>
      <c r="L92" s="35"/>
      <c r="M92" s="7">
        <f>J92*ReadMe!$H$67</f>
        <v>0</v>
      </c>
      <c r="N92" s="7">
        <f>K92*ReadMe!$H$66</f>
        <v>0</v>
      </c>
      <c r="O92" s="7">
        <f t="shared" si="5"/>
        <v>0</v>
      </c>
      <c r="P92" s="7">
        <f t="shared" si="6"/>
        <v>0</v>
      </c>
      <c r="Q92" s="27">
        <f t="shared" si="7"/>
        <v>0</v>
      </c>
      <c r="R92" s="41"/>
      <c r="S92" s="14"/>
      <c r="T92" s="14"/>
    </row>
    <row r="93" spans="2:20" x14ac:dyDescent="0.15">
      <c r="B93" s="7" t="str">
        <f t="shared" si="4"/>
        <v/>
      </c>
      <c r="C93" s="33"/>
      <c r="D93" s="33"/>
      <c r="E93" s="37"/>
      <c r="F93" s="37"/>
      <c r="G93" s="39"/>
      <c r="H93" s="39"/>
      <c r="I93" s="39"/>
      <c r="J93" s="40"/>
      <c r="K93" s="40"/>
      <c r="L93" s="35"/>
      <c r="M93" s="7">
        <f>J93*ReadMe!$H$67</f>
        <v>0</v>
      </c>
      <c r="N93" s="7">
        <f>K93*ReadMe!$H$66</f>
        <v>0</v>
      </c>
      <c r="O93" s="7">
        <f t="shared" si="5"/>
        <v>0</v>
      </c>
      <c r="P93" s="7">
        <f t="shared" si="6"/>
        <v>0</v>
      </c>
      <c r="Q93" s="27">
        <f t="shared" si="7"/>
        <v>0</v>
      </c>
      <c r="R93" s="41"/>
      <c r="S93" s="14"/>
      <c r="T93" s="14"/>
    </row>
    <row r="94" spans="2:20" x14ac:dyDescent="0.15">
      <c r="B94" s="7" t="str">
        <f t="shared" si="4"/>
        <v/>
      </c>
      <c r="C94" s="33"/>
      <c r="D94" s="33"/>
      <c r="E94" s="37"/>
      <c r="F94" s="37"/>
      <c r="G94" s="39"/>
      <c r="H94" s="39"/>
      <c r="I94" s="39"/>
      <c r="J94" s="40"/>
      <c r="K94" s="40"/>
      <c r="L94" s="35"/>
      <c r="M94" s="7">
        <f>J94*ReadMe!$H$67</f>
        <v>0</v>
      </c>
      <c r="N94" s="7">
        <f>K94*ReadMe!$H$66</f>
        <v>0</v>
      </c>
      <c r="O94" s="7">
        <f t="shared" si="5"/>
        <v>0</v>
      </c>
      <c r="P94" s="7">
        <f t="shared" si="6"/>
        <v>0</v>
      </c>
      <c r="Q94" s="27">
        <f t="shared" si="7"/>
        <v>0</v>
      </c>
      <c r="R94" s="41"/>
    </row>
    <row r="95" spans="2:20" x14ac:dyDescent="0.15">
      <c r="B95" s="7" t="str">
        <f t="shared" si="4"/>
        <v/>
      </c>
      <c r="C95" s="33"/>
      <c r="D95" s="33"/>
      <c r="E95" s="37"/>
      <c r="F95" s="37"/>
      <c r="G95" s="39"/>
      <c r="H95" s="39"/>
      <c r="I95" s="39"/>
      <c r="J95" s="40"/>
      <c r="K95" s="40"/>
      <c r="L95" s="35"/>
      <c r="M95" s="7">
        <f>J95*ReadMe!$H$67</f>
        <v>0</v>
      </c>
      <c r="N95" s="7">
        <f>K95*ReadMe!$H$66</f>
        <v>0</v>
      </c>
      <c r="O95" s="7">
        <f t="shared" si="5"/>
        <v>0</v>
      </c>
      <c r="P95" s="7">
        <f t="shared" si="6"/>
        <v>0</v>
      </c>
      <c r="Q95" s="27">
        <f t="shared" si="7"/>
        <v>0</v>
      </c>
      <c r="R95" s="41"/>
    </row>
    <row r="96" spans="2:20" x14ac:dyDescent="0.15">
      <c r="B96" s="7" t="str">
        <f t="shared" si="4"/>
        <v/>
      </c>
      <c r="C96" s="33"/>
      <c r="D96" s="33"/>
      <c r="E96" s="37"/>
      <c r="F96" s="37"/>
      <c r="G96" s="39"/>
      <c r="H96" s="39"/>
      <c r="I96" s="39"/>
      <c r="J96" s="40"/>
      <c r="K96" s="40"/>
      <c r="L96" s="35"/>
      <c r="M96" s="7">
        <f>J96*ReadMe!$H$67</f>
        <v>0</v>
      </c>
      <c r="N96" s="7">
        <f>K96*ReadMe!$H$66</f>
        <v>0</v>
      </c>
      <c r="O96" s="7">
        <f t="shared" si="5"/>
        <v>0</v>
      </c>
      <c r="P96" s="7">
        <f t="shared" si="6"/>
        <v>0</v>
      </c>
      <c r="Q96" s="27">
        <f t="shared" si="7"/>
        <v>0</v>
      </c>
      <c r="R96" s="41"/>
    </row>
    <row r="97" spans="2:18" x14ac:dyDescent="0.15">
      <c r="B97" s="7" t="str">
        <f t="shared" si="4"/>
        <v/>
      </c>
      <c r="C97" s="33"/>
      <c r="D97" s="33"/>
      <c r="E97" s="37"/>
      <c r="F97" s="37"/>
      <c r="G97" s="39"/>
      <c r="H97" s="39"/>
      <c r="I97" s="39"/>
      <c r="J97" s="40"/>
      <c r="K97" s="40"/>
      <c r="L97" s="35"/>
      <c r="M97" s="7">
        <f>J97*ReadMe!$H$67</f>
        <v>0</v>
      </c>
      <c r="N97" s="7">
        <f>K97*ReadMe!$H$66</f>
        <v>0</v>
      </c>
      <c r="O97" s="7">
        <f t="shared" si="5"/>
        <v>0</v>
      </c>
      <c r="P97" s="7">
        <f t="shared" si="6"/>
        <v>0</v>
      </c>
      <c r="Q97" s="27">
        <f t="shared" si="7"/>
        <v>0</v>
      </c>
      <c r="R97" s="41"/>
    </row>
    <row r="98" spans="2:18" x14ac:dyDescent="0.15">
      <c r="B98" s="7" t="str">
        <f t="shared" si="4"/>
        <v/>
      </c>
      <c r="C98" s="33"/>
      <c r="D98" s="33"/>
      <c r="E98" s="37"/>
      <c r="F98" s="37"/>
      <c r="G98" s="39"/>
      <c r="H98" s="39"/>
      <c r="I98" s="39"/>
      <c r="J98" s="40"/>
      <c r="K98" s="40"/>
      <c r="L98" s="35"/>
      <c r="M98" s="7">
        <f>J98*ReadMe!$H$67</f>
        <v>0</v>
      </c>
      <c r="N98" s="7">
        <f>K98*ReadMe!$H$66</f>
        <v>0</v>
      </c>
      <c r="O98" s="7">
        <f t="shared" si="5"/>
        <v>0</v>
      </c>
      <c r="P98" s="7">
        <f t="shared" si="6"/>
        <v>0</v>
      </c>
      <c r="Q98" s="27">
        <f t="shared" si="7"/>
        <v>0</v>
      </c>
      <c r="R98" s="41"/>
    </row>
    <row r="99" spans="2:18" x14ac:dyDescent="0.15">
      <c r="B99" s="7" t="str">
        <f t="shared" si="4"/>
        <v/>
      </c>
      <c r="C99" s="33"/>
      <c r="D99" s="33"/>
      <c r="E99" s="37"/>
      <c r="F99" s="37"/>
      <c r="G99" s="39"/>
      <c r="H99" s="39"/>
      <c r="I99" s="39"/>
      <c r="J99" s="40"/>
      <c r="K99" s="40"/>
      <c r="L99" s="35"/>
      <c r="M99" s="7">
        <f>J99*ReadMe!$H$67</f>
        <v>0</v>
      </c>
      <c r="N99" s="7">
        <f>K99*ReadMe!$H$66</f>
        <v>0</v>
      </c>
      <c r="O99" s="7">
        <f t="shared" si="5"/>
        <v>0</v>
      </c>
      <c r="P99" s="7">
        <f t="shared" si="6"/>
        <v>0</v>
      </c>
      <c r="Q99" s="27">
        <f t="shared" si="7"/>
        <v>0</v>
      </c>
      <c r="R99" s="41"/>
    </row>
    <row r="100" spans="2:18" x14ac:dyDescent="0.15">
      <c r="B100" s="7" t="str">
        <f t="shared" si="4"/>
        <v/>
      </c>
      <c r="C100" s="33"/>
      <c r="D100" s="33"/>
      <c r="E100" s="37"/>
      <c r="F100" s="37"/>
      <c r="G100" s="39"/>
      <c r="H100" s="39"/>
      <c r="I100" s="39"/>
      <c r="J100" s="40"/>
      <c r="K100" s="40"/>
      <c r="L100" s="35"/>
      <c r="M100" s="7">
        <f>J100*ReadMe!$H$67</f>
        <v>0</v>
      </c>
      <c r="N100" s="7">
        <f>K100*ReadMe!$H$66</f>
        <v>0</v>
      </c>
      <c r="O100" s="7">
        <f t="shared" si="5"/>
        <v>0</v>
      </c>
      <c r="P100" s="7">
        <f t="shared" si="6"/>
        <v>0</v>
      </c>
      <c r="Q100" s="27">
        <f t="shared" si="7"/>
        <v>0</v>
      </c>
      <c r="R100" s="41"/>
    </row>
    <row r="101" spans="2:18" x14ac:dyDescent="0.15">
      <c r="B101" s="7" t="str">
        <f t="shared" si="4"/>
        <v/>
      </c>
      <c r="C101" s="33"/>
      <c r="D101" s="33"/>
      <c r="E101" s="37"/>
      <c r="F101" s="37"/>
      <c r="G101" s="39"/>
      <c r="H101" s="39"/>
      <c r="I101" s="39"/>
      <c r="J101" s="40"/>
      <c r="K101" s="40"/>
      <c r="L101" s="35"/>
      <c r="M101" s="7">
        <f>J101*ReadMe!$H$67</f>
        <v>0</v>
      </c>
      <c r="N101" s="7">
        <f>K101*ReadMe!$H$66</f>
        <v>0</v>
      </c>
      <c r="O101" s="7">
        <f t="shared" si="5"/>
        <v>0</v>
      </c>
      <c r="P101" s="7">
        <f t="shared" si="6"/>
        <v>0</v>
      </c>
      <c r="Q101" s="27">
        <f t="shared" si="7"/>
        <v>0</v>
      </c>
      <c r="R101" s="41"/>
    </row>
    <row r="102" spans="2:18" x14ac:dyDescent="0.15">
      <c r="B102" s="7" t="str">
        <f t="shared" si="4"/>
        <v/>
      </c>
      <c r="C102" s="33"/>
      <c r="D102" s="33"/>
      <c r="E102" s="37"/>
      <c r="F102" s="37"/>
      <c r="G102" s="39"/>
      <c r="H102" s="39"/>
      <c r="I102" s="39"/>
      <c r="J102" s="40"/>
      <c r="K102" s="40"/>
      <c r="L102" s="35"/>
      <c r="M102" s="7">
        <f>J102*ReadMe!$H$67</f>
        <v>0</v>
      </c>
      <c r="N102" s="7">
        <f>K102*ReadMe!$H$66</f>
        <v>0</v>
      </c>
      <c r="O102" s="7">
        <f t="shared" si="5"/>
        <v>0</v>
      </c>
      <c r="P102" s="7">
        <f t="shared" si="6"/>
        <v>0</v>
      </c>
      <c r="Q102" s="27">
        <f t="shared" si="7"/>
        <v>0</v>
      </c>
      <c r="R102" s="41"/>
    </row>
    <row r="103" spans="2:18" x14ac:dyDescent="0.15">
      <c r="B103" s="7" t="str">
        <f t="shared" si="4"/>
        <v/>
      </c>
      <c r="C103" s="33"/>
      <c r="D103" s="33"/>
      <c r="E103" s="37"/>
      <c r="F103" s="37"/>
      <c r="G103" s="39"/>
      <c r="H103" s="39"/>
      <c r="I103" s="39"/>
      <c r="J103" s="40"/>
      <c r="K103" s="40"/>
      <c r="L103" s="35"/>
      <c r="M103" s="7">
        <f>J103*ReadMe!$H$67</f>
        <v>0</v>
      </c>
      <c r="N103" s="7">
        <f>K103*ReadMe!$H$66</f>
        <v>0</v>
      </c>
      <c r="O103" s="7">
        <f t="shared" si="5"/>
        <v>0</v>
      </c>
      <c r="P103" s="7">
        <f t="shared" si="6"/>
        <v>0</v>
      </c>
      <c r="Q103" s="27">
        <f t="shared" si="7"/>
        <v>0</v>
      </c>
      <c r="R103" s="41"/>
    </row>
    <row r="104" spans="2:18" x14ac:dyDescent="0.15">
      <c r="B104" s="7" t="str">
        <f t="shared" si="4"/>
        <v/>
      </c>
      <c r="C104" s="33"/>
      <c r="D104" s="33"/>
      <c r="E104" s="37"/>
      <c r="F104" s="37"/>
      <c r="G104" s="39"/>
      <c r="H104" s="39"/>
      <c r="I104" s="39"/>
      <c r="J104" s="40"/>
      <c r="K104" s="40"/>
      <c r="L104" s="35"/>
      <c r="M104" s="7">
        <f>J104*ReadMe!$H$67</f>
        <v>0</v>
      </c>
      <c r="N104" s="7">
        <f>K104*ReadMe!$H$66</f>
        <v>0</v>
      </c>
      <c r="O104" s="7">
        <f t="shared" si="5"/>
        <v>0</v>
      </c>
      <c r="P104" s="7">
        <f t="shared" si="6"/>
        <v>0</v>
      </c>
      <c r="Q104" s="27">
        <f t="shared" si="7"/>
        <v>0</v>
      </c>
      <c r="R104" s="41"/>
    </row>
    <row r="105" spans="2:18" x14ac:dyDescent="0.15">
      <c r="B105" s="7" t="str">
        <f t="shared" si="4"/>
        <v/>
      </c>
      <c r="C105" s="33"/>
      <c r="D105" s="33"/>
      <c r="E105" s="37"/>
      <c r="F105" s="37"/>
      <c r="G105" s="39"/>
      <c r="H105" s="39"/>
      <c r="I105" s="39"/>
      <c r="J105" s="40"/>
      <c r="K105" s="40"/>
      <c r="L105" s="35"/>
      <c r="M105" s="7">
        <f>J105*ReadMe!$H$67</f>
        <v>0</v>
      </c>
      <c r="N105" s="7">
        <f>K105*ReadMe!$H$66</f>
        <v>0</v>
      </c>
      <c r="O105" s="7">
        <f t="shared" si="5"/>
        <v>0</v>
      </c>
      <c r="P105" s="7">
        <f t="shared" si="6"/>
        <v>0</v>
      </c>
      <c r="Q105" s="27">
        <f t="shared" si="7"/>
        <v>0</v>
      </c>
      <c r="R105" s="41"/>
    </row>
    <row r="106" spans="2:18" x14ac:dyDescent="0.15">
      <c r="B106" s="7" t="str">
        <f t="shared" si="4"/>
        <v/>
      </c>
      <c r="C106" s="33"/>
      <c r="D106" s="33"/>
      <c r="E106" s="37"/>
      <c r="F106" s="37"/>
      <c r="G106" s="39"/>
      <c r="H106" s="39"/>
      <c r="I106" s="39"/>
      <c r="J106" s="40"/>
      <c r="K106" s="40"/>
      <c r="L106" s="35"/>
      <c r="M106" s="7">
        <f>J106*ReadMe!$H$67</f>
        <v>0</v>
      </c>
      <c r="N106" s="7">
        <f>K106*ReadMe!$H$66</f>
        <v>0</v>
      </c>
      <c r="O106" s="7">
        <f t="shared" si="5"/>
        <v>0</v>
      </c>
      <c r="P106" s="7">
        <f t="shared" si="6"/>
        <v>0</v>
      </c>
      <c r="Q106" s="27">
        <f t="shared" si="7"/>
        <v>0</v>
      </c>
      <c r="R106" s="41"/>
    </row>
    <row r="107" spans="2:18" x14ac:dyDescent="0.15">
      <c r="B107" s="7" t="str">
        <f t="shared" si="4"/>
        <v/>
      </c>
      <c r="C107" s="33"/>
      <c r="D107" s="33"/>
      <c r="E107" s="37"/>
      <c r="F107" s="37"/>
      <c r="G107" s="39"/>
      <c r="H107" s="39"/>
      <c r="I107" s="39"/>
      <c r="J107" s="40"/>
      <c r="K107" s="40"/>
      <c r="L107" s="35"/>
      <c r="M107" s="7">
        <f>J107*ReadMe!$H$67</f>
        <v>0</v>
      </c>
      <c r="N107" s="7">
        <f>K107*ReadMe!$H$66</f>
        <v>0</v>
      </c>
      <c r="O107" s="7">
        <f t="shared" si="5"/>
        <v>0</v>
      </c>
      <c r="P107" s="7">
        <f t="shared" si="6"/>
        <v>0</v>
      </c>
      <c r="Q107" s="27">
        <f t="shared" si="7"/>
        <v>0</v>
      </c>
      <c r="R107" s="41"/>
    </row>
    <row r="108" spans="2:18" x14ac:dyDescent="0.15">
      <c r="B108" s="7" t="str">
        <f t="shared" si="4"/>
        <v/>
      </c>
      <c r="C108" s="33"/>
      <c r="D108" s="33"/>
      <c r="E108" s="37"/>
      <c r="F108" s="37"/>
      <c r="G108" s="39"/>
      <c r="H108" s="39"/>
      <c r="I108" s="39"/>
      <c r="J108" s="40"/>
      <c r="K108" s="40"/>
      <c r="L108" s="35"/>
      <c r="M108" s="7">
        <f>J108*ReadMe!$H$67</f>
        <v>0</v>
      </c>
      <c r="N108" s="7">
        <f>K108*ReadMe!$H$66</f>
        <v>0</v>
      </c>
      <c r="O108" s="7">
        <f t="shared" si="5"/>
        <v>0</v>
      </c>
      <c r="P108" s="7">
        <f t="shared" si="6"/>
        <v>0</v>
      </c>
      <c r="Q108" s="27">
        <f t="shared" si="7"/>
        <v>0</v>
      </c>
      <c r="R108" s="41"/>
    </row>
    <row r="109" spans="2:18" x14ac:dyDescent="0.15">
      <c r="B109" s="7" t="str">
        <f t="shared" si="4"/>
        <v/>
      </c>
      <c r="C109" s="33"/>
      <c r="D109" s="33"/>
      <c r="E109" s="37"/>
      <c r="F109" s="37"/>
      <c r="G109" s="39"/>
      <c r="H109" s="39"/>
      <c r="I109" s="39"/>
      <c r="J109" s="40"/>
      <c r="K109" s="40"/>
      <c r="L109" s="35"/>
      <c r="M109" s="7">
        <f>J109*ReadMe!$H$67</f>
        <v>0</v>
      </c>
      <c r="N109" s="7">
        <f>K109*ReadMe!$H$66</f>
        <v>0</v>
      </c>
      <c r="O109" s="7">
        <f t="shared" si="5"/>
        <v>0</v>
      </c>
      <c r="P109" s="7">
        <f t="shared" si="6"/>
        <v>0</v>
      </c>
      <c r="Q109" s="27">
        <f t="shared" si="7"/>
        <v>0</v>
      </c>
      <c r="R109" s="41"/>
    </row>
    <row r="110" spans="2:18" x14ac:dyDescent="0.15">
      <c r="B110" s="7" t="str">
        <f t="shared" si="4"/>
        <v/>
      </c>
      <c r="C110" s="33"/>
      <c r="D110" s="33"/>
      <c r="E110" s="37"/>
      <c r="F110" s="37"/>
      <c r="G110" s="39"/>
      <c r="H110" s="39"/>
      <c r="I110" s="39"/>
      <c r="J110" s="40"/>
      <c r="K110" s="40"/>
      <c r="L110" s="35"/>
      <c r="M110" s="7">
        <f>J110*ReadMe!$H$67</f>
        <v>0</v>
      </c>
      <c r="N110" s="7">
        <f>K110*ReadMe!$H$66</f>
        <v>0</v>
      </c>
      <c r="O110" s="7">
        <f t="shared" si="5"/>
        <v>0</v>
      </c>
      <c r="P110" s="7">
        <f t="shared" si="6"/>
        <v>0</v>
      </c>
      <c r="Q110" s="27">
        <f t="shared" si="7"/>
        <v>0</v>
      </c>
      <c r="R110" s="41"/>
    </row>
    <row r="111" spans="2:18" x14ac:dyDescent="0.15">
      <c r="B111" s="7" t="str">
        <f t="shared" si="4"/>
        <v/>
      </c>
      <c r="C111" s="33"/>
      <c r="D111" s="33"/>
      <c r="E111" s="37"/>
      <c r="F111" s="37"/>
      <c r="G111" s="39"/>
      <c r="H111" s="39"/>
      <c r="I111" s="39"/>
      <c r="J111" s="40"/>
      <c r="K111" s="40"/>
      <c r="L111" s="35"/>
      <c r="M111" s="7">
        <f>J111*ReadMe!$H$67</f>
        <v>0</v>
      </c>
      <c r="N111" s="7">
        <f>K111*ReadMe!$H$66</f>
        <v>0</v>
      </c>
      <c r="O111" s="7">
        <f t="shared" si="5"/>
        <v>0</v>
      </c>
      <c r="P111" s="7">
        <f t="shared" si="6"/>
        <v>0</v>
      </c>
      <c r="Q111" s="27">
        <f t="shared" si="7"/>
        <v>0</v>
      </c>
      <c r="R111" s="41"/>
    </row>
    <row r="112" spans="2:18" x14ac:dyDescent="0.15">
      <c r="B112" s="7" t="str">
        <f t="shared" si="4"/>
        <v/>
      </c>
      <c r="C112" s="33"/>
      <c r="D112" s="33"/>
      <c r="E112" s="37"/>
      <c r="F112" s="37"/>
      <c r="G112" s="39"/>
      <c r="H112" s="39"/>
      <c r="I112" s="39"/>
      <c r="J112" s="40"/>
      <c r="K112" s="40"/>
      <c r="L112" s="35"/>
      <c r="M112" s="7">
        <f>J112*ReadMe!$H$67</f>
        <v>0</v>
      </c>
      <c r="N112" s="7">
        <f>K112*ReadMe!$H$66</f>
        <v>0</v>
      </c>
      <c r="O112" s="7">
        <f t="shared" si="5"/>
        <v>0</v>
      </c>
      <c r="P112" s="7">
        <f t="shared" si="6"/>
        <v>0</v>
      </c>
      <c r="Q112" s="27">
        <f t="shared" si="7"/>
        <v>0</v>
      </c>
      <c r="R112" s="41"/>
    </row>
    <row r="113" spans="2:18" x14ac:dyDescent="0.15">
      <c r="B113" s="7" t="str">
        <f t="shared" si="4"/>
        <v/>
      </c>
      <c r="C113" s="33"/>
      <c r="D113" s="33"/>
      <c r="E113" s="37"/>
      <c r="F113" s="37"/>
      <c r="G113" s="39"/>
      <c r="H113" s="39"/>
      <c r="I113" s="39"/>
      <c r="J113" s="40"/>
      <c r="K113" s="40"/>
      <c r="L113" s="35"/>
      <c r="M113" s="7">
        <f>J113*ReadMe!$H$67</f>
        <v>0</v>
      </c>
      <c r="N113" s="7">
        <f>K113*ReadMe!$H$66</f>
        <v>0</v>
      </c>
      <c r="O113" s="7">
        <f t="shared" si="5"/>
        <v>0</v>
      </c>
      <c r="P113" s="7">
        <f t="shared" si="6"/>
        <v>0</v>
      </c>
      <c r="Q113" s="27">
        <f t="shared" si="7"/>
        <v>0</v>
      </c>
      <c r="R113" s="41"/>
    </row>
    <row r="114" spans="2:18" x14ac:dyDescent="0.15">
      <c r="B114" s="7" t="str">
        <f t="shared" si="4"/>
        <v/>
      </c>
      <c r="C114" s="33"/>
      <c r="D114" s="33"/>
      <c r="E114" s="37"/>
      <c r="F114" s="37"/>
      <c r="G114" s="39"/>
      <c r="H114" s="39"/>
      <c r="I114" s="39"/>
      <c r="J114" s="40"/>
      <c r="K114" s="40"/>
      <c r="L114" s="35"/>
      <c r="M114" s="7">
        <f>J114*ReadMe!$H$67</f>
        <v>0</v>
      </c>
      <c r="N114" s="7">
        <f>K114*ReadMe!$H$66</f>
        <v>0</v>
      </c>
      <c r="O114" s="7">
        <f t="shared" si="5"/>
        <v>0</v>
      </c>
      <c r="P114" s="7">
        <f t="shared" si="6"/>
        <v>0</v>
      </c>
      <c r="Q114" s="27">
        <f t="shared" si="7"/>
        <v>0</v>
      </c>
      <c r="R114" s="41"/>
    </row>
    <row r="115" spans="2:18" x14ac:dyDescent="0.15">
      <c r="B115" s="7" t="str">
        <f t="shared" si="4"/>
        <v/>
      </c>
      <c r="C115" s="33"/>
      <c r="D115" s="33"/>
      <c r="E115" s="37"/>
      <c r="F115" s="37"/>
      <c r="G115" s="39"/>
      <c r="H115" s="39"/>
      <c r="I115" s="39"/>
      <c r="J115" s="40"/>
      <c r="K115" s="40"/>
      <c r="L115" s="35"/>
      <c r="M115" s="7">
        <f>J115*ReadMe!$H$67</f>
        <v>0</v>
      </c>
      <c r="N115" s="7">
        <f>K115*ReadMe!$H$66</f>
        <v>0</v>
      </c>
      <c r="O115" s="7">
        <f t="shared" si="5"/>
        <v>0</v>
      </c>
      <c r="P115" s="7">
        <f t="shared" si="6"/>
        <v>0</v>
      </c>
      <c r="Q115" s="27">
        <f t="shared" si="7"/>
        <v>0</v>
      </c>
      <c r="R115" s="41"/>
    </row>
    <row r="116" spans="2:18" x14ac:dyDescent="0.15">
      <c r="B116" s="7" t="str">
        <f t="shared" si="4"/>
        <v/>
      </c>
      <c r="C116" s="33"/>
      <c r="D116" s="33"/>
      <c r="E116" s="37"/>
      <c r="F116" s="37"/>
      <c r="G116" s="39"/>
      <c r="H116" s="39"/>
      <c r="I116" s="39"/>
      <c r="J116" s="40"/>
      <c r="K116" s="40"/>
      <c r="L116" s="35"/>
      <c r="M116" s="7">
        <f>J116*ReadMe!$H$67</f>
        <v>0</v>
      </c>
      <c r="N116" s="7">
        <f>K116*ReadMe!$H$66</f>
        <v>0</v>
      </c>
      <c r="O116" s="7">
        <f t="shared" si="5"/>
        <v>0</v>
      </c>
      <c r="P116" s="7">
        <f t="shared" si="6"/>
        <v>0</v>
      </c>
      <c r="Q116" s="27">
        <f t="shared" si="7"/>
        <v>0</v>
      </c>
      <c r="R116" s="41"/>
    </row>
    <row r="117" spans="2:18" x14ac:dyDescent="0.15">
      <c r="B117" s="7" t="str">
        <f t="shared" si="4"/>
        <v/>
      </c>
      <c r="C117" s="33"/>
      <c r="D117" s="33"/>
      <c r="E117" s="37"/>
      <c r="F117" s="37"/>
      <c r="G117" s="39"/>
      <c r="H117" s="39"/>
      <c r="I117" s="39"/>
      <c r="J117" s="40"/>
      <c r="K117" s="40"/>
      <c r="L117" s="35"/>
      <c r="M117" s="7">
        <f>J117*ReadMe!$H$67</f>
        <v>0</v>
      </c>
      <c r="N117" s="7">
        <f>K117*ReadMe!$H$66</f>
        <v>0</v>
      </c>
      <c r="O117" s="7">
        <f t="shared" si="5"/>
        <v>0</v>
      </c>
      <c r="P117" s="7">
        <f t="shared" si="6"/>
        <v>0</v>
      </c>
      <c r="Q117" s="27">
        <f t="shared" si="7"/>
        <v>0</v>
      </c>
      <c r="R117" s="41"/>
    </row>
    <row r="118" spans="2:18" x14ac:dyDescent="0.15">
      <c r="B118" s="7" t="str">
        <f t="shared" si="4"/>
        <v/>
      </c>
      <c r="C118" s="33"/>
      <c r="D118" s="33"/>
      <c r="E118" s="37"/>
      <c r="F118" s="37"/>
      <c r="G118" s="39"/>
      <c r="H118" s="39"/>
      <c r="I118" s="39"/>
      <c r="J118" s="40"/>
      <c r="K118" s="40"/>
      <c r="L118" s="35"/>
      <c r="M118" s="7">
        <f>J118*ReadMe!$H$67</f>
        <v>0</v>
      </c>
      <c r="N118" s="7">
        <f>K118*ReadMe!$H$66</f>
        <v>0</v>
      </c>
      <c r="O118" s="7">
        <f t="shared" si="5"/>
        <v>0</v>
      </c>
      <c r="P118" s="7">
        <f t="shared" si="6"/>
        <v>0</v>
      </c>
      <c r="Q118" s="27">
        <f t="shared" si="7"/>
        <v>0</v>
      </c>
      <c r="R118" s="41"/>
    </row>
    <row r="119" spans="2:18" x14ac:dyDescent="0.15">
      <c r="B119" s="7" t="str">
        <f t="shared" si="4"/>
        <v/>
      </c>
      <c r="C119" s="33"/>
      <c r="D119" s="33"/>
      <c r="E119" s="37"/>
      <c r="F119" s="37"/>
      <c r="G119" s="39"/>
      <c r="H119" s="39"/>
      <c r="I119" s="39"/>
      <c r="J119" s="40"/>
      <c r="K119" s="40"/>
      <c r="L119" s="35"/>
      <c r="M119" s="7">
        <f>J119*ReadMe!$H$67</f>
        <v>0</v>
      </c>
      <c r="N119" s="7">
        <f>K119*ReadMe!$H$66</f>
        <v>0</v>
      </c>
      <c r="O119" s="7">
        <f t="shared" si="5"/>
        <v>0</v>
      </c>
      <c r="P119" s="7">
        <f t="shared" si="6"/>
        <v>0</v>
      </c>
      <c r="Q119" s="27">
        <f t="shared" si="7"/>
        <v>0</v>
      </c>
      <c r="R119" s="41"/>
    </row>
    <row r="120" spans="2:18" x14ac:dyDescent="0.15">
      <c r="B120" s="7" t="str">
        <f t="shared" si="4"/>
        <v/>
      </c>
      <c r="C120" s="33"/>
      <c r="D120" s="33"/>
      <c r="E120" s="37"/>
      <c r="F120" s="37"/>
      <c r="G120" s="39"/>
      <c r="H120" s="39"/>
      <c r="I120" s="39"/>
      <c r="J120" s="40"/>
      <c r="K120" s="40"/>
      <c r="L120" s="35"/>
      <c r="M120" s="7">
        <f>J120*ReadMe!$H$67</f>
        <v>0</v>
      </c>
      <c r="N120" s="7">
        <f>K120*ReadMe!$H$66</f>
        <v>0</v>
      </c>
      <c r="O120" s="7">
        <f t="shared" si="5"/>
        <v>0</v>
      </c>
      <c r="P120" s="7">
        <f t="shared" si="6"/>
        <v>0</v>
      </c>
      <c r="Q120" s="27">
        <f t="shared" si="7"/>
        <v>0</v>
      </c>
      <c r="R120" s="41"/>
    </row>
    <row r="121" spans="2:18" x14ac:dyDescent="0.15">
      <c r="B121" s="7" t="str">
        <f t="shared" si="4"/>
        <v/>
      </c>
      <c r="C121" s="33"/>
      <c r="D121" s="33"/>
      <c r="E121" s="37"/>
      <c r="F121" s="37"/>
      <c r="G121" s="39"/>
      <c r="H121" s="39"/>
      <c r="I121" s="39"/>
      <c r="J121" s="40"/>
      <c r="K121" s="40"/>
      <c r="L121" s="35"/>
      <c r="M121" s="7">
        <f>J121*ReadMe!$H$67</f>
        <v>0</v>
      </c>
      <c r="N121" s="7">
        <f>K121*ReadMe!$H$66</f>
        <v>0</v>
      </c>
      <c r="O121" s="7">
        <f t="shared" si="5"/>
        <v>0</v>
      </c>
      <c r="P121" s="7">
        <f t="shared" si="6"/>
        <v>0</v>
      </c>
      <c r="Q121" s="27">
        <f t="shared" si="7"/>
        <v>0</v>
      </c>
      <c r="R121" s="41"/>
    </row>
    <row r="122" spans="2:18" x14ac:dyDescent="0.15">
      <c r="B122" s="7" t="str">
        <f t="shared" si="4"/>
        <v/>
      </c>
      <c r="C122" s="33"/>
      <c r="D122" s="33"/>
      <c r="E122" s="37"/>
      <c r="F122" s="37"/>
      <c r="G122" s="39"/>
      <c r="H122" s="39"/>
      <c r="I122" s="39"/>
      <c r="J122" s="40"/>
      <c r="K122" s="40"/>
      <c r="L122" s="35"/>
      <c r="M122" s="7">
        <f>J122*ReadMe!$H$67</f>
        <v>0</v>
      </c>
      <c r="N122" s="7">
        <f>K122*ReadMe!$H$66</f>
        <v>0</v>
      </c>
      <c r="O122" s="7">
        <f t="shared" si="5"/>
        <v>0</v>
      </c>
      <c r="P122" s="7">
        <f t="shared" si="6"/>
        <v>0</v>
      </c>
      <c r="Q122" s="27">
        <f t="shared" si="7"/>
        <v>0</v>
      </c>
      <c r="R122" s="41"/>
    </row>
    <row r="123" spans="2:18" x14ac:dyDescent="0.15">
      <c r="B123" s="7" t="str">
        <f t="shared" si="4"/>
        <v/>
      </c>
      <c r="C123" s="33"/>
      <c r="D123" s="33"/>
      <c r="E123" s="37"/>
      <c r="F123" s="37"/>
      <c r="G123" s="39"/>
      <c r="H123" s="39"/>
      <c r="I123" s="39"/>
      <c r="J123" s="40"/>
      <c r="K123" s="40"/>
      <c r="L123" s="35"/>
      <c r="M123" s="7">
        <f>J123*ReadMe!$H$67</f>
        <v>0</v>
      </c>
      <c r="N123" s="7">
        <f>K123*ReadMe!$H$66</f>
        <v>0</v>
      </c>
      <c r="O123" s="7">
        <f t="shared" si="5"/>
        <v>0</v>
      </c>
      <c r="P123" s="7">
        <f t="shared" si="6"/>
        <v>0</v>
      </c>
      <c r="Q123" s="27">
        <f t="shared" si="7"/>
        <v>0</v>
      </c>
      <c r="R123" s="41"/>
    </row>
    <row r="124" spans="2:18" x14ac:dyDescent="0.15">
      <c r="B124" s="7" t="str">
        <f t="shared" si="4"/>
        <v/>
      </c>
      <c r="C124" s="33"/>
      <c r="D124" s="33"/>
      <c r="E124" s="37"/>
      <c r="F124" s="37"/>
      <c r="G124" s="39"/>
      <c r="H124" s="39"/>
      <c r="I124" s="39"/>
      <c r="J124" s="40"/>
      <c r="K124" s="40"/>
      <c r="L124" s="35"/>
      <c r="M124" s="7">
        <f>J124*ReadMe!$H$67</f>
        <v>0</v>
      </c>
      <c r="N124" s="7">
        <f>K124*ReadMe!$H$66</f>
        <v>0</v>
      </c>
      <c r="O124" s="7">
        <f t="shared" si="5"/>
        <v>0</v>
      </c>
      <c r="P124" s="7">
        <f t="shared" si="6"/>
        <v>0</v>
      </c>
      <c r="Q124" s="27">
        <f t="shared" si="7"/>
        <v>0</v>
      </c>
      <c r="R124" s="41"/>
    </row>
    <row r="125" spans="2:18" x14ac:dyDescent="0.15">
      <c r="B125" s="7" t="str">
        <f t="shared" si="4"/>
        <v/>
      </c>
      <c r="C125" s="33"/>
      <c r="D125" s="33"/>
      <c r="E125" s="37"/>
      <c r="F125" s="37"/>
      <c r="G125" s="39"/>
      <c r="H125" s="39"/>
      <c r="I125" s="39"/>
      <c r="J125" s="40"/>
      <c r="K125" s="40"/>
      <c r="L125" s="35"/>
      <c r="M125" s="7">
        <f>J125*ReadMe!$H$67</f>
        <v>0</v>
      </c>
      <c r="N125" s="7">
        <f>K125*ReadMe!$H$66</f>
        <v>0</v>
      </c>
      <c r="O125" s="7">
        <f t="shared" si="5"/>
        <v>0</v>
      </c>
      <c r="P125" s="7">
        <f t="shared" si="6"/>
        <v>0</v>
      </c>
      <c r="Q125" s="27">
        <f t="shared" si="7"/>
        <v>0</v>
      </c>
      <c r="R125" s="41"/>
    </row>
    <row r="126" spans="2:18" x14ac:dyDescent="0.15">
      <c r="B126" s="7" t="str">
        <f t="shared" si="4"/>
        <v/>
      </c>
      <c r="C126" s="33"/>
      <c r="D126" s="33"/>
      <c r="E126" s="37"/>
      <c r="F126" s="37"/>
      <c r="G126" s="39"/>
      <c r="H126" s="39"/>
      <c r="I126" s="39"/>
      <c r="J126" s="40"/>
      <c r="K126" s="40"/>
      <c r="L126" s="35"/>
      <c r="M126" s="7">
        <f>J126*ReadMe!$H$67</f>
        <v>0</v>
      </c>
      <c r="N126" s="7">
        <f>K126*ReadMe!$H$66</f>
        <v>0</v>
      </c>
      <c r="O126" s="7">
        <f t="shared" si="5"/>
        <v>0</v>
      </c>
      <c r="P126" s="7">
        <f t="shared" si="6"/>
        <v>0</v>
      </c>
      <c r="Q126" s="27">
        <f t="shared" si="7"/>
        <v>0</v>
      </c>
      <c r="R126" s="41"/>
    </row>
    <row r="127" spans="2:18" x14ac:dyDescent="0.15">
      <c r="B127" s="7" t="str">
        <f t="shared" si="4"/>
        <v/>
      </c>
      <c r="C127" s="33"/>
      <c r="D127" s="33"/>
      <c r="E127" s="37"/>
      <c r="F127" s="37"/>
      <c r="G127" s="39"/>
      <c r="H127" s="39"/>
      <c r="I127" s="39"/>
      <c r="J127" s="40"/>
      <c r="K127" s="40"/>
      <c r="L127" s="35"/>
      <c r="M127" s="7">
        <f>J127*ReadMe!$H$67</f>
        <v>0</v>
      </c>
      <c r="N127" s="7">
        <f>K127*ReadMe!$H$66</f>
        <v>0</v>
      </c>
      <c r="O127" s="7">
        <f t="shared" si="5"/>
        <v>0</v>
      </c>
      <c r="P127" s="7">
        <f t="shared" si="6"/>
        <v>0</v>
      </c>
      <c r="Q127" s="27">
        <f t="shared" si="7"/>
        <v>0</v>
      </c>
      <c r="R127" s="41"/>
    </row>
    <row r="128" spans="2:18" x14ac:dyDescent="0.15">
      <c r="B128" s="7" t="str">
        <f t="shared" si="4"/>
        <v/>
      </c>
      <c r="C128" s="33"/>
      <c r="D128" s="33"/>
      <c r="E128" s="37"/>
      <c r="F128" s="37"/>
      <c r="G128" s="39"/>
      <c r="H128" s="39"/>
      <c r="I128" s="39"/>
      <c r="J128" s="40"/>
      <c r="K128" s="40"/>
      <c r="L128" s="35"/>
      <c r="M128" s="7">
        <f>J128*ReadMe!$H$67</f>
        <v>0</v>
      </c>
      <c r="N128" s="7">
        <f>K128*ReadMe!$H$66</f>
        <v>0</v>
      </c>
      <c r="O128" s="7">
        <f t="shared" si="5"/>
        <v>0</v>
      </c>
      <c r="P128" s="7">
        <f t="shared" si="6"/>
        <v>0</v>
      </c>
      <c r="Q128" s="27">
        <f t="shared" si="7"/>
        <v>0</v>
      </c>
      <c r="R128" s="41"/>
    </row>
    <row r="129" spans="2:18" x14ac:dyDescent="0.15">
      <c r="B129" s="7" t="str">
        <f t="shared" si="4"/>
        <v/>
      </c>
      <c r="C129" s="33"/>
      <c r="D129" s="33"/>
      <c r="E129" s="37"/>
      <c r="F129" s="37"/>
      <c r="G129" s="39"/>
      <c r="H129" s="39"/>
      <c r="I129" s="39"/>
      <c r="J129" s="40"/>
      <c r="K129" s="40"/>
      <c r="L129" s="35"/>
      <c r="M129" s="7">
        <f>J129*ReadMe!$H$67</f>
        <v>0</v>
      </c>
      <c r="N129" s="7">
        <f>K129*ReadMe!$H$66</f>
        <v>0</v>
      </c>
      <c r="O129" s="7">
        <f t="shared" si="5"/>
        <v>0</v>
      </c>
      <c r="P129" s="7">
        <f t="shared" si="6"/>
        <v>0</v>
      </c>
      <c r="Q129" s="27">
        <f t="shared" si="7"/>
        <v>0</v>
      </c>
      <c r="R129" s="41"/>
    </row>
    <row r="130" spans="2:18" x14ac:dyDescent="0.15">
      <c r="B130" s="7" t="str">
        <f t="shared" si="4"/>
        <v/>
      </c>
      <c r="C130" s="33"/>
      <c r="D130" s="33"/>
      <c r="E130" s="37"/>
      <c r="F130" s="37"/>
      <c r="G130" s="39"/>
      <c r="H130" s="39"/>
      <c r="I130" s="39"/>
      <c r="J130" s="40"/>
      <c r="K130" s="40"/>
      <c r="L130" s="35"/>
      <c r="M130" s="7">
        <f>J130*ReadMe!$H$67</f>
        <v>0</v>
      </c>
      <c r="N130" s="7">
        <f>K130*ReadMe!$H$66</f>
        <v>0</v>
      </c>
      <c r="O130" s="7">
        <f t="shared" si="5"/>
        <v>0</v>
      </c>
      <c r="P130" s="7">
        <f t="shared" si="6"/>
        <v>0</v>
      </c>
      <c r="Q130" s="27">
        <f t="shared" si="7"/>
        <v>0</v>
      </c>
      <c r="R130" s="41"/>
    </row>
    <row r="131" spans="2:18" x14ac:dyDescent="0.15">
      <c r="B131" s="7" t="str">
        <f t="shared" si="4"/>
        <v/>
      </c>
      <c r="C131" s="33"/>
      <c r="D131" s="33"/>
      <c r="E131" s="37"/>
      <c r="F131" s="37"/>
      <c r="G131" s="39"/>
      <c r="H131" s="39"/>
      <c r="I131" s="39"/>
      <c r="J131" s="40"/>
      <c r="K131" s="40"/>
      <c r="L131" s="35"/>
      <c r="M131" s="7">
        <f>J131*ReadMe!$H$67</f>
        <v>0</v>
      </c>
      <c r="N131" s="7">
        <f>K131*ReadMe!$H$66</f>
        <v>0</v>
      </c>
      <c r="O131" s="7">
        <f t="shared" si="5"/>
        <v>0</v>
      </c>
      <c r="P131" s="7">
        <f t="shared" si="6"/>
        <v>0</v>
      </c>
      <c r="Q131" s="27">
        <f t="shared" si="7"/>
        <v>0</v>
      </c>
      <c r="R131" s="41"/>
    </row>
    <row r="132" spans="2:18" x14ac:dyDescent="0.15">
      <c r="B132" s="7" t="str">
        <f t="shared" si="4"/>
        <v/>
      </c>
      <c r="C132" s="33"/>
      <c r="D132" s="33"/>
      <c r="E132" s="37"/>
      <c r="F132" s="37"/>
      <c r="G132" s="39"/>
      <c r="H132" s="39"/>
      <c r="I132" s="39"/>
      <c r="J132" s="40"/>
      <c r="K132" s="40"/>
      <c r="L132" s="35"/>
      <c r="M132" s="7">
        <f>J132*ReadMe!$H$67</f>
        <v>0</v>
      </c>
      <c r="N132" s="7">
        <f>K132*ReadMe!$H$66</f>
        <v>0</v>
      </c>
      <c r="O132" s="7">
        <f t="shared" si="5"/>
        <v>0</v>
      </c>
      <c r="P132" s="7">
        <f t="shared" si="6"/>
        <v>0</v>
      </c>
      <c r="Q132" s="27">
        <f t="shared" si="7"/>
        <v>0</v>
      </c>
      <c r="R132" s="41"/>
    </row>
    <row r="133" spans="2:18" x14ac:dyDescent="0.15">
      <c r="B133" s="7" t="str">
        <f t="shared" si="4"/>
        <v/>
      </c>
      <c r="C133" s="33"/>
      <c r="D133" s="33"/>
      <c r="E133" s="37"/>
      <c r="F133" s="37"/>
      <c r="G133" s="39"/>
      <c r="H133" s="39"/>
      <c r="I133" s="39"/>
      <c r="J133" s="40"/>
      <c r="K133" s="40"/>
      <c r="L133" s="35"/>
      <c r="M133" s="7">
        <f>J133*ReadMe!$H$67</f>
        <v>0</v>
      </c>
      <c r="N133" s="7">
        <f>K133*ReadMe!$H$66</f>
        <v>0</v>
      </c>
      <c r="O133" s="7">
        <f t="shared" si="5"/>
        <v>0</v>
      </c>
      <c r="P133" s="7">
        <f t="shared" si="6"/>
        <v>0</v>
      </c>
      <c r="Q133" s="27">
        <f t="shared" si="7"/>
        <v>0</v>
      </c>
      <c r="R133" s="41"/>
    </row>
    <row r="134" spans="2:18" x14ac:dyDescent="0.15">
      <c r="B134" s="7" t="str">
        <f t="shared" si="4"/>
        <v/>
      </c>
      <c r="C134" s="33"/>
      <c r="D134" s="33"/>
      <c r="E134" s="37"/>
      <c r="F134" s="37"/>
      <c r="G134" s="39"/>
      <c r="H134" s="39"/>
      <c r="I134" s="39"/>
      <c r="J134" s="40"/>
      <c r="K134" s="40"/>
      <c r="L134" s="35"/>
      <c r="M134" s="7">
        <f>J134*ReadMe!$H$67</f>
        <v>0</v>
      </c>
      <c r="N134" s="7">
        <f>K134*ReadMe!$H$66</f>
        <v>0</v>
      </c>
      <c r="O134" s="7">
        <f t="shared" si="5"/>
        <v>0</v>
      </c>
      <c r="P134" s="7">
        <f t="shared" si="6"/>
        <v>0</v>
      </c>
      <c r="Q134" s="27">
        <f t="shared" si="7"/>
        <v>0</v>
      </c>
      <c r="R134" s="41"/>
    </row>
    <row r="135" spans="2:18" x14ac:dyDescent="0.15">
      <c r="B135" s="7" t="str">
        <f t="shared" si="4"/>
        <v/>
      </c>
      <c r="C135" s="33"/>
      <c r="D135" s="33"/>
      <c r="E135" s="37"/>
      <c r="F135" s="37"/>
      <c r="G135" s="39"/>
      <c r="H135" s="39"/>
      <c r="I135" s="39"/>
      <c r="J135" s="40"/>
      <c r="K135" s="40"/>
      <c r="L135" s="35"/>
      <c r="M135" s="7">
        <f>J135*ReadMe!$H$67</f>
        <v>0</v>
      </c>
      <c r="N135" s="7">
        <f>K135*ReadMe!$H$66</f>
        <v>0</v>
      </c>
      <c r="O135" s="7">
        <f t="shared" si="5"/>
        <v>0</v>
      </c>
      <c r="P135" s="7">
        <f t="shared" si="6"/>
        <v>0</v>
      </c>
      <c r="Q135" s="27">
        <f t="shared" si="7"/>
        <v>0</v>
      </c>
      <c r="R135" s="41"/>
    </row>
    <row r="136" spans="2:18" x14ac:dyDescent="0.15">
      <c r="B136" s="7" t="str">
        <f t="shared" si="4"/>
        <v/>
      </c>
      <c r="C136" s="33"/>
      <c r="D136" s="33"/>
      <c r="E136" s="37"/>
      <c r="F136" s="37"/>
      <c r="G136" s="39"/>
      <c r="H136" s="39"/>
      <c r="I136" s="39"/>
      <c r="J136" s="40"/>
      <c r="K136" s="40"/>
      <c r="L136" s="35"/>
      <c r="M136" s="7">
        <f>J136*ReadMe!$H$67</f>
        <v>0</v>
      </c>
      <c r="N136" s="7">
        <f>K136*ReadMe!$H$66</f>
        <v>0</v>
      </c>
      <c r="O136" s="7">
        <f t="shared" si="5"/>
        <v>0</v>
      </c>
      <c r="P136" s="7">
        <f t="shared" si="6"/>
        <v>0</v>
      </c>
      <c r="Q136" s="27">
        <f t="shared" si="7"/>
        <v>0</v>
      </c>
      <c r="R136" s="41"/>
    </row>
    <row r="137" spans="2:18" x14ac:dyDescent="0.15">
      <c r="B137" s="7" t="str">
        <f t="shared" si="4"/>
        <v/>
      </c>
      <c r="C137" s="33"/>
      <c r="D137" s="33"/>
      <c r="E137" s="37"/>
      <c r="F137" s="37"/>
      <c r="G137" s="39"/>
      <c r="H137" s="39"/>
      <c r="I137" s="39"/>
      <c r="J137" s="40"/>
      <c r="K137" s="40"/>
      <c r="L137" s="35"/>
      <c r="M137" s="7">
        <f>J137*ReadMe!$H$67</f>
        <v>0</v>
      </c>
      <c r="N137" s="7">
        <f>K137*ReadMe!$H$66</f>
        <v>0</v>
      </c>
      <c r="O137" s="7">
        <f t="shared" si="5"/>
        <v>0</v>
      </c>
      <c r="P137" s="7">
        <f t="shared" si="6"/>
        <v>0</v>
      </c>
      <c r="Q137" s="27">
        <f t="shared" si="7"/>
        <v>0</v>
      </c>
      <c r="R137" s="41"/>
    </row>
    <row r="138" spans="2:18" x14ac:dyDescent="0.15">
      <c r="B138" s="7" t="str">
        <f t="shared" si="4"/>
        <v/>
      </c>
      <c r="C138" s="33"/>
      <c r="D138" s="33"/>
      <c r="E138" s="37"/>
      <c r="F138" s="37"/>
      <c r="G138" s="39"/>
      <c r="H138" s="39"/>
      <c r="I138" s="39"/>
      <c r="J138" s="40"/>
      <c r="K138" s="40"/>
      <c r="L138" s="35"/>
      <c r="M138" s="7">
        <f>J138*ReadMe!$H$67</f>
        <v>0</v>
      </c>
      <c r="N138" s="7">
        <f>K138*ReadMe!$H$66</f>
        <v>0</v>
      </c>
      <c r="O138" s="7">
        <f t="shared" si="5"/>
        <v>0</v>
      </c>
      <c r="P138" s="7">
        <f t="shared" si="6"/>
        <v>0</v>
      </c>
      <c r="Q138" s="27">
        <f t="shared" si="7"/>
        <v>0</v>
      </c>
      <c r="R138" s="41"/>
    </row>
    <row r="139" spans="2:18" x14ac:dyDescent="0.15">
      <c r="B139" s="7" t="str">
        <f t="shared" si="4"/>
        <v/>
      </c>
      <c r="C139" s="33"/>
      <c r="D139" s="33"/>
      <c r="E139" s="37"/>
      <c r="F139" s="37"/>
      <c r="G139" s="39"/>
      <c r="H139" s="39"/>
      <c r="I139" s="39"/>
      <c r="J139" s="40"/>
      <c r="K139" s="40"/>
      <c r="L139" s="35"/>
      <c r="M139" s="7">
        <f>J139*ReadMe!$H$67</f>
        <v>0</v>
      </c>
      <c r="N139" s="7">
        <f>K139*ReadMe!$H$66</f>
        <v>0</v>
      </c>
      <c r="O139" s="7">
        <f t="shared" si="5"/>
        <v>0</v>
      </c>
      <c r="P139" s="7">
        <f t="shared" si="6"/>
        <v>0</v>
      </c>
      <c r="Q139" s="27">
        <f t="shared" si="7"/>
        <v>0</v>
      </c>
      <c r="R139" s="41"/>
    </row>
    <row r="140" spans="2:18" x14ac:dyDescent="0.15">
      <c r="B140" s="7" t="str">
        <f t="shared" si="4"/>
        <v/>
      </c>
      <c r="C140" s="33"/>
      <c r="D140" s="33"/>
      <c r="E140" s="37"/>
      <c r="F140" s="37"/>
      <c r="G140" s="39"/>
      <c r="H140" s="39"/>
      <c r="I140" s="39"/>
      <c r="J140" s="40"/>
      <c r="K140" s="40"/>
      <c r="L140" s="35"/>
      <c r="M140" s="7">
        <f>J140*ReadMe!$H$67</f>
        <v>0</v>
      </c>
      <c r="N140" s="7">
        <f>K140*ReadMe!$H$66</f>
        <v>0</v>
      </c>
      <c r="O140" s="7">
        <f t="shared" si="5"/>
        <v>0</v>
      </c>
      <c r="P140" s="7">
        <f t="shared" si="6"/>
        <v>0</v>
      </c>
      <c r="Q140" s="27">
        <f t="shared" si="7"/>
        <v>0</v>
      </c>
      <c r="R140" s="41"/>
    </row>
    <row r="141" spans="2:18" x14ac:dyDescent="0.15">
      <c r="B141" s="7" t="str">
        <f t="shared" si="4"/>
        <v/>
      </c>
      <c r="C141" s="33"/>
      <c r="D141" s="33"/>
      <c r="E141" s="37"/>
      <c r="F141" s="37"/>
      <c r="G141" s="39"/>
      <c r="H141" s="39"/>
      <c r="I141" s="39"/>
      <c r="J141" s="40"/>
      <c r="K141" s="40"/>
      <c r="L141" s="35"/>
      <c r="M141" s="7">
        <f>J141*ReadMe!$H$67</f>
        <v>0</v>
      </c>
      <c r="N141" s="7">
        <f>K141*ReadMe!$H$66</f>
        <v>0</v>
      </c>
      <c r="O141" s="7">
        <f t="shared" si="5"/>
        <v>0</v>
      </c>
      <c r="P141" s="7">
        <f t="shared" si="6"/>
        <v>0</v>
      </c>
      <c r="Q141" s="27">
        <f t="shared" si="7"/>
        <v>0</v>
      </c>
      <c r="R141" s="41"/>
    </row>
    <row r="142" spans="2:18" x14ac:dyDescent="0.15">
      <c r="B142" s="7" t="str">
        <f t="shared" si="4"/>
        <v/>
      </c>
      <c r="C142" s="33"/>
      <c r="D142" s="33"/>
      <c r="E142" s="37"/>
      <c r="F142" s="37"/>
      <c r="G142" s="39"/>
      <c r="H142" s="39"/>
      <c r="I142" s="39"/>
      <c r="J142" s="40"/>
      <c r="K142" s="40"/>
      <c r="L142" s="35"/>
      <c r="M142" s="7">
        <f>J142*ReadMe!$H$67</f>
        <v>0</v>
      </c>
      <c r="N142" s="7">
        <f>K142*ReadMe!$H$66</f>
        <v>0</v>
      </c>
      <c r="O142" s="7">
        <f t="shared" si="5"/>
        <v>0</v>
      </c>
      <c r="P142" s="7">
        <f t="shared" si="6"/>
        <v>0</v>
      </c>
      <c r="Q142" s="27">
        <f t="shared" si="7"/>
        <v>0</v>
      </c>
      <c r="R142" s="41"/>
    </row>
    <row r="143" spans="2:18" x14ac:dyDescent="0.15">
      <c r="B143" s="7" t="str">
        <f t="shared" ref="B143:B206" si="8">IF(LEN(D143)&gt;1,INDEX(Periode,MATCH($D143,Maanden,0),1),"")</f>
        <v/>
      </c>
      <c r="C143" s="33"/>
      <c r="D143" s="33"/>
      <c r="E143" s="37"/>
      <c r="F143" s="37"/>
      <c r="G143" s="39"/>
      <c r="H143" s="39"/>
      <c r="I143" s="39"/>
      <c r="J143" s="40"/>
      <c r="K143" s="40"/>
      <c r="L143" s="35"/>
      <c r="M143" s="7">
        <f>J143*ReadMe!$H$67</f>
        <v>0</v>
      </c>
      <c r="N143" s="7">
        <f>K143*ReadMe!$H$66</f>
        <v>0</v>
      </c>
      <c r="O143" s="7">
        <f t="shared" si="5"/>
        <v>0</v>
      </c>
      <c r="P143" s="7">
        <f t="shared" si="6"/>
        <v>0</v>
      </c>
      <c r="Q143" s="27">
        <f t="shared" si="7"/>
        <v>0</v>
      </c>
      <c r="R143" s="41"/>
    </row>
    <row r="144" spans="2:18" x14ac:dyDescent="0.15">
      <c r="B144" s="7" t="str">
        <f t="shared" si="8"/>
        <v/>
      </c>
      <c r="C144" s="33"/>
      <c r="D144" s="33"/>
      <c r="E144" s="37"/>
      <c r="F144" s="37"/>
      <c r="G144" s="39"/>
      <c r="H144" s="39"/>
      <c r="I144" s="39"/>
      <c r="J144" s="40"/>
      <c r="K144" s="40"/>
      <c r="L144" s="35"/>
      <c r="M144" s="7">
        <f>J144*ReadMe!$H$67</f>
        <v>0</v>
      </c>
      <c r="N144" s="7">
        <f>K144*ReadMe!$H$66</f>
        <v>0</v>
      </c>
      <c r="O144" s="7">
        <f t="shared" ref="O144:O207" si="9">SUM(J144:N144)</f>
        <v>0</v>
      </c>
      <c r="P144" s="7">
        <f t="shared" ref="P144:P207" si="10">SUM(J144:L144)</f>
        <v>0</v>
      </c>
      <c r="Q144" s="27">
        <f t="shared" ref="Q144:Q207" si="11">SUM(M144:N144)</f>
        <v>0</v>
      </c>
      <c r="R144" s="41"/>
    </row>
    <row r="145" spans="2:18" x14ac:dyDescent="0.15">
      <c r="B145" s="7" t="str">
        <f t="shared" si="8"/>
        <v/>
      </c>
      <c r="C145" s="33"/>
      <c r="D145" s="33"/>
      <c r="E145" s="37"/>
      <c r="F145" s="37"/>
      <c r="G145" s="39"/>
      <c r="H145" s="39"/>
      <c r="I145" s="39"/>
      <c r="J145" s="40"/>
      <c r="K145" s="40"/>
      <c r="L145" s="35"/>
      <c r="M145" s="7">
        <f>J145*ReadMe!$H$67</f>
        <v>0</v>
      </c>
      <c r="N145" s="7">
        <f>K145*ReadMe!$H$66</f>
        <v>0</v>
      </c>
      <c r="O145" s="7">
        <f t="shared" si="9"/>
        <v>0</v>
      </c>
      <c r="P145" s="7">
        <f t="shared" si="10"/>
        <v>0</v>
      </c>
      <c r="Q145" s="27">
        <f t="shared" si="11"/>
        <v>0</v>
      </c>
      <c r="R145" s="41"/>
    </row>
    <row r="146" spans="2:18" x14ac:dyDescent="0.15">
      <c r="B146" s="7" t="str">
        <f t="shared" si="8"/>
        <v/>
      </c>
      <c r="C146" s="33"/>
      <c r="D146" s="33"/>
      <c r="E146" s="37"/>
      <c r="F146" s="37"/>
      <c r="G146" s="39"/>
      <c r="H146" s="39"/>
      <c r="I146" s="39"/>
      <c r="J146" s="40"/>
      <c r="K146" s="40"/>
      <c r="L146" s="35"/>
      <c r="M146" s="7">
        <f>J146*ReadMe!$H$67</f>
        <v>0</v>
      </c>
      <c r="N146" s="7">
        <f>K146*ReadMe!$H$66</f>
        <v>0</v>
      </c>
      <c r="O146" s="7">
        <f t="shared" si="9"/>
        <v>0</v>
      </c>
      <c r="P146" s="7">
        <f t="shared" si="10"/>
        <v>0</v>
      </c>
      <c r="Q146" s="27">
        <f t="shared" si="11"/>
        <v>0</v>
      </c>
      <c r="R146" s="41"/>
    </row>
    <row r="147" spans="2:18" x14ac:dyDescent="0.15">
      <c r="B147" s="7" t="str">
        <f t="shared" si="8"/>
        <v/>
      </c>
      <c r="C147" s="33"/>
      <c r="D147" s="33"/>
      <c r="E147" s="37"/>
      <c r="F147" s="37"/>
      <c r="G147" s="39"/>
      <c r="H147" s="39"/>
      <c r="I147" s="39"/>
      <c r="J147" s="40"/>
      <c r="K147" s="40"/>
      <c r="L147" s="35"/>
      <c r="M147" s="7">
        <f>J147*ReadMe!$H$67</f>
        <v>0</v>
      </c>
      <c r="N147" s="7">
        <f>K147*ReadMe!$H$66</f>
        <v>0</v>
      </c>
      <c r="O147" s="7">
        <f t="shared" si="9"/>
        <v>0</v>
      </c>
      <c r="P147" s="7">
        <f t="shared" si="10"/>
        <v>0</v>
      </c>
      <c r="Q147" s="27">
        <f t="shared" si="11"/>
        <v>0</v>
      </c>
      <c r="R147" s="41"/>
    </row>
    <row r="148" spans="2:18" x14ac:dyDescent="0.15">
      <c r="B148" s="7" t="str">
        <f t="shared" si="8"/>
        <v/>
      </c>
      <c r="C148" s="33"/>
      <c r="D148" s="33"/>
      <c r="E148" s="37"/>
      <c r="F148" s="37"/>
      <c r="G148" s="39"/>
      <c r="H148" s="39"/>
      <c r="I148" s="39"/>
      <c r="J148" s="40"/>
      <c r="K148" s="40"/>
      <c r="L148" s="35"/>
      <c r="M148" s="7">
        <f>J148*ReadMe!$H$67</f>
        <v>0</v>
      </c>
      <c r="N148" s="7">
        <f>K148*ReadMe!$H$66</f>
        <v>0</v>
      </c>
      <c r="O148" s="7">
        <f t="shared" si="9"/>
        <v>0</v>
      </c>
      <c r="P148" s="7">
        <f t="shared" si="10"/>
        <v>0</v>
      </c>
      <c r="Q148" s="27">
        <f t="shared" si="11"/>
        <v>0</v>
      </c>
      <c r="R148" s="41"/>
    </row>
    <row r="149" spans="2:18" x14ac:dyDescent="0.15">
      <c r="B149" s="7" t="str">
        <f t="shared" si="8"/>
        <v/>
      </c>
      <c r="C149" s="33"/>
      <c r="D149" s="33"/>
      <c r="E149" s="37"/>
      <c r="F149" s="37"/>
      <c r="G149" s="39"/>
      <c r="H149" s="39"/>
      <c r="I149" s="39"/>
      <c r="J149" s="40"/>
      <c r="K149" s="40"/>
      <c r="L149" s="35"/>
      <c r="M149" s="7">
        <f>J149*ReadMe!$H$67</f>
        <v>0</v>
      </c>
      <c r="N149" s="7">
        <f>K149*ReadMe!$H$66</f>
        <v>0</v>
      </c>
      <c r="O149" s="7">
        <f t="shared" si="9"/>
        <v>0</v>
      </c>
      <c r="P149" s="7">
        <f t="shared" si="10"/>
        <v>0</v>
      </c>
      <c r="Q149" s="27">
        <f t="shared" si="11"/>
        <v>0</v>
      </c>
      <c r="R149" s="41"/>
    </row>
    <row r="150" spans="2:18" x14ac:dyDescent="0.15">
      <c r="B150" s="7" t="str">
        <f t="shared" si="8"/>
        <v/>
      </c>
      <c r="C150" s="33"/>
      <c r="D150" s="33"/>
      <c r="E150" s="37"/>
      <c r="F150" s="37"/>
      <c r="G150" s="39"/>
      <c r="H150" s="39"/>
      <c r="I150" s="39"/>
      <c r="J150" s="40"/>
      <c r="K150" s="40"/>
      <c r="L150" s="35"/>
      <c r="M150" s="7">
        <f>J150*ReadMe!$H$67</f>
        <v>0</v>
      </c>
      <c r="N150" s="7">
        <f>K150*ReadMe!$H$66</f>
        <v>0</v>
      </c>
      <c r="O150" s="7">
        <f t="shared" si="9"/>
        <v>0</v>
      </c>
      <c r="P150" s="7">
        <f t="shared" si="10"/>
        <v>0</v>
      </c>
      <c r="Q150" s="27">
        <f t="shared" si="11"/>
        <v>0</v>
      </c>
      <c r="R150" s="41"/>
    </row>
    <row r="151" spans="2:18" x14ac:dyDescent="0.15">
      <c r="B151" s="7" t="str">
        <f t="shared" si="8"/>
        <v/>
      </c>
      <c r="C151" s="33"/>
      <c r="D151" s="33"/>
      <c r="E151" s="37"/>
      <c r="F151" s="37"/>
      <c r="G151" s="39"/>
      <c r="H151" s="39"/>
      <c r="I151" s="39"/>
      <c r="J151" s="40"/>
      <c r="K151" s="40"/>
      <c r="L151" s="35"/>
      <c r="M151" s="7">
        <f>J151*ReadMe!$H$67</f>
        <v>0</v>
      </c>
      <c r="N151" s="7">
        <f>K151*ReadMe!$H$66</f>
        <v>0</v>
      </c>
      <c r="O151" s="7">
        <f t="shared" si="9"/>
        <v>0</v>
      </c>
      <c r="P151" s="7">
        <f t="shared" si="10"/>
        <v>0</v>
      </c>
      <c r="Q151" s="27">
        <f t="shared" si="11"/>
        <v>0</v>
      </c>
      <c r="R151" s="41"/>
    </row>
    <row r="152" spans="2:18" x14ac:dyDescent="0.15">
      <c r="B152" s="7" t="str">
        <f t="shared" si="8"/>
        <v/>
      </c>
      <c r="C152" s="33"/>
      <c r="D152" s="33"/>
      <c r="E152" s="37"/>
      <c r="F152" s="37"/>
      <c r="G152" s="39"/>
      <c r="H152" s="39"/>
      <c r="I152" s="39"/>
      <c r="J152" s="40"/>
      <c r="K152" s="40"/>
      <c r="L152" s="35"/>
      <c r="M152" s="7">
        <f>J152*ReadMe!$H$67</f>
        <v>0</v>
      </c>
      <c r="N152" s="7">
        <f>K152*ReadMe!$H$66</f>
        <v>0</v>
      </c>
      <c r="O152" s="7">
        <f t="shared" si="9"/>
        <v>0</v>
      </c>
      <c r="P152" s="7">
        <f t="shared" si="10"/>
        <v>0</v>
      </c>
      <c r="Q152" s="27">
        <f t="shared" si="11"/>
        <v>0</v>
      </c>
      <c r="R152" s="41"/>
    </row>
    <row r="153" spans="2:18" x14ac:dyDescent="0.15">
      <c r="B153" s="7" t="str">
        <f t="shared" si="8"/>
        <v/>
      </c>
      <c r="C153" s="33"/>
      <c r="D153" s="33"/>
      <c r="E153" s="37"/>
      <c r="F153" s="37"/>
      <c r="G153" s="39"/>
      <c r="H153" s="39"/>
      <c r="I153" s="39"/>
      <c r="J153" s="40"/>
      <c r="K153" s="40"/>
      <c r="L153" s="35"/>
      <c r="M153" s="7">
        <f>J153*ReadMe!$H$67</f>
        <v>0</v>
      </c>
      <c r="N153" s="7">
        <f>K153*ReadMe!$H$66</f>
        <v>0</v>
      </c>
      <c r="O153" s="7">
        <f t="shared" si="9"/>
        <v>0</v>
      </c>
      <c r="P153" s="7">
        <f t="shared" si="10"/>
        <v>0</v>
      </c>
      <c r="Q153" s="27">
        <f t="shared" si="11"/>
        <v>0</v>
      </c>
      <c r="R153" s="41"/>
    </row>
    <row r="154" spans="2:18" x14ac:dyDescent="0.15">
      <c r="B154" s="7" t="str">
        <f t="shared" si="8"/>
        <v/>
      </c>
      <c r="C154" s="33"/>
      <c r="D154" s="33"/>
      <c r="E154" s="37"/>
      <c r="F154" s="37"/>
      <c r="G154" s="39"/>
      <c r="H154" s="39"/>
      <c r="I154" s="39"/>
      <c r="J154" s="40"/>
      <c r="K154" s="40"/>
      <c r="L154" s="35"/>
      <c r="M154" s="7">
        <f>J154*ReadMe!$H$67</f>
        <v>0</v>
      </c>
      <c r="N154" s="7">
        <f>K154*ReadMe!$H$66</f>
        <v>0</v>
      </c>
      <c r="O154" s="7">
        <f t="shared" si="9"/>
        <v>0</v>
      </c>
      <c r="P154" s="7">
        <f t="shared" si="10"/>
        <v>0</v>
      </c>
      <c r="Q154" s="27">
        <f t="shared" si="11"/>
        <v>0</v>
      </c>
      <c r="R154" s="41"/>
    </row>
    <row r="155" spans="2:18" x14ac:dyDescent="0.15">
      <c r="B155" s="7" t="str">
        <f t="shared" si="8"/>
        <v/>
      </c>
      <c r="C155" s="33"/>
      <c r="D155" s="33"/>
      <c r="E155" s="37"/>
      <c r="F155" s="37"/>
      <c r="G155" s="39"/>
      <c r="H155" s="39"/>
      <c r="I155" s="39"/>
      <c r="J155" s="40"/>
      <c r="K155" s="40"/>
      <c r="L155" s="35"/>
      <c r="M155" s="7">
        <f>J155*ReadMe!$H$67</f>
        <v>0</v>
      </c>
      <c r="N155" s="7">
        <f>K155*ReadMe!$H$66</f>
        <v>0</v>
      </c>
      <c r="O155" s="7">
        <f t="shared" si="9"/>
        <v>0</v>
      </c>
      <c r="P155" s="7">
        <f t="shared" si="10"/>
        <v>0</v>
      </c>
      <c r="Q155" s="27">
        <f t="shared" si="11"/>
        <v>0</v>
      </c>
      <c r="R155" s="41"/>
    </row>
    <row r="156" spans="2:18" x14ac:dyDescent="0.15">
      <c r="B156" s="7" t="str">
        <f t="shared" si="8"/>
        <v/>
      </c>
      <c r="C156" s="33"/>
      <c r="D156" s="33"/>
      <c r="E156" s="37"/>
      <c r="F156" s="37"/>
      <c r="G156" s="39"/>
      <c r="H156" s="39"/>
      <c r="I156" s="39"/>
      <c r="J156" s="40"/>
      <c r="K156" s="40"/>
      <c r="L156" s="35"/>
      <c r="M156" s="7">
        <f>J156*ReadMe!$H$67</f>
        <v>0</v>
      </c>
      <c r="N156" s="7">
        <f>K156*ReadMe!$H$66</f>
        <v>0</v>
      </c>
      <c r="O156" s="7">
        <f t="shared" si="9"/>
        <v>0</v>
      </c>
      <c r="P156" s="7">
        <f t="shared" si="10"/>
        <v>0</v>
      </c>
      <c r="Q156" s="27">
        <f t="shared" si="11"/>
        <v>0</v>
      </c>
      <c r="R156" s="41"/>
    </row>
    <row r="157" spans="2:18" x14ac:dyDescent="0.15">
      <c r="B157" s="7" t="str">
        <f t="shared" si="8"/>
        <v/>
      </c>
      <c r="C157" s="33"/>
      <c r="D157" s="33"/>
      <c r="E157" s="37"/>
      <c r="F157" s="37"/>
      <c r="G157" s="39"/>
      <c r="H157" s="39"/>
      <c r="I157" s="39"/>
      <c r="J157" s="40"/>
      <c r="K157" s="40"/>
      <c r="L157" s="35"/>
      <c r="M157" s="7">
        <f>J157*ReadMe!$H$67</f>
        <v>0</v>
      </c>
      <c r="N157" s="7">
        <f>K157*ReadMe!$H$66</f>
        <v>0</v>
      </c>
      <c r="O157" s="7">
        <f t="shared" si="9"/>
        <v>0</v>
      </c>
      <c r="P157" s="7">
        <f t="shared" si="10"/>
        <v>0</v>
      </c>
      <c r="Q157" s="27">
        <f t="shared" si="11"/>
        <v>0</v>
      </c>
      <c r="R157" s="41"/>
    </row>
    <row r="158" spans="2:18" x14ac:dyDescent="0.15">
      <c r="B158" s="7" t="str">
        <f t="shared" si="8"/>
        <v/>
      </c>
      <c r="C158" s="33"/>
      <c r="D158" s="33"/>
      <c r="E158" s="37"/>
      <c r="F158" s="37"/>
      <c r="G158" s="39"/>
      <c r="H158" s="39"/>
      <c r="I158" s="39"/>
      <c r="J158" s="40"/>
      <c r="K158" s="40"/>
      <c r="L158" s="35"/>
      <c r="M158" s="7">
        <f>J158*ReadMe!$H$67</f>
        <v>0</v>
      </c>
      <c r="N158" s="7">
        <f>K158*ReadMe!$H$66</f>
        <v>0</v>
      </c>
      <c r="O158" s="7">
        <f t="shared" si="9"/>
        <v>0</v>
      </c>
      <c r="P158" s="7">
        <f t="shared" si="10"/>
        <v>0</v>
      </c>
      <c r="Q158" s="27">
        <f t="shared" si="11"/>
        <v>0</v>
      </c>
      <c r="R158" s="41"/>
    </row>
    <row r="159" spans="2:18" x14ac:dyDescent="0.15">
      <c r="B159" s="7" t="str">
        <f t="shared" si="8"/>
        <v/>
      </c>
      <c r="C159" s="33"/>
      <c r="D159" s="33"/>
      <c r="E159" s="37"/>
      <c r="F159" s="37"/>
      <c r="G159" s="39"/>
      <c r="H159" s="39"/>
      <c r="I159" s="39"/>
      <c r="J159" s="40"/>
      <c r="K159" s="40"/>
      <c r="L159" s="35"/>
      <c r="M159" s="7">
        <f>J159*ReadMe!$H$67</f>
        <v>0</v>
      </c>
      <c r="N159" s="7">
        <f>K159*ReadMe!$H$66</f>
        <v>0</v>
      </c>
      <c r="O159" s="7">
        <f t="shared" si="9"/>
        <v>0</v>
      </c>
      <c r="P159" s="7">
        <f t="shared" si="10"/>
        <v>0</v>
      </c>
      <c r="Q159" s="27">
        <f t="shared" si="11"/>
        <v>0</v>
      </c>
      <c r="R159" s="41"/>
    </row>
    <row r="160" spans="2:18" x14ac:dyDescent="0.15">
      <c r="B160" s="7" t="str">
        <f t="shared" si="8"/>
        <v/>
      </c>
      <c r="C160" s="33"/>
      <c r="D160" s="33"/>
      <c r="E160" s="37"/>
      <c r="F160" s="37"/>
      <c r="G160" s="39"/>
      <c r="H160" s="39"/>
      <c r="I160" s="39"/>
      <c r="J160" s="40"/>
      <c r="K160" s="40"/>
      <c r="L160" s="35"/>
      <c r="M160" s="7">
        <f>J160*ReadMe!$H$67</f>
        <v>0</v>
      </c>
      <c r="N160" s="7">
        <f>K160*ReadMe!$H$66</f>
        <v>0</v>
      </c>
      <c r="O160" s="7">
        <f t="shared" si="9"/>
        <v>0</v>
      </c>
      <c r="P160" s="7">
        <f t="shared" si="10"/>
        <v>0</v>
      </c>
      <c r="Q160" s="27">
        <f t="shared" si="11"/>
        <v>0</v>
      </c>
      <c r="R160" s="41"/>
    </row>
    <row r="161" spans="2:18" x14ac:dyDescent="0.15">
      <c r="B161" s="7" t="str">
        <f t="shared" si="8"/>
        <v/>
      </c>
      <c r="C161" s="33"/>
      <c r="D161" s="33"/>
      <c r="E161" s="37"/>
      <c r="F161" s="37"/>
      <c r="G161" s="39"/>
      <c r="H161" s="39"/>
      <c r="I161" s="39"/>
      <c r="J161" s="40"/>
      <c r="K161" s="40"/>
      <c r="L161" s="35"/>
      <c r="M161" s="7">
        <f>J161*ReadMe!$H$67</f>
        <v>0</v>
      </c>
      <c r="N161" s="7">
        <f>K161*ReadMe!$H$66</f>
        <v>0</v>
      </c>
      <c r="O161" s="7">
        <f t="shared" si="9"/>
        <v>0</v>
      </c>
      <c r="P161" s="7">
        <f t="shared" si="10"/>
        <v>0</v>
      </c>
      <c r="Q161" s="27">
        <f t="shared" si="11"/>
        <v>0</v>
      </c>
      <c r="R161" s="41"/>
    </row>
    <row r="162" spans="2:18" x14ac:dyDescent="0.15">
      <c r="B162" s="7" t="str">
        <f t="shared" si="8"/>
        <v/>
      </c>
      <c r="C162" s="33"/>
      <c r="D162" s="33"/>
      <c r="E162" s="37"/>
      <c r="F162" s="37"/>
      <c r="G162" s="39"/>
      <c r="H162" s="39"/>
      <c r="I162" s="39"/>
      <c r="J162" s="40"/>
      <c r="K162" s="40"/>
      <c r="L162" s="35"/>
      <c r="M162" s="7">
        <f>J162*ReadMe!$H$67</f>
        <v>0</v>
      </c>
      <c r="N162" s="7">
        <f>K162*ReadMe!$H$66</f>
        <v>0</v>
      </c>
      <c r="O162" s="7">
        <f t="shared" si="9"/>
        <v>0</v>
      </c>
      <c r="P162" s="7">
        <f t="shared" si="10"/>
        <v>0</v>
      </c>
      <c r="Q162" s="27">
        <f t="shared" si="11"/>
        <v>0</v>
      </c>
      <c r="R162" s="41"/>
    </row>
    <row r="163" spans="2:18" x14ac:dyDescent="0.15">
      <c r="B163" s="7" t="str">
        <f t="shared" si="8"/>
        <v/>
      </c>
      <c r="C163" s="33"/>
      <c r="D163" s="33"/>
      <c r="E163" s="37"/>
      <c r="F163" s="37"/>
      <c r="G163" s="39"/>
      <c r="H163" s="39"/>
      <c r="I163" s="39"/>
      <c r="J163" s="40"/>
      <c r="K163" s="40"/>
      <c r="L163" s="35"/>
      <c r="M163" s="7">
        <f>J163*ReadMe!$H$67</f>
        <v>0</v>
      </c>
      <c r="N163" s="7">
        <f>K163*ReadMe!$H$66</f>
        <v>0</v>
      </c>
      <c r="O163" s="7">
        <f t="shared" si="9"/>
        <v>0</v>
      </c>
      <c r="P163" s="7">
        <f t="shared" si="10"/>
        <v>0</v>
      </c>
      <c r="Q163" s="27">
        <f t="shared" si="11"/>
        <v>0</v>
      </c>
      <c r="R163" s="41"/>
    </row>
    <row r="164" spans="2:18" x14ac:dyDescent="0.15">
      <c r="B164" s="7" t="str">
        <f t="shared" si="8"/>
        <v/>
      </c>
      <c r="C164" s="33"/>
      <c r="D164" s="33"/>
      <c r="E164" s="37"/>
      <c r="F164" s="37"/>
      <c r="G164" s="39"/>
      <c r="H164" s="39"/>
      <c r="I164" s="39"/>
      <c r="J164" s="40"/>
      <c r="K164" s="40"/>
      <c r="L164" s="35"/>
      <c r="M164" s="7">
        <f>J164*ReadMe!$H$67</f>
        <v>0</v>
      </c>
      <c r="N164" s="7">
        <f>K164*ReadMe!$H$66</f>
        <v>0</v>
      </c>
      <c r="O164" s="7">
        <f t="shared" si="9"/>
        <v>0</v>
      </c>
      <c r="P164" s="7">
        <f t="shared" si="10"/>
        <v>0</v>
      </c>
      <c r="Q164" s="27">
        <f t="shared" si="11"/>
        <v>0</v>
      </c>
      <c r="R164" s="41"/>
    </row>
    <row r="165" spans="2:18" x14ac:dyDescent="0.15">
      <c r="B165" s="7" t="str">
        <f t="shared" si="8"/>
        <v/>
      </c>
      <c r="C165" s="33"/>
      <c r="D165" s="33"/>
      <c r="E165" s="37"/>
      <c r="F165" s="37"/>
      <c r="G165" s="39"/>
      <c r="H165" s="39"/>
      <c r="I165" s="39"/>
      <c r="J165" s="40"/>
      <c r="K165" s="40"/>
      <c r="L165" s="35"/>
      <c r="M165" s="7">
        <f>J165*ReadMe!$H$67</f>
        <v>0</v>
      </c>
      <c r="N165" s="7">
        <f>K165*ReadMe!$H$66</f>
        <v>0</v>
      </c>
      <c r="O165" s="7">
        <f t="shared" si="9"/>
        <v>0</v>
      </c>
      <c r="P165" s="7">
        <f t="shared" si="10"/>
        <v>0</v>
      </c>
      <c r="Q165" s="27">
        <f t="shared" si="11"/>
        <v>0</v>
      </c>
      <c r="R165" s="41"/>
    </row>
    <row r="166" spans="2:18" x14ac:dyDescent="0.15">
      <c r="B166" s="7" t="str">
        <f t="shared" si="8"/>
        <v/>
      </c>
      <c r="C166" s="33"/>
      <c r="D166" s="33"/>
      <c r="E166" s="37"/>
      <c r="F166" s="37"/>
      <c r="G166" s="39"/>
      <c r="H166" s="39"/>
      <c r="I166" s="39"/>
      <c r="J166" s="40"/>
      <c r="K166" s="40"/>
      <c r="L166" s="35"/>
      <c r="M166" s="7">
        <f>J166*ReadMe!$H$67</f>
        <v>0</v>
      </c>
      <c r="N166" s="7">
        <f>K166*ReadMe!$H$66</f>
        <v>0</v>
      </c>
      <c r="O166" s="7">
        <f t="shared" si="9"/>
        <v>0</v>
      </c>
      <c r="P166" s="7">
        <f t="shared" si="10"/>
        <v>0</v>
      </c>
      <c r="Q166" s="27">
        <f t="shared" si="11"/>
        <v>0</v>
      </c>
      <c r="R166" s="41"/>
    </row>
    <row r="167" spans="2:18" x14ac:dyDescent="0.15">
      <c r="B167" s="7" t="str">
        <f t="shared" si="8"/>
        <v/>
      </c>
      <c r="C167" s="33"/>
      <c r="D167" s="33"/>
      <c r="E167" s="37"/>
      <c r="F167" s="37"/>
      <c r="G167" s="39"/>
      <c r="H167" s="39"/>
      <c r="I167" s="39"/>
      <c r="J167" s="40"/>
      <c r="K167" s="40"/>
      <c r="L167" s="35"/>
      <c r="M167" s="7">
        <f>J167*ReadMe!$H$67</f>
        <v>0</v>
      </c>
      <c r="N167" s="7">
        <f>K167*ReadMe!$H$66</f>
        <v>0</v>
      </c>
      <c r="O167" s="7">
        <f t="shared" si="9"/>
        <v>0</v>
      </c>
      <c r="P167" s="7">
        <f t="shared" si="10"/>
        <v>0</v>
      </c>
      <c r="Q167" s="27">
        <f t="shared" si="11"/>
        <v>0</v>
      </c>
      <c r="R167" s="41"/>
    </row>
    <row r="168" spans="2:18" x14ac:dyDescent="0.15">
      <c r="B168" s="7" t="str">
        <f t="shared" si="8"/>
        <v/>
      </c>
      <c r="C168" s="33"/>
      <c r="D168" s="33"/>
      <c r="E168" s="37"/>
      <c r="F168" s="37"/>
      <c r="G168" s="39"/>
      <c r="H168" s="39"/>
      <c r="I168" s="39"/>
      <c r="J168" s="40"/>
      <c r="K168" s="40"/>
      <c r="L168" s="35"/>
      <c r="M168" s="7">
        <f>J168*ReadMe!$H$67</f>
        <v>0</v>
      </c>
      <c r="N168" s="7">
        <f>K168*ReadMe!$H$66</f>
        <v>0</v>
      </c>
      <c r="O168" s="7">
        <f t="shared" si="9"/>
        <v>0</v>
      </c>
      <c r="P168" s="7">
        <f t="shared" si="10"/>
        <v>0</v>
      </c>
      <c r="Q168" s="27">
        <f t="shared" si="11"/>
        <v>0</v>
      </c>
      <c r="R168" s="41"/>
    </row>
    <row r="169" spans="2:18" x14ac:dyDescent="0.15">
      <c r="B169" s="7" t="str">
        <f t="shared" si="8"/>
        <v/>
      </c>
      <c r="C169" s="33"/>
      <c r="D169" s="33"/>
      <c r="E169" s="37"/>
      <c r="F169" s="37"/>
      <c r="G169" s="39"/>
      <c r="H169" s="39"/>
      <c r="I169" s="39"/>
      <c r="J169" s="40"/>
      <c r="K169" s="40"/>
      <c r="L169" s="35"/>
      <c r="M169" s="7">
        <f>J169*ReadMe!$H$67</f>
        <v>0</v>
      </c>
      <c r="N169" s="7">
        <f>K169*ReadMe!$H$66</f>
        <v>0</v>
      </c>
      <c r="O169" s="7">
        <f t="shared" si="9"/>
        <v>0</v>
      </c>
      <c r="P169" s="7">
        <f t="shared" si="10"/>
        <v>0</v>
      </c>
      <c r="Q169" s="27">
        <f t="shared" si="11"/>
        <v>0</v>
      </c>
      <c r="R169" s="41"/>
    </row>
    <row r="170" spans="2:18" x14ac:dyDescent="0.15">
      <c r="B170" s="7" t="str">
        <f t="shared" si="8"/>
        <v/>
      </c>
      <c r="C170" s="33"/>
      <c r="D170" s="33"/>
      <c r="E170" s="37"/>
      <c r="F170" s="37"/>
      <c r="G170" s="39"/>
      <c r="H170" s="39"/>
      <c r="I170" s="39"/>
      <c r="J170" s="40"/>
      <c r="K170" s="40"/>
      <c r="L170" s="35"/>
      <c r="M170" s="7">
        <f>J170*ReadMe!$H$67</f>
        <v>0</v>
      </c>
      <c r="N170" s="7">
        <f>K170*ReadMe!$H$66</f>
        <v>0</v>
      </c>
      <c r="O170" s="7">
        <f t="shared" si="9"/>
        <v>0</v>
      </c>
      <c r="P170" s="7">
        <f t="shared" si="10"/>
        <v>0</v>
      </c>
      <c r="Q170" s="27">
        <f t="shared" si="11"/>
        <v>0</v>
      </c>
      <c r="R170" s="41"/>
    </row>
    <row r="171" spans="2:18" x14ac:dyDescent="0.15">
      <c r="B171" s="7" t="str">
        <f t="shared" si="8"/>
        <v/>
      </c>
      <c r="C171" s="33"/>
      <c r="D171" s="33"/>
      <c r="E171" s="37"/>
      <c r="F171" s="37"/>
      <c r="G171" s="39"/>
      <c r="H171" s="39"/>
      <c r="I171" s="39"/>
      <c r="J171" s="40"/>
      <c r="K171" s="40"/>
      <c r="L171" s="35"/>
      <c r="M171" s="7">
        <f>J171*ReadMe!$H$67</f>
        <v>0</v>
      </c>
      <c r="N171" s="7">
        <f>K171*ReadMe!$H$66</f>
        <v>0</v>
      </c>
      <c r="O171" s="7">
        <f t="shared" si="9"/>
        <v>0</v>
      </c>
      <c r="P171" s="7">
        <f t="shared" si="10"/>
        <v>0</v>
      </c>
      <c r="Q171" s="27">
        <f t="shared" si="11"/>
        <v>0</v>
      </c>
      <c r="R171" s="41"/>
    </row>
    <row r="172" spans="2:18" x14ac:dyDescent="0.15">
      <c r="B172" s="7" t="str">
        <f t="shared" si="8"/>
        <v/>
      </c>
      <c r="C172" s="33"/>
      <c r="D172" s="33"/>
      <c r="E172" s="37"/>
      <c r="F172" s="37"/>
      <c r="G172" s="39"/>
      <c r="H172" s="39"/>
      <c r="I172" s="39"/>
      <c r="J172" s="40"/>
      <c r="K172" s="40"/>
      <c r="L172" s="35"/>
      <c r="M172" s="7">
        <f>J172*ReadMe!$H$67</f>
        <v>0</v>
      </c>
      <c r="N172" s="7">
        <f>K172*ReadMe!$H$66</f>
        <v>0</v>
      </c>
      <c r="O172" s="7">
        <f t="shared" si="9"/>
        <v>0</v>
      </c>
      <c r="P172" s="7">
        <f t="shared" si="10"/>
        <v>0</v>
      </c>
      <c r="Q172" s="27">
        <f t="shared" si="11"/>
        <v>0</v>
      </c>
      <c r="R172" s="41"/>
    </row>
    <row r="173" spans="2:18" x14ac:dyDescent="0.15">
      <c r="B173" s="7" t="str">
        <f t="shared" si="8"/>
        <v/>
      </c>
      <c r="C173" s="33"/>
      <c r="D173" s="33"/>
      <c r="E173" s="37"/>
      <c r="F173" s="37"/>
      <c r="G173" s="39"/>
      <c r="H173" s="39"/>
      <c r="I173" s="39"/>
      <c r="J173" s="40"/>
      <c r="K173" s="40"/>
      <c r="L173" s="35"/>
      <c r="M173" s="7">
        <f>J173*ReadMe!$H$67</f>
        <v>0</v>
      </c>
      <c r="N173" s="7">
        <f>K173*ReadMe!$H$66</f>
        <v>0</v>
      </c>
      <c r="O173" s="7">
        <f t="shared" si="9"/>
        <v>0</v>
      </c>
      <c r="P173" s="7">
        <f t="shared" si="10"/>
        <v>0</v>
      </c>
      <c r="Q173" s="27">
        <f t="shared" si="11"/>
        <v>0</v>
      </c>
      <c r="R173" s="41"/>
    </row>
    <row r="174" spans="2:18" x14ac:dyDescent="0.15">
      <c r="B174" s="7" t="str">
        <f t="shared" si="8"/>
        <v/>
      </c>
      <c r="C174" s="33"/>
      <c r="D174" s="33"/>
      <c r="E174" s="37"/>
      <c r="F174" s="37"/>
      <c r="G174" s="39"/>
      <c r="H174" s="39"/>
      <c r="I174" s="39"/>
      <c r="J174" s="40"/>
      <c r="K174" s="40"/>
      <c r="L174" s="35"/>
      <c r="M174" s="7">
        <f>J174*ReadMe!$H$67</f>
        <v>0</v>
      </c>
      <c r="N174" s="7">
        <f>K174*ReadMe!$H$66</f>
        <v>0</v>
      </c>
      <c r="O174" s="7">
        <f t="shared" si="9"/>
        <v>0</v>
      </c>
      <c r="P174" s="7">
        <f t="shared" si="10"/>
        <v>0</v>
      </c>
      <c r="Q174" s="27">
        <f t="shared" si="11"/>
        <v>0</v>
      </c>
      <c r="R174" s="41"/>
    </row>
    <row r="175" spans="2:18" x14ac:dyDescent="0.15">
      <c r="B175" s="7" t="str">
        <f t="shared" si="8"/>
        <v/>
      </c>
      <c r="C175" s="33"/>
      <c r="D175" s="33"/>
      <c r="E175" s="37"/>
      <c r="F175" s="37"/>
      <c r="G175" s="39"/>
      <c r="H175" s="39"/>
      <c r="I175" s="39"/>
      <c r="J175" s="40"/>
      <c r="K175" s="40"/>
      <c r="L175" s="35"/>
      <c r="M175" s="7">
        <f>J175*ReadMe!$H$67</f>
        <v>0</v>
      </c>
      <c r="N175" s="7">
        <f>K175*ReadMe!$H$66</f>
        <v>0</v>
      </c>
      <c r="O175" s="7">
        <f t="shared" si="9"/>
        <v>0</v>
      </c>
      <c r="P175" s="7">
        <f t="shared" si="10"/>
        <v>0</v>
      </c>
      <c r="Q175" s="27">
        <f t="shared" si="11"/>
        <v>0</v>
      </c>
      <c r="R175" s="41"/>
    </row>
    <row r="176" spans="2:18" x14ac:dyDescent="0.15">
      <c r="B176" s="7" t="str">
        <f t="shared" si="8"/>
        <v/>
      </c>
      <c r="C176" s="33"/>
      <c r="D176" s="33"/>
      <c r="E176" s="37"/>
      <c r="F176" s="37"/>
      <c r="G176" s="39"/>
      <c r="H176" s="39"/>
      <c r="I176" s="39"/>
      <c r="J176" s="40"/>
      <c r="K176" s="40"/>
      <c r="L176" s="35"/>
      <c r="M176" s="7">
        <f>J176*ReadMe!$H$67</f>
        <v>0</v>
      </c>
      <c r="N176" s="7">
        <f>K176*ReadMe!$H$66</f>
        <v>0</v>
      </c>
      <c r="O176" s="7">
        <f t="shared" si="9"/>
        <v>0</v>
      </c>
      <c r="P176" s="7">
        <f t="shared" si="10"/>
        <v>0</v>
      </c>
      <c r="Q176" s="27">
        <f t="shared" si="11"/>
        <v>0</v>
      </c>
      <c r="R176" s="41"/>
    </row>
    <row r="177" spans="2:18" x14ac:dyDescent="0.15">
      <c r="B177" s="7" t="str">
        <f t="shared" si="8"/>
        <v/>
      </c>
      <c r="C177" s="33"/>
      <c r="D177" s="33"/>
      <c r="E177" s="37"/>
      <c r="F177" s="37"/>
      <c r="G177" s="39"/>
      <c r="H177" s="39"/>
      <c r="I177" s="39"/>
      <c r="J177" s="40"/>
      <c r="K177" s="40"/>
      <c r="L177" s="35"/>
      <c r="M177" s="7">
        <f>J177*ReadMe!$H$67</f>
        <v>0</v>
      </c>
      <c r="N177" s="7">
        <f>K177*ReadMe!$H$66</f>
        <v>0</v>
      </c>
      <c r="O177" s="7">
        <f t="shared" si="9"/>
        <v>0</v>
      </c>
      <c r="P177" s="7">
        <f t="shared" si="10"/>
        <v>0</v>
      </c>
      <c r="Q177" s="27">
        <f t="shared" si="11"/>
        <v>0</v>
      </c>
      <c r="R177" s="41"/>
    </row>
    <row r="178" spans="2:18" x14ac:dyDescent="0.15">
      <c r="B178" s="7" t="str">
        <f t="shared" si="8"/>
        <v/>
      </c>
      <c r="C178" s="33"/>
      <c r="D178" s="33"/>
      <c r="E178" s="37"/>
      <c r="F178" s="37"/>
      <c r="G178" s="39"/>
      <c r="H178" s="39"/>
      <c r="I178" s="39"/>
      <c r="J178" s="40"/>
      <c r="K178" s="40"/>
      <c r="L178" s="35"/>
      <c r="M178" s="7">
        <f>J178*ReadMe!$H$67</f>
        <v>0</v>
      </c>
      <c r="N178" s="7">
        <f>K178*ReadMe!$H$66</f>
        <v>0</v>
      </c>
      <c r="O178" s="7">
        <f t="shared" si="9"/>
        <v>0</v>
      </c>
      <c r="P178" s="7">
        <f t="shared" si="10"/>
        <v>0</v>
      </c>
      <c r="Q178" s="27">
        <f t="shared" si="11"/>
        <v>0</v>
      </c>
      <c r="R178" s="41"/>
    </row>
    <row r="179" spans="2:18" x14ac:dyDescent="0.15">
      <c r="B179" s="7" t="str">
        <f t="shared" si="8"/>
        <v/>
      </c>
      <c r="C179" s="33"/>
      <c r="D179" s="33"/>
      <c r="E179" s="37"/>
      <c r="F179" s="37"/>
      <c r="G179" s="39"/>
      <c r="H179" s="39"/>
      <c r="I179" s="39"/>
      <c r="J179" s="40"/>
      <c r="K179" s="40"/>
      <c r="L179" s="35"/>
      <c r="M179" s="7">
        <f>J179*ReadMe!$H$67</f>
        <v>0</v>
      </c>
      <c r="N179" s="7">
        <f>K179*ReadMe!$H$66</f>
        <v>0</v>
      </c>
      <c r="O179" s="7">
        <f t="shared" si="9"/>
        <v>0</v>
      </c>
      <c r="P179" s="7">
        <f t="shared" si="10"/>
        <v>0</v>
      </c>
      <c r="Q179" s="27">
        <f t="shared" si="11"/>
        <v>0</v>
      </c>
      <c r="R179" s="41"/>
    </row>
    <row r="180" spans="2:18" x14ac:dyDescent="0.15">
      <c r="B180" s="7" t="str">
        <f t="shared" si="8"/>
        <v/>
      </c>
      <c r="C180" s="33"/>
      <c r="D180" s="33"/>
      <c r="E180" s="37"/>
      <c r="F180" s="37"/>
      <c r="G180" s="39"/>
      <c r="H180" s="39"/>
      <c r="I180" s="39"/>
      <c r="J180" s="40"/>
      <c r="K180" s="40"/>
      <c r="L180" s="35"/>
      <c r="M180" s="7">
        <f>J180*ReadMe!$H$67</f>
        <v>0</v>
      </c>
      <c r="N180" s="7">
        <f>K180*ReadMe!$H$66</f>
        <v>0</v>
      </c>
      <c r="O180" s="7">
        <f t="shared" si="9"/>
        <v>0</v>
      </c>
      <c r="P180" s="7">
        <f t="shared" si="10"/>
        <v>0</v>
      </c>
      <c r="Q180" s="27">
        <f t="shared" si="11"/>
        <v>0</v>
      </c>
      <c r="R180" s="41"/>
    </row>
    <row r="181" spans="2:18" x14ac:dyDescent="0.15">
      <c r="B181" s="7" t="str">
        <f t="shared" si="8"/>
        <v/>
      </c>
      <c r="C181" s="33"/>
      <c r="D181" s="33"/>
      <c r="E181" s="37"/>
      <c r="F181" s="37"/>
      <c r="G181" s="39"/>
      <c r="H181" s="39"/>
      <c r="I181" s="39"/>
      <c r="J181" s="40"/>
      <c r="K181" s="40"/>
      <c r="L181" s="35"/>
      <c r="M181" s="7">
        <f>J181*ReadMe!$H$67</f>
        <v>0</v>
      </c>
      <c r="N181" s="7">
        <f>K181*ReadMe!$H$66</f>
        <v>0</v>
      </c>
      <c r="O181" s="7">
        <f t="shared" si="9"/>
        <v>0</v>
      </c>
      <c r="P181" s="7">
        <f t="shared" si="10"/>
        <v>0</v>
      </c>
      <c r="Q181" s="27">
        <f t="shared" si="11"/>
        <v>0</v>
      </c>
      <c r="R181" s="41"/>
    </row>
    <row r="182" spans="2:18" x14ac:dyDescent="0.15">
      <c r="B182" s="7" t="str">
        <f t="shared" si="8"/>
        <v/>
      </c>
      <c r="C182" s="33"/>
      <c r="D182" s="33"/>
      <c r="E182" s="37"/>
      <c r="F182" s="37"/>
      <c r="G182" s="39"/>
      <c r="H182" s="39"/>
      <c r="I182" s="39"/>
      <c r="J182" s="40"/>
      <c r="K182" s="40"/>
      <c r="L182" s="35"/>
      <c r="M182" s="7">
        <f>J182*ReadMe!$H$67</f>
        <v>0</v>
      </c>
      <c r="N182" s="7">
        <f>K182*ReadMe!$H$66</f>
        <v>0</v>
      </c>
      <c r="O182" s="7">
        <f t="shared" si="9"/>
        <v>0</v>
      </c>
      <c r="P182" s="7">
        <f t="shared" si="10"/>
        <v>0</v>
      </c>
      <c r="Q182" s="27">
        <f t="shared" si="11"/>
        <v>0</v>
      </c>
      <c r="R182" s="41"/>
    </row>
    <row r="183" spans="2:18" x14ac:dyDescent="0.15">
      <c r="B183" s="7" t="str">
        <f t="shared" si="8"/>
        <v/>
      </c>
      <c r="C183" s="33"/>
      <c r="D183" s="33"/>
      <c r="E183" s="37"/>
      <c r="F183" s="37"/>
      <c r="G183" s="39"/>
      <c r="H183" s="39"/>
      <c r="I183" s="39"/>
      <c r="J183" s="40"/>
      <c r="K183" s="40"/>
      <c r="L183" s="35"/>
      <c r="M183" s="7">
        <f>J183*ReadMe!$H$67</f>
        <v>0</v>
      </c>
      <c r="N183" s="7">
        <f>K183*ReadMe!$H$66</f>
        <v>0</v>
      </c>
      <c r="O183" s="7">
        <f t="shared" si="9"/>
        <v>0</v>
      </c>
      <c r="P183" s="7">
        <f t="shared" si="10"/>
        <v>0</v>
      </c>
      <c r="Q183" s="27">
        <f t="shared" si="11"/>
        <v>0</v>
      </c>
      <c r="R183" s="41"/>
    </row>
    <row r="184" spans="2:18" x14ac:dyDescent="0.15">
      <c r="B184" s="7" t="str">
        <f t="shared" si="8"/>
        <v/>
      </c>
      <c r="C184" s="33"/>
      <c r="D184" s="33"/>
      <c r="E184" s="37"/>
      <c r="F184" s="37"/>
      <c r="G184" s="39"/>
      <c r="H184" s="39"/>
      <c r="I184" s="39"/>
      <c r="J184" s="40"/>
      <c r="K184" s="40"/>
      <c r="L184" s="35"/>
      <c r="M184" s="7">
        <f>J184*ReadMe!$H$67</f>
        <v>0</v>
      </c>
      <c r="N184" s="7">
        <f>K184*ReadMe!$H$66</f>
        <v>0</v>
      </c>
      <c r="O184" s="7">
        <f t="shared" si="9"/>
        <v>0</v>
      </c>
      <c r="P184" s="7">
        <f t="shared" si="10"/>
        <v>0</v>
      </c>
      <c r="Q184" s="27">
        <f t="shared" si="11"/>
        <v>0</v>
      </c>
      <c r="R184" s="41"/>
    </row>
    <row r="185" spans="2:18" x14ac:dyDescent="0.15">
      <c r="B185" s="7" t="str">
        <f t="shared" si="8"/>
        <v/>
      </c>
      <c r="C185" s="33"/>
      <c r="D185" s="33"/>
      <c r="E185" s="37"/>
      <c r="F185" s="37"/>
      <c r="G185" s="39"/>
      <c r="H185" s="39"/>
      <c r="I185" s="39"/>
      <c r="J185" s="40"/>
      <c r="K185" s="40"/>
      <c r="L185" s="35"/>
      <c r="M185" s="7">
        <f>J185*ReadMe!$H$67</f>
        <v>0</v>
      </c>
      <c r="N185" s="7">
        <f>K185*ReadMe!$H$66</f>
        <v>0</v>
      </c>
      <c r="O185" s="7">
        <f t="shared" si="9"/>
        <v>0</v>
      </c>
      <c r="P185" s="7">
        <f t="shared" si="10"/>
        <v>0</v>
      </c>
      <c r="Q185" s="27">
        <f t="shared" si="11"/>
        <v>0</v>
      </c>
      <c r="R185" s="41"/>
    </row>
    <row r="186" spans="2:18" x14ac:dyDescent="0.15">
      <c r="B186" s="7" t="str">
        <f t="shared" si="8"/>
        <v/>
      </c>
      <c r="C186" s="33"/>
      <c r="D186" s="33"/>
      <c r="E186" s="37"/>
      <c r="F186" s="37"/>
      <c r="G186" s="39"/>
      <c r="H186" s="39"/>
      <c r="I186" s="39"/>
      <c r="J186" s="40"/>
      <c r="K186" s="40"/>
      <c r="L186" s="35"/>
      <c r="M186" s="7">
        <f>J186*ReadMe!$H$67</f>
        <v>0</v>
      </c>
      <c r="N186" s="7">
        <f>K186*ReadMe!$H$66</f>
        <v>0</v>
      </c>
      <c r="O186" s="7">
        <f t="shared" si="9"/>
        <v>0</v>
      </c>
      <c r="P186" s="7">
        <f t="shared" si="10"/>
        <v>0</v>
      </c>
      <c r="Q186" s="27">
        <f t="shared" si="11"/>
        <v>0</v>
      </c>
      <c r="R186" s="41"/>
    </row>
    <row r="187" spans="2:18" x14ac:dyDescent="0.15">
      <c r="B187" s="7" t="str">
        <f t="shared" si="8"/>
        <v/>
      </c>
      <c r="C187" s="33"/>
      <c r="D187" s="33"/>
      <c r="E187" s="37"/>
      <c r="F187" s="37"/>
      <c r="G187" s="39"/>
      <c r="H187" s="39"/>
      <c r="I187" s="39"/>
      <c r="J187" s="40"/>
      <c r="K187" s="40"/>
      <c r="L187" s="35"/>
      <c r="M187" s="7">
        <f>J187*ReadMe!$H$67</f>
        <v>0</v>
      </c>
      <c r="N187" s="7">
        <f>K187*ReadMe!$H$66</f>
        <v>0</v>
      </c>
      <c r="O187" s="7">
        <f t="shared" si="9"/>
        <v>0</v>
      </c>
      <c r="P187" s="7">
        <f t="shared" si="10"/>
        <v>0</v>
      </c>
      <c r="Q187" s="27">
        <f t="shared" si="11"/>
        <v>0</v>
      </c>
      <c r="R187" s="41"/>
    </row>
    <row r="188" spans="2:18" x14ac:dyDescent="0.15">
      <c r="B188" s="7" t="str">
        <f t="shared" si="8"/>
        <v/>
      </c>
      <c r="C188" s="33"/>
      <c r="D188" s="33"/>
      <c r="E188" s="37"/>
      <c r="F188" s="37"/>
      <c r="G188" s="39"/>
      <c r="H188" s="39"/>
      <c r="I188" s="39"/>
      <c r="J188" s="40"/>
      <c r="K188" s="40"/>
      <c r="L188" s="35"/>
      <c r="M188" s="7">
        <f>J188*ReadMe!$H$67</f>
        <v>0</v>
      </c>
      <c r="N188" s="7">
        <f>K188*ReadMe!$H$66</f>
        <v>0</v>
      </c>
      <c r="O188" s="7">
        <f t="shared" si="9"/>
        <v>0</v>
      </c>
      <c r="P188" s="7">
        <f t="shared" si="10"/>
        <v>0</v>
      </c>
      <c r="Q188" s="27">
        <f t="shared" si="11"/>
        <v>0</v>
      </c>
      <c r="R188" s="41"/>
    </row>
    <row r="189" spans="2:18" x14ac:dyDescent="0.15">
      <c r="B189" s="7" t="str">
        <f t="shared" si="8"/>
        <v/>
      </c>
      <c r="C189" s="33"/>
      <c r="D189" s="33"/>
      <c r="E189" s="37"/>
      <c r="F189" s="37"/>
      <c r="G189" s="39"/>
      <c r="H189" s="39"/>
      <c r="I189" s="39"/>
      <c r="J189" s="40"/>
      <c r="K189" s="40"/>
      <c r="L189" s="35"/>
      <c r="M189" s="7">
        <f>J189*ReadMe!$H$67</f>
        <v>0</v>
      </c>
      <c r="N189" s="7">
        <f>K189*ReadMe!$H$66</f>
        <v>0</v>
      </c>
      <c r="O189" s="7">
        <f t="shared" si="9"/>
        <v>0</v>
      </c>
      <c r="P189" s="7">
        <f t="shared" si="10"/>
        <v>0</v>
      </c>
      <c r="Q189" s="27">
        <f t="shared" si="11"/>
        <v>0</v>
      </c>
      <c r="R189" s="41"/>
    </row>
    <row r="190" spans="2:18" x14ac:dyDescent="0.15">
      <c r="B190" s="7" t="str">
        <f t="shared" si="8"/>
        <v/>
      </c>
      <c r="C190" s="33"/>
      <c r="D190" s="33"/>
      <c r="E190" s="37"/>
      <c r="F190" s="37"/>
      <c r="G190" s="39"/>
      <c r="H190" s="39"/>
      <c r="I190" s="39"/>
      <c r="J190" s="40"/>
      <c r="K190" s="40"/>
      <c r="L190" s="35"/>
      <c r="M190" s="7">
        <f>J190*ReadMe!$H$67</f>
        <v>0</v>
      </c>
      <c r="N190" s="7">
        <f>K190*ReadMe!$H$66</f>
        <v>0</v>
      </c>
      <c r="O190" s="7">
        <f t="shared" si="9"/>
        <v>0</v>
      </c>
      <c r="P190" s="7">
        <f t="shared" si="10"/>
        <v>0</v>
      </c>
      <c r="Q190" s="27">
        <f t="shared" si="11"/>
        <v>0</v>
      </c>
      <c r="R190" s="41"/>
    </row>
    <row r="191" spans="2:18" x14ac:dyDescent="0.15">
      <c r="B191" s="7" t="str">
        <f t="shared" si="8"/>
        <v/>
      </c>
      <c r="C191" s="33"/>
      <c r="D191" s="33"/>
      <c r="E191" s="37"/>
      <c r="F191" s="37"/>
      <c r="G191" s="39"/>
      <c r="H191" s="39"/>
      <c r="I191" s="39"/>
      <c r="J191" s="40"/>
      <c r="K191" s="40"/>
      <c r="L191" s="35"/>
      <c r="M191" s="7">
        <f>J191*ReadMe!$H$67</f>
        <v>0</v>
      </c>
      <c r="N191" s="7">
        <f>K191*ReadMe!$H$66</f>
        <v>0</v>
      </c>
      <c r="O191" s="7">
        <f t="shared" si="9"/>
        <v>0</v>
      </c>
      <c r="P191" s="7">
        <f t="shared" si="10"/>
        <v>0</v>
      </c>
      <c r="Q191" s="27">
        <f t="shared" si="11"/>
        <v>0</v>
      </c>
      <c r="R191" s="41"/>
    </row>
    <row r="192" spans="2:18" x14ac:dyDescent="0.15">
      <c r="B192" s="7" t="str">
        <f t="shared" si="8"/>
        <v/>
      </c>
      <c r="C192" s="33"/>
      <c r="D192" s="33"/>
      <c r="E192" s="37"/>
      <c r="F192" s="37"/>
      <c r="G192" s="39"/>
      <c r="H192" s="39"/>
      <c r="I192" s="39"/>
      <c r="J192" s="40"/>
      <c r="K192" s="40"/>
      <c r="L192" s="35"/>
      <c r="M192" s="7">
        <f>J192*ReadMe!$H$67</f>
        <v>0</v>
      </c>
      <c r="N192" s="7">
        <f>K192*ReadMe!$H$66</f>
        <v>0</v>
      </c>
      <c r="O192" s="7">
        <f t="shared" si="9"/>
        <v>0</v>
      </c>
      <c r="P192" s="7">
        <f t="shared" si="10"/>
        <v>0</v>
      </c>
      <c r="Q192" s="27">
        <f t="shared" si="11"/>
        <v>0</v>
      </c>
      <c r="R192" s="41"/>
    </row>
    <row r="193" spans="2:18" x14ac:dyDescent="0.15">
      <c r="B193" s="7" t="str">
        <f t="shared" si="8"/>
        <v/>
      </c>
      <c r="C193" s="33"/>
      <c r="D193" s="33"/>
      <c r="E193" s="37"/>
      <c r="F193" s="37"/>
      <c r="G193" s="39"/>
      <c r="H193" s="39"/>
      <c r="I193" s="39"/>
      <c r="J193" s="40"/>
      <c r="K193" s="40"/>
      <c r="L193" s="35"/>
      <c r="M193" s="7">
        <f>J193*ReadMe!$H$67</f>
        <v>0</v>
      </c>
      <c r="N193" s="7">
        <f>K193*ReadMe!$H$66</f>
        <v>0</v>
      </c>
      <c r="O193" s="7">
        <f t="shared" si="9"/>
        <v>0</v>
      </c>
      <c r="P193" s="7">
        <f t="shared" si="10"/>
        <v>0</v>
      </c>
      <c r="Q193" s="27">
        <f t="shared" si="11"/>
        <v>0</v>
      </c>
      <c r="R193" s="41"/>
    </row>
    <row r="194" spans="2:18" x14ac:dyDescent="0.15">
      <c r="B194" s="7" t="str">
        <f t="shared" si="8"/>
        <v/>
      </c>
      <c r="C194" s="33"/>
      <c r="D194" s="33"/>
      <c r="E194" s="37"/>
      <c r="F194" s="37"/>
      <c r="G194" s="39"/>
      <c r="H194" s="39"/>
      <c r="I194" s="39"/>
      <c r="J194" s="40"/>
      <c r="K194" s="40"/>
      <c r="L194" s="35"/>
      <c r="M194" s="7">
        <f>J194*ReadMe!$H$67</f>
        <v>0</v>
      </c>
      <c r="N194" s="7">
        <f>K194*ReadMe!$H$66</f>
        <v>0</v>
      </c>
      <c r="O194" s="7">
        <f t="shared" si="9"/>
        <v>0</v>
      </c>
      <c r="P194" s="7">
        <f t="shared" si="10"/>
        <v>0</v>
      </c>
      <c r="Q194" s="27">
        <f t="shared" si="11"/>
        <v>0</v>
      </c>
      <c r="R194" s="41"/>
    </row>
    <row r="195" spans="2:18" x14ac:dyDescent="0.15">
      <c r="B195" s="7" t="str">
        <f t="shared" si="8"/>
        <v/>
      </c>
      <c r="C195" s="33"/>
      <c r="D195" s="33"/>
      <c r="E195" s="37"/>
      <c r="F195" s="37"/>
      <c r="G195" s="39"/>
      <c r="H195" s="39"/>
      <c r="I195" s="39"/>
      <c r="J195" s="40"/>
      <c r="K195" s="40"/>
      <c r="L195" s="35"/>
      <c r="M195" s="7">
        <f>J195*ReadMe!$H$67</f>
        <v>0</v>
      </c>
      <c r="N195" s="7">
        <f>K195*ReadMe!$H$66</f>
        <v>0</v>
      </c>
      <c r="O195" s="7">
        <f t="shared" si="9"/>
        <v>0</v>
      </c>
      <c r="P195" s="7">
        <f t="shared" si="10"/>
        <v>0</v>
      </c>
      <c r="Q195" s="27">
        <f t="shared" si="11"/>
        <v>0</v>
      </c>
      <c r="R195" s="41"/>
    </row>
    <row r="196" spans="2:18" x14ac:dyDescent="0.15">
      <c r="B196" s="7" t="str">
        <f t="shared" si="8"/>
        <v/>
      </c>
      <c r="C196" s="33"/>
      <c r="D196" s="33"/>
      <c r="E196" s="37"/>
      <c r="F196" s="37"/>
      <c r="G196" s="39"/>
      <c r="H196" s="39"/>
      <c r="I196" s="39"/>
      <c r="J196" s="40"/>
      <c r="K196" s="40"/>
      <c r="L196" s="35"/>
      <c r="M196" s="7">
        <f>J196*ReadMe!$H$67</f>
        <v>0</v>
      </c>
      <c r="N196" s="7">
        <f>K196*ReadMe!$H$66</f>
        <v>0</v>
      </c>
      <c r="O196" s="7">
        <f t="shared" si="9"/>
        <v>0</v>
      </c>
      <c r="P196" s="7">
        <f t="shared" si="10"/>
        <v>0</v>
      </c>
      <c r="Q196" s="27">
        <f t="shared" si="11"/>
        <v>0</v>
      </c>
      <c r="R196" s="41"/>
    </row>
    <row r="197" spans="2:18" x14ac:dyDescent="0.15">
      <c r="B197" s="7" t="str">
        <f t="shared" si="8"/>
        <v/>
      </c>
      <c r="C197" s="33"/>
      <c r="D197" s="33"/>
      <c r="E197" s="37"/>
      <c r="F197" s="37"/>
      <c r="G197" s="39"/>
      <c r="H197" s="39"/>
      <c r="I197" s="39"/>
      <c r="J197" s="40"/>
      <c r="K197" s="40"/>
      <c r="L197" s="35"/>
      <c r="M197" s="7">
        <f>J197*ReadMe!$H$67</f>
        <v>0</v>
      </c>
      <c r="N197" s="7">
        <f>K197*ReadMe!$H$66</f>
        <v>0</v>
      </c>
      <c r="O197" s="7">
        <f t="shared" si="9"/>
        <v>0</v>
      </c>
      <c r="P197" s="7">
        <f t="shared" si="10"/>
        <v>0</v>
      </c>
      <c r="Q197" s="27">
        <f t="shared" si="11"/>
        <v>0</v>
      </c>
      <c r="R197" s="41"/>
    </row>
    <row r="198" spans="2:18" x14ac:dyDescent="0.15">
      <c r="B198" s="7" t="str">
        <f t="shared" si="8"/>
        <v/>
      </c>
      <c r="C198" s="33"/>
      <c r="D198" s="33"/>
      <c r="E198" s="37"/>
      <c r="F198" s="37"/>
      <c r="G198" s="39"/>
      <c r="H198" s="39"/>
      <c r="I198" s="39"/>
      <c r="J198" s="40"/>
      <c r="K198" s="40"/>
      <c r="L198" s="35"/>
      <c r="M198" s="7">
        <f>J198*ReadMe!$H$67</f>
        <v>0</v>
      </c>
      <c r="N198" s="7">
        <f>K198*ReadMe!$H$66</f>
        <v>0</v>
      </c>
      <c r="O198" s="7">
        <f t="shared" si="9"/>
        <v>0</v>
      </c>
      <c r="P198" s="7">
        <f t="shared" si="10"/>
        <v>0</v>
      </c>
      <c r="Q198" s="27">
        <f t="shared" si="11"/>
        <v>0</v>
      </c>
      <c r="R198" s="41"/>
    </row>
    <row r="199" spans="2:18" x14ac:dyDescent="0.15">
      <c r="B199" s="7" t="str">
        <f t="shared" si="8"/>
        <v/>
      </c>
      <c r="C199" s="33"/>
      <c r="D199" s="33"/>
      <c r="E199" s="37"/>
      <c r="F199" s="37"/>
      <c r="G199" s="39"/>
      <c r="H199" s="39"/>
      <c r="I199" s="39"/>
      <c r="J199" s="40"/>
      <c r="K199" s="40"/>
      <c r="L199" s="35"/>
      <c r="M199" s="7">
        <f>J199*ReadMe!$H$67</f>
        <v>0</v>
      </c>
      <c r="N199" s="7">
        <f>K199*ReadMe!$H$66</f>
        <v>0</v>
      </c>
      <c r="O199" s="7">
        <f t="shared" si="9"/>
        <v>0</v>
      </c>
      <c r="P199" s="7">
        <f t="shared" si="10"/>
        <v>0</v>
      </c>
      <c r="Q199" s="27">
        <f t="shared" si="11"/>
        <v>0</v>
      </c>
      <c r="R199" s="41"/>
    </row>
    <row r="200" spans="2:18" x14ac:dyDescent="0.15">
      <c r="B200" s="7" t="str">
        <f t="shared" si="8"/>
        <v/>
      </c>
      <c r="C200" s="33"/>
      <c r="D200" s="33"/>
      <c r="E200" s="37"/>
      <c r="F200" s="37"/>
      <c r="G200" s="39"/>
      <c r="H200" s="39"/>
      <c r="I200" s="39"/>
      <c r="J200" s="40"/>
      <c r="K200" s="40"/>
      <c r="L200" s="35"/>
      <c r="M200" s="7">
        <f>J200*ReadMe!$H$67</f>
        <v>0</v>
      </c>
      <c r="N200" s="7">
        <f>K200*ReadMe!$H$66</f>
        <v>0</v>
      </c>
      <c r="O200" s="7">
        <f t="shared" si="9"/>
        <v>0</v>
      </c>
      <c r="P200" s="7">
        <f t="shared" si="10"/>
        <v>0</v>
      </c>
      <c r="Q200" s="27">
        <f t="shared" si="11"/>
        <v>0</v>
      </c>
      <c r="R200" s="41"/>
    </row>
    <row r="201" spans="2:18" x14ac:dyDescent="0.15">
      <c r="B201" s="7" t="str">
        <f t="shared" si="8"/>
        <v/>
      </c>
      <c r="C201" s="33"/>
      <c r="D201" s="33"/>
      <c r="E201" s="37"/>
      <c r="F201" s="37"/>
      <c r="G201" s="39"/>
      <c r="H201" s="39"/>
      <c r="I201" s="39"/>
      <c r="J201" s="40"/>
      <c r="K201" s="40"/>
      <c r="L201" s="35"/>
      <c r="M201" s="7">
        <f>J201*ReadMe!$H$67</f>
        <v>0</v>
      </c>
      <c r="N201" s="7">
        <f>K201*ReadMe!$H$66</f>
        <v>0</v>
      </c>
      <c r="O201" s="7">
        <f t="shared" si="9"/>
        <v>0</v>
      </c>
      <c r="P201" s="7">
        <f t="shared" si="10"/>
        <v>0</v>
      </c>
      <c r="Q201" s="27">
        <f t="shared" si="11"/>
        <v>0</v>
      </c>
      <c r="R201" s="41"/>
    </row>
    <row r="202" spans="2:18" x14ac:dyDescent="0.15">
      <c r="B202" s="7" t="str">
        <f t="shared" si="8"/>
        <v/>
      </c>
      <c r="C202" s="33"/>
      <c r="D202" s="33"/>
      <c r="E202" s="37"/>
      <c r="F202" s="37"/>
      <c r="G202" s="39"/>
      <c r="H202" s="39"/>
      <c r="I202" s="39"/>
      <c r="J202" s="40"/>
      <c r="K202" s="40"/>
      <c r="L202" s="35"/>
      <c r="M202" s="7">
        <f>J202*ReadMe!$H$67</f>
        <v>0</v>
      </c>
      <c r="N202" s="7">
        <f>K202*ReadMe!$H$66</f>
        <v>0</v>
      </c>
      <c r="O202" s="7">
        <f t="shared" si="9"/>
        <v>0</v>
      </c>
      <c r="P202" s="7">
        <f t="shared" si="10"/>
        <v>0</v>
      </c>
      <c r="Q202" s="27">
        <f t="shared" si="11"/>
        <v>0</v>
      </c>
      <c r="R202" s="41"/>
    </row>
    <row r="203" spans="2:18" x14ac:dyDescent="0.15">
      <c r="B203" s="7" t="str">
        <f t="shared" si="8"/>
        <v/>
      </c>
      <c r="C203" s="33"/>
      <c r="D203" s="33"/>
      <c r="E203" s="37"/>
      <c r="F203" s="37"/>
      <c r="G203" s="39"/>
      <c r="H203" s="39"/>
      <c r="I203" s="39"/>
      <c r="J203" s="40"/>
      <c r="K203" s="40"/>
      <c r="L203" s="35"/>
      <c r="M203" s="7">
        <f>J203*ReadMe!$H$67</f>
        <v>0</v>
      </c>
      <c r="N203" s="7">
        <f>K203*ReadMe!$H$66</f>
        <v>0</v>
      </c>
      <c r="O203" s="7">
        <f t="shared" si="9"/>
        <v>0</v>
      </c>
      <c r="P203" s="7">
        <f t="shared" si="10"/>
        <v>0</v>
      </c>
      <c r="Q203" s="27">
        <f t="shared" si="11"/>
        <v>0</v>
      </c>
      <c r="R203" s="41"/>
    </row>
    <row r="204" spans="2:18" x14ac:dyDescent="0.15">
      <c r="B204" s="7" t="str">
        <f t="shared" si="8"/>
        <v/>
      </c>
      <c r="C204" s="33"/>
      <c r="D204" s="33"/>
      <c r="E204" s="37"/>
      <c r="F204" s="37"/>
      <c r="G204" s="39"/>
      <c r="H204" s="39"/>
      <c r="I204" s="39"/>
      <c r="J204" s="40"/>
      <c r="K204" s="40"/>
      <c r="L204" s="35"/>
      <c r="M204" s="7">
        <f>J204*ReadMe!$H$67</f>
        <v>0</v>
      </c>
      <c r="N204" s="7">
        <f>K204*ReadMe!$H$66</f>
        <v>0</v>
      </c>
      <c r="O204" s="7">
        <f t="shared" si="9"/>
        <v>0</v>
      </c>
      <c r="P204" s="7">
        <f t="shared" si="10"/>
        <v>0</v>
      </c>
      <c r="Q204" s="27">
        <f t="shared" si="11"/>
        <v>0</v>
      </c>
      <c r="R204" s="41"/>
    </row>
    <row r="205" spans="2:18" x14ac:dyDescent="0.15">
      <c r="B205" s="7" t="str">
        <f t="shared" si="8"/>
        <v/>
      </c>
      <c r="C205" s="33"/>
      <c r="D205" s="33"/>
      <c r="E205" s="37"/>
      <c r="F205" s="37"/>
      <c r="G205" s="39"/>
      <c r="H205" s="39"/>
      <c r="I205" s="39"/>
      <c r="J205" s="40"/>
      <c r="K205" s="40"/>
      <c r="L205" s="35"/>
      <c r="M205" s="7">
        <f>J205*ReadMe!$H$67</f>
        <v>0</v>
      </c>
      <c r="N205" s="7">
        <f>K205*ReadMe!$H$66</f>
        <v>0</v>
      </c>
      <c r="O205" s="7">
        <f t="shared" si="9"/>
        <v>0</v>
      </c>
      <c r="P205" s="7">
        <f t="shared" si="10"/>
        <v>0</v>
      </c>
      <c r="Q205" s="27">
        <f t="shared" si="11"/>
        <v>0</v>
      </c>
      <c r="R205" s="41"/>
    </row>
    <row r="206" spans="2:18" x14ac:dyDescent="0.15">
      <c r="B206" s="7" t="str">
        <f t="shared" si="8"/>
        <v/>
      </c>
      <c r="C206" s="33"/>
      <c r="D206" s="33"/>
      <c r="E206" s="37"/>
      <c r="F206" s="37"/>
      <c r="G206" s="39"/>
      <c r="H206" s="39"/>
      <c r="I206" s="39"/>
      <c r="J206" s="40"/>
      <c r="K206" s="40"/>
      <c r="L206" s="35"/>
      <c r="M206" s="7">
        <f>J206*ReadMe!$H$67</f>
        <v>0</v>
      </c>
      <c r="N206" s="7">
        <f>K206*ReadMe!$H$66</f>
        <v>0</v>
      </c>
      <c r="O206" s="7">
        <f t="shared" si="9"/>
        <v>0</v>
      </c>
      <c r="P206" s="7">
        <f t="shared" si="10"/>
        <v>0</v>
      </c>
      <c r="Q206" s="27">
        <f t="shared" si="11"/>
        <v>0</v>
      </c>
      <c r="R206" s="41"/>
    </row>
    <row r="207" spans="2:18" x14ac:dyDescent="0.15">
      <c r="B207" s="7" t="str">
        <f t="shared" ref="B207:B270" si="12">IF(LEN(D207)&gt;1,INDEX(Periode,MATCH($D207,Maanden,0),1),"")</f>
        <v/>
      </c>
      <c r="C207" s="33"/>
      <c r="D207" s="33"/>
      <c r="E207" s="37"/>
      <c r="F207" s="37"/>
      <c r="G207" s="39"/>
      <c r="H207" s="39"/>
      <c r="I207" s="39"/>
      <c r="J207" s="40"/>
      <c r="K207" s="40"/>
      <c r="L207" s="35"/>
      <c r="M207" s="7">
        <f>J207*ReadMe!$H$67</f>
        <v>0</v>
      </c>
      <c r="N207" s="7">
        <f>K207*ReadMe!$H$66</f>
        <v>0</v>
      </c>
      <c r="O207" s="7">
        <f t="shared" si="9"/>
        <v>0</v>
      </c>
      <c r="P207" s="7">
        <f t="shared" si="10"/>
        <v>0</v>
      </c>
      <c r="Q207" s="27">
        <f t="shared" si="11"/>
        <v>0</v>
      </c>
      <c r="R207" s="41"/>
    </row>
    <row r="208" spans="2:18" x14ac:dyDescent="0.15">
      <c r="B208" s="7" t="str">
        <f t="shared" si="12"/>
        <v/>
      </c>
      <c r="C208" s="33"/>
      <c r="D208" s="33"/>
      <c r="E208" s="37"/>
      <c r="F208" s="37"/>
      <c r="G208" s="39"/>
      <c r="H208" s="39"/>
      <c r="I208" s="39"/>
      <c r="J208" s="40"/>
      <c r="K208" s="40"/>
      <c r="L208" s="35"/>
      <c r="M208" s="7">
        <f>J208*ReadMe!$H$67</f>
        <v>0</v>
      </c>
      <c r="N208" s="7">
        <f>K208*ReadMe!$H$66</f>
        <v>0</v>
      </c>
      <c r="O208" s="7">
        <f t="shared" ref="O208:O271" si="13">SUM(J208:N208)</f>
        <v>0</v>
      </c>
      <c r="P208" s="7">
        <f t="shared" ref="P208:P271" si="14">SUM(J208:L208)</f>
        <v>0</v>
      </c>
      <c r="Q208" s="27">
        <f t="shared" ref="Q208:Q271" si="15">SUM(M208:N208)</f>
        <v>0</v>
      </c>
      <c r="R208" s="41"/>
    </row>
    <row r="209" spans="2:18" x14ac:dyDescent="0.15">
      <c r="B209" s="7" t="str">
        <f t="shared" si="12"/>
        <v/>
      </c>
      <c r="C209" s="33"/>
      <c r="D209" s="33"/>
      <c r="E209" s="37"/>
      <c r="F209" s="37"/>
      <c r="G209" s="39"/>
      <c r="H209" s="39"/>
      <c r="I209" s="39"/>
      <c r="J209" s="40"/>
      <c r="K209" s="40"/>
      <c r="L209" s="35"/>
      <c r="M209" s="7">
        <f>J209*ReadMe!$H$67</f>
        <v>0</v>
      </c>
      <c r="N209" s="7">
        <f>K209*ReadMe!$H$66</f>
        <v>0</v>
      </c>
      <c r="O209" s="7">
        <f t="shared" si="13"/>
        <v>0</v>
      </c>
      <c r="P209" s="7">
        <f t="shared" si="14"/>
        <v>0</v>
      </c>
      <c r="Q209" s="27">
        <f t="shared" si="15"/>
        <v>0</v>
      </c>
      <c r="R209" s="41"/>
    </row>
    <row r="210" spans="2:18" x14ac:dyDescent="0.15">
      <c r="B210" s="7" t="str">
        <f t="shared" si="12"/>
        <v/>
      </c>
      <c r="C210" s="33"/>
      <c r="D210" s="33"/>
      <c r="E210" s="37"/>
      <c r="F210" s="37"/>
      <c r="G210" s="39"/>
      <c r="H210" s="39"/>
      <c r="I210" s="39"/>
      <c r="J210" s="40"/>
      <c r="K210" s="40"/>
      <c r="L210" s="35"/>
      <c r="M210" s="7">
        <f>J210*ReadMe!$H$67</f>
        <v>0</v>
      </c>
      <c r="N210" s="7">
        <f>K210*ReadMe!$H$66</f>
        <v>0</v>
      </c>
      <c r="O210" s="7">
        <f t="shared" si="13"/>
        <v>0</v>
      </c>
      <c r="P210" s="7">
        <f t="shared" si="14"/>
        <v>0</v>
      </c>
      <c r="Q210" s="27">
        <f t="shared" si="15"/>
        <v>0</v>
      </c>
      <c r="R210" s="41"/>
    </row>
    <row r="211" spans="2:18" x14ac:dyDescent="0.15">
      <c r="B211" s="7" t="str">
        <f t="shared" si="12"/>
        <v/>
      </c>
      <c r="C211" s="33"/>
      <c r="D211" s="33"/>
      <c r="E211" s="37"/>
      <c r="F211" s="37"/>
      <c r="G211" s="39"/>
      <c r="H211" s="39"/>
      <c r="I211" s="39"/>
      <c r="J211" s="40"/>
      <c r="K211" s="40"/>
      <c r="L211" s="35"/>
      <c r="M211" s="7">
        <f>J211*ReadMe!$H$67</f>
        <v>0</v>
      </c>
      <c r="N211" s="7">
        <f>K211*ReadMe!$H$66</f>
        <v>0</v>
      </c>
      <c r="O211" s="7">
        <f t="shared" si="13"/>
        <v>0</v>
      </c>
      <c r="P211" s="7">
        <f t="shared" si="14"/>
        <v>0</v>
      </c>
      <c r="Q211" s="27">
        <f t="shared" si="15"/>
        <v>0</v>
      </c>
      <c r="R211" s="41"/>
    </row>
    <row r="212" spans="2:18" x14ac:dyDescent="0.15">
      <c r="B212" s="7" t="str">
        <f t="shared" si="12"/>
        <v/>
      </c>
      <c r="C212" s="33"/>
      <c r="D212" s="33"/>
      <c r="E212" s="37"/>
      <c r="F212" s="37"/>
      <c r="G212" s="39"/>
      <c r="H212" s="39"/>
      <c r="I212" s="39"/>
      <c r="J212" s="40"/>
      <c r="K212" s="40"/>
      <c r="L212" s="35"/>
      <c r="M212" s="7">
        <f>J212*ReadMe!$H$67</f>
        <v>0</v>
      </c>
      <c r="N212" s="7">
        <f>K212*ReadMe!$H$66</f>
        <v>0</v>
      </c>
      <c r="O212" s="7">
        <f t="shared" si="13"/>
        <v>0</v>
      </c>
      <c r="P212" s="7">
        <f t="shared" si="14"/>
        <v>0</v>
      </c>
      <c r="Q212" s="27">
        <f t="shared" si="15"/>
        <v>0</v>
      </c>
      <c r="R212" s="41"/>
    </row>
    <row r="213" spans="2:18" x14ac:dyDescent="0.15">
      <c r="B213" s="7" t="str">
        <f t="shared" si="12"/>
        <v/>
      </c>
      <c r="C213" s="33"/>
      <c r="D213" s="33"/>
      <c r="E213" s="37"/>
      <c r="F213" s="37"/>
      <c r="G213" s="39"/>
      <c r="H213" s="39"/>
      <c r="I213" s="39"/>
      <c r="J213" s="40"/>
      <c r="K213" s="40"/>
      <c r="L213" s="35"/>
      <c r="M213" s="7">
        <f>J213*ReadMe!$H$67</f>
        <v>0</v>
      </c>
      <c r="N213" s="7">
        <f>K213*ReadMe!$H$66</f>
        <v>0</v>
      </c>
      <c r="O213" s="7">
        <f t="shared" si="13"/>
        <v>0</v>
      </c>
      <c r="P213" s="7">
        <f t="shared" si="14"/>
        <v>0</v>
      </c>
      <c r="Q213" s="27">
        <f t="shared" si="15"/>
        <v>0</v>
      </c>
      <c r="R213" s="41"/>
    </row>
    <row r="214" spans="2:18" x14ac:dyDescent="0.15">
      <c r="B214" s="7" t="str">
        <f t="shared" si="12"/>
        <v/>
      </c>
      <c r="C214" s="33"/>
      <c r="D214" s="33"/>
      <c r="E214" s="37"/>
      <c r="F214" s="37"/>
      <c r="G214" s="39"/>
      <c r="H214" s="39"/>
      <c r="I214" s="39"/>
      <c r="J214" s="40"/>
      <c r="K214" s="40"/>
      <c r="L214" s="35"/>
      <c r="M214" s="7">
        <f>J214*ReadMe!$H$67</f>
        <v>0</v>
      </c>
      <c r="N214" s="7">
        <f>K214*ReadMe!$H$66</f>
        <v>0</v>
      </c>
      <c r="O214" s="7">
        <f t="shared" si="13"/>
        <v>0</v>
      </c>
      <c r="P214" s="7">
        <f t="shared" si="14"/>
        <v>0</v>
      </c>
      <c r="Q214" s="27">
        <f t="shared" si="15"/>
        <v>0</v>
      </c>
      <c r="R214" s="41"/>
    </row>
    <row r="215" spans="2:18" x14ac:dyDescent="0.15">
      <c r="B215" s="7" t="str">
        <f t="shared" si="12"/>
        <v/>
      </c>
      <c r="C215" s="33"/>
      <c r="D215" s="33"/>
      <c r="E215" s="37"/>
      <c r="F215" s="37"/>
      <c r="G215" s="39"/>
      <c r="H215" s="39"/>
      <c r="I215" s="39"/>
      <c r="J215" s="40"/>
      <c r="K215" s="40"/>
      <c r="L215" s="35"/>
      <c r="M215" s="7">
        <f>J215*ReadMe!$H$67</f>
        <v>0</v>
      </c>
      <c r="N215" s="7">
        <f>K215*ReadMe!$H$66</f>
        <v>0</v>
      </c>
      <c r="O215" s="7">
        <f t="shared" si="13"/>
        <v>0</v>
      </c>
      <c r="P215" s="7">
        <f t="shared" si="14"/>
        <v>0</v>
      </c>
      <c r="Q215" s="27">
        <f t="shared" si="15"/>
        <v>0</v>
      </c>
      <c r="R215" s="41"/>
    </row>
    <row r="216" spans="2:18" x14ac:dyDescent="0.15">
      <c r="B216" s="7" t="str">
        <f t="shared" si="12"/>
        <v/>
      </c>
      <c r="C216" s="33"/>
      <c r="D216" s="33"/>
      <c r="E216" s="37"/>
      <c r="F216" s="37"/>
      <c r="G216" s="39"/>
      <c r="H216" s="39"/>
      <c r="I216" s="39"/>
      <c r="J216" s="40"/>
      <c r="K216" s="40"/>
      <c r="L216" s="35"/>
      <c r="M216" s="7">
        <f>J216*ReadMe!$H$67</f>
        <v>0</v>
      </c>
      <c r="N216" s="7">
        <f>K216*ReadMe!$H$66</f>
        <v>0</v>
      </c>
      <c r="O216" s="7">
        <f t="shared" si="13"/>
        <v>0</v>
      </c>
      <c r="P216" s="7">
        <f t="shared" si="14"/>
        <v>0</v>
      </c>
      <c r="Q216" s="27">
        <f t="shared" si="15"/>
        <v>0</v>
      </c>
      <c r="R216" s="41"/>
    </row>
    <row r="217" spans="2:18" x14ac:dyDescent="0.15">
      <c r="B217" s="7" t="str">
        <f t="shared" si="12"/>
        <v/>
      </c>
      <c r="C217" s="33"/>
      <c r="D217" s="33"/>
      <c r="E217" s="37"/>
      <c r="F217" s="37"/>
      <c r="G217" s="39"/>
      <c r="H217" s="39"/>
      <c r="I217" s="39"/>
      <c r="J217" s="40"/>
      <c r="K217" s="40"/>
      <c r="L217" s="35"/>
      <c r="M217" s="7">
        <f>J217*ReadMe!$H$67</f>
        <v>0</v>
      </c>
      <c r="N217" s="7">
        <f>K217*ReadMe!$H$66</f>
        <v>0</v>
      </c>
      <c r="O217" s="7">
        <f t="shared" si="13"/>
        <v>0</v>
      </c>
      <c r="P217" s="7">
        <f t="shared" si="14"/>
        <v>0</v>
      </c>
      <c r="Q217" s="27">
        <f t="shared" si="15"/>
        <v>0</v>
      </c>
      <c r="R217" s="41"/>
    </row>
    <row r="218" spans="2:18" x14ac:dyDescent="0.15">
      <c r="B218" s="7" t="str">
        <f t="shared" si="12"/>
        <v/>
      </c>
      <c r="C218" s="33"/>
      <c r="D218" s="33"/>
      <c r="E218" s="37"/>
      <c r="F218" s="37"/>
      <c r="G218" s="39"/>
      <c r="H218" s="39"/>
      <c r="I218" s="39"/>
      <c r="J218" s="40"/>
      <c r="K218" s="40"/>
      <c r="L218" s="35"/>
      <c r="M218" s="7">
        <f>J218*ReadMe!$H$67</f>
        <v>0</v>
      </c>
      <c r="N218" s="7">
        <f>K218*ReadMe!$H$66</f>
        <v>0</v>
      </c>
      <c r="O218" s="7">
        <f t="shared" si="13"/>
        <v>0</v>
      </c>
      <c r="P218" s="7">
        <f t="shared" si="14"/>
        <v>0</v>
      </c>
      <c r="Q218" s="27">
        <f t="shared" si="15"/>
        <v>0</v>
      </c>
      <c r="R218" s="41"/>
    </row>
    <row r="219" spans="2:18" x14ac:dyDescent="0.15">
      <c r="B219" s="7" t="str">
        <f t="shared" si="12"/>
        <v/>
      </c>
      <c r="C219" s="33"/>
      <c r="D219" s="33"/>
      <c r="E219" s="37"/>
      <c r="F219" s="37"/>
      <c r="G219" s="39"/>
      <c r="H219" s="39"/>
      <c r="I219" s="39"/>
      <c r="J219" s="40"/>
      <c r="K219" s="40"/>
      <c r="L219" s="35"/>
      <c r="M219" s="7">
        <f>J219*ReadMe!$H$67</f>
        <v>0</v>
      </c>
      <c r="N219" s="7">
        <f>K219*ReadMe!$H$66</f>
        <v>0</v>
      </c>
      <c r="O219" s="7">
        <f t="shared" si="13"/>
        <v>0</v>
      </c>
      <c r="P219" s="7">
        <f t="shared" si="14"/>
        <v>0</v>
      </c>
      <c r="Q219" s="27">
        <f t="shared" si="15"/>
        <v>0</v>
      </c>
      <c r="R219" s="41"/>
    </row>
    <row r="220" spans="2:18" x14ac:dyDescent="0.15">
      <c r="B220" s="7" t="str">
        <f t="shared" si="12"/>
        <v/>
      </c>
      <c r="C220" s="33"/>
      <c r="D220" s="33"/>
      <c r="E220" s="37"/>
      <c r="F220" s="37"/>
      <c r="G220" s="39"/>
      <c r="H220" s="39"/>
      <c r="I220" s="39"/>
      <c r="J220" s="40"/>
      <c r="K220" s="40"/>
      <c r="L220" s="35"/>
      <c r="M220" s="7">
        <f>J220*ReadMe!$H$67</f>
        <v>0</v>
      </c>
      <c r="N220" s="7">
        <f>K220*ReadMe!$H$66</f>
        <v>0</v>
      </c>
      <c r="O220" s="7">
        <f t="shared" si="13"/>
        <v>0</v>
      </c>
      <c r="P220" s="7">
        <f t="shared" si="14"/>
        <v>0</v>
      </c>
      <c r="Q220" s="27">
        <f t="shared" si="15"/>
        <v>0</v>
      </c>
      <c r="R220" s="41"/>
    </row>
    <row r="221" spans="2:18" x14ac:dyDescent="0.15">
      <c r="B221" s="7" t="str">
        <f t="shared" si="12"/>
        <v/>
      </c>
      <c r="C221" s="33"/>
      <c r="D221" s="33"/>
      <c r="E221" s="37"/>
      <c r="F221" s="37"/>
      <c r="G221" s="39"/>
      <c r="H221" s="39"/>
      <c r="I221" s="39"/>
      <c r="J221" s="40"/>
      <c r="K221" s="40"/>
      <c r="L221" s="35"/>
      <c r="M221" s="7">
        <f>J221*ReadMe!$H$67</f>
        <v>0</v>
      </c>
      <c r="N221" s="7">
        <f>K221*ReadMe!$H$66</f>
        <v>0</v>
      </c>
      <c r="O221" s="7">
        <f t="shared" si="13"/>
        <v>0</v>
      </c>
      <c r="P221" s="7">
        <f t="shared" si="14"/>
        <v>0</v>
      </c>
      <c r="Q221" s="27">
        <f t="shared" si="15"/>
        <v>0</v>
      </c>
      <c r="R221" s="41"/>
    </row>
    <row r="222" spans="2:18" x14ac:dyDescent="0.15">
      <c r="B222" s="7" t="str">
        <f t="shared" si="12"/>
        <v/>
      </c>
      <c r="C222" s="33"/>
      <c r="D222" s="33"/>
      <c r="E222" s="37"/>
      <c r="F222" s="37"/>
      <c r="G222" s="39"/>
      <c r="H222" s="39"/>
      <c r="I222" s="39"/>
      <c r="J222" s="40"/>
      <c r="K222" s="40"/>
      <c r="L222" s="35"/>
      <c r="M222" s="7">
        <f>J222*ReadMe!$H$67</f>
        <v>0</v>
      </c>
      <c r="N222" s="7">
        <f>K222*ReadMe!$H$66</f>
        <v>0</v>
      </c>
      <c r="O222" s="7">
        <f t="shared" si="13"/>
        <v>0</v>
      </c>
      <c r="P222" s="7">
        <f t="shared" si="14"/>
        <v>0</v>
      </c>
      <c r="Q222" s="27">
        <f t="shared" si="15"/>
        <v>0</v>
      </c>
      <c r="R222" s="41"/>
    </row>
    <row r="223" spans="2:18" x14ac:dyDescent="0.15">
      <c r="B223" s="7" t="str">
        <f t="shared" si="12"/>
        <v/>
      </c>
      <c r="C223" s="33"/>
      <c r="D223" s="33"/>
      <c r="E223" s="37"/>
      <c r="F223" s="37"/>
      <c r="G223" s="39"/>
      <c r="H223" s="39"/>
      <c r="I223" s="39"/>
      <c r="J223" s="40"/>
      <c r="K223" s="40"/>
      <c r="L223" s="35"/>
      <c r="M223" s="7">
        <f>J223*ReadMe!$H$67</f>
        <v>0</v>
      </c>
      <c r="N223" s="7">
        <f>K223*ReadMe!$H$66</f>
        <v>0</v>
      </c>
      <c r="O223" s="7">
        <f t="shared" si="13"/>
        <v>0</v>
      </c>
      <c r="P223" s="7">
        <f t="shared" si="14"/>
        <v>0</v>
      </c>
      <c r="Q223" s="27">
        <f t="shared" si="15"/>
        <v>0</v>
      </c>
      <c r="R223" s="41"/>
    </row>
    <row r="224" spans="2:18" x14ac:dyDescent="0.15">
      <c r="B224" s="7" t="str">
        <f t="shared" si="12"/>
        <v/>
      </c>
      <c r="C224" s="33"/>
      <c r="D224" s="33"/>
      <c r="E224" s="37"/>
      <c r="F224" s="37"/>
      <c r="G224" s="39"/>
      <c r="H224" s="39"/>
      <c r="I224" s="39"/>
      <c r="J224" s="40"/>
      <c r="K224" s="40"/>
      <c r="L224" s="35"/>
      <c r="M224" s="7">
        <f>J224*ReadMe!$H$67</f>
        <v>0</v>
      </c>
      <c r="N224" s="7">
        <f>K224*ReadMe!$H$66</f>
        <v>0</v>
      </c>
      <c r="O224" s="7">
        <f t="shared" si="13"/>
        <v>0</v>
      </c>
      <c r="P224" s="7">
        <f t="shared" si="14"/>
        <v>0</v>
      </c>
      <c r="Q224" s="27">
        <f t="shared" si="15"/>
        <v>0</v>
      </c>
      <c r="R224" s="41"/>
    </row>
    <row r="225" spans="2:18" x14ac:dyDescent="0.15">
      <c r="B225" s="7" t="str">
        <f t="shared" si="12"/>
        <v/>
      </c>
      <c r="C225" s="33"/>
      <c r="D225" s="33"/>
      <c r="E225" s="37"/>
      <c r="F225" s="37"/>
      <c r="G225" s="39"/>
      <c r="H225" s="39"/>
      <c r="I225" s="39"/>
      <c r="J225" s="40"/>
      <c r="K225" s="40"/>
      <c r="L225" s="35"/>
      <c r="M225" s="7">
        <f>J225*ReadMe!$H$67</f>
        <v>0</v>
      </c>
      <c r="N225" s="7">
        <f>K225*ReadMe!$H$66</f>
        <v>0</v>
      </c>
      <c r="O225" s="7">
        <f t="shared" si="13"/>
        <v>0</v>
      </c>
      <c r="P225" s="7">
        <f t="shared" si="14"/>
        <v>0</v>
      </c>
      <c r="Q225" s="27">
        <f t="shared" si="15"/>
        <v>0</v>
      </c>
      <c r="R225" s="41"/>
    </row>
    <row r="226" spans="2:18" x14ac:dyDescent="0.15">
      <c r="B226" s="7" t="str">
        <f t="shared" si="12"/>
        <v/>
      </c>
      <c r="C226" s="33"/>
      <c r="D226" s="33"/>
      <c r="E226" s="37"/>
      <c r="F226" s="37"/>
      <c r="G226" s="39"/>
      <c r="H226" s="39"/>
      <c r="I226" s="39"/>
      <c r="J226" s="40"/>
      <c r="K226" s="40"/>
      <c r="L226" s="35"/>
      <c r="M226" s="7">
        <f>J226*ReadMe!$H$67</f>
        <v>0</v>
      </c>
      <c r="N226" s="7">
        <f>K226*ReadMe!$H$66</f>
        <v>0</v>
      </c>
      <c r="O226" s="7">
        <f t="shared" si="13"/>
        <v>0</v>
      </c>
      <c r="P226" s="7">
        <f t="shared" si="14"/>
        <v>0</v>
      </c>
      <c r="Q226" s="27">
        <f t="shared" si="15"/>
        <v>0</v>
      </c>
      <c r="R226" s="41"/>
    </row>
    <row r="227" spans="2:18" x14ac:dyDescent="0.15">
      <c r="B227" s="7" t="str">
        <f t="shared" si="12"/>
        <v/>
      </c>
      <c r="C227" s="33"/>
      <c r="D227" s="33"/>
      <c r="E227" s="37"/>
      <c r="F227" s="37"/>
      <c r="G227" s="39"/>
      <c r="H227" s="39"/>
      <c r="I227" s="39"/>
      <c r="J227" s="40"/>
      <c r="K227" s="40"/>
      <c r="L227" s="35"/>
      <c r="M227" s="7">
        <f>J227*ReadMe!$H$67</f>
        <v>0</v>
      </c>
      <c r="N227" s="7">
        <f>K227*ReadMe!$H$66</f>
        <v>0</v>
      </c>
      <c r="O227" s="7">
        <f t="shared" si="13"/>
        <v>0</v>
      </c>
      <c r="P227" s="7">
        <f t="shared" si="14"/>
        <v>0</v>
      </c>
      <c r="Q227" s="27">
        <f t="shared" si="15"/>
        <v>0</v>
      </c>
      <c r="R227" s="41"/>
    </row>
    <row r="228" spans="2:18" x14ac:dyDescent="0.15">
      <c r="B228" s="7" t="str">
        <f t="shared" si="12"/>
        <v/>
      </c>
      <c r="C228" s="33"/>
      <c r="D228" s="33"/>
      <c r="E228" s="37"/>
      <c r="F228" s="37"/>
      <c r="G228" s="39"/>
      <c r="H228" s="39"/>
      <c r="I228" s="39"/>
      <c r="J228" s="40"/>
      <c r="K228" s="40"/>
      <c r="L228" s="35"/>
      <c r="M228" s="7">
        <f>J228*ReadMe!$H$67</f>
        <v>0</v>
      </c>
      <c r="N228" s="7">
        <f>K228*ReadMe!$H$66</f>
        <v>0</v>
      </c>
      <c r="O228" s="7">
        <f t="shared" si="13"/>
        <v>0</v>
      </c>
      <c r="P228" s="7">
        <f t="shared" si="14"/>
        <v>0</v>
      </c>
      <c r="Q228" s="27">
        <f t="shared" si="15"/>
        <v>0</v>
      </c>
      <c r="R228" s="41"/>
    </row>
    <row r="229" spans="2:18" x14ac:dyDescent="0.15">
      <c r="B229" s="7" t="str">
        <f t="shared" si="12"/>
        <v/>
      </c>
      <c r="C229" s="33"/>
      <c r="D229" s="33"/>
      <c r="E229" s="37"/>
      <c r="F229" s="37"/>
      <c r="G229" s="39"/>
      <c r="H229" s="39"/>
      <c r="I229" s="39"/>
      <c r="J229" s="40"/>
      <c r="K229" s="40"/>
      <c r="L229" s="35"/>
      <c r="M229" s="7">
        <f>J229*ReadMe!$H$67</f>
        <v>0</v>
      </c>
      <c r="N229" s="7">
        <f>K229*ReadMe!$H$66</f>
        <v>0</v>
      </c>
      <c r="O229" s="7">
        <f t="shared" si="13"/>
        <v>0</v>
      </c>
      <c r="P229" s="7">
        <f t="shared" si="14"/>
        <v>0</v>
      </c>
      <c r="Q229" s="27">
        <f t="shared" si="15"/>
        <v>0</v>
      </c>
      <c r="R229" s="41"/>
    </row>
    <row r="230" spans="2:18" x14ac:dyDescent="0.15">
      <c r="B230" s="7" t="str">
        <f t="shared" si="12"/>
        <v/>
      </c>
      <c r="C230" s="33"/>
      <c r="D230" s="33"/>
      <c r="E230" s="37"/>
      <c r="F230" s="37"/>
      <c r="G230" s="39"/>
      <c r="H230" s="39"/>
      <c r="I230" s="39"/>
      <c r="J230" s="40"/>
      <c r="K230" s="40"/>
      <c r="L230" s="35"/>
      <c r="M230" s="7">
        <f>J230*ReadMe!$H$67</f>
        <v>0</v>
      </c>
      <c r="N230" s="7">
        <f>K230*ReadMe!$H$66</f>
        <v>0</v>
      </c>
      <c r="O230" s="7">
        <f t="shared" si="13"/>
        <v>0</v>
      </c>
      <c r="P230" s="7">
        <f t="shared" si="14"/>
        <v>0</v>
      </c>
      <c r="Q230" s="27">
        <f t="shared" si="15"/>
        <v>0</v>
      </c>
      <c r="R230" s="41"/>
    </row>
    <row r="231" spans="2:18" x14ac:dyDescent="0.15">
      <c r="B231" s="7" t="str">
        <f t="shared" si="12"/>
        <v/>
      </c>
      <c r="C231" s="33"/>
      <c r="D231" s="33"/>
      <c r="E231" s="37"/>
      <c r="F231" s="37"/>
      <c r="G231" s="39"/>
      <c r="H231" s="39"/>
      <c r="I231" s="39"/>
      <c r="J231" s="40"/>
      <c r="K231" s="40"/>
      <c r="L231" s="35"/>
      <c r="M231" s="7">
        <f>J231*ReadMe!$H$67</f>
        <v>0</v>
      </c>
      <c r="N231" s="7">
        <f>K231*ReadMe!$H$66</f>
        <v>0</v>
      </c>
      <c r="O231" s="7">
        <f t="shared" si="13"/>
        <v>0</v>
      </c>
      <c r="P231" s="7">
        <f t="shared" si="14"/>
        <v>0</v>
      </c>
      <c r="Q231" s="27">
        <f t="shared" si="15"/>
        <v>0</v>
      </c>
      <c r="R231" s="41"/>
    </row>
    <row r="232" spans="2:18" x14ac:dyDescent="0.15">
      <c r="B232" s="7" t="str">
        <f t="shared" si="12"/>
        <v/>
      </c>
      <c r="C232" s="33"/>
      <c r="D232" s="33"/>
      <c r="E232" s="37"/>
      <c r="F232" s="37"/>
      <c r="G232" s="39"/>
      <c r="H232" s="39"/>
      <c r="I232" s="39"/>
      <c r="J232" s="40"/>
      <c r="K232" s="40"/>
      <c r="L232" s="35"/>
      <c r="M232" s="7">
        <f>J232*ReadMe!$H$67</f>
        <v>0</v>
      </c>
      <c r="N232" s="7">
        <f>K232*ReadMe!$H$66</f>
        <v>0</v>
      </c>
      <c r="O232" s="7">
        <f t="shared" si="13"/>
        <v>0</v>
      </c>
      <c r="P232" s="7">
        <f t="shared" si="14"/>
        <v>0</v>
      </c>
      <c r="Q232" s="27">
        <f t="shared" si="15"/>
        <v>0</v>
      </c>
      <c r="R232" s="41"/>
    </row>
    <row r="233" spans="2:18" x14ac:dyDescent="0.15">
      <c r="B233" s="7" t="str">
        <f t="shared" si="12"/>
        <v/>
      </c>
      <c r="C233" s="33"/>
      <c r="D233" s="33"/>
      <c r="E233" s="37"/>
      <c r="F233" s="37"/>
      <c r="G233" s="39"/>
      <c r="H233" s="39"/>
      <c r="I233" s="39"/>
      <c r="J233" s="40"/>
      <c r="K233" s="40"/>
      <c r="L233" s="35"/>
      <c r="M233" s="7">
        <f>J233*ReadMe!$H$67</f>
        <v>0</v>
      </c>
      <c r="N233" s="7">
        <f>K233*ReadMe!$H$66</f>
        <v>0</v>
      </c>
      <c r="O233" s="7">
        <f t="shared" si="13"/>
        <v>0</v>
      </c>
      <c r="P233" s="7">
        <f t="shared" si="14"/>
        <v>0</v>
      </c>
      <c r="Q233" s="27">
        <f t="shared" si="15"/>
        <v>0</v>
      </c>
      <c r="R233" s="41"/>
    </row>
    <row r="234" spans="2:18" x14ac:dyDescent="0.15">
      <c r="B234" s="7" t="str">
        <f t="shared" si="12"/>
        <v/>
      </c>
      <c r="C234" s="33"/>
      <c r="D234" s="33"/>
      <c r="E234" s="37"/>
      <c r="F234" s="37"/>
      <c r="G234" s="39"/>
      <c r="H234" s="39"/>
      <c r="I234" s="39"/>
      <c r="J234" s="40"/>
      <c r="K234" s="40"/>
      <c r="L234" s="35"/>
      <c r="M234" s="7">
        <f>J234*ReadMe!$H$67</f>
        <v>0</v>
      </c>
      <c r="N234" s="7">
        <f>K234*ReadMe!$H$66</f>
        <v>0</v>
      </c>
      <c r="O234" s="7">
        <f t="shared" si="13"/>
        <v>0</v>
      </c>
      <c r="P234" s="7">
        <f t="shared" si="14"/>
        <v>0</v>
      </c>
      <c r="Q234" s="27">
        <f t="shared" si="15"/>
        <v>0</v>
      </c>
      <c r="R234" s="41"/>
    </row>
    <row r="235" spans="2:18" x14ac:dyDescent="0.15">
      <c r="B235" s="7" t="str">
        <f t="shared" si="12"/>
        <v/>
      </c>
      <c r="C235" s="33"/>
      <c r="D235" s="33"/>
      <c r="E235" s="37"/>
      <c r="F235" s="37"/>
      <c r="G235" s="39"/>
      <c r="H235" s="39"/>
      <c r="I235" s="39"/>
      <c r="J235" s="40"/>
      <c r="K235" s="40"/>
      <c r="L235" s="35"/>
      <c r="M235" s="7">
        <f>J235*ReadMe!$H$67</f>
        <v>0</v>
      </c>
      <c r="N235" s="7">
        <f>K235*ReadMe!$H$66</f>
        <v>0</v>
      </c>
      <c r="O235" s="7">
        <f t="shared" si="13"/>
        <v>0</v>
      </c>
      <c r="P235" s="7">
        <f t="shared" si="14"/>
        <v>0</v>
      </c>
      <c r="Q235" s="27">
        <f t="shared" si="15"/>
        <v>0</v>
      </c>
      <c r="R235" s="41"/>
    </row>
    <row r="236" spans="2:18" x14ac:dyDescent="0.15">
      <c r="B236" s="7" t="str">
        <f t="shared" si="12"/>
        <v/>
      </c>
      <c r="C236" s="33"/>
      <c r="D236" s="33"/>
      <c r="E236" s="37"/>
      <c r="F236" s="37"/>
      <c r="G236" s="39"/>
      <c r="H236" s="39"/>
      <c r="I236" s="39"/>
      <c r="J236" s="40"/>
      <c r="K236" s="40"/>
      <c r="L236" s="35"/>
      <c r="M236" s="7">
        <f>J236*ReadMe!$H$67</f>
        <v>0</v>
      </c>
      <c r="N236" s="7">
        <f>K236*ReadMe!$H$66</f>
        <v>0</v>
      </c>
      <c r="O236" s="7">
        <f t="shared" si="13"/>
        <v>0</v>
      </c>
      <c r="P236" s="7">
        <f t="shared" si="14"/>
        <v>0</v>
      </c>
      <c r="Q236" s="27">
        <f t="shared" si="15"/>
        <v>0</v>
      </c>
      <c r="R236" s="41"/>
    </row>
    <row r="237" spans="2:18" x14ac:dyDescent="0.15">
      <c r="B237" s="7" t="str">
        <f t="shared" si="12"/>
        <v/>
      </c>
      <c r="C237" s="33"/>
      <c r="D237" s="33"/>
      <c r="E237" s="37"/>
      <c r="F237" s="37"/>
      <c r="G237" s="39"/>
      <c r="H237" s="39"/>
      <c r="I237" s="39"/>
      <c r="J237" s="40"/>
      <c r="K237" s="40"/>
      <c r="L237" s="35"/>
      <c r="M237" s="7">
        <f>J237*ReadMe!$H$67</f>
        <v>0</v>
      </c>
      <c r="N237" s="7">
        <f>K237*ReadMe!$H$66</f>
        <v>0</v>
      </c>
      <c r="O237" s="7">
        <f t="shared" si="13"/>
        <v>0</v>
      </c>
      <c r="P237" s="7">
        <f t="shared" si="14"/>
        <v>0</v>
      </c>
      <c r="Q237" s="27">
        <f t="shared" si="15"/>
        <v>0</v>
      </c>
      <c r="R237" s="41"/>
    </row>
    <row r="238" spans="2:18" x14ac:dyDescent="0.15">
      <c r="B238" s="7" t="str">
        <f t="shared" si="12"/>
        <v/>
      </c>
      <c r="C238" s="33"/>
      <c r="D238" s="33"/>
      <c r="E238" s="37"/>
      <c r="F238" s="37"/>
      <c r="G238" s="39"/>
      <c r="H238" s="39"/>
      <c r="I238" s="39"/>
      <c r="J238" s="40"/>
      <c r="K238" s="40"/>
      <c r="L238" s="35"/>
      <c r="M238" s="7">
        <f>J238*ReadMe!$H$67</f>
        <v>0</v>
      </c>
      <c r="N238" s="7">
        <f>K238*ReadMe!$H$66</f>
        <v>0</v>
      </c>
      <c r="O238" s="7">
        <f t="shared" si="13"/>
        <v>0</v>
      </c>
      <c r="P238" s="7">
        <f t="shared" si="14"/>
        <v>0</v>
      </c>
      <c r="Q238" s="27">
        <f t="shared" si="15"/>
        <v>0</v>
      </c>
      <c r="R238" s="41"/>
    </row>
    <row r="239" spans="2:18" x14ac:dyDescent="0.15">
      <c r="B239" s="7" t="str">
        <f t="shared" si="12"/>
        <v/>
      </c>
      <c r="C239" s="33"/>
      <c r="D239" s="33"/>
      <c r="E239" s="37"/>
      <c r="F239" s="37"/>
      <c r="G239" s="39"/>
      <c r="H239" s="39"/>
      <c r="I239" s="39"/>
      <c r="J239" s="40"/>
      <c r="K239" s="40"/>
      <c r="L239" s="35"/>
      <c r="M239" s="7">
        <f>J239*ReadMe!$H$67</f>
        <v>0</v>
      </c>
      <c r="N239" s="7">
        <f>K239*ReadMe!$H$66</f>
        <v>0</v>
      </c>
      <c r="O239" s="7">
        <f t="shared" si="13"/>
        <v>0</v>
      </c>
      <c r="P239" s="7">
        <f t="shared" si="14"/>
        <v>0</v>
      </c>
      <c r="Q239" s="27">
        <f t="shared" si="15"/>
        <v>0</v>
      </c>
      <c r="R239" s="41"/>
    </row>
    <row r="240" spans="2:18" x14ac:dyDescent="0.15">
      <c r="B240" s="7" t="str">
        <f t="shared" si="12"/>
        <v/>
      </c>
      <c r="C240" s="33"/>
      <c r="D240" s="33"/>
      <c r="E240" s="37"/>
      <c r="F240" s="37"/>
      <c r="G240" s="39"/>
      <c r="H240" s="39"/>
      <c r="I240" s="39"/>
      <c r="J240" s="40"/>
      <c r="K240" s="40"/>
      <c r="L240" s="35"/>
      <c r="M240" s="7">
        <f>J240*ReadMe!$H$67</f>
        <v>0</v>
      </c>
      <c r="N240" s="7">
        <f>K240*ReadMe!$H$66</f>
        <v>0</v>
      </c>
      <c r="O240" s="7">
        <f t="shared" si="13"/>
        <v>0</v>
      </c>
      <c r="P240" s="7">
        <f t="shared" si="14"/>
        <v>0</v>
      </c>
      <c r="Q240" s="27">
        <f t="shared" si="15"/>
        <v>0</v>
      </c>
      <c r="R240" s="41"/>
    </row>
    <row r="241" spans="2:18" x14ac:dyDescent="0.15">
      <c r="B241" s="7" t="str">
        <f t="shared" si="12"/>
        <v/>
      </c>
      <c r="C241" s="33"/>
      <c r="D241" s="33"/>
      <c r="E241" s="37"/>
      <c r="F241" s="37"/>
      <c r="G241" s="39"/>
      <c r="H241" s="39"/>
      <c r="I241" s="39"/>
      <c r="J241" s="40"/>
      <c r="K241" s="40"/>
      <c r="L241" s="35"/>
      <c r="M241" s="7">
        <f>J241*ReadMe!$H$67</f>
        <v>0</v>
      </c>
      <c r="N241" s="7">
        <f>K241*ReadMe!$H$66</f>
        <v>0</v>
      </c>
      <c r="O241" s="7">
        <f t="shared" si="13"/>
        <v>0</v>
      </c>
      <c r="P241" s="7">
        <f t="shared" si="14"/>
        <v>0</v>
      </c>
      <c r="Q241" s="27">
        <f t="shared" si="15"/>
        <v>0</v>
      </c>
      <c r="R241" s="41"/>
    </row>
    <row r="242" spans="2:18" x14ac:dyDescent="0.15">
      <c r="B242" s="7" t="str">
        <f t="shared" si="12"/>
        <v/>
      </c>
      <c r="C242" s="33"/>
      <c r="D242" s="33"/>
      <c r="E242" s="37"/>
      <c r="F242" s="37"/>
      <c r="G242" s="39"/>
      <c r="H242" s="39"/>
      <c r="I242" s="39"/>
      <c r="J242" s="40"/>
      <c r="K242" s="40"/>
      <c r="L242" s="35"/>
      <c r="M242" s="7">
        <f>J242*ReadMe!$H$67</f>
        <v>0</v>
      </c>
      <c r="N242" s="7">
        <f>K242*ReadMe!$H$66</f>
        <v>0</v>
      </c>
      <c r="O242" s="7">
        <f t="shared" si="13"/>
        <v>0</v>
      </c>
      <c r="P242" s="7">
        <f t="shared" si="14"/>
        <v>0</v>
      </c>
      <c r="Q242" s="27">
        <f t="shared" si="15"/>
        <v>0</v>
      </c>
      <c r="R242" s="41"/>
    </row>
    <row r="243" spans="2:18" x14ac:dyDescent="0.15">
      <c r="B243" s="7" t="str">
        <f t="shared" si="12"/>
        <v/>
      </c>
      <c r="C243" s="33"/>
      <c r="D243" s="33"/>
      <c r="E243" s="37"/>
      <c r="F243" s="37"/>
      <c r="G243" s="39"/>
      <c r="H243" s="39"/>
      <c r="I243" s="39"/>
      <c r="J243" s="40"/>
      <c r="K243" s="40"/>
      <c r="L243" s="35"/>
      <c r="M243" s="7">
        <f>J243*ReadMe!$H$67</f>
        <v>0</v>
      </c>
      <c r="N243" s="7">
        <f>K243*ReadMe!$H$66</f>
        <v>0</v>
      </c>
      <c r="O243" s="7">
        <f t="shared" si="13"/>
        <v>0</v>
      </c>
      <c r="P243" s="7">
        <f t="shared" si="14"/>
        <v>0</v>
      </c>
      <c r="Q243" s="27">
        <f t="shared" si="15"/>
        <v>0</v>
      </c>
      <c r="R243" s="41"/>
    </row>
    <row r="244" spans="2:18" x14ac:dyDescent="0.15">
      <c r="B244" s="7" t="str">
        <f t="shared" si="12"/>
        <v/>
      </c>
      <c r="C244" s="33"/>
      <c r="D244" s="33"/>
      <c r="E244" s="37"/>
      <c r="F244" s="37"/>
      <c r="G244" s="39"/>
      <c r="H244" s="39"/>
      <c r="I244" s="39"/>
      <c r="J244" s="40"/>
      <c r="K244" s="40"/>
      <c r="L244" s="35"/>
      <c r="M244" s="7">
        <f>J244*ReadMe!$H$67</f>
        <v>0</v>
      </c>
      <c r="N244" s="7">
        <f>K244*ReadMe!$H$66</f>
        <v>0</v>
      </c>
      <c r="O244" s="7">
        <f t="shared" si="13"/>
        <v>0</v>
      </c>
      <c r="P244" s="7">
        <f t="shared" si="14"/>
        <v>0</v>
      </c>
      <c r="Q244" s="27">
        <f t="shared" si="15"/>
        <v>0</v>
      </c>
      <c r="R244" s="41"/>
    </row>
    <row r="245" spans="2:18" x14ac:dyDescent="0.15">
      <c r="B245" s="7" t="str">
        <f t="shared" si="12"/>
        <v/>
      </c>
      <c r="C245" s="33"/>
      <c r="D245" s="33"/>
      <c r="E245" s="37"/>
      <c r="F245" s="37"/>
      <c r="G245" s="39"/>
      <c r="H245" s="39"/>
      <c r="I245" s="39"/>
      <c r="J245" s="40"/>
      <c r="K245" s="40"/>
      <c r="L245" s="35"/>
      <c r="M245" s="7">
        <f>J245*ReadMe!$H$67</f>
        <v>0</v>
      </c>
      <c r="N245" s="7">
        <f>K245*ReadMe!$H$66</f>
        <v>0</v>
      </c>
      <c r="O245" s="7">
        <f t="shared" si="13"/>
        <v>0</v>
      </c>
      <c r="P245" s="7">
        <f t="shared" si="14"/>
        <v>0</v>
      </c>
      <c r="Q245" s="27">
        <f t="shared" si="15"/>
        <v>0</v>
      </c>
      <c r="R245" s="41"/>
    </row>
    <row r="246" spans="2:18" x14ac:dyDescent="0.15">
      <c r="B246" s="7" t="str">
        <f t="shared" si="12"/>
        <v/>
      </c>
      <c r="C246" s="33"/>
      <c r="D246" s="33"/>
      <c r="E246" s="37"/>
      <c r="F246" s="37"/>
      <c r="G246" s="39"/>
      <c r="H246" s="39"/>
      <c r="I246" s="39"/>
      <c r="J246" s="40"/>
      <c r="K246" s="40"/>
      <c r="L246" s="35"/>
      <c r="M246" s="7">
        <f>J246*ReadMe!$H$67</f>
        <v>0</v>
      </c>
      <c r="N246" s="7">
        <f>K246*ReadMe!$H$66</f>
        <v>0</v>
      </c>
      <c r="O246" s="7">
        <f t="shared" si="13"/>
        <v>0</v>
      </c>
      <c r="P246" s="7">
        <f t="shared" si="14"/>
        <v>0</v>
      </c>
      <c r="Q246" s="27">
        <f t="shared" si="15"/>
        <v>0</v>
      </c>
      <c r="R246" s="41"/>
    </row>
    <row r="247" spans="2:18" x14ac:dyDescent="0.15">
      <c r="B247" s="7" t="str">
        <f t="shared" si="12"/>
        <v/>
      </c>
      <c r="C247" s="33"/>
      <c r="D247" s="33"/>
      <c r="E247" s="37"/>
      <c r="F247" s="37"/>
      <c r="G247" s="39"/>
      <c r="H247" s="39"/>
      <c r="I247" s="39"/>
      <c r="J247" s="40"/>
      <c r="K247" s="40"/>
      <c r="L247" s="35"/>
      <c r="M247" s="7">
        <f>J247*ReadMe!$H$67</f>
        <v>0</v>
      </c>
      <c r="N247" s="7">
        <f>K247*ReadMe!$H$66</f>
        <v>0</v>
      </c>
      <c r="O247" s="7">
        <f t="shared" si="13"/>
        <v>0</v>
      </c>
      <c r="P247" s="7">
        <f t="shared" si="14"/>
        <v>0</v>
      </c>
      <c r="Q247" s="27">
        <f t="shared" si="15"/>
        <v>0</v>
      </c>
      <c r="R247" s="41"/>
    </row>
    <row r="248" spans="2:18" x14ac:dyDescent="0.15">
      <c r="B248" s="7" t="str">
        <f t="shared" si="12"/>
        <v/>
      </c>
      <c r="C248" s="33"/>
      <c r="D248" s="33"/>
      <c r="E248" s="37"/>
      <c r="F248" s="37"/>
      <c r="G248" s="39"/>
      <c r="H248" s="39"/>
      <c r="I248" s="39"/>
      <c r="J248" s="40"/>
      <c r="K248" s="40"/>
      <c r="L248" s="35"/>
      <c r="M248" s="7">
        <f>J248*ReadMe!$H$67</f>
        <v>0</v>
      </c>
      <c r="N248" s="7">
        <f>K248*ReadMe!$H$66</f>
        <v>0</v>
      </c>
      <c r="O248" s="7">
        <f t="shared" si="13"/>
        <v>0</v>
      </c>
      <c r="P248" s="7">
        <f t="shared" si="14"/>
        <v>0</v>
      </c>
      <c r="Q248" s="27">
        <f t="shared" si="15"/>
        <v>0</v>
      </c>
      <c r="R248" s="41"/>
    </row>
    <row r="249" spans="2:18" x14ac:dyDescent="0.15">
      <c r="B249" s="7" t="str">
        <f t="shared" si="12"/>
        <v/>
      </c>
      <c r="C249" s="33"/>
      <c r="D249" s="33"/>
      <c r="E249" s="37"/>
      <c r="F249" s="37"/>
      <c r="G249" s="39"/>
      <c r="H249" s="39"/>
      <c r="I249" s="39"/>
      <c r="J249" s="40"/>
      <c r="K249" s="40"/>
      <c r="L249" s="35"/>
      <c r="M249" s="7">
        <f>J249*ReadMe!$H$67</f>
        <v>0</v>
      </c>
      <c r="N249" s="7">
        <f>K249*ReadMe!$H$66</f>
        <v>0</v>
      </c>
      <c r="O249" s="7">
        <f t="shared" si="13"/>
        <v>0</v>
      </c>
      <c r="P249" s="7">
        <f t="shared" si="14"/>
        <v>0</v>
      </c>
      <c r="Q249" s="27">
        <f t="shared" si="15"/>
        <v>0</v>
      </c>
      <c r="R249" s="41"/>
    </row>
    <row r="250" spans="2:18" x14ac:dyDescent="0.15">
      <c r="B250" s="7" t="str">
        <f t="shared" si="12"/>
        <v/>
      </c>
      <c r="C250" s="33"/>
      <c r="D250" s="33"/>
      <c r="E250" s="37"/>
      <c r="F250" s="37"/>
      <c r="G250" s="39"/>
      <c r="H250" s="39"/>
      <c r="I250" s="39"/>
      <c r="J250" s="40"/>
      <c r="K250" s="40"/>
      <c r="L250" s="35"/>
      <c r="M250" s="7">
        <f>J250*ReadMe!$H$67</f>
        <v>0</v>
      </c>
      <c r="N250" s="7">
        <f>K250*ReadMe!$H$66</f>
        <v>0</v>
      </c>
      <c r="O250" s="7">
        <f t="shared" si="13"/>
        <v>0</v>
      </c>
      <c r="P250" s="7">
        <f t="shared" si="14"/>
        <v>0</v>
      </c>
      <c r="Q250" s="27">
        <f t="shared" si="15"/>
        <v>0</v>
      </c>
      <c r="R250" s="41"/>
    </row>
    <row r="251" spans="2:18" x14ac:dyDescent="0.15">
      <c r="B251" s="7" t="str">
        <f t="shared" si="12"/>
        <v/>
      </c>
      <c r="C251" s="33"/>
      <c r="D251" s="33"/>
      <c r="E251" s="37"/>
      <c r="F251" s="37"/>
      <c r="G251" s="39"/>
      <c r="H251" s="39"/>
      <c r="I251" s="39"/>
      <c r="J251" s="40"/>
      <c r="K251" s="40"/>
      <c r="L251" s="35"/>
      <c r="M251" s="7">
        <f>J251*ReadMe!$H$67</f>
        <v>0</v>
      </c>
      <c r="N251" s="7">
        <f>K251*ReadMe!$H$66</f>
        <v>0</v>
      </c>
      <c r="O251" s="7">
        <f t="shared" si="13"/>
        <v>0</v>
      </c>
      <c r="P251" s="7">
        <f t="shared" si="14"/>
        <v>0</v>
      </c>
      <c r="Q251" s="27">
        <f t="shared" si="15"/>
        <v>0</v>
      </c>
      <c r="R251" s="41"/>
    </row>
    <row r="252" spans="2:18" x14ac:dyDescent="0.15">
      <c r="B252" s="7" t="str">
        <f t="shared" si="12"/>
        <v/>
      </c>
      <c r="C252" s="33"/>
      <c r="D252" s="33"/>
      <c r="E252" s="37"/>
      <c r="F252" s="37"/>
      <c r="G252" s="39"/>
      <c r="H252" s="39"/>
      <c r="I252" s="39"/>
      <c r="J252" s="40"/>
      <c r="K252" s="40"/>
      <c r="L252" s="35"/>
      <c r="M252" s="7">
        <f>J252*ReadMe!$H$67</f>
        <v>0</v>
      </c>
      <c r="N252" s="7">
        <f>K252*ReadMe!$H$66</f>
        <v>0</v>
      </c>
      <c r="O252" s="7">
        <f t="shared" si="13"/>
        <v>0</v>
      </c>
      <c r="P252" s="7">
        <f t="shared" si="14"/>
        <v>0</v>
      </c>
      <c r="Q252" s="27">
        <f t="shared" si="15"/>
        <v>0</v>
      </c>
      <c r="R252" s="41"/>
    </row>
    <row r="253" spans="2:18" x14ac:dyDescent="0.15">
      <c r="B253" s="7" t="str">
        <f t="shared" si="12"/>
        <v/>
      </c>
      <c r="C253" s="33"/>
      <c r="D253" s="33"/>
      <c r="E253" s="37"/>
      <c r="F253" s="37"/>
      <c r="G253" s="39"/>
      <c r="H253" s="39"/>
      <c r="I253" s="39"/>
      <c r="J253" s="40"/>
      <c r="K253" s="40"/>
      <c r="L253" s="35"/>
      <c r="M253" s="7">
        <f>J253*ReadMe!$H$67</f>
        <v>0</v>
      </c>
      <c r="N253" s="7">
        <f>K253*ReadMe!$H$66</f>
        <v>0</v>
      </c>
      <c r="O253" s="7">
        <f t="shared" si="13"/>
        <v>0</v>
      </c>
      <c r="P253" s="7">
        <f t="shared" si="14"/>
        <v>0</v>
      </c>
      <c r="Q253" s="27">
        <f t="shared" si="15"/>
        <v>0</v>
      </c>
      <c r="R253" s="41"/>
    </row>
    <row r="254" spans="2:18" x14ac:dyDescent="0.15">
      <c r="B254" s="7" t="str">
        <f t="shared" si="12"/>
        <v/>
      </c>
      <c r="C254" s="33"/>
      <c r="D254" s="33"/>
      <c r="E254" s="37"/>
      <c r="F254" s="37"/>
      <c r="G254" s="39"/>
      <c r="H254" s="39"/>
      <c r="I254" s="39"/>
      <c r="J254" s="40"/>
      <c r="K254" s="40"/>
      <c r="L254" s="35"/>
      <c r="M254" s="7">
        <f>J254*ReadMe!$H$67</f>
        <v>0</v>
      </c>
      <c r="N254" s="7">
        <f>K254*ReadMe!$H$66</f>
        <v>0</v>
      </c>
      <c r="O254" s="7">
        <f t="shared" si="13"/>
        <v>0</v>
      </c>
      <c r="P254" s="7">
        <f t="shared" si="14"/>
        <v>0</v>
      </c>
      <c r="Q254" s="27">
        <f t="shared" si="15"/>
        <v>0</v>
      </c>
      <c r="R254" s="41"/>
    </row>
    <row r="255" spans="2:18" x14ac:dyDescent="0.15">
      <c r="B255" s="7" t="str">
        <f t="shared" si="12"/>
        <v/>
      </c>
      <c r="C255" s="33"/>
      <c r="D255" s="33"/>
      <c r="E255" s="37"/>
      <c r="F255" s="37"/>
      <c r="G255" s="39"/>
      <c r="H255" s="39"/>
      <c r="I255" s="39"/>
      <c r="J255" s="40"/>
      <c r="K255" s="40"/>
      <c r="L255" s="35"/>
      <c r="M255" s="7">
        <f>J255*ReadMe!$H$67</f>
        <v>0</v>
      </c>
      <c r="N255" s="7">
        <f>K255*ReadMe!$H$66</f>
        <v>0</v>
      </c>
      <c r="O255" s="7">
        <f t="shared" si="13"/>
        <v>0</v>
      </c>
      <c r="P255" s="7">
        <f t="shared" si="14"/>
        <v>0</v>
      </c>
      <c r="Q255" s="27">
        <f t="shared" si="15"/>
        <v>0</v>
      </c>
      <c r="R255" s="41"/>
    </row>
    <row r="256" spans="2:18" x14ac:dyDescent="0.15">
      <c r="B256" s="7" t="str">
        <f t="shared" si="12"/>
        <v/>
      </c>
      <c r="C256" s="33"/>
      <c r="D256" s="33"/>
      <c r="E256" s="37"/>
      <c r="F256" s="37"/>
      <c r="G256" s="39"/>
      <c r="H256" s="39"/>
      <c r="I256" s="39"/>
      <c r="J256" s="40"/>
      <c r="K256" s="40"/>
      <c r="L256" s="35"/>
      <c r="M256" s="7">
        <f>J256*ReadMe!$H$67</f>
        <v>0</v>
      </c>
      <c r="N256" s="7">
        <f>K256*ReadMe!$H$66</f>
        <v>0</v>
      </c>
      <c r="O256" s="7">
        <f t="shared" si="13"/>
        <v>0</v>
      </c>
      <c r="P256" s="7">
        <f t="shared" si="14"/>
        <v>0</v>
      </c>
      <c r="Q256" s="27">
        <f t="shared" si="15"/>
        <v>0</v>
      </c>
      <c r="R256" s="41"/>
    </row>
    <row r="257" spans="2:18" x14ac:dyDescent="0.15">
      <c r="B257" s="7" t="str">
        <f t="shared" si="12"/>
        <v/>
      </c>
      <c r="C257" s="33"/>
      <c r="D257" s="33"/>
      <c r="E257" s="37"/>
      <c r="F257" s="37"/>
      <c r="G257" s="39"/>
      <c r="H257" s="39"/>
      <c r="I257" s="39"/>
      <c r="J257" s="40"/>
      <c r="K257" s="40"/>
      <c r="L257" s="35"/>
      <c r="M257" s="7">
        <f>J257*ReadMe!$H$67</f>
        <v>0</v>
      </c>
      <c r="N257" s="7">
        <f>K257*ReadMe!$H$66</f>
        <v>0</v>
      </c>
      <c r="O257" s="7">
        <f t="shared" si="13"/>
        <v>0</v>
      </c>
      <c r="P257" s="7">
        <f t="shared" si="14"/>
        <v>0</v>
      </c>
      <c r="Q257" s="27">
        <f t="shared" si="15"/>
        <v>0</v>
      </c>
      <c r="R257" s="41"/>
    </row>
    <row r="258" spans="2:18" x14ac:dyDescent="0.15">
      <c r="B258" s="7" t="str">
        <f t="shared" si="12"/>
        <v/>
      </c>
      <c r="C258" s="33"/>
      <c r="D258" s="33"/>
      <c r="E258" s="37"/>
      <c r="F258" s="37"/>
      <c r="G258" s="39"/>
      <c r="H258" s="39"/>
      <c r="I258" s="39"/>
      <c r="J258" s="40"/>
      <c r="K258" s="40"/>
      <c r="L258" s="35"/>
      <c r="M258" s="7">
        <f>J258*ReadMe!$H$67</f>
        <v>0</v>
      </c>
      <c r="N258" s="7">
        <f>K258*ReadMe!$H$66</f>
        <v>0</v>
      </c>
      <c r="O258" s="7">
        <f t="shared" si="13"/>
        <v>0</v>
      </c>
      <c r="P258" s="7">
        <f t="shared" si="14"/>
        <v>0</v>
      </c>
      <c r="Q258" s="27">
        <f t="shared" si="15"/>
        <v>0</v>
      </c>
      <c r="R258" s="41"/>
    </row>
    <row r="259" spans="2:18" x14ac:dyDescent="0.15">
      <c r="B259" s="7" t="str">
        <f t="shared" si="12"/>
        <v/>
      </c>
      <c r="C259" s="33"/>
      <c r="D259" s="33"/>
      <c r="E259" s="37"/>
      <c r="F259" s="37"/>
      <c r="G259" s="39"/>
      <c r="H259" s="39"/>
      <c r="I259" s="39"/>
      <c r="J259" s="40"/>
      <c r="K259" s="40"/>
      <c r="L259" s="35"/>
      <c r="M259" s="7">
        <f>J259*ReadMe!$H$67</f>
        <v>0</v>
      </c>
      <c r="N259" s="7">
        <f>K259*ReadMe!$H$66</f>
        <v>0</v>
      </c>
      <c r="O259" s="7">
        <f t="shared" si="13"/>
        <v>0</v>
      </c>
      <c r="P259" s="7">
        <f t="shared" si="14"/>
        <v>0</v>
      </c>
      <c r="Q259" s="27">
        <f t="shared" si="15"/>
        <v>0</v>
      </c>
      <c r="R259" s="41"/>
    </row>
    <row r="260" spans="2:18" x14ac:dyDescent="0.15">
      <c r="B260" s="7" t="str">
        <f t="shared" si="12"/>
        <v/>
      </c>
      <c r="C260" s="33"/>
      <c r="D260" s="33"/>
      <c r="E260" s="37"/>
      <c r="F260" s="37"/>
      <c r="G260" s="39"/>
      <c r="H260" s="39"/>
      <c r="I260" s="39"/>
      <c r="J260" s="40"/>
      <c r="K260" s="40"/>
      <c r="L260" s="35"/>
      <c r="M260" s="7">
        <f>J260*ReadMe!$H$67</f>
        <v>0</v>
      </c>
      <c r="N260" s="7">
        <f>K260*ReadMe!$H$66</f>
        <v>0</v>
      </c>
      <c r="O260" s="7">
        <f t="shared" si="13"/>
        <v>0</v>
      </c>
      <c r="P260" s="7">
        <f t="shared" si="14"/>
        <v>0</v>
      </c>
      <c r="Q260" s="27">
        <f t="shared" si="15"/>
        <v>0</v>
      </c>
      <c r="R260" s="41"/>
    </row>
    <row r="261" spans="2:18" x14ac:dyDescent="0.15">
      <c r="B261" s="7" t="str">
        <f t="shared" si="12"/>
        <v/>
      </c>
      <c r="C261" s="33"/>
      <c r="D261" s="33"/>
      <c r="E261" s="37"/>
      <c r="F261" s="37"/>
      <c r="G261" s="39"/>
      <c r="H261" s="39"/>
      <c r="I261" s="39"/>
      <c r="J261" s="40"/>
      <c r="K261" s="40"/>
      <c r="L261" s="35"/>
      <c r="M261" s="7">
        <f>J261*ReadMe!$H$67</f>
        <v>0</v>
      </c>
      <c r="N261" s="7">
        <f>K261*ReadMe!$H$66</f>
        <v>0</v>
      </c>
      <c r="O261" s="7">
        <f t="shared" si="13"/>
        <v>0</v>
      </c>
      <c r="P261" s="7">
        <f t="shared" si="14"/>
        <v>0</v>
      </c>
      <c r="Q261" s="27">
        <f t="shared" si="15"/>
        <v>0</v>
      </c>
      <c r="R261" s="41"/>
    </row>
    <row r="262" spans="2:18" x14ac:dyDescent="0.15">
      <c r="B262" s="7" t="str">
        <f t="shared" si="12"/>
        <v/>
      </c>
      <c r="C262" s="33"/>
      <c r="D262" s="33"/>
      <c r="E262" s="37"/>
      <c r="F262" s="37"/>
      <c r="G262" s="39"/>
      <c r="H262" s="39"/>
      <c r="I262" s="39"/>
      <c r="J262" s="40"/>
      <c r="K262" s="40"/>
      <c r="L262" s="35"/>
      <c r="M262" s="7">
        <f>J262*ReadMe!$H$67</f>
        <v>0</v>
      </c>
      <c r="N262" s="7">
        <f>K262*ReadMe!$H$66</f>
        <v>0</v>
      </c>
      <c r="O262" s="7">
        <f t="shared" si="13"/>
        <v>0</v>
      </c>
      <c r="P262" s="7">
        <f t="shared" si="14"/>
        <v>0</v>
      </c>
      <c r="Q262" s="27">
        <f t="shared" si="15"/>
        <v>0</v>
      </c>
      <c r="R262" s="41"/>
    </row>
    <row r="263" spans="2:18" x14ac:dyDescent="0.15">
      <c r="B263" s="7" t="str">
        <f t="shared" si="12"/>
        <v/>
      </c>
      <c r="C263" s="33"/>
      <c r="D263" s="33"/>
      <c r="E263" s="37"/>
      <c r="F263" s="37"/>
      <c r="G263" s="39"/>
      <c r="H263" s="39"/>
      <c r="I263" s="39"/>
      <c r="J263" s="40"/>
      <c r="K263" s="40"/>
      <c r="L263" s="35"/>
      <c r="M263" s="7">
        <f>J263*ReadMe!$H$67</f>
        <v>0</v>
      </c>
      <c r="N263" s="7">
        <f>K263*ReadMe!$H$66</f>
        <v>0</v>
      </c>
      <c r="O263" s="7">
        <f t="shared" si="13"/>
        <v>0</v>
      </c>
      <c r="P263" s="7">
        <f t="shared" si="14"/>
        <v>0</v>
      </c>
      <c r="Q263" s="27">
        <f t="shared" si="15"/>
        <v>0</v>
      </c>
      <c r="R263" s="41"/>
    </row>
    <row r="264" spans="2:18" x14ac:dyDescent="0.15">
      <c r="B264" s="7" t="str">
        <f t="shared" si="12"/>
        <v/>
      </c>
      <c r="C264" s="33"/>
      <c r="D264" s="33"/>
      <c r="E264" s="37"/>
      <c r="F264" s="37"/>
      <c r="G264" s="39"/>
      <c r="H264" s="39"/>
      <c r="I264" s="39"/>
      <c r="J264" s="40"/>
      <c r="K264" s="40"/>
      <c r="L264" s="35"/>
      <c r="M264" s="7">
        <f>J264*ReadMe!$H$67</f>
        <v>0</v>
      </c>
      <c r="N264" s="7">
        <f>K264*ReadMe!$H$66</f>
        <v>0</v>
      </c>
      <c r="O264" s="7">
        <f t="shared" si="13"/>
        <v>0</v>
      </c>
      <c r="P264" s="7">
        <f t="shared" si="14"/>
        <v>0</v>
      </c>
      <c r="Q264" s="27">
        <f t="shared" si="15"/>
        <v>0</v>
      </c>
      <c r="R264" s="41"/>
    </row>
    <row r="265" spans="2:18" x14ac:dyDescent="0.15">
      <c r="B265" s="7" t="str">
        <f t="shared" si="12"/>
        <v/>
      </c>
      <c r="C265" s="33"/>
      <c r="D265" s="33"/>
      <c r="E265" s="37"/>
      <c r="F265" s="37"/>
      <c r="G265" s="39"/>
      <c r="H265" s="39"/>
      <c r="I265" s="39"/>
      <c r="J265" s="40"/>
      <c r="K265" s="40"/>
      <c r="L265" s="35"/>
      <c r="M265" s="7">
        <f>J265*ReadMe!$H$67</f>
        <v>0</v>
      </c>
      <c r="N265" s="7">
        <f>K265*ReadMe!$H$66</f>
        <v>0</v>
      </c>
      <c r="O265" s="7">
        <f t="shared" si="13"/>
        <v>0</v>
      </c>
      <c r="P265" s="7">
        <f t="shared" si="14"/>
        <v>0</v>
      </c>
      <c r="Q265" s="27">
        <f t="shared" si="15"/>
        <v>0</v>
      </c>
      <c r="R265" s="41"/>
    </row>
    <row r="266" spans="2:18" x14ac:dyDescent="0.15">
      <c r="B266" s="7" t="str">
        <f t="shared" si="12"/>
        <v/>
      </c>
      <c r="C266" s="33"/>
      <c r="D266" s="33"/>
      <c r="E266" s="37"/>
      <c r="F266" s="37"/>
      <c r="G266" s="39"/>
      <c r="H266" s="39"/>
      <c r="I266" s="39"/>
      <c r="J266" s="40"/>
      <c r="K266" s="40"/>
      <c r="L266" s="35"/>
      <c r="M266" s="7">
        <f>J266*ReadMe!$H$67</f>
        <v>0</v>
      </c>
      <c r="N266" s="7">
        <f>K266*ReadMe!$H$66</f>
        <v>0</v>
      </c>
      <c r="O266" s="7">
        <f t="shared" si="13"/>
        <v>0</v>
      </c>
      <c r="P266" s="7">
        <f t="shared" si="14"/>
        <v>0</v>
      </c>
      <c r="Q266" s="27">
        <f t="shared" si="15"/>
        <v>0</v>
      </c>
      <c r="R266" s="41"/>
    </row>
    <row r="267" spans="2:18" x14ac:dyDescent="0.15">
      <c r="B267" s="7" t="str">
        <f t="shared" si="12"/>
        <v/>
      </c>
      <c r="C267" s="33"/>
      <c r="D267" s="33"/>
      <c r="E267" s="37"/>
      <c r="F267" s="37"/>
      <c r="G267" s="39"/>
      <c r="H267" s="39"/>
      <c r="I267" s="39"/>
      <c r="J267" s="40"/>
      <c r="K267" s="40"/>
      <c r="L267" s="35"/>
      <c r="M267" s="7">
        <f>J267*ReadMe!$H$67</f>
        <v>0</v>
      </c>
      <c r="N267" s="7">
        <f>K267*ReadMe!$H$66</f>
        <v>0</v>
      </c>
      <c r="O267" s="7">
        <f t="shared" si="13"/>
        <v>0</v>
      </c>
      <c r="P267" s="7">
        <f t="shared" si="14"/>
        <v>0</v>
      </c>
      <c r="Q267" s="27">
        <f t="shared" si="15"/>
        <v>0</v>
      </c>
      <c r="R267" s="41"/>
    </row>
    <row r="268" spans="2:18" x14ac:dyDescent="0.15">
      <c r="B268" s="7" t="str">
        <f t="shared" si="12"/>
        <v/>
      </c>
      <c r="C268" s="33"/>
      <c r="D268" s="33"/>
      <c r="E268" s="37"/>
      <c r="F268" s="37"/>
      <c r="G268" s="39"/>
      <c r="H268" s="39"/>
      <c r="I268" s="39"/>
      <c r="J268" s="40"/>
      <c r="K268" s="40"/>
      <c r="L268" s="35"/>
      <c r="M268" s="7">
        <f>J268*ReadMe!$H$67</f>
        <v>0</v>
      </c>
      <c r="N268" s="7">
        <f>K268*ReadMe!$H$66</f>
        <v>0</v>
      </c>
      <c r="O268" s="7">
        <f t="shared" si="13"/>
        <v>0</v>
      </c>
      <c r="P268" s="7">
        <f t="shared" si="14"/>
        <v>0</v>
      </c>
      <c r="Q268" s="27">
        <f t="shared" si="15"/>
        <v>0</v>
      </c>
      <c r="R268" s="41"/>
    </row>
    <row r="269" spans="2:18" x14ac:dyDescent="0.15">
      <c r="B269" s="7" t="str">
        <f t="shared" si="12"/>
        <v/>
      </c>
      <c r="C269" s="33"/>
      <c r="D269" s="33"/>
      <c r="E269" s="37"/>
      <c r="F269" s="37"/>
      <c r="G269" s="39"/>
      <c r="H269" s="39"/>
      <c r="I269" s="39"/>
      <c r="J269" s="40"/>
      <c r="K269" s="40"/>
      <c r="L269" s="35"/>
      <c r="M269" s="7">
        <f>J269*ReadMe!$H$67</f>
        <v>0</v>
      </c>
      <c r="N269" s="7">
        <f>K269*ReadMe!$H$66</f>
        <v>0</v>
      </c>
      <c r="O269" s="7">
        <f t="shared" si="13"/>
        <v>0</v>
      </c>
      <c r="P269" s="7">
        <f t="shared" si="14"/>
        <v>0</v>
      </c>
      <c r="Q269" s="27">
        <f t="shared" si="15"/>
        <v>0</v>
      </c>
      <c r="R269" s="41"/>
    </row>
    <row r="270" spans="2:18" x14ac:dyDescent="0.15">
      <c r="B270" s="7" t="str">
        <f t="shared" si="12"/>
        <v/>
      </c>
      <c r="C270" s="33"/>
      <c r="D270" s="33"/>
      <c r="E270" s="37"/>
      <c r="F270" s="37"/>
      <c r="G270" s="39"/>
      <c r="H270" s="39"/>
      <c r="I270" s="39"/>
      <c r="J270" s="40"/>
      <c r="K270" s="40"/>
      <c r="L270" s="35"/>
      <c r="M270" s="7">
        <f>J270*ReadMe!$H$67</f>
        <v>0</v>
      </c>
      <c r="N270" s="7">
        <f>K270*ReadMe!$H$66</f>
        <v>0</v>
      </c>
      <c r="O270" s="7">
        <f t="shared" si="13"/>
        <v>0</v>
      </c>
      <c r="P270" s="7">
        <f t="shared" si="14"/>
        <v>0</v>
      </c>
      <c r="Q270" s="27">
        <f t="shared" si="15"/>
        <v>0</v>
      </c>
      <c r="R270" s="41"/>
    </row>
    <row r="271" spans="2:18" x14ac:dyDescent="0.15">
      <c r="B271" s="7" t="str">
        <f t="shared" ref="B271:B334" si="16">IF(LEN(D271)&gt;1,INDEX(Periode,MATCH($D271,Maanden,0),1),"")</f>
        <v/>
      </c>
      <c r="C271" s="33"/>
      <c r="D271" s="33"/>
      <c r="E271" s="37"/>
      <c r="F271" s="37"/>
      <c r="G271" s="39"/>
      <c r="H271" s="39"/>
      <c r="I271" s="39"/>
      <c r="J271" s="40"/>
      <c r="K271" s="40"/>
      <c r="L271" s="35"/>
      <c r="M271" s="7">
        <f>J271*ReadMe!$H$67</f>
        <v>0</v>
      </c>
      <c r="N271" s="7">
        <f>K271*ReadMe!$H$66</f>
        <v>0</v>
      </c>
      <c r="O271" s="7">
        <f t="shared" si="13"/>
        <v>0</v>
      </c>
      <c r="P271" s="7">
        <f t="shared" si="14"/>
        <v>0</v>
      </c>
      <c r="Q271" s="27">
        <f t="shared" si="15"/>
        <v>0</v>
      </c>
      <c r="R271" s="41"/>
    </row>
    <row r="272" spans="2:18" x14ac:dyDescent="0.15">
      <c r="B272" s="7" t="str">
        <f t="shared" si="16"/>
        <v/>
      </c>
      <c r="C272" s="33"/>
      <c r="D272" s="33"/>
      <c r="E272" s="37"/>
      <c r="F272" s="37"/>
      <c r="G272" s="39"/>
      <c r="H272" s="39"/>
      <c r="I272" s="39"/>
      <c r="J272" s="40"/>
      <c r="K272" s="40"/>
      <c r="L272" s="35"/>
      <c r="M272" s="7">
        <f>J272*ReadMe!$H$67</f>
        <v>0</v>
      </c>
      <c r="N272" s="7">
        <f>K272*ReadMe!$H$66</f>
        <v>0</v>
      </c>
      <c r="O272" s="7">
        <f t="shared" ref="O272:O335" si="17">SUM(J272:N272)</f>
        <v>0</v>
      </c>
      <c r="P272" s="7">
        <f t="shared" ref="P272:P335" si="18">SUM(J272:L272)</f>
        <v>0</v>
      </c>
      <c r="Q272" s="27">
        <f t="shared" ref="Q272:Q335" si="19">SUM(M272:N272)</f>
        <v>0</v>
      </c>
      <c r="R272" s="41"/>
    </row>
    <row r="273" spans="2:18" x14ac:dyDescent="0.15">
      <c r="B273" s="7" t="str">
        <f t="shared" si="16"/>
        <v/>
      </c>
      <c r="C273" s="33"/>
      <c r="D273" s="33"/>
      <c r="E273" s="37"/>
      <c r="F273" s="37"/>
      <c r="G273" s="39"/>
      <c r="H273" s="39"/>
      <c r="I273" s="39"/>
      <c r="J273" s="40"/>
      <c r="K273" s="40"/>
      <c r="L273" s="35"/>
      <c r="M273" s="7">
        <f>J273*ReadMe!$H$67</f>
        <v>0</v>
      </c>
      <c r="N273" s="7">
        <f>K273*ReadMe!$H$66</f>
        <v>0</v>
      </c>
      <c r="O273" s="7">
        <f t="shared" si="17"/>
        <v>0</v>
      </c>
      <c r="P273" s="7">
        <f t="shared" si="18"/>
        <v>0</v>
      </c>
      <c r="Q273" s="27">
        <f t="shared" si="19"/>
        <v>0</v>
      </c>
      <c r="R273" s="41"/>
    </row>
    <row r="274" spans="2:18" x14ac:dyDescent="0.15">
      <c r="B274" s="7" t="str">
        <f t="shared" si="16"/>
        <v/>
      </c>
      <c r="C274" s="33"/>
      <c r="D274" s="33"/>
      <c r="E274" s="37"/>
      <c r="F274" s="37"/>
      <c r="G274" s="39"/>
      <c r="H274" s="39"/>
      <c r="I274" s="39"/>
      <c r="J274" s="40"/>
      <c r="K274" s="40"/>
      <c r="L274" s="35"/>
      <c r="M274" s="7">
        <f>J274*ReadMe!$H$67</f>
        <v>0</v>
      </c>
      <c r="N274" s="7">
        <f>K274*ReadMe!$H$66</f>
        <v>0</v>
      </c>
      <c r="O274" s="7">
        <f t="shared" si="17"/>
        <v>0</v>
      </c>
      <c r="P274" s="7">
        <f t="shared" si="18"/>
        <v>0</v>
      </c>
      <c r="Q274" s="27">
        <f t="shared" si="19"/>
        <v>0</v>
      </c>
      <c r="R274" s="41"/>
    </row>
    <row r="275" spans="2:18" x14ac:dyDescent="0.15">
      <c r="B275" s="7" t="str">
        <f t="shared" si="16"/>
        <v/>
      </c>
      <c r="C275" s="33"/>
      <c r="D275" s="33"/>
      <c r="E275" s="37"/>
      <c r="F275" s="37"/>
      <c r="G275" s="39"/>
      <c r="H275" s="39"/>
      <c r="I275" s="39"/>
      <c r="J275" s="40"/>
      <c r="K275" s="40"/>
      <c r="L275" s="35"/>
      <c r="M275" s="7">
        <f>J275*ReadMe!$H$67</f>
        <v>0</v>
      </c>
      <c r="N275" s="7">
        <f>K275*ReadMe!$H$66</f>
        <v>0</v>
      </c>
      <c r="O275" s="7">
        <f t="shared" si="17"/>
        <v>0</v>
      </c>
      <c r="P275" s="7">
        <f t="shared" si="18"/>
        <v>0</v>
      </c>
      <c r="Q275" s="27">
        <f t="shared" si="19"/>
        <v>0</v>
      </c>
      <c r="R275" s="41"/>
    </row>
    <row r="276" spans="2:18" x14ac:dyDescent="0.15">
      <c r="B276" s="7" t="str">
        <f t="shared" si="16"/>
        <v/>
      </c>
      <c r="C276" s="33"/>
      <c r="D276" s="33"/>
      <c r="E276" s="37"/>
      <c r="F276" s="37"/>
      <c r="G276" s="39"/>
      <c r="H276" s="39"/>
      <c r="I276" s="39"/>
      <c r="J276" s="40"/>
      <c r="K276" s="40"/>
      <c r="L276" s="35"/>
      <c r="M276" s="7">
        <f>J276*ReadMe!$H$67</f>
        <v>0</v>
      </c>
      <c r="N276" s="7">
        <f>K276*ReadMe!$H$66</f>
        <v>0</v>
      </c>
      <c r="O276" s="7">
        <f t="shared" si="17"/>
        <v>0</v>
      </c>
      <c r="P276" s="7">
        <f t="shared" si="18"/>
        <v>0</v>
      </c>
      <c r="Q276" s="27">
        <f t="shared" si="19"/>
        <v>0</v>
      </c>
      <c r="R276" s="41"/>
    </row>
    <row r="277" spans="2:18" x14ac:dyDescent="0.15">
      <c r="B277" s="7" t="str">
        <f t="shared" si="16"/>
        <v/>
      </c>
      <c r="C277" s="33"/>
      <c r="D277" s="33"/>
      <c r="E277" s="37"/>
      <c r="F277" s="37"/>
      <c r="G277" s="39"/>
      <c r="H277" s="39"/>
      <c r="I277" s="39"/>
      <c r="J277" s="40"/>
      <c r="K277" s="40"/>
      <c r="L277" s="35"/>
      <c r="M277" s="7">
        <f>J277*ReadMe!$H$67</f>
        <v>0</v>
      </c>
      <c r="N277" s="7">
        <f>K277*ReadMe!$H$66</f>
        <v>0</v>
      </c>
      <c r="O277" s="7">
        <f t="shared" si="17"/>
        <v>0</v>
      </c>
      <c r="P277" s="7">
        <f t="shared" si="18"/>
        <v>0</v>
      </c>
      <c r="Q277" s="27">
        <f t="shared" si="19"/>
        <v>0</v>
      </c>
      <c r="R277" s="41"/>
    </row>
    <row r="278" spans="2:18" x14ac:dyDescent="0.15">
      <c r="B278" s="7" t="str">
        <f t="shared" si="16"/>
        <v/>
      </c>
      <c r="C278" s="33"/>
      <c r="D278" s="33"/>
      <c r="E278" s="37"/>
      <c r="F278" s="37"/>
      <c r="G278" s="39"/>
      <c r="H278" s="39"/>
      <c r="I278" s="39"/>
      <c r="J278" s="40"/>
      <c r="K278" s="40"/>
      <c r="L278" s="35"/>
      <c r="M278" s="7">
        <f>J278*ReadMe!$H$67</f>
        <v>0</v>
      </c>
      <c r="N278" s="7">
        <f>K278*ReadMe!$H$66</f>
        <v>0</v>
      </c>
      <c r="O278" s="7">
        <f t="shared" si="17"/>
        <v>0</v>
      </c>
      <c r="P278" s="7">
        <f t="shared" si="18"/>
        <v>0</v>
      </c>
      <c r="Q278" s="27">
        <f t="shared" si="19"/>
        <v>0</v>
      </c>
      <c r="R278" s="41"/>
    </row>
    <row r="279" spans="2:18" x14ac:dyDescent="0.15">
      <c r="B279" s="7" t="str">
        <f t="shared" si="16"/>
        <v/>
      </c>
      <c r="C279" s="33"/>
      <c r="D279" s="33"/>
      <c r="E279" s="37"/>
      <c r="F279" s="37"/>
      <c r="G279" s="39"/>
      <c r="H279" s="39"/>
      <c r="I279" s="39"/>
      <c r="J279" s="40"/>
      <c r="K279" s="40"/>
      <c r="L279" s="35"/>
      <c r="M279" s="7">
        <f>J279*ReadMe!$H$67</f>
        <v>0</v>
      </c>
      <c r="N279" s="7">
        <f>K279*ReadMe!$H$66</f>
        <v>0</v>
      </c>
      <c r="O279" s="7">
        <f t="shared" si="17"/>
        <v>0</v>
      </c>
      <c r="P279" s="7">
        <f t="shared" si="18"/>
        <v>0</v>
      </c>
      <c r="Q279" s="27">
        <f t="shared" si="19"/>
        <v>0</v>
      </c>
      <c r="R279" s="41"/>
    </row>
    <row r="280" spans="2:18" x14ac:dyDescent="0.15">
      <c r="B280" s="7" t="str">
        <f t="shared" si="16"/>
        <v/>
      </c>
      <c r="C280" s="33"/>
      <c r="D280" s="33"/>
      <c r="E280" s="37"/>
      <c r="F280" s="37"/>
      <c r="G280" s="39"/>
      <c r="H280" s="39"/>
      <c r="I280" s="39"/>
      <c r="J280" s="40"/>
      <c r="K280" s="40"/>
      <c r="L280" s="35"/>
      <c r="M280" s="7">
        <f>J280*ReadMe!$H$67</f>
        <v>0</v>
      </c>
      <c r="N280" s="7">
        <f>K280*ReadMe!$H$66</f>
        <v>0</v>
      </c>
      <c r="O280" s="7">
        <f t="shared" si="17"/>
        <v>0</v>
      </c>
      <c r="P280" s="7">
        <f t="shared" si="18"/>
        <v>0</v>
      </c>
      <c r="Q280" s="27">
        <f t="shared" si="19"/>
        <v>0</v>
      </c>
      <c r="R280" s="41"/>
    </row>
    <row r="281" spans="2:18" x14ac:dyDescent="0.15">
      <c r="B281" s="7" t="str">
        <f t="shared" si="16"/>
        <v/>
      </c>
      <c r="C281" s="33"/>
      <c r="D281" s="33"/>
      <c r="E281" s="37"/>
      <c r="F281" s="37"/>
      <c r="G281" s="39"/>
      <c r="H281" s="39"/>
      <c r="I281" s="39"/>
      <c r="J281" s="40"/>
      <c r="K281" s="40"/>
      <c r="L281" s="35"/>
      <c r="M281" s="7">
        <f>J281*ReadMe!$H$67</f>
        <v>0</v>
      </c>
      <c r="N281" s="7">
        <f>K281*ReadMe!$H$66</f>
        <v>0</v>
      </c>
      <c r="O281" s="7">
        <f t="shared" si="17"/>
        <v>0</v>
      </c>
      <c r="P281" s="7">
        <f t="shared" si="18"/>
        <v>0</v>
      </c>
      <c r="Q281" s="27">
        <f t="shared" si="19"/>
        <v>0</v>
      </c>
      <c r="R281" s="41"/>
    </row>
    <row r="282" spans="2:18" x14ac:dyDescent="0.15">
      <c r="B282" s="7" t="str">
        <f t="shared" si="16"/>
        <v/>
      </c>
      <c r="C282" s="33"/>
      <c r="D282" s="33"/>
      <c r="E282" s="37"/>
      <c r="F282" s="37"/>
      <c r="G282" s="39"/>
      <c r="H282" s="39"/>
      <c r="I282" s="39"/>
      <c r="J282" s="40"/>
      <c r="K282" s="40"/>
      <c r="L282" s="35"/>
      <c r="M282" s="7">
        <f>J282*ReadMe!$H$67</f>
        <v>0</v>
      </c>
      <c r="N282" s="7">
        <f>K282*ReadMe!$H$66</f>
        <v>0</v>
      </c>
      <c r="O282" s="7">
        <f t="shared" si="17"/>
        <v>0</v>
      </c>
      <c r="P282" s="7">
        <f t="shared" si="18"/>
        <v>0</v>
      </c>
      <c r="Q282" s="27">
        <f t="shared" si="19"/>
        <v>0</v>
      </c>
      <c r="R282" s="41"/>
    </row>
    <row r="283" spans="2:18" x14ac:dyDescent="0.15">
      <c r="B283" s="7" t="str">
        <f t="shared" si="16"/>
        <v/>
      </c>
      <c r="C283" s="33"/>
      <c r="D283" s="33"/>
      <c r="E283" s="37"/>
      <c r="F283" s="37"/>
      <c r="G283" s="39"/>
      <c r="H283" s="39"/>
      <c r="I283" s="39"/>
      <c r="J283" s="40"/>
      <c r="K283" s="40"/>
      <c r="L283" s="35"/>
      <c r="M283" s="7">
        <f>J283*ReadMe!$H$67</f>
        <v>0</v>
      </c>
      <c r="N283" s="7">
        <f>K283*ReadMe!$H$66</f>
        <v>0</v>
      </c>
      <c r="O283" s="7">
        <f t="shared" si="17"/>
        <v>0</v>
      </c>
      <c r="P283" s="7">
        <f t="shared" si="18"/>
        <v>0</v>
      </c>
      <c r="Q283" s="27">
        <f t="shared" si="19"/>
        <v>0</v>
      </c>
      <c r="R283" s="41"/>
    </row>
    <row r="284" spans="2:18" x14ac:dyDescent="0.15">
      <c r="B284" s="7" t="str">
        <f t="shared" si="16"/>
        <v/>
      </c>
      <c r="C284" s="33"/>
      <c r="D284" s="33"/>
      <c r="E284" s="37"/>
      <c r="F284" s="37"/>
      <c r="G284" s="39"/>
      <c r="H284" s="39"/>
      <c r="I284" s="39"/>
      <c r="J284" s="40"/>
      <c r="K284" s="40"/>
      <c r="L284" s="35"/>
      <c r="M284" s="7">
        <f>J284*ReadMe!$H$67</f>
        <v>0</v>
      </c>
      <c r="N284" s="7">
        <f>K284*ReadMe!$H$66</f>
        <v>0</v>
      </c>
      <c r="O284" s="7">
        <f t="shared" si="17"/>
        <v>0</v>
      </c>
      <c r="P284" s="7">
        <f t="shared" si="18"/>
        <v>0</v>
      </c>
      <c r="Q284" s="27">
        <f t="shared" si="19"/>
        <v>0</v>
      </c>
      <c r="R284" s="41"/>
    </row>
    <row r="285" spans="2:18" x14ac:dyDescent="0.15">
      <c r="B285" s="7" t="str">
        <f t="shared" si="16"/>
        <v/>
      </c>
      <c r="C285" s="33"/>
      <c r="D285" s="33"/>
      <c r="E285" s="37"/>
      <c r="F285" s="37"/>
      <c r="G285" s="39"/>
      <c r="H285" s="39"/>
      <c r="I285" s="39"/>
      <c r="J285" s="40"/>
      <c r="K285" s="40"/>
      <c r="L285" s="35"/>
      <c r="M285" s="7">
        <f>J285*ReadMe!$H$67</f>
        <v>0</v>
      </c>
      <c r="N285" s="7">
        <f>K285*ReadMe!$H$66</f>
        <v>0</v>
      </c>
      <c r="O285" s="7">
        <f t="shared" si="17"/>
        <v>0</v>
      </c>
      <c r="P285" s="7">
        <f t="shared" si="18"/>
        <v>0</v>
      </c>
      <c r="Q285" s="27">
        <f t="shared" si="19"/>
        <v>0</v>
      </c>
      <c r="R285" s="41"/>
    </row>
    <row r="286" spans="2:18" x14ac:dyDescent="0.15">
      <c r="B286" s="7" t="str">
        <f t="shared" si="16"/>
        <v/>
      </c>
      <c r="C286" s="33"/>
      <c r="D286" s="33"/>
      <c r="E286" s="37"/>
      <c r="F286" s="37"/>
      <c r="G286" s="39"/>
      <c r="H286" s="39"/>
      <c r="I286" s="39"/>
      <c r="J286" s="40"/>
      <c r="K286" s="40"/>
      <c r="L286" s="35"/>
      <c r="M286" s="7">
        <f>J286*ReadMe!$H$67</f>
        <v>0</v>
      </c>
      <c r="N286" s="7">
        <f>K286*ReadMe!$H$66</f>
        <v>0</v>
      </c>
      <c r="O286" s="7">
        <f t="shared" si="17"/>
        <v>0</v>
      </c>
      <c r="P286" s="7">
        <f t="shared" si="18"/>
        <v>0</v>
      </c>
      <c r="Q286" s="27">
        <f t="shared" si="19"/>
        <v>0</v>
      </c>
      <c r="R286" s="41"/>
    </row>
    <row r="287" spans="2:18" x14ac:dyDescent="0.15">
      <c r="B287" s="7" t="str">
        <f t="shared" si="16"/>
        <v/>
      </c>
      <c r="C287" s="33"/>
      <c r="D287" s="33"/>
      <c r="E287" s="37"/>
      <c r="F287" s="37"/>
      <c r="G287" s="39"/>
      <c r="H287" s="39"/>
      <c r="I287" s="39"/>
      <c r="J287" s="40"/>
      <c r="K287" s="40"/>
      <c r="L287" s="35"/>
      <c r="M287" s="7">
        <f>J287*ReadMe!$H$67</f>
        <v>0</v>
      </c>
      <c r="N287" s="7">
        <f>K287*ReadMe!$H$66</f>
        <v>0</v>
      </c>
      <c r="O287" s="7">
        <f t="shared" si="17"/>
        <v>0</v>
      </c>
      <c r="P287" s="7">
        <f t="shared" si="18"/>
        <v>0</v>
      </c>
      <c r="Q287" s="27">
        <f t="shared" si="19"/>
        <v>0</v>
      </c>
      <c r="R287" s="41"/>
    </row>
    <row r="288" spans="2:18" x14ac:dyDescent="0.15">
      <c r="B288" s="7" t="str">
        <f t="shared" si="16"/>
        <v/>
      </c>
      <c r="C288" s="33"/>
      <c r="D288" s="33"/>
      <c r="E288" s="37"/>
      <c r="F288" s="37"/>
      <c r="G288" s="39"/>
      <c r="H288" s="39"/>
      <c r="I288" s="39"/>
      <c r="J288" s="40"/>
      <c r="K288" s="40"/>
      <c r="L288" s="35"/>
      <c r="M288" s="7">
        <f>J288*ReadMe!$H$67</f>
        <v>0</v>
      </c>
      <c r="N288" s="7">
        <f>K288*ReadMe!$H$66</f>
        <v>0</v>
      </c>
      <c r="O288" s="7">
        <f t="shared" si="17"/>
        <v>0</v>
      </c>
      <c r="P288" s="7">
        <f t="shared" si="18"/>
        <v>0</v>
      </c>
      <c r="Q288" s="27">
        <f t="shared" si="19"/>
        <v>0</v>
      </c>
      <c r="R288" s="41"/>
    </row>
    <row r="289" spans="2:18" x14ac:dyDescent="0.15">
      <c r="B289" s="7" t="str">
        <f t="shared" si="16"/>
        <v/>
      </c>
      <c r="C289" s="33"/>
      <c r="D289" s="33"/>
      <c r="E289" s="37"/>
      <c r="F289" s="37"/>
      <c r="G289" s="39"/>
      <c r="H289" s="39"/>
      <c r="I289" s="39"/>
      <c r="J289" s="40"/>
      <c r="K289" s="40"/>
      <c r="L289" s="35"/>
      <c r="M289" s="7">
        <f>J289*ReadMe!$H$67</f>
        <v>0</v>
      </c>
      <c r="N289" s="7">
        <f>K289*ReadMe!$H$66</f>
        <v>0</v>
      </c>
      <c r="O289" s="7">
        <f t="shared" si="17"/>
        <v>0</v>
      </c>
      <c r="P289" s="7">
        <f t="shared" si="18"/>
        <v>0</v>
      </c>
      <c r="Q289" s="27">
        <f t="shared" si="19"/>
        <v>0</v>
      </c>
      <c r="R289" s="41"/>
    </row>
    <row r="290" spans="2:18" x14ac:dyDescent="0.15">
      <c r="B290" s="7" t="str">
        <f t="shared" si="16"/>
        <v/>
      </c>
      <c r="C290" s="33"/>
      <c r="D290" s="33"/>
      <c r="E290" s="37"/>
      <c r="F290" s="37"/>
      <c r="G290" s="39"/>
      <c r="H290" s="39"/>
      <c r="I290" s="39"/>
      <c r="J290" s="40"/>
      <c r="K290" s="40"/>
      <c r="L290" s="35"/>
      <c r="M290" s="7">
        <f>J290*ReadMe!$H$67</f>
        <v>0</v>
      </c>
      <c r="N290" s="7">
        <f>K290*ReadMe!$H$66</f>
        <v>0</v>
      </c>
      <c r="O290" s="7">
        <f t="shared" si="17"/>
        <v>0</v>
      </c>
      <c r="P290" s="7">
        <f t="shared" si="18"/>
        <v>0</v>
      </c>
      <c r="Q290" s="27">
        <f t="shared" si="19"/>
        <v>0</v>
      </c>
      <c r="R290" s="41"/>
    </row>
    <row r="291" spans="2:18" x14ac:dyDescent="0.15">
      <c r="B291" s="7" t="str">
        <f t="shared" si="16"/>
        <v/>
      </c>
      <c r="C291" s="33"/>
      <c r="D291" s="33"/>
      <c r="E291" s="37"/>
      <c r="F291" s="37"/>
      <c r="G291" s="39"/>
      <c r="H291" s="39"/>
      <c r="I291" s="39"/>
      <c r="J291" s="40"/>
      <c r="K291" s="40"/>
      <c r="L291" s="35"/>
      <c r="M291" s="7">
        <f>J291*ReadMe!$H$67</f>
        <v>0</v>
      </c>
      <c r="N291" s="7">
        <f>K291*ReadMe!$H$66</f>
        <v>0</v>
      </c>
      <c r="O291" s="7">
        <f t="shared" si="17"/>
        <v>0</v>
      </c>
      <c r="P291" s="7">
        <f t="shared" si="18"/>
        <v>0</v>
      </c>
      <c r="Q291" s="27">
        <f t="shared" si="19"/>
        <v>0</v>
      </c>
      <c r="R291" s="41"/>
    </row>
    <row r="292" spans="2:18" x14ac:dyDescent="0.15">
      <c r="B292" s="7" t="str">
        <f t="shared" si="16"/>
        <v/>
      </c>
      <c r="C292" s="33"/>
      <c r="D292" s="33"/>
      <c r="E292" s="37"/>
      <c r="F292" s="37"/>
      <c r="G292" s="39"/>
      <c r="H292" s="39"/>
      <c r="I292" s="39"/>
      <c r="J292" s="40"/>
      <c r="K292" s="40"/>
      <c r="L292" s="35"/>
      <c r="M292" s="7">
        <f>J292*ReadMe!$H$67</f>
        <v>0</v>
      </c>
      <c r="N292" s="7">
        <f>K292*ReadMe!$H$66</f>
        <v>0</v>
      </c>
      <c r="O292" s="7">
        <f t="shared" si="17"/>
        <v>0</v>
      </c>
      <c r="P292" s="7">
        <f t="shared" si="18"/>
        <v>0</v>
      </c>
      <c r="Q292" s="27">
        <f t="shared" si="19"/>
        <v>0</v>
      </c>
      <c r="R292" s="41"/>
    </row>
    <row r="293" spans="2:18" x14ac:dyDescent="0.15">
      <c r="B293" s="7" t="str">
        <f t="shared" si="16"/>
        <v/>
      </c>
      <c r="C293" s="33"/>
      <c r="D293" s="33"/>
      <c r="E293" s="37"/>
      <c r="F293" s="37"/>
      <c r="G293" s="39"/>
      <c r="H293" s="39"/>
      <c r="I293" s="39"/>
      <c r="J293" s="40"/>
      <c r="K293" s="40"/>
      <c r="L293" s="35"/>
      <c r="M293" s="7">
        <f>J293*ReadMe!$H$67</f>
        <v>0</v>
      </c>
      <c r="N293" s="7">
        <f>K293*ReadMe!$H$66</f>
        <v>0</v>
      </c>
      <c r="O293" s="7">
        <f t="shared" si="17"/>
        <v>0</v>
      </c>
      <c r="P293" s="7">
        <f t="shared" si="18"/>
        <v>0</v>
      </c>
      <c r="Q293" s="27">
        <f t="shared" si="19"/>
        <v>0</v>
      </c>
      <c r="R293" s="41"/>
    </row>
    <row r="294" spans="2:18" x14ac:dyDescent="0.15">
      <c r="B294" s="7" t="str">
        <f t="shared" si="16"/>
        <v/>
      </c>
      <c r="C294" s="33"/>
      <c r="D294" s="33"/>
      <c r="E294" s="37"/>
      <c r="F294" s="37"/>
      <c r="G294" s="39"/>
      <c r="H294" s="39"/>
      <c r="I294" s="39"/>
      <c r="J294" s="40"/>
      <c r="K294" s="40"/>
      <c r="L294" s="35"/>
      <c r="M294" s="7">
        <f>J294*ReadMe!$H$67</f>
        <v>0</v>
      </c>
      <c r="N294" s="7">
        <f>K294*ReadMe!$H$66</f>
        <v>0</v>
      </c>
      <c r="O294" s="7">
        <f t="shared" si="17"/>
        <v>0</v>
      </c>
      <c r="P294" s="7">
        <f t="shared" si="18"/>
        <v>0</v>
      </c>
      <c r="Q294" s="27">
        <f t="shared" si="19"/>
        <v>0</v>
      </c>
      <c r="R294" s="41"/>
    </row>
    <row r="295" spans="2:18" x14ac:dyDescent="0.15">
      <c r="B295" s="7" t="str">
        <f t="shared" si="16"/>
        <v/>
      </c>
      <c r="C295" s="33"/>
      <c r="D295" s="33"/>
      <c r="E295" s="37"/>
      <c r="F295" s="37"/>
      <c r="G295" s="39"/>
      <c r="H295" s="39"/>
      <c r="I295" s="39"/>
      <c r="J295" s="40"/>
      <c r="K295" s="40"/>
      <c r="L295" s="35"/>
      <c r="M295" s="7">
        <f>J295*ReadMe!$H$67</f>
        <v>0</v>
      </c>
      <c r="N295" s="7">
        <f>K295*ReadMe!$H$66</f>
        <v>0</v>
      </c>
      <c r="O295" s="7">
        <f t="shared" si="17"/>
        <v>0</v>
      </c>
      <c r="P295" s="7">
        <f t="shared" si="18"/>
        <v>0</v>
      </c>
      <c r="Q295" s="27">
        <f t="shared" si="19"/>
        <v>0</v>
      </c>
      <c r="R295" s="41"/>
    </row>
    <row r="296" spans="2:18" x14ac:dyDescent="0.15">
      <c r="B296" s="7" t="str">
        <f t="shared" si="16"/>
        <v/>
      </c>
      <c r="C296" s="33"/>
      <c r="D296" s="33"/>
      <c r="E296" s="37"/>
      <c r="F296" s="37"/>
      <c r="G296" s="39"/>
      <c r="H296" s="39"/>
      <c r="I296" s="39"/>
      <c r="J296" s="40"/>
      <c r="K296" s="40"/>
      <c r="L296" s="35"/>
      <c r="M296" s="7">
        <f>J296*ReadMe!$H$67</f>
        <v>0</v>
      </c>
      <c r="N296" s="7">
        <f>K296*ReadMe!$H$66</f>
        <v>0</v>
      </c>
      <c r="O296" s="7">
        <f t="shared" si="17"/>
        <v>0</v>
      </c>
      <c r="P296" s="7">
        <f t="shared" si="18"/>
        <v>0</v>
      </c>
      <c r="Q296" s="27">
        <f t="shared" si="19"/>
        <v>0</v>
      </c>
      <c r="R296" s="41"/>
    </row>
    <row r="297" spans="2:18" x14ac:dyDescent="0.15">
      <c r="B297" s="7" t="str">
        <f t="shared" si="16"/>
        <v/>
      </c>
      <c r="C297" s="33"/>
      <c r="D297" s="33"/>
      <c r="E297" s="37"/>
      <c r="F297" s="37"/>
      <c r="G297" s="39"/>
      <c r="H297" s="39"/>
      <c r="I297" s="39"/>
      <c r="J297" s="40"/>
      <c r="K297" s="40"/>
      <c r="L297" s="35"/>
      <c r="M297" s="7">
        <f>J297*ReadMe!$H$67</f>
        <v>0</v>
      </c>
      <c r="N297" s="7">
        <f>K297*ReadMe!$H$66</f>
        <v>0</v>
      </c>
      <c r="O297" s="7">
        <f t="shared" si="17"/>
        <v>0</v>
      </c>
      <c r="P297" s="7">
        <f t="shared" si="18"/>
        <v>0</v>
      </c>
      <c r="Q297" s="27">
        <f t="shared" si="19"/>
        <v>0</v>
      </c>
      <c r="R297" s="41"/>
    </row>
    <row r="298" spans="2:18" x14ac:dyDescent="0.15">
      <c r="B298" s="7" t="str">
        <f t="shared" si="16"/>
        <v/>
      </c>
      <c r="C298" s="33"/>
      <c r="D298" s="33"/>
      <c r="E298" s="37"/>
      <c r="F298" s="37"/>
      <c r="G298" s="39"/>
      <c r="H298" s="39"/>
      <c r="I298" s="39"/>
      <c r="J298" s="40"/>
      <c r="K298" s="40"/>
      <c r="L298" s="35"/>
      <c r="M298" s="7">
        <f>J298*ReadMe!$H$67</f>
        <v>0</v>
      </c>
      <c r="N298" s="7">
        <f>K298*ReadMe!$H$66</f>
        <v>0</v>
      </c>
      <c r="O298" s="7">
        <f t="shared" si="17"/>
        <v>0</v>
      </c>
      <c r="P298" s="7">
        <f t="shared" si="18"/>
        <v>0</v>
      </c>
      <c r="Q298" s="27">
        <f t="shared" si="19"/>
        <v>0</v>
      </c>
      <c r="R298" s="41"/>
    </row>
    <row r="299" spans="2:18" x14ac:dyDescent="0.15">
      <c r="B299" s="7" t="str">
        <f t="shared" si="16"/>
        <v/>
      </c>
      <c r="C299" s="33"/>
      <c r="D299" s="33"/>
      <c r="E299" s="37"/>
      <c r="F299" s="37"/>
      <c r="G299" s="39"/>
      <c r="H299" s="39"/>
      <c r="I299" s="39"/>
      <c r="J299" s="40"/>
      <c r="K299" s="40"/>
      <c r="L299" s="35"/>
      <c r="M299" s="7">
        <f>J299*ReadMe!$H$67</f>
        <v>0</v>
      </c>
      <c r="N299" s="7">
        <f>K299*ReadMe!$H$66</f>
        <v>0</v>
      </c>
      <c r="O299" s="7">
        <f t="shared" si="17"/>
        <v>0</v>
      </c>
      <c r="P299" s="7">
        <f t="shared" si="18"/>
        <v>0</v>
      </c>
      <c r="Q299" s="27">
        <f t="shared" si="19"/>
        <v>0</v>
      </c>
      <c r="R299" s="41"/>
    </row>
    <row r="300" spans="2:18" x14ac:dyDescent="0.15">
      <c r="B300" s="7" t="str">
        <f t="shared" si="16"/>
        <v/>
      </c>
      <c r="C300" s="33"/>
      <c r="D300" s="33"/>
      <c r="E300" s="37"/>
      <c r="F300" s="37"/>
      <c r="G300" s="39"/>
      <c r="H300" s="39"/>
      <c r="I300" s="39"/>
      <c r="J300" s="40"/>
      <c r="K300" s="40"/>
      <c r="L300" s="35"/>
      <c r="M300" s="7">
        <f>J300*ReadMe!$H$67</f>
        <v>0</v>
      </c>
      <c r="N300" s="7">
        <f>K300*ReadMe!$H$66</f>
        <v>0</v>
      </c>
      <c r="O300" s="7">
        <f t="shared" si="17"/>
        <v>0</v>
      </c>
      <c r="P300" s="7">
        <f t="shared" si="18"/>
        <v>0</v>
      </c>
      <c r="Q300" s="27">
        <f t="shared" si="19"/>
        <v>0</v>
      </c>
      <c r="R300" s="41"/>
    </row>
    <row r="301" spans="2:18" x14ac:dyDescent="0.15">
      <c r="B301" s="7" t="str">
        <f t="shared" si="16"/>
        <v/>
      </c>
      <c r="C301" s="33"/>
      <c r="D301" s="33"/>
      <c r="E301" s="37"/>
      <c r="F301" s="37"/>
      <c r="G301" s="39"/>
      <c r="H301" s="39"/>
      <c r="I301" s="39"/>
      <c r="J301" s="40"/>
      <c r="K301" s="40"/>
      <c r="L301" s="35"/>
      <c r="M301" s="7">
        <f>J301*ReadMe!$H$67</f>
        <v>0</v>
      </c>
      <c r="N301" s="7">
        <f>K301*ReadMe!$H$66</f>
        <v>0</v>
      </c>
      <c r="O301" s="7">
        <f t="shared" si="17"/>
        <v>0</v>
      </c>
      <c r="P301" s="7">
        <f t="shared" si="18"/>
        <v>0</v>
      </c>
      <c r="Q301" s="27">
        <f t="shared" si="19"/>
        <v>0</v>
      </c>
      <c r="R301" s="41"/>
    </row>
    <row r="302" spans="2:18" x14ac:dyDescent="0.15">
      <c r="B302" s="7" t="str">
        <f t="shared" si="16"/>
        <v/>
      </c>
      <c r="C302" s="33"/>
      <c r="D302" s="33"/>
      <c r="E302" s="37"/>
      <c r="F302" s="37"/>
      <c r="G302" s="39"/>
      <c r="H302" s="39"/>
      <c r="I302" s="39"/>
      <c r="J302" s="40"/>
      <c r="K302" s="40"/>
      <c r="L302" s="35"/>
      <c r="M302" s="7">
        <f>J302*ReadMe!$H$67</f>
        <v>0</v>
      </c>
      <c r="N302" s="7">
        <f>K302*ReadMe!$H$66</f>
        <v>0</v>
      </c>
      <c r="O302" s="7">
        <f t="shared" si="17"/>
        <v>0</v>
      </c>
      <c r="P302" s="7">
        <f t="shared" si="18"/>
        <v>0</v>
      </c>
      <c r="Q302" s="27">
        <f t="shared" si="19"/>
        <v>0</v>
      </c>
      <c r="R302" s="41"/>
    </row>
    <row r="303" spans="2:18" x14ac:dyDescent="0.15">
      <c r="B303" s="7" t="str">
        <f t="shared" si="16"/>
        <v/>
      </c>
      <c r="C303" s="33"/>
      <c r="D303" s="33"/>
      <c r="E303" s="37"/>
      <c r="F303" s="37"/>
      <c r="G303" s="39"/>
      <c r="H303" s="39"/>
      <c r="I303" s="39"/>
      <c r="J303" s="40"/>
      <c r="K303" s="40"/>
      <c r="L303" s="35"/>
      <c r="M303" s="7">
        <f>J303*ReadMe!$H$67</f>
        <v>0</v>
      </c>
      <c r="N303" s="7">
        <f>K303*ReadMe!$H$66</f>
        <v>0</v>
      </c>
      <c r="O303" s="7">
        <f t="shared" si="17"/>
        <v>0</v>
      </c>
      <c r="P303" s="7">
        <f t="shared" si="18"/>
        <v>0</v>
      </c>
      <c r="Q303" s="27">
        <f t="shared" si="19"/>
        <v>0</v>
      </c>
      <c r="R303" s="41"/>
    </row>
    <row r="304" spans="2:18" x14ac:dyDescent="0.15">
      <c r="B304" s="7" t="str">
        <f t="shared" si="16"/>
        <v/>
      </c>
      <c r="C304" s="33"/>
      <c r="D304" s="33"/>
      <c r="E304" s="37"/>
      <c r="F304" s="37"/>
      <c r="G304" s="39"/>
      <c r="H304" s="39"/>
      <c r="I304" s="39"/>
      <c r="J304" s="40"/>
      <c r="K304" s="40"/>
      <c r="L304" s="35"/>
      <c r="M304" s="7">
        <f>J304*ReadMe!$H$67</f>
        <v>0</v>
      </c>
      <c r="N304" s="7">
        <f>K304*ReadMe!$H$66</f>
        <v>0</v>
      </c>
      <c r="O304" s="7">
        <f t="shared" si="17"/>
        <v>0</v>
      </c>
      <c r="P304" s="7">
        <f t="shared" si="18"/>
        <v>0</v>
      </c>
      <c r="Q304" s="27">
        <f t="shared" si="19"/>
        <v>0</v>
      </c>
      <c r="R304" s="41"/>
    </row>
    <row r="305" spans="2:18" x14ac:dyDescent="0.15">
      <c r="B305" s="7" t="str">
        <f t="shared" si="16"/>
        <v/>
      </c>
      <c r="C305" s="33"/>
      <c r="D305" s="33"/>
      <c r="E305" s="37"/>
      <c r="F305" s="37"/>
      <c r="G305" s="39"/>
      <c r="H305" s="39"/>
      <c r="I305" s="39"/>
      <c r="J305" s="40"/>
      <c r="K305" s="40"/>
      <c r="L305" s="35"/>
      <c r="M305" s="7">
        <f>J305*ReadMe!$H$67</f>
        <v>0</v>
      </c>
      <c r="N305" s="7">
        <f>K305*ReadMe!$H$66</f>
        <v>0</v>
      </c>
      <c r="O305" s="7">
        <f t="shared" si="17"/>
        <v>0</v>
      </c>
      <c r="P305" s="7">
        <f t="shared" si="18"/>
        <v>0</v>
      </c>
      <c r="Q305" s="27">
        <f t="shared" si="19"/>
        <v>0</v>
      </c>
      <c r="R305" s="41"/>
    </row>
    <row r="306" spans="2:18" x14ac:dyDescent="0.15">
      <c r="B306" s="7" t="str">
        <f t="shared" si="16"/>
        <v/>
      </c>
      <c r="C306" s="33"/>
      <c r="D306" s="33"/>
      <c r="E306" s="37"/>
      <c r="F306" s="37"/>
      <c r="G306" s="39"/>
      <c r="H306" s="39"/>
      <c r="I306" s="39"/>
      <c r="J306" s="40"/>
      <c r="K306" s="40"/>
      <c r="L306" s="35"/>
      <c r="M306" s="7">
        <f>J306*ReadMe!$H$67</f>
        <v>0</v>
      </c>
      <c r="N306" s="7">
        <f>K306*ReadMe!$H$66</f>
        <v>0</v>
      </c>
      <c r="O306" s="7">
        <f t="shared" si="17"/>
        <v>0</v>
      </c>
      <c r="P306" s="7">
        <f t="shared" si="18"/>
        <v>0</v>
      </c>
      <c r="Q306" s="27">
        <f t="shared" si="19"/>
        <v>0</v>
      </c>
      <c r="R306" s="41"/>
    </row>
    <row r="307" spans="2:18" x14ac:dyDescent="0.15">
      <c r="B307" s="7" t="str">
        <f t="shared" si="16"/>
        <v/>
      </c>
      <c r="C307" s="33"/>
      <c r="D307" s="33"/>
      <c r="E307" s="37"/>
      <c r="F307" s="37"/>
      <c r="G307" s="39"/>
      <c r="H307" s="39"/>
      <c r="I307" s="39"/>
      <c r="J307" s="40"/>
      <c r="K307" s="40"/>
      <c r="L307" s="35"/>
      <c r="M307" s="7">
        <f>J307*ReadMe!$H$67</f>
        <v>0</v>
      </c>
      <c r="N307" s="7">
        <f>K307*ReadMe!$H$66</f>
        <v>0</v>
      </c>
      <c r="O307" s="7">
        <f t="shared" si="17"/>
        <v>0</v>
      </c>
      <c r="P307" s="7">
        <f t="shared" si="18"/>
        <v>0</v>
      </c>
      <c r="Q307" s="27">
        <f t="shared" si="19"/>
        <v>0</v>
      </c>
      <c r="R307" s="41"/>
    </row>
    <row r="308" spans="2:18" x14ac:dyDescent="0.15">
      <c r="B308" s="7" t="str">
        <f t="shared" si="16"/>
        <v/>
      </c>
      <c r="C308" s="33"/>
      <c r="D308" s="33"/>
      <c r="E308" s="37"/>
      <c r="F308" s="37"/>
      <c r="G308" s="39"/>
      <c r="H308" s="39"/>
      <c r="I308" s="39"/>
      <c r="J308" s="40"/>
      <c r="K308" s="40"/>
      <c r="L308" s="35"/>
      <c r="M308" s="7">
        <f>J308*ReadMe!$H$67</f>
        <v>0</v>
      </c>
      <c r="N308" s="7">
        <f>K308*ReadMe!$H$66</f>
        <v>0</v>
      </c>
      <c r="O308" s="7">
        <f t="shared" si="17"/>
        <v>0</v>
      </c>
      <c r="P308" s="7">
        <f t="shared" si="18"/>
        <v>0</v>
      </c>
      <c r="Q308" s="27">
        <f t="shared" si="19"/>
        <v>0</v>
      </c>
      <c r="R308" s="41"/>
    </row>
    <row r="309" spans="2:18" x14ac:dyDescent="0.15">
      <c r="B309" s="7" t="str">
        <f t="shared" si="16"/>
        <v/>
      </c>
      <c r="C309" s="33"/>
      <c r="D309" s="33"/>
      <c r="E309" s="37"/>
      <c r="F309" s="37"/>
      <c r="G309" s="39"/>
      <c r="H309" s="39"/>
      <c r="I309" s="39"/>
      <c r="J309" s="40"/>
      <c r="K309" s="40"/>
      <c r="L309" s="35"/>
      <c r="M309" s="7">
        <f>J309*ReadMe!$H$67</f>
        <v>0</v>
      </c>
      <c r="N309" s="7">
        <f>K309*ReadMe!$H$66</f>
        <v>0</v>
      </c>
      <c r="O309" s="7">
        <f t="shared" si="17"/>
        <v>0</v>
      </c>
      <c r="P309" s="7">
        <f t="shared" si="18"/>
        <v>0</v>
      </c>
      <c r="Q309" s="27">
        <f t="shared" si="19"/>
        <v>0</v>
      </c>
      <c r="R309" s="41"/>
    </row>
    <row r="310" spans="2:18" x14ac:dyDescent="0.15">
      <c r="B310" s="7" t="str">
        <f t="shared" si="16"/>
        <v/>
      </c>
      <c r="C310" s="33"/>
      <c r="D310" s="33"/>
      <c r="E310" s="37"/>
      <c r="F310" s="37"/>
      <c r="G310" s="39"/>
      <c r="H310" s="39"/>
      <c r="I310" s="39"/>
      <c r="J310" s="40"/>
      <c r="K310" s="40"/>
      <c r="L310" s="35"/>
      <c r="M310" s="7">
        <f>J310*ReadMe!$H$67</f>
        <v>0</v>
      </c>
      <c r="N310" s="7">
        <f>K310*ReadMe!$H$66</f>
        <v>0</v>
      </c>
      <c r="O310" s="7">
        <f t="shared" si="17"/>
        <v>0</v>
      </c>
      <c r="P310" s="7">
        <f t="shared" si="18"/>
        <v>0</v>
      </c>
      <c r="Q310" s="27">
        <f t="shared" si="19"/>
        <v>0</v>
      </c>
      <c r="R310" s="41"/>
    </row>
    <row r="311" spans="2:18" x14ac:dyDescent="0.15">
      <c r="B311" s="7" t="str">
        <f t="shared" si="16"/>
        <v/>
      </c>
      <c r="C311" s="33"/>
      <c r="D311" s="33"/>
      <c r="E311" s="37"/>
      <c r="F311" s="37"/>
      <c r="G311" s="39"/>
      <c r="H311" s="39"/>
      <c r="I311" s="39"/>
      <c r="J311" s="40"/>
      <c r="K311" s="40"/>
      <c r="L311" s="35"/>
      <c r="M311" s="7">
        <f>J311*ReadMe!$H$67</f>
        <v>0</v>
      </c>
      <c r="N311" s="7">
        <f>K311*ReadMe!$H$66</f>
        <v>0</v>
      </c>
      <c r="O311" s="7">
        <f t="shared" si="17"/>
        <v>0</v>
      </c>
      <c r="P311" s="7">
        <f t="shared" si="18"/>
        <v>0</v>
      </c>
      <c r="Q311" s="27">
        <f t="shared" si="19"/>
        <v>0</v>
      </c>
      <c r="R311" s="41"/>
    </row>
    <row r="312" spans="2:18" x14ac:dyDescent="0.15">
      <c r="B312" s="7" t="str">
        <f t="shared" si="16"/>
        <v/>
      </c>
      <c r="C312" s="33"/>
      <c r="D312" s="33"/>
      <c r="E312" s="37"/>
      <c r="F312" s="37"/>
      <c r="G312" s="39"/>
      <c r="H312" s="39"/>
      <c r="I312" s="39"/>
      <c r="J312" s="40"/>
      <c r="K312" s="40"/>
      <c r="L312" s="35"/>
      <c r="M312" s="7">
        <f>J312*ReadMe!$H$67</f>
        <v>0</v>
      </c>
      <c r="N312" s="7">
        <f>K312*ReadMe!$H$66</f>
        <v>0</v>
      </c>
      <c r="O312" s="7">
        <f t="shared" si="17"/>
        <v>0</v>
      </c>
      <c r="P312" s="7">
        <f t="shared" si="18"/>
        <v>0</v>
      </c>
      <c r="Q312" s="27">
        <f t="shared" si="19"/>
        <v>0</v>
      </c>
      <c r="R312" s="41"/>
    </row>
    <row r="313" spans="2:18" x14ac:dyDescent="0.15">
      <c r="B313" s="7" t="str">
        <f t="shared" si="16"/>
        <v/>
      </c>
      <c r="C313" s="33"/>
      <c r="D313" s="33"/>
      <c r="E313" s="37"/>
      <c r="F313" s="37"/>
      <c r="G313" s="39"/>
      <c r="H313" s="39"/>
      <c r="I313" s="39"/>
      <c r="J313" s="40"/>
      <c r="K313" s="40"/>
      <c r="L313" s="35"/>
      <c r="M313" s="7">
        <f>J313*ReadMe!$H$67</f>
        <v>0</v>
      </c>
      <c r="N313" s="7">
        <f>K313*ReadMe!$H$66</f>
        <v>0</v>
      </c>
      <c r="O313" s="7">
        <f t="shared" si="17"/>
        <v>0</v>
      </c>
      <c r="P313" s="7">
        <f t="shared" si="18"/>
        <v>0</v>
      </c>
      <c r="Q313" s="27">
        <f t="shared" si="19"/>
        <v>0</v>
      </c>
      <c r="R313" s="41"/>
    </row>
    <row r="314" spans="2:18" x14ac:dyDescent="0.15">
      <c r="B314" s="7" t="str">
        <f t="shared" si="16"/>
        <v/>
      </c>
      <c r="C314" s="33"/>
      <c r="D314" s="33"/>
      <c r="E314" s="37"/>
      <c r="F314" s="37"/>
      <c r="G314" s="39"/>
      <c r="H314" s="39"/>
      <c r="I314" s="39"/>
      <c r="J314" s="40"/>
      <c r="K314" s="40"/>
      <c r="L314" s="35"/>
      <c r="M314" s="7">
        <f>J314*ReadMe!$H$67</f>
        <v>0</v>
      </c>
      <c r="N314" s="7">
        <f>K314*ReadMe!$H$66</f>
        <v>0</v>
      </c>
      <c r="O314" s="7">
        <f t="shared" si="17"/>
        <v>0</v>
      </c>
      <c r="P314" s="7">
        <f t="shared" si="18"/>
        <v>0</v>
      </c>
      <c r="Q314" s="27">
        <f t="shared" si="19"/>
        <v>0</v>
      </c>
      <c r="R314" s="41"/>
    </row>
    <row r="315" spans="2:18" x14ac:dyDescent="0.15">
      <c r="B315" s="7" t="str">
        <f t="shared" si="16"/>
        <v/>
      </c>
      <c r="C315" s="33"/>
      <c r="D315" s="33"/>
      <c r="E315" s="37"/>
      <c r="F315" s="37"/>
      <c r="G315" s="39"/>
      <c r="H315" s="39"/>
      <c r="I315" s="39"/>
      <c r="J315" s="40"/>
      <c r="K315" s="40"/>
      <c r="L315" s="35"/>
      <c r="M315" s="7">
        <f>J315*ReadMe!$H$67</f>
        <v>0</v>
      </c>
      <c r="N315" s="7">
        <f>K315*ReadMe!$H$66</f>
        <v>0</v>
      </c>
      <c r="O315" s="7">
        <f t="shared" si="17"/>
        <v>0</v>
      </c>
      <c r="P315" s="7">
        <f t="shared" si="18"/>
        <v>0</v>
      </c>
      <c r="Q315" s="27">
        <f t="shared" si="19"/>
        <v>0</v>
      </c>
      <c r="R315" s="41"/>
    </row>
    <row r="316" spans="2:18" x14ac:dyDescent="0.15">
      <c r="B316" s="7" t="str">
        <f t="shared" si="16"/>
        <v/>
      </c>
      <c r="C316" s="33"/>
      <c r="D316" s="33"/>
      <c r="E316" s="37"/>
      <c r="F316" s="37"/>
      <c r="G316" s="39"/>
      <c r="H316" s="39"/>
      <c r="I316" s="39"/>
      <c r="J316" s="40"/>
      <c r="K316" s="40"/>
      <c r="L316" s="35"/>
      <c r="M316" s="7">
        <f>J316*ReadMe!$H$67</f>
        <v>0</v>
      </c>
      <c r="N316" s="7">
        <f>K316*ReadMe!$H$66</f>
        <v>0</v>
      </c>
      <c r="O316" s="7">
        <f t="shared" si="17"/>
        <v>0</v>
      </c>
      <c r="P316" s="7">
        <f t="shared" si="18"/>
        <v>0</v>
      </c>
      <c r="Q316" s="27">
        <f t="shared" si="19"/>
        <v>0</v>
      </c>
      <c r="R316" s="41"/>
    </row>
    <row r="317" spans="2:18" x14ac:dyDescent="0.15">
      <c r="B317" s="7" t="str">
        <f t="shared" si="16"/>
        <v/>
      </c>
      <c r="C317" s="33"/>
      <c r="D317" s="33"/>
      <c r="E317" s="37"/>
      <c r="F317" s="37"/>
      <c r="G317" s="39"/>
      <c r="H317" s="39"/>
      <c r="I317" s="39"/>
      <c r="J317" s="40"/>
      <c r="K317" s="40"/>
      <c r="L317" s="35"/>
      <c r="M317" s="7">
        <f>J317*ReadMe!$H$67</f>
        <v>0</v>
      </c>
      <c r="N317" s="7">
        <f>K317*ReadMe!$H$66</f>
        <v>0</v>
      </c>
      <c r="O317" s="7">
        <f t="shared" si="17"/>
        <v>0</v>
      </c>
      <c r="P317" s="7">
        <f t="shared" si="18"/>
        <v>0</v>
      </c>
      <c r="Q317" s="27">
        <f t="shared" si="19"/>
        <v>0</v>
      </c>
      <c r="R317" s="41"/>
    </row>
    <row r="318" spans="2:18" x14ac:dyDescent="0.15">
      <c r="B318" s="7" t="str">
        <f t="shared" si="16"/>
        <v/>
      </c>
      <c r="C318" s="33"/>
      <c r="D318" s="33"/>
      <c r="E318" s="37"/>
      <c r="F318" s="37"/>
      <c r="G318" s="39"/>
      <c r="H318" s="39"/>
      <c r="I318" s="39"/>
      <c r="J318" s="40"/>
      <c r="K318" s="40"/>
      <c r="L318" s="35"/>
      <c r="M318" s="7">
        <f>J318*ReadMe!$H$67</f>
        <v>0</v>
      </c>
      <c r="N318" s="7">
        <f>K318*ReadMe!$H$66</f>
        <v>0</v>
      </c>
      <c r="O318" s="7">
        <f t="shared" si="17"/>
        <v>0</v>
      </c>
      <c r="P318" s="7">
        <f t="shared" si="18"/>
        <v>0</v>
      </c>
      <c r="Q318" s="27">
        <f t="shared" si="19"/>
        <v>0</v>
      </c>
      <c r="R318" s="41"/>
    </row>
    <row r="319" spans="2:18" x14ac:dyDescent="0.15">
      <c r="B319" s="7" t="str">
        <f t="shared" si="16"/>
        <v/>
      </c>
      <c r="C319" s="33"/>
      <c r="D319" s="33"/>
      <c r="E319" s="37"/>
      <c r="F319" s="37"/>
      <c r="G319" s="39"/>
      <c r="H319" s="39"/>
      <c r="I319" s="39"/>
      <c r="J319" s="40"/>
      <c r="K319" s="40"/>
      <c r="L319" s="35"/>
      <c r="M319" s="7">
        <f>J319*ReadMe!$H$67</f>
        <v>0</v>
      </c>
      <c r="N319" s="7">
        <f>K319*ReadMe!$H$66</f>
        <v>0</v>
      </c>
      <c r="O319" s="7">
        <f t="shared" si="17"/>
        <v>0</v>
      </c>
      <c r="P319" s="7">
        <f t="shared" si="18"/>
        <v>0</v>
      </c>
      <c r="Q319" s="27">
        <f t="shared" si="19"/>
        <v>0</v>
      </c>
      <c r="R319" s="41"/>
    </row>
    <row r="320" spans="2:18" x14ac:dyDescent="0.15">
      <c r="B320" s="7" t="str">
        <f t="shared" si="16"/>
        <v/>
      </c>
      <c r="C320" s="33"/>
      <c r="D320" s="33"/>
      <c r="E320" s="37"/>
      <c r="F320" s="37"/>
      <c r="G320" s="39"/>
      <c r="H320" s="39"/>
      <c r="I320" s="39"/>
      <c r="J320" s="40"/>
      <c r="K320" s="40"/>
      <c r="L320" s="35"/>
      <c r="M320" s="7">
        <f>J320*ReadMe!$H$67</f>
        <v>0</v>
      </c>
      <c r="N320" s="7">
        <f>K320*ReadMe!$H$66</f>
        <v>0</v>
      </c>
      <c r="O320" s="7">
        <f t="shared" si="17"/>
        <v>0</v>
      </c>
      <c r="P320" s="7">
        <f t="shared" si="18"/>
        <v>0</v>
      </c>
      <c r="Q320" s="27">
        <f t="shared" si="19"/>
        <v>0</v>
      </c>
      <c r="R320" s="41"/>
    </row>
    <row r="321" spans="2:18" x14ac:dyDescent="0.15">
      <c r="B321" s="7" t="str">
        <f t="shared" si="16"/>
        <v/>
      </c>
      <c r="C321" s="33"/>
      <c r="D321" s="33"/>
      <c r="E321" s="37"/>
      <c r="F321" s="37"/>
      <c r="G321" s="39"/>
      <c r="H321" s="39"/>
      <c r="I321" s="39"/>
      <c r="J321" s="40"/>
      <c r="K321" s="40"/>
      <c r="L321" s="35"/>
      <c r="M321" s="7">
        <f>J321*ReadMe!$H$67</f>
        <v>0</v>
      </c>
      <c r="N321" s="7">
        <f>K321*ReadMe!$H$66</f>
        <v>0</v>
      </c>
      <c r="O321" s="7">
        <f t="shared" si="17"/>
        <v>0</v>
      </c>
      <c r="P321" s="7">
        <f t="shared" si="18"/>
        <v>0</v>
      </c>
      <c r="Q321" s="27">
        <f t="shared" si="19"/>
        <v>0</v>
      </c>
      <c r="R321" s="41"/>
    </row>
    <row r="322" spans="2:18" x14ac:dyDescent="0.15">
      <c r="B322" s="7" t="str">
        <f t="shared" si="16"/>
        <v/>
      </c>
      <c r="C322" s="33"/>
      <c r="D322" s="33"/>
      <c r="E322" s="37"/>
      <c r="F322" s="37"/>
      <c r="G322" s="39"/>
      <c r="H322" s="39"/>
      <c r="I322" s="39"/>
      <c r="J322" s="40"/>
      <c r="K322" s="40"/>
      <c r="L322" s="35"/>
      <c r="M322" s="7">
        <f>J322*ReadMe!$H$67</f>
        <v>0</v>
      </c>
      <c r="N322" s="7">
        <f>K322*ReadMe!$H$66</f>
        <v>0</v>
      </c>
      <c r="O322" s="7">
        <f t="shared" si="17"/>
        <v>0</v>
      </c>
      <c r="P322" s="7">
        <f t="shared" si="18"/>
        <v>0</v>
      </c>
      <c r="Q322" s="27">
        <f t="shared" si="19"/>
        <v>0</v>
      </c>
      <c r="R322" s="41"/>
    </row>
    <row r="323" spans="2:18" x14ac:dyDescent="0.15">
      <c r="B323" s="7" t="str">
        <f t="shared" si="16"/>
        <v/>
      </c>
      <c r="C323" s="33"/>
      <c r="D323" s="33"/>
      <c r="E323" s="37"/>
      <c r="F323" s="37"/>
      <c r="G323" s="39"/>
      <c r="H323" s="39"/>
      <c r="I323" s="39"/>
      <c r="J323" s="40"/>
      <c r="K323" s="40"/>
      <c r="L323" s="35"/>
      <c r="M323" s="7">
        <f>J323*ReadMe!$H$67</f>
        <v>0</v>
      </c>
      <c r="N323" s="7">
        <f>K323*ReadMe!$H$66</f>
        <v>0</v>
      </c>
      <c r="O323" s="7">
        <f t="shared" si="17"/>
        <v>0</v>
      </c>
      <c r="P323" s="7">
        <f t="shared" si="18"/>
        <v>0</v>
      </c>
      <c r="Q323" s="27">
        <f t="shared" si="19"/>
        <v>0</v>
      </c>
      <c r="R323" s="41"/>
    </row>
    <row r="324" spans="2:18" x14ac:dyDescent="0.15">
      <c r="B324" s="7" t="str">
        <f t="shared" si="16"/>
        <v/>
      </c>
      <c r="C324" s="33"/>
      <c r="D324" s="33"/>
      <c r="E324" s="37"/>
      <c r="F324" s="37"/>
      <c r="G324" s="39"/>
      <c r="H324" s="39"/>
      <c r="I324" s="39"/>
      <c r="J324" s="40"/>
      <c r="K324" s="40"/>
      <c r="L324" s="35"/>
      <c r="M324" s="7">
        <f>J324*ReadMe!$H$67</f>
        <v>0</v>
      </c>
      <c r="N324" s="7">
        <f>K324*ReadMe!$H$66</f>
        <v>0</v>
      </c>
      <c r="O324" s="7">
        <f t="shared" si="17"/>
        <v>0</v>
      </c>
      <c r="P324" s="7">
        <f t="shared" si="18"/>
        <v>0</v>
      </c>
      <c r="Q324" s="27">
        <f t="shared" si="19"/>
        <v>0</v>
      </c>
      <c r="R324" s="41"/>
    </row>
    <row r="325" spans="2:18" x14ac:dyDescent="0.15">
      <c r="B325" s="7" t="str">
        <f t="shared" si="16"/>
        <v/>
      </c>
      <c r="C325" s="33"/>
      <c r="D325" s="33"/>
      <c r="E325" s="37"/>
      <c r="F325" s="37"/>
      <c r="G325" s="39"/>
      <c r="H325" s="39"/>
      <c r="I325" s="39"/>
      <c r="J325" s="40"/>
      <c r="K325" s="40"/>
      <c r="L325" s="35"/>
      <c r="M325" s="7">
        <f>J325*ReadMe!$H$67</f>
        <v>0</v>
      </c>
      <c r="N325" s="7">
        <f>K325*ReadMe!$H$66</f>
        <v>0</v>
      </c>
      <c r="O325" s="7">
        <f t="shared" si="17"/>
        <v>0</v>
      </c>
      <c r="P325" s="7">
        <f t="shared" si="18"/>
        <v>0</v>
      </c>
      <c r="Q325" s="27">
        <f t="shared" si="19"/>
        <v>0</v>
      </c>
      <c r="R325" s="41"/>
    </row>
    <row r="326" spans="2:18" x14ac:dyDescent="0.15">
      <c r="B326" s="7" t="str">
        <f t="shared" si="16"/>
        <v/>
      </c>
      <c r="C326" s="33"/>
      <c r="D326" s="33"/>
      <c r="E326" s="37"/>
      <c r="F326" s="37"/>
      <c r="G326" s="39"/>
      <c r="H326" s="39"/>
      <c r="I326" s="39"/>
      <c r="J326" s="40"/>
      <c r="K326" s="40"/>
      <c r="L326" s="35"/>
      <c r="M326" s="7">
        <f>J326*ReadMe!$H$67</f>
        <v>0</v>
      </c>
      <c r="N326" s="7">
        <f>K326*ReadMe!$H$66</f>
        <v>0</v>
      </c>
      <c r="O326" s="7">
        <f t="shared" si="17"/>
        <v>0</v>
      </c>
      <c r="P326" s="7">
        <f t="shared" si="18"/>
        <v>0</v>
      </c>
      <c r="Q326" s="27">
        <f t="shared" si="19"/>
        <v>0</v>
      </c>
      <c r="R326" s="41"/>
    </row>
    <row r="327" spans="2:18" x14ac:dyDescent="0.15">
      <c r="B327" s="7" t="str">
        <f t="shared" si="16"/>
        <v/>
      </c>
      <c r="C327" s="33"/>
      <c r="D327" s="33"/>
      <c r="E327" s="37"/>
      <c r="F327" s="37"/>
      <c r="G327" s="39"/>
      <c r="H327" s="39"/>
      <c r="I327" s="39"/>
      <c r="J327" s="40"/>
      <c r="K327" s="40"/>
      <c r="L327" s="35"/>
      <c r="M327" s="7">
        <f>J327*ReadMe!$H$67</f>
        <v>0</v>
      </c>
      <c r="N327" s="7">
        <f>K327*ReadMe!$H$66</f>
        <v>0</v>
      </c>
      <c r="O327" s="7">
        <f t="shared" si="17"/>
        <v>0</v>
      </c>
      <c r="P327" s="7">
        <f t="shared" si="18"/>
        <v>0</v>
      </c>
      <c r="Q327" s="27">
        <f t="shared" si="19"/>
        <v>0</v>
      </c>
      <c r="R327" s="41"/>
    </row>
    <row r="328" spans="2:18" x14ac:dyDescent="0.15">
      <c r="B328" s="7" t="str">
        <f t="shared" si="16"/>
        <v/>
      </c>
      <c r="C328" s="33"/>
      <c r="D328" s="33"/>
      <c r="E328" s="37"/>
      <c r="F328" s="37"/>
      <c r="G328" s="39"/>
      <c r="H328" s="39"/>
      <c r="I328" s="39"/>
      <c r="J328" s="40"/>
      <c r="K328" s="40"/>
      <c r="L328" s="35"/>
      <c r="M328" s="7">
        <f>J328*ReadMe!$H$67</f>
        <v>0</v>
      </c>
      <c r="N328" s="7">
        <f>K328*ReadMe!$H$66</f>
        <v>0</v>
      </c>
      <c r="O328" s="7">
        <f t="shared" si="17"/>
        <v>0</v>
      </c>
      <c r="P328" s="7">
        <f t="shared" si="18"/>
        <v>0</v>
      </c>
      <c r="Q328" s="27">
        <f t="shared" si="19"/>
        <v>0</v>
      </c>
      <c r="R328" s="41"/>
    </row>
    <row r="329" spans="2:18" x14ac:dyDescent="0.15">
      <c r="B329" s="7" t="str">
        <f t="shared" si="16"/>
        <v/>
      </c>
      <c r="C329" s="33"/>
      <c r="D329" s="33"/>
      <c r="E329" s="37"/>
      <c r="F329" s="37"/>
      <c r="G329" s="39"/>
      <c r="H329" s="39"/>
      <c r="I329" s="39"/>
      <c r="J329" s="40"/>
      <c r="K329" s="40"/>
      <c r="L329" s="35"/>
      <c r="M329" s="7">
        <f>J329*ReadMe!$H$67</f>
        <v>0</v>
      </c>
      <c r="N329" s="7">
        <f>K329*ReadMe!$H$66</f>
        <v>0</v>
      </c>
      <c r="O329" s="7">
        <f t="shared" si="17"/>
        <v>0</v>
      </c>
      <c r="P329" s="7">
        <f t="shared" si="18"/>
        <v>0</v>
      </c>
      <c r="Q329" s="27">
        <f t="shared" si="19"/>
        <v>0</v>
      </c>
      <c r="R329" s="41"/>
    </row>
    <row r="330" spans="2:18" x14ac:dyDescent="0.15">
      <c r="B330" s="7" t="str">
        <f t="shared" si="16"/>
        <v/>
      </c>
      <c r="C330" s="33"/>
      <c r="D330" s="33"/>
      <c r="E330" s="37"/>
      <c r="F330" s="37"/>
      <c r="G330" s="39"/>
      <c r="H330" s="39"/>
      <c r="I330" s="39"/>
      <c r="J330" s="40"/>
      <c r="K330" s="40"/>
      <c r="L330" s="35"/>
      <c r="M330" s="7">
        <f>J330*ReadMe!$H$67</f>
        <v>0</v>
      </c>
      <c r="N330" s="7">
        <f>K330*ReadMe!$H$66</f>
        <v>0</v>
      </c>
      <c r="O330" s="7">
        <f t="shared" si="17"/>
        <v>0</v>
      </c>
      <c r="P330" s="7">
        <f t="shared" si="18"/>
        <v>0</v>
      </c>
      <c r="Q330" s="27">
        <f t="shared" si="19"/>
        <v>0</v>
      </c>
      <c r="R330" s="41"/>
    </row>
    <row r="331" spans="2:18" x14ac:dyDescent="0.15">
      <c r="B331" s="7" t="str">
        <f t="shared" si="16"/>
        <v/>
      </c>
      <c r="C331" s="33"/>
      <c r="D331" s="33"/>
      <c r="E331" s="37"/>
      <c r="F331" s="37"/>
      <c r="G331" s="39"/>
      <c r="H331" s="39"/>
      <c r="I331" s="39"/>
      <c r="J331" s="40"/>
      <c r="K331" s="40"/>
      <c r="L331" s="35"/>
      <c r="M331" s="7">
        <f>J331*ReadMe!$H$67</f>
        <v>0</v>
      </c>
      <c r="N331" s="7">
        <f>K331*ReadMe!$H$66</f>
        <v>0</v>
      </c>
      <c r="O331" s="7">
        <f t="shared" si="17"/>
        <v>0</v>
      </c>
      <c r="P331" s="7">
        <f t="shared" si="18"/>
        <v>0</v>
      </c>
      <c r="Q331" s="27">
        <f t="shared" si="19"/>
        <v>0</v>
      </c>
      <c r="R331" s="41"/>
    </row>
    <row r="332" spans="2:18" x14ac:dyDescent="0.15">
      <c r="B332" s="7" t="str">
        <f t="shared" si="16"/>
        <v/>
      </c>
      <c r="C332" s="33"/>
      <c r="D332" s="33"/>
      <c r="E332" s="37"/>
      <c r="F332" s="37"/>
      <c r="G332" s="39"/>
      <c r="H332" s="39"/>
      <c r="I332" s="39"/>
      <c r="J332" s="40"/>
      <c r="K332" s="40"/>
      <c r="L332" s="35"/>
      <c r="M332" s="7">
        <f>J332*ReadMe!$H$67</f>
        <v>0</v>
      </c>
      <c r="N332" s="7">
        <f>K332*ReadMe!$H$66</f>
        <v>0</v>
      </c>
      <c r="O332" s="7">
        <f t="shared" si="17"/>
        <v>0</v>
      </c>
      <c r="P332" s="7">
        <f t="shared" si="18"/>
        <v>0</v>
      </c>
      <c r="Q332" s="27">
        <f t="shared" si="19"/>
        <v>0</v>
      </c>
      <c r="R332" s="41"/>
    </row>
    <row r="333" spans="2:18" x14ac:dyDescent="0.15">
      <c r="B333" s="7" t="str">
        <f t="shared" si="16"/>
        <v/>
      </c>
      <c r="C333" s="33"/>
      <c r="D333" s="33"/>
      <c r="E333" s="37"/>
      <c r="F333" s="37"/>
      <c r="G333" s="39"/>
      <c r="H333" s="39"/>
      <c r="I333" s="39"/>
      <c r="J333" s="40"/>
      <c r="K333" s="40"/>
      <c r="L333" s="35"/>
      <c r="M333" s="7">
        <f>J333*ReadMe!$H$67</f>
        <v>0</v>
      </c>
      <c r="N333" s="7">
        <f>K333*ReadMe!$H$66</f>
        <v>0</v>
      </c>
      <c r="O333" s="7">
        <f t="shared" si="17"/>
        <v>0</v>
      </c>
      <c r="P333" s="7">
        <f t="shared" si="18"/>
        <v>0</v>
      </c>
      <c r="Q333" s="27">
        <f t="shared" si="19"/>
        <v>0</v>
      </c>
      <c r="R333" s="41"/>
    </row>
    <row r="334" spans="2:18" x14ac:dyDescent="0.15">
      <c r="B334" s="7" t="str">
        <f t="shared" si="16"/>
        <v/>
      </c>
      <c r="C334" s="33"/>
      <c r="D334" s="33"/>
      <c r="E334" s="37"/>
      <c r="F334" s="37"/>
      <c r="G334" s="39"/>
      <c r="H334" s="39"/>
      <c r="I334" s="39"/>
      <c r="J334" s="40"/>
      <c r="K334" s="40"/>
      <c r="L334" s="35"/>
      <c r="M334" s="7">
        <f>J334*ReadMe!$H$67</f>
        <v>0</v>
      </c>
      <c r="N334" s="7">
        <f>K334*ReadMe!$H$66</f>
        <v>0</v>
      </c>
      <c r="O334" s="7">
        <f t="shared" si="17"/>
        <v>0</v>
      </c>
      <c r="P334" s="7">
        <f t="shared" si="18"/>
        <v>0</v>
      </c>
      <c r="Q334" s="27">
        <f t="shared" si="19"/>
        <v>0</v>
      </c>
      <c r="R334" s="41"/>
    </row>
    <row r="335" spans="2:18" x14ac:dyDescent="0.15">
      <c r="B335" s="7" t="str">
        <f t="shared" ref="B335:B398" si="20">IF(LEN(D335)&gt;1,INDEX(Periode,MATCH($D335,Maanden,0),1),"")</f>
        <v/>
      </c>
      <c r="C335" s="33"/>
      <c r="D335" s="33"/>
      <c r="E335" s="37"/>
      <c r="F335" s="37"/>
      <c r="G335" s="39"/>
      <c r="H335" s="39"/>
      <c r="I335" s="39"/>
      <c r="J335" s="40"/>
      <c r="K335" s="40"/>
      <c r="L335" s="35"/>
      <c r="M335" s="7">
        <f>J335*ReadMe!$H$67</f>
        <v>0</v>
      </c>
      <c r="N335" s="7">
        <f>K335*ReadMe!$H$66</f>
        <v>0</v>
      </c>
      <c r="O335" s="7">
        <f t="shared" si="17"/>
        <v>0</v>
      </c>
      <c r="P335" s="7">
        <f t="shared" si="18"/>
        <v>0</v>
      </c>
      <c r="Q335" s="27">
        <f t="shared" si="19"/>
        <v>0</v>
      </c>
      <c r="R335" s="41"/>
    </row>
    <row r="336" spans="2:18" x14ac:dyDescent="0.15">
      <c r="B336" s="7" t="str">
        <f t="shared" si="20"/>
        <v/>
      </c>
      <c r="C336" s="33"/>
      <c r="D336" s="33"/>
      <c r="E336" s="37"/>
      <c r="F336" s="37"/>
      <c r="G336" s="39"/>
      <c r="H336" s="39"/>
      <c r="I336" s="39"/>
      <c r="J336" s="40"/>
      <c r="K336" s="40"/>
      <c r="L336" s="35"/>
      <c r="M336" s="7">
        <f>J336*ReadMe!$H$67</f>
        <v>0</v>
      </c>
      <c r="N336" s="7">
        <f>K336*ReadMe!$H$66</f>
        <v>0</v>
      </c>
      <c r="O336" s="7">
        <f t="shared" ref="O336:O399" si="21">SUM(J336:N336)</f>
        <v>0</v>
      </c>
      <c r="P336" s="7">
        <f t="shared" ref="P336:P399" si="22">SUM(J336:L336)</f>
        <v>0</v>
      </c>
      <c r="Q336" s="27">
        <f t="shared" ref="Q336:Q399" si="23">SUM(M336:N336)</f>
        <v>0</v>
      </c>
      <c r="R336" s="41"/>
    </row>
    <row r="337" spans="2:18" x14ac:dyDescent="0.15">
      <c r="B337" s="7" t="str">
        <f t="shared" si="20"/>
        <v/>
      </c>
      <c r="C337" s="33"/>
      <c r="D337" s="33"/>
      <c r="E337" s="37"/>
      <c r="F337" s="37"/>
      <c r="G337" s="39"/>
      <c r="H337" s="39"/>
      <c r="I337" s="39"/>
      <c r="J337" s="40"/>
      <c r="K337" s="40"/>
      <c r="L337" s="35"/>
      <c r="M337" s="7">
        <f>J337*ReadMe!$H$67</f>
        <v>0</v>
      </c>
      <c r="N337" s="7">
        <f>K337*ReadMe!$H$66</f>
        <v>0</v>
      </c>
      <c r="O337" s="7">
        <f t="shared" si="21"/>
        <v>0</v>
      </c>
      <c r="P337" s="7">
        <f t="shared" si="22"/>
        <v>0</v>
      </c>
      <c r="Q337" s="27">
        <f t="shared" si="23"/>
        <v>0</v>
      </c>
      <c r="R337" s="41"/>
    </row>
    <row r="338" spans="2:18" x14ac:dyDescent="0.15">
      <c r="B338" s="7" t="str">
        <f t="shared" si="20"/>
        <v/>
      </c>
      <c r="C338" s="33"/>
      <c r="D338" s="33"/>
      <c r="E338" s="37"/>
      <c r="F338" s="37"/>
      <c r="G338" s="39"/>
      <c r="H338" s="39"/>
      <c r="I338" s="39"/>
      <c r="J338" s="40"/>
      <c r="K338" s="40"/>
      <c r="L338" s="35"/>
      <c r="M338" s="7">
        <f>J338*ReadMe!$H$67</f>
        <v>0</v>
      </c>
      <c r="N338" s="7">
        <f>K338*ReadMe!$H$66</f>
        <v>0</v>
      </c>
      <c r="O338" s="7">
        <f t="shared" si="21"/>
        <v>0</v>
      </c>
      <c r="P338" s="7">
        <f t="shared" si="22"/>
        <v>0</v>
      </c>
      <c r="Q338" s="27">
        <f t="shared" si="23"/>
        <v>0</v>
      </c>
      <c r="R338" s="41"/>
    </row>
    <row r="339" spans="2:18" x14ac:dyDescent="0.15">
      <c r="B339" s="7" t="str">
        <f t="shared" si="20"/>
        <v/>
      </c>
      <c r="C339" s="33"/>
      <c r="D339" s="33"/>
      <c r="E339" s="37"/>
      <c r="F339" s="37"/>
      <c r="G339" s="39"/>
      <c r="H339" s="39"/>
      <c r="I339" s="39"/>
      <c r="J339" s="40"/>
      <c r="K339" s="40"/>
      <c r="L339" s="35"/>
      <c r="M339" s="7">
        <f>J339*ReadMe!$H$67</f>
        <v>0</v>
      </c>
      <c r="N339" s="7">
        <f>K339*ReadMe!$H$66</f>
        <v>0</v>
      </c>
      <c r="O339" s="7">
        <f t="shared" si="21"/>
        <v>0</v>
      </c>
      <c r="P339" s="7">
        <f t="shared" si="22"/>
        <v>0</v>
      </c>
      <c r="Q339" s="27">
        <f t="shared" si="23"/>
        <v>0</v>
      </c>
      <c r="R339" s="41"/>
    </row>
    <row r="340" spans="2:18" x14ac:dyDescent="0.15">
      <c r="B340" s="7" t="str">
        <f t="shared" si="20"/>
        <v/>
      </c>
      <c r="C340" s="33"/>
      <c r="D340" s="33"/>
      <c r="E340" s="37"/>
      <c r="F340" s="37"/>
      <c r="G340" s="39"/>
      <c r="H340" s="39"/>
      <c r="I340" s="39"/>
      <c r="J340" s="40"/>
      <c r="K340" s="40"/>
      <c r="L340" s="35"/>
      <c r="M340" s="7">
        <f>J340*ReadMe!$H$67</f>
        <v>0</v>
      </c>
      <c r="N340" s="7">
        <f>K340*ReadMe!$H$66</f>
        <v>0</v>
      </c>
      <c r="O340" s="7">
        <f t="shared" si="21"/>
        <v>0</v>
      </c>
      <c r="P340" s="7">
        <f t="shared" si="22"/>
        <v>0</v>
      </c>
      <c r="Q340" s="27">
        <f t="shared" si="23"/>
        <v>0</v>
      </c>
      <c r="R340" s="41"/>
    </row>
    <row r="341" spans="2:18" x14ac:dyDescent="0.15">
      <c r="B341" s="7" t="str">
        <f t="shared" si="20"/>
        <v/>
      </c>
      <c r="C341" s="33"/>
      <c r="D341" s="33"/>
      <c r="E341" s="37"/>
      <c r="F341" s="37"/>
      <c r="G341" s="39"/>
      <c r="H341" s="39"/>
      <c r="I341" s="39"/>
      <c r="J341" s="40"/>
      <c r="K341" s="40"/>
      <c r="L341" s="35"/>
      <c r="M341" s="7">
        <f>J341*ReadMe!$H$67</f>
        <v>0</v>
      </c>
      <c r="N341" s="7">
        <f>K341*ReadMe!$H$66</f>
        <v>0</v>
      </c>
      <c r="O341" s="7">
        <f t="shared" si="21"/>
        <v>0</v>
      </c>
      <c r="P341" s="7">
        <f t="shared" si="22"/>
        <v>0</v>
      </c>
      <c r="Q341" s="27">
        <f t="shared" si="23"/>
        <v>0</v>
      </c>
      <c r="R341" s="41"/>
    </row>
    <row r="342" spans="2:18" x14ac:dyDescent="0.15">
      <c r="B342" s="7" t="str">
        <f t="shared" si="20"/>
        <v/>
      </c>
      <c r="C342" s="33"/>
      <c r="D342" s="33"/>
      <c r="E342" s="37"/>
      <c r="F342" s="37"/>
      <c r="G342" s="39"/>
      <c r="H342" s="39"/>
      <c r="I342" s="39"/>
      <c r="J342" s="40"/>
      <c r="K342" s="40"/>
      <c r="L342" s="35"/>
      <c r="M342" s="7">
        <f>J342*ReadMe!$H$67</f>
        <v>0</v>
      </c>
      <c r="N342" s="7">
        <f>K342*ReadMe!$H$66</f>
        <v>0</v>
      </c>
      <c r="O342" s="7">
        <f t="shared" si="21"/>
        <v>0</v>
      </c>
      <c r="P342" s="7">
        <f t="shared" si="22"/>
        <v>0</v>
      </c>
      <c r="Q342" s="27">
        <f t="shared" si="23"/>
        <v>0</v>
      </c>
      <c r="R342" s="41"/>
    </row>
    <row r="343" spans="2:18" x14ac:dyDescent="0.15">
      <c r="B343" s="7" t="str">
        <f t="shared" si="20"/>
        <v/>
      </c>
      <c r="C343" s="33"/>
      <c r="D343" s="33"/>
      <c r="E343" s="37"/>
      <c r="F343" s="37"/>
      <c r="G343" s="39"/>
      <c r="H343" s="39"/>
      <c r="I343" s="39"/>
      <c r="J343" s="40"/>
      <c r="K343" s="40"/>
      <c r="L343" s="35"/>
      <c r="M343" s="7">
        <f>J343*ReadMe!$H$67</f>
        <v>0</v>
      </c>
      <c r="N343" s="7">
        <f>K343*ReadMe!$H$66</f>
        <v>0</v>
      </c>
      <c r="O343" s="7">
        <f t="shared" si="21"/>
        <v>0</v>
      </c>
      <c r="P343" s="7">
        <f t="shared" si="22"/>
        <v>0</v>
      </c>
      <c r="Q343" s="27">
        <f t="shared" si="23"/>
        <v>0</v>
      </c>
      <c r="R343" s="41"/>
    </row>
    <row r="344" spans="2:18" x14ac:dyDescent="0.15">
      <c r="B344" s="7" t="str">
        <f t="shared" si="20"/>
        <v/>
      </c>
      <c r="C344" s="33"/>
      <c r="D344" s="33"/>
      <c r="E344" s="37"/>
      <c r="F344" s="37"/>
      <c r="G344" s="39"/>
      <c r="H344" s="39"/>
      <c r="I344" s="39"/>
      <c r="J344" s="40"/>
      <c r="K344" s="40"/>
      <c r="L344" s="35"/>
      <c r="M344" s="7">
        <f>J344*ReadMe!$H$67</f>
        <v>0</v>
      </c>
      <c r="N344" s="7">
        <f>K344*ReadMe!$H$66</f>
        <v>0</v>
      </c>
      <c r="O344" s="7">
        <f t="shared" si="21"/>
        <v>0</v>
      </c>
      <c r="P344" s="7">
        <f t="shared" si="22"/>
        <v>0</v>
      </c>
      <c r="Q344" s="27">
        <f t="shared" si="23"/>
        <v>0</v>
      </c>
      <c r="R344" s="41"/>
    </row>
    <row r="345" spans="2:18" x14ac:dyDescent="0.15">
      <c r="B345" s="7" t="str">
        <f t="shared" si="20"/>
        <v/>
      </c>
      <c r="C345" s="33"/>
      <c r="D345" s="33"/>
      <c r="E345" s="37"/>
      <c r="F345" s="37"/>
      <c r="G345" s="39"/>
      <c r="H345" s="39"/>
      <c r="I345" s="39"/>
      <c r="J345" s="40"/>
      <c r="K345" s="40"/>
      <c r="L345" s="35"/>
      <c r="M345" s="7">
        <f>J345*ReadMe!$H$67</f>
        <v>0</v>
      </c>
      <c r="N345" s="7">
        <f>K345*ReadMe!$H$66</f>
        <v>0</v>
      </c>
      <c r="O345" s="7">
        <f t="shared" si="21"/>
        <v>0</v>
      </c>
      <c r="P345" s="7">
        <f t="shared" si="22"/>
        <v>0</v>
      </c>
      <c r="Q345" s="27">
        <f t="shared" si="23"/>
        <v>0</v>
      </c>
      <c r="R345" s="41"/>
    </row>
    <row r="346" spans="2:18" x14ac:dyDescent="0.15">
      <c r="B346" s="7" t="str">
        <f t="shared" si="20"/>
        <v/>
      </c>
      <c r="C346" s="33"/>
      <c r="D346" s="33"/>
      <c r="E346" s="37"/>
      <c r="F346" s="37"/>
      <c r="G346" s="39"/>
      <c r="H346" s="39"/>
      <c r="I346" s="39"/>
      <c r="J346" s="40"/>
      <c r="K346" s="40"/>
      <c r="L346" s="35"/>
      <c r="M346" s="7">
        <f>J346*ReadMe!$H$67</f>
        <v>0</v>
      </c>
      <c r="N346" s="7">
        <f>K346*ReadMe!$H$66</f>
        <v>0</v>
      </c>
      <c r="O346" s="7">
        <f t="shared" si="21"/>
        <v>0</v>
      </c>
      <c r="P346" s="7">
        <f t="shared" si="22"/>
        <v>0</v>
      </c>
      <c r="Q346" s="27">
        <f t="shared" si="23"/>
        <v>0</v>
      </c>
      <c r="R346" s="41"/>
    </row>
    <row r="347" spans="2:18" x14ac:dyDescent="0.15">
      <c r="B347" s="7" t="str">
        <f t="shared" si="20"/>
        <v/>
      </c>
      <c r="C347" s="33"/>
      <c r="D347" s="33"/>
      <c r="E347" s="37"/>
      <c r="F347" s="37"/>
      <c r="G347" s="39"/>
      <c r="H347" s="39"/>
      <c r="I347" s="39"/>
      <c r="J347" s="40"/>
      <c r="K347" s="40"/>
      <c r="L347" s="35"/>
      <c r="M347" s="7">
        <f>J347*ReadMe!$H$67</f>
        <v>0</v>
      </c>
      <c r="N347" s="7">
        <f>K347*ReadMe!$H$66</f>
        <v>0</v>
      </c>
      <c r="O347" s="7">
        <f t="shared" si="21"/>
        <v>0</v>
      </c>
      <c r="P347" s="7">
        <f t="shared" si="22"/>
        <v>0</v>
      </c>
      <c r="Q347" s="27">
        <f t="shared" si="23"/>
        <v>0</v>
      </c>
      <c r="R347" s="41"/>
    </row>
    <row r="348" spans="2:18" x14ac:dyDescent="0.15">
      <c r="B348" s="7" t="str">
        <f t="shared" si="20"/>
        <v/>
      </c>
      <c r="C348" s="33"/>
      <c r="D348" s="33"/>
      <c r="E348" s="37"/>
      <c r="F348" s="37"/>
      <c r="G348" s="39"/>
      <c r="H348" s="39"/>
      <c r="I348" s="39"/>
      <c r="J348" s="40"/>
      <c r="K348" s="40"/>
      <c r="L348" s="35"/>
      <c r="M348" s="7">
        <f>J348*ReadMe!$H$67</f>
        <v>0</v>
      </c>
      <c r="N348" s="7">
        <f>K348*ReadMe!$H$66</f>
        <v>0</v>
      </c>
      <c r="O348" s="7">
        <f t="shared" si="21"/>
        <v>0</v>
      </c>
      <c r="P348" s="7">
        <f t="shared" si="22"/>
        <v>0</v>
      </c>
      <c r="Q348" s="27">
        <f t="shared" si="23"/>
        <v>0</v>
      </c>
      <c r="R348" s="41"/>
    </row>
    <row r="349" spans="2:18" x14ac:dyDescent="0.15">
      <c r="B349" s="7" t="str">
        <f t="shared" si="20"/>
        <v/>
      </c>
      <c r="C349" s="33"/>
      <c r="D349" s="33"/>
      <c r="E349" s="37"/>
      <c r="F349" s="37"/>
      <c r="G349" s="39"/>
      <c r="H349" s="39"/>
      <c r="I349" s="39"/>
      <c r="J349" s="40"/>
      <c r="K349" s="40"/>
      <c r="L349" s="35"/>
      <c r="M349" s="7">
        <f>J349*ReadMe!$H$67</f>
        <v>0</v>
      </c>
      <c r="N349" s="7">
        <f>K349*ReadMe!$H$66</f>
        <v>0</v>
      </c>
      <c r="O349" s="7">
        <f t="shared" si="21"/>
        <v>0</v>
      </c>
      <c r="P349" s="7">
        <f t="shared" si="22"/>
        <v>0</v>
      </c>
      <c r="Q349" s="27">
        <f t="shared" si="23"/>
        <v>0</v>
      </c>
      <c r="R349" s="41"/>
    </row>
    <row r="350" spans="2:18" x14ac:dyDescent="0.15">
      <c r="B350" s="7" t="str">
        <f t="shared" si="20"/>
        <v/>
      </c>
      <c r="C350" s="33"/>
      <c r="D350" s="33"/>
      <c r="E350" s="37"/>
      <c r="F350" s="37"/>
      <c r="G350" s="39"/>
      <c r="H350" s="39"/>
      <c r="I350" s="39"/>
      <c r="J350" s="40"/>
      <c r="K350" s="40"/>
      <c r="L350" s="35"/>
      <c r="M350" s="7">
        <f>J350*ReadMe!$H$67</f>
        <v>0</v>
      </c>
      <c r="N350" s="7">
        <f>K350*ReadMe!$H$66</f>
        <v>0</v>
      </c>
      <c r="O350" s="7">
        <f t="shared" si="21"/>
        <v>0</v>
      </c>
      <c r="P350" s="7">
        <f t="shared" si="22"/>
        <v>0</v>
      </c>
      <c r="Q350" s="27">
        <f t="shared" si="23"/>
        <v>0</v>
      </c>
      <c r="R350" s="41"/>
    </row>
    <row r="351" spans="2:18" x14ac:dyDescent="0.15">
      <c r="B351" s="7" t="str">
        <f t="shared" si="20"/>
        <v/>
      </c>
      <c r="C351" s="33"/>
      <c r="D351" s="33"/>
      <c r="E351" s="37"/>
      <c r="F351" s="37"/>
      <c r="G351" s="39"/>
      <c r="H351" s="39"/>
      <c r="I351" s="39"/>
      <c r="J351" s="40"/>
      <c r="K351" s="40"/>
      <c r="L351" s="35"/>
      <c r="M351" s="7">
        <f>J351*ReadMe!$H$67</f>
        <v>0</v>
      </c>
      <c r="N351" s="7">
        <f>K351*ReadMe!$H$66</f>
        <v>0</v>
      </c>
      <c r="O351" s="7">
        <f t="shared" si="21"/>
        <v>0</v>
      </c>
      <c r="P351" s="7">
        <f t="shared" si="22"/>
        <v>0</v>
      </c>
      <c r="Q351" s="27">
        <f t="shared" si="23"/>
        <v>0</v>
      </c>
      <c r="R351" s="41"/>
    </row>
    <row r="352" spans="2:18" x14ac:dyDescent="0.15">
      <c r="B352" s="7" t="str">
        <f t="shared" si="20"/>
        <v/>
      </c>
      <c r="C352" s="33"/>
      <c r="D352" s="33"/>
      <c r="E352" s="37"/>
      <c r="F352" s="37"/>
      <c r="G352" s="39"/>
      <c r="H352" s="39"/>
      <c r="I352" s="39"/>
      <c r="J352" s="40"/>
      <c r="K352" s="40"/>
      <c r="L352" s="35"/>
      <c r="M352" s="7">
        <f>J352*ReadMe!$H$67</f>
        <v>0</v>
      </c>
      <c r="N352" s="7">
        <f>K352*ReadMe!$H$66</f>
        <v>0</v>
      </c>
      <c r="O352" s="7">
        <f t="shared" si="21"/>
        <v>0</v>
      </c>
      <c r="P352" s="7">
        <f t="shared" si="22"/>
        <v>0</v>
      </c>
      <c r="Q352" s="27">
        <f t="shared" si="23"/>
        <v>0</v>
      </c>
      <c r="R352" s="41"/>
    </row>
    <row r="353" spans="2:18" x14ac:dyDescent="0.15">
      <c r="B353" s="7" t="str">
        <f t="shared" si="20"/>
        <v/>
      </c>
      <c r="C353" s="33"/>
      <c r="D353" s="33"/>
      <c r="E353" s="37"/>
      <c r="F353" s="37"/>
      <c r="G353" s="39"/>
      <c r="H353" s="39"/>
      <c r="I353" s="39"/>
      <c r="J353" s="40"/>
      <c r="K353" s="40"/>
      <c r="L353" s="35"/>
      <c r="M353" s="7">
        <f>J353*ReadMe!$H$67</f>
        <v>0</v>
      </c>
      <c r="N353" s="7">
        <f>K353*ReadMe!$H$66</f>
        <v>0</v>
      </c>
      <c r="O353" s="7">
        <f t="shared" si="21"/>
        <v>0</v>
      </c>
      <c r="P353" s="7">
        <f t="shared" si="22"/>
        <v>0</v>
      </c>
      <c r="Q353" s="27">
        <f t="shared" si="23"/>
        <v>0</v>
      </c>
      <c r="R353" s="41"/>
    </row>
    <row r="354" spans="2:18" x14ac:dyDescent="0.15">
      <c r="B354" s="7" t="str">
        <f t="shared" si="20"/>
        <v/>
      </c>
      <c r="C354" s="33"/>
      <c r="D354" s="33"/>
      <c r="E354" s="37"/>
      <c r="F354" s="37"/>
      <c r="G354" s="39"/>
      <c r="H354" s="39"/>
      <c r="I354" s="39"/>
      <c r="J354" s="40"/>
      <c r="K354" s="40"/>
      <c r="L354" s="35"/>
      <c r="M354" s="7">
        <f>J354*ReadMe!$H$67</f>
        <v>0</v>
      </c>
      <c r="N354" s="7">
        <f>K354*ReadMe!$H$66</f>
        <v>0</v>
      </c>
      <c r="O354" s="7">
        <f t="shared" si="21"/>
        <v>0</v>
      </c>
      <c r="P354" s="7">
        <f t="shared" si="22"/>
        <v>0</v>
      </c>
      <c r="Q354" s="27">
        <f t="shared" si="23"/>
        <v>0</v>
      </c>
      <c r="R354" s="41"/>
    </row>
    <row r="355" spans="2:18" x14ac:dyDescent="0.15">
      <c r="B355" s="7" t="str">
        <f t="shared" si="20"/>
        <v/>
      </c>
      <c r="C355" s="33"/>
      <c r="D355" s="33"/>
      <c r="E355" s="37"/>
      <c r="F355" s="37"/>
      <c r="G355" s="39"/>
      <c r="H355" s="39"/>
      <c r="I355" s="39"/>
      <c r="J355" s="40"/>
      <c r="K355" s="40"/>
      <c r="L355" s="35"/>
      <c r="M355" s="7">
        <f>J355*ReadMe!$H$67</f>
        <v>0</v>
      </c>
      <c r="N355" s="7">
        <f>K355*ReadMe!$H$66</f>
        <v>0</v>
      </c>
      <c r="O355" s="7">
        <f t="shared" si="21"/>
        <v>0</v>
      </c>
      <c r="P355" s="7">
        <f t="shared" si="22"/>
        <v>0</v>
      </c>
      <c r="Q355" s="27">
        <f t="shared" si="23"/>
        <v>0</v>
      </c>
      <c r="R355" s="41"/>
    </row>
    <row r="356" spans="2:18" x14ac:dyDescent="0.15">
      <c r="B356" s="7" t="str">
        <f t="shared" si="20"/>
        <v/>
      </c>
      <c r="C356" s="33"/>
      <c r="D356" s="33"/>
      <c r="E356" s="37"/>
      <c r="F356" s="37"/>
      <c r="G356" s="39"/>
      <c r="H356" s="39"/>
      <c r="I356" s="39"/>
      <c r="J356" s="40"/>
      <c r="K356" s="40"/>
      <c r="L356" s="35"/>
      <c r="M356" s="7">
        <f>J356*ReadMe!$H$67</f>
        <v>0</v>
      </c>
      <c r="N356" s="7">
        <f>K356*ReadMe!$H$66</f>
        <v>0</v>
      </c>
      <c r="O356" s="7">
        <f t="shared" si="21"/>
        <v>0</v>
      </c>
      <c r="P356" s="7">
        <f t="shared" si="22"/>
        <v>0</v>
      </c>
      <c r="Q356" s="27">
        <f t="shared" si="23"/>
        <v>0</v>
      </c>
      <c r="R356" s="41"/>
    </row>
    <row r="357" spans="2:18" x14ac:dyDescent="0.15">
      <c r="B357" s="7" t="str">
        <f t="shared" si="20"/>
        <v/>
      </c>
      <c r="C357" s="33"/>
      <c r="D357" s="33"/>
      <c r="E357" s="37"/>
      <c r="F357" s="37"/>
      <c r="G357" s="39"/>
      <c r="H357" s="39"/>
      <c r="I357" s="39"/>
      <c r="J357" s="40"/>
      <c r="K357" s="40"/>
      <c r="L357" s="35"/>
      <c r="M357" s="7">
        <f>J357*ReadMe!$H$67</f>
        <v>0</v>
      </c>
      <c r="N357" s="7">
        <f>K357*ReadMe!$H$66</f>
        <v>0</v>
      </c>
      <c r="O357" s="7">
        <f t="shared" si="21"/>
        <v>0</v>
      </c>
      <c r="P357" s="7">
        <f t="shared" si="22"/>
        <v>0</v>
      </c>
      <c r="Q357" s="27">
        <f t="shared" si="23"/>
        <v>0</v>
      </c>
      <c r="R357" s="41"/>
    </row>
    <row r="358" spans="2:18" x14ac:dyDescent="0.15">
      <c r="B358" s="7" t="str">
        <f t="shared" si="20"/>
        <v/>
      </c>
      <c r="C358" s="33"/>
      <c r="D358" s="33"/>
      <c r="E358" s="37"/>
      <c r="F358" s="37"/>
      <c r="G358" s="39"/>
      <c r="H358" s="39"/>
      <c r="I358" s="39"/>
      <c r="J358" s="40"/>
      <c r="K358" s="40"/>
      <c r="L358" s="35"/>
      <c r="M358" s="7">
        <f>J358*ReadMe!$H$67</f>
        <v>0</v>
      </c>
      <c r="N358" s="7">
        <f>K358*ReadMe!$H$66</f>
        <v>0</v>
      </c>
      <c r="O358" s="7">
        <f t="shared" si="21"/>
        <v>0</v>
      </c>
      <c r="P358" s="7">
        <f t="shared" si="22"/>
        <v>0</v>
      </c>
      <c r="Q358" s="27">
        <f t="shared" si="23"/>
        <v>0</v>
      </c>
      <c r="R358" s="41"/>
    </row>
    <row r="359" spans="2:18" x14ac:dyDescent="0.15">
      <c r="B359" s="7" t="str">
        <f t="shared" si="20"/>
        <v/>
      </c>
      <c r="C359" s="33"/>
      <c r="D359" s="33"/>
      <c r="E359" s="37"/>
      <c r="F359" s="37"/>
      <c r="G359" s="39"/>
      <c r="H359" s="39"/>
      <c r="I359" s="39"/>
      <c r="J359" s="40"/>
      <c r="K359" s="40"/>
      <c r="L359" s="35"/>
      <c r="M359" s="7">
        <f>J359*ReadMe!$H$67</f>
        <v>0</v>
      </c>
      <c r="N359" s="7">
        <f>K359*ReadMe!$H$66</f>
        <v>0</v>
      </c>
      <c r="O359" s="7">
        <f t="shared" si="21"/>
        <v>0</v>
      </c>
      <c r="P359" s="7">
        <f t="shared" si="22"/>
        <v>0</v>
      </c>
      <c r="Q359" s="27">
        <f t="shared" si="23"/>
        <v>0</v>
      </c>
      <c r="R359" s="41"/>
    </row>
    <row r="360" spans="2:18" x14ac:dyDescent="0.15">
      <c r="B360" s="7" t="str">
        <f t="shared" si="20"/>
        <v/>
      </c>
      <c r="C360" s="33"/>
      <c r="D360" s="33"/>
      <c r="E360" s="37"/>
      <c r="F360" s="37"/>
      <c r="G360" s="39"/>
      <c r="H360" s="39"/>
      <c r="I360" s="39"/>
      <c r="J360" s="40"/>
      <c r="K360" s="40"/>
      <c r="L360" s="35"/>
      <c r="M360" s="7">
        <f>J360*ReadMe!$H$67</f>
        <v>0</v>
      </c>
      <c r="N360" s="7">
        <f>K360*ReadMe!$H$66</f>
        <v>0</v>
      </c>
      <c r="O360" s="7">
        <f t="shared" si="21"/>
        <v>0</v>
      </c>
      <c r="P360" s="7">
        <f t="shared" si="22"/>
        <v>0</v>
      </c>
      <c r="Q360" s="27">
        <f t="shared" si="23"/>
        <v>0</v>
      </c>
      <c r="R360" s="41"/>
    </row>
    <row r="361" spans="2:18" x14ac:dyDescent="0.15">
      <c r="B361" s="7" t="str">
        <f t="shared" si="20"/>
        <v/>
      </c>
      <c r="C361" s="33"/>
      <c r="D361" s="33"/>
      <c r="E361" s="37"/>
      <c r="F361" s="37"/>
      <c r="G361" s="39"/>
      <c r="H361" s="39"/>
      <c r="I361" s="39"/>
      <c r="J361" s="40"/>
      <c r="K361" s="40"/>
      <c r="L361" s="35"/>
      <c r="M361" s="7">
        <f>J361*ReadMe!$H$67</f>
        <v>0</v>
      </c>
      <c r="N361" s="7">
        <f>K361*ReadMe!$H$66</f>
        <v>0</v>
      </c>
      <c r="O361" s="7">
        <f t="shared" si="21"/>
        <v>0</v>
      </c>
      <c r="P361" s="7">
        <f t="shared" si="22"/>
        <v>0</v>
      </c>
      <c r="Q361" s="27">
        <f t="shared" si="23"/>
        <v>0</v>
      </c>
      <c r="R361" s="41"/>
    </row>
    <row r="362" spans="2:18" x14ac:dyDescent="0.15">
      <c r="B362" s="7" t="str">
        <f t="shared" si="20"/>
        <v/>
      </c>
      <c r="C362" s="33"/>
      <c r="D362" s="33"/>
      <c r="E362" s="37"/>
      <c r="F362" s="37"/>
      <c r="G362" s="39"/>
      <c r="H362" s="39"/>
      <c r="I362" s="39"/>
      <c r="J362" s="40"/>
      <c r="K362" s="40"/>
      <c r="L362" s="35"/>
      <c r="M362" s="7">
        <f>J362*ReadMe!$H$67</f>
        <v>0</v>
      </c>
      <c r="N362" s="7">
        <f>K362*ReadMe!$H$66</f>
        <v>0</v>
      </c>
      <c r="O362" s="7">
        <f t="shared" si="21"/>
        <v>0</v>
      </c>
      <c r="P362" s="7">
        <f t="shared" si="22"/>
        <v>0</v>
      </c>
      <c r="Q362" s="27">
        <f t="shared" si="23"/>
        <v>0</v>
      </c>
      <c r="R362" s="41"/>
    </row>
    <row r="363" spans="2:18" x14ac:dyDescent="0.15">
      <c r="B363" s="7" t="str">
        <f t="shared" si="20"/>
        <v/>
      </c>
      <c r="C363" s="33"/>
      <c r="D363" s="33"/>
      <c r="E363" s="37"/>
      <c r="F363" s="37"/>
      <c r="G363" s="39"/>
      <c r="H363" s="39"/>
      <c r="I363" s="39"/>
      <c r="J363" s="40"/>
      <c r="K363" s="40"/>
      <c r="L363" s="35"/>
      <c r="M363" s="7">
        <f>J363*ReadMe!$H$67</f>
        <v>0</v>
      </c>
      <c r="N363" s="7">
        <f>K363*ReadMe!$H$66</f>
        <v>0</v>
      </c>
      <c r="O363" s="7">
        <f t="shared" si="21"/>
        <v>0</v>
      </c>
      <c r="P363" s="7">
        <f t="shared" si="22"/>
        <v>0</v>
      </c>
      <c r="Q363" s="27">
        <f t="shared" si="23"/>
        <v>0</v>
      </c>
      <c r="R363" s="41"/>
    </row>
    <row r="364" spans="2:18" x14ac:dyDescent="0.15">
      <c r="B364" s="7" t="str">
        <f t="shared" si="20"/>
        <v/>
      </c>
      <c r="C364" s="33"/>
      <c r="D364" s="33"/>
      <c r="E364" s="37"/>
      <c r="F364" s="37"/>
      <c r="G364" s="39"/>
      <c r="H364" s="39"/>
      <c r="I364" s="39"/>
      <c r="J364" s="40"/>
      <c r="K364" s="40"/>
      <c r="L364" s="35"/>
      <c r="M364" s="7">
        <f>J364*ReadMe!$H$67</f>
        <v>0</v>
      </c>
      <c r="N364" s="7">
        <f>K364*ReadMe!$H$66</f>
        <v>0</v>
      </c>
      <c r="O364" s="7">
        <f t="shared" si="21"/>
        <v>0</v>
      </c>
      <c r="P364" s="7">
        <f t="shared" si="22"/>
        <v>0</v>
      </c>
      <c r="Q364" s="27">
        <f t="shared" si="23"/>
        <v>0</v>
      </c>
      <c r="R364" s="41"/>
    </row>
    <row r="365" spans="2:18" x14ac:dyDescent="0.15">
      <c r="B365" s="7" t="str">
        <f t="shared" si="20"/>
        <v/>
      </c>
      <c r="C365" s="33"/>
      <c r="D365" s="33"/>
      <c r="E365" s="37"/>
      <c r="F365" s="37"/>
      <c r="G365" s="39"/>
      <c r="H365" s="39"/>
      <c r="I365" s="39"/>
      <c r="J365" s="40"/>
      <c r="K365" s="40"/>
      <c r="L365" s="35"/>
      <c r="M365" s="7">
        <f>J365*ReadMe!$H$67</f>
        <v>0</v>
      </c>
      <c r="N365" s="7">
        <f>K365*ReadMe!$H$66</f>
        <v>0</v>
      </c>
      <c r="O365" s="7">
        <f t="shared" si="21"/>
        <v>0</v>
      </c>
      <c r="P365" s="7">
        <f t="shared" si="22"/>
        <v>0</v>
      </c>
      <c r="Q365" s="27">
        <f t="shared" si="23"/>
        <v>0</v>
      </c>
      <c r="R365" s="41"/>
    </row>
    <row r="366" spans="2:18" x14ac:dyDescent="0.15">
      <c r="B366" s="7" t="str">
        <f t="shared" si="20"/>
        <v/>
      </c>
      <c r="C366" s="33"/>
      <c r="D366" s="33"/>
      <c r="E366" s="37"/>
      <c r="F366" s="37"/>
      <c r="G366" s="39"/>
      <c r="H366" s="39"/>
      <c r="I366" s="39"/>
      <c r="J366" s="40"/>
      <c r="K366" s="40"/>
      <c r="L366" s="35"/>
      <c r="M366" s="7">
        <f>J366*ReadMe!$H$67</f>
        <v>0</v>
      </c>
      <c r="N366" s="7">
        <f>K366*ReadMe!$H$66</f>
        <v>0</v>
      </c>
      <c r="O366" s="7">
        <f t="shared" si="21"/>
        <v>0</v>
      </c>
      <c r="P366" s="7">
        <f t="shared" si="22"/>
        <v>0</v>
      </c>
      <c r="Q366" s="27">
        <f t="shared" si="23"/>
        <v>0</v>
      </c>
      <c r="R366" s="41"/>
    </row>
    <row r="367" spans="2:18" x14ac:dyDescent="0.15">
      <c r="B367" s="7" t="str">
        <f t="shared" si="20"/>
        <v/>
      </c>
      <c r="C367" s="33"/>
      <c r="D367" s="33"/>
      <c r="E367" s="37"/>
      <c r="F367" s="37"/>
      <c r="G367" s="39"/>
      <c r="H367" s="39"/>
      <c r="I367" s="39"/>
      <c r="J367" s="40"/>
      <c r="K367" s="40"/>
      <c r="L367" s="35"/>
      <c r="M367" s="7">
        <f>J367*ReadMe!$H$67</f>
        <v>0</v>
      </c>
      <c r="N367" s="7">
        <f>K367*ReadMe!$H$66</f>
        <v>0</v>
      </c>
      <c r="O367" s="7">
        <f t="shared" si="21"/>
        <v>0</v>
      </c>
      <c r="P367" s="7">
        <f t="shared" si="22"/>
        <v>0</v>
      </c>
      <c r="Q367" s="27">
        <f t="shared" si="23"/>
        <v>0</v>
      </c>
      <c r="R367" s="41"/>
    </row>
    <row r="368" spans="2:18" x14ac:dyDescent="0.15">
      <c r="B368" s="7" t="str">
        <f t="shared" si="20"/>
        <v/>
      </c>
      <c r="C368" s="33"/>
      <c r="D368" s="33"/>
      <c r="E368" s="37"/>
      <c r="F368" s="37"/>
      <c r="G368" s="39"/>
      <c r="H368" s="39"/>
      <c r="I368" s="39"/>
      <c r="J368" s="40"/>
      <c r="K368" s="40"/>
      <c r="L368" s="35"/>
      <c r="M368" s="7">
        <f>J368*ReadMe!$H$67</f>
        <v>0</v>
      </c>
      <c r="N368" s="7">
        <f>K368*ReadMe!$H$66</f>
        <v>0</v>
      </c>
      <c r="O368" s="7">
        <f t="shared" si="21"/>
        <v>0</v>
      </c>
      <c r="P368" s="7">
        <f t="shared" si="22"/>
        <v>0</v>
      </c>
      <c r="Q368" s="27">
        <f t="shared" si="23"/>
        <v>0</v>
      </c>
      <c r="R368" s="41"/>
    </row>
    <row r="369" spans="2:18" x14ac:dyDescent="0.15">
      <c r="B369" s="7" t="str">
        <f t="shared" si="20"/>
        <v/>
      </c>
      <c r="C369" s="33"/>
      <c r="D369" s="33"/>
      <c r="E369" s="37"/>
      <c r="F369" s="37"/>
      <c r="G369" s="39"/>
      <c r="H369" s="39"/>
      <c r="I369" s="39"/>
      <c r="J369" s="40"/>
      <c r="K369" s="40"/>
      <c r="L369" s="35"/>
      <c r="M369" s="7">
        <f>J369*ReadMe!$H$67</f>
        <v>0</v>
      </c>
      <c r="N369" s="7">
        <f>K369*ReadMe!$H$66</f>
        <v>0</v>
      </c>
      <c r="O369" s="7">
        <f t="shared" si="21"/>
        <v>0</v>
      </c>
      <c r="P369" s="7">
        <f t="shared" si="22"/>
        <v>0</v>
      </c>
      <c r="Q369" s="27">
        <f t="shared" si="23"/>
        <v>0</v>
      </c>
      <c r="R369" s="41"/>
    </row>
    <row r="370" spans="2:18" x14ac:dyDescent="0.15">
      <c r="B370" s="7" t="str">
        <f t="shared" si="20"/>
        <v/>
      </c>
      <c r="C370" s="33"/>
      <c r="D370" s="33"/>
      <c r="E370" s="37"/>
      <c r="F370" s="37"/>
      <c r="G370" s="39"/>
      <c r="H370" s="39"/>
      <c r="I370" s="39"/>
      <c r="J370" s="40"/>
      <c r="K370" s="40"/>
      <c r="L370" s="35"/>
      <c r="M370" s="7">
        <f>J370*ReadMe!$H$67</f>
        <v>0</v>
      </c>
      <c r="N370" s="7">
        <f>K370*ReadMe!$H$66</f>
        <v>0</v>
      </c>
      <c r="O370" s="7">
        <f t="shared" si="21"/>
        <v>0</v>
      </c>
      <c r="P370" s="7">
        <f t="shared" si="22"/>
        <v>0</v>
      </c>
      <c r="Q370" s="27">
        <f t="shared" si="23"/>
        <v>0</v>
      </c>
      <c r="R370" s="41"/>
    </row>
    <row r="371" spans="2:18" x14ac:dyDescent="0.15">
      <c r="B371" s="7" t="str">
        <f t="shared" si="20"/>
        <v/>
      </c>
      <c r="C371" s="33"/>
      <c r="D371" s="33"/>
      <c r="E371" s="37"/>
      <c r="F371" s="37"/>
      <c r="G371" s="39"/>
      <c r="H371" s="39"/>
      <c r="I371" s="39"/>
      <c r="J371" s="40"/>
      <c r="K371" s="40"/>
      <c r="L371" s="35"/>
      <c r="M371" s="7">
        <f>J371*ReadMe!$H$67</f>
        <v>0</v>
      </c>
      <c r="N371" s="7">
        <f>K371*ReadMe!$H$66</f>
        <v>0</v>
      </c>
      <c r="O371" s="7">
        <f t="shared" si="21"/>
        <v>0</v>
      </c>
      <c r="P371" s="7">
        <f t="shared" si="22"/>
        <v>0</v>
      </c>
      <c r="Q371" s="27">
        <f t="shared" si="23"/>
        <v>0</v>
      </c>
      <c r="R371" s="41"/>
    </row>
    <row r="372" spans="2:18" x14ac:dyDescent="0.15">
      <c r="B372" s="7" t="str">
        <f t="shared" si="20"/>
        <v/>
      </c>
      <c r="C372" s="33"/>
      <c r="D372" s="33"/>
      <c r="E372" s="37"/>
      <c r="F372" s="37"/>
      <c r="G372" s="39"/>
      <c r="H372" s="39"/>
      <c r="I372" s="39"/>
      <c r="J372" s="40"/>
      <c r="K372" s="40"/>
      <c r="L372" s="35"/>
      <c r="M372" s="7">
        <f>J372*ReadMe!$H$67</f>
        <v>0</v>
      </c>
      <c r="N372" s="7">
        <f>K372*ReadMe!$H$66</f>
        <v>0</v>
      </c>
      <c r="O372" s="7">
        <f t="shared" si="21"/>
        <v>0</v>
      </c>
      <c r="P372" s="7">
        <f t="shared" si="22"/>
        <v>0</v>
      </c>
      <c r="Q372" s="27">
        <f t="shared" si="23"/>
        <v>0</v>
      </c>
      <c r="R372" s="41"/>
    </row>
    <row r="373" spans="2:18" x14ac:dyDescent="0.15">
      <c r="B373" s="7" t="str">
        <f t="shared" si="20"/>
        <v/>
      </c>
      <c r="C373" s="33"/>
      <c r="D373" s="33"/>
      <c r="E373" s="37"/>
      <c r="F373" s="37"/>
      <c r="G373" s="39"/>
      <c r="H373" s="39"/>
      <c r="I373" s="39"/>
      <c r="J373" s="40"/>
      <c r="K373" s="40"/>
      <c r="L373" s="35"/>
      <c r="M373" s="7">
        <f>J373*ReadMe!$H$67</f>
        <v>0</v>
      </c>
      <c r="N373" s="7">
        <f>K373*ReadMe!$H$66</f>
        <v>0</v>
      </c>
      <c r="O373" s="7">
        <f t="shared" si="21"/>
        <v>0</v>
      </c>
      <c r="P373" s="7">
        <f t="shared" si="22"/>
        <v>0</v>
      </c>
      <c r="Q373" s="27">
        <f t="shared" si="23"/>
        <v>0</v>
      </c>
      <c r="R373" s="41"/>
    </row>
    <row r="374" spans="2:18" x14ac:dyDescent="0.15">
      <c r="B374" s="7" t="str">
        <f t="shared" si="20"/>
        <v/>
      </c>
      <c r="C374" s="33"/>
      <c r="D374" s="33"/>
      <c r="E374" s="37"/>
      <c r="F374" s="37"/>
      <c r="G374" s="39"/>
      <c r="H374" s="39"/>
      <c r="I374" s="39"/>
      <c r="J374" s="40"/>
      <c r="K374" s="40"/>
      <c r="L374" s="35"/>
      <c r="M374" s="7">
        <f>J374*ReadMe!$H$67</f>
        <v>0</v>
      </c>
      <c r="N374" s="7">
        <f>K374*ReadMe!$H$66</f>
        <v>0</v>
      </c>
      <c r="O374" s="7">
        <f t="shared" si="21"/>
        <v>0</v>
      </c>
      <c r="P374" s="7">
        <f t="shared" si="22"/>
        <v>0</v>
      </c>
      <c r="Q374" s="27">
        <f t="shared" si="23"/>
        <v>0</v>
      </c>
      <c r="R374" s="41"/>
    </row>
    <row r="375" spans="2:18" x14ac:dyDescent="0.15">
      <c r="B375" s="7" t="str">
        <f t="shared" si="20"/>
        <v/>
      </c>
      <c r="C375" s="33"/>
      <c r="D375" s="33"/>
      <c r="E375" s="37"/>
      <c r="F375" s="37"/>
      <c r="G375" s="39"/>
      <c r="H375" s="39"/>
      <c r="I375" s="39"/>
      <c r="J375" s="40"/>
      <c r="K375" s="40"/>
      <c r="L375" s="35"/>
      <c r="M375" s="7">
        <f>J375*ReadMe!$H$67</f>
        <v>0</v>
      </c>
      <c r="N375" s="7">
        <f>K375*ReadMe!$H$66</f>
        <v>0</v>
      </c>
      <c r="O375" s="7">
        <f t="shared" si="21"/>
        <v>0</v>
      </c>
      <c r="P375" s="7">
        <f t="shared" si="22"/>
        <v>0</v>
      </c>
      <c r="Q375" s="27">
        <f t="shared" si="23"/>
        <v>0</v>
      </c>
      <c r="R375" s="41"/>
    </row>
    <row r="376" spans="2:18" x14ac:dyDescent="0.15">
      <c r="B376" s="7" t="str">
        <f t="shared" si="20"/>
        <v/>
      </c>
      <c r="C376" s="33"/>
      <c r="D376" s="33"/>
      <c r="E376" s="37"/>
      <c r="F376" s="37"/>
      <c r="G376" s="39"/>
      <c r="H376" s="39"/>
      <c r="I376" s="39"/>
      <c r="J376" s="40"/>
      <c r="K376" s="40"/>
      <c r="L376" s="35"/>
      <c r="M376" s="7">
        <f>J376*ReadMe!$H$67</f>
        <v>0</v>
      </c>
      <c r="N376" s="7">
        <f>K376*ReadMe!$H$66</f>
        <v>0</v>
      </c>
      <c r="O376" s="7">
        <f t="shared" si="21"/>
        <v>0</v>
      </c>
      <c r="P376" s="7">
        <f t="shared" si="22"/>
        <v>0</v>
      </c>
      <c r="Q376" s="27">
        <f t="shared" si="23"/>
        <v>0</v>
      </c>
      <c r="R376" s="41"/>
    </row>
    <row r="377" spans="2:18" x14ac:dyDescent="0.15">
      <c r="B377" s="7" t="str">
        <f t="shared" si="20"/>
        <v/>
      </c>
      <c r="C377" s="33"/>
      <c r="D377" s="33"/>
      <c r="E377" s="37"/>
      <c r="F377" s="37"/>
      <c r="G377" s="39"/>
      <c r="H377" s="39"/>
      <c r="I377" s="39"/>
      <c r="J377" s="40"/>
      <c r="K377" s="40"/>
      <c r="L377" s="35"/>
      <c r="M377" s="7">
        <f>J377*ReadMe!$H$67</f>
        <v>0</v>
      </c>
      <c r="N377" s="7">
        <f>K377*ReadMe!$H$66</f>
        <v>0</v>
      </c>
      <c r="O377" s="7">
        <f t="shared" si="21"/>
        <v>0</v>
      </c>
      <c r="P377" s="7">
        <f t="shared" si="22"/>
        <v>0</v>
      </c>
      <c r="Q377" s="27">
        <f t="shared" si="23"/>
        <v>0</v>
      </c>
      <c r="R377" s="41"/>
    </row>
    <row r="378" spans="2:18" x14ac:dyDescent="0.15">
      <c r="B378" s="7" t="str">
        <f t="shared" si="20"/>
        <v/>
      </c>
      <c r="C378" s="33"/>
      <c r="D378" s="33"/>
      <c r="E378" s="37"/>
      <c r="F378" s="37"/>
      <c r="G378" s="39"/>
      <c r="H378" s="39"/>
      <c r="I378" s="39"/>
      <c r="J378" s="40"/>
      <c r="K378" s="40"/>
      <c r="L378" s="35"/>
      <c r="M378" s="7">
        <f>J378*ReadMe!$H$67</f>
        <v>0</v>
      </c>
      <c r="N378" s="7">
        <f>K378*ReadMe!$H$66</f>
        <v>0</v>
      </c>
      <c r="O378" s="7">
        <f t="shared" si="21"/>
        <v>0</v>
      </c>
      <c r="P378" s="7">
        <f t="shared" si="22"/>
        <v>0</v>
      </c>
      <c r="Q378" s="27">
        <f t="shared" si="23"/>
        <v>0</v>
      </c>
      <c r="R378" s="41"/>
    </row>
    <row r="379" spans="2:18" x14ac:dyDescent="0.15">
      <c r="B379" s="7" t="str">
        <f t="shared" si="20"/>
        <v/>
      </c>
      <c r="C379" s="33"/>
      <c r="D379" s="33"/>
      <c r="E379" s="37"/>
      <c r="F379" s="37"/>
      <c r="G379" s="39"/>
      <c r="H379" s="39"/>
      <c r="I379" s="39"/>
      <c r="J379" s="40"/>
      <c r="K379" s="40"/>
      <c r="L379" s="35"/>
      <c r="M379" s="7">
        <f>J379*ReadMe!$H$67</f>
        <v>0</v>
      </c>
      <c r="N379" s="7">
        <f>K379*ReadMe!$H$66</f>
        <v>0</v>
      </c>
      <c r="O379" s="7">
        <f t="shared" si="21"/>
        <v>0</v>
      </c>
      <c r="P379" s="7">
        <f t="shared" si="22"/>
        <v>0</v>
      </c>
      <c r="Q379" s="27">
        <f t="shared" si="23"/>
        <v>0</v>
      </c>
      <c r="R379" s="41"/>
    </row>
    <row r="380" spans="2:18" x14ac:dyDescent="0.15">
      <c r="B380" s="7" t="str">
        <f t="shared" si="20"/>
        <v/>
      </c>
      <c r="C380" s="33"/>
      <c r="D380" s="33"/>
      <c r="E380" s="37"/>
      <c r="F380" s="37"/>
      <c r="G380" s="39"/>
      <c r="H380" s="39"/>
      <c r="I380" s="39"/>
      <c r="J380" s="40"/>
      <c r="K380" s="40"/>
      <c r="L380" s="35"/>
      <c r="M380" s="7">
        <f>J380*ReadMe!$H$67</f>
        <v>0</v>
      </c>
      <c r="N380" s="7">
        <f>K380*ReadMe!$H$66</f>
        <v>0</v>
      </c>
      <c r="O380" s="7">
        <f t="shared" si="21"/>
        <v>0</v>
      </c>
      <c r="P380" s="7">
        <f t="shared" si="22"/>
        <v>0</v>
      </c>
      <c r="Q380" s="27">
        <f t="shared" si="23"/>
        <v>0</v>
      </c>
      <c r="R380" s="41"/>
    </row>
    <row r="381" spans="2:18" x14ac:dyDescent="0.15">
      <c r="B381" s="7" t="str">
        <f t="shared" si="20"/>
        <v/>
      </c>
      <c r="C381" s="33"/>
      <c r="D381" s="33"/>
      <c r="E381" s="37"/>
      <c r="F381" s="37"/>
      <c r="G381" s="39"/>
      <c r="H381" s="39"/>
      <c r="I381" s="39"/>
      <c r="J381" s="40"/>
      <c r="K381" s="40"/>
      <c r="L381" s="35"/>
      <c r="M381" s="7">
        <f>J381*ReadMe!$H$67</f>
        <v>0</v>
      </c>
      <c r="N381" s="7">
        <f>K381*ReadMe!$H$66</f>
        <v>0</v>
      </c>
      <c r="O381" s="7">
        <f t="shared" si="21"/>
        <v>0</v>
      </c>
      <c r="P381" s="7">
        <f t="shared" si="22"/>
        <v>0</v>
      </c>
      <c r="Q381" s="27">
        <f t="shared" si="23"/>
        <v>0</v>
      </c>
      <c r="R381" s="41"/>
    </row>
    <row r="382" spans="2:18" x14ac:dyDescent="0.15">
      <c r="B382" s="7" t="str">
        <f t="shared" si="20"/>
        <v/>
      </c>
      <c r="C382" s="33"/>
      <c r="D382" s="33"/>
      <c r="E382" s="37"/>
      <c r="F382" s="37"/>
      <c r="G382" s="39"/>
      <c r="H382" s="39"/>
      <c r="I382" s="39"/>
      <c r="J382" s="40"/>
      <c r="K382" s="40"/>
      <c r="L382" s="35"/>
      <c r="M382" s="7">
        <f>J382*ReadMe!$H$67</f>
        <v>0</v>
      </c>
      <c r="N382" s="7">
        <f>K382*ReadMe!$H$66</f>
        <v>0</v>
      </c>
      <c r="O382" s="7">
        <f t="shared" si="21"/>
        <v>0</v>
      </c>
      <c r="P382" s="7">
        <f t="shared" si="22"/>
        <v>0</v>
      </c>
      <c r="Q382" s="27">
        <f t="shared" si="23"/>
        <v>0</v>
      </c>
      <c r="R382" s="41"/>
    </row>
    <row r="383" spans="2:18" x14ac:dyDescent="0.15">
      <c r="B383" s="7" t="str">
        <f t="shared" si="20"/>
        <v/>
      </c>
      <c r="C383" s="33"/>
      <c r="D383" s="33"/>
      <c r="E383" s="37"/>
      <c r="F383" s="37"/>
      <c r="G383" s="39"/>
      <c r="H383" s="39"/>
      <c r="I383" s="39"/>
      <c r="J383" s="40"/>
      <c r="K383" s="40"/>
      <c r="L383" s="35"/>
      <c r="M383" s="7">
        <f>J383*ReadMe!$H$67</f>
        <v>0</v>
      </c>
      <c r="N383" s="7">
        <f>K383*ReadMe!$H$66</f>
        <v>0</v>
      </c>
      <c r="O383" s="7">
        <f t="shared" si="21"/>
        <v>0</v>
      </c>
      <c r="P383" s="7">
        <f t="shared" si="22"/>
        <v>0</v>
      </c>
      <c r="Q383" s="27">
        <f t="shared" si="23"/>
        <v>0</v>
      </c>
      <c r="R383" s="41"/>
    </row>
    <row r="384" spans="2:18" x14ac:dyDescent="0.15">
      <c r="B384" s="7" t="str">
        <f t="shared" si="20"/>
        <v/>
      </c>
      <c r="C384" s="33"/>
      <c r="D384" s="33"/>
      <c r="E384" s="37"/>
      <c r="F384" s="37"/>
      <c r="G384" s="39"/>
      <c r="H384" s="39"/>
      <c r="I384" s="39"/>
      <c r="J384" s="40"/>
      <c r="K384" s="40"/>
      <c r="L384" s="35"/>
      <c r="M384" s="7">
        <f>J384*ReadMe!$H$67</f>
        <v>0</v>
      </c>
      <c r="N384" s="7">
        <f>K384*ReadMe!$H$66</f>
        <v>0</v>
      </c>
      <c r="O384" s="7">
        <f t="shared" si="21"/>
        <v>0</v>
      </c>
      <c r="P384" s="7">
        <f t="shared" si="22"/>
        <v>0</v>
      </c>
      <c r="Q384" s="27">
        <f t="shared" si="23"/>
        <v>0</v>
      </c>
      <c r="R384" s="41"/>
    </row>
    <row r="385" spans="2:18" x14ac:dyDescent="0.15">
      <c r="B385" s="7" t="str">
        <f t="shared" si="20"/>
        <v/>
      </c>
      <c r="C385" s="33"/>
      <c r="D385" s="33"/>
      <c r="E385" s="37"/>
      <c r="F385" s="37"/>
      <c r="G385" s="39"/>
      <c r="H385" s="39"/>
      <c r="I385" s="39"/>
      <c r="J385" s="40"/>
      <c r="K385" s="40"/>
      <c r="L385" s="35"/>
      <c r="M385" s="7">
        <f>J385*ReadMe!$H$67</f>
        <v>0</v>
      </c>
      <c r="N385" s="7">
        <f>K385*ReadMe!$H$66</f>
        <v>0</v>
      </c>
      <c r="O385" s="7">
        <f t="shared" si="21"/>
        <v>0</v>
      </c>
      <c r="P385" s="7">
        <f t="shared" si="22"/>
        <v>0</v>
      </c>
      <c r="Q385" s="27">
        <f t="shared" si="23"/>
        <v>0</v>
      </c>
      <c r="R385" s="41"/>
    </row>
    <row r="386" spans="2:18" x14ac:dyDescent="0.15">
      <c r="B386" s="7" t="str">
        <f t="shared" si="20"/>
        <v/>
      </c>
      <c r="C386" s="33"/>
      <c r="D386" s="33"/>
      <c r="E386" s="37"/>
      <c r="F386" s="37"/>
      <c r="G386" s="39"/>
      <c r="H386" s="39"/>
      <c r="I386" s="39"/>
      <c r="J386" s="40"/>
      <c r="K386" s="40"/>
      <c r="L386" s="35"/>
      <c r="M386" s="7">
        <f>J386*ReadMe!$H$67</f>
        <v>0</v>
      </c>
      <c r="N386" s="7">
        <f>K386*ReadMe!$H$66</f>
        <v>0</v>
      </c>
      <c r="O386" s="7">
        <f t="shared" si="21"/>
        <v>0</v>
      </c>
      <c r="P386" s="7">
        <f t="shared" si="22"/>
        <v>0</v>
      </c>
      <c r="Q386" s="27">
        <f t="shared" si="23"/>
        <v>0</v>
      </c>
      <c r="R386" s="41"/>
    </row>
    <row r="387" spans="2:18" x14ac:dyDescent="0.15">
      <c r="B387" s="7" t="str">
        <f t="shared" si="20"/>
        <v/>
      </c>
      <c r="C387" s="33"/>
      <c r="D387" s="33"/>
      <c r="E387" s="37"/>
      <c r="F387" s="37"/>
      <c r="G387" s="39"/>
      <c r="H387" s="39"/>
      <c r="I387" s="39"/>
      <c r="J387" s="40"/>
      <c r="K387" s="40"/>
      <c r="L387" s="35"/>
      <c r="M387" s="7">
        <f>J387*ReadMe!$H$67</f>
        <v>0</v>
      </c>
      <c r="N387" s="7">
        <f>K387*ReadMe!$H$66</f>
        <v>0</v>
      </c>
      <c r="O387" s="7">
        <f t="shared" si="21"/>
        <v>0</v>
      </c>
      <c r="P387" s="7">
        <f t="shared" si="22"/>
        <v>0</v>
      </c>
      <c r="Q387" s="27">
        <f t="shared" si="23"/>
        <v>0</v>
      </c>
      <c r="R387" s="41"/>
    </row>
    <row r="388" spans="2:18" x14ac:dyDescent="0.15">
      <c r="B388" s="7" t="str">
        <f t="shared" si="20"/>
        <v/>
      </c>
      <c r="C388" s="33"/>
      <c r="D388" s="33"/>
      <c r="E388" s="37"/>
      <c r="F388" s="37"/>
      <c r="G388" s="39"/>
      <c r="H388" s="39"/>
      <c r="I388" s="39"/>
      <c r="J388" s="40"/>
      <c r="K388" s="40"/>
      <c r="L388" s="35"/>
      <c r="M388" s="7">
        <f>J388*ReadMe!$H$67</f>
        <v>0</v>
      </c>
      <c r="N388" s="7">
        <f>K388*ReadMe!$H$66</f>
        <v>0</v>
      </c>
      <c r="O388" s="7">
        <f t="shared" si="21"/>
        <v>0</v>
      </c>
      <c r="P388" s="7">
        <f t="shared" si="22"/>
        <v>0</v>
      </c>
      <c r="Q388" s="27">
        <f t="shared" si="23"/>
        <v>0</v>
      </c>
      <c r="R388" s="41"/>
    </row>
    <row r="389" spans="2:18" x14ac:dyDescent="0.15">
      <c r="B389" s="7" t="str">
        <f t="shared" si="20"/>
        <v/>
      </c>
      <c r="C389" s="33"/>
      <c r="D389" s="33"/>
      <c r="E389" s="37"/>
      <c r="F389" s="37"/>
      <c r="G389" s="39"/>
      <c r="H389" s="39"/>
      <c r="I389" s="39"/>
      <c r="J389" s="40"/>
      <c r="K389" s="40"/>
      <c r="L389" s="35"/>
      <c r="M389" s="7">
        <f>J389*ReadMe!$H$67</f>
        <v>0</v>
      </c>
      <c r="N389" s="7">
        <f>K389*ReadMe!$H$66</f>
        <v>0</v>
      </c>
      <c r="O389" s="7">
        <f t="shared" si="21"/>
        <v>0</v>
      </c>
      <c r="P389" s="7">
        <f t="shared" si="22"/>
        <v>0</v>
      </c>
      <c r="Q389" s="27">
        <f t="shared" si="23"/>
        <v>0</v>
      </c>
      <c r="R389" s="41"/>
    </row>
    <row r="390" spans="2:18" x14ac:dyDescent="0.15">
      <c r="B390" s="7" t="str">
        <f t="shared" si="20"/>
        <v/>
      </c>
      <c r="C390" s="33"/>
      <c r="D390" s="33"/>
      <c r="E390" s="37"/>
      <c r="F390" s="37"/>
      <c r="G390" s="39"/>
      <c r="H390" s="39"/>
      <c r="I390" s="39"/>
      <c r="J390" s="40"/>
      <c r="K390" s="40"/>
      <c r="L390" s="35"/>
      <c r="M390" s="7">
        <f>J390*ReadMe!$H$67</f>
        <v>0</v>
      </c>
      <c r="N390" s="7">
        <f>K390*ReadMe!$H$66</f>
        <v>0</v>
      </c>
      <c r="O390" s="7">
        <f t="shared" si="21"/>
        <v>0</v>
      </c>
      <c r="P390" s="7">
        <f t="shared" si="22"/>
        <v>0</v>
      </c>
      <c r="Q390" s="27">
        <f t="shared" si="23"/>
        <v>0</v>
      </c>
      <c r="R390" s="41"/>
    </row>
    <row r="391" spans="2:18" x14ac:dyDescent="0.15">
      <c r="B391" s="7" t="str">
        <f t="shared" si="20"/>
        <v/>
      </c>
      <c r="C391" s="33"/>
      <c r="D391" s="33"/>
      <c r="E391" s="37"/>
      <c r="F391" s="37"/>
      <c r="G391" s="39"/>
      <c r="H391" s="39"/>
      <c r="I391" s="39"/>
      <c r="J391" s="40"/>
      <c r="K391" s="40"/>
      <c r="L391" s="35"/>
      <c r="M391" s="7">
        <f>J391*ReadMe!$H$67</f>
        <v>0</v>
      </c>
      <c r="N391" s="7">
        <f>K391*ReadMe!$H$66</f>
        <v>0</v>
      </c>
      <c r="O391" s="7">
        <f t="shared" si="21"/>
        <v>0</v>
      </c>
      <c r="P391" s="7">
        <f t="shared" si="22"/>
        <v>0</v>
      </c>
      <c r="Q391" s="27">
        <f t="shared" si="23"/>
        <v>0</v>
      </c>
      <c r="R391" s="41"/>
    </row>
    <row r="392" spans="2:18" x14ac:dyDescent="0.15">
      <c r="B392" s="7" t="str">
        <f t="shared" si="20"/>
        <v/>
      </c>
      <c r="C392" s="33"/>
      <c r="D392" s="33"/>
      <c r="E392" s="37"/>
      <c r="F392" s="37"/>
      <c r="G392" s="39"/>
      <c r="H392" s="39"/>
      <c r="I392" s="39"/>
      <c r="J392" s="40"/>
      <c r="K392" s="40"/>
      <c r="L392" s="35"/>
      <c r="M392" s="7">
        <f>J392*ReadMe!$H$67</f>
        <v>0</v>
      </c>
      <c r="N392" s="7">
        <f>K392*ReadMe!$H$66</f>
        <v>0</v>
      </c>
      <c r="O392" s="7">
        <f t="shared" si="21"/>
        <v>0</v>
      </c>
      <c r="P392" s="7">
        <f t="shared" si="22"/>
        <v>0</v>
      </c>
      <c r="Q392" s="27">
        <f t="shared" si="23"/>
        <v>0</v>
      </c>
      <c r="R392" s="41"/>
    </row>
    <row r="393" spans="2:18" x14ac:dyDescent="0.15">
      <c r="B393" s="7" t="str">
        <f t="shared" si="20"/>
        <v/>
      </c>
      <c r="C393" s="33"/>
      <c r="D393" s="33"/>
      <c r="E393" s="37"/>
      <c r="F393" s="37"/>
      <c r="G393" s="39"/>
      <c r="H393" s="39"/>
      <c r="I393" s="39"/>
      <c r="J393" s="40"/>
      <c r="K393" s="40"/>
      <c r="L393" s="35"/>
      <c r="M393" s="7">
        <f>J393*ReadMe!$H$67</f>
        <v>0</v>
      </c>
      <c r="N393" s="7">
        <f>K393*ReadMe!$H$66</f>
        <v>0</v>
      </c>
      <c r="O393" s="7">
        <f t="shared" si="21"/>
        <v>0</v>
      </c>
      <c r="P393" s="7">
        <f t="shared" si="22"/>
        <v>0</v>
      </c>
      <c r="Q393" s="27">
        <f t="shared" si="23"/>
        <v>0</v>
      </c>
      <c r="R393" s="41"/>
    </row>
    <row r="394" spans="2:18" x14ac:dyDescent="0.15">
      <c r="B394" s="7" t="str">
        <f t="shared" si="20"/>
        <v/>
      </c>
      <c r="C394" s="33"/>
      <c r="D394" s="33"/>
      <c r="E394" s="37"/>
      <c r="F394" s="37"/>
      <c r="G394" s="39"/>
      <c r="H394" s="39"/>
      <c r="I394" s="39"/>
      <c r="J394" s="40"/>
      <c r="K394" s="40"/>
      <c r="L394" s="35"/>
      <c r="M394" s="7">
        <f>J394*ReadMe!$H$67</f>
        <v>0</v>
      </c>
      <c r="N394" s="7">
        <f>K394*ReadMe!$H$66</f>
        <v>0</v>
      </c>
      <c r="O394" s="7">
        <f t="shared" si="21"/>
        <v>0</v>
      </c>
      <c r="P394" s="7">
        <f t="shared" si="22"/>
        <v>0</v>
      </c>
      <c r="Q394" s="27">
        <f t="shared" si="23"/>
        <v>0</v>
      </c>
      <c r="R394" s="41"/>
    </row>
    <row r="395" spans="2:18" x14ac:dyDescent="0.15">
      <c r="B395" s="7" t="str">
        <f t="shared" si="20"/>
        <v/>
      </c>
      <c r="C395" s="33"/>
      <c r="D395" s="33"/>
      <c r="E395" s="37"/>
      <c r="F395" s="37"/>
      <c r="G395" s="39"/>
      <c r="H395" s="39"/>
      <c r="I395" s="39"/>
      <c r="J395" s="40"/>
      <c r="K395" s="40"/>
      <c r="L395" s="35"/>
      <c r="M395" s="7">
        <f>J395*ReadMe!$H$67</f>
        <v>0</v>
      </c>
      <c r="N395" s="7">
        <f>K395*ReadMe!$H$66</f>
        <v>0</v>
      </c>
      <c r="O395" s="7">
        <f t="shared" si="21"/>
        <v>0</v>
      </c>
      <c r="P395" s="7">
        <f t="shared" si="22"/>
        <v>0</v>
      </c>
      <c r="Q395" s="27">
        <f t="shared" si="23"/>
        <v>0</v>
      </c>
      <c r="R395" s="41"/>
    </row>
    <row r="396" spans="2:18" x14ac:dyDescent="0.15">
      <c r="B396" s="7" t="str">
        <f t="shared" si="20"/>
        <v/>
      </c>
      <c r="C396" s="33"/>
      <c r="D396" s="33"/>
      <c r="E396" s="37"/>
      <c r="F396" s="37"/>
      <c r="G396" s="39"/>
      <c r="H396" s="39"/>
      <c r="I396" s="39"/>
      <c r="J396" s="40"/>
      <c r="K396" s="40"/>
      <c r="L396" s="35"/>
      <c r="M396" s="7">
        <f>J396*ReadMe!$H$67</f>
        <v>0</v>
      </c>
      <c r="N396" s="7">
        <f>K396*ReadMe!$H$66</f>
        <v>0</v>
      </c>
      <c r="O396" s="7">
        <f t="shared" si="21"/>
        <v>0</v>
      </c>
      <c r="P396" s="7">
        <f t="shared" si="22"/>
        <v>0</v>
      </c>
      <c r="Q396" s="27">
        <f t="shared" si="23"/>
        <v>0</v>
      </c>
      <c r="R396" s="41"/>
    </row>
    <row r="397" spans="2:18" x14ac:dyDescent="0.15">
      <c r="B397" s="7" t="str">
        <f t="shared" si="20"/>
        <v/>
      </c>
      <c r="C397" s="33"/>
      <c r="D397" s="33"/>
      <c r="E397" s="37"/>
      <c r="F397" s="37"/>
      <c r="G397" s="39"/>
      <c r="H397" s="39"/>
      <c r="I397" s="39"/>
      <c r="J397" s="40"/>
      <c r="K397" s="40"/>
      <c r="L397" s="35"/>
      <c r="M397" s="7">
        <f>J397*ReadMe!$H$67</f>
        <v>0</v>
      </c>
      <c r="N397" s="7">
        <f>K397*ReadMe!$H$66</f>
        <v>0</v>
      </c>
      <c r="O397" s="7">
        <f t="shared" si="21"/>
        <v>0</v>
      </c>
      <c r="P397" s="7">
        <f t="shared" si="22"/>
        <v>0</v>
      </c>
      <c r="Q397" s="27">
        <f t="shared" si="23"/>
        <v>0</v>
      </c>
      <c r="R397" s="41"/>
    </row>
    <row r="398" spans="2:18" x14ac:dyDescent="0.15">
      <c r="B398" s="7" t="str">
        <f t="shared" si="20"/>
        <v/>
      </c>
      <c r="C398" s="33"/>
      <c r="D398" s="33"/>
      <c r="E398" s="37"/>
      <c r="F398" s="37"/>
      <c r="G398" s="39"/>
      <c r="H398" s="39"/>
      <c r="I398" s="39"/>
      <c r="J398" s="40"/>
      <c r="K398" s="40"/>
      <c r="L398" s="35"/>
      <c r="M398" s="7">
        <f>J398*ReadMe!$H$67</f>
        <v>0</v>
      </c>
      <c r="N398" s="7">
        <f>K398*ReadMe!$H$66</f>
        <v>0</v>
      </c>
      <c r="O398" s="7">
        <f t="shared" si="21"/>
        <v>0</v>
      </c>
      <c r="P398" s="7">
        <f t="shared" si="22"/>
        <v>0</v>
      </c>
      <c r="Q398" s="27">
        <f t="shared" si="23"/>
        <v>0</v>
      </c>
      <c r="R398" s="41"/>
    </row>
    <row r="399" spans="2:18" x14ac:dyDescent="0.15">
      <c r="B399" s="7" t="str">
        <f t="shared" ref="B399:B462" si="24">IF(LEN(D399)&gt;1,INDEX(Periode,MATCH($D399,Maanden,0),1),"")</f>
        <v/>
      </c>
      <c r="C399" s="33"/>
      <c r="D399" s="33"/>
      <c r="E399" s="37"/>
      <c r="F399" s="37"/>
      <c r="G399" s="39"/>
      <c r="H399" s="39"/>
      <c r="I399" s="39"/>
      <c r="J399" s="40"/>
      <c r="K399" s="40"/>
      <c r="L399" s="35"/>
      <c r="M399" s="7">
        <f>J399*ReadMe!$H$67</f>
        <v>0</v>
      </c>
      <c r="N399" s="7">
        <f>K399*ReadMe!$H$66</f>
        <v>0</v>
      </c>
      <c r="O399" s="7">
        <f t="shared" si="21"/>
        <v>0</v>
      </c>
      <c r="P399" s="7">
        <f t="shared" si="22"/>
        <v>0</v>
      </c>
      <c r="Q399" s="27">
        <f t="shared" si="23"/>
        <v>0</v>
      </c>
      <c r="R399" s="41"/>
    </row>
    <row r="400" spans="2:18" x14ac:dyDescent="0.15">
      <c r="B400" s="7" t="str">
        <f t="shared" si="24"/>
        <v/>
      </c>
      <c r="C400" s="33"/>
      <c r="D400" s="33"/>
      <c r="E400" s="37"/>
      <c r="F400" s="37"/>
      <c r="G400" s="39"/>
      <c r="H400" s="39"/>
      <c r="I400" s="39"/>
      <c r="J400" s="40"/>
      <c r="K400" s="40"/>
      <c r="L400" s="35"/>
      <c r="M400" s="7">
        <f>J400*ReadMe!$H$67</f>
        <v>0</v>
      </c>
      <c r="N400" s="7">
        <f>K400*ReadMe!$H$66</f>
        <v>0</v>
      </c>
      <c r="O400" s="7">
        <f t="shared" ref="O400:O463" si="25">SUM(J400:N400)</f>
        <v>0</v>
      </c>
      <c r="P400" s="7">
        <f t="shared" ref="P400:P463" si="26">SUM(J400:L400)</f>
        <v>0</v>
      </c>
      <c r="Q400" s="27">
        <f t="shared" ref="Q400:Q463" si="27">SUM(M400:N400)</f>
        <v>0</v>
      </c>
      <c r="R400" s="41"/>
    </row>
    <row r="401" spans="2:18" x14ac:dyDescent="0.15">
      <c r="B401" s="7" t="str">
        <f t="shared" si="24"/>
        <v/>
      </c>
      <c r="C401" s="33"/>
      <c r="D401" s="33"/>
      <c r="E401" s="37"/>
      <c r="F401" s="37"/>
      <c r="G401" s="39"/>
      <c r="H401" s="39"/>
      <c r="I401" s="39"/>
      <c r="J401" s="40"/>
      <c r="K401" s="40"/>
      <c r="L401" s="35"/>
      <c r="M401" s="7">
        <f>J401*ReadMe!$H$67</f>
        <v>0</v>
      </c>
      <c r="N401" s="7">
        <f>K401*ReadMe!$H$66</f>
        <v>0</v>
      </c>
      <c r="O401" s="7">
        <f t="shared" si="25"/>
        <v>0</v>
      </c>
      <c r="P401" s="7">
        <f t="shared" si="26"/>
        <v>0</v>
      </c>
      <c r="Q401" s="27">
        <f t="shared" si="27"/>
        <v>0</v>
      </c>
      <c r="R401" s="41"/>
    </row>
    <row r="402" spans="2:18" x14ac:dyDescent="0.15">
      <c r="B402" s="7" t="str">
        <f t="shared" si="24"/>
        <v/>
      </c>
      <c r="C402" s="33"/>
      <c r="D402" s="33"/>
      <c r="E402" s="37"/>
      <c r="F402" s="37"/>
      <c r="G402" s="39"/>
      <c r="H402" s="39"/>
      <c r="I402" s="39"/>
      <c r="J402" s="40"/>
      <c r="K402" s="40"/>
      <c r="L402" s="35"/>
      <c r="M402" s="7">
        <f>J402*ReadMe!$H$67</f>
        <v>0</v>
      </c>
      <c r="N402" s="7">
        <f>K402*ReadMe!$H$66</f>
        <v>0</v>
      </c>
      <c r="O402" s="7">
        <f t="shared" si="25"/>
        <v>0</v>
      </c>
      <c r="P402" s="7">
        <f t="shared" si="26"/>
        <v>0</v>
      </c>
      <c r="Q402" s="27">
        <f t="shared" si="27"/>
        <v>0</v>
      </c>
      <c r="R402" s="41"/>
    </row>
    <row r="403" spans="2:18" x14ac:dyDescent="0.15">
      <c r="B403" s="7" t="str">
        <f t="shared" si="24"/>
        <v/>
      </c>
      <c r="C403" s="33"/>
      <c r="D403" s="33"/>
      <c r="E403" s="37"/>
      <c r="F403" s="37"/>
      <c r="G403" s="39"/>
      <c r="H403" s="39"/>
      <c r="I403" s="39"/>
      <c r="J403" s="40"/>
      <c r="K403" s="40"/>
      <c r="L403" s="35"/>
      <c r="M403" s="7">
        <f>J403*ReadMe!$H$67</f>
        <v>0</v>
      </c>
      <c r="N403" s="7">
        <f>K403*ReadMe!$H$66</f>
        <v>0</v>
      </c>
      <c r="O403" s="7">
        <f t="shared" si="25"/>
        <v>0</v>
      </c>
      <c r="P403" s="7">
        <f t="shared" si="26"/>
        <v>0</v>
      </c>
      <c r="Q403" s="27">
        <f t="shared" si="27"/>
        <v>0</v>
      </c>
      <c r="R403" s="41"/>
    </row>
    <row r="404" spans="2:18" x14ac:dyDescent="0.15">
      <c r="B404" s="7" t="str">
        <f t="shared" si="24"/>
        <v/>
      </c>
      <c r="C404" s="33"/>
      <c r="D404" s="33"/>
      <c r="E404" s="37"/>
      <c r="F404" s="37"/>
      <c r="G404" s="39"/>
      <c r="H404" s="39"/>
      <c r="I404" s="39"/>
      <c r="J404" s="40"/>
      <c r="K404" s="40"/>
      <c r="L404" s="35"/>
      <c r="M404" s="7">
        <f>J404*ReadMe!$H$67</f>
        <v>0</v>
      </c>
      <c r="N404" s="7">
        <f>K404*ReadMe!$H$66</f>
        <v>0</v>
      </c>
      <c r="O404" s="7">
        <f t="shared" si="25"/>
        <v>0</v>
      </c>
      <c r="P404" s="7">
        <f t="shared" si="26"/>
        <v>0</v>
      </c>
      <c r="Q404" s="27">
        <f t="shared" si="27"/>
        <v>0</v>
      </c>
      <c r="R404" s="41"/>
    </row>
    <row r="405" spans="2:18" x14ac:dyDescent="0.15">
      <c r="B405" s="7" t="str">
        <f t="shared" si="24"/>
        <v/>
      </c>
      <c r="C405" s="33"/>
      <c r="D405" s="33"/>
      <c r="E405" s="37"/>
      <c r="F405" s="37"/>
      <c r="G405" s="39"/>
      <c r="H405" s="39"/>
      <c r="I405" s="39"/>
      <c r="J405" s="40"/>
      <c r="K405" s="40"/>
      <c r="L405" s="35"/>
      <c r="M405" s="7">
        <f>J405*ReadMe!$H$67</f>
        <v>0</v>
      </c>
      <c r="N405" s="7">
        <f>K405*ReadMe!$H$66</f>
        <v>0</v>
      </c>
      <c r="O405" s="7">
        <f t="shared" si="25"/>
        <v>0</v>
      </c>
      <c r="P405" s="7">
        <f t="shared" si="26"/>
        <v>0</v>
      </c>
      <c r="Q405" s="27">
        <f t="shared" si="27"/>
        <v>0</v>
      </c>
      <c r="R405" s="41"/>
    </row>
    <row r="406" spans="2:18" x14ac:dyDescent="0.15">
      <c r="B406" s="7" t="str">
        <f t="shared" si="24"/>
        <v/>
      </c>
      <c r="C406" s="33"/>
      <c r="D406" s="33"/>
      <c r="E406" s="37"/>
      <c r="F406" s="37"/>
      <c r="G406" s="39"/>
      <c r="H406" s="39"/>
      <c r="I406" s="39"/>
      <c r="J406" s="40"/>
      <c r="K406" s="40"/>
      <c r="L406" s="35"/>
      <c r="M406" s="7">
        <f>J406*ReadMe!$H$67</f>
        <v>0</v>
      </c>
      <c r="N406" s="7">
        <f>K406*ReadMe!$H$66</f>
        <v>0</v>
      </c>
      <c r="O406" s="7">
        <f t="shared" si="25"/>
        <v>0</v>
      </c>
      <c r="P406" s="7">
        <f t="shared" si="26"/>
        <v>0</v>
      </c>
      <c r="Q406" s="27">
        <f t="shared" si="27"/>
        <v>0</v>
      </c>
      <c r="R406" s="41"/>
    </row>
    <row r="407" spans="2:18" x14ac:dyDescent="0.15">
      <c r="B407" s="7" t="str">
        <f t="shared" si="24"/>
        <v/>
      </c>
      <c r="C407" s="33"/>
      <c r="D407" s="33"/>
      <c r="E407" s="37"/>
      <c r="F407" s="37"/>
      <c r="G407" s="39"/>
      <c r="H407" s="39"/>
      <c r="I407" s="39"/>
      <c r="J407" s="40"/>
      <c r="K407" s="40"/>
      <c r="L407" s="35"/>
      <c r="M407" s="7">
        <f>J407*ReadMe!$H$67</f>
        <v>0</v>
      </c>
      <c r="N407" s="7">
        <f>K407*ReadMe!$H$66</f>
        <v>0</v>
      </c>
      <c r="O407" s="7">
        <f t="shared" si="25"/>
        <v>0</v>
      </c>
      <c r="P407" s="7">
        <f t="shared" si="26"/>
        <v>0</v>
      </c>
      <c r="Q407" s="27">
        <f t="shared" si="27"/>
        <v>0</v>
      </c>
      <c r="R407" s="41"/>
    </row>
    <row r="408" spans="2:18" x14ac:dyDescent="0.15">
      <c r="B408" s="7" t="str">
        <f t="shared" si="24"/>
        <v/>
      </c>
      <c r="C408" s="33"/>
      <c r="D408" s="33"/>
      <c r="E408" s="37"/>
      <c r="F408" s="37"/>
      <c r="G408" s="39"/>
      <c r="H408" s="39"/>
      <c r="I408" s="39"/>
      <c r="J408" s="40"/>
      <c r="K408" s="40"/>
      <c r="L408" s="35"/>
      <c r="M408" s="7">
        <f>J408*ReadMe!$H$67</f>
        <v>0</v>
      </c>
      <c r="N408" s="7">
        <f>K408*ReadMe!$H$66</f>
        <v>0</v>
      </c>
      <c r="O408" s="7">
        <f t="shared" si="25"/>
        <v>0</v>
      </c>
      <c r="P408" s="7">
        <f t="shared" si="26"/>
        <v>0</v>
      </c>
      <c r="Q408" s="27">
        <f t="shared" si="27"/>
        <v>0</v>
      </c>
      <c r="R408" s="41"/>
    </row>
    <row r="409" spans="2:18" x14ac:dyDescent="0.15">
      <c r="B409" s="7" t="str">
        <f t="shared" si="24"/>
        <v/>
      </c>
      <c r="C409" s="33"/>
      <c r="D409" s="33"/>
      <c r="E409" s="37"/>
      <c r="F409" s="37"/>
      <c r="G409" s="39"/>
      <c r="H409" s="39"/>
      <c r="I409" s="39"/>
      <c r="J409" s="40"/>
      <c r="K409" s="40"/>
      <c r="L409" s="35"/>
      <c r="M409" s="7">
        <f>J409*ReadMe!$H$67</f>
        <v>0</v>
      </c>
      <c r="N409" s="7">
        <f>K409*ReadMe!$H$66</f>
        <v>0</v>
      </c>
      <c r="O409" s="7">
        <f t="shared" si="25"/>
        <v>0</v>
      </c>
      <c r="P409" s="7">
        <f t="shared" si="26"/>
        <v>0</v>
      </c>
      <c r="Q409" s="27">
        <f t="shared" si="27"/>
        <v>0</v>
      </c>
      <c r="R409" s="41"/>
    </row>
    <row r="410" spans="2:18" x14ac:dyDescent="0.15">
      <c r="B410" s="7" t="str">
        <f t="shared" si="24"/>
        <v/>
      </c>
      <c r="C410" s="33"/>
      <c r="D410" s="33"/>
      <c r="E410" s="37"/>
      <c r="F410" s="37"/>
      <c r="G410" s="39"/>
      <c r="H410" s="39"/>
      <c r="I410" s="39"/>
      <c r="J410" s="40"/>
      <c r="K410" s="40"/>
      <c r="L410" s="35"/>
      <c r="M410" s="7">
        <f>J410*ReadMe!$H$67</f>
        <v>0</v>
      </c>
      <c r="N410" s="7">
        <f>K410*ReadMe!$H$66</f>
        <v>0</v>
      </c>
      <c r="O410" s="7">
        <f t="shared" si="25"/>
        <v>0</v>
      </c>
      <c r="P410" s="7">
        <f t="shared" si="26"/>
        <v>0</v>
      </c>
      <c r="Q410" s="27">
        <f t="shared" si="27"/>
        <v>0</v>
      </c>
      <c r="R410" s="41"/>
    </row>
    <row r="411" spans="2:18" x14ac:dyDescent="0.15">
      <c r="B411" s="7" t="str">
        <f t="shared" si="24"/>
        <v/>
      </c>
      <c r="C411" s="33"/>
      <c r="D411" s="33"/>
      <c r="E411" s="37"/>
      <c r="F411" s="37"/>
      <c r="G411" s="39"/>
      <c r="H411" s="39"/>
      <c r="I411" s="39"/>
      <c r="J411" s="40"/>
      <c r="K411" s="40"/>
      <c r="L411" s="35"/>
      <c r="M411" s="7">
        <f>J411*ReadMe!$H$67</f>
        <v>0</v>
      </c>
      <c r="N411" s="7">
        <f>K411*ReadMe!$H$66</f>
        <v>0</v>
      </c>
      <c r="O411" s="7">
        <f t="shared" si="25"/>
        <v>0</v>
      </c>
      <c r="P411" s="7">
        <f t="shared" si="26"/>
        <v>0</v>
      </c>
      <c r="Q411" s="27">
        <f t="shared" si="27"/>
        <v>0</v>
      </c>
      <c r="R411" s="41"/>
    </row>
    <row r="412" spans="2:18" x14ac:dyDescent="0.15">
      <c r="B412" s="7" t="str">
        <f t="shared" si="24"/>
        <v/>
      </c>
      <c r="C412" s="33"/>
      <c r="D412" s="33"/>
      <c r="E412" s="37"/>
      <c r="F412" s="37"/>
      <c r="G412" s="39"/>
      <c r="H412" s="39"/>
      <c r="I412" s="39"/>
      <c r="J412" s="40"/>
      <c r="K412" s="40"/>
      <c r="L412" s="35"/>
      <c r="M412" s="7">
        <f>J412*ReadMe!$H$67</f>
        <v>0</v>
      </c>
      <c r="N412" s="7">
        <f>K412*ReadMe!$H$66</f>
        <v>0</v>
      </c>
      <c r="O412" s="7">
        <f t="shared" si="25"/>
        <v>0</v>
      </c>
      <c r="P412" s="7">
        <f t="shared" si="26"/>
        <v>0</v>
      </c>
      <c r="Q412" s="27">
        <f t="shared" si="27"/>
        <v>0</v>
      </c>
      <c r="R412" s="41"/>
    </row>
    <row r="413" spans="2:18" x14ac:dyDescent="0.15">
      <c r="B413" s="7" t="str">
        <f t="shared" si="24"/>
        <v/>
      </c>
      <c r="C413" s="33"/>
      <c r="D413" s="33"/>
      <c r="E413" s="37"/>
      <c r="F413" s="37"/>
      <c r="G413" s="39"/>
      <c r="H413" s="39"/>
      <c r="I413" s="39"/>
      <c r="J413" s="40"/>
      <c r="K413" s="40"/>
      <c r="L413" s="35"/>
      <c r="M413" s="7">
        <f>J413*ReadMe!$H$67</f>
        <v>0</v>
      </c>
      <c r="N413" s="7">
        <f>K413*ReadMe!$H$66</f>
        <v>0</v>
      </c>
      <c r="O413" s="7">
        <f t="shared" si="25"/>
        <v>0</v>
      </c>
      <c r="P413" s="7">
        <f t="shared" si="26"/>
        <v>0</v>
      </c>
      <c r="Q413" s="27">
        <f t="shared" si="27"/>
        <v>0</v>
      </c>
      <c r="R413" s="41"/>
    </row>
    <row r="414" spans="2:18" x14ac:dyDescent="0.15">
      <c r="B414" s="7" t="str">
        <f t="shared" si="24"/>
        <v/>
      </c>
      <c r="C414" s="33"/>
      <c r="D414" s="33"/>
      <c r="E414" s="37"/>
      <c r="F414" s="37"/>
      <c r="G414" s="39"/>
      <c r="H414" s="39"/>
      <c r="I414" s="39"/>
      <c r="J414" s="40"/>
      <c r="K414" s="40"/>
      <c r="L414" s="35"/>
      <c r="M414" s="7">
        <f>J414*ReadMe!$H$67</f>
        <v>0</v>
      </c>
      <c r="N414" s="7">
        <f>K414*ReadMe!$H$66</f>
        <v>0</v>
      </c>
      <c r="O414" s="7">
        <f t="shared" si="25"/>
        <v>0</v>
      </c>
      <c r="P414" s="7">
        <f t="shared" si="26"/>
        <v>0</v>
      </c>
      <c r="Q414" s="27">
        <f t="shared" si="27"/>
        <v>0</v>
      </c>
      <c r="R414" s="41"/>
    </row>
    <row r="415" spans="2:18" x14ac:dyDescent="0.15">
      <c r="B415" s="7" t="str">
        <f t="shared" si="24"/>
        <v/>
      </c>
      <c r="C415" s="33"/>
      <c r="D415" s="33"/>
      <c r="E415" s="37"/>
      <c r="F415" s="37"/>
      <c r="G415" s="39"/>
      <c r="H415" s="39"/>
      <c r="I415" s="39"/>
      <c r="J415" s="40"/>
      <c r="K415" s="40"/>
      <c r="L415" s="35"/>
      <c r="M415" s="7">
        <f>J415*ReadMe!$H$67</f>
        <v>0</v>
      </c>
      <c r="N415" s="7">
        <f>K415*ReadMe!$H$66</f>
        <v>0</v>
      </c>
      <c r="O415" s="7">
        <f t="shared" si="25"/>
        <v>0</v>
      </c>
      <c r="P415" s="7">
        <f t="shared" si="26"/>
        <v>0</v>
      </c>
      <c r="Q415" s="27">
        <f t="shared" si="27"/>
        <v>0</v>
      </c>
      <c r="R415" s="41"/>
    </row>
    <row r="416" spans="2:18" x14ac:dyDescent="0.15">
      <c r="B416" s="7" t="str">
        <f t="shared" si="24"/>
        <v/>
      </c>
      <c r="C416" s="33"/>
      <c r="D416" s="33"/>
      <c r="E416" s="37"/>
      <c r="F416" s="37"/>
      <c r="G416" s="39"/>
      <c r="H416" s="39"/>
      <c r="I416" s="39"/>
      <c r="J416" s="40"/>
      <c r="K416" s="40"/>
      <c r="L416" s="35"/>
      <c r="M416" s="7">
        <f>J416*ReadMe!$H$67</f>
        <v>0</v>
      </c>
      <c r="N416" s="7">
        <f>K416*ReadMe!$H$66</f>
        <v>0</v>
      </c>
      <c r="O416" s="7">
        <f t="shared" si="25"/>
        <v>0</v>
      </c>
      <c r="P416" s="7">
        <f t="shared" si="26"/>
        <v>0</v>
      </c>
      <c r="Q416" s="27">
        <f t="shared" si="27"/>
        <v>0</v>
      </c>
      <c r="R416" s="41"/>
    </row>
    <row r="417" spans="2:18" x14ac:dyDescent="0.15">
      <c r="B417" s="7" t="str">
        <f t="shared" si="24"/>
        <v/>
      </c>
      <c r="C417" s="33"/>
      <c r="D417" s="33"/>
      <c r="E417" s="37"/>
      <c r="F417" s="37"/>
      <c r="G417" s="39"/>
      <c r="H417" s="39"/>
      <c r="I417" s="39"/>
      <c r="J417" s="40"/>
      <c r="K417" s="40"/>
      <c r="L417" s="35"/>
      <c r="M417" s="7">
        <f>J417*ReadMe!$H$67</f>
        <v>0</v>
      </c>
      <c r="N417" s="7">
        <f>K417*ReadMe!$H$66</f>
        <v>0</v>
      </c>
      <c r="O417" s="7">
        <f t="shared" si="25"/>
        <v>0</v>
      </c>
      <c r="P417" s="7">
        <f t="shared" si="26"/>
        <v>0</v>
      </c>
      <c r="Q417" s="27">
        <f t="shared" si="27"/>
        <v>0</v>
      </c>
      <c r="R417" s="41"/>
    </row>
    <row r="418" spans="2:18" x14ac:dyDescent="0.15">
      <c r="B418" s="7" t="str">
        <f t="shared" si="24"/>
        <v/>
      </c>
      <c r="C418" s="33"/>
      <c r="D418" s="33"/>
      <c r="E418" s="37"/>
      <c r="F418" s="37"/>
      <c r="G418" s="39"/>
      <c r="H418" s="39"/>
      <c r="I418" s="39"/>
      <c r="J418" s="40"/>
      <c r="K418" s="40"/>
      <c r="L418" s="35"/>
      <c r="M418" s="7">
        <f>J418*ReadMe!$H$67</f>
        <v>0</v>
      </c>
      <c r="N418" s="7">
        <f>K418*ReadMe!$H$66</f>
        <v>0</v>
      </c>
      <c r="O418" s="7">
        <f t="shared" si="25"/>
        <v>0</v>
      </c>
      <c r="P418" s="7">
        <f t="shared" si="26"/>
        <v>0</v>
      </c>
      <c r="Q418" s="27">
        <f t="shared" si="27"/>
        <v>0</v>
      </c>
      <c r="R418" s="41"/>
    </row>
    <row r="419" spans="2:18" x14ac:dyDescent="0.15">
      <c r="B419" s="7" t="str">
        <f t="shared" si="24"/>
        <v/>
      </c>
      <c r="C419" s="33"/>
      <c r="D419" s="33"/>
      <c r="E419" s="37"/>
      <c r="F419" s="37"/>
      <c r="G419" s="39"/>
      <c r="H419" s="39"/>
      <c r="I419" s="39"/>
      <c r="J419" s="40"/>
      <c r="K419" s="40"/>
      <c r="L419" s="35"/>
      <c r="M419" s="7">
        <f>J419*ReadMe!$H$67</f>
        <v>0</v>
      </c>
      <c r="N419" s="7">
        <f>K419*ReadMe!$H$66</f>
        <v>0</v>
      </c>
      <c r="O419" s="7">
        <f t="shared" si="25"/>
        <v>0</v>
      </c>
      <c r="P419" s="7">
        <f t="shared" si="26"/>
        <v>0</v>
      </c>
      <c r="Q419" s="27">
        <f t="shared" si="27"/>
        <v>0</v>
      </c>
      <c r="R419" s="41"/>
    </row>
    <row r="420" spans="2:18" x14ac:dyDescent="0.15">
      <c r="B420" s="7" t="str">
        <f t="shared" si="24"/>
        <v/>
      </c>
      <c r="C420" s="33"/>
      <c r="D420" s="33"/>
      <c r="E420" s="37"/>
      <c r="F420" s="37"/>
      <c r="G420" s="39"/>
      <c r="H420" s="39"/>
      <c r="I420" s="39"/>
      <c r="J420" s="40"/>
      <c r="K420" s="40"/>
      <c r="L420" s="35"/>
      <c r="M420" s="7">
        <f>J420*ReadMe!$H$67</f>
        <v>0</v>
      </c>
      <c r="N420" s="7">
        <f>K420*ReadMe!$H$66</f>
        <v>0</v>
      </c>
      <c r="O420" s="7">
        <f t="shared" si="25"/>
        <v>0</v>
      </c>
      <c r="P420" s="7">
        <f t="shared" si="26"/>
        <v>0</v>
      </c>
      <c r="Q420" s="27">
        <f t="shared" si="27"/>
        <v>0</v>
      </c>
      <c r="R420" s="41"/>
    </row>
    <row r="421" spans="2:18" x14ac:dyDescent="0.15">
      <c r="B421" s="7" t="str">
        <f t="shared" si="24"/>
        <v/>
      </c>
      <c r="C421" s="33"/>
      <c r="D421" s="33"/>
      <c r="E421" s="37"/>
      <c r="F421" s="37"/>
      <c r="G421" s="39"/>
      <c r="H421" s="39"/>
      <c r="I421" s="39"/>
      <c r="J421" s="40"/>
      <c r="K421" s="40"/>
      <c r="L421" s="35"/>
      <c r="M421" s="7">
        <f>J421*ReadMe!$H$67</f>
        <v>0</v>
      </c>
      <c r="N421" s="7">
        <f>K421*ReadMe!$H$66</f>
        <v>0</v>
      </c>
      <c r="O421" s="7">
        <f t="shared" si="25"/>
        <v>0</v>
      </c>
      <c r="P421" s="7">
        <f t="shared" si="26"/>
        <v>0</v>
      </c>
      <c r="Q421" s="27">
        <f t="shared" si="27"/>
        <v>0</v>
      </c>
      <c r="R421" s="41"/>
    </row>
    <row r="422" spans="2:18" x14ac:dyDescent="0.15">
      <c r="B422" s="7" t="str">
        <f t="shared" si="24"/>
        <v/>
      </c>
      <c r="C422" s="33"/>
      <c r="D422" s="33"/>
      <c r="E422" s="37"/>
      <c r="F422" s="37"/>
      <c r="G422" s="39"/>
      <c r="H422" s="39"/>
      <c r="I422" s="39"/>
      <c r="J422" s="40"/>
      <c r="K422" s="40"/>
      <c r="L422" s="35"/>
      <c r="M422" s="7">
        <f>J422*ReadMe!$H$67</f>
        <v>0</v>
      </c>
      <c r="N422" s="7">
        <f>K422*ReadMe!$H$66</f>
        <v>0</v>
      </c>
      <c r="O422" s="7">
        <f t="shared" si="25"/>
        <v>0</v>
      </c>
      <c r="P422" s="7">
        <f t="shared" si="26"/>
        <v>0</v>
      </c>
      <c r="Q422" s="27">
        <f t="shared" si="27"/>
        <v>0</v>
      </c>
      <c r="R422" s="41"/>
    </row>
    <row r="423" spans="2:18" x14ac:dyDescent="0.15">
      <c r="B423" s="7" t="str">
        <f t="shared" si="24"/>
        <v/>
      </c>
      <c r="C423" s="33"/>
      <c r="D423" s="33"/>
      <c r="E423" s="37"/>
      <c r="F423" s="37"/>
      <c r="G423" s="39"/>
      <c r="H423" s="39"/>
      <c r="I423" s="39"/>
      <c r="J423" s="40"/>
      <c r="K423" s="40"/>
      <c r="L423" s="35"/>
      <c r="M423" s="7">
        <f>J423*ReadMe!$H$67</f>
        <v>0</v>
      </c>
      <c r="N423" s="7">
        <f>K423*ReadMe!$H$66</f>
        <v>0</v>
      </c>
      <c r="O423" s="7">
        <f t="shared" si="25"/>
        <v>0</v>
      </c>
      <c r="P423" s="7">
        <f t="shared" si="26"/>
        <v>0</v>
      </c>
      <c r="Q423" s="27">
        <f t="shared" si="27"/>
        <v>0</v>
      </c>
      <c r="R423" s="41"/>
    </row>
    <row r="424" spans="2:18" x14ac:dyDescent="0.15">
      <c r="B424" s="7" t="str">
        <f t="shared" si="24"/>
        <v/>
      </c>
      <c r="C424" s="33"/>
      <c r="D424" s="33"/>
      <c r="E424" s="37"/>
      <c r="F424" s="37"/>
      <c r="G424" s="39"/>
      <c r="H424" s="39"/>
      <c r="I424" s="39"/>
      <c r="J424" s="40"/>
      <c r="K424" s="40"/>
      <c r="L424" s="35"/>
      <c r="M424" s="7">
        <f>J424*ReadMe!$H$67</f>
        <v>0</v>
      </c>
      <c r="N424" s="7">
        <f>K424*ReadMe!$H$66</f>
        <v>0</v>
      </c>
      <c r="O424" s="7">
        <f t="shared" si="25"/>
        <v>0</v>
      </c>
      <c r="P424" s="7">
        <f t="shared" si="26"/>
        <v>0</v>
      </c>
      <c r="Q424" s="27">
        <f t="shared" si="27"/>
        <v>0</v>
      </c>
      <c r="R424" s="41"/>
    </row>
    <row r="425" spans="2:18" x14ac:dyDescent="0.15">
      <c r="B425" s="7" t="str">
        <f t="shared" si="24"/>
        <v/>
      </c>
      <c r="C425" s="33"/>
      <c r="D425" s="33"/>
      <c r="E425" s="37"/>
      <c r="F425" s="37"/>
      <c r="G425" s="39"/>
      <c r="H425" s="39"/>
      <c r="I425" s="39"/>
      <c r="J425" s="40"/>
      <c r="K425" s="40"/>
      <c r="L425" s="35"/>
      <c r="M425" s="7">
        <f>J425*ReadMe!$H$67</f>
        <v>0</v>
      </c>
      <c r="N425" s="7">
        <f>K425*ReadMe!$H$66</f>
        <v>0</v>
      </c>
      <c r="O425" s="7">
        <f t="shared" si="25"/>
        <v>0</v>
      </c>
      <c r="P425" s="7">
        <f t="shared" si="26"/>
        <v>0</v>
      </c>
      <c r="Q425" s="27">
        <f t="shared" si="27"/>
        <v>0</v>
      </c>
      <c r="R425" s="41"/>
    </row>
    <row r="426" spans="2:18" x14ac:dyDescent="0.15">
      <c r="B426" s="7" t="str">
        <f t="shared" si="24"/>
        <v/>
      </c>
      <c r="C426" s="33"/>
      <c r="D426" s="33"/>
      <c r="E426" s="37"/>
      <c r="F426" s="37"/>
      <c r="G426" s="39"/>
      <c r="H426" s="39"/>
      <c r="I426" s="39"/>
      <c r="J426" s="40"/>
      <c r="K426" s="40"/>
      <c r="L426" s="35"/>
      <c r="M426" s="7">
        <f>J426*ReadMe!$H$67</f>
        <v>0</v>
      </c>
      <c r="N426" s="7">
        <f>K426*ReadMe!$H$66</f>
        <v>0</v>
      </c>
      <c r="O426" s="7">
        <f t="shared" si="25"/>
        <v>0</v>
      </c>
      <c r="P426" s="7">
        <f t="shared" si="26"/>
        <v>0</v>
      </c>
      <c r="Q426" s="27">
        <f t="shared" si="27"/>
        <v>0</v>
      </c>
      <c r="R426" s="41"/>
    </row>
    <row r="427" spans="2:18" x14ac:dyDescent="0.15">
      <c r="B427" s="7" t="str">
        <f t="shared" si="24"/>
        <v/>
      </c>
      <c r="C427" s="33"/>
      <c r="D427" s="33"/>
      <c r="E427" s="37"/>
      <c r="F427" s="37"/>
      <c r="G427" s="39"/>
      <c r="H427" s="39"/>
      <c r="I427" s="39"/>
      <c r="J427" s="40"/>
      <c r="K427" s="40"/>
      <c r="L427" s="35"/>
      <c r="M427" s="7">
        <f>J427*ReadMe!$H$67</f>
        <v>0</v>
      </c>
      <c r="N427" s="7">
        <f>K427*ReadMe!$H$66</f>
        <v>0</v>
      </c>
      <c r="O427" s="7">
        <f t="shared" si="25"/>
        <v>0</v>
      </c>
      <c r="P427" s="7">
        <f t="shared" si="26"/>
        <v>0</v>
      </c>
      <c r="Q427" s="27">
        <f t="shared" si="27"/>
        <v>0</v>
      </c>
      <c r="R427" s="41"/>
    </row>
    <row r="428" spans="2:18" x14ac:dyDescent="0.15">
      <c r="B428" s="7" t="str">
        <f t="shared" si="24"/>
        <v/>
      </c>
      <c r="C428" s="33"/>
      <c r="D428" s="33"/>
      <c r="E428" s="37"/>
      <c r="F428" s="37"/>
      <c r="G428" s="39"/>
      <c r="H428" s="39"/>
      <c r="I428" s="39"/>
      <c r="J428" s="40"/>
      <c r="K428" s="40"/>
      <c r="L428" s="35"/>
      <c r="M428" s="7">
        <f>J428*ReadMe!$H$67</f>
        <v>0</v>
      </c>
      <c r="N428" s="7">
        <f>K428*ReadMe!$H$66</f>
        <v>0</v>
      </c>
      <c r="O428" s="7">
        <f t="shared" si="25"/>
        <v>0</v>
      </c>
      <c r="P428" s="7">
        <f t="shared" si="26"/>
        <v>0</v>
      </c>
      <c r="Q428" s="27">
        <f t="shared" si="27"/>
        <v>0</v>
      </c>
      <c r="R428" s="41"/>
    </row>
    <row r="429" spans="2:18" x14ac:dyDescent="0.15">
      <c r="B429" s="7" t="str">
        <f t="shared" si="24"/>
        <v/>
      </c>
      <c r="C429" s="33"/>
      <c r="D429" s="33"/>
      <c r="E429" s="37"/>
      <c r="F429" s="37"/>
      <c r="G429" s="39"/>
      <c r="H429" s="39"/>
      <c r="I429" s="39"/>
      <c r="J429" s="40"/>
      <c r="K429" s="40"/>
      <c r="L429" s="35"/>
      <c r="M429" s="7">
        <f>J429*ReadMe!$H$67</f>
        <v>0</v>
      </c>
      <c r="N429" s="7">
        <f>K429*ReadMe!$H$66</f>
        <v>0</v>
      </c>
      <c r="O429" s="7">
        <f t="shared" si="25"/>
        <v>0</v>
      </c>
      <c r="P429" s="7">
        <f t="shared" si="26"/>
        <v>0</v>
      </c>
      <c r="Q429" s="27">
        <f t="shared" si="27"/>
        <v>0</v>
      </c>
      <c r="R429" s="41"/>
    </row>
    <row r="430" spans="2:18" x14ac:dyDescent="0.15">
      <c r="B430" s="7" t="str">
        <f t="shared" si="24"/>
        <v/>
      </c>
      <c r="C430" s="33"/>
      <c r="D430" s="33"/>
      <c r="E430" s="37"/>
      <c r="F430" s="37"/>
      <c r="G430" s="39"/>
      <c r="H430" s="39"/>
      <c r="I430" s="39"/>
      <c r="J430" s="40"/>
      <c r="K430" s="40"/>
      <c r="L430" s="35"/>
      <c r="M430" s="7">
        <f>J430*ReadMe!$H$67</f>
        <v>0</v>
      </c>
      <c r="N430" s="7">
        <f>K430*ReadMe!$H$66</f>
        <v>0</v>
      </c>
      <c r="O430" s="7">
        <f t="shared" si="25"/>
        <v>0</v>
      </c>
      <c r="P430" s="7">
        <f t="shared" si="26"/>
        <v>0</v>
      </c>
      <c r="Q430" s="27">
        <f t="shared" si="27"/>
        <v>0</v>
      </c>
      <c r="R430" s="41"/>
    </row>
    <row r="431" spans="2:18" x14ac:dyDescent="0.15">
      <c r="B431" s="7" t="str">
        <f t="shared" si="24"/>
        <v/>
      </c>
      <c r="C431" s="33"/>
      <c r="D431" s="33"/>
      <c r="E431" s="37"/>
      <c r="F431" s="37"/>
      <c r="G431" s="39"/>
      <c r="H431" s="39"/>
      <c r="I431" s="39"/>
      <c r="J431" s="40"/>
      <c r="K431" s="40"/>
      <c r="L431" s="35"/>
      <c r="M431" s="7">
        <f>J431*ReadMe!$H$67</f>
        <v>0</v>
      </c>
      <c r="N431" s="7">
        <f>K431*ReadMe!$H$66</f>
        <v>0</v>
      </c>
      <c r="O431" s="7">
        <f t="shared" si="25"/>
        <v>0</v>
      </c>
      <c r="P431" s="7">
        <f t="shared" si="26"/>
        <v>0</v>
      </c>
      <c r="Q431" s="27">
        <f t="shared" si="27"/>
        <v>0</v>
      </c>
      <c r="R431" s="41"/>
    </row>
    <row r="432" spans="2:18" x14ac:dyDescent="0.15">
      <c r="B432" s="7" t="str">
        <f t="shared" si="24"/>
        <v/>
      </c>
      <c r="C432" s="33"/>
      <c r="D432" s="33"/>
      <c r="E432" s="37"/>
      <c r="F432" s="37"/>
      <c r="G432" s="39"/>
      <c r="H432" s="39"/>
      <c r="I432" s="39"/>
      <c r="J432" s="40"/>
      <c r="K432" s="40"/>
      <c r="L432" s="35"/>
      <c r="M432" s="7">
        <f>J432*ReadMe!$H$67</f>
        <v>0</v>
      </c>
      <c r="N432" s="7">
        <f>K432*ReadMe!$H$66</f>
        <v>0</v>
      </c>
      <c r="O432" s="7">
        <f t="shared" si="25"/>
        <v>0</v>
      </c>
      <c r="P432" s="7">
        <f t="shared" si="26"/>
        <v>0</v>
      </c>
      <c r="Q432" s="27">
        <f t="shared" si="27"/>
        <v>0</v>
      </c>
      <c r="R432" s="41"/>
    </row>
    <row r="433" spans="2:18" x14ac:dyDescent="0.15">
      <c r="B433" s="7" t="str">
        <f t="shared" si="24"/>
        <v/>
      </c>
      <c r="C433" s="33"/>
      <c r="D433" s="33"/>
      <c r="E433" s="37"/>
      <c r="F433" s="37"/>
      <c r="G433" s="39"/>
      <c r="H433" s="39"/>
      <c r="I433" s="39"/>
      <c r="J433" s="40"/>
      <c r="K433" s="40"/>
      <c r="L433" s="35"/>
      <c r="M433" s="7">
        <f>J433*ReadMe!$H$67</f>
        <v>0</v>
      </c>
      <c r="N433" s="7">
        <f>K433*ReadMe!$H$66</f>
        <v>0</v>
      </c>
      <c r="O433" s="7">
        <f t="shared" si="25"/>
        <v>0</v>
      </c>
      <c r="P433" s="7">
        <f t="shared" si="26"/>
        <v>0</v>
      </c>
      <c r="Q433" s="27">
        <f t="shared" si="27"/>
        <v>0</v>
      </c>
      <c r="R433" s="41"/>
    </row>
    <row r="434" spans="2:18" x14ac:dyDescent="0.15">
      <c r="B434" s="7" t="str">
        <f t="shared" si="24"/>
        <v/>
      </c>
      <c r="C434" s="33"/>
      <c r="D434" s="33"/>
      <c r="E434" s="37"/>
      <c r="F434" s="37"/>
      <c r="G434" s="39"/>
      <c r="H434" s="39"/>
      <c r="I434" s="39"/>
      <c r="J434" s="40"/>
      <c r="K434" s="40"/>
      <c r="L434" s="35"/>
      <c r="M434" s="7">
        <f>J434*ReadMe!$H$67</f>
        <v>0</v>
      </c>
      <c r="N434" s="7">
        <f>K434*ReadMe!$H$66</f>
        <v>0</v>
      </c>
      <c r="O434" s="7">
        <f t="shared" si="25"/>
        <v>0</v>
      </c>
      <c r="P434" s="7">
        <f t="shared" si="26"/>
        <v>0</v>
      </c>
      <c r="Q434" s="27">
        <f t="shared" si="27"/>
        <v>0</v>
      </c>
      <c r="R434" s="41"/>
    </row>
    <row r="435" spans="2:18" x14ac:dyDescent="0.15">
      <c r="B435" s="7" t="str">
        <f t="shared" si="24"/>
        <v/>
      </c>
      <c r="C435" s="33"/>
      <c r="D435" s="33"/>
      <c r="E435" s="37"/>
      <c r="F435" s="37"/>
      <c r="G435" s="39"/>
      <c r="H435" s="39"/>
      <c r="I435" s="39"/>
      <c r="J435" s="40"/>
      <c r="K435" s="40"/>
      <c r="L435" s="35"/>
      <c r="M435" s="7">
        <f>J435*ReadMe!$H$67</f>
        <v>0</v>
      </c>
      <c r="N435" s="7">
        <f>K435*ReadMe!$H$66</f>
        <v>0</v>
      </c>
      <c r="O435" s="7">
        <f t="shared" si="25"/>
        <v>0</v>
      </c>
      <c r="P435" s="7">
        <f t="shared" si="26"/>
        <v>0</v>
      </c>
      <c r="Q435" s="27">
        <f t="shared" si="27"/>
        <v>0</v>
      </c>
      <c r="R435" s="41"/>
    </row>
    <row r="436" spans="2:18" x14ac:dyDescent="0.15">
      <c r="B436" s="7" t="str">
        <f t="shared" si="24"/>
        <v/>
      </c>
      <c r="C436" s="33"/>
      <c r="D436" s="33"/>
      <c r="E436" s="37"/>
      <c r="F436" s="37"/>
      <c r="G436" s="39"/>
      <c r="H436" s="39"/>
      <c r="I436" s="39"/>
      <c r="J436" s="40"/>
      <c r="K436" s="40"/>
      <c r="L436" s="35"/>
      <c r="M436" s="7">
        <f>J436*ReadMe!$H$67</f>
        <v>0</v>
      </c>
      <c r="N436" s="7">
        <f>K436*ReadMe!$H$66</f>
        <v>0</v>
      </c>
      <c r="O436" s="7">
        <f t="shared" si="25"/>
        <v>0</v>
      </c>
      <c r="P436" s="7">
        <f t="shared" si="26"/>
        <v>0</v>
      </c>
      <c r="Q436" s="27">
        <f t="shared" si="27"/>
        <v>0</v>
      </c>
      <c r="R436" s="41"/>
    </row>
    <row r="437" spans="2:18" x14ac:dyDescent="0.15">
      <c r="B437" s="7" t="str">
        <f t="shared" si="24"/>
        <v/>
      </c>
      <c r="C437" s="33"/>
      <c r="D437" s="33"/>
      <c r="E437" s="37"/>
      <c r="F437" s="37"/>
      <c r="G437" s="39"/>
      <c r="H437" s="39"/>
      <c r="I437" s="39"/>
      <c r="J437" s="40"/>
      <c r="K437" s="40"/>
      <c r="L437" s="35"/>
      <c r="M437" s="7">
        <f>J437*ReadMe!$H$67</f>
        <v>0</v>
      </c>
      <c r="N437" s="7">
        <f>K437*ReadMe!$H$66</f>
        <v>0</v>
      </c>
      <c r="O437" s="7">
        <f t="shared" si="25"/>
        <v>0</v>
      </c>
      <c r="P437" s="7">
        <f t="shared" si="26"/>
        <v>0</v>
      </c>
      <c r="Q437" s="27">
        <f t="shared" si="27"/>
        <v>0</v>
      </c>
      <c r="R437" s="41"/>
    </row>
    <row r="438" spans="2:18" x14ac:dyDescent="0.15">
      <c r="B438" s="7" t="str">
        <f t="shared" si="24"/>
        <v/>
      </c>
      <c r="C438" s="33"/>
      <c r="D438" s="33"/>
      <c r="E438" s="37"/>
      <c r="F438" s="37"/>
      <c r="G438" s="39"/>
      <c r="H438" s="39"/>
      <c r="I438" s="39"/>
      <c r="J438" s="40"/>
      <c r="K438" s="40"/>
      <c r="L438" s="35"/>
      <c r="M438" s="7">
        <f>J438*ReadMe!$H$67</f>
        <v>0</v>
      </c>
      <c r="N438" s="7">
        <f>K438*ReadMe!$H$66</f>
        <v>0</v>
      </c>
      <c r="O438" s="7">
        <f t="shared" si="25"/>
        <v>0</v>
      </c>
      <c r="P438" s="7">
        <f t="shared" si="26"/>
        <v>0</v>
      </c>
      <c r="Q438" s="27">
        <f t="shared" si="27"/>
        <v>0</v>
      </c>
      <c r="R438" s="41"/>
    </row>
    <row r="439" spans="2:18" x14ac:dyDescent="0.15">
      <c r="B439" s="7" t="str">
        <f t="shared" si="24"/>
        <v/>
      </c>
      <c r="C439" s="33"/>
      <c r="D439" s="33"/>
      <c r="E439" s="37"/>
      <c r="F439" s="37"/>
      <c r="G439" s="39"/>
      <c r="H439" s="39"/>
      <c r="I439" s="39"/>
      <c r="J439" s="40"/>
      <c r="K439" s="40"/>
      <c r="L439" s="35"/>
      <c r="M439" s="7">
        <f>J439*ReadMe!$H$67</f>
        <v>0</v>
      </c>
      <c r="N439" s="7">
        <f>K439*ReadMe!$H$66</f>
        <v>0</v>
      </c>
      <c r="O439" s="7">
        <f t="shared" si="25"/>
        <v>0</v>
      </c>
      <c r="P439" s="7">
        <f t="shared" si="26"/>
        <v>0</v>
      </c>
      <c r="Q439" s="27">
        <f t="shared" si="27"/>
        <v>0</v>
      </c>
      <c r="R439" s="41"/>
    </row>
    <row r="440" spans="2:18" x14ac:dyDescent="0.15">
      <c r="B440" s="7" t="str">
        <f t="shared" si="24"/>
        <v/>
      </c>
      <c r="C440" s="33"/>
      <c r="D440" s="33"/>
      <c r="E440" s="37"/>
      <c r="F440" s="37"/>
      <c r="G440" s="39"/>
      <c r="H440" s="39"/>
      <c r="I440" s="39"/>
      <c r="J440" s="40"/>
      <c r="K440" s="40"/>
      <c r="L440" s="35"/>
      <c r="M440" s="7">
        <f>J440*ReadMe!$H$67</f>
        <v>0</v>
      </c>
      <c r="N440" s="7">
        <f>K440*ReadMe!$H$66</f>
        <v>0</v>
      </c>
      <c r="O440" s="7">
        <f t="shared" si="25"/>
        <v>0</v>
      </c>
      <c r="P440" s="7">
        <f t="shared" si="26"/>
        <v>0</v>
      </c>
      <c r="Q440" s="27">
        <f t="shared" si="27"/>
        <v>0</v>
      </c>
      <c r="R440" s="41"/>
    </row>
    <row r="441" spans="2:18" x14ac:dyDescent="0.15">
      <c r="B441" s="7" t="str">
        <f t="shared" si="24"/>
        <v/>
      </c>
      <c r="C441" s="33"/>
      <c r="D441" s="33"/>
      <c r="E441" s="37"/>
      <c r="F441" s="37"/>
      <c r="G441" s="39"/>
      <c r="H441" s="39"/>
      <c r="I441" s="39"/>
      <c r="J441" s="40"/>
      <c r="K441" s="40"/>
      <c r="L441" s="35"/>
      <c r="M441" s="7">
        <f>J441*ReadMe!$H$67</f>
        <v>0</v>
      </c>
      <c r="N441" s="7">
        <f>K441*ReadMe!$H$66</f>
        <v>0</v>
      </c>
      <c r="O441" s="7">
        <f t="shared" si="25"/>
        <v>0</v>
      </c>
      <c r="P441" s="7">
        <f t="shared" si="26"/>
        <v>0</v>
      </c>
      <c r="Q441" s="27">
        <f t="shared" si="27"/>
        <v>0</v>
      </c>
      <c r="R441" s="41"/>
    </row>
    <row r="442" spans="2:18" x14ac:dyDescent="0.15">
      <c r="B442" s="7" t="str">
        <f t="shared" si="24"/>
        <v/>
      </c>
      <c r="C442" s="33"/>
      <c r="D442" s="33"/>
      <c r="E442" s="37"/>
      <c r="F442" s="37"/>
      <c r="G442" s="39"/>
      <c r="H442" s="39"/>
      <c r="I442" s="39"/>
      <c r="J442" s="40"/>
      <c r="K442" s="40"/>
      <c r="L442" s="35"/>
      <c r="M442" s="7">
        <f>J442*ReadMe!$H$67</f>
        <v>0</v>
      </c>
      <c r="N442" s="7">
        <f>K442*ReadMe!$H$66</f>
        <v>0</v>
      </c>
      <c r="O442" s="7">
        <f t="shared" si="25"/>
        <v>0</v>
      </c>
      <c r="P442" s="7">
        <f t="shared" si="26"/>
        <v>0</v>
      </c>
      <c r="Q442" s="27">
        <f t="shared" si="27"/>
        <v>0</v>
      </c>
      <c r="R442" s="41"/>
    </row>
    <row r="443" spans="2:18" x14ac:dyDescent="0.15">
      <c r="B443" s="7" t="str">
        <f t="shared" si="24"/>
        <v/>
      </c>
      <c r="C443" s="33"/>
      <c r="D443" s="33"/>
      <c r="E443" s="37"/>
      <c r="F443" s="37"/>
      <c r="G443" s="39"/>
      <c r="H443" s="39"/>
      <c r="I443" s="39"/>
      <c r="J443" s="40"/>
      <c r="K443" s="40"/>
      <c r="L443" s="35"/>
      <c r="M443" s="7">
        <f>J443*ReadMe!$H$67</f>
        <v>0</v>
      </c>
      <c r="N443" s="7">
        <f>K443*ReadMe!$H$66</f>
        <v>0</v>
      </c>
      <c r="O443" s="7">
        <f t="shared" si="25"/>
        <v>0</v>
      </c>
      <c r="P443" s="7">
        <f t="shared" si="26"/>
        <v>0</v>
      </c>
      <c r="Q443" s="27">
        <f t="shared" si="27"/>
        <v>0</v>
      </c>
      <c r="R443" s="41"/>
    </row>
    <row r="444" spans="2:18" x14ac:dyDescent="0.15">
      <c r="B444" s="7" t="str">
        <f t="shared" si="24"/>
        <v/>
      </c>
      <c r="C444" s="33"/>
      <c r="D444" s="33"/>
      <c r="E444" s="37"/>
      <c r="F444" s="37"/>
      <c r="G444" s="39"/>
      <c r="H444" s="39"/>
      <c r="I444" s="39"/>
      <c r="J444" s="40"/>
      <c r="K444" s="40"/>
      <c r="L444" s="35"/>
      <c r="M444" s="7">
        <f>J444*ReadMe!$H$67</f>
        <v>0</v>
      </c>
      <c r="N444" s="7">
        <f>K444*ReadMe!$H$66</f>
        <v>0</v>
      </c>
      <c r="O444" s="7">
        <f t="shared" si="25"/>
        <v>0</v>
      </c>
      <c r="P444" s="7">
        <f t="shared" si="26"/>
        <v>0</v>
      </c>
      <c r="Q444" s="27">
        <f t="shared" si="27"/>
        <v>0</v>
      </c>
      <c r="R444" s="41"/>
    </row>
    <row r="445" spans="2:18" x14ac:dyDescent="0.15">
      <c r="B445" s="7" t="str">
        <f t="shared" si="24"/>
        <v/>
      </c>
      <c r="C445" s="33"/>
      <c r="D445" s="33"/>
      <c r="E445" s="37"/>
      <c r="F445" s="37"/>
      <c r="G445" s="39"/>
      <c r="H445" s="39"/>
      <c r="I445" s="39"/>
      <c r="J445" s="40"/>
      <c r="K445" s="40"/>
      <c r="L445" s="35"/>
      <c r="M445" s="7">
        <f>J445*ReadMe!$H$67</f>
        <v>0</v>
      </c>
      <c r="N445" s="7">
        <f>K445*ReadMe!$H$66</f>
        <v>0</v>
      </c>
      <c r="O445" s="7">
        <f t="shared" si="25"/>
        <v>0</v>
      </c>
      <c r="P445" s="7">
        <f t="shared" si="26"/>
        <v>0</v>
      </c>
      <c r="Q445" s="27">
        <f t="shared" si="27"/>
        <v>0</v>
      </c>
      <c r="R445" s="41"/>
    </row>
    <row r="446" spans="2:18" x14ac:dyDescent="0.15">
      <c r="B446" s="7" t="str">
        <f t="shared" si="24"/>
        <v/>
      </c>
      <c r="C446" s="33"/>
      <c r="D446" s="33"/>
      <c r="E446" s="37"/>
      <c r="F446" s="37"/>
      <c r="G446" s="39"/>
      <c r="H446" s="39"/>
      <c r="I446" s="39"/>
      <c r="J446" s="40"/>
      <c r="K446" s="40"/>
      <c r="L446" s="35"/>
      <c r="M446" s="7">
        <f>J446*ReadMe!$H$67</f>
        <v>0</v>
      </c>
      <c r="N446" s="7">
        <f>K446*ReadMe!$H$66</f>
        <v>0</v>
      </c>
      <c r="O446" s="7">
        <f t="shared" si="25"/>
        <v>0</v>
      </c>
      <c r="P446" s="7">
        <f t="shared" si="26"/>
        <v>0</v>
      </c>
      <c r="Q446" s="27">
        <f t="shared" si="27"/>
        <v>0</v>
      </c>
      <c r="R446" s="41"/>
    </row>
    <row r="447" spans="2:18" x14ac:dyDescent="0.15">
      <c r="B447" s="7" t="str">
        <f t="shared" si="24"/>
        <v/>
      </c>
      <c r="C447" s="33"/>
      <c r="D447" s="33"/>
      <c r="E447" s="37"/>
      <c r="F447" s="37"/>
      <c r="G447" s="39"/>
      <c r="H447" s="39"/>
      <c r="I447" s="39"/>
      <c r="J447" s="40"/>
      <c r="K447" s="40"/>
      <c r="L447" s="35"/>
      <c r="M447" s="7">
        <f>J447*ReadMe!$H$67</f>
        <v>0</v>
      </c>
      <c r="N447" s="7">
        <f>K447*ReadMe!$H$66</f>
        <v>0</v>
      </c>
      <c r="O447" s="7">
        <f t="shared" si="25"/>
        <v>0</v>
      </c>
      <c r="P447" s="7">
        <f t="shared" si="26"/>
        <v>0</v>
      </c>
      <c r="Q447" s="27">
        <f t="shared" si="27"/>
        <v>0</v>
      </c>
      <c r="R447" s="41"/>
    </row>
    <row r="448" spans="2:18" x14ac:dyDescent="0.15">
      <c r="B448" s="7" t="str">
        <f t="shared" si="24"/>
        <v/>
      </c>
      <c r="C448" s="33"/>
      <c r="D448" s="33"/>
      <c r="E448" s="37"/>
      <c r="F448" s="37"/>
      <c r="G448" s="39"/>
      <c r="H448" s="39"/>
      <c r="I448" s="39"/>
      <c r="J448" s="40"/>
      <c r="K448" s="40"/>
      <c r="L448" s="35"/>
      <c r="M448" s="7">
        <f>J448*ReadMe!$H$67</f>
        <v>0</v>
      </c>
      <c r="N448" s="7">
        <f>K448*ReadMe!$H$66</f>
        <v>0</v>
      </c>
      <c r="O448" s="7">
        <f t="shared" si="25"/>
        <v>0</v>
      </c>
      <c r="P448" s="7">
        <f t="shared" si="26"/>
        <v>0</v>
      </c>
      <c r="Q448" s="27">
        <f t="shared" si="27"/>
        <v>0</v>
      </c>
      <c r="R448" s="41"/>
    </row>
    <row r="449" spans="2:18" x14ac:dyDescent="0.15">
      <c r="B449" s="7" t="str">
        <f t="shared" si="24"/>
        <v/>
      </c>
      <c r="C449" s="33"/>
      <c r="D449" s="33"/>
      <c r="E449" s="37"/>
      <c r="F449" s="37"/>
      <c r="G449" s="39"/>
      <c r="H449" s="39"/>
      <c r="I449" s="39"/>
      <c r="J449" s="40"/>
      <c r="K449" s="40"/>
      <c r="L449" s="35"/>
      <c r="M449" s="7">
        <f>J449*ReadMe!$H$67</f>
        <v>0</v>
      </c>
      <c r="N449" s="7">
        <f>K449*ReadMe!$H$66</f>
        <v>0</v>
      </c>
      <c r="O449" s="7">
        <f t="shared" si="25"/>
        <v>0</v>
      </c>
      <c r="P449" s="7">
        <f t="shared" si="26"/>
        <v>0</v>
      </c>
      <c r="Q449" s="27">
        <f t="shared" si="27"/>
        <v>0</v>
      </c>
      <c r="R449" s="41"/>
    </row>
    <row r="450" spans="2:18" x14ac:dyDescent="0.15">
      <c r="B450" s="7" t="str">
        <f t="shared" si="24"/>
        <v/>
      </c>
      <c r="C450" s="33"/>
      <c r="D450" s="33"/>
      <c r="E450" s="37"/>
      <c r="F450" s="37"/>
      <c r="G450" s="39"/>
      <c r="H450" s="39"/>
      <c r="I450" s="39"/>
      <c r="J450" s="40"/>
      <c r="K450" s="40"/>
      <c r="L450" s="35"/>
      <c r="M450" s="7">
        <f>J450*ReadMe!$H$67</f>
        <v>0</v>
      </c>
      <c r="N450" s="7">
        <f>K450*ReadMe!$H$66</f>
        <v>0</v>
      </c>
      <c r="O450" s="7">
        <f t="shared" si="25"/>
        <v>0</v>
      </c>
      <c r="P450" s="7">
        <f t="shared" si="26"/>
        <v>0</v>
      </c>
      <c r="Q450" s="27">
        <f t="shared" si="27"/>
        <v>0</v>
      </c>
      <c r="R450" s="41"/>
    </row>
    <row r="451" spans="2:18" x14ac:dyDescent="0.15">
      <c r="B451" s="7" t="str">
        <f t="shared" si="24"/>
        <v/>
      </c>
      <c r="C451" s="33"/>
      <c r="D451" s="33"/>
      <c r="E451" s="37"/>
      <c r="F451" s="37"/>
      <c r="G451" s="39"/>
      <c r="H451" s="39"/>
      <c r="I451" s="39"/>
      <c r="J451" s="40"/>
      <c r="K451" s="40"/>
      <c r="L451" s="35"/>
      <c r="M451" s="7">
        <f>J451*ReadMe!$H$67</f>
        <v>0</v>
      </c>
      <c r="N451" s="7">
        <f>K451*ReadMe!$H$66</f>
        <v>0</v>
      </c>
      <c r="O451" s="7">
        <f t="shared" si="25"/>
        <v>0</v>
      </c>
      <c r="P451" s="7">
        <f t="shared" si="26"/>
        <v>0</v>
      </c>
      <c r="Q451" s="27">
        <f t="shared" si="27"/>
        <v>0</v>
      </c>
      <c r="R451" s="41"/>
    </row>
    <row r="452" spans="2:18" x14ac:dyDescent="0.15">
      <c r="B452" s="7" t="str">
        <f t="shared" si="24"/>
        <v/>
      </c>
      <c r="C452" s="33"/>
      <c r="D452" s="33"/>
      <c r="E452" s="37"/>
      <c r="F452" s="37"/>
      <c r="G452" s="39"/>
      <c r="H452" s="39"/>
      <c r="I452" s="39"/>
      <c r="J452" s="40"/>
      <c r="K452" s="40"/>
      <c r="L452" s="35"/>
      <c r="M452" s="7">
        <f>J452*ReadMe!$H$67</f>
        <v>0</v>
      </c>
      <c r="N452" s="7">
        <f>K452*ReadMe!$H$66</f>
        <v>0</v>
      </c>
      <c r="O452" s="7">
        <f t="shared" si="25"/>
        <v>0</v>
      </c>
      <c r="P452" s="7">
        <f t="shared" si="26"/>
        <v>0</v>
      </c>
      <c r="Q452" s="27">
        <f t="shared" si="27"/>
        <v>0</v>
      </c>
      <c r="R452" s="41"/>
    </row>
    <row r="453" spans="2:18" x14ac:dyDescent="0.15">
      <c r="B453" s="7" t="str">
        <f t="shared" si="24"/>
        <v/>
      </c>
      <c r="C453" s="33"/>
      <c r="D453" s="33"/>
      <c r="E453" s="37"/>
      <c r="F453" s="37"/>
      <c r="G453" s="39"/>
      <c r="H453" s="39"/>
      <c r="I453" s="39"/>
      <c r="J453" s="40"/>
      <c r="K453" s="40"/>
      <c r="L453" s="35"/>
      <c r="M453" s="7">
        <f>J453*ReadMe!$H$67</f>
        <v>0</v>
      </c>
      <c r="N453" s="7">
        <f>K453*ReadMe!$H$66</f>
        <v>0</v>
      </c>
      <c r="O453" s="7">
        <f t="shared" si="25"/>
        <v>0</v>
      </c>
      <c r="P453" s="7">
        <f t="shared" si="26"/>
        <v>0</v>
      </c>
      <c r="Q453" s="27">
        <f t="shared" si="27"/>
        <v>0</v>
      </c>
      <c r="R453" s="41"/>
    </row>
    <row r="454" spans="2:18" x14ac:dyDescent="0.15">
      <c r="B454" s="7" t="str">
        <f t="shared" si="24"/>
        <v/>
      </c>
      <c r="C454" s="33"/>
      <c r="D454" s="33"/>
      <c r="E454" s="37"/>
      <c r="F454" s="37"/>
      <c r="G454" s="39"/>
      <c r="H454" s="39"/>
      <c r="I454" s="39"/>
      <c r="J454" s="40"/>
      <c r="K454" s="40"/>
      <c r="L454" s="35"/>
      <c r="M454" s="7">
        <f>J454*ReadMe!$H$67</f>
        <v>0</v>
      </c>
      <c r="N454" s="7">
        <f>K454*ReadMe!$H$66</f>
        <v>0</v>
      </c>
      <c r="O454" s="7">
        <f t="shared" si="25"/>
        <v>0</v>
      </c>
      <c r="P454" s="7">
        <f t="shared" si="26"/>
        <v>0</v>
      </c>
      <c r="Q454" s="27">
        <f t="shared" si="27"/>
        <v>0</v>
      </c>
      <c r="R454" s="41"/>
    </row>
    <row r="455" spans="2:18" x14ac:dyDescent="0.15">
      <c r="B455" s="7" t="str">
        <f t="shared" si="24"/>
        <v/>
      </c>
      <c r="C455" s="33"/>
      <c r="D455" s="33"/>
      <c r="E455" s="37"/>
      <c r="F455" s="37"/>
      <c r="G455" s="39"/>
      <c r="H455" s="39"/>
      <c r="I455" s="39"/>
      <c r="J455" s="40"/>
      <c r="K455" s="40"/>
      <c r="L455" s="35"/>
      <c r="M455" s="7">
        <f>J455*ReadMe!$H$67</f>
        <v>0</v>
      </c>
      <c r="N455" s="7">
        <f>K455*ReadMe!$H$66</f>
        <v>0</v>
      </c>
      <c r="O455" s="7">
        <f t="shared" si="25"/>
        <v>0</v>
      </c>
      <c r="P455" s="7">
        <f t="shared" si="26"/>
        <v>0</v>
      </c>
      <c r="Q455" s="27">
        <f t="shared" si="27"/>
        <v>0</v>
      </c>
      <c r="R455" s="41"/>
    </row>
    <row r="456" spans="2:18" x14ac:dyDescent="0.15">
      <c r="B456" s="7" t="str">
        <f t="shared" si="24"/>
        <v/>
      </c>
      <c r="C456" s="33"/>
      <c r="D456" s="33"/>
      <c r="E456" s="37"/>
      <c r="F456" s="37"/>
      <c r="G456" s="39"/>
      <c r="H456" s="39"/>
      <c r="I456" s="39"/>
      <c r="J456" s="40"/>
      <c r="K456" s="40"/>
      <c r="L456" s="35"/>
      <c r="M456" s="7">
        <f>J456*ReadMe!$H$67</f>
        <v>0</v>
      </c>
      <c r="N456" s="7">
        <f>K456*ReadMe!$H$66</f>
        <v>0</v>
      </c>
      <c r="O456" s="7">
        <f t="shared" si="25"/>
        <v>0</v>
      </c>
      <c r="P456" s="7">
        <f t="shared" si="26"/>
        <v>0</v>
      </c>
      <c r="Q456" s="27">
        <f t="shared" si="27"/>
        <v>0</v>
      </c>
      <c r="R456" s="41"/>
    </row>
    <row r="457" spans="2:18" x14ac:dyDescent="0.15">
      <c r="B457" s="7" t="str">
        <f t="shared" si="24"/>
        <v/>
      </c>
      <c r="C457" s="33"/>
      <c r="D457" s="33"/>
      <c r="E457" s="37"/>
      <c r="F457" s="37"/>
      <c r="G457" s="39"/>
      <c r="H457" s="39"/>
      <c r="I457" s="39"/>
      <c r="J457" s="40"/>
      <c r="K457" s="40"/>
      <c r="L457" s="35"/>
      <c r="M457" s="7">
        <f>J457*ReadMe!$H$67</f>
        <v>0</v>
      </c>
      <c r="N457" s="7">
        <f>K457*ReadMe!$H$66</f>
        <v>0</v>
      </c>
      <c r="O457" s="7">
        <f t="shared" si="25"/>
        <v>0</v>
      </c>
      <c r="P457" s="7">
        <f t="shared" si="26"/>
        <v>0</v>
      </c>
      <c r="Q457" s="27">
        <f t="shared" si="27"/>
        <v>0</v>
      </c>
      <c r="R457" s="41"/>
    </row>
    <row r="458" spans="2:18" x14ac:dyDescent="0.15">
      <c r="B458" s="7" t="str">
        <f t="shared" si="24"/>
        <v/>
      </c>
      <c r="C458" s="33"/>
      <c r="D458" s="33"/>
      <c r="E458" s="37"/>
      <c r="F458" s="37"/>
      <c r="G458" s="39"/>
      <c r="H458" s="39"/>
      <c r="I458" s="39"/>
      <c r="J458" s="40"/>
      <c r="K458" s="40"/>
      <c r="L458" s="35"/>
      <c r="M458" s="7">
        <f>J458*ReadMe!$H$67</f>
        <v>0</v>
      </c>
      <c r="N458" s="7">
        <f>K458*ReadMe!$H$66</f>
        <v>0</v>
      </c>
      <c r="O458" s="7">
        <f t="shared" si="25"/>
        <v>0</v>
      </c>
      <c r="P458" s="7">
        <f t="shared" si="26"/>
        <v>0</v>
      </c>
      <c r="Q458" s="27">
        <f t="shared" si="27"/>
        <v>0</v>
      </c>
      <c r="R458" s="41"/>
    </row>
    <row r="459" spans="2:18" x14ac:dyDescent="0.15">
      <c r="B459" s="7" t="str">
        <f t="shared" si="24"/>
        <v/>
      </c>
      <c r="C459" s="33"/>
      <c r="D459" s="33"/>
      <c r="E459" s="37"/>
      <c r="F459" s="37"/>
      <c r="G459" s="39"/>
      <c r="H459" s="39"/>
      <c r="I459" s="39"/>
      <c r="J459" s="40"/>
      <c r="K459" s="40"/>
      <c r="L459" s="35"/>
      <c r="M459" s="7">
        <f>J459*ReadMe!$H$67</f>
        <v>0</v>
      </c>
      <c r="N459" s="7">
        <f>K459*ReadMe!$H$66</f>
        <v>0</v>
      </c>
      <c r="O459" s="7">
        <f t="shared" si="25"/>
        <v>0</v>
      </c>
      <c r="P459" s="7">
        <f t="shared" si="26"/>
        <v>0</v>
      </c>
      <c r="Q459" s="27">
        <f t="shared" si="27"/>
        <v>0</v>
      </c>
      <c r="R459" s="41"/>
    </row>
    <row r="460" spans="2:18" x14ac:dyDescent="0.15">
      <c r="B460" s="7" t="str">
        <f t="shared" si="24"/>
        <v/>
      </c>
      <c r="C460" s="33"/>
      <c r="D460" s="33"/>
      <c r="E460" s="37"/>
      <c r="F460" s="37"/>
      <c r="G460" s="39"/>
      <c r="H460" s="39"/>
      <c r="I460" s="39"/>
      <c r="J460" s="40"/>
      <c r="K460" s="40"/>
      <c r="L460" s="35"/>
      <c r="M460" s="7">
        <f>J460*ReadMe!$H$67</f>
        <v>0</v>
      </c>
      <c r="N460" s="7">
        <f>K460*ReadMe!$H$66</f>
        <v>0</v>
      </c>
      <c r="O460" s="7">
        <f t="shared" si="25"/>
        <v>0</v>
      </c>
      <c r="P460" s="7">
        <f t="shared" si="26"/>
        <v>0</v>
      </c>
      <c r="Q460" s="27">
        <f t="shared" si="27"/>
        <v>0</v>
      </c>
      <c r="R460" s="41"/>
    </row>
    <row r="461" spans="2:18" x14ac:dyDescent="0.15">
      <c r="B461" s="7" t="str">
        <f t="shared" si="24"/>
        <v/>
      </c>
      <c r="C461" s="33"/>
      <c r="D461" s="33"/>
      <c r="E461" s="37"/>
      <c r="F461" s="37"/>
      <c r="G461" s="39"/>
      <c r="H461" s="39"/>
      <c r="I461" s="39"/>
      <c r="J461" s="40"/>
      <c r="K461" s="40"/>
      <c r="L461" s="35"/>
      <c r="M461" s="7">
        <f>J461*ReadMe!$H$67</f>
        <v>0</v>
      </c>
      <c r="N461" s="7">
        <f>K461*ReadMe!$H$66</f>
        <v>0</v>
      </c>
      <c r="O461" s="7">
        <f t="shared" si="25"/>
        <v>0</v>
      </c>
      <c r="P461" s="7">
        <f t="shared" si="26"/>
        <v>0</v>
      </c>
      <c r="Q461" s="27">
        <f t="shared" si="27"/>
        <v>0</v>
      </c>
      <c r="R461" s="41"/>
    </row>
    <row r="462" spans="2:18" x14ac:dyDescent="0.15">
      <c r="B462" s="7" t="str">
        <f t="shared" si="24"/>
        <v/>
      </c>
      <c r="C462" s="33"/>
      <c r="D462" s="33"/>
      <c r="E462" s="37"/>
      <c r="F462" s="37"/>
      <c r="G462" s="39"/>
      <c r="H462" s="39"/>
      <c r="I462" s="39"/>
      <c r="J462" s="40"/>
      <c r="K462" s="40"/>
      <c r="L462" s="35"/>
      <c r="M462" s="7">
        <f>J462*ReadMe!$H$67</f>
        <v>0</v>
      </c>
      <c r="N462" s="7">
        <f>K462*ReadMe!$H$66</f>
        <v>0</v>
      </c>
      <c r="O462" s="7">
        <f t="shared" si="25"/>
        <v>0</v>
      </c>
      <c r="P462" s="7">
        <f t="shared" si="26"/>
        <v>0</v>
      </c>
      <c r="Q462" s="27">
        <f t="shared" si="27"/>
        <v>0</v>
      </c>
      <c r="R462" s="41"/>
    </row>
    <row r="463" spans="2:18" x14ac:dyDescent="0.15">
      <c r="B463" s="7" t="str">
        <f t="shared" ref="B463:B526" si="28">IF(LEN(D463)&gt;1,INDEX(Periode,MATCH($D463,Maanden,0),1),"")</f>
        <v/>
      </c>
      <c r="C463" s="33"/>
      <c r="D463" s="33"/>
      <c r="E463" s="37"/>
      <c r="F463" s="37"/>
      <c r="G463" s="39"/>
      <c r="H463" s="39"/>
      <c r="I463" s="39"/>
      <c r="J463" s="40"/>
      <c r="K463" s="40"/>
      <c r="L463" s="35"/>
      <c r="M463" s="7">
        <f>J463*ReadMe!$H$67</f>
        <v>0</v>
      </c>
      <c r="N463" s="7">
        <f>K463*ReadMe!$H$66</f>
        <v>0</v>
      </c>
      <c r="O463" s="7">
        <f t="shared" si="25"/>
        <v>0</v>
      </c>
      <c r="P463" s="7">
        <f t="shared" si="26"/>
        <v>0</v>
      </c>
      <c r="Q463" s="27">
        <f t="shared" si="27"/>
        <v>0</v>
      </c>
      <c r="R463" s="41"/>
    </row>
    <row r="464" spans="2:18" x14ac:dyDescent="0.15">
      <c r="B464" s="7" t="str">
        <f t="shared" si="28"/>
        <v/>
      </c>
      <c r="C464" s="33"/>
      <c r="D464" s="33"/>
      <c r="E464" s="37"/>
      <c r="F464" s="37"/>
      <c r="G464" s="39"/>
      <c r="H464" s="39"/>
      <c r="I464" s="39"/>
      <c r="J464" s="40"/>
      <c r="K464" s="40"/>
      <c r="L464" s="35"/>
      <c r="M464" s="7">
        <f>J464*ReadMe!$H$67</f>
        <v>0</v>
      </c>
      <c r="N464" s="7">
        <f>K464*ReadMe!$H$66</f>
        <v>0</v>
      </c>
      <c r="O464" s="7">
        <f t="shared" ref="O464:O527" si="29">SUM(J464:N464)</f>
        <v>0</v>
      </c>
      <c r="P464" s="7">
        <f t="shared" ref="P464:P527" si="30">SUM(J464:L464)</f>
        <v>0</v>
      </c>
      <c r="Q464" s="27">
        <f t="shared" ref="Q464:Q527" si="31">SUM(M464:N464)</f>
        <v>0</v>
      </c>
      <c r="R464" s="41"/>
    </row>
    <row r="465" spans="2:18" x14ac:dyDescent="0.15">
      <c r="B465" s="7" t="str">
        <f t="shared" si="28"/>
        <v/>
      </c>
      <c r="C465" s="33"/>
      <c r="D465" s="33"/>
      <c r="E465" s="37"/>
      <c r="F465" s="37"/>
      <c r="G465" s="39"/>
      <c r="H465" s="39"/>
      <c r="I465" s="39"/>
      <c r="J465" s="40"/>
      <c r="K465" s="40"/>
      <c r="L465" s="35"/>
      <c r="M465" s="7">
        <f>J465*ReadMe!$H$67</f>
        <v>0</v>
      </c>
      <c r="N465" s="7">
        <f>K465*ReadMe!$H$66</f>
        <v>0</v>
      </c>
      <c r="O465" s="7">
        <f t="shared" si="29"/>
        <v>0</v>
      </c>
      <c r="P465" s="7">
        <f t="shared" si="30"/>
        <v>0</v>
      </c>
      <c r="Q465" s="27">
        <f t="shared" si="31"/>
        <v>0</v>
      </c>
      <c r="R465" s="41"/>
    </row>
    <row r="466" spans="2:18" x14ac:dyDescent="0.15">
      <c r="B466" s="7" t="str">
        <f t="shared" si="28"/>
        <v/>
      </c>
      <c r="C466" s="33"/>
      <c r="D466" s="33"/>
      <c r="E466" s="37"/>
      <c r="F466" s="37"/>
      <c r="G466" s="39"/>
      <c r="H466" s="39"/>
      <c r="I466" s="39"/>
      <c r="J466" s="40"/>
      <c r="K466" s="40"/>
      <c r="L466" s="35"/>
      <c r="M466" s="7">
        <f>J466*ReadMe!$H$67</f>
        <v>0</v>
      </c>
      <c r="N466" s="7">
        <f>K466*ReadMe!$H$66</f>
        <v>0</v>
      </c>
      <c r="O466" s="7">
        <f t="shared" si="29"/>
        <v>0</v>
      </c>
      <c r="P466" s="7">
        <f t="shared" si="30"/>
        <v>0</v>
      </c>
      <c r="Q466" s="27">
        <f t="shared" si="31"/>
        <v>0</v>
      </c>
      <c r="R466" s="41"/>
    </row>
    <row r="467" spans="2:18" x14ac:dyDescent="0.15">
      <c r="B467" s="7" t="str">
        <f t="shared" si="28"/>
        <v/>
      </c>
      <c r="C467" s="33"/>
      <c r="D467" s="33"/>
      <c r="E467" s="37"/>
      <c r="F467" s="37"/>
      <c r="G467" s="39"/>
      <c r="H467" s="39"/>
      <c r="I467" s="39"/>
      <c r="J467" s="40"/>
      <c r="K467" s="40"/>
      <c r="L467" s="35"/>
      <c r="M467" s="7">
        <f>J467*ReadMe!$H$67</f>
        <v>0</v>
      </c>
      <c r="N467" s="7">
        <f>K467*ReadMe!$H$66</f>
        <v>0</v>
      </c>
      <c r="O467" s="7">
        <f t="shared" si="29"/>
        <v>0</v>
      </c>
      <c r="P467" s="7">
        <f t="shared" si="30"/>
        <v>0</v>
      </c>
      <c r="Q467" s="27">
        <f t="shared" si="31"/>
        <v>0</v>
      </c>
      <c r="R467" s="41"/>
    </row>
    <row r="468" spans="2:18" x14ac:dyDescent="0.15">
      <c r="B468" s="7" t="str">
        <f t="shared" si="28"/>
        <v/>
      </c>
      <c r="C468" s="33"/>
      <c r="D468" s="33"/>
      <c r="E468" s="37"/>
      <c r="F468" s="37"/>
      <c r="G468" s="39"/>
      <c r="H468" s="39"/>
      <c r="I468" s="39"/>
      <c r="J468" s="40"/>
      <c r="K468" s="40"/>
      <c r="L468" s="35"/>
      <c r="M468" s="7">
        <f>J468*ReadMe!$H$67</f>
        <v>0</v>
      </c>
      <c r="N468" s="7">
        <f>K468*ReadMe!$H$66</f>
        <v>0</v>
      </c>
      <c r="O468" s="7">
        <f t="shared" si="29"/>
        <v>0</v>
      </c>
      <c r="P468" s="7">
        <f t="shared" si="30"/>
        <v>0</v>
      </c>
      <c r="Q468" s="27">
        <f t="shared" si="31"/>
        <v>0</v>
      </c>
      <c r="R468" s="41"/>
    </row>
    <row r="469" spans="2:18" x14ac:dyDescent="0.15">
      <c r="B469" s="7" t="str">
        <f t="shared" si="28"/>
        <v/>
      </c>
      <c r="C469" s="33"/>
      <c r="D469" s="33"/>
      <c r="E469" s="37"/>
      <c r="F469" s="37"/>
      <c r="G469" s="39"/>
      <c r="H469" s="39"/>
      <c r="I469" s="39"/>
      <c r="J469" s="40"/>
      <c r="K469" s="40"/>
      <c r="L469" s="35"/>
      <c r="M469" s="7">
        <f>J469*ReadMe!$H$67</f>
        <v>0</v>
      </c>
      <c r="N469" s="7">
        <f>K469*ReadMe!$H$66</f>
        <v>0</v>
      </c>
      <c r="O469" s="7">
        <f t="shared" si="29"/>
        <v>0</v>
      </c>
      <c r="P469" s="7">
        <f t="shared" si="30"/>
        <v>0</v>
      </c>
      <c r="Q469" s="27">
        <f t="shared" si="31"/>
        <v>0</v>
      </c>
      <c r="R469" s="41"/>
    </row>
    <row r="470" spans="2:18" x14ac:dyDescent="0.15">
      <c r="B470" s="7" t="str">
        <f t="shared" si="28"/>
        <v/>
      </c>
      <c r="C470" s="33"/>
      <c r="D470" s="33"/>
      <c r="E470" s="37"/>
      <c r="F470" s="37"/>
      <c r="G470" s="39"/>
      <c r="H470" s="39"/>
      <c r="I470" s="39"/>
      <c r="J470" s="40"/>
      <c r="K470" s="40"/>
      <c r="L470" s="35"/>
      <c r="M470" s="7">
        <f>J470*ReadMe!$H$67</f>
        <v>0</v>
      </c>
      <c r="N470" s="7">
        <f>K470*ReadMe!$H$66</f>
        <v>0</v>
      </c>
      <c r="O470" s="7">
        <f t="shared" si="29"/>
        <v>0</v>
      </c>
      <c r="P470" s="7">
        <f t="shared" si="30"/>
        <v>0</v>
      </c>
      <c r="Q470" s="27">
        <f t="shared" si="31"/>
        <v>0</v>
      </c>
      <c r="R470" s="41"/>
    </row>
    <row r="471" spans="2:18" x14ac:dyDescent="0.15">
      <c r="B471" s="7" t="str">
        <f t="shared" si="28"/>
        <v/>
      </c>
      <c r="C471" s="33"/>
      <c r="D471" s="33"/>
      <c r="E471" s="37"/>
      <c r="F471" s="37"/>
      <c r="G471" s="39"/>
      <c r="H471" s="39"/>
      <c r="I471" s="39"/>
      <c r="J471" s="40"/>
      <c r="K471" s="40"/>
      <c r="L471" s="35"/>
      <c r="M471" s="7">
        <f>J471*ReadMe!$H$67</f>
        <v>0</v>
      </c>
      <c r="N471" s="7">
        <f>K471*ReadMe!$H$66</f>
        <v>0</v>
      </c>
      <c r="O471" s="7">
        <f t="shared" si="29"/>
        <v>0</v>
      </c>
      <c r="P471" s="7">
        <f t="shared" si="30"/>
        <v>0</v>
      </c>
      <c r="Q471" s="27">
        <f t="shared" si="31"/>
        <v>0</v>
      </c>
      <c r="R471" s="41"/>
    </row>
    <row r="472" spans="2:18" x14ac:dyDescent="0.15">
      <c r="B472" s="7" t="str">
        <f t="shared" si="28"/>
        <v/>
      </c>
      <c r="C472" s="33"/>
      <c r="D472" s="33"/>
      <c r="E472" s="37"/>
      <c r="F472" s="37"/>
      <c r="G472" s="39"/>
      <c r="H472" s="39"/>
      <c r="I472" s="39"/>
      <c r="J472" s="40"/>
      <c r="K472" s="40"/>
      <c r="L472" s="35"/>
      <c r="M472" s="7">
        <f>J472*ReadMe!$H$67</f>
        <v>0</v>
      </c>
      <c r="N472" s="7">
        <f>K472*ReadMe!$H$66</f>
        <v>0</v>
      </c>
      <c r="O472" s="7">
        <f t="shared" si="29"/>
        <v>0</v>
      </c>
      <c r="P472" s="7">
        <f t="shared" si="30"/>
        <v>0</v>
      </c>
      <c r="Q472" s="27">
        <f t="shared" si="31"/>
        <v>0</v>
      </c>
      <c r="R472" s="41"/>
    </row>
    <row r="473" spans="2:18" x14ac:dyDescent="0.15">
      <c r="B473" s="7" t="str">
        <f t="shared" si="28"/>
        <v/>
      </c>
      <c r="C473" s="33"/>
      <c r="D473" s="33"/>
      <c r="E473" s="37"/>
      <c r="F473" s="37"/>
      <c r="G473" s="39"/>
      <c r="H473" s="39"/>
      <c r="I473" s="39"/>
      <c r="J473" s="40"/>
      <c r="K473" s="40"/>
      <c r="L473" s="35"/>
      <c r="M473" s="7">
        <f>J473*ReadMe!$H$67</f>
        <v>0</v>
      </c>
      <c r="N473" s="7">
        <f>K473*ReadMe!$H$66</f>
        <v>0</v>
      </c>
      <c r="O473" s="7">
        <f t="shared" si="29"/>
        <v>0</v>
      </c>
      <c r="P473" s="7">
        <f t="shared" si="30"/>
        <v>0</v>
      </c>
      <c r="Q473" s="27">
        <f t="shared" si="31"/>
        <v>0</v>
      </c>
      <c r="R473" s="41"/>
    </row>
    <row r="474" spans="2:18" x14ac:dyDescent="0.15">
      <c r="B474" s="7" t="str">
        <f t="shared" si="28"/>
        <v/>
      </c>
      <c r="C474" s="33"/>
      <c r="D474" s="33"/>
      <c r="E474" s="37"/>
      <c r="F474" s="37"/>
      <c r="G474" s="39"/>
      <c r="H474" s="39"/>
      <c r="I474" s="39"/>
      <c r="J474" s="40"/>
      <c r="K474" s="40"/>
      <c r="L474" s="35"/>
      <c r="M474" s="7">
        <f>J474*ReadMe!$H$67</f>
        <v>0</v>
      </c>
      <c r="N474" s="7">
        <f>K474*ReadMe!$H$66</f>
        <v>0</v>
      </c>
      <c r="O474" s="7">
        <f t="shared" si="29"/>
        <v>0</v>
      </c>
      <c r="P474" s="7">
        <f t="shared" si="30"/>
        <v>0</v>
      </c>
      <c r="Q474" s="27">
        <f t="shared" si="31"/>
        <v>0</v>
      </c>
      <c r="R474" s="41"/>
    </row>
    <row r="475" spans="2:18" x14ac:dyDescent="0.15">
      <c r="B475" s="7" t="str">
        <f t="shared" si="28"/>
        <v/>
      </c>
      <c r="C475" s="33"/>
      <c r="D475" s="33"/>
      <c r="E475" s="37"/>
      <c r="F475" s="37"/>
      <c r="G475" s="39"/>
      <c r="H475" s="39"/>
      <c r="I475" s="39"/>
      <c r="J475" s="40"/>
      <c r="K475" s="40"/>
      <c r="L475" s="35"/>
      <c r="M475" s="7">
        <f>J475*ReadMe!$H$67</f>
        <v>0</v>
      </c>
      <c r="N475" s="7">
        <f>K475*ReadMe!$H$66</f>
        <v>0</v>
      </c>
      <c r="O475" s="7">
        <f t="shared" si="29"/>
        <v>0</v>
      </c>
      <c r="P475" s="7">
        <f t="shared" si="30"/>
        <v>0</v>
      </c>
      <c r="Q475" s="27">
        <f t="shared" si="31"/>
        <v>0</v>
      </c>
      <c r="R475" s="41"/>
    </row>
    <row r="476" spans="2:18" x14ac:dyDescent="0.15">
      <c r="B476" s="7" t="str">
        <f t="shared" si="28"/>
        <v/>
      </c>
      <c r="C476" s="33"/>
      <c r="D476" s="33"/>
      <c r="E476" s="37"/>
      <c r="F476" s="37"/>
      <c r="G476" s="39"/>
      <c r="H476" s="39"/>
      <c r="I476" s="39"/>
      <c r="J476" s="40"/>
      <c r="K476" s="40"/>
      <c r="L476" s="35"/>
      <c r="M476" s="7">
        <f>J476*ReadMe!$H$67</f>
        <v>0</v>
      </c>
      <c r="N476" s="7">
        <f>K476*ReadMe!$H$66</f>
        <v>0</v>
      </c>
      <c r="O476" s="7">
        <f t="shared" si="29"/>
        <v>0</v>
      </c>
      <c r="P476" s="7">
        <f t="shared" si="30"/>
        <v>0</v>
      </c>
      <c r="Q476" s="27">
        <f t="shared" si="31"/>
        <v>0</v>
      </c>
      <c r="R476" s="41"/>
    </row>
    <row r="477" spans="2:18" x14ac:dyDescent="0.15">
      <c r="B477" s="7" t="str">
        <f t="shared" si="28"/>
        <v/>
      </c>
      <c r="C477" s="33"/>
      <c r="D477" s="33"/>
      <c r="E477" s="37"/>
      <c r="F477" s="37"/>
      <c r="G477" s="39"/>
      <c r="H477" s="39"/>
      <c r="I477" s="39"/>
      <c r="J477" s="40"/>
      <c r="K477" s="40"/>
      <c r="L477" s="35"/>
      <c r="M477" s="7">
        <f>J477*ReadMe!$H$67</f>
        <v>0</v>
      </c>
      <c r="N477" s="7">
        <f>K477*ReadMe!$H$66</f>
        <v>0</v>
      </c>
      <c r="O477" s="7">
        <f t="shared" si="29"/>
        <v>0</v>
      </c>
      <c r="P477" s="7">
        <f t="shared" si="30"/>
        <v>0</v>
      </c>
      <c r="Q477" s="27">
        <f t="shared" si="31"/>
        <v>0</v>
      </c>
      <c r="R477" s="41"/>
    </row>
    <row r="478" spans="2:18" x14ac:dyDescent="0.15">
      <c r="B478" s="7" t="str">
        <f t="shared" si="28"/>
        <v/>
      </c>
      <c r="C478" s="33"/>
      <c r="D478" s="33"/>
      <c r="E478" s="37"/>
      <c r="F478" s="37"/>
      <c r="G478" s="39"/>
      <c r="H478" s="39"/>
      <c r="I478" s="39"/>
      <c r="J478" s="40"/>
      <c r="K478" s="40"/>
      <c r="L478" s="35"/>
      <c r="M478" s="7">
        <f>J478*ReadMe!$H$67</f>
        <v>0</v>
      </c>
      <c r="N478" s="7">
        <f>K478*ReadMe!$H$66</f>
        <v>0</v>
      </c>
      <c r="O478" s="7">
        <f t="shared" si="29"/>
        <v>0</v>
      </c>
      <c r="P478" s="7">
        <f t="shared" si="30"/>
        <v>0</v>
      </c>
      <c r="Q478" s="27">
        <f t="shared" si="31"/>
        <v>0</v>
      </c>
      <c r="R478" s="41"/>
    </row>
    <row r="479" spans="2:18" x14ac:dyDescent="0.15">
      <c r="B479" s="7" t="str">
        <f t="shared" si="28"/>
        <v/>
      </c>
      <c r="C479" s="33"/>
      <c r="D479" s="33"/>
      <c r="E479" s="37"/>
      <c r="F479" s="37"/>
      <c r="G479" s="39"/>
      <c r="H479" s="39"/>
      <c r="I479" s="39"/>
      <c r="J479" s="40"/>
      <c r="K479" s="40"/>
      <c r="L479" s="35"/>
      <c r="M479" s="7">
        <f>J479*ReadMe!$H$67</f>
        <v>0</v>
      </c>
      <c r="N479" s="7">
        <f>K479*ReadMe!$H$66</f>
        <v>0</v>
      </c>
      <c r="O479" s="7">
        <f t="shared" si="29"/>
        <v>0</v>
      </c>
      <c r="P479" s="7">
        <f t="shared" si="30"/>
        <v>0</v>
      </c>
      <c r="Q479" s="27">
        <f t="shared" si="31"/>
        <v>0</v>
      </c>
      <c r="R479" s="41"/>
    </row>
    <row r="480" spans="2:18" x14ac:dyDescent="0.15">
      <c r="B480" s="7" t="str">
        <f t="shared" si="28"/>
        <v/>
      </c>
      <c r="C480" s="33"/>
      <c r="D480" s="33"/>
      <c r="E480" s="37"/>
      <c r="F480" s="37"/>
      <c r="G480" s="39"/>
      <c r="H480" s="39"/>
      <c r="I480" s="39"/>
      <c r="J480" s="40"/>
      <c r="K480" s="40"/>
      <c r="L480" s="35"/>
      <c r="M480" s="7">
        <f>J480*ReadMe!$H$67</f>
        <v>0</v>
      </c>
      <c r="N480" s="7">
        <f>K480*ReadMe!$H$66</f>
        <v>0</v>
      </c>
      <c r="O480" s="7">
        <f t="shared" si="29"/>
        <v>0</v>
      </c>
      <c r="P480" s="7">
        <f t="shared" si="30"/>
        <v>0</v>
      </c>
      <c r="Q480" s="27">
        <f t="shared" si="31"/>
        <v>0</v>
      </c>
      <c r="R480" s="41"/>
    </row>
    <row r="481" spans="2:18" x14ac:dyDescent="0.15">
      <c r="B481" s="7" t="str">
        <f t="shared" si="28"/>
        <v/>
      </c>
      <c r="C481" s="33"/>
      <c r="D481" s="33"/>
      <c r="E481" s="37"/>
      <c r="F481" s="37"/>
      <c r="G481" s="39"/>
      <c r="H481" s="39"/>
      <c r="I481" s="39"/>
      <c r="J481" s="40"/>
      <c r="K481" s="40"/>
      <c r="L481" s="35"/>
      <c r="M481" s="7">
        <f>J481*ReadMe!$H$67</f>
        <v>0</v>
      </c>
      <c r="N481" s="7">
        <f>K481*ReadMe!$H$66</f>
        <v>0</v>
      </c>
      <c r="O481" s="7">
        <f t="shared" si="29"/>
        <v>0</v>
      </c>
      <c r="P481" s="7">
        <f t="shared" si="30"/>
        <v>0</v>
      </c>
      <c r="Q481" s="27">
        <f t="shared" si="31"/>
        <v>0</v>
      </c>
      <c r="R481" s="41"/>
    </row>
    <row r="482" spans="2:18" x14ac:dyDescent="0.15">
      <c r="B482" s="7" t="str">
        <f t="shared" si="28"/>
        <v/>
      </c>
      <c r="C482" s="33"/>
      <c r="D482" s="33"/>
      <c r="E482" s="37"/>
      <c r="F482" s="37"/>
      <c r="G482" s="39"/>
      <c r="H482" s="39"/>
      <c r="I482" s="39"/>
      <c r="J482" s="40"/>
      <c r="K482" s="40"/>
      <c r="L482" s="35"/>
      <c r="M482" s="7">
        <f>J482*ReadMe!$H$67</f>
        <v>0</v>
      </c>
      <c r="N482" s="7">
        <f>K482*ReadMe!$H$66</f>
        <v>0</v>
      </c>
      <c r="O482" s="7">
        <f t="shared" si="29"/>
        <v>0</v>
      </c>
      <c r="P482" s="7">
        <f t="shared" si="30"/>
        <v>0</v>
      </c>
      <c r="Q482" s="27">
        <f t="shared" si="31"/>
        <v>0</v>
      </c>
      <c r="R482" s="41"/>
    </row>
    <row r="483" spans="2:18" x14ac:dyDescent="0.15">
      <c r="B483" s="7" t="str">
        <f t="shared" si="28"/>
        <v/>
      </c>
      <c r="C483" s="33"/>
      <c r="D483" s="33"/>
      <c r="E483" s="37"/>
      <c r="F483" s="37"/>
      <c r="G483" s="39"/>
      <c r="H483" s="39"/>
      <c r="I483" s="39"/>
      <c r="J483" s="40"/>
      <c r="K483" s="40"/>
      <c r="L483" s="35"/>
      <c r="M483" s="7">
        <f>J483*ReadMe!$H$67</f>
        <v>0</v>
      </c>
      <c r="N483" s="7">
        <f>K483*ReadMe!$H$66</f>
        <v>0</v>
      </c>
      <c r="O483" s="7">
        <f t="shared" si="29"/>
        <v>0</v>
      </c>
      <c r="P483" s="7">
        <f t="shared" si="30"/>
        <v>0</v>
      </c>
      <c r="Q483" s="27">
        <f t="shared" si="31"/>
        <v>0</v>
      </c>
      <c r="R483" s="41"/>
    </row>
    <row r="484" spans="2:18" x14ac:dyDescent="0.15">
      <c r="B484" s="7" t="str">
        <f t="shared" si="28"/>
        <v/>
      </c>
      <c r="C484" s="33"/>
      <c r="D484" s="33"/>
      <c r="E484" s="37"/>
      <c r="F484" s="37"/>
      <c r="G484" s="39"/>
      <c r="H484" s="39"/>
      <c r="I484" s="39"/>
      <c r="J484" s="40"/>
      <c r="K484" s="40"/>
      <c r="L484" s="35"/>
      <c r="M484" s="7">
        <f>J484*ReadMe!$H$67</f>
        <v>0</v>
      </c>
      <c r="N484" s="7">
        <f>K484*ReadMe!$H$66</f>
        <v>0</v>
      </c>
      <c r="O484" s="7">
        <f t="shared" si="29"/>
        <v>0</v>
      </c>
      <c r="P484" s="7">
        <f t="shared" si="30"/>
        <v>0</v>
      </c>
      <c r="Q484" s="27">
        <f t="shared" si="31"/>
        <v>0</v>
      </c>
      <c r="R484" s="41"/>
    </row>
    <row r="485" spans="2:18" x14ac:dyDescent="0.15">
      <c r="B485" s="7" t="str">
        <f t="shared" si="28"/>
        <v/>
      </c>
      <c r="C485" s="33"/>
      <c r="D485" s="33"/>
      <c r="E485" s="37"/>
      <c r="F485" s="37"/>
      <c r="G485" s="39"/>
      <c r="H485" s="39"/>
      <c r="I485" s="39"/>
      <c r="J485" s="40"/>
      <c r="K485" s="40"/>
      <c r="L485" s="35"/>
      <c r="M485" s="7">
        <f>J485*ReadMe!$H$67</f>
        <v>0</v>
      </c>
      <c r="N485" s="7">
        <f>K485*ReadMe!$H$66</f>
        <v>0</v>
      </c>
      <c r="O485" s="7">
        <f t="shared" si="29"/>
        <v>0</v>
      </c>
      <c r="P485" s="7">
        <f t="shared" si="30"/>
        <v>0</v>
      </c>
      <c r="Q485" s="27">
        <f t="shared" si="31"/>
        <v>0</v>
      </c>
      <c r="R485" s="41"/>
    </row>
    <row r="486" spans="2:18" x14ac:dyDescent="0.15">
      <c r="B486" s="7" t="str">
        <f t="shared" si="28"/>
        <v/>
      </c>
      <c r="C486" s="33"/>
      <c r="D486" s="33"/>
      <c r="E486" s="37"/>
      <c r="F486" s="37"/>
      <c r="G486" s="39"/>
      <c r="H486" s="39"/>
      <c r="I486" s="39"/>
      <c r="J486" s="40"/>
      <c r="K486" s="40"/>
      <c r="L486" s="35"/>
      <c r="M486" s="7">
        <f>J486*ReadMe!$H$67</f>
        <v>0</v>
      </c>
      <c r="N486" s="7">
        <f>K486*ReadMe!$H$66</f>
        <v>0</v>
      </c>
      <c r="O486" s="7">
        <f t="shared" si="29"/>
        <v>0</v>
      </c>
      <c r="P486" s="7">
        <f t="shared" si="30"/>
        <v>0</v>
      </c>
      <c r="Q486" s="27">
        <f t="shared" si="31"/>
        <v>0</v>
      </c>
      <c r="R486" s="41"/>
    </row>
    <row r="487" spans="2:18" x14ac:dyDescent="0.15">
      <c r="B487" s="7" t="str">
        <f t="shared" si="28"/>
        <v/>
      </c>
      <c r="C487" s="33"/>
      <c r="D487" s="33"/>
      <c r="E487" s="37"/>
      <c r="F487" s="37"/>
      <c r="G487" s="39"/>
      <c r="H487" s="39"/>
      <c r="I487" s="39"/>
      <c r="J487" s="40"/>
      <c r="K487" s="40"/>
      <c r="L487" s="35"/>
      <c r="M487" s="7">
        <f>J487*ReadMe!$H$67</f>
        <v>0</v>
      </c>
      <c r="N487" s="7">
        <f>K487*ReadMe!$H$66</f>
        <v>0</v>
      </c>
      <c r="O487" s="7">
        <f t="shared" si="29"/>
        <v>0</v>
      </c>
      <c r="P487" s="7">
        <f t="shared" si="30"/>
        <v>0</v>
      </c>
      <c r="Q487" s="27">
        <f t="shared" si="31"/>
        <v>0</v>
      </c>
      <c r="R487" s="41"/>
    </row>
    <row r="488" spans="2:18" x14ac:dyDescent="0.15">
      <c r="B488" s="7" t="str">
        <f t="shared" si="28"/>
        <v/>
      </c>
      <c r="C488" s="33"/>
      <c r="D488" s="33"/>
      <c r="E488" s="37"/>
      <c r="F488" s="37"/>
      <c r="G488" s="39"/>
      <c r="H488" s="39"/>
      <c r="I488" s="39"/>
      <c r="J488" s="40"/>
      <c r="K488" s="40"/>
      <c r="L488" s="35"/>
      <c r="M488" s="7">
        <f>J488*ReadMe!$H$67</f>
        <v>0</v>
      </c>
      <c r="N488" s="7">
        <f>K488*ReadMe!$H$66</f>
        <v>0</v>
      </c>
      <c r="O488" s="7">
        <f t="shared" si="29"/>
        <v>0</v>
      </c>
      <c r="P488" s="7">
        <f t="shared" si="30"/>
        <v>0</v>
      </c>
      <c r="Q488" s="27">
        <f t="shared" si="31"/>
        <v>0</v>
      </c>
      <c r="R488" s="41"/>
    </row>
    <row r="489" spans="2:18" x14ac:dyDescent="0.15">
      <c r="B489" s="7" t="str">
        <f t="shared" si="28"/>
        <v/>
      </c>
      <c r="C489" s="33"/>
      <c r="D489" s="33"/>
      <c r="E489" s="37"/>
      <c r="F489" s="37"/>
      <c r="G489" s="39"/>
      <c r="H489" s="39"/>
      <c r="I489" s="39"/>
      <c r="J489" s="40"/>
      <c r="K489" s="40"/>
      <c r="L489" s="35"/>
      <c r="M489" s="7">
        <f>J489*ReadMe!$H$67</f>
        <v>0</v>
      </c>
      <c r="N489" s="7">
        <f>K489*ReadMe!$H$66</f>
        <v>0</v>
      </c>
      <c r="O489" s="7">
        <f t="shared" si="29"/>
        <v>0</v>
      </c>
      <c r="P489" s="7">
        <f t="shared" si="30"/>
        <v>0</v>
      </c>
      <c r="Q489" s="27">
        <f t="shared" si="31"/>
        <v>0</v>
      </c>
      <c r="R489" s="41"/>
    </row>
    <row r="490" spans="2:18" x14ac:dyDescent="0.15">
      <c r="B490" s="7" t="str">
        <f t="shared" si="28"/>
        <v/>
      </c>
      <c r="C490" s="33"/>
      <c r="D490" s="33"/>
      <c r="E490" s="37"/>
      <c r="F490" s="37"/>
      <c r="G490" s="39"/>
      <c r="H490" s="39"/>
      <c r="I490" s="39"/>
      <c r="J490" s="40"/>
      <c r="K490" s="40"/>
      <c r="L490" s="35"/>
      <c r="M490" s="7">
        <f>J490*ReadMe!$H$67</f>
        <v>0</v>
      </c>
      <c r="N490" s="7">
        <f>K490*ReadMe!$H$66</f>
        <v>0</v>
      </c>
      <c r="O490" s="7">
        <f t="shared" si="29"/>
        <v>0</v>
      </c>
      <c r="P490" s="7">
        <f t="shared" si="30"/>
        <v>0</v>
      </c>
      <c r="Q490" s="27">
        <f t="shared" si="31"/>
        <v>0</v>
      </c>
      <c r="R490" s="41"/>
    </row>
    <row r="491" spans="2:18" x14ac:dyDescent="0.15">
      <c r="B491" s="7" t="str">
        <f t="shared" si="28"/>
        <v/>
      </c>
      <c r="C491" s="33"/>
      <c r="D491" s="33"/>
      <c r="E491" s="37"/>
      <c r="F491" s="37"/>
      <c r="G491" s="39"/>
      <c r="H491" s="39"/>
      <c r="I491" s="39"/>
      <c r="J491" s="40"/>
      <c r="K491" s="40"/>
      <c r="L491" s="35"/>
      <c r="M491" s="7">
        <f>J491*ReadMe!$H$67</f>
        <v>0</v>
      </c>
      <c r="N491" s="7">
        <f>K491*ReadMe!$H$66</f>
        <v>0</v>
      </c>
      <c r="O491" s="7">
        <f t="shared" si="29"/>
        <v>0</v>
      </c>
      <c r="P491" s="7">
        <f t="shared" si="30"/>
        <v>0</v>
      </c>
      <c r="Q491" s="27">
        <f t="shared" si="31"/>
        <v>0</v>
      </c>
      <c r="R491" s="41"/>
    </row>
    <row r="492" spans="2:18" x14ac:dyDescent="0.15">
      <c r="B492" s="7" t="str">
        <f t="shared" si="28"/>
        <v/>
      </c>
      <c r="C492" s="33"/>
      <c r="D492" s="33"/>
      <c r="E492" s="37"/>
      <c r="F492" s="37"/>
      <c r="G492" s="39"/>
      <c r="H492" s="39"/>
      <c r="I492" s="39"/>
      <c r="J492" s="40"/>
      <c r="K492" s="40"/>
      <c r="L492" s="35"/>
      <c r="M492" s="7">
        <f>J492*ReadMe!$H$67</f>
        <v>0</v>
      </c>
      <c r="N492" s="7">
        <f>K492*ReadMe!$H$66</f>
        <v>0</v>
      </c>
      <c r="O492" s="7">
        <f t="shared" si="29"/>
        <v>0</v>
      </c>
      <c r="P492" s="7">
        <f t="shared" si="30"/>
        <v>0</v>
      </c>
      <c r="Q492" s="27">
        <f t="shared" si="31"/>
        <v>0</v>
      </c>
      <c r="R492" s="41"/>
    </row>
    <row r="493" spans="2:18" x14ac:dyDescent="0.15">
      <c r="B493" s="7" t="str">
        <f t="shared" si="28"/>
        <v/>
      </c>
      <c r="C493" s="33"/>
      <c r="D493" s="33"/>
      <c r="E493" s="37"/>
      <c r="F493" s="37"/>
      <c r="G493" s="39"/>
      <c r="H493" s="39"/>
      <c r="I493" s="39"/>
      <c r="J493" s="40"/>
      <c r="K493" s="40"/>
      <c r="L493" s="35"/>
      <c r="M493" s="7">
        <f>J493*ReadMe!$H$67</f>
        <v>0</v>
      </c>
      <c r="N493" s="7">
        <f>K493*ReadMe!$H$66</f>
        <v>0</v>
      </c>
      <c r="O493" s="7">
        <f t="shared" si="29"/>
        <v>0</v>
      </c>
      <c r="P493" s="7">
        <f t="shared" si="30"/>
        <v>0</v>
      </c>
      <c r="Q493" s="27">
        <f t="shared" si="31"/>
        <v>0</v>
      </c>
      <c r="R493" s="41"/>
    </row>
    <row r="494" spans="2:18" x14ac:dyDescent="0.15">
      <c r="B494" s="7" t="str">
        <f t="shared" si="28"/>
        <v/>
      </c>
      <c r="C494" s="33"/>
      <c r="D494" s="33"/>
      <c r="E494" s="37"/>
      <c r="F494" s="37"/>
      <c r="G494" s="39"/>
      <c r="H494" s="39"/>
      <c r="I494" s="39"/>
      <c r="J494" s="40"/>
      <c r="K494" s="40"/>
      <c r="L494" s="35"/>
      <c r="M494" s="7">
        <f>J494*ReadMe!$H$67</f>
        <v>0</v>
      </c>
      <c r="N494" s="7">
        <f>K494*ReadMe!$H$66</f>
        <v>0</v>
      </c>
      <c r="O494" s="7">
        <f t="shared" si="29"/>
        <v>0</v>
      </c>
      <c r="P494" s="7">
        <f t="shared" si="30"/>
        <v>0</v>
      </c>
      <c r="Q494" s="27">
        <f t="shared" si="31"/>
        <v>0</v>
      </c>
      <c r="R494" s="41"/>
    </row>
    <row r="495" spans="2:18" x14ac:dyDescent="0.15">
      <c r="B495" s="7" t="str">
        <f t="shared" si="28"/>
        <v/>
      </c>
      <c r="C495" s="33"/>
      <c r="D495" s="33"/>
      <c r="E495" s="37"/>
      <c r="F495" s="37"/>
      <c r="G495" s="39"/>
      <c r="H495" s="39"/>
      <c r="I495" s="39"/>
      <c r="J495" s="40"/>
      <c r="K495" s="40"/>
      <c r="L495" s="35"/>
      <c r="M495" s="7">
        <f>J495*ReadMe!$H$67</f>
        <v>0</v>
      </c>
      <c r="N495" s="7">
        <f>K495*ReadMe!$H$66</f>
        <v>0</v>
      </c>
      <c r="O495" s="7">
        <f t="shared" si="29"/>
        <v>0</v>
      </c>
      <c r="P495" s="7">
        <f t="shared" si="30"/>
        <v>0</v>
      </c>
      <c r="Q495" s="27">
        <f t="shared" si="31"/>
        <v>0</v>
      </c>
      <c r="R495" s="41"/>
    </row>
    <row r="496" spans="2:18" x14ac:dyDescent="0.15">
      <c r="B496" s="7" t="str">
        <f t="shared" si="28"/>
        <v/>
      </c>
      <c r="C496" s="33"/>
      <c r="D496" s="33"/>
      <c r="E496" s="37"/>
      <c r="F496" s="37"/>
      <c r="G496" s="39"/>
      <c r="H496" s="39"/>
      <c r="I496" s="39"/>
      <c r="J496" s="40"/>
      <c r="K496" s="40"/>
      <c r="L496" s="35"/>
      <c r="M496" s="7">
        <f>J496*ReadMe!$H$67</f>
        <v>0</v>
      </c>
      <c r="N496" s="7">
        <f>K496*ReadMe!$H$66</f>
        <v>0</v>
      </c>
      <c r="O496" s="7">
        <f t="shared" si="29"/>
        <v>0</v>
      </c>
      <c r="P496" s="7">
        <f t="shared" si="30"/>
        <v>0</v>
      </c>
      <c r="Q496" s="27">
        <f t="shared" si="31"/>
        <v>0</v>
      </c>
      <c r="R496" s="41"/>
    </row>
    <row r="497" spans="2:18" x14ac:dyDescent="0.15">
      <c r="B497" s="7" t="str">
        <f t="shared" si="28"/>
        <v/>
      </c>
      <c r="C497" s="33"/>
      <c r="D497" s="33"/>
      <c r="E497" s="37"/>
      <c r="F497" s="37"/>
      <c r="G497" s="39"/>
      <c r="H497" s="39"/>
      <c r="I497" s="39"/>
      <c r="J497" s="40"/>
      <c r="K497" s="40"/>
      <c r="L497" s="35"/>
      <c r="M497" s="7">
        <f>J497*ReadMe!$H$67</f>
        <v>0</v>
      </c>
      <c r="N497" s="7">
        <f>K497*ReadMe!$H$66</f>
        <v>0</v>
      </c>
      <c r="O497" s="7">
        <f t="shared" si="29"/>
        <v>0</v>
      </c>
      <c r="P497" s="7">
        <f t="shared" si="30"/>
        <v>0</v>
      </c>
      <c r="Q497" s="27">
        <f t="shared" si="31"/>
        <v>0</v>
      </c>
      <c r="R497" s="41"/>
    </row>
    <row r="498" spans="2:18" x14ac:dyDescent="0.15">
      <c r="B498" s="7" t="str">
        <f t="shared" si="28"/>
        <v/>
      </c>
      <c r="C498" s="33"/>
      <c r="D498" s="33"/>
      <c r="E498" s="37"/>
      <c r="F498" s="37"/>
      <c r="G498" s="39"/>
      <c r="H498" s="39"/>
      <c r="I498" s="39"/>
      <c r="J498" s="40"/>
      <c r="K498" s="40"/>
      <c r="L498" s="35"/>
      <c r="M498" s="7">
        <f>J498*ReadMe!$H$67</f>
        <v>0</v>
      </c>
      <c r="N498" s="7">
        <f>K498*ReadMe!$H$66</f>
        <v>0</v>
      </c>
      <c r="O498" s="7">
        <f t="shared" si="29"/>
        <v>0</v>
      </c>
      <c r="P498" s="7">
        <f t="shared" si="30"/>
        <v>0</v>
      </c>
      <c r="Q498" s="27">
        <f t="shared" si="31"/>
        <v>0</v>
      </c>
      <c r="R498" s="41"/>
    </row>
    <row r="499" spans="2:18" x14ac:dyDescent="0.15">
      <c r="B499" s="7" t="str">
        <f t="shared" si="28"/>
        <v/>
      </c>
      <c r="C499" s="33"/>
      <c r="D499" s="33"/>
      <c r="E499" s="37"/>
      <c r="F499" s="37"/>
      <c r="G499" s="39"/>
      <c r="H499" s="39"/>
      <c r="I499" s="39"/>
      <c r="J499" s="40"/>
      <c r="K499" s="40"/>
      <c r="L499" s="35"/>
      <c r="M499" s="7">
        <f>J499*ReadMe!$H$67</f>
        <v>0</v>
      </c>
      <c r="N499" s="7">
        <f>K499*ReadMe!$H$66</f>
        <v>0</v>
      </c>
      <c r="O499" s="7">
        <f t="shared" si="29"/>
        <v>0</v>
      </c>
      <c r="P499" s="7">
        <f t="shared" si="30"/>
        <v>0</v>
      </c>
      <c r="Q499" s="27">
        <f t="shared" si="31"/>
        <v>0</v>
      </c>
      <c r="R499" s="41"/>
    </row>
    <row r="500" spans="2:18" x14ac:dyDescent="0.15">
      <c r="B500" s="7" t="str">
        <f t="shared" si="28"/>
        <v/>
      </c>
      <c r="C500" s="33"/>
      <c r="D500" s="33"/>
      <c r="E500" s="37"/>
      <c r="F500" s="37"/>
      <c r="G500" s="39"/>
      <c r="H500" s="39"/>
      <c r="I500" s="39"/>
      <c r="J500" s="40"/>
      <c r="K500" s="40"/>
      <c r="L500" s="35"/>
      <c r="M500" s="7">
        <f>J500*ReadMe!$H$67</f>
        <v>0</v>
      </c>
      <c r="N500" s="7">
        <f>K500*ReadMe!$H$66</f>
        <v>0</v>
      </c>
      <c r="O500" s="7">
        <f t="shared" si="29"/>
        <v>0</v>
      </c>
      <c r="P500" s="7">
        <f t="shared" si="30"/>
        <v>0</v>
      </c>
      <c r="Q500" s="27">
        <f t="shared" si="31"/>
        <v>0</v>
      </c>
      <c r="R500" s="41"/>
    </row>
    <row r="501" spans="2:18" x14ac:dyDescent="0.15">
      <c r="B501" s="7" t="str">
        <f t="shared" si="28"/>
        <v/>
      </c>
      <c r="C501" s="33"/>
      <c r="D501" s="33"/>
      <c r="E501" s="37"/>
      <c r="F501" s="37"/>
      <c r="G501" s="39"/>
      <c r="H501" s="39"/>
      <c r="I501" s="39"/>
      <c r="J501" s="40"/>
      <c r="K501" s="40"/>
      <c r="L501" s="35"/>
      <c r="M501" s="7">
        <f>J501*ReadMe!$H$67</f>
        <v>0</v>
      </c>
      <c r="N501" s="7">
        <f>K501*ReadMe!$H$66</f>
        <v>0</v>
      </c>
      <c r="O501" s="7">
        <f t="shared" si="29"/>
        <v>0</v>
      </c>
      <c r="P501" s="7">
        <f t="shared" si="30"/>
        <v>0</v>
      </c>
      <c r="Q501" s="27">
        <f t="shared" si="31"/>
        <v>0</v>
      </c>
      <c r="R501" s="41"/>
    </row>
    <row r="502" spans="2:18" x14ac:dyDescent="0.15">
      <c r="B502" s="7" t="str">
        <f t="shared" si="28"/>
        <v/>
      </c>
      <c r="C502" s="33"/>
      <c r="D502" s="33"/>
      <c r="E502" s="37"/>
      <c r="F502" s="37"/>
      <c r="G502" s="39"/>
      <c r="H502" s="39"/>
      <c r="I502" s="39"/>
      <c r="J502" s="40"/>
      <c r="K502" s="40"/>
      <c r="L502" s="35"/>
      <c r="M502" s="7">
        <f>J502*ReadMe!$H$67</f>
        <v>0</v>
      </c>
      <c r="N502" s="7">
        <f>K502*ReadMe!$H$66</f>
        <v>0</v>
      </c>
      <c r="O502" s="7">
        <f t="shared" si="29"/>
        <v>0</v>
      </c>
      <c r="P502" s="7">
        <f t="shared" si="30"/>
        <v>0</v>
      </c>
      <c r="Q502" s="27">
        <f t="shared" si="31"/>
        <v>0</v>
      </c>
      <c r="R502" s="41"/>
    </row>
    <row r="503" spans="2:18" x14ac:dyDescent="0.15">
      <c r="B503" s="7" t="str">
        <f t="shared" si="28"/>
        <v/>
      </c>
      <c r="C503" s="33"/>
      <c r="D503" s="33"/>
      <c r="E503" s="37"/>
      <c r="F503" s="37"/>
      <c r="G503" s="39"/>
      <c r="H503" s="39"/>
      <c r="I503" s="39"/>
      <c r="J503" s="40"/>
      <c r="K503" s="40"/>
      <c r="L503" s="35"/>
      <c r="M503" s="7">
        <f>J503*ReadMe!$H$67</f>
        <v>0</v>
      </c>
      <c r="N503" s="7">
        <f>K503*ReadMe!$H$66</f>
        <v>0</v>
      </c>
      <c r="O503" s="7">
        <f t="shared" si="29"/>
        <v>0</v>
      </c>
      <c r="P503" s="7">
        <f t="shared" si="30"/>
        <v>0</v>
      </c>
      <c r="Q503" s="27">
        <f t="shared" si="31"/>
        <v>0</v>
      </c>
      <c r="R503" s="41"/>
    </row>
    <row r="504" spans="2:18" x14ac:dyDescent="0.15">
      <c r="B504" s="7" t="str">
        <f t="shared" si="28"/>
        <v/>
      </c>
      <c r="C504" s="33"/>
      <c r="D504" s="33"/>
      <c r="E504" s="37"/>
      <c r="F504" s="37"/>
      <c r="G504" s="39"/>
      <c r="H504" s="39"/>
      <c r="I504" s="39"/>
      <c r="J504" s="40"/>
      <c r="K504" s="40"/>
      <c r="L504" s="35"/>
      <c r="M504" s="7">
        <f>J504*ReadMe!$H$67</f>
        <v>0</v>
      </c>
      <c r="N504" s="7">
        <f>K504*ReadMe!$H$66</f>
        <v>0</v>
      </c>
      <c r="O504" s="7">
        <f t="shared" si="29"/>
        <v>0</v>
      </c>
      <c r="P504" s="7">
        <f t="shared" si="30"/>
        <v>0</v>
      </c>
      <c r="Q504" s="27">
        <f t="shared" si="31"/>
        <v>0</v>
      </c>
      <c r="R504" s="41"/>
    </row>
    <row r="505" spans="2:18" x14ac:dyDescent="0.15">
      <c r="B505" s="7" t="str">
        <f t="shared" si="28"/>
        <v/>
      </c>
      <c r="C505" s="33"/>
      <c r="D505" s="33"/>
      <c r="E505" s="37"/>
      <c r="F505" s="37"/>
      <c r="G505" s="39"/>
      <c r="H505" s="39"/>
      <c r="I505" s="39"/>
      <c r="J505" s="40"/>
      <c r="K505" s="40"/>
      <c r="L505" s="35"/>
      <c r="M505" s="7">
        <f>J505*ReadMe!$H$67</f>
        <v>0</v>
      </c>
      <c r="N505" s="7">
        <f>K505*ReadMe!$H$66</f>
        <v>0</v>
      </c>
      <c r="O505" s="7">
        <f t="shared" si="29"/>
        <v>0</v>
      </c>
      <c r="P505" s="7">
        <f t="shared" si="30"/>
        <v>0</v>
      </c>
      <c r="Q505" s="27">
        <f t="shared" si="31"/>
        <v>0</v>
      </c>
      <c r="R505" s="41"/>
    </row>
    <row r="506" spans="2:18" x14ac:dyDescent="0.15">
      <c r="B506" s="7" t="str">
        <f t="shared" si="28"/>
        <v/>
      </c>
      <c r="C506" s="33"/>
      <c r="D506" s="33"/>
      <c r="E506" s="37"/>
      <c r="F506" s="37"/>
      <c r="G506" s="39"/>
      <c r="H506" s="39"/>
      <c r="I506" s="39"/>
      <c r="J506" s="40"/>
      <c r="K506" s="40"/>
      <c r="L506" s="35"/>
      <c r="M506" s="7">
        <f>J506*ReadMe!$H$67</f>
        <v>0</v>
      </c>
      <c r="N506" s="7">
        <f>K506*ReadMe!$H$66</f>
        <v>0</v>
      </c>
      <c r="O506" s="7">
        <f t="shared" si="29"/>
        <v>0</v>
      </c>
      <c r="P506" s="7">
        <f t="shared" si="30"/>
        <v>0</v>
      </c>
      <c r="Q506" s="27">
        <f t="shared" si="31"/>
        <v>0</v>
      </c>
      <c r="R506" s="41"/>
    </row>
    <row r="507" spans="2:18" x14ac:dyDescent="0.15">
      <c r="B507" s="7" t="str">
        <f t="shared" si="28"/>
        <v/>
      </c>
      <c r="C507" s="33"/>
      <c r="D507" s="33"/>
      <c r="E507" s="37"/>
      <c r="F507" s="37"/>
      <c r="G507" s="39"/>
      <c r="H507" s="39"/>
      <c r="I507" s="39"/>
      <c r="J507" s="40"/>
      <c r="K507" s="40"/>
      <c r="L507" s="35"/>
      <c r="M507" s="7">
        <f>J507*ReadMe!$H$67</f>
        <v>0</v>
      </c>
      <c r="N507" s="7">
        <f>K507*ReadMe!$H$66</f>
        <v>0</v>
      </c>
      <c r="O507" s="7">
        <f t="shared" si="29"/>
        <v>0</v>
      </c>
      <c r="P507" s="7">
        <f t="shared" si="30"/>
        <v>0</v>
      </c>
      <c r="Q507" s="27">
        <f t="shared" si="31"/>
        <v>0</v>
      </c>
      <c r="R507" s="41"/>
    </row>
    <row r="508" spans="2:18" x14ac:dyDescent="0.15">
      <c r="B508" s="7" t="str">
        <f t="shared" si="28"/>
        <v/>
      </c>
      <c r="C508" s="33"/>
      <c r="D508" s="33"/>
      <c r="E508" s="37"/>
      <c r="F508" s="37"/>
      <c r="G508" s="39"/>
      <c r="H508" s="39"/>
      <c r="I508" s="39"/>
      <c r="J508" s="40"/>
      <c r="K508" s="40"/>
      <c r="L508" s="35"/>
      <c r="M508" s="7">
        <f>J508*ReadMe!$H$67</f>
        <v>0</v>
      </c>
      <c r="N508" s="7">
        <f>K508*ReadMe!$H$66</f>
        <v>0</v>
      </c>
      <c r="O508" s="7">
        <f t="shared" si="29"/>
        <v>0</v>
      </c>
      <c r="P508" s="7">
        <f t="shared" si="30"/>
        <v>0</v>
      </c>
      <c r="Q508" s="27">
        <f t="shared" si="31"/>
        <v>0</v>
      </c>
      <c r="R508" s="41"/>
    </row>
    <row r="509" spans="2:18" x14ac:dyDescent="0.15">
      <c r="B509" s="7" t="str">
        <f t="shared" si="28"/>
        <v/>
      </c>
      <c r="C509" s="33"/>
      <c r="D509" s="33"/>
      <c r="E509" s="37"/>
      <c r="F509" s="37"/>
      <c r="G509" s="39"/>
      <c r="H509" s="39"/>
      <c r="I509" s="39"/>
      <c r="J509" s="40"/>
      <c r="K509" s="40"/>
      <c r="L509" s="35"/>
      <c r="M509" s="7">
        <f>J509*ReadMe!$H$67</f>
        <v>0</v>
      </c>
      <c r="N509" s="7">
        <f>K509*ReadMe!$H$66</f>
        <v>0</v>
      </c>
      <c r="O509" s="7">
        <f t="shared" si="29"/>
        <v>0</v>
      </c>
      <c r="P509" s="7">
        <f t="shared" si="30"/>
        <v>0</v>
      </c>
      <c r="Q509" s="27">
        <f t="shared" si="31"/>
        <v>0</v>
      </c>
      <c r="R509" s="41"/>
    </row>
    <row r="510" spans="2:18" x14ac:dyDescent="0.15">
      <c r="B510" s="7" t="str">
        <f t="shared" si="28"/>
        <v/>
      </c>
      <c r="C510" s="33"/>
      <c r="D510" s="33"/>
      <c r="E510" s="37"/>
      <c r="F510" s="37"/>
      <c r="G510" s="39"/>
      <c r="H510" s="39"/>
      <c r="I510" s="39"/>
      <c r="J510" s="40"/>
      <c r="K510" s="40"/>
      <c r="L510" s="35"/>
      <c r="M510" s="7">
        <f>J510*ReadMe!$H$67</f>
        <v>0</v>
      </c>
      <c r="N510" s="7">
        <f>K510*ReadMe!$H$66</f>
        <v>0</v>
      </c>
      <c r="O510" s="7">
        <f t="shared" si="29"/>
        <v>0</v>
      </c>
      <c r="P510" s="7">
        <f t="shared" si="30"/>
        <v>0</v>
      </c>
      <c r="Q510" s="27">
        <f t="shared" si="31"/>
        <v>0</v>
      </c>
      <c r="R510" s="41"/>
    </row>
    <row r="511" spans="2:18" x14ac:dyDescent="0.15">
      <c r="B511" s="7" t="str">
        <f t="shared" si="28"/>
        <v/>
      </c>
      <c r="C511" s="33"/>
      <c r="D511" s="33"/>
      <c r="E511" s="37"/>
      <c r="F511" s="37"/>
      <c r="G511" s="39"/>
      <c r="H511" s="39"/>
      <c r="I511" s="39"/>
      <c r="J511" s="40"/>
      <c r="K511" s="40"/>
      <c r="L511" s="35"/>
      <c r="M511" s="7">
        <f>J511*ReadMe!$H$67</f>
        <v>0</v>
      </c>
      <c r="N511" s="7">
        <f>K511*ReadMe!$H$66</f>
        <v>0</v>
      </c>
      <c r="O511" s="7">
        <f t="shared" si="29"/>
        <v>0</v>
      </c>
      <c r="P511" s="7">
        <f t="shared" si="30"/>
        <v>0</v>
      </c>
      <c r="Q511" s="27">
        <f t="shared" si="31"/>
        <v>0</v>
      </c>
      <c r="R511" s="41"/>
    </row>
    <row r="512" spans="2:18" x14ac:dyDescent="0.15">
      <c r="B512" s="7" t="str">
        <f t="shared" si="28"/>
        <v/>
      </c>
      <c r="C512" s="33"/>
      <c r="D512" s="33"/>
      <c r="E512" s="37"/>
      <c r="F512" s="37"/>
      <c r="G512" s="39"/>
      <c r="H512" s="39"/>
      <c r="I512" s="39"/>
      <c r="J512" s="40"/>
      <c r="K512" s="40"/>
      <c r="L512" s="35"/>
      <c r="M512" s="7">
        <f>J512*ReadMe!$H$67</f>
        <v>0</v>
      </c>
      <c r="N512" s="7">
        <f>K512*ReadMe!$H$66</f>
        <v>0</v>
      </c>
      <c r="O512" s="7">
        <f t="shared" si="29"/>
        <v>0</v>
      </c>
      <c r="P512" s="7">
        <f t="shared" si="30"/>
        <v>0</v>
      </c>
      <c r="Q512" s="27">
        <f t="shared" si="31"/>
        <v>0</v>
      </c>
      <c r="R512" s="41"/>
    </row>
    <row r="513" spans="2:18" x14ac:dyDescent="0.15">
      <c r="B513" s="7" t="str">
        <f t="shared" si="28"/>
        <v/>
      </c>
      <c r="C513" s="33"/>
      <c r="D513" s="33"/>
      <c r="E513" s="37"/>
      <c r="F513" s="37"/>
      <c r="G513" s="39"/>
      <c r="H513" s="39"/>
      <c r="I513" s="39"/>
      <c r="J513" s="40"/>
      <c r="K513" s="40"/>
      <c r="L513" s="35"/>
      <c r="M513" s="7">
        <f>J513*ReadMe!$H$67</f>
        <v>0</v>
      </c>
      <c r="N513" s="7">
        <f>K513*ReadMe!$H$66</f>
        <v>0</v>
      </c>
      <c r="O513" s="7">
        <f t="shared" si="29"/>
        <v>0</v>
      </c>
      <c r="P513" s="7">
        <f t="shared" si="30"/>
        <v>0</v>
      </c>
      <c r="Q513" s="27">
        <f t="shared" si="31"/>
        <v>0</v>
      </c>
      <c r="R513" s="41"/>
    </row>
    <row r="514" spans="2:18" x14ac:dyDescent="0.15">
      <c r="B514" s="7" t="str">
        <f t="shared" si="28"/>
        <v/>
      </c>
      <c r="C514" s="33"/>
      <c r="D514" s="33"/>
      <c r="E514" s="37"/>
      <c r="F514" s="37"/>
      <c r="G514" s="39"/>
      <c r="H514" s="39"/>
      <c r="I514" s="39"/>
      <c r="J514" s="40"/>
      <c r="K514" s="40"/>
      <c r="L514" s="35"/>
      <c r="M514" s="7">
        <f>J514*ReadMe!$H$67</f>
        <v>0</v>
      </c>
      <c r="N514" s="7">
        <f>K514*ReadMe!$H$66</f>
        <v>0</v>
      </c>
      <c r="O514" s="7">
        <f t="shared" si="29"/>
        <v>0</v>
      </c>
      <c r="P514" s="7">
        <f t="shared" si="30"/>
        <v>0</v>
      </c>
      <c r="Q514" s="27">
        <f t="shared" si="31"/>
        <v>0</v>
      </c>
      <c r="R514" s="41"/>
    </row>
    <row r="515" spans="2:18" x14ac:dyDescent="0.15">
      <c r="B515" s="7" t="str">
        <f t="shared" si="28"/>
        <v/>
      </c>
      <c r="C515" s="33"/>
      <c r="D515" s="33"/>
      <c r="E515" s="37"/>
      <c r="F515" s="37"/>
      <c r="G515" s="39"/>
      <c r="H515" s="39"/>
      <c r="I515" s="39"/>
      <c r="J515" s="40"/>
      <c r="K515" s="40"/>
      <c r="L515" s="35"/>
      <c r="M515" s="7">
        <f>J515*ReadMe!$H$67</f>
        <v>0</v>
      </c>
      <c r="N515" s="7">
        <f>K515*ReadMe!$H$66</f>
        <v>0</v>
      </c>
      <c r="O515" s="7">
        <f t="shared" si="29"/>
        <v>0</v>
      </c>
      <c r="P515" s="7">
        <f t="shared" si="30"/>
        <v>0</v>
      </c>
      <c r="Q515" s="27">
        <f t="shared" si="31"/>
        <v>0</v>
      </c>
      <c r="R515" s="41"/>
    </row>
    <row r="516" spans="2:18" x14ac:dyDescent="0.15">
      <c r="B516" s="7" t="str">
        <f t="shared" si="28"/>
        <v/>
      </c>
      <c r="C516" s="33"/>
      <c r="D516" s="33"/>
      <c r="E516" s="37"/>
      <c r="F516" s="37"/>
      <c r="G516" s="39"/>
      <c r="H516" s="39"/>
      <c r="I516" s="39"/>
      <c r="J516" s="40"/>
      <c r="K516" s="40"/>
      <c r="L516" s="35"/>
      <c r="M516" s="7">
        <f>J516*ReadMe!$H$67</f>
        <v>0</v>
      </c>
      <c r="N516" s="7">
        <f>K516*ReadMe!$H$66</f>
        <v>0</v>
      </c>
      <c r="O516" s="7">
        <f t="shared" si="29"/>
        <v>0</v>
      </c>
      <c r="P516" s="7">
        <f t="shared" si="30"/>
        <v>0</v>
      </c>
      <c r="Q516" s="27">
        <f t="shared" si="31"/>
        <v>0</v>
      </c>
      <c r="R516" s="41"/>
    </row>
    <row r="517" spans="2:18" x14ac:dyDescent="0.15">
      <c r="B517" s="7" t="str">
        <f t="shared" si="28"/>
        <v/>
      </c>
      <c r="C517" s="33"/>
      <c r="D517" s="33"/>
      <c r="E517" s="37"/>
      <c r="F517" s="37"/>
      <c r="G517" s="39"/>
      <c r="H517" s="39"/>
      <c r="I517" s="39"/>
      <c r="J517" s="40"/>
      <c r="K517" s="40"/>
      <c r="L517" s="35"/>
      <c r="M517" s="7">
        <f>J517*ReadMe!$H$67</f>
        <v>0</v>
      </c>
      <c r="N517" s="7">
        <f>K517*ReadMe!$H$66</f>
        <v>0</v>
      </c>
      <c r="O517" s="7">
        <f t="shared" si="29"/>
        <v>0</v>
      </c>
      <c r="P517" s="7">
        <f t="shared" si="30"/>
        <v>0</v>
      </c>
      <c r="Q517" s="27">
        <f t="shared" si="31"/>
        <v>0</v>
      </c>
      <c r="R517" s="41"/>
    </row>
    <row r="518" spans="2:18" x14ac:dyDescent="0.15">
      <c r="B518" s="7" t="str">
        <f t="shared" si="28"/>
        <v/>
      </c>
      <c r="C518" s="33"/>
      <c r="D518" s="33"/>
      <c r="E518" s="37"/>
      <c r="F518" s="37"/>
      <c r="G518" s="39"/>
      <c r="H518" s="39"/>
      <c r="I518" s="39"/>
      <c r="J518" s="40"/>
      <c r="K518" s="40"/>
      <c r="L518" s="35"/>
      <c r="M518" s="7">
        <f>J518*ReadMe!$H$67</f>
        <v>0</v>
      </c>
      <c r="N518" s="7">
        <f>K518*ReadMe!$H$66</f>
        <v>0</v>
      </c>
      <c r="O518" s="7">
        <f t="shared" si="29"/>
        <v>0</v>
      </c>
      <c r="P518" s="7">
        <f t="shared" si="30"/>
        <v>0</v>
      </c>
      <c r="Q518" s="27">
        <f t="shared" si="31"/>
        <v>0</v>
      </c>
      <c r="R518" s="41"/>
    </row>
    <row r="519" spans="2:18" x14ac:dyDescent="0.15">
      <c r="B519" s="7" t="str">
        <f t="shared" si="28"/>
        <v/>
      </c>
      <c r="C519" s="33"/>
      <c r="D519" s="33"/>
      <c r="E519" s="37"/>
      <c r="F519" s="37"/>
      <c r="G519" s="39"/>
      <c r="H519" s="39"/>
      <c r="I519" s="39"/>
      <c r="J519" s="40"/>
      <c r="K519" s="40"/>
      <c r="L519" s="35"/>
      <c r="M519" s="7">
        <f>J519*ReadMe!$H$67</f>
        <v>0</v>
      </c>
      <c r="N519" s="7">
        <f>K519*ReadMe!$H$66</f>
        <v>0</v>
      </c>
      <c r="O519" s="7">
        <f t="shared" si="29"/>
        <v>0</v>
      </c>
      <c r="P519" s="7">
        <f t="shared" si="30"/>
        <v>0</v>
      </c>
      <c r="Q519" s="27">
        <f t="shared" si="31"/>
        <v>0</v>
      </c>
      <c r="R519" s="41"/>
    </row>
    <row r="520" spans="2:18" x14ac:dyDescent="0.15">
      <c r="B520" s="7" t="str">
        <f t="shared" si="28"/>
        <v/>
      </c>
      <c r="C520" s="33"/>
      <c r="D520" s="33"/>
      <c r="E520" s="37"/>
      <c r="F520" s="37"/>
      <c r="G520" s="39"/>
      <c r="H520" s="39"/>
      <c r="I520" s="39"/>
      <c r="J520" s="40"/>
      <c r="K520" s="40"/>
      <c r="L520" s="35"/>
      <c r="M520" s="7">
        <f>J520*ReadMe!$H$67</f>
        <v>0</v>
      </c>
      <c r="N520" s="7">
        <f>K520*ReadMe!$H$66</f>
        <v>0</v>
      </c>
      <c r="O520" s="7">
        <f t="shared" si="29"/>
        <v>0</v>
      </c>
      <c r="P520" s="7">
        <f t="shared" si="30"/>
        <v>0</v>
      </c>
      <c r="Q520" s="27">
        <f t="shared" si="31"/>
        <v>0</v>
      </c>
      <c r="R520" s="41"/>
    </row>
    <row r="521" spans="2:18" x14ac:dyDescent="0.15">
      <c r="B521" s="7" t="str">
        <f t="shared" si="28"/>
        <v/>
      </c>
      <c r="C521" s="33"/>
      <c r="D521" s="33"/>
      <c r="E521" s="37"/>
      <c r="F521" s="37"/>
      <c r="G521" s="39"/>
      <c r="H521" s="39"/>
      <c r="I521" s="39"/>
      <c r="J521" s="40"/>
      <c r="K521" s="40"/>
      <c r="L521" s="35"/>
      <c r="M521" s="7">
        <f>J521*ReadMe!$H$67</f>
        <v>0</v>
      </c>
      <c r="N521" s="7">
        <f>K521*ReadMe!$H$66</f>
        <v>0</v>
      </c>
      <c r="O521" s="7">
        <f t="shared" si="29"/>
        <v>0</v>
      </c>
      <c r="P521" s="7">
        <f t="shared" si="30"/>
        <v>0</v>
      </c>
      <c r="Q521" s="27">
        <f t="shared" si="31"/>
        <v>0</v>
      </c>
      <c r="R521" s="41"/>
    </row>
    <row r="522" spans="2:18" x14ac:dyDescent="0.15">
      <c r="B522" s="7" t="str">
        <f t="shared" si="28"/>
        <v/>
      </c>
      <c r="C522" s="33"/>
      <c r="D522" s="33"/>
      <c r="E522" s="37"/>
      <c r="F522" s="37"/>
      <c r="G522" s="39"/>
      <c r="H522" s="39"/>
      <c r="I522" s="39"/>
      <c r="J522" s="40"/>
      <c r="K522" s="40"/>
      <c r="L522" s="35"/>
      <c r="M522" s="7">
        <f>J522*ReadMe!$H$67</f>
        <v>0</v>
      </c>
      <c r="N522" s="7">
        <f>K522*ReadMe!$H$66</f>
        <v>0</v>
      </c>
      <c r="O522" s="7">
        <f t="shared" si="29"/>
        <v>0</v>
      </c>
      <c r="P522" s="7">
        <f t="shared" si="30"/>
        <v>0</v>
      </c>
      <c r="Q522" s="27">
        <f t="shared" si="31"/>
        <v>0</v>
      </c>
      <c r="R522" s="41"/>
    </row>
    <row r="523" spans="2:18" x14ac:dyDescent="0.15">
      <c r="B523" s="7" t="str">
        <f t="shared" si="28"/>
        <v/>
      </c>
      <c r="C523" s="33"/>
      <c r="D523" s="33"/>
      <c r="E523" s="37"/>
      <c r="F523" s="37"/>
      <c r="G523" s="39"/>
      <c r="H523" s="39"/>
      <c r="I523" s="39"/>
      <c r="J523" s="40"/>
      <c r="K523" s="40"/>
      <c r="L523" s="35"/>
      <c r="M523" s="7">
        <f>J523*ReadMe!$H$67</f>
        <v>0</v>
      </c>
      <c r="N523" s="7">
        <f>K523*ReadMe!$H$66</f>
        <v>0</v>
      </c>
      <c r="O523" s="7">
        <f t="shared" si="29"/>
        <v>0</v>
      </c>
      <c r="P523" s="7">
        <f t="shared" si="30"/>
        <v>0</v>
      </c>
      <c r="Q523" s="27">
        <f t="shared" si="31"/>
        <v>0</v>
      </c>
      <c r="R523" s="41"/>
    </row>
    <row r="524" spans="2:18" x14ac:dyDescent="0.15">
      <c r="B524" s="7" t="str">
        <f t="shared" si="28"/>
        <v/>
      </c>
      <c r="C524" s="33"/>
      <c r="D524" s="33"/>
      <c r="E524" s="37"/>
      <c r="F524" s="37"/>
      <c r="G524" s="39"/>
      <c r="H524" s="39"/>
      <c r="I524" s="39"/>
      <c r="J524" s="40"/>
      <c r="K524" s="40"/>
      <c r="L524" s="35"/>
      <c r="M524" s="7">
        <f>J524*ReadMe!$H$67</f>
        <v>0</v>
      </c>
      <c r="N524" s="7">
        <f>K524*ReadMe!$H$66</f>
        <v>0</v>
      </c>
      <c r="O524" s="7">
        <f t="shared" si="29"/>
        <v>0</v>
      </c>
      <c r="P524" s="7">
        <f t="shared" si="30"/>
        <v>0</v>
      </c>
      <c r="Q524" s="27">
        <f t="shared" si="31"/>
        <v>0</v>
      </c>
      <c r="R524" s="41"/>
    </row>
    <row r="525" spans="2:18" x14ac:dyDescent="0.15">
      <c r="B525" s="7" t="str">
        <f t="shared" si="28"/>
        <v/>
      </c>
      <c r="C525" s="33"/>
      <c r="D525" s="33"/>
      <c r="E525" s="37"/>
      <c r="F525" s="37"/>
      <c r="G525" s="39"/>
      <c r="H525" s="39"/>
      <c r="I525" s="39"/>
      <c r="J525" s="40"/>
      <c r="K525" s="40"/>
      <c r="L525" s="35"/>
      <c r="M525" s="7">
        <f>J525*ReadMe!$H$67</f>
        <v>0</v>
      </c>
      <c r="N525" s="7">
        <f>K525*ReadMe!$H$66</f>
        <v>0</v>
      </c>
      <c r="O525" s="7">
        <f t="shared" si="29"/>
        <v>0</v>
      </c>
      <c r="P525" s="7">
        <f t="shared" si="30"/>
        <v>0</v>
      </c>
      <c r="Q525" s="27">
        <f t="shared" si="31"/>
        <v>0</v>
      </c>
      <c r="R525" s="41"/>
    </row>
    <row r="526" spans="2:18" x14ac:dyDescent="0.15">
      <c r="B526" s="7" t="str">
        <f t="shared" si="28"/>
        <v/>
      </c>
      <c r="C526" s="33"/>
      <c r="D526" s="33"/>
      <c r="E526" s="37"/>
      <c r="F526" s="37"/>
      <c r="G526" s="39"/>
      <c r="H526" s="39"/>
      <c r="I526" s="39"/>
      <c r="J526" s="40"/>
      <c r="K526" s="40"/>
      <c r="L526" s="35"/>
      <c r="M526" s="7">
        <f>J526*ReadMe!$H$67</f>
        <v>0</v>
      </c>
      <c r="N526" s="7">
        <f>K526*ReadMe!$H$66</f>
        <v>0</v>
      </c>
      <c r="O526" s="7">
        <f t="shared" si="29"/>
        <v>0</v>
      </c>
      <c r="P526" s="7">
        <f t="shared" si="30"/>
        <v>0</v>
      </c>
      <c r="Q526" s="27">
        <f t="shared" si="31"/>
        <v>0</v>
      </c>
      <c r="R526" s="41"/>
    </row>
    <row r="527" spans="2:18" x14ac:dyDescent="0.15">
      <c r="B527" s="7" t="str">
        <f t="shared" ref="B527:B590" si="32">IF(LEN(D527)&gt;1,INDEX(Periode,MATCH($D527,Maanden,0),1),"")</f>
        <v/>
      </c>
      <c r="C527" s="33"/>
      <c r="D527" s="33"/>
      <c r="E527" s="37"/>
      <c r="F527" s="37"/>
      <c r="G527" s="39"/>
      <c r="H527" s="39"/>
      <c r="I527" s="39"/>
      <c r="J527" s="40"/>
      <c r="K527" s="40"/>
      <c r="L527" s="35"/>
      <c r="M527" s="7">
        <f>J527*ReadMe!$H$67</f>
        <v>0</v>
      </c>
      <c r="N527" s="7">
        <f>K527*ReadMe!$H$66</f>
        <v>0</v>
      </c>
      <c r="O527" s="7">
        <f t="shared" si="29"/>
        <v>0</v>
      </c>
      <c r="P527" s="7">
        <f t="shared" si="30"/>
        <v>0</v>
      </c>
      <c r="Q527" s="27">
        <f t="shared" si="31"/>
        <v>0</v>
      </c>
      <c r="R527" s="41"/>
    </row>
    <row r="528" spans="2:18" x14ac:dyDescent="0.15">
      <c r="B528" s="7" t="str">
        <f t="shared" si="32"/>
        <v/>
      </c>
      <c r="C528" s="33"/>
      <c r="D528" s="33"/>
      <c r="E528" s="37"/>
      <c r="F528" s="37"/>
      <c r="G528" s="39"/>
      <c r="H528" s="39"/>
      <c r="I528" s="39"/>
      <c r="J528" s="40"/>
      <c r="K528" s="40"/>
      <c r="L528" s="35"/>
      <c r="M528" s="7">
        <f>J528*ReadMe!$H$67</f>
        <v>0</v>
      </c>
      <c r="N528" s="7">
        <f>K528*ReadMe!$H$66</f>
        <v>0</v>
      </c>
      <c r="O528" s="7">
        <f t="shared" ref="O528:O591" si="33">SUM(J528:N528)</f>
        <v>0</v>
      </c>
      <c r="P528" s="7">
        <f t="shared" ref="P528:P591" si="34">SUM(J528:L528)</f>
        <v>0</v>
      </c>
      <c r="Q528" s="27">
        <f t="shared" ref="Q528:Q591" si="35">SUM(M528:N528)</f>
        <v>0</v>
      </c>
      <c r="R528" s="41"/>
    </row>
    <row r="529" spans="2:18" x14ac:dyDescent="0.15">
      <c r="B529" s="7" t="str">
        <f t="shared" si="32"/>
        <v/>
      </c>
      <c r="C529" s="33"/>
      <c r="D529" s="33"/>
      <c r="E529" s="37"/>
      <c r="F529" s="37"/>
      <c r="G529" s="39"/>
      <c r="H529" s="39"/>
      <c r="I529" s="39"/>
      <c r="J529" s="40"/>
      <c r="K529" s="40"/>
      <c r="L529" s="35"/>
      <c r="M529" s="7">
        <f>J529*ReadMe!$H$67</f>
        <v>0</v>
      </c>
      <c r="N529" s="7">
        <f>K529*ReadMe!$H$66</f>
        <v>0</v>
      </c>
      <c r="O529" s="7">
        <f t="shared" si="33"/>
        <v>0</v>
      </c>
      <c r="P529" s="7">
        <f t="shared" si="34"/>
        <v>0</v>
      </c>
      <c r="Q529" s="27">
        <f t="shared" si="35"/>
        <v>0</v>
      </c>
      <c r="R529" s="41"/>
    </row>
    <row r="530" spans="2:18" x14ac:dyDescent="0.15">
      <c r="B530" s="7" t="str">
        <f t="shared" si="32"/>
        <v/>
      </c>
      <c r="C530" s="33"/>
      <c r="D530" s="33"/>
      <c r="E530" s="37"/>
      <c r="F530" s="37"/>
      <c r="G530" s="39"/>
      <c r="H530" s="39"/>
      <c r="I530" s="39"/>
      <c r="J530" s="40"/>
      <c r="K530" s="40"/>
      <c r="L530" s="35"/>
      <c r="M530" s="7">
        <f>J530*ReadMe!$H$67</f>
        <v>0</v>
      </c>
      <c r="N530" s="7">
        <f>K530*ReadMe!$H$66</f>
        <v>0</v>
      </c>
      <c r="O530" s="7">
        <f t="shared" si="33"/>
        <v>0</v>
      </c>
      <c r="P530" s="7">
        <f t="shared" si="34"/>
        <v>0</v>
      </c>
      <c r="Q530" s="27">
        <f t="shared" si="35"/>
        <v>0</v>
      </c>
      <c r="R530" s="41"/>
    </row>
    <row r="531" spans="2:18" x14ac:dyDescent="0.15">
      <c r="B531" s="7" t="str">
        <f t="shared" si="32"/>
        <v/>
      </c>
      <c r="C531" s="33"/>
      <c r="D531" s="33"/>
      <c r="E531" s="37"/>
      <c r="F531" s="37"/>
      <c r="G531" s="39"/>
      <c r="H531" s="39"/>
      <c r="I531" s="39"/>
      <c r="J531" s="40"/>
      <c r="K531" s="40"/>
      <c r="L531" s="35"/>
      <c r="M531" s="7">
        <f>J531*ReadMe!$H$67</f>
        <v>0</v>
      </c>
      <c r="N531" s="7">
        <f>K531*ReadMe!$H$66</f>
        <v>0</v>
      </c>
      <c r="O531" s="7">
        <f t="shared" si="33"/>
        <v>0</v>
      </c>
      <c r="P531" s="7">
        <f t="shared" si="34"/>
        <v>0</v>
      </c>
      <c r="Q531" s="27">
        <f t="shared" si="35"/>
        <v>0</v>
      </c>
      <c r="R531" s="41"/>
    </row>
    <row r="532" spans="2:18" x14ac:dyDescent="0.15">
      <c r="B532" s="7" t="str">
        <f t="shared" si="32"/>
        <v/>
      </c>
      <c r="C532" s="33"/>
      <c r="D532" s="33"/>
      <c r="E532" s="37"/>
      <c r="F532" s="37"/>
      <c r="G532" s="39"/>
      <c r="H532" s="39"/>
      <c r="I532" s="39"/>
      <c r="J532" s="40"/>
      <c r="K532" s="40"/>
      <c r="L532" s="35"/>
      <c r="M532" s="7">
        <f>J532*ReadMe!$H$67</f>
        <v>0</v>
      </c>
      <c r="N532" s="7">
        <f>K532*ReadMe!$H$66</f>
        <v>0</v>
      </c>
      <c r="O532" s="7">
        <f t="shared" si="33"/>
        <v>0</v>
      </c>
      <c r="P532" s="7">
        <f t="shared" si="34"/>
        <v>0</v>
      </c>
      <c r="Q532" s="27">
        <f t="shared" si="35"/>
        <v>0</v>
      </c>
      <c r="R532" s="41"/>
    </row>
    <row r="533" spans="2:18" x14ac:dyDescent="0.15">
      <c r="B533" s="7" t="str">
        <f t="shared" si="32"/>
        <v/>
      </c>
      <c r="C533" s="33"/>
      <c r="D533" s="33"/>
      <c r="E533" s="37"/>
      <c r="F533" s="37"/>
      <c r="G533" s="39"/>
      <c r="H533" s="39"/>
      <c r="I533" s="39"/>
      <c r="J533" s="40"/>
      <c r="K533" s="40"/>
      <c r="L533" s="35"/>
      <c r="M533" s="7">
        <f>J533*ReadMe!$H$67</f>
        <v>0</v>
      </c>
      <c r="N533" s="7">
        <f>K533*ReadMe!$H$66</f>
        <v>0</v>
      </c>
      <c r="O533" s="7">
        <f t="shared" si="33"/>
        <v>0</v>
      </c>
      <c r="P533" s="7">
        <f t="shared" si="34"/>
        <v>0</v>
      </c>
      <c r="Q533" s="27">
        <f t="shared" si="35"/>
        <v>0</v>
      </c>
      <c r="R533" s="41"/>
    </row>
    <row r="534" spans="2:18" x14ac:dyDescent="0.15">
      <c r="B534" s="7" t="str">
        <f t="shared" si="32"/>
        <v/>
      </c>
      <c r="C534" s="33"/>
      <c r="D534" s="33"/>
      <c r="E534" s="37"/>
      <c r="F534" s="37"/>
      <c r="G534" s="39"/>
      <c r="H534" s="39"/>
      <c r="I534" s="39"/>
      <c r="J534" s="40"/>
      <c r="K534" s="40"/>
      <c r="L534" s="35"/>
      <c r="M534" s="7">
        <f>J534*ReadMe!$H$67</f>
        <v>0</v>
      </c>
      <c r="N534" s="7">
        <f>K534*ReadMe!$H$66</f>
        <v>0</v>
      </c>
      <c r="O534" s="7">
        <f t="shared" si="33"/>
        <v>0</v>
      </c>
      <c r="P534" s="7">
        <f t="shared" si="34"/>
        <v>0</v>
      </c>
      <c r="Q534" s="27">
        <f t="shared" si="35"/>
        <v>0</v>
      </c>
      <c r="R534" s="41"/>
    </row>
    <row r="535" spans="2:18" x14ac:dyDescent="0.15">
      <c r="B535" s="7" t="str">
        <f t="shared" si="32"/>
        <v/>
      </c>
      <c r="C535" s="33"/>
      <c r="D535" s="33"/>
      <c r="E535" s="37"/>
      <c r="F535" s="37"/>
      <c r="G535" s="39"/>
      <c r="H535" s="39"/>
      <c r="I535" s="39"/>
      <c r="J535" s="40"/>
      <c r="K535" s="40"/>
      <c r="L535" s="35"/>
      <c r="M535" s="7">
        <f>J535*ReadMe!$H$67</f>
        <v>0</v>
      </c>
      <c r="N535" s="7">
        <f>K535*ReadMe!$H$66</f>
        <v>0</v>
      </c>
      <c r="O535" s="7">
        <f t="shared" si="33"/>
        <v>0</v>
      </c>
      <c r="P535" s="7">
        <f t="shared" si="34"/>
        <v>0</v>
      </c>
      <c r="Q535" s="27">
        <f t="shared" si="35"/>
        <v>0</v>
      </c>
      <c r="R535" s="41"/>
    </row>
    <row r="536" spans="2:18" x14ac:dyDescent="0.15">
      <c r="B536" s="7" t="str">
        <f t="shared" si="32"/>
        <v/>
      </c>
      <c r="C536" s="33"/>
      <c r="D536" s="33"/>
      <c r="E536" s="37"/>
      <c r="F536" s="37"/>
      <c r="G536" s="39"/>
      <c r="H536" s="39"/>
      <c r="I536" s="39"/>
      <c r="J536" s="40"/>
      <c r="K536" s="40"/>
      <c r="L536" s="35"/>
      <c r="M536" s="7">
        <f>J536*ReadMe!$H$67</f>
        <v>0</v>
      </c>
      <c r="N536" s="7">
        <f>K536*ReadMe!$H$66</f>
        <v>0</v>
      </c>
      <c r="O536" s="7">
        <f t="shared" si="33"/>
        <v>0</v>
      </c>
      <c r="P536" s="7">
        <f t="shared" si="34"/>
        <v>0</v>
      </c>
      <c r="Q536" s="27">
        <f t="shared" si="35"/>
        <v>0</v>
      </c>
      <c r="R536" s="41"/>
    </row>
    <row r="537" spans="2:18" x14ac:dyDescent="0.15">
      <c r="B537" s="7" t="str">
        <f t="shared" si="32"/>
        <v/>
      </c>
      <c r="C537" s="33"/>
      <c r="D537" s="33"/>
      <c r="E537" s="37"/>
      <c r="F537" s="37"/>
      <c r="G537" s="39"/>
      <c r="H537" s="39"/>
      <c r="I537" s="39"/>
      <c r="J537" s="40"/>
      <c r="K537" s="40"/>
      <c r="L537" s="35"/>
      <c r="M537" s="7">
        <f>J537*ReadMe!$H$67</f>
        <v>0</v>
      </c>
      <c r="N537" s="7">
        <f>K537*ReadMe!$H$66</f>
        <v>0</v>
      </c>
      <c r="O537" s="7">
        <f t="shared" si="33"/>
        <v>0</v>
      </c>
      <c r="P537" s="7">
        <f t="shared" si="34"/>
        <v>0</v>
      </c>
      <c r="Q537" s="27">
        <f t="shared" si="35"/>
        <v>0</v>
      </c>
      <c r="R537" s="41"/>
    </row>
    <row r="538" spans="2:18" x14ac:dyDescent="0.15">
      <c r="B538" s="7" t="str">
        <f t="shared" si="32"/>
        <v/>
      </c>
      <c r="C538" s="33"/>
      <c r="D538" s="33"/>
      <c r="E538" s="37"/>
      <c r="F538" s="37"/>
      <c r="G538" s="39"/>
      <c r="H538" s="39"/>
      <c r="I538" s="39"/>
      <c r="J538" s="40"/>
      <c r="K538" s="40"/>
      <c r="L538" s="35"/>
      <c r="M538" s="7">
        <f>J538*ReadMe!$H$67</f>
        <v>0</v>
      </c>
      <c r="N538" s="7">
        <f>K538*ReadMe!$H$66</f>
        <v>0</v>
      </c>
      <c r="O538" s="7">
        <f t="shared" si="33"/>
        <v>0</v>
      </c>
      <c r="P538" s="7">
        <f t="shared" si="34"/>
        <v>0</v>
      </c>
      <c r="Q538" s="27">
        <f t="shared" si="35"/>
        <v>0</v>
      </c>
      <c r="R538" s="41"/>
    </row>
    <row r="539" spans="2:18" x14ac:dyDescent="0.15">
      <c r="B539" s="7" t="str">
        <f t="shared" si="32"/>
        <v/>
      </c>
      <c r="C539" s="33"/>
      <c r="D539" s="33"/>
      <c r="E539" s="37"/>
      <c r="F539" s="37"/>
      <c r="G539" s="39"/>
      <c r="H539" s="39"/>
      <c r="I539" s="39"/>
      <c r="J539" s="40"/>
      <c r="K539" s="40"/>
      <c r="L539" s="35"/>
      <c r="M539" s="7">
        <f>J539*ReadMe!$H$67</f>
        <v>0</v>
      </c>
      <c r="N539" s="7">
        <f>K539*ReadMe!$H$66</f>
        <v>0</v>
      </c>
      <c r="O539" s="7">
        <f t="shared" si="33"/>
        <v>0</v>
      </c>
      <c r="P539" s="7">
        <f t="shared" si="34"/>
        <v>0</v>
      </c>
      <c r="Q539" s="27">
        <f t="shared" si="35"/>
        <v>0</v>
      </c>
      <c r="R539" s="41"/>
    </row>
    <row r="540" spans="2:18" x14ac:dyDescent="0.15">
      <c r="B540" s="7" t="str">
        <f t="shared" si="32"/>
        <v/>
      </c>
      <c r="C540" s="33"/>
      <c r="D540" s="33"/>
      <c r="E540" s="37"/>
      <c r="F540" s="37"/>
      <c r="G540" s="39"/>
      <c r="H540" s="39"/>
      <c r="I540" s="39"/>
      <c r="J540" s="40"/>
      <c r="K540" s="40"/>
      <c r="L540" s="35"/>
      <c r="M540" s="7">
        <f>J540*ReadMe!$H$67</f>
        <v>0</v>
      </c>
      <c r="N540" s="7">
        <f>K540*ReadMe!$H$66</f>
        <v>0</v>
      </c>
      <c r="O540" s="7">
        <f t="shared" si="33"/>
        <v>0</v>
      </c>
      <c r="P540" s="7">
        <f t="shared" si="34"/>
        <v>0</v>
      </c>
      <c r="Q540" s="27">
        <f t="shared" si="35"/>
        <v>0</v>
      </c>
      <c r="R540" s="41"/>
    </row>
    <row r="541" spans="2:18" x14ac:dyDescent="0.15">
      <c r="B541" s="7" t="str">
        <f t="shared" si="32"/>
        <v/>
      </c>
      <c r="C541" s="33"/>
      <c r="D541" s="33"/>
      <c r="E541" s="37"/>
      <c r="F541" s="37"/>
      <c r="G541" s="39"/>
      <c r="H541" s="39"/>
      <c r="I541" s="39"/>
      <c r="J541" s="40"/>
      <c r="K541" s="40"/>
      <c r="L541" s="35"/>
      <c r="M541" s="7">
        <f>J541*ReadMe!$H$67</f>
        <v>0</v>
      </c>
      <c r="N541" s="7">
        <f>K541*ReadMe!$H$66</f>
        <v>0</v>
      </c>
      <c r="O541" s="7">
        <f t="shared" si="33"/>
        <v>0</v>
      </c>
      <c r="P541" s="7">
        <f t="shared" si="34"/>
        <v>0</v>
      </c>
      <c r="Q541" s="27">
        <f t="shared" si="35"/>
        <v>0</v>
      </c>
      <c r="R541" s="41"/>
    </row>
    <row r="542" spans="2:18" x14ac:dyDescent="0.15">
      <c r="B542" s="7" t="str">
        <f t="shared" si="32"/>
        <v/>
      </c>
      <c r="C542" s="33"/>
      <c r="D542" s="33"/>
      <c r="E542" s="37"/>
      <c r="F542" s="37"/>
      <c r="G542" s="39"/>
      <c r="H542" s="39"/>
      <c r="I542" s="39"/>
      <c r="J542" s="40"/>
      <c r="K542" s="40"/>
      <c r="L542" s="35"/>
      <c r="M542" s="7">
        <f>J542*ReadMe!$H$67</f>
        <v>0</v>
      </c>
      <c r="N542" s="7">
        <f>K542*ReadMe!$H$66</f>
        <v>0</v>
      </c>
      <c r="O542" s="7">
        <f t="shared" si="33"/>
        <v>0</v>
      </c>
      <c r="P542" s="7">
        <f t="shared" si="34"/>
        <v>0</v>
      </c>
      <c r="Q542" s="27">
        <f t="shared" si="35"/>
        <v>0</v>
      </c>
      <c r="R542" s="41"/>
    </row>
    <row r="543" spans="2:18" x14ac:dyDescent="0.15">
      <c r="B543" s="7" t="str">
        <f t="shared" si="32"/>
        <v/>
      </c>
      <c r="C543" s="33"/>
      <c r="D543" s="33"/>
      <c r="E543" s="37"/>
      <c r="F543" s="37"/>
      <c r="G543" s="39"/>
      <c r="H543" s="39"/>
      <c r="I543" s="39"/>
      <c r="J543" s="40"/>
      <c r="K543" s="40"/>
      <c r="L543" s="35"/>
      <c r="M543" s="7">
        <f>J543*ReadMe!$H$67</f>
        <v>0</v>
      </c>
      <c r="N543" s="7">
        <f>K543*ReadMe!$H$66</f>
        <v>0</v>
      </c>
      <c r="O543" s="7">
        <f t="shared" si="33"/>
        <v>0</v>
      </c>
      <c r="P543" s="7">
        <f t="shared" si="34"/>
        <v>0</v>
      </c>
      <c r="Q543" s="27">
        <f t="shared" si="35"/>
        <v>0</v>
      </c>
      <c r="R543" s="41"/>
    </row>
    <row r="544" spans="2:18" x14ac:dyDescent="0.15">
      <c r="B544" s="7" t="str">
        <f t="shared" si="32"/>
        <v/>
      </c>
      <c r="C544" s="33"/>
      <c r="D544" s="33"/>
      <c r="E544" s="37"/>
      <c r="F544" s="37"/>
      <c r="G544" s="39"/>
      <c r="H544" s="39"/>
      <c r="I544" s="39"/>
      <c r="J544" s="40"/>
      <c r="K544" s="40"/>
      <c r="L544" s="35"/>
      <c r="M544" s="7">
        <f>J544*ReadMe!$H$67</f>
        <v>0</v>
      </c>
      <c r="N544" s="7">
        <f>K544*ReadMe!$H$66</f>
        <v>0</v>
      </c>
      <c r="O544" s="7">
        <f t="shared" si="33"/>
        <v>0</v>
      </c>
      <c r="P544" s="7">
        <f t="shared" si="34"/>
        <v>0</v>
      </c>
      <c r="Q544" s="27">
        <f t="shared" si="35"/>
        <v>0</v>
      </c>
      <c r="R544" s="41"/>
    </row>
    <row r="545" spans="2:18" x14ac:dyDescent="0.15">
      <c r="B545" s="7" t="str">
        <f t="shared" si="32"/>
        <v/>
      </c>
      <c r="C545" s="33"/>
      <c r="D545" s="33"/>
      <c r="E545" s="37"/>
      <c r="F545" s="37"/>
      <c r="G545" s="39"/>
      <c r="H545" s="39"/>
      <c r="I545" s="39"/>
      <c r="J545" s="40"/>
      <c r="K545" s="40"/>
      <c r="L545" s="35"/>
      <c r="M545" s="7">
        <f>J545*ReadMe!$H$67</f>
        <v>0</v>
      </c>
      <c r="N545" s="7">
        <f>K545*ReadMe!$H$66</f>
        <v>0</v>
      </c>
      <c r="O545" s="7">
        <f t="shared" si="33"/>
        <v>0</v>
      </c>
      <c r="P545" s="7">
        <f t="shared" si="34"/>
        <v>0</v>
      </c>
      <c r="Q545" s="27">
        <f t="shared" si="35"/>
        <v>0</v>
      </c>
      <c r="R545" s="41"/>
    </row>
    <row r="546" spans="2:18" x14ac:dyDescent="0.15">
      <c r="B546" s="7" t="str">
        <f t="shared" si="32"/>
        <v/>
      </c>
      <c r="C546" s="33"/>
      <c r="D546" s="33"/>
      <c r="E546" s="37"/>
      <c r="F546" s="37"/>
      <c r="G546" s="39"/>
      <c r="H546" s="39"/>
      <c r="I546" s="39"/>
      <c r="J546" s="40"/>
      <c r="K546" s="40"/>
      <c r="L546" s="35"/>
      <c r="M546" s="7">
        <f>J546*ReadMe!$H$67</f>
        <v>0</v>
      </c>
      <c r="N546" s="7">
        <f>K546*ReadMe!$H$66</f>
        <v>0</v>
      </c>
      <c r="O546" s="7">
        <f t="shared" si="33"/>
        <v>0</v>
      </c>
      <c r="P546" s="7">
        <f t="shared" si="34"/>
        <v>0</v>
      </c>
      <c r="Q546" s="27">
        <f t="shared" si="35"/>
        <v>0</v>
      </c>
      <c r="R546" s="41"/>
    </row>
    <row r="547" spans="2:18" x14ac:dyDescent="0.15">
      <c r="B547" s="7" t="str">
        <f t="shared" si="32"/>
        <v/>
      </c>
      <c r="C547" s="33"/>
      <c r="D547" s="33"/>
      <c r="E547" s="37"/>
      <c r="F547" s="37"/>
      <c r="G547" s="39"/>
      <c r="H547" s="39"/>
      <c r="I547" s="39"/>
      <c r="J547" s="40"/>
      <c r="K547" s="40"/>
      <c r="L547" s="35"/>
      <c r="M547" s="7">
        <f>J547*ReadMe!$H$67</f>
        <v>0</v>
      </c>
      <c r="N547" s="7">
        <f>K547*ReadMe!$H$66</f>
        <v>0</v>
      </c>
      <c r="O547" s="7">
        <f t="shared" si="33"/>
        <v>0</v>
      </c>
      <c r="P547" s="7">
        <f t="shared" si="34"/>
        <v>0</v>
      </c>
      <c r="Q547" s="27">
        <f t="shared" si="35"/>
        <v>0</v>
      </c>
      <c r="R547" s="41"/>
    </row>
    <row r="548" spans="2:18" x14ac:dyDescent="0.15">
      <c r="B548" s="7" t="str">
        <f t="shared" si="32"/>
        <v/>
      </c>
      <c r="C548" s="33"/>
      <c r="D548" s="33"/>
      <c r="E548" s="37"/>
      <c r="F548" s="37"/>
      <c r="G548" s="39"/>
      <c r="H548" s="39"/>
      <c r="I548" s="39"/>
      <c r="J548" s="40"/>
      <c r="K548" s="40"/>
      <c r="L548" s="35"/>
      <c r="M548" s="7">
        <f>J548*ReadMe!$H$67</f>
        <v>0</v>
      </c>
      <c r="N548" s="7">
        <f>K548*ReadMe!$H$66</f>
        <v>0</v>
      </c>
      <c r="O548" s="7">
        <f t="shared" si="33"/>
        <v>0</v>
      </c>
      <c r="P548" s="7">
        <f t="shared" si="34"/>
        <v>0</v>
      </c>
      <c r="Q548" s="27">
        <f t="shared" si="35"/>
        <v>0</v>
      </c>
      <c r="R548" s="41"/>
    </row>
    <row r="549" spans="2:18" x14ac:dyDescent="0.15">
      <c r="B549" s="7" t="str">
        <f t="shared" si="32"/>
        <v/>
      </c>
      <c r="C549" s="33"/>
      <c r="D549" s="33"/>
      <c r="E549" s="37"/>
      <c r="F549" s="37"/>
      <c r="G549" s="39"/>
      <c r="H549" s="39"/>
      <c r="I549" s="39"/>
      <c r="J549" s="40"/>
      <c r="K549" s="40"/>
      <c r="L549" s="35"/>
      <c r="M549" s="7">
        <f>J549*ReadMe!$H$67</f>
        <v>0</v>
      </c>
      <c r="N549" s="7">
        <f>K549*ReadMe!$H$66</f>
        <v>0</v>
      </c>
      <c r="O549" s="7">
        <f t="shared" si="33"/>
        <v>0</v>
      </c>
      <c r="P549" s="7">
        <f t="shared" si="34"/>
        <v>0</v>
      </c>
      <c r="Q549" s="27">
        <f t="shared" si="35"/>
        <v>0</v>
      </c>
      <c r="R549" s="41"/>
    </row>
    <row r="550" spans="2:18" x14ac:dyDescent="0.15">
      <c r="B550" s="7" t="str">
        <f t="shared" si="32"/>
        <v/>
      </c>
      <c r="C550" s="33"/>
      <c r="D550" s="33"/>
      <c r="E550" s="37"/>
      <c r="F550" s="37"/>
      <c r="G550" s="39"/>
      <c r="H550" s="39"/>
      <c r="I550" s="39"/>
      <c r="J550" s="40"/>
      <c r="K550" s="40"/>
      <c r="L550" s="35"/>
      <c r="M550" s="7">
        <f>J550*ReadMe!$H$67</f>
        <v>0</v>
      </c>
      <c r="N550" s="7">
        <f>K550*ReadMe!$H$66</f>
        <v>0</v>
      </c>
      <c r="O550" s="7">
        <f t="shared" si="33"/>
        <v>0</v>
      </c>
      <c r="P550" s="7">
        <f t="shared" si="34"/>
        <v>0</v>
      </c>
      <c r="Q550" s="27">
        <f t="shared" si="35"/>
        <v>0</v>
      </c>
      <c r="R550" s="41"/>
    </row>
    <row r="551" spans="2:18" x14ac:dyDescent="0.15">
      <c r="B551" s="7" t="str">
        <f t="shared" si="32"/>
        <v/>
      </c>
      <c r="C551" s="33"/>
      <c r="D551" s="33"/>
      <c r="E551" s="37"/>
      <c r="F551" s="37"/>
      <c r="G551" s="39"/>
      <c r="H551" s="39"/>
      <c r="I551" s="39"/>
      <c r="J551" s="40"/>
      <c r="K551" s="40"/>
      <c r="L551" s="35"/>
      <c r="M551" s="7">
        <f>J551*ReadMe!$H$67</f>
        <v>0</v>
      </c>
      <c r="N551" s="7">
        <f>K551*ReadMe!$H$66</f>
        <v>0</v>
      </c>
      <c r="O551" s="7">
        <f t="shared" si="33"/>
        <v>0</v>
      </c>
      <c r="P551" s="7">
        <f t="shared" si="34"/>
        <v>0</v>
      </c>
      <c r="Q551" s="27">
        <f t="shared" si="35"/>
        <v>0</v>
      </c>
      <c r="R551" s="41"/>
    </row>
    <row r="552" spans="2:18" x14ac:dyDescent="0.15">
      <c r="B552" s="7" t="str">
        <f t="shared" si="32"/>
        <v/>
      </c>
      <c r="C552" s="33"/>
      <c r="D552" s="33"/>
      <c r="E552" s="37"/>
      <c r="F552" s="37"/>
      <c r="G552" s="39"/>
      <c r="H552" s="39"/>
      <c r="I552" s="39"/>
      <c r="J552" s="40"/>
      <c r="K552" s="40"/>
      <c r="L552" s="35"/>
      <c r="M552" s="7">
        <f>J552*ReadMe!$H$67</f>
        <v>0</v>
      </c>
      <c r="N552" s="7">
        <f>K552*ReadMe!$H$66</f>
        <v>0</v>
      </c>
      <c r="O552" s="7">
        <f t="shared" si="33"/>
        <v>0</v>
      </c>
      <c r="P552" s="7">
        <f t="shared" si="34"/>
        <v>0</v>
      </c>
      <c r="Q552" s="27">
        <f t="shared" si="35"/>
        <v>0</v>
      </c>
      <c r="R552" s="41"/>
    </row>
    <row r="553" spans="2:18" x14ac:dyDescent="0.15">
      <c r="B553" s="7" t="str">
        <f t="shared" si="32"/>
        <v/>
      </c>
      <c r="C553" s="33"/>
      <c r="D553" s="33"/>
      <c r="E553" s="37"/>
      <c r="F553" s="37"/>
      <c r="G553" s="39"/>
      <c r="H553" s="39"/>
      <c r="I553" s="39"/>
      <c r="J553" s="40"/>
      <c r="K553" s="40"/>
      <c r="L553" s="35"/>
      <c r="M553" s="7">
        <f>J553*ReadMe!$H$67</f>
        <v>0</v>
      </c>
      <c r="N553" s="7">
        <f>K553*ReadMe!$H$66</f>
        <v>0</v>
      </c>
      <c r="O553" s="7">
        <f t="shared" si="33"/>
        <v>0</v>
      </c>
      <c r="P553" s="7">
        <f t="shared" si="34"/>
        <v>0</v>
      </c>
      <c r="Q553" s="27">
        <f t="shared" si="35"/>
        <v>0</v>
      </c>
      <c r="R553" s="41"/>
    </row>
    <row r="554" spans="2:18" x14ac:dyDescent="0.15">
      <c r="B554" s="7" t="str">
        <f t="shared" si="32"/>
        <v/>
      </c>
      <c r="C554" s="33"/>
      <c r="D554" s="33"/>
      <c r="E554" s="37"/>
      <c r="F554" s="37"/>
      <c r="G554" s="39"/>
      <c r="H554" s="39"/>
      <c r="I554" s="39"/>
      <c r="J554" s="40"/>
      <c r="K554" s="40"/>
      <c r="L554" s="35"/>
      <c r="M554" s="7">
        <f>J554*ReadMe!$H$67</f>
        <v>0</v>
      </c>
      <c r="N554" s="7">
        <f>K554*ReadMe!$H$66</f>
        <v>0</v>
      </c>
      <c r="O554" s="7">
        <f t="shared" si="33"/>
        <v>0</v>
      </c>
      <c r="P554" s="7">
        <f t="shared" si="34"/>
        <v>0</v>
      </c>
      <c r="Q554" s="27">
        <f t="shared" si="35"/>
        <v>0</v>
      </c>
      <c r="R554" s="41"/>
    </row>
    <row r="555" spans="2:18" x14ac:dyDescent="0.15">
      <c r="B555" s="7" t="str">
        <f t="shared" si="32"/>
        <v/>
      </c>
      <c r="C555" s="33"/>
      <c r="D555" s="33"/>
      <c r="E555" s="37"/>
      <c r="F555" s="37"/>
      <c r="G555" s="39"/>
      <c r="H555" s="39"/>
      <c r="I555" s="39"/>
      <c r="J555" s="40"/>
      <c r="K555" s="40"/>
      <c r="L555" s="35"/>
      <c r="M555" s="7">
        <f>J555*ReadMe!$H$67</f>
        <v>0</v>
      </c>
      <c r="N555" s="7">
        <f>K555*ReadMe!$H$66</f>
        <v>0</v>
      </c>
      <c r="O555" s="7">
        <f t="shared" si="33"/>
        <v>0</v>
      </c>
      <c r="P555" s="7">
        <f t="shared" si="34"/>
        <v>0</v>
      </c>
      <c r="Q555" s="27">
        <f t="shared" si="35"/>
        <v>0</v>
      </c>
      <c r="R555" s="41"/>
    </row>
    <row r="556" spans="2:18" x14ac:dyDescent="0.15">
      <c r="B556" s="7" t="str">
        <f t="shared" si="32"/>
        <v/>
      </c>
      <c r="C556" s="33"/>
      <c r="D556" s="33"/>
      <c r="E556" s="37"/>
      <c r="F556" s="37"/>
      <c r="G556" s="39"/>
      <c r="H556" s="39"/>
      <c r="I556" s="39"/>
      <c r="J556" s="40"/>
      <c r="K556" s="40"/>
      <c r="L556" s="35"/>
      <c r="M556" s="7">
        <f>J556*ReadMe!$H$67</f>
        <v>0</v>
      </c>
      <c r="N556" s="7">
        <f>K556*ReadMe!$H$66</f>
        <v>0</v>
      </c>
      <c r="O556" s="7">
        <f t="shared" si="33"/>
        <v>0</v>
      </c>
      <c r="P556" s="7">
        <f t="shared" si="34"/>
        <v>0</v>
      </c>
      <c r="Q556" s="27">
        <f t="shared" si="35"/>
        <v>0</v>
      </c>
      <c r="R556" s="41"/>
    </row>
    <row r="557" spans="2:18" x14ac:dyDescent="0.15">
      <c r="B557" s="7" t="str">
        <f t="shared" si="32"/>
        <v/>
      </c>
      <c r="C557" s="33"/>
      <c r="D557" s="33"/>
      <c r="E557" s="37"/>
      <c r="F557" s="37"/>
      <c r="G557" s="39"/>
      <c r="H557" s="39"/>
      <c r="I557" s="39"/>
      <c r="J557" s="40"/>
      <c r="K557" s="40"/>
      <c r="L557" s="35"/>
      <c r="M557" s="7">
        <f>J557*ReadMe!$H$67</f>
        <v>0</v>
      </c>
      <c r="N557" s="7">
        <f>K557*ReadMe!$H$66</f>
        <v>0</v>
      </c>
      <c r="O557" s="7">
        <f t="shared" si="33"/>
        <v>0</v>
      </c>
      <c r="P557" s="7">
        <f t="shared" si="34"/>
        <v>0</v>
      </c>
      <c r="Q557" s="27">
        <f t="shared" si="35"/>
        <v>0</v>
      </c>
      <c r="R557" s="41"/>
    </row>
    <row r="558" spans="2:18" x14ac:dyDescent="0.15">
      <c r="B558" s="7" t="str">
        <f t="shared" si="32"/>
        <v/>
      </c>
      <c r="C558" s="33"/>
      <c r="D558" s="33"/>
      <c r="E558" s="37"/>
      <c r="F558" s="37"/>
      <c r="G558" s="39"/>
      <c r="H558" s="39"/>
      <c r="I558" s="39"/>
      <c r="J558" s="40"/>
      <c r="K558" s="40"/>
      <c r="L558" s="35"/>
      <c r="M558" s="7">
        <f>J558*ReadMe!$H$67</f>
        <v>0</v>
      </c>
      <c r="N558" s="7">
        <f>K558*ReadMe!$H$66</f>
        <v>0</v>
      </c>
      <c r="O558" s="7">
        <f t="shared" si="33"/>
        <v>0</v>
      </c>
      <c r="P558" s="7">
        <f t="shared" si="34"/>
        <v>0</v>
      </c>
      <c r="Q558" s="27">
        <f t="shared" si="35"/>
        <v>0</v>
      </c>
      <c r="R558" s="41"/>
    </row>
    <row r="559" spans="2:18" x14ac:dyDescent="0.15">
      <c r="B559" s="7" t="str">
        <f t="shared" si="32"/>
        <v/>
      </c>
      <c r="C559" s="33"/>
      <c r="D559" s="33"/>
      <c r="E559" s="37"/>
      <c r="F559" s="37"/>
      <c r="G559" s="39"/>
      <c r="H559" s="39"/>
      <c r="I559" s="39"/>
      <c r="J559" s="40"/>
      <c r="K559" s="40"/>
      <c r="L559" s="35"/>
      <c r="M559" s="7">
        <f>J559*ReadMe!$H$67</f>
        <v>0</v>
      </c>
      <c r="N559" s="7">
        <f>K559*ReadMe!$H$66</f>
        <v>0</v>
      </c>
      <c r="O559" s="7">
        <f t="shared" si="33"/>
        <v>0</v>
      </c>
      <c r="P559" s="7">
        <f t="shared" si="34"/>
        <v>0</v>
      </c>
      <c r="Q559" s="27">
        <f t="shared" si="35"/>
        <v>0</v>
      </c>
      <c r="R559" s="41"/>
    </row>
    <row r="560" spans="2:18" x14ac:dyDescent="0.15">
      <c r="B560" s="7" t="str">
        <f t="shared" si="32"/>
        <v/>
      </c>
      <c r="C560" s="33"/>
      <c r="D560" s="33"/>
      <c r="E560" s="37"/>
      <c r="F560" s="37"/>
      <c r="G560" s="39"/>
      <c r="H560" s="39"/>
      <c r="I560" s="39"/>
      <c r="J560" s="40"/>
      <c r="K560" s="40"/>
      <c r="L560" s="35"/>
      <c r="M560" s="7">
        <f>J560*ReadMe!$H$67</f>
        <v>0</v>
      </c>
      <c r="N560" s="7">
        <f>K560*ReadMe!$H$66</f>
        <v>0</v>
      </c>
      <c r="O560" s="7">
        <f t="shared" si="33"/>
        <v>0</v>
      </c>
      <c r="P560" s="7">
        <f t="shared" si="34"/>
        <v>0</v>
      </c>
      <c r="Q560" s="27">
        <f t="shared" si="35"/>
        <v>0</v>
      </c>
      <c r="R560" s="41"/>
    </row>
    <row r="561" spans="2:18" x14ac:dyDescent="0.15">
      <c r="B561" s="7" t="str">
        <f t="shared" si="32"/>
        <v/>
      </c>
      <c r="C561" s="33"/>
      <c r="D561" s="33"/>
      <c r="E561" s="37"/>
      <c r="F561" s="37"/>
      <c r="G561" s="39"/>
      <c r="H561" s="39"/>
      <c r="I561" s="39"/>
      <c r="J561" s="40"/>
      <c r="K561" s="40"/>
      <c r="L561" s="35"/>
      <c r="M561" s="7">
        <f>J561*ReadMe!$H$67</f>
        <v>0</v>
      </c>
      <c r="N561" s="7">
        <f>K561*ReadMe!$H$66</f>
        <v>0</v>
      </c>
      <c r="O561" s="7">
        <f t="shared" si="33"/>
        <v>0</v>
      </c>
      <c r="P561" s="7">
        <f t="shared" si="34"/>
        <v>0</v>
      </c>
      <c r="Q561" s="27">
        <f t="shared" si="35"/>
        <v>0</v>
      </c>
      <c r="R561" s="41"/>
    </row>
    <row r="562" spans="2:18" x14ac:dyDescent="0.15">
      <c r="B562" s="7" t="str">
        <f t="shared" si="32"/>
        <v/>
      </c>
      <c r="C562" s="33"/>
      <c r="D562" s="33"/>
      <c r="E562" s="37"/>
      <c r="F562" s="37"/>
      <c r="G562" s="39"/>
      <c r="H562" s="39"/>
      <c r="I562" s="39"/>
      <c r="J562" s="40"/>
      <c r="K562" s="40"/>
      <c r="L562" s="35"/>
      <c r="M562" s="7">
        <f>J562*ReadMe!$H$67</f>
        <v>0</v>
      </c>
      <c r="N562" s="7">
        <f>K562*ReadMe!$H$66</f>
        <v>0</v>
      </c>
      <c r="O562" s="7">
        <f t="shared" si="33"/>
        <v>0</v>
      </c>
      <c r="P562" s="7">
        <f t="shared" si="34"/>
        <v>0</v>
      </c>
      <c r="Q562" s="27">
        <f t="shared" si="35"/>
        <v>0</v>
      </c>
      <c r="R562" s="41"/>
    </row>
    <row r="563" spans="2:18" x14ac:dyDescent="0.15">
      <c r="B563" s="7" t="str">
        <f t="shared" si="32"/>
        <v/>
      </c>
      <c r="C563" s="33"/>
      <c r="D563" s="33"/>
      <c r="E563" s="37"/>
      <c r="F563" s="37"/>
      <c r="G563" s="39"/>
      <c r="H563" s="39"/>
      <c r="I563" s="39"/>
      <c r="J563" s="40"/>
      <c r="K563" s="40"/>
      <c r="L563" s="35"/>
      <c r="M563" s="7">
        <f>J563*ReadMe!$H$67</f>
        <v>0</v>
      </c>
      <c r="N563" s="7">
        <f>K563*ReadMe!$H$66</f>
        <v>0</v>
      </c>
      <c r="O563" s="7">
        <f t="shared" si="33"/>
        <v>0</v>
      </c>
      <c r="P563" s="7">
        <f t="shared" si="34"/>
        <v>0</v>
      </c>
      <c r="Q563" s="27">
        <f t="shared" si="35"/>
        <v>0</v>
      </c>
      <c r="R563" s="41"/>
    </row>
    <row r="564" spans="2:18" x14ac:dyDescent="0.15">
      <c r="B564" s="7" t="str">
        <f t="shared" si="32"/>
        <v/>
      </c>
      <c r="C564" s="33"/>
      <c r="D564" s="33"/>
      <c r="E564" s="37"/>
      <c r="F564" s="37"/>
      <c r="G564" s="39"/>
      <c r="H564" s="39"/>
      <c r="I564" s="39"/>
      <c r="J564" s="40"/>
      <c r="K564" s="40"/>
      <c r="L564" s="35"/>
      <c r="M564" s="7">
        <f>J564*ReadMe!$H$67</f>
        <v>0</v>
      </c>
      <c r="N564" s="7">
        <f>K564*ReadMe!$H$66</f>
        <v>0</v>
      </c>
      <c r="O564" s="7">
        <f t="shared" si="33"/>
        <v>0</v>
      </c>
      <c r="P564" s="7">
        <f t="shared" si="34"/>
        <v>0</v>
      </c>
      <c r="Q564" s="27">
        <f t="shared" si="35"/>
        <v>0</v>
      </c>
      <c r="R564" s="41"/>
    </row>
    <row r="565" spans="2:18" x14ac:dyDescent="0.15">
      <c r="B565" s="7" t="str">
        <f t="shared" si="32"/>
        <v/>
      </c>
      <c r="C565" s="33"/>
      <c r="D565" s="33"/>
      <c r="E565" s="37"/>
      <c r="F565" s="37"/>
      <c r="G565" s="39"/>
      <c r="H565" s="39"/>
      <c r="I565" s="39"/>
      <c r="J565" s="40"/>
      <c r="K565" s="40"/>
      <c r="L565" s="35"/>
      <c r="M565" s="7">
        <f>J565*ReadMe!$H$67</f>
        <v>0</v>
      </c>
      <c r="N565" s="7">
        <f>K565*ReadMe!$H$66</f>
        <v>0</v>
      </c>
      <c r="O565" s="7">
        <f t="shared" si="33"/>
        <v>0</v>
      </c>
      <c r="P565" s="7">
        <f t="shared" si="34"/>
        <v>0</v>
      </c>
      <c r="Q565" s="27">
        <f t="shared" si="35"/>
        <v>0</v>
      </c>
      <c r="R565" s="41"/>
    </row>
    <row r="566" spans="2:18" x14ac:dyDescent="0.15">
      <c r="B566" s="7" t="str">
        <f t="shared" si="32"/>
        <v/>
      </c>
      <c r="C566" s="33"/>
      <c r="D566" s="33"/>
      <c r="E566" s="37"/>
      <c r="F566" s="37"/>
      <c r="G566" s="39"/>
      <c r="H566" s="39"/>
      <c r="I566" s="39"/>
      <c r="J566" s="40"/>
      <c r="K566" s="40"/>
      <c r="L566" s="35"/>
      <c r="M566" s="7">
        <f>J566*ReadMe!$H$67</f>
        <v>0</v>
      </c>
      <c r="N566" s="7">
        <f>K566*ReadMe!$H$66</f>
        <v>0</v>
      </c>
      <c r="O566" s="7">
        <f t="shared" si="33"/>
        <v>0</v>
      </c>
      <c r="P566" s="7">
        <f t="shared" si="34"/>
        <v>0</v>
      </c>
      <c r="Q566" s="27">
        <f t="shared" si="35"/>
        <v>0</v>
      </c>
      <c r="R566" s="41"/>
    </row>
    <row r="567" spans="2:18" x14ac:dyDescent="0.15">
      <c r="B567" s="7" t="str">
        <f t="shared" si="32"/>
        <v/>
      </c>
      <c r="C567" s="33"/>
      <c r="D567" s="33"/>
      <c r="E567" s="37"/>
      <c r="F567" s="37"/>
      <c r="G567" s="39"/>
      <c r="H567" s="39"/>
      <c r="I567" s="39"/>
      <c r="J567" s="40"/>
      <c r="K567" s="40"/>
      <c r="L567" s="35"/>
      <c r="M567" s="7">
        <f>J567*ReadMe!$H$67</f>
        <v>0</v>
      </c>
      <c r="N567" s="7">
        <f>K567*ReadMe!$H$66</f>
        <v>0</v>
      </c>
      <c r="O567" s="7">
        <f t="shared" si="33"/>
        <v>0</v>
      </c>
      <c r="P567" s="7">
        <f t="shared" si="34"/>
        <v>0</v>
      </c>
      <c r="Q567" s="27">
        <f t="shared" si="35"/>
        <v>0</v>
      </c>
      <c r="R567" s="41"/>
    </row>
    <row r="568" spans="2:18" x14ac:dyDescent="0.15">
      <c r="B568" s="7" t="str">
        <f t="shared" si="32"/>
        <v/>
      </c>
      <c r="C568" s="33"/>
      <c r="D568" s="33"/>
      <c r="E568" s="37"/>
      <c r="F568" s="37"/>
      <c r="G568" s="39"/>
      <c r="H568" s="39"/>
      <c r="I568" s="39"/>
      <c r="J568" s="40"/>
      <c r="K568" s="40"/>
      <c r="L568" s="35"/>
      <c r="M568" s="7">
        <f>J568*ReadMe!$H$67</f>
        <v>0</v>
      </c>
      <c r="N568" s="7">
        <f>K568*ReadMe!$H$66</f>
        <v>0</v>
      </c>
      <c r="O568" s="7">
        <f t="shared" si="33"/>
        <v>0</v>
      </c>
      <c r="P568" s="7">
        <f t="shared" si="34"/>
        <v>0</v>
      </c>
      <c r="Q568" s="27">
        <f t="shared" si="35"/>
        <v>0</v>
      </c>
      <c r="R568" s="41"/>
    </row>
    <row r="569" spans="2:18" x14ac:dyDescent="0.15">
      <c r="B569" s="7" t="str">
        <f t="shared" si="32"/>
        <v/>
      </c>
      <c r="C569" s="33"/>
      <c r="D569" s="33"/>
      <c r="E569" s="37"/>
      <c r="F569" s="37"/>
      <c r="G569" s="39"/>
      <c r="H569" s="39"/>
      <c r="I569" s="39"/>
      <c r="J569" s="40"/>
      <c r="K569" s="40"/>
      <c r="L569" s="35"/>
      <c r="M569" s="7">
        <f>J569*ReadMe!$H$67</f>
        <v>0</v>
      </c>
      <c r="N569" s="7">
        <f>K569*ReadMe!$H$66</f>
        <v>0</v>
      </c>
      <c r="O569" s="7">
        <f t="shared" si="33"/>
        <v>0</v>
      </c>
      <c r="P569" s="7">
        <f t="shared" si="34"/>
        <v>0</v>
      </c>
      <c r="Q569" s="27">
        <f t="shared" si="35"/>
        <v>0</v>
      </c>
      <c r="R569" s="41"/>
    </row>
    <row r="570" spans="2:18" x14ac:dyDescent="0.15">
      <c r="B570" s="7" t="str">
        <f t="shared" si="32"/>
        <v/>
      </c>
      <c r="C570" s="33"/>
      <c r="D570" s="33"/>
      <c r="E570" s="37"/>
      <c r="F570" s="37"/>
      <c r="G570" s="39"/>
      <c r="H570" s="39"/>
      <c r="I570" s="39"/>
      <c r="J570" s="40"/>
      <c r="K570" s="40"/>
      <c r="L570" s="35"/>
      <c r="M570" s="7">
        <f>J570*ReadMe!$H$67</f>
        <v>0</v>
      </c>
      <c r="N570" s="7">
        <f>K570*ReadMe!$H$66</f>
        <v>0</v>
      </c>
      <c r="O570" s="7">
        <f t="shared" si="33"/>
        <v>0</v>
      </c>
      <c r="P570" s="7">
        <f t="shared" si="34"/>
        <v>0</v>
      </c>
      <c r="Q570" s="27">
        <f t="shared" si="35"/>
        <v>0</v>
      </c>
      <c r="R570" s="41"/>
    </row>
    <row r="571" spans="2:18" x14ac:dyDescent="0.15">
      <c r="B571" s="7" t="str">
        <f t="shared" si="32"/>
        <v/>
      </c>
      <c r="C571" s="33"/>
      <c r="D571" s="33"/>
      <c r="E571" s="37"/>
      <c r="F571" s="37"/>
      <c r="G571" s="39"/>
      <c r="H571" s="39"/>
      <c r="I571" s="39"/>
      <c r="J571" s="40"/>
      <c r="K571" s="40"/>
      <c r="L571" s="35"/>
      <c r="M571" s="7">
        <f>J571*ReadMe!$H$67</f>
        <v>0</v>
      </c>
      <c r="N571" s="7">
        <f>K571*ReadMe!$H$66</f>
        <v>0</v>
      </c>
      <c r="O571" s="7">
        <f t="shared" si="33"/>
        <v>0</v>
      </c>
      <c r="P571" s="7">
        <f t="shared" si="34"/>
        <v>0</v>
      </c>
      <c r="Q571" s="27">
        <f t="shared" si="35"/>
        <v>0</v>
      </c>
      <c r="R571" s="41"/>
    </row>
    <row r="572" spans="2:18" x14ac:dyDescent="0.15">
      <c r="B572" s="7" t="str">
        <f t="shared" si="32"/>
        <v/>
      </c>
      <c r="C572" s="33"/>
      <c r="D572" s="33"/>
      <c r="E572" s="37"/>
      <c r="F572" s="37"/>
      <c r="G572" s="39"/>
      <c r="H572" s="39"/>
      <c r="I572" s="39"/>
      <c r="J572" s="40"/>
      <c r="K572" s="40"/>
      <c r="L572" s="35"/>
      <c r="M572" s="7">
        <f>J572*ReadMe!$H$67</f>
        <v>0</v>
      </c>
      <c r="N572" s="7">
        <f>K572*ReadMe!$H$66</f>
        <v>0</v>
      </c>
      <c r="O572" s="7">
        <f t="shared" si="33"/>
        <v>0</v>
      </c>
      <c r="P572" s="7">
        <f t="shared" si="34"/>
        <v>0</v>
      </c>
      <c r="Q572" s="27">
        <f t="shared" si="35"/>
        <v>0</v>
      </c>
      <c r="R572" s="41"/>
    </row>
    <row r="573" spans="2:18" x14ac:dyDescent="0.15">
      <c r="B573" s="7" t="str">
        <f t="shared" si="32"/>
        <v/>
      </c>
      <c r="C573" s="33"/>
      <c r="D573" s="33"/>
      <c r="E573" s="37"/>
      <c r="F573" s="37"/>
      <c r="G573" s="39"/>
      <c r="H573" s="39"/>
      <c r="I573" s="39"/>
      <c r="J573" s="40"/>
      <c r="K573" s="40"/>
      <c r="L573" s="35"/>
      <c r="M573" s="7">
        <f>J573*ReadMe!$H$67</f>
        <v>0</v>
      </c>
      <c r="N573" s="7">
        <f>K573*ReadMe!$H$66</f>
        <v>0</v>
      </c>
      <c r="O573" s="7">
        <f t="shared" si="33"/>
        <v>0</v>
      </c>
      <c r="P573" s="7">
        <f t="shared" si="34"/>
        <v>0</v>
      </c>
      <c r="Q573" s="27">
        <f t="shared" si="35"/>
        <v>0</v>
      </c>
      <c r="R573" s="41"/>
    </row>
    <row r="574" spans="2:18" x14ac:dyDescent="0.15">
      <c r="B574" s="7" t="str">
        <f t="shared" si="32"/>
        <v/>
      </c>
      <c r="C574" s="33"/>
      <c r="D574" s="33"/>
      <c r="E574" s="37"/>
      <c r="F574" s="37"/>
      <c r="G574" s="39"/>
      <c r="H574" s="39"/>
      <c r="I574" s="39"/>
      <c r="J574" s="40"/>
      <c r="K574" s="40"/>
      <c r="L574" s="35"/>
      <c r="M574" s="7">
        <f>J574*ReadMe!$H$67</f>
        <v>0</v>
      </c>
      <c r="N574" s="7">
        <f>K574*ReadMe!$H$66</f>
        <v>0</v>
      </c>
      <c r="O574" s="7">
        <f t="shared" si="33"/>
        <v>0</v>
      </c>
      <c r="P574" s="7">
        <f t="shared" si="34"/>
        <v>0</v>
      </c>
      <c r="Q574" s="27">
        <f t="shared" si="35"/>
        <v>0</v>
      </c>
      <c r="R574" s="41"/>
    </row>
    <row r="575" spans="2:18" x14ac:dyDescent="0.15">
      <c r="B575" s="7" t="str">
        <f t="shared" si="32"/>
        <v/>
      </c>
      <c r="C575" s="33"/>
      <c r="D575" s="33"/>
      <c r="E575" s="37"/>
      <c r="F575" s="37"/>
      <c r="G575" s="39"/>
      <c r="H575" s="39"/>
      <c r="I575" s="39"/>
      <c r="J575" s="40"/>
      <c r="K575" s="40"/>
      <c r="L575" s="35"/>
      <c r="M575" s="7">
        <f>J575*ReadMe!$H$67</f>
        <v>0</v>
      </c>
      <c r="N575" s="7">
        <f>K575*ReadMe!$H$66</f>
        <v>0</v>
      </c>
      <c r="O575" s="7">
        <f t="shared" si="33"/>
        <v>0</v>
      </c>
      <c r="P575" s="7">
        <f t="shared" si="34"/>
        <v>0</v>
      </c>
      <c r="Q575" s="27">
        <f t="shared" si="35"/>
        <v>0</v>
      </c>
      <c r="R575" s="41"/>
    </row>
    <row r="576" spans="2:18" x14ac:dyDescent="0.15">
      <c r="B576" s="7" t="str">
        <f t="shared" si="32"/>
        <v/>
      </c>
      <c r="C576" s="33"/>
      <c r="D576" s="33"/>
      <c r="E576" s="37"/>
      <c r="F576" s="37"/>
      <c r="G576" s="39"/>
      <c r="H576" s="39"/>
      <c r="I576" s="39"/>
      <c r="J576" s="40"/>
      <c r="K576" s="40"/>
      <c r="L576" s="35"/>
      <c r="M576" s="7">
        <f>J576*ReadMe!$H$67</f>
        <v>0</v>
      </c>
      <c r="N576" s="7">
        <f>K576*ReadMe!$H$66</f>
        <v>0</v>
      </c>
      <c r="O576" s="7">
        <f t="shared" si="33"/>
        <v>0</v>
      </c>
      <c r="P576" s="7">
        <f t="shared" si="34"/>
        <v>0</v>
      </c>
      <c r="Q576" s="27">
        <f t="shared" si="35"/>
        <v>0</v>
      </c>
      <c r="R576" s="41"/>
    </row>
    <row r="577" spans="2:18" x14ac:dyDescent="0.15">
      <c r="B577" s="7" t="str">
        <f t="shared" si="32"/>
        <v/>
      </c>
      <c r="C577" s="33"/>
      <c r="D577" s="33"/>
      <c r="E577" s="37"/>
      <c r="F577" s="37"/>
      <c r="G577" s="39"/>
      <c r="H577" s="39"/>
      <c r="I577" s="39"/>
      <c r="J577" s="40"/>
      <c r="K577" s="40"/>
      <c r="L577" s="35"/>
      <c r="M577" s="7">
        <f>J577*ReadMe!$H$67</f>
        <v>0</v>
      </c>
      <c r="N577" s="7">
        <f>K577*ReadMe!$H$66</f>
        <v>0</v>
      </c>
      <c r="O577" s="7">
        <f t="shared" si="33"/>
        <v>0</v>
      </c>
      <c r="P577" s="7">
        <f t="shared" si="34"/>
        <v>0</v>
      </c>
      <c r="Q577" s="27">
        <f t="shared" si="35"/>
        <v>0</v>
      </c>
      <c r="R577" s="41"/>
    </row>
    <row r="578" spans="2:18" x14ac:dyDescent="0.15">
      <c r="B578" s="7" t="str">
        <f t="shared" si="32"/>
        <v/>
      </c>
      <c r="C578" s="33"/>
      <c r="D578" s="33"/>
      <c r="E578" s="37"/>
      <c r="F578" s="37"/>
      <c r="G578" s="39"/>
      <c r="H578" s="39"/>
      <c r="I578" s="39"/>
      <c r="J578" s="40"/>
      <c r="K578" s="40"/>
      <c r="L578" s="35"/>
      <c r="M578" s="7">
        <f>J578*ReadMe!$H$67</f>
        <v>0</v>
      </c>
      <c r="N578" s="7">
        <f>K578*ReadMe!$H$66</f>
        <v>0</v>
      </c>
      <c r="O578" s="7">
        <f t="shared" si="33"/>
        <v>0</v>
      </c>
      <c r="P578" s="7">
        <f t="shared" si="34"/>
        <v>0</v>
      </c>
      <c r="Q578" s="27">
        <f t="shared" si="35"/>
        <v>0</v>
      </c>
      <c r="R578" s="41"/>
    </row>
    <row r="579" spans="2:18" x14ac:dyDescent="0.15">
      <c r="B579" s="7" t="str">
        <f t="shared" si="32"/>
        <v/>
      </c>
      <c r="C579" s="33"/>
      <c r="D579" s="33"/>
      <c r="E579" s="37"/>
      <c r="F579" s="37"/>
      <c r="G579" s="39"/>
      <c r="H579" s="39"/>
      <c r="I579" s="39"/>
      <c r="J579" s="40"/>
      <c r="K579" s="40"/>
      <c r="L579" s="35"/>
      <c r="M579" s="7">
        <f>J579*ReadMe!$H$67</f>
        <v>0</v>
      </c>
      <c r="N579" s="7">
        <f>K579*ReadMe!$H$66</f>
        <v>0</v>
      </c>
      <c r="O579" s="7">
        <f t="shared" si="33"/>
        <v>0</v>
      </c>
      <c r="P579" s="7">
        <f t="shared" si="34"/>
        <v>0</v>
      </c>
      <c r="Q579" s="27">
        <f t="shared" si="35"/>
        <v>0</v>
      </c>
      <c r="R579" s="41"/>
    </row>
    <row r="580" spans="2:18" x14ac:dyDescent="0.15">
      <c r="B580" s="7" t="str">
        <f t="shared" si="32"/>
        <v/>
      </c>
      <c r="C580" s="33"/>
      <c r="D580" s="33"/>
      <c r="E580" s="37"/>
      <c r="F580" s="37"/>
      <c r="G580" s="39"/>
      <c r="H580" s="39"/>
      <c r="I580" s="39"/>
      <c r="J580" s="40"/>
      <c r="K580" s="40"/>
      <c r="L580" s="35"/>
      <c r="M580" s="7">
        <f>J580*ReadMe!$H$67</f>
        <v>0</v>
      </c>
      <c r="N580" s="7">
        <f>K580*ReadMe!$H$66</f>
        <v>0</v>
      </c>
      <c r="O580" s="7">
        <f t="shared" si="33"/>
        <v>0</v>
      </c>
      <c r="P580" s="7">
        <f t="shared" si="34"/>
        <v>0</v>
      </c>
      <c r="Q580" s="27">
        <f t="shared" si="35"/>
        <v>0</v>
      </c>
      <c r="R580" s="41"/>
    </row>
    <row r="581" spans="2:18" x14ac:dyDescent="0.15">
      <c r="B581" s="7" t="str">
        <f t="shared" si="32"/>
        <v/>
      </c>
      <c r="C581" s="33"/>
      <c r="D581" s="33"/>
      <c r="E581" s="37"/>
      <c r="F581" s="37"/>
      <c r="G581" s="39"/>
      <c r="H581" s="39"/>
      <c r="I581" s="39"/>
      <c r="J581" s="40"/>
      <c r="K581" s="40"/>
      <c r="L581" s="35"/>
      <c r="M581" s="7">
        <f>J581*ReadMe!$H$67</f>
        <v>0</v>
      </c>
      <c r="N581" s="7">
        <f>K581*ReadMe!$H$66</f>
        <v>0</v>
      </c>
      <c r="O581" s="7">
        <f t="shared" si="33"/>
        <v>0</v>
      </c>
      <c r="P581" s="7">
        <f t="shared" si="34"/>
        <v>0</v>
      </c>
      <c r="Q581" s="27">
        <f t="shared" si="35"/>
        <v>0</v>
      </c>
      <c r="R581" s="41"/>
    </row>
    <row r="582" spans="2:18" x14ac:dyDescent="0.15">
      <c r="B582" s="7" t="str">
        <f t="shared" si="32"/>
        <v/>
      </c>
      <c r="C582" s="33"/>
      <c r="D582" s="33"/>
      <c r="E582" s="37"/>
      <c r="F582" s="37"/>
      <c r="G582" s="39"/>
      <c r="H582" s="39"/>
      <c r="I582" s="39"/>
      <c r="J582" s="40"/>
      <c r="K582" s="40"/>
      <c r="L582" s="35"/>
      <c r="M582" s="7">
        <f>J582*ReadMe!$H$67</f>
        <v>0</v>
      </c>
      <c r="N582" s="7">
        <f>K582*ReadMe!$H$66</f>
        <v>0</v>
      </c>
      <c r="O582" s="7">
        <f t="shared" si="33"/>
        <v>0</v>
      </c>
      <c r="P582" s="7">
        <f t="shared" si="34"/>
        <v>0</v>
      </c>
      <c r="Q582" s="27">
        <f t="shared" si="35"/>
        <v>0</v>
      </c>
      <c r="R582" s="41"/>
    </row>
    <row r="583" spans="2:18" x14ac:dyDescent="0.15">
      <c r="B583" s="7" t="str">
        <f t="shared" si="32"/>
        <v/>
      </c>
      <c r="C583" s="33"/>
      <c r="D583" s="33"/>
      <c r="E583" s="37"/>
      <c r="F583" s="37"/>
      <c r="G583" s="39"/>
      <c r="H583" s="39"/>
      <c r="I583" s="39"/>
      <c r="J583" s="40"/>
      <c r="K583" s="40"/>
      <c r="L583" s="35"/>
      <c r="M583" s="7">
        <f>J583*ReadMe!$H$67</f>
        <v>0</v>
      </c>
      <c r="N583" s="7">
        <f>K583*ReadMe!$H$66</f>
        <v>0</v>
      </c>
      <c r="O583" s="7">
        <f t="shared" si="33"/>
        <v>0</v>
      </c>
      <c r="P583" s="7">
        <f t="shared" si="34"/>
        <v>0</v>
      </c>
      <c r="Q583" s="27">
        <f t="shared" si="35"/>
        <v>0</v>
      </c>
      <c r="R583" s="41"/>
    </row>
    <row r="584" spans="2:18" x14ac:dyDescent="0.15">
      <c r="B584" s="7" t="str">
        <f t="shared" si="32"/>
        <v/>
      </c>
      <c r="C584" s="33"/>
      <c r="D584" s="33"/>
      <c r="E584" s="37"/>
      <c r="F584" s="37"/>
      <c r="G584" s="39"/>
      <c r="H584" s="39"/>
      <c r="I584" s="39"/>
      <c r="J584" s="40"/>
      <c r="K584" s="40"/>
      <c r="L584" s="35"/>
      <c r="M584" s="7">
        <f>J584*ReadMe!$H$67</f>
        <v>0</v>
      </c>
      <c r="N584" s="7">
        <f>K584*ReadMe!$H$66</f>
        <v>0</v>
      </c>
      <c r="O584" s="7">
        <f t="shared" si="33"/>
        <v>0</v>
      </c>
      <c r="P584" s="7">
        <f t="shared" si="34"/>
        <v>0</v>
      </c>
      <c r="Q584" s="27">
        <f t="shared" si="35"/>
        <v>0</v>
      </c>
      <c r="R584" s="41"/>
    </row>
    <row r="585" spans="2:18" x14ac:dyDescent="0.15">
      <c r="B585" s="7" t="str">
        <f t="shared" si="32"/>
        <v/>
      </c>
      <c r="C585" s="33"/>
      <c r="D585" s="33"/>
      <c r="E585" s="37"/>
      <c r="F585" s="37"/>
      <c r="G585" s="39"/>
      <c r="H585" s="39"/>
      <c r="I585" s="39"/>
      <c r="J585" s="40"/>
      <c r="K585" s="40"/>
      <c r="L585" s="35"/>
      <c r="M585" s="7">
        <f>J585*ReadMe!$H$67</f>
        <v>0</v>
      </c>
      <c r="N585" s="7">
        <f>K585*ReadMe!$H$66</f>
        <v>0</v>
      </c>
      <c r="O585" s="7">
        <f t="shared" si="33"/>
        <v>0</v>
      </c>
      <c r="P585" s="7">
        <f t="shared" si="34"/>
        <v>0</v>
      </c>
      <c r="Q585" s="27">
        <f t="shared" si="35"/>
        <v>0</v>
      </c>
      <c r="R585" s="41"/>
    </row>
    <row r="586" spans="2:18" x14ac:dyDescent="0.15">
      <c r="B586" s="7" t="str">
        <f t="shared" si="32"/>
        <v/>
      </c>
      <c r="C586" s="33"/>
      <c r="D586" s="33"/>
      <c r="E586" s="37"/>
      <c r="F586" s="37"/>
      <c r="G586" s="39"/>
      <c r="H586" s="39"/>
      <c r="I586" s="39"/>
      <c r="J586" s="40"/>
      <c r="K586" s="40"/>
      <c r="L586" s="35"/>
      <c r="M586" s="7">
        <f>J586*ReadMe!$H$67</f>
        <v>0</v>
      </c>
      <c r="N586" s="7">
        <f>K586*ReadMe!$H$66</f>
        <v>0</v>
      </c>
      <c r="O586" s="7">
        <f t="shared" si="33"/>
        <v>0</v>
      </c>
      <c r="P586" s="7">
        <f t="shared" si="34"/>
        <v>0</v>
      </c>
      <c r="Q586" s="27">
        <f t="shared" si="35"/>
        <v>0</v>
      </c>
      <c r="R586" s="41"/>
    </row>
    <row r="587" spans="2:18" x14ac:dyDescent="0.15">
      <c r="B587" s="7" t="str">
        <f t="shared" si="32"/>
        <v/>
      </c>
      <c r="C587" s="33"/>
      <c r="D587" s="33"/>
      <c r="E587" s="37"/>
      <c r="F587" s="37"/>
      <c r="G587" s="39"/>
      <c r="H587" s="39"/>
      <c r="I587" s="39"/>
      <c r="J587" s="40"/>
      <c r="K587" s="40"/>
      <c r="L587" s="35"/>
      <c r="M587" s="7">
        <f>J587*ReadMe!$H$67</f>
        <v>0</v>
      </c>
      <c r="N587" s="7">
        <f>K587*ReadMe!$H$66</f>
        <v>0</v>
      </c>
      <c r="O587" s="7">
        <f t="shared" si="33"/>
        <v>0</v>
      </c>
      <c r="P587" s="7">
        <f t="shared" si="34"/>
        <v>0</v>
      </c>
      <c r="Q587" s="27">
        <f t="shared" si="35"/>
        <v>0</v>
      </c>
      <c r="R587" s="41"/>
    </row>
    <row r="588" spans="2:18" x14ac:dyDescent="0.15">
      <c r="B588" s="7" t="str">
        <f t="shared" si="32"/>
        <v/>
      </c>
      <c r="C588" s="33"/>
      <c r="D588" s="33"/>
      <c r="E588" s="37"/>
      <c r="F588" s="37"/>
      <c r="G588" s="39"/>
      <c r="H588" s="39"/>
      <c r="I588" s="39"/>
      <c r="J588" s="40"/>
      <c r="K588" s="40"/>
      <c r="L588" s="35"/>
      <c r="M588" s="7">
        <f>J588*ReadMe!$H$67</f>
        <v>0</v>
      </c>
      <c r="N588" s="7">
        <f>K588*ReadMe!$H$66</f>
        <v>0</v>
      </c>
      <c r="O588" s="7">
        <f t="shared" si="33"/>
        <v>0</v>
      </c>
      <c r="P588" s="7">
        <f t="shared" si="34"/>
        <v>0</v>
      </c>
      <c r="Q588" s="27">
        <f t="shared" si="35"/>
        <v>0</v>
      </c>
      <c r="R588" s="41"/>
    </row>
    <row r="589" spans="2:18" x14ac:dyDescent="0.15">
      <c r="B589" s="7" t="str">
        <f t="shared" si="32"/>
        <v/>
      </c>
      <c r="C589" s="33"/>
      <c r="D589" s="33"/>
      <c r="E589" s="37"/>
      <c r="F589" s="37"/>
      <c r="G589" s="39"/>
      <c r="H589" s="39"/>
      <c r="I589" s="39"/>
      <c r="J589" s="40"/>
      <c r="K589" s="40"/>
      <c r="L589" s="35"/>
      <c r="M589" s="7">
        <f>J589*ReadMe!$H$67</f>
        <v>0</v>
      </c>
      <c r="N589" s="7">
        <f>K589*ReadMe!$H$66</f>
        <v>0</v>
      </c>
      <c r="O589" s="7">
        <f t="shared" si="33"/>
        <v>0</v>
      </c>
      <c r="P589" s="7">
        <f t="shared" si="34"/>
        <v>0</v>
      </c>
      <c r="Q589" s="27">
        <f t="shared" si="35"/>
        <v>0</v>
      </c>
      <c r="R589" s="41"/>
    </row>
    <row r="590" spans="2:18" x14ac:dyDescent="0.15">
      <c r="B590" s="7" t="str">
        <f t="shared" si="32"/>
        <v/>
      </c>
      <c r="C590" s="33"/>
      <c r="D590" s="33"/>
      <c r="E590" s="37"/>
      <c r="F590" s="37"/>
      <c r="G590" s="39"/>
      <c r="H590" s="39"/>
      <c r="I590" s="39"/>
      <c r="J590" s="40"/>
      <c r="K590" s="40"/>
      <c r="L590" s="35"/>
      <c r="M590" s="7">
        <f>J590*ReadMe!$H$67</f>
        <v>0</v>
      </c>
      <c r="N590" s="7">
        <f>K590*ReadMe!$H$66</f>
        <v>0</v>
      </c>
      <c r="O590" s="7">
        <f t="shared" si="33"/>
        <v>0</v>
      </c>
      <c r="P590" s="7">
        <f t="shared" si="34"/>
        <v>0</v>
      </c>
      <c r="Q590" s="27">
        <f t="shared" si="35"/>
        <v>0</v>
      </c>
      <c r="R590" s="41"/>
    </row>
    <row r="591" spans="2:18" x14ac:dyDescent="0.15">
      <c r="B591" s="7" t="str">
        <f t="shared" ref="B591:B654" si="36">IF(LEN(D591)&gt;1,INDEX(Periode,MATCH($D591,Maanden,0),1),"")</f>
        <v/>
      </c>
      <c r="C591" s="33"/>
      <c r="D591" s="33"/>
      <c r="E591" s="37"/>
      <c r="F591" s="37"/>
      <c r="G591" s="39"/>
      <c r="H591" s="39"/>
      <c r="I591" s="39"/>
      <c r="J591" s="40"/>
      <c r="K591" s="40"/>
      <c r="L591" s="35"/>
      <c r="M591" s="7">
        <f>J591*ReadMe!$H$67</f>
        <v>0</v>
      </c>
      <c r="N591" s="7">
        <f>K591*ReadMe!$H$66</f>
        <v>0</v>
      </c>
      <c r="O591" s="7">
        <f t="shared" si="33"/>
        <v>0</v>
      </c>
      <c r="P591" s="7">
        <f t="shared" si="34"/>
        <v>0</v>
      </c>
      <c r="Q591" s="27">
        <f t="shared" si="35"/>
        <v>0</v>
      </c>
      <c r="R591" s="41"/>
    </row>
    <row r="592" spans="2:18" x14ac:dyDescent="0.15">
      <c r="B592" s="7" t="str">
        <f t="shared" si="36"/>
        <v/>
      </c>
      <c r="C592" s="33"/>
      <c r="D592" s="33"/>
      <c r="E592" s="37"/>
      <c r="F592" s="37"/>
      <c r="G592" s="39"/>
      <c r="H592" s="39"/>
      <c r="I592" s="39"/>
      <c r="J592" s="40"/>
      <c r="K592" s="40"/>
      <c r="L592" s="35"/>
      <c r="M592" s="7">
        <f>J592*ReadMe!$H$67</f>
        <v>0</v>
      </c>
      <c r="N592" s="7">
        <f>K592*ReadMe!$H$66</f>
        <v>0</v>
      </c>
      <c r="O592" s="7">
        <f t="shared" ref="O592:O655" si="37">SUM(J592:N592)</f>
        <v>0</v>
      </c>
      <c r="P592" s="7">
        <f t="shared" ref="P592:P655" si="38">SUM(J592:L592)</f>
        <v>0</v>
      </c>
      <c r="Q592" s="27">
        <f t="shared" ref="Q592:Q655" si="39">SUM(M592:N592)</f>
        <v>0</v>
      </c>
      <c r="R592" s="41"/>
    </row>
    <row r="593" spans="2:18" x14ac:dyDescent="0.15">
      <c r="B593" s="7" t="str">
        <f t="shared" si="36"/>
        <v/>
      </c>
      <c r="C593" s="33"/>
      <c r="D593" s="33"/>
      <c r="E593" s="37"/>
      <c r="F593" s="37"/>
      <c r="G593" s="39"/>
      <c r="H593" s="39"/>
      <c r="I593" s="39"/>
      <c r="J593" s="40"/>
      <c r="K593" s="40"/>
      <c r="L593" s="35"/>
      <c r="M593" s="7">
        <f>J593*ReadMe!$H$67</f>
        <v>0</v>
      </c>
      <c r="N593" s="7">
        <f>K593*ReadMe!$H$66</f>
        <v>0</v>
      </c>
      <c r="O593" s="7">
        <f t="shared" si="37"/>
        <v>0</v>
      </c>
      <c r="P593" s="7">
        <f t="shared" si="38"/>
        <v>0</v>
      </c>
      <c r="Q593" s="27">
        <f t="shared" si="39"/>
        <v>0</v>
      </c>
      <c r="R593" s="41"/>
    </row>
    <row r="594" spans="2:18" x14ac:dyDescent="0.15">
      <c r="B594" s="7" t="str">
        <f t="shared" si="36"/>
        <v/>
      </c>
      <c r="C594" s="33"/>
      <c r="D594" s="33"/>
      <c r="E594" s="37"/>
      <c r="F594" s="37"/>
      <c r="G594" s="39"/>
      <c r="H594" s="39"/>
      <c r="I594" s="39"/>
      <c r="J594" s="40"/>
      <c r="K594" s="40"/>
      <c r="L594" s="35"/>
      <c r="M594" s="7">
        <f>J594*ReadMe!$H$67</f>
        <v>0</v>
      </c>
      <c r="N594" s="7">
        <f>K594*ReadMe!$H$66</f>
        <v>0</v>
      </c>
      <c r="O594" s="7">
        <f t="shared" si="37"/>
        <v>0</v>
      </c>
      <c r="P594" s="7">
        <f t="shared" si="38"/>
        <v>0</v>
      </c>
      <c r="Q594" s="27">
        <f t="shared" si="39"/>
        <v>0</v>
      </c>
      <c r="R594" s="41"/>
    </row>
    <row r="595" spans="2:18" x14ac:dyDescent="0.15">
      <c r="B595" s="7" t="str">
        <f t="shared" si="36"/>
        <v/>
      </c>
      <c r="C595" s="33"/>
      <c r="D595" s="33"/>
      <c r="E595" s="37"/>
      <c r="F595" s="37"/>
      <c r="G595" s="39"/>
      <c r="H595" s="39"/>
      <c r="I595" s="39"/>
      <c r="J595" s="40"/>
      <c r="K595" s="40"/>
      <c r="L595" s="35"/>
      <c r="M595" s="7">
        <f>J595*ReadMe!$H$67</f>
        <v>0</v>
      </c>
      <c r="N595" s="7">
        <f>K595*ReadMe!$H$66</f>
        <v>0</v>
      </c>
      <c r="O595" s="7">
        <f t="shared" si="37"/>
        <v>0</v>
      </c>
      <c r="P595" s="7">
        <f t="shared" si="38"/>
        <v>0</v>
      </c>
      <c r="Q595" s="27">
        <f t="shared" si="39"/>
        <v>0</v>
      </c>
      <c r="R595" s="41"/>
    </row>
    <row r="596" spans="2:18" x14ac:dyDescent="0.15">
      <c r="B596" s="7" t="str">
        <f t="shared" si="36"/>
        <v/>
      </c>
      <c r="C596" s="33"/>
      <c r="D596" s="33"/>
      <c r="E596" s="37"/>
      <c r="F596" s="37"/>
      <c r="G596" s="39"/>
      <c r="H596" s="39"/>
      <c r="I596" s="39"/>
      <c r="J596" s="40"/>
      <c r="K596" s="40"/>
      <c r="L596" s="35"/>
      <c r="M596" s="7">
        <f>J596*ReadMe!$H$67</f>
        <v>0</v>
      </c>
      <c r="N596" s="7">
        <f>K596*ReadMe!$H$66</f>
        <v>0</v>
      </c>
      <c r="O596" s="7">
        <f t="shared" si="37"/>
        <v>0</v>
      </c>
      <c r="P596" s="7">
        <f t="shared" si="38"/>
        <v>0</v>
      </c>
      <c r="Q596" s="27">
        <f t="shared" si="39"/>
        <v>0</v>
      </c>
      <c r="R596" s="41"/>
    </row>
    <row r="597" spans="2:18" x14ac:dyDescent="0.15">
      <c r="B597" s="7" t="str">
        <f t="shared" si="36"/>
        <v/>
      </c>
      <c r="C597" s="33"/>
      <c r="D597" s="33"/>
      <c r="E597" s="37"/>
      <c r="F597" s="37"/>
      <c r="G597" s="39"/>
      <c r="H597" s="39"/>
      <c r="I597" s="39"/>
      <c r="J597" s="40"/>
      <c r="K597" s="40"/>
      <c r="L597" s="35"/>
      <c r="M597" s="7">
        <f>J597*ReadMe!$H$67</f>
        <v>0</v>
      </c>
      <c r="N597" s="7">
        <f>K597*ReadMe!$H$66</f>
        <v>0</v>
      </c>
      <c r="O597" s="7">
        <f t="shared" si="37"/>
        <v>0</v>
      </c>
      <c r="P597" s="7">
        <f t="shared" si="38"/>
        <v>0</v>
      </c>
      <c r="Q597" s="27">
        <f t="shared" si="39"/>
        <v>0</v>
      </c>
      <c r="R597" s="41"/>
    </row>
    <row r="598" spans="2:18" x14ac:dyDescent="0.15">
      <c r="B598" s="7" t="str">
        <f t="shared" si="36"/>
        <v/>
      </c>
      <c r="C598" s="33"/>
      <c r="D598" s="33"/>
      <c r="E598" s="37"/>
      <c r="F598" s="37"/>
      <c r="G598" s="39"/>
      <c r="H598" s="39"/>
      <c r="I598" s="39"/>
      <c r="J598" s="40"/>
      <c r="K598" s="40"/>
      <c r="L598" s="35"/>
      <c r="M598" s="7">
        <f>J598*ReadMe!$H$67</f>
        <v>0</v>
      </c>
      <c r="N598" s="7">
        <f>K598*ReadMe!$H$66</f>
        <v>0</v>
      </c>
      <c r="O598" s="7">
        <f t="shared" si="37"/>
        <v>0</v>
      </c>
      <c r="P598" s="7">
        <f t="shared" si="38"/>
        <v>0</v>
      </c>
      <c r="Q598" s="27">
        <f t="shared" si="39"/>
        <v>0</v>
      </c>
      <c r="R598" s="41"/>
    </row>
    <row r="599" spans="2:18" x14ac:dyDescent="0.15">
      <c r="B599" s="7" t="str">
        <f t="shared" si="36"/>
        <v/>
      </c>
      <c r="C599" s="33"/>
      <c r="D599" s="33"/>
      <c r="E599" s="37"/>
      <c r="F599" s="37"/>
      <c r="G599" s="39"/>
      <c r="H599" s="39"/>
      <c r="I599" s="39"/>
      <c r="J599" s="40"/>
      <c r="K599" s="40"/>
      <c r="L599" s="35"/>
      <c r="M599" s="7">
        <f>J599*ReadMe!$H$67</f>
        <v>0</v>
      </c>
      <c r="N599" s="7">
        <f>K599*ReadMe!$H$66</f>
        <v>0</v>
      </c>
      <c r="O599" s="7">
        <f t="shared" si="37"/>
        <v>0</v>
      </c>
      <c r="P599" s="7">
        <f t="shared" si="38"/>
        <v>0</v>
      </c>
      <c r="Q599" s="27">
        <f t="shared" si="39"/>
        <v>0</v>
      </c>
      <c r="R599" s="41"/>
    </row>
    <row r="600" spans="2:18" x14ac:dyDescent="0.15">
      <c r="B600" s="7" t="str">
        <f t="shared" si="36"/>
        <v/>
      </c>
      <c r="C600" s="33"/>
      <c r="D600" s="33"/>
      <c r="E600" s="37"/>
      <c r="F600" s="37"/>
      <c r="G600" s="39"/>
      <c r="H600" s="39"/>
      <c r="I600" s="39"/>
      <c r="J600" s="40"/>
      <c r="K600" s="40"/>
      <c r="L600" s="35"/>
      <c r="M600" s="7">
        <f>J600*ReadMe!$H$67</f>
        <v>0</v>
      </c>
      <c r="N600" s="7">
        <f>K600*ReadMe!$H$66</f>
        <v>0</v>
      </c>
      <c r="O600" s="7">
        <f t="shared" si="37"/>
        <v>0</v>
      </c>
      <c r="P600" s="7">
        <f t="shared" si="38"/>
        <v>0</v>
      </c>
      <c r="Q600" s="27">
        <f t="shared" si="39"/>
        <v>0</v>
      </c>
      <c r="R600" s="41"/>
    </row>
    <row r="601" spans="2:18" x14ac:dyDescent="0.15">
      <c r="B601" s="7" t="str">
        <f t="shared" si="36"/>
        <v/>
      </c>
      <c r="C601" s="33"/>
      <c r="D601" s="33"/>
      <c r="E601" s="37"/>
      <c r="F601" s="37"/>
      <c r="G601" s="39"/>
      <c r="H601" s="39"/>
      <c r="I601" s="39"/>
      <c r="J601" s="40"/>
      <c r="K601" s="40"/>
      <c r="L601" s="35"/>
      <c r="M601" s="7">
        <f>J601*ReadMe!$H$67</f>
        <v>0</v>
      </c>
      <c r="N601" s="7">
        <f>K601*ReadMe!$H$66</f>
        <v>0</v>
      </c>
      <c r="O601" s="7">
        <f t="shared" si="37"/>
        <v>0</v>
      </c>
      <c r="P601" s="7">
        <f t="shared" si="38"/>
        <v>0</v>
      </c>
      <c r="Q601" s="27">
        <f t="shared" si="39"/>
        <v>0</v>
      </c>
      <c r="R601" s="41"/>
    </row>
    <row r="602" spans="2:18" x14ac:dyDescent="0.15">
      <c r="B602" s="7" t="str">
        <f t="shared" si="36"/>
        <v/>
      </c>
      <c r="C602" s="33"/>
      <c r="D602" s="33"/>
      <c r="E602" s="37"/>
      <c r="F602" s="37"/>
      <c r="G602" s="39"/>
      <c r="H602" s="39"/>
      <c r="I602" s="39"/>
      <c r="J602" s="40"/>
      <c r="K602" s="40"/>
      <c r="L602" s="35"/>
      <c r="M602" s="7">
        <f>J602*ReadMe!$H$67</f>
        <v>0</v>
      </c>
      <c r="N602" s="7">
        <f>K602*ReadMe!$H$66</f>
        <v>0</v>
      </c>
      <c r="O602" s="7">
        <f t="shared" si="37"/>
        <v>0</v>
      </c>
      <c r="P602" s="7">
        <f t="shared" si="38"/>
        <v>0</v>
      </c>
      <c r="Q602" s="27">
        <f t="shared" si="39"/>
        <v>0</v>
      </c>
      <c r="R602" s="41"/>
    </row>
    <row r="603" spans="2:18" x14ac:dyDescent="0.15">
      <c r="B603" s="7" t="str">
        <f t="shared" si="36"/>
        <v/>
      </c>
      <c r="C603" s="33"/>
      <c r="D603" s="33"/>
      <c r="E603" s="37"/>
      <c r="F603" s="37"/>
      <c r="G603" s="39"/>
      <c r="H603" s="39"/>
      <c r="I603" s="39"/>
      <c r="J603" s="40"/>
      <c r="K603" s="40"/>
      <c r="L603" s="35"/>
      <c r="M603" s="7">
        <f>J603*ReadMe!$H$67</f>
        <v>0</v>
      </c>
      <c r="N603" s="7">
        <f>K603*ReadMe!$H$66</f>
        <v>0</v>
      </c>
      <c r="O603" s="7">
        <f t="shared" si="37"/>
        <v>0</v>
      </c>
      <c r="P603" s="7">
        <f t="shared" si="38"/>
        <v>0</v>
      </c>
      <c r="Q603" s="27">
        <f t="shared" si="39"/>
        <v>0</v>
      </c>
      <c r="R603" s="41"/>
    </row>
    <row r="604" spans="2:18" x14ac:dyDescent="0.15">
      <c r="B604" s="7" t="str">
        <f t="shared" si="36"/>
        <v/>
      </c>
      <c r="C604" s="33"/>
      <c r="D604" s="33"/>
      <c r="E604" s="37"/>
      <c r="F604" s="37"/>
      <c r="G604" s="39"/>
      <c r="H604" s="39"/>
      <c r="I604" s="39"/>
      <c r="J604" s="40"/>
      <c r="K604" s="40"/>
      <c r="L604" s="35"/>
      <c r="M604" s="7">
        <f>J604*ReadMe!$H$67</f>
        <v>0</v>
      </c>
      <c r="N604" s="7">
        <f>K604*ReadMe!$H$66</f>
        <v>0</v>
      </c>
      <c r="O604" s="7">
        <f t="shared" si="37"/>
        <v>0</v>
      </c>
      <c r="P604" s="7">
        <f t="shared" si="38"/>
        <v>0</v>
      </c>
      <c r="Q604" s="27">
        <f t="shared" si="39"/>
        <v>0</v>
      </c>
      <c r="R604" s="41"/>
    </row>
    <row r="605" spans="2:18" x14ac:dyDescent="0.15">
      <c r="B605" s="7" t="str">
        <f t="shared" si="36"/>
        <v/>
      </c>
      <c r="C605" s="33"/>
      <c r="D605" s="33"/>
      <c r="E605" s="37"/>
      <c r="F605" s="37"/>
      <c r="G605" s="39"/>
      <c r="H605" s="39"/>
      <c r="I605" s="39"/>
      <c r="J605" s="40"/>
      <c r="K605" s="40"/>
      <c r="L605" s="35"/>
      <c r="M605" s="7">
        <f>J605*ReadMe!$H$67</f>
        <v>0</v>
      </c>
      <c r="N605" s="7">
        <f>K605*ReadMe!$H$66</f>
        <v>0</v>
      </c>
      <c r="O605" s="7">
        <f t="shared" si="37"/>
        <v>0</v>
      </c>
      <c r="P605" s="7">
        <f t="shared" si="38"/>
        <v>0</v>
      </c>
      <c r="Q605" s="27">
        <f t="shared" si="39"/>
        <v>0</v>
      </c>
      <c r="R605" s="41"/>
    </row>
    <row r="606" spans="2:18" x14ac:dyDescent="0.15">
      <c r="B606" s="7" t="str">
        <f t="shared" si="36"/>
        <v/>
      </c>
      <c r="C606" s="33"/>
      <c r="D606" s="33"/>
      <c r="E606" s="37"/>
      <c r="F606" s="37"/>
      <c r="G606" s="39"/>
      <c r="H606" s="39"/>
      <c r="I606" s="39"/>
      <c r="J606" s="40"/>
      <c r="K606" s="40"/>
      <c r="L606" s="35"/>
      <c r="M606" s="7">
        <f>J606*ReadMe!$H$67</f>
        <v>0</v>
      </c>
      <c r="N606" s="7">
        <f>K606*ReadMe!$H$66</f>
        <v>0</v>
      </c>
      <c r="O606" s="7">
        <f t="shared" si="37"/>
        <v>0</v>
      </c>
      <c r="P606" s="7">
        <f t="shared" si="38"/>
        <v>0</v>
      </c>
      <c r="Q606" s="27">
        <f t="shared" si="39"/>
        <v>0</v>
      </c>
      <c r="R606" s="41"/>
    </row>
    <row r="607" spans="2:18" x14ac:dyDescent="0.15">
      <c r="B607" s="7" t="str">
        <f t="shared" si="36"/>
        <v/>
      </c>
      <c r="C607" s="33"/>
      <c r="D607" s="33"/>
      <c r="E607" s="37"/>
      <c r="F607" s="37"/>
      <c r="G607" s="39"/>
      <c r="H607" s="39"/>
      <c r="I607" s="39"/>
      <c r="J607" s="40"/>
      <c r="K607" s="40"/>
      <c r="L607" s="35"/>
      <c r="M607" s="7">
        <f>J607*ReadMe!$H$67</f>
        <v>0</v>
      </c>
      <c r="N607" s="7">
        <f>K607*ReadMe!$H$66</f>
        <v>0</v>
      </c>
      <c r="O607" s="7">
        <f t="shared" si="37"/>
        <v>0</v>
      </c>
      <c r="P607" s="7">
        <f t="shared" si="38"/>
        <v>0</v>
      </c>
      <c r="Q607" s="27">
        <f t="shared" si="39"/>
        <v>0</v>
      </c>
      <c r="R607" s="41"/>
    </row>
    <row r="608" spans="2:18" x14ac:dyDescent="0.15">
      <c r="B608" s="7" t="str">
        <f t="shared" si="36"/>
        <v/>
      </c>
      <c r="C608" s="33"/>
      <c r="D608" s="33"/>
      <c r="E608" s="37"/>
      <c r="F608" s="37"/>
      <c r="G608" s="39"/>
      <c r="H608" s="39"/>
      <c r="I608" s="39"/>
      <c r="J608" s="40"/>
      <c r="K608" s="40"/>
      <c r="L608" s="35"/>
      <c r="M608" s="7">
        <f>J608*ReadMe!$H$67</f>
        <v>0</v>
      </c>
      <c r="N608" s="7">
        <f>K608*ReadMe!$H$66</f>
        <v>0</v>
      </c>
      <c r="O608" s="7">
        <f t="shared" si="37"/>
        <v>0</v>
      </c>
      <c r="P608" s="7">
        <f t="shared" si="38"/>
        <v>0</v>
      </c>
      <c r="Q608" s="27">
        <f t="shared" si="39"/>
        <v>0</v>
      </c>
      <c r="R608" s="41"/>
    </row>
    <row r="609" spans="2:18" x14ac:dyDescent="0.15">
      <c r="B609" s="7" t="str">
        <f t="shared" si="36"/>
        <v/>
      </c>
      <c r="C609" s="33"/>
      <c r="D609" s="33"/>
      <c r="E609" s="37"/>
      <c r="F609" s="37"/>
      <c r="G609" s="39"/>
      <c r="H609" s="39"/>
      <c r="I609" s="39"/>
      <c r="J609" s="40"/>
      <c r="K609" s="40"/>
      <c r="L609" s="35"/>
      <c r="M609" s="7">
        <f>J609*ReadMe!$H$67</f>
        <v>0</v>
      </c>
      <c r="N609" s="7">
        <f>K609*ReadMe!$H$66</f>
        <v>0</v>
      </c>
      <c r="O609" s="7">
        <f t="shared" si="37"/>
        <v>0</v>
      </c>
      <c r="P609" s="7">
        <f t="shared" si="38"/>
        <v>0</v>
      </c>
      <c r="Q609" s="27">
        <f t="shared" si="39"/>
        <v>0</v>
      </c>
      <c r="R609" s="41"/>
    </row>
    <row r="610" spans="2:18" x14ac:dyDescent="0.15">
      <c r="B610" s="7" t="str">
        <f t="shared" si="36"/>
        <v/>
      </c>
      <c r="C610" s="33"/>
      <c r="D610" s="33"/>
      <c r="E610" s="37"/>
      <c r="F610" s="37"/>
      <c r="G610" s="39"/>
      <c r="H610" s="39"/>
      <c r="I610" s="39"/>
      <c r="J610" s="40"/>
      <c r="K610" s="40"/>
      <c r="L610" s="35"/>
      <c r="M610" s="7">
        <f>J610*ReadMe!$H$67</f>
        <v>0</v>
      </c>
      <c r="N610" s="7">
        <f>K610*ReadMe!$H$66</f>
        <v>0</v>
      </c>
      <c r="O610" s="7">
        <f t="shared" si="37"/>
        <v>0</v>
      </c>
      <c r="P610" s="7">
        <f t="shared" si="38"/>
        <v>0</v>
      </c>
      <c r="Q610" s="27">
        <f t="shared" si="39"/>
        <v>0</v>
      </c>
      <c r="R610" s="41"/>
    </row>
    <row r="611" spans="2:18" x14ac:dyDescent="0.15">
      <c r="B611" s="7" t="str">
        <f t="shared" si="36"/>
        <v/>
      </c>
      <c r="C611" s="33"/>
      <c r="D611" s="33"/>
      <c r="E611" s="37"/>
      <c r="F611" s="37"/>
      <c r="G611" s="39"/>
      <c r="H611" s="39"/>
      <c r="I611" s="39"/>
      <c r="J611" s="40"/>
      <c r="K611" s="40"/>
      <c r="L611" s="35"/>
      <c r="M611" s="7">
        <f>J611*ReadMe!$H$67</f>
        <v>0</v>
      </c>
      <c r="N611" s="7">
        <f>K611*ReadMe!$H$66</f>
        <v>0</v>
      </c>
      <c r="O611" s="7">
        <f t="shared" si="37"/>
        <v>0</v>
      </c>
      <c r="P611" s="7">
        <f t="shared" si="38"/>
        <v>0</v>
      </c>
      <c r="Q611" s="27">
        <f t="shared" si="39"/>
        <v>0</v>
      </c>
      <c r="R611" s="41"/>
    </row>
    <row r="612" spans="2:18" x14ac:dyDescent="0.15">
      <c r="B612" s="7" t="str">
        <f t="shared" si="36"/>
        <v/>
      </c>
      <c r="C612" s="33"/>
      <c r="D612" s="33"/>
      <c r="E612" s="37"/>
      <c r="F612" s="37"/>
      <c r="G612" s="39"/>
      <c r="H612" s="39"/>
      <c r="I612" s="39"/>
      <c r="J612" s="40"/>
      <c r="K612" s="40"/>
      <c r="L612" s="35"/>
      <c r="M612" s="7">
        <f>J612*ReadMe!$H$67</f>
        <v>0</v>
      </c>
      <c r="N612" s="7">
        <f>K612*ReadMe!$H$66</f>
        <v>0</v>
      </c>
      <c r="O612" s="7">
        <f t="shared" si="37"/>
        <v>0</v>
      </c>
      <c r="P612" s="7">
        <f t="shared" si="38"/>
        <v>0</v>
      </c>
      <c r="Q612" s="27">
        <f t="shared" si="39"/>
        <v>0</v>
      </c>
      <c r="R612" s="41"/>
    </row>
    <row r="613" spans="2:18" x14ac:dyDescent="0.15">
      <c r="B613" s="7" t="str">
        <f t="shared" si="36"/>
        <v/>
      </c>
      <c r="C613" s="33"/>
      <c r="D613" s="33"/>
      <c r="E613" s="37"/>
      <c r="F613" s="37"/>
      <c r="G613" s="39"/>
      <c r="H613" s="39"/>
      <c r="I613" s="39"/>
      <c r="J613" s="40"/>
      <c r="K613" s="40"/>
      <c r="L613" s="35"/>
      <c r="M613" s="7">
        <f>J613*ReadMe!$H$67</f>
        <v>0</v>
      </c>
      <c r="N613" s="7">
        <f>K613*ReadMe!$H$66</f>
        <v>0</v>
      </c>
      <c r="O613" s="7">
        <f t="shared" si="37"/>
        <v>0</v>
      </c>
      <c r="P613" s="7">
        <f t="shared" si="38"/>
        <v>0</v>
      </c>
      <c r="Q613" s="27">
        <f t="shared" si="39"/>
        <v>0</v>
      </c>
      <c r="R613" s="41"/>
    </row>
    <row r="614" spans="2:18" x14ac:dyDescent="0.15">
      <c r="B614" s="7" t="str">
        <f t="shared" si="36"/>
        <v/>
      </c>
      <c r="C614" s="33"/>
      <c r="D614" s="33"/>
      <c r="E614" s="37"/>
      <c r="F614" s="37"/>
      <c r="G614" s="39"/>
      <c r="H614" s="39"/>
      <c r="I614" s="39"/>
      <c r="J614" s="40"/>
      <c r="K614" s="40"/>
      <c r="L614" s="35"/>
      <c r="M614" s="7">
        <f>J614*ReadMe!$H$67</f>
        <v>0</v>
      </c>
      <c r="N614" s="7">
        <f>K614*ReadMe!$H$66</f>
        <v>0</v>
      </c>
      <c r="O614" s="7">
        <f t="shared" si="37"/>
        <v>0</v>
      </c>
      <c r="P614" s="7">
        <f t="shared" si="38"/>
        <v>0</v>
      </c>
      <c r="Q614" s="27">
        <f t="shared" si="39"/>
        <v>0</v>
      </c>
      <c r="R614" s="41"/>
    </row>
    <row r="615" spans="2:18" x14ac:dyDescent="0.15">
      <c r="B615" s="7" t="str">
        <f t="shared" si="36"/>
        <v/>
      </c>
      <c r="C615" s="33"/>
      <c r="D615" s="33"/>
      <c r="E615" s="37"/>
      <c r="F615" s="37"/>
      <c r="G615" s="39"/>
      <c r="H615" s="39"/>
      <c r="I615" s="39"/>
      <c r="J615" s="40"/>
      <c r="K615" s="40"/>
      <c r="L615" s="35"/>
      <c r="M615" s="7">
        <f>J615*ReadMe!$H$67</f>
        <v>0</v>
      </c>
      <c r="N615" s="7">
        <f>K615*ReadMe!$H$66</f>
        <v>0</v>
      </c>
      <c r="O615" s="7">
        <f t="shared" si="37"/>
        <v>0</v>
      </c>
      <c r="P615" s="7">
        <f t="shared" si="38"/>
        <v>0</v>
      </c>
      <c r="Q615" s="27">
        <f t="shared" si="39"/>
        <v>0</v>
      </c>
      <c r="R615" s="41"/>
    </row>
    <row r="616" spans="2:18" x14ac:dyDescent="0.15">
      <c r="B616" s="7" t="str">
        <f t="shared" si="36"/>
        <v/>
      </c>
      <c r="C616" s="33"/>
      <c r="D616" s="33"/>
      <c r="E616" s="37"/>
      <c r="F616" s="37"/>
      <c r="G616" s="39"/>
      <c r="H616" s="39"/>
      <c r="I616" s="39"/>
      <c r="J616" s="40"/>
      <c r="K616" s="40"/>
      <c r="L616" s="35"/>
      <c r="M616" s="7">
        <f>J616*ReadMe!$H$67</f>
        <v>0</v>
      </c>
      <c r="N616" s="7">
        <f>K616*ReadMe!$H$66</f>
        <v>0</v>
      </c>
      <c r="O616" s="7">
        <f t="shared" si="37"/>
        <v>0</v>
      </c>
      <c r="P616" s="7">
        <f t="shared" si="38"/>
        <v>0</v>
      </c>
      <c r="Q616" s="27">
        <f t="shared" si="39"/>
        <v>0</v>
      </c>
      <c r="R616" s="41"/>
    </row>
    <row r="617" spans="2:18" x14ac:dyDescent="0.15">
      <c r="B617" s="7" t="str">
        <f t="shared" si="36"/>
        <v/>
      </c>
      <c r="C617" s="33"/>
      <c r="D617" s="33"/>
      <c r="E617" s="37"/>
      <c r="F617" s="37"/>
      <c r="G617" s="39"/>
      <c r="H617" s="39"/>
      <c r="I617" s="39"/>
      <c r="J617" s="40"/>
      <c r="K617" s="40"/>
      <c r="L617" s="35"/>
      <c r="M617" s="7">
        <f>J617*ReadMe!$H$67</f>
        <v>0</v>
      </c>
      <c r="N617" s="7">
        <f>K617*ReadMe!$H$66</f>
        <v>0</v>
      </c>
      <c r="O617" s="7">
        <f t="shared" si="37"/>
        <v>0</v>
      </c>
      <c r="P617" s="7">
        <f t="shared" si="38"/>
        <v>0</v>
      </c>
      <c r="Q617" s="27">
        <f t="shared" si="39"/>
        <v>0</v>
      </c>
      <c r="R617" s="41"/>
    </row>
    <row r="618" spans="2:18" x14ac:dyDescent="0.15">
      <c r="B618" s="7" t="str">
        <f t="shared" si="36"/>
        <v/>
      </c>
      <c r="C618" s="33"/>
      <c r="D618" s="33"/>
      <c r="E618" s="37"/>
      <c r="F618" s="37"/>
      <c r="G618" s="39"/>
      <c r="H618" s="39"/>
      <c r="I618" s="39"/>
      <c r="J618" s="40"/>
      <c r="K618" s="40"/>
      <c r="L618" s="35"/>
      <c r="M618" s="7">
        <f>J618*ReadMe!$H$67</f>
        <v>0</v>
      </c>
      <c r="N618" s="7">
        <f>K618*ReadMe!$H$66</f>
        <v>0</v>
      </c>
      <c r="O618" s="7">
        <f t="shared" si="37"/>
        <v>0</v>
      </c>
      <c r="P618" s="7">
        <f t="shared" si="38"/>
        <v>0</v>
      </c>
      <c r="Q618" s="27">
        <f t="shared" si="39"/>
        <v>0</v>
      </c>
      <c r="R618" s="41"/>
    </row>
    <row r="619" spans="2:18" x14ac:dyDescent="0.15">
      <c r="B619" s="7" t="str">
        <f t="shared" si="36"/>
        <v/>
      </c>
      <c r="C619" s="33"/>
      <c r="D619" s="33"/>
      <c r="E619" s="37"/>
      <c r="F619" s="37"/>
      <c r="G619" s="39"/>
      <c r="H619" s="39"/>
      <c r="I619" s="39"/>
      <c r="J619" s="40"/>
      <c r="K619" s="40"/>
      <c r="L619" s="35"/>
      <c r="M619" s="7">
        <f>J619*ReadMe!$H$67</f>
        <v>0</v>
      </c>
      <c r="N619" s="7">
        <f>K619*ReadMe!$H$66</f>
        <v>0</v>
      </c>
      <c r="O619" s="7">
        <f t="shared" si="37"/>
        <v>0</v>
      </c>
      <c r="P619" s="7">
        <f t="shared" si="38"/>
        <v>0</v>
      </c>
      <c r="Q619" s="27">
        <f t="shared" si="39"/>
        <v>0</v>
      </c>
      <c r="R619" s="41"/>
    </row>
    <row r="620" spans="2:18" x14ac:dyDescent="0.15">
      <c r="B620" s="7" t="str">
        <f t="shared" si="36"/>
        <v/>
      </c>
      <c r="C620" s="33"/>
      <c r="D620" s="33"/>
      <c r="E620" s="37"/>
      <c r="F620" s="37"/>
      <c r="G620" s="39"/>
      <c r="H620" s="39"/>
      <c r="I620" s="39"/>
      <c r="J620" s="40"/>
      <c r="K620" s="40"/>
      <c r="L620" s="35"/>
      <c r="M620" s="7">
        <f>J620*ReadMe!$H$67</f>
        <v>0</v>
      </c>
      <c r="N620" s="7">
        <f>K620*ReadMe!$H$66</f>
        <v>0</v>
      </c>
      <c r="O620" s="7">
        <f t="shared" si="37"/>
        <v>0</v>
      </c>
      <c r="P620" s="7">
        <f t="shared" si="38"/>
        <v>0</v>
      </c>
      <c r="Q620" s="27">
        <f t="shared" si="39"/>
        <v>0</v>
      </c>
      <c r="R620" s="41"/>
    </row>
    <row r="621" spans="2:18" x14ac:dyDescent="0.15">
      <c r="B621" s="7" t="str">
        <f t="shared" si="36"/>
        <v/>
      </c>
      <c r="C621" s="33"/>
      <c r="D621" s="33"/>
      <c r="E621" s="37"/>
      <c r="F621" s="37"/>
      <c r="G621" s="39"/>
      <c r="H621" s="39"/>
      <c r="I621" s="39"/>
      <c r="J621" s="40"/>
      <c r="K621" s="40"/>
      <c r="L621" s="35"/>
      <c r="M621" s="7">
        <f>J621*ReadMe!$H$67</f>
        <v>0</v>
      </c>
      <c r="N621" s="7">
        <f>K621*ReadMe!$H$66</f>
        <v>0</v>
      </c>
      <c r="O621" s="7">
        <f t="shared" si="37"/>
        <v>0</v>
      </c>
      <c r="P621" s="7">
        <f t="shared" si="38"/>
        <v>0</v>
      </c>
      <c r="Q621" s="27">
        <f t="shared" si="39"/>
        <v>0</v>
      </c>
      <c r="R621" s="41"/>
    </row>
    <row r="622" spans="2:18" x14ac:dyDescent="0.15">
      <c r="B622" s="7" t="str">
        <f t="shared" si="36"/>
        <v/>
      </c>
      <c r="C622" s="33"/>
      <c r="D622" s="33"/>
      <c r="E622" s="37"/>
      <c r="F622" s="37"/>
      <c r="G622" s="39"/>
      <c r="H622" s="39"/>
      <c r="I622" s="39"/>
      <c r="J622" s="40"/>
      <c r="K622" s="40"/>
      <c r="L622" s="35"/>
      <c r="M622" s="7">
        <f>J622*ReadMe!$H$67</f>
        <v>0</v>
      </c>
      <c r="N622" s="7">
        <f>K622*ReadMe!$H$66</f>
        <v>0</v>
      </c>
      <c r="O622" s="7">
        <f t="shared" si="37"/>
        <v>0</v>
      </c>
      <c r="P622" s="7">
        <f t="shared" si="38"/>
        <v>0</v>
      </c>
      <c r="Q622" s="27">
        <f t="shared" si="39"/>
        <v>0</v>
      </c>
      <c r="R622" s="41"/>
    </row>
    <row r="623" spans="2:18" x14ac:dyDescent="0.15">
      <c r="B623" s="7" t="str">
        <f t="shared" si="36"/>
        <v/>
      </c>
      <c r="C623" s="33"/>
      <c r="D623" s="33"/>
      <c r="E623" s="37"/>
      <c r="F623" s="37"/>
      <c r="G623" s="39"/>
      <c r="H623" s="39"/>
      <c r="I623" s="39"/>
      <c r="J623" s="40"/>
      <c r="K623" s="40"/>
      <c r="L623" s="35"/>
      <c r="M623" s="7">
        <f>J623*ReadMe!$H$67</f>
        <v>0</v>
      </c>
      <c r="N623" s="7">
        <f>K623*ReadMe!$H$66</f>
        <v>0</v>
      </c>
      <c r="O623" s="7">
        <f t="shared" si="37"/>
        <v>0</v>
      </c>
      <c r="P623" s="7">
        <f t="shared" si="38"/>
        <v>0</v>
      </c>
      <c r="Q623" s="27">
        <f t="shared" si="39"/>
        <v>0</v>
      </c>
      <c r="R623" s="41"/>
    </row>
    <row r="624" spans="2:18" x14ac:dyDescent="0.15">
      <c r="B624" s="7" t="str">
        <f t="shared" si="36"/>
        <v/>
      </c>
      <c r="C624" s="33"/>
      <c r="D624" s="33"/>
      <c r="E624" s="37"/>
      <c r="F624" s="37"/>
      <c r="G624" s="39"/>
      <c r="H624" s="39"/>
      <c r="I624" s="39"/>
      <c r="J624" s="40"/>
      <c r="K624" s="40"/>
      <c r="L624" s="35"/>
      <c r="M624" s="7">
        <f>J624*ReadMe!$H$67</f>
        <v>0</v>
      </c>
      <c r="N624" s="7">
        <f>K624*ReadMe!$H$66</f>
        <v>0</v>
      </c>
      <c r="O624" s="7">
        <f t="shared" si="37"/>
        <v>0</v>
      </c>
      <c r="P624" s="7">
        <f t="shared" si="38"/>
        <v>0</v>
      </c>
      <c r="Q624" s="27">
        <f t="shared" si="39"/>
        <v>0</v>
      </c>
      <c r="R624" s="41"/>
    </row>
    <row r="625" spans="2:18" x14ac:dyDescent="0.15">
      <c r="B625" s="7" t="str">
        <f t="shared" si="36"/>
        <v/>
      </c>
      <c r="C625" s="33"/>
      <c r="D625" s="33"/>
      <c r="E625" s="37"/>
      <c r="F625" s="37"/>
      <c r="G625" s="39"/>
      <c r="H625" s="39"/>
      <c r="I625" s="39"/>
      <c r="J625" s="40"/>
      <c r="K625" s="40"/>
      <c r="L625" s="35"/>
      <c r="M625" s="7">
        <f>J625*ReadMe!$H$67</f>
        <v>0</v>
      </c>
      <c r="N625" s="7">
        <f>K625*ReadMe!$H$66</f>
        <v>0</v>
      </c>
      <c r="O625" s="7">
        <f t="shared" si="37"/>
        <v>0</v>
      </c>
      <c r="P625" s="7">
        <f t="shared" si="38"/>
        <v>0</v>
      </c>
      <c r="Q625" s="27">
        <f t="shared" si="39"/>
        <v>0</v>
      </c>
      <c r="R625" s="41"/>
    </row>
    <row r="626" spans="2:18" x14ac:dyDescent="0.15">
      <c r="B626" s="7" t="str">
        <f t="shared" si="36"/>
        <v/>
      </c>
      <c r="C626" s="33"/>
      <c r="D626" s="33"/>
      <c r="E626" s="37"/>
      <c r="F626" s="37"/>
      <c r="G626" s="39"/>
      <c r="H626" s="39"/>
      <c r="I626" s="39"/>
      <c r="J626" s="40"/>
      <c r="K626" s="40"/>
      <c r="L626" s="35"/>
      <c r="M626" s="7">
        <f>J626*ReadMe!$H$67</f>
        <v>0</v>
      </c>
      <c r="N626" s="7">
        <f>K626*ReadMe!$H$66</f>
        <v>0</v>
      </c>
      <c r="O626" s="7">
        <f t="shared" si="37"/>
        <v>0</v>
      </c>
      <c r="P626" s="7">
        <f t="shared" si="38"/>
        <v>0</v>
      </c>
      <c r="Q626" s="27">
        <f t="shared" si="39"/>
        <v>0</v>
      </c>
      <c r="R626" s="41"/>
    </row>
    <row r="627" spans="2:18" x14ac:dyDescent="0.15">
      <c r="B627" s="7" t="str">
        <f t="shared" si="36"/>
        <v/>
      </c>
      <c r="C627" s="33"/>
      <c r="D627" s="33"/>
      <c r="E627" s="37"/>
      <c r="F627" s="37"/>
      <c r="G627" s="39"/>
      <c r="H627" s="39"/>
      <c r="I627" s="39"/>
      <c r="J627" s="40"/>
      <c r="K627" s="40"/>
      <c r="L627" s="35"/>
      <c r="M627" s="7">
        <f>J627*ReadMe!$H$67</f>
        <v>0</v>
      </c>
      <c r="N627" s="7">
        <f>K627*ReadMe!$H$66</f>
        <v>0</v>
      </c>
      <c r="O627" s="7">
        <f t="shared" si="37"/>
        <v>0</v>
      </c>
      <c r="P627" s="7">
        <f t="shared" si="38"/>
        <v>0</v>
      </c>
      <c r="Q627" s="27">
        <f t="shared" si="39"/>
        <v>0</v>
      </c>
      <c r="R627" s="41"/>
    </row>
    <row r="628" spans="2:18" x14ac:dyDescent="0.15">
      <c r="B628" s="7" t="str">
        <f t="shared" si="36"/>
        <v/>
      </c>
      <c r="C628" s="33"/>
      <c r="D628" s="33"/>
      <c r="E628" s="37"/>
      <c r="F628" s="37"/>
      <c r="G628" s="39"/>
      <c r="H628" s="39"/>
      <c r="I628" s="39"/>
      <c r="J628" s="40"/>
      <c r="K628" s="40"/>
      <c r="L628" s="35"/>
      <c r="M628" s="7">
        <f>J628*ReadMe!$H$67</f>
        <v>0</v>
      </c>
      <c r="N628" s="7">
        <f>K628*ReadMe!$H$66</f>
        <v>0</v>
      </c>
      <c r="O628" s="7">
        <f t="shared" si="37"/>
        <v>0</v>
      </c>
      <c r="P628" s="7">
        <f t="shared" si="38"/>
        <v>0</v>
      </c>
      <c r="Q628" s="27">
        <f t="shared" si="39"/>
        <v>0</v>
      </c>
      <c r="R628" s="41"/>
    </row>
    <row r="629" spans="2:18" x14ac:dyDescent="0.15">
      <c r="B629" s="7" t="str">
        <f t="shared" si="36"/>
        <v/>
      </c>
      <c r="C629" s="33"/>
      <c r="D629" s="33"/>
      <c r="E629" s="37"/>
      <c r="F629" s="37"/>
      <c r="G629" s="39"/>
      <c r="H629" s="39"/>
      <c r="I629" s="39"/>
      <c r="J629" s="40"/>
      <c r="K629" s="40"/>
      <c r="L629" s="35"/>
      <c r="M629" s="7">
        <f>J629*ReadMe!$H$67</f>
        <v>0</v>
      </c>
      <c r="N629" s="7">
        <f>K629*ReadMe!$H$66</f>
        <v>0</v>
      </c>
      <c r="O629" s="7">
        <f t="shared" si="37"/>
        <v>0</v>
      </c>
      <c r="P629" s="7">
        <f t="shared" si="38"/>
        <v>0</v>
      </c>
      <c r="Q629" s="27">
        <f t="shared" si="39"/>
        <v>0</v>
      </c>
      <c r="R629" s="41"/>
    </row>
    <row r="630" spans="2:18" x14ac:dyDescent="0.15">
      <c r="B630" s="7" t="str">
        <f t="shared" si="36"/>
        <v/>
      </c>
      <c r="C630" s="33"/>
      <c r="D630" s="33"/>
      <c r="E630" s="37"/>
      <c r="F630" s="37"/>
      <c r="G630" s="39"/>
      <c r="H630" s="39"/>
      <c r="I630" s="39"/>
      <c r="J630" s="40"/>
      <c r="K630" s="40"/>
      <c r="L630" s="35"/>
      <c r="M630" s="7">
        <f>J630*ReadMe!$H$67</f>
        <v>0</v>
      </c>
      <c r="N630" s="7">
        <f>K630*ReadMe!$H$66</f>
        <v>0</v>
      </c>
      <c r="O630" s="7">
        <f t="shared" si="37"/>
        <v>0</v>
      </c>
      <c r="P630" s="7">
        <f t="shared" si="38"/>
        <v>0</v>
      </c>
      <c r="Q630" s="27">
        <f t="shared" si="39"/>
        <v>0</v>
      </c>
      <c r="R630" s="41"/>
    </row>
    <row r="631" spans="2:18" x14ac:dyDescent="0.15">
      <c r="B631" s="7" t="str">
        <f t="shared" si="36"/>
        <v/>
      </c>
      <c r="C631" s="33"/>
      <c r="D631" s="33"/>
      <c r="E631" s="37"/>
      <c r="F631" s="37"/>
      <c r="G631" s="39"/>
      <c r="H631" s="39"/>
      <c r="I631" s="39"/>
      <c r="J631" s="40"/>
      <c r="K631" s="40"/>
      <c r="L631" s="35"/>
      <c r="M631" s="7">
        <f>J631*ReadMe!$H$67</f>
        <v>0</v>
      </c>
      <c r="N631" s="7">
        <f>K631*ReadMe!$H$66</f>
        <v>0</v>
      </c>
      <c r="O631" s="7">
        <f t="shared" si="37"/>
        <v>0</v>
      </c>
      <c r="P631" s="7">
        <f t="shared" si="38"/>
        <v>0</v>
      </c>
      <c r="Q631" s="27">
        <f t="shared" si="39"/>
        <v>0</v>
      </c>
      <c r="R631" s="41"/>
    </row>
    <row r="632" spans="2:18" x14ac:dyDescent="0.15">
      <c r="B632" s="7" t="str">
        <f t="shared" si="36"/>
        <v/>
      </c>
      <c r="C632" s="33"/>
      <c r="D632" s="33"/>
      <c r="E632" s="37"/>
      <c r="F632" s="37"/>
      <c r="G632" s="39"/>
      <c r="H632" s="39"/>
      <c r="I632" s="39"/>
      <c r="J632" s="40"/>
      <c r="K632" s="40"/>
      <c r="L632" s="35"/>
      <c r="M632" s="7">
        <f>J632*ReadMe!$H$67</f>
        <v>0</v>
      </c>
      <c r="N632" s="7">
        <f>K632*ReadMe!$H$66</f>
        <v>0</v>
      </c>
      <c r="O632" s="7">
        <f t="shared" si="37"/>
        <v>0</v>
      </c>
      <c r="P632" s="7">
        <f t="shared" si="38"/>
        <v>0</v>
      </c>
      <c r="Q632" s="27">
        <f t="shared" si="39"/>
        <v>0</v>
      </c>
      <c r="R632" s="41"/>
    </row>
    <row r="633" spans="2:18" x14ac:dyDescent="0.15">
      <c r="B633" s="7" t="str">
        <f t="shared" si="36"/>
        <v/>
      </c>
      <c r="C633" s="33"/>
      <c r="D633" s="33"/>
      <c r="E633" s="37"/>
      <c r="F633" s="37"/>
      <c r="G633" s="39"/>
      <c r="H633" s="39"/>
      <c r="I633" s="39"/>
      <c r="J633" s="40"/>
      <c r="K633" s="40"/>
      <c r="L633" s="35"/>
      <c r="M633" s="7">
        <f>J633*ReadMe!$H$67</f>
        <v>0</v>
      </c>
      <c r="N633" s="7">
        <f>K633*ReadMe!$H$66</f>
        <v>0</v>
      </c>
      <c r="O633" s="7">
        <f t="shared" si="37"/>
        <v>0</v>
      </c>
      <c r="P633" s="7">
        <f t="shared" si="38"/>
        <v>0</v>
      </c>
      <c r="Q633" s="27">
        <f t="shared" si="39"/>
        <v>0</v>
      </c>
      <c r="R633" s="41"/>
    </row>
    <row r="634" spans="2:18" x14ac:dyDescent="0.15">
      <c r="B634" s="7" t="str">
        <f t="shared" si="36"/>
        <v/>
      </c>
      <c r="C634" s="33"/>
      <c r="D634" s="33"/>
      <c r="E634" s="37"/>
      <c r="F634" s="37"/>
      <c r="G634" s="39"/>
      <c r="H634" s="39"/>
      <c r="I634" s="39"/>
      <c r="J634" s="40"/>
      <c r="K634" s="40"/>
      <c r="L634" s="35"/>
      <c r="M634" s="7">
        <f>J634*ReadMe!$H$67</f>
        <v>0</v>
      </c>
      <c r="N634" s="7">
        <f>K634*ReadMe!$H$66</f>
        <v>0</v>
      </c>
      <c r="O634" s="7">
        <f t="shared" si="37"/>
        <v>0</v>
      </c>
      <c r="P634" s="7">
        <f t="shared" si="38"/>
        <v>0</v>
      </c>
      <c r="Q634" s="27">
        <f t="shared" si="39"/>
        <v>0</v>
      </c>
      <c r="R634" s="41"/>
    </row>
    <row r="635" spans="2:18" x14ac:dyDescent="0.15">
      <c r="B635" s="7" t="str">
        <f t="shared" si="36"/>
        <v/>
      </c>
      <c r="C635" s="33"/>
      <c r="D635" s="33"/>
      <c r="E635" s="37"/>
      <c r="F635" s="37"/>
      <c r="G635" s="39"/>
      <c r="H635" s="39"/>
      <c r="I635" s="39"/>
      <c r="J635" s="40"/>
      <c r="K635" s="40"/>
      <c r="L635" s="35"/>
      <c r="M635" s="7">
        <f>J635*ReadMe!$H$67</f>
        <v>0</v>
      </c>
      <c r="N635" s="7">
        <f>K635*ReadMe!$H$66</f>
        <v>0</v>
      </c>
      <c r="O635" s="7">
        <f t="shared" si="37"/>
        <v>0</v>
      </c>
      <c r="P635" s="7">
        <f t="shared" si="38"/>
        <v>0</v>
      </c>
      <c r="Q635" s="27">
        <f t="shared" si="39"/>
        <v>0</v>
      </c>
      <c r="R635" s="41"/>
    </row>
    <row r="636" spans="2:18" x14ac:dyDescent="0.15">
      <c r="B636" s="7" t="str">
        <f t="shared" si="36"/>
        <v/>
      </c>
      <c r="C636" s="33"/>
      <c r="D636" s="33"/>
      <c r="E636" s="37"/>
      <c r="F636" s="37"/>
      <c r="G636" s="39"/>
      <c r="H636" s="39"/>
      <c r="I636" s="39"/>
      <c r="J636" s="40"/>
      <c r="K636" s="40"/>
      <c r="L636" s="35"/>
      <c r="M636" s="7">
        <f>J636*ReadMe!$H$67</f>
        <v>0</v>
      </c>
      <c r="N636" s="7">
        <f>K636*ReadMe!$H$66</f>
        <v>0</v>
      </c>
      <c r="O636" s="7">
        <f t="shared" si="37"/>
        <v>0</v>
      </c>
      <c r="P636" s="7">
        <f t="shared" si="38"/>
        <v>0</v>
      </c>
      <c r="Q636" s="27">
        <f t="shared" si="39"/>
        <v>0</v>
      </c>
      <c r="R636" s="41"/>
    </row>
    <row r="637" spans="2:18" x14ac:dyDescent="0.15">
      <c r="B637" s="7" t="str">
        <f t="shared" si="36"/>
        <v/>
      </c>
      <c r="C637" s="33"/>
      <c r="D637" s="33"/>
      <c r="E637" s="37"/>
      <c r="F637" s="37"/>
      <c r="G637" s="39"/>
      <c r="H637" s="39"/>
      <c r="I637" s="39"/>
      <c r="J637" s="40"/>
      <c r="K637" s="40"/>
      <c r="L637" s="35"/>
      <c r="M637" s="7">
        <f>J637*ReadMe!$H$67</f>
        <v>0</v>
      </c>
      <c r="N637" s="7">
        <f>K637*ReadMe!$H$66</f>
        <v>0</v>
      </c>
      <c r="O637" s="7">
        <f t="shared" si="37"/>
        <v>0</v>
      </c>
      <c r="P637" s="7">
        <f t="shared" si="38"/>
        <v>0</v>
      </c>
      <c r="Q637" s="27">
        <f t="shared" si="39"/>
        <v>0</v>
      </c>
      <c r="R637" s="41"/>
    </row>
    <row r="638" spans="2:18" x14ac:dyDescent="0.15">
      <c r="B638" s="7" t="str">
        <f t="shared" si="36"/>
        <v/>
      </c>
      <c r="C638" s="33"/>
      <c r="D638" s="33"/>
      <c r="E638" s="37"/>
      <c r="F638" s="37"/>
      <c r="G638" s="39"/>
      <c r="H638" s="39"/>
      <c r="I638" s="39"/>
      <c r="J638" s="40"/>
      <c r="K638" s="40"/>
      <c r="L638" s="35"/>
      <c r="M638" s="7">
        <f>J638*ReadMe!$H$67</f>
        <v>0</v>
      </c>
      <c r="N638" s="7">
        <f>K638*ReadMe!$H$66</f>
        <v>0</v>
      </c>
      <c r="O638" s="7">
        <f t="shared" si="37"/>
        <v>0</v>
      </c>
      <c r="P638" s="7">
        <f t="shared" si="38"/>
        <v>0</v>
      </c>
      <c r="Q638" s="27">
        <f t="shared" si="39"/>
        <v>0</v>
      </c>
      <c r="R638" s="41"/>
    </row>
    <row r="639" spans="2:18" x14ac:dyDescent="0.15">
      <c r="B639" s="7" t="str">
        <f t="shared" si="36"/>
        <v/>
      </c>
      <c r="C639" s="33"/>
      <c r="D639" s="33"/>
      <c r="E639" s="37"/>
      <c r="F639" s="37"/>
      <c r="G639" s="39"/>
      <c r="H639" s="39"/>
      <c r="I639" s="39"/>
      <c r="J639" s="40"/>
      <c r="K639" s="40"/>
      <c r="L639" s="35"/>
      <c r="M639" s="7">
        <f>J639*ReadMe!$H$67</f>
        <v>0</v>
      </c>
      <c r="N639" s="7">
        <f>K639*ReadMe!$H$66</f>
        <v>0</v>
      </c>
      <c r="O639" s="7">
        <f t="shared" si="37"/>
        <v>0</v>
      </c>
      <c r="P639" s="7">
        <f t="shared" si="38"/>
        <v>0</v>
      </c>
      <c r="Q639" s="27">
        <f t="shared" si="39"/>
        <v>0</v>
      </c>
      <c r="R639" s="41"/>
    </row>
    <row r="640" spans="2:18" x14ac:dyDescent="0.15">
      <c r="B640" s="7" t="str">
        <f t="shared" si="36"/>
        <v/>
      </c>
      <c r="C640" s="33"/>
      <c r="D640" s="33"/>
      <c r="E640" s="37"/>
      <c r="F640" s="37"/>
      <c r="G640" s="39"/>
      <c r="H640" s="39"/>
      <c r="I640" s="39"/>
      <c r="J640" s="40"/>
      <c r="K640" s="40"/>
      <c r="L640" s="35"/>
      <c r="M640" s="7">
        <f>J640*ReadMe!$H$67</f>
        <v>0</v>
      </c>
      <c r="N640" s="7">
        <f>K640*ReadMe!$H$66</f>
        <v>0</v>
      </c>
      <c r="O640" s="7">
        <f t="shared" si="37"/>
        <v>0</v>
      </c>
      <c r="P640" s="7">
        <f t="shared" si="38"/>
        <v>0</v>
      </c>
      <c r="Q640" s="27">
        <f t="shared" si="39"/>
        <v>0</v>
      </c>
      <c r="R640" s="41"/>
    </row>
    <row r="641" spans="2:18" x14ac:dyDescent="0.15">
      <c r="B641" s="7" t="str">
        <f t="shared" si="36"/>
        <v/>
      </c>
      <c r="C641" s="33"/>
      <c r="D641" s="33"/>
      <c r="E641" s="37"/>
      <c r="F641" s="37"/>
      <c r="G641" s="39"/>
      <c r="H641" s="39"/>
      <c r="I641" s="39"/>
      <c r="J641" s="40"/>
      <c r="K641" s="40"/>
      <c r="L641" s="35"/>
      <c r="M641" s="7">
        <f>J641*ReadMe!$H$67</f>
        <v>0</v>
      </c>
      <c r="N641" s="7">
        <f>K641*ReadMe!$H$66</f>
        <v>0</v>
      </c>
      <c r="O641" s="7">
        <f t="shared" si="37"/>
        <v>0</v>
      </c>
      <c r="P641" s="7">
        <f t="shared" si="38"/>
        <v>0</v>
      </c>
      <c r="Q641" s="27">
        <f t="shared" si="39"/>
        <v>0</v>
      </c>
      <c r="R641" s="41"/>
    </row>
    <row r="642" spans="2:18" x14ac:dyDescent="0.15">
      <c r="B642" s="7" t="str">
        <f t="shared" si="36"/>
        <v/>
      </c>
      <c r="C642" s="33"/>
      <c r="D642" s="33"/>
      <c r="E642" s="37"/>
      <c r="F642" s="37"/>
      <c r="G642" s="39"/>
      <c r="H642" s="39"/>
      <c r="I642" s="39"/>
      <c r="J642" s="40"/>
      <c r="K642" s="40"/>
      <c r="L642" s="35"/>
      <c r="M642" s="7">
        <f>J642*ReadMe!$H$67</f>
        <v>0</v>
      </c>
      <c r="N642" s="7">
        <f>K642*ReadMe!$H$66</f>
        <v>0</v>
      </c>
      <c r="O642" s="7">
        <f t="shared" si="37"/>
        <v>0</v>
      </c>
      <c r="P642" s="7">
        <f t="shared" si="38"/>
        <v>0</v>
      </c>
      <c r="Q642" s="27">
        <f t="shared" si="39"/>
        <v>0</v>
      </c>
      <c r="R642" s="41"/>
    </row>
    <row r="643" spans="2:18" x14ac:dyDescent="0.15">
      <c r="B643" s="7" t="str">
        <f t="shared" si="36"/>
        <v/>
      </c>
      <c r="C643" s="33"/>
      <c r="D643" s="33"/>
      <c r="E643" s="37"/>
      <c r="F643" s="37"/>
      <c r="G643" s="39"/>
      <c r="H643" s="39"/>
      <c r="I643" s="39"/>
      <c r="J643" s="40"/>
      <c r="K643" s="40"/>
      <c r="L643" s="35"/>
      <c r="M643" s="7">
        <f>J643*ReadMe!$H$67</f>
        <v>0</v>
      </c>
      <c r="N643" s="7">
        <f>K643*ReadMe!$H$66</f>
        <v>0</v>
      </c>
      <c r="O643" s="7">
        <f t="shared" si="37"/>
        <v>0</v>
      </c>
      <c r="P643" s="7">
        <f t="shared" si="38"/>
        <v>0</v>
      </c>
      <c r="Q643" s="27">
        <f t="shared" si="39"/>
        <v>0</v>
      </c>
      <c r="R643" s="41"/>
    </row>
    <row r="644" spans="2:18" x14ac:dyDescent="0.15">
      <c r="B644" s="7" t="str">
        <f t="shared" si="36"/>
        <v/>
      </c>
      <c r="C644" s="33"/>
      <c r="D644" s="33"/>
      <c r="E644" s="37"/>
      <c r="F644" s="37"/>
      <c r="G644" s="39"/>
      <c r="H644" s="39"/>
      <c r="I644" s="39"/>
      <c r="J644" s="40"/>
      <c r="K644" s="40"/>
      <c r="L644" s="35"/>
      <c r="M644" s="7">
        <f>J644*ReadMe!$H$67</f>
        <v>0</v>
      </c>
      <c r="N644" s="7">
        <f>K644*ReadMe!$H$66</f>
        <v>0</v>
      </c>
      <c r="O644" s="7">
        <f t="shared" si="37"/>
        <v>0</v>
      </c>
      <c r="P644" s="7">
        <f t="shared" si="38"/>
        <v>0</v>
      </c>
      <c r="Q644" s="27">
        <f t="shared" si="39"/>
        <v>0</v>
      </c>
      <c r="R644" s="41"/>
    </row>
    <row r="645" spans="2:18" x14ac:dyDescent="0.15">
      <c r="B645" s="7" t="str">
        <f t="shared" si="36"/>
        <v/>
      </c>
      <c r="C645" s="33"/>
      <c r="D645" s="33"/>
      <c r="E645" s="37"/>
      <c r="F645" s="37"/>
      <c r="G645" s="39"/>
      <c r="H645" s="39"/>
      <c r="I645" s="39"/>
      <c r="J645" s="40"/>
      <c r="K645" s="40"/>
      <c r="L645" s="35"/>
      <c r="M645" s="7">
        <f>J645*ReadMe!$H$67</f>
        <v>0</v>
      </c>
      <c r="N645" s="7">
        <f>K645*ReadMe!$H$66</f>
        <v>0</v>
      </c>
      <c r="O645" s="7">
        <f t="shared" si="37"/>
        <v>0</v>
      </c>
      <c r="P645" s="7">
        <f t="shared" si="38"/>
        <v>0</v>
      </c>
      <c r="Q645" s="27">
        <f t="shared" si="39"/>
        <v>0</v>
      </c>
      <c r="R645" s="41"/>
    </row>
    <row r="646" spans="2:18" x14ac:dyDescent="0.15">
      <c r="B646" s="7" t="str">
        <f t="shared" si="36"/>
        <v/>
      </c>
      <c r="C646" s="33"/>
      <c r="D646" s="33"/>
      <c r="E646" s="37"/>
      <c r="F646" s="37"/>
      <c r="G646" s="39"/>
      <c r="H646" s="39"/>
      <c r="I646" s="39"/>
      <c r="J646" s="40"/>
      <c r="K646" s="40"/>
      <c r="L646" s="35"/>
      <c r="M646" s="7">
        <f>J646*ReadMe!$H$67</f>
        <v>0</v>
      </c>
      <c r="N646" s="7">
        <f>K646*ReadMe!$H$66</f>
        <v>0</v>
      </c>
      <c r="O646" s="7">
        <f t="shared" si="37"/>
        <v>0</v>
      </c>
      <c r="P646" s="7">
        <f t="shared" si="38"/>
        <v>0</v>
      </c>
      <c r="Q646" s="27">
        <f t="shared" si="39"/>
        <v>0</v>
      </c>
      <c r="R646" s="41"/>
    </row>
    <row r="647" spans="2:18" x14ac:dyDescent="0.15">
      <c r="B647" s="7" t="str">
        <f t="shared" si="36"/>
        <v/>
      </c>
      <c r="C647" s="33"/>
      <c r="D647" s="33"/>
      <c r="E647" s="37"/>
      <c r="F647" s="37"/>
      <c r="G647" s="39"/>
      <c r="H647" s="39"/>
      <c r="I647" s="39"/>
      <c r="J647" s="40"/>
      <c r="K647" s="40"/>
      <c r="L647" s="35"/>
      <c r="M647" s="7">
        <f>J647*ReadMe!$H$67</f>
        <v>0</v>
      </c>
      <c r="N647" s="7">
        <f>K647*ReadMe!$H$66</f>
        <v>0</v>
      </c>
      <c r="O647" s="7">
        <f t="shared" si="37"/>
        <v>0</v>
      </c>
      <c r="P647" s="7">
        <f t="shared" si="38"/>
        <v>0</v>
      </c>
      <c r="Q647" s="27">
        <f t="shared" si="39"/>
        <v>0</v>
      </c>
      <c r="R647" s="41"/>
    </row>
    <row r="648" spans="2:18" x14ac:dyDescent="0.15">
      <c r="B648" s="7" t="str">
        <f t="shared" si="36"/>
        <v/>
      </c>
      <c r="C648" s="33"/>
      <c r="D648" s="33"/>
      <c r="E648" s="37"/>
      <c r="F648" s="37"/>
      <c r="G648" s="39"/>
      <c r="H648" s="39"/>
      <c r="I648" s="39"/>
      <c r="J648" s="40"/>
      <c r="K648" s="40"/>
      <c r="L648" s="35"/>
      <c r="M648" s="7">
        <f>J648*ReadMe!$H$67</f>
        <v>0</v>
      </c>
      <c r="N648" s="7">
        <f>K648*ReadMe!$H$66</f>
        <v>0</v>
      </c>
      <c r="O648" s="7">
        <f t="shared" si="37"/>
        <v>0</v>
      </c>
      <c r="P648" s="7">
        <f t="shared" si="38"/>
        <v>0</v>
      </c>
      <c r="Q648" s="27">
        <f t="shared" si="39"/>
        <v>0</v>
      </c>
      <c r="R648" s="41"/>
    </row>
    <row r="649" spans="2:18" x14ac:dyDescent="0.15">
      <c r="B649" s="7" t="str">
        <f t="shared" si="36"/>
        <v/>
      </c>
      <c r="C649" s="33"/>
      <c r="D649" s="33"/>
      <c r="E649" s="37"/>
      <c r="F649" s="37"/>
      <c r="G649" s="39"/>
      <c r="H649" s="39"/>
      <c r="I649" s="39"/>
      <c r="J649" s="40"/>
      <c r="K649" s="40"/>
      <c r="L649" s="35"/>
      <c r="M649" s="7">
        <f>J649*ReadMe!$H$67</f>
        <v>0</v>
      </c>
      <c r="N649" s="7">
        <f>K649*ReadMe!$H$66</f>
        <v>0</v>
      </c>
      <c r="O649" s="7">
        <f t="shared" si="37"/>
        <v>0</v>
      </c>
      <c r="P649" s="7">
        <f t="shared" si="38"/>
        <v>0</v>
      </c>
      <c r="Q649" s="27">
        <f t="shared" si="39"/>
        <v>0</v>
      </c>
      <c r="R649" s="41"/>
    </row>
    <row r="650" spans="2:18" x14ac:dyDescent="0.15">
      <c r="B650" s="7" t="str">
        <f t="shared" si="36"/>
        <v/>
      </c>
      <c r="C650" s="33"/>
      <c r="D650" s="33"/>
      <c r="E650" s="37"/>
      <c r="F650" s="37"/>
      <c r="G650" s="39"/>
      <c r="H650" s="39"/>
      <c r="I650" s="39"/>
      <c r="J650" s="40"/>
      <c r="K650" s="40"/>
      <c r="L650" s="35"/>
      <c r="M650" s="7">
        <f>J650*ReadMe!$H$67</f>
        <v>0</v>
      </c>
      <c r="N650" s="7">
        <f>K650*ReadMe!$H$66</f>
        <v>0</v>
      </c>
      <c r="O650" s="7">
        <f t="shared" si="37"/>
        <v>0</v>
      </c>
      <c r="P650" s="7">
        <f t="shared" si="38"/>
        <v>0</v>
      </c>
      <c r="Q650" s="27">
        <f t="shared" si="39"/>
        <v>0</v>
      </c>
      <c r="R650" s="41"/>
    </row>
    <row r="651" spans="2:18" x14ac:dyDescent="0.15">
      <c r="B651" s="7" t="str">
        <f t="shared" si="36"/>
        <v/>
      </c>
      <c r="C651" s="33"/>
      <c r="D651" s="33"/>
      <c r="E651" s="37"/>
      <c r="F651" s="37"/>
      <c r="G651" s="39"/>
      <c r="H651" s="39"/>
      <c r="I651" s="39"/>
      <c r="J651" s="40"/>
      <c r="K651" s="40"/>
      <c r="L651" s="35"/>
      <c r="M651" s="7">
        <f>J651*ReadMe!$H$67</f>
        <v>0</v>
      </c>
      <c r="N651" s="7">
        <f>K651*ReadMe!$H$66</f>
        <v>0</v>
      </c>
      <c r="O651" s="7">
        <f t="shared" si="37"/>
        <v>0</v>
      </c>
      <c r="P651" s="7">
        <f t="shared" si="38"/>
        <v>0</v>
      </c>
      <c r="Q651" s="27">
        <f t="shared" si="39"/>
        <v>0</v>
      </c>
      <c r="R651" s="41"/>
    </row>
    <row r="652" spans="2:18" x14ac:dyDescent="0.15">
      <c r="B652" s="7" t="str">
        <f t="shared" si="36"/>
        <v/>
      </c>
      <c r="C652" s="33"/>
      <c r="D652" s="33"/>
      <c r="E652" s="37"/>
      <c r="F652" s="37"/>
      <c r="G652" s="39"/>
      <c r="H652" s="39"/>
      <c r="I652" s="39"/>
      <c r="J652" s="40"/>
      <c r="K652" s="40"/>
      <c r="L652" s="35"/>
      <c r="M652" s="7">
        <f>J652*ReadMe!$H$67</f>
        <v>0</v>
      </c>
      <c r="N652" s="7">
        <f>K652*ReadMe!$H$66</f>
        <v>0</v>
      </c>
      <c r="O652" s="7">
        <f t="shared" si="37"/>
        <v>0</v>
      </c>
      <c r="P652" s="7">
        <f t="shared" si="38"/>
        <v>0</v>
      </c>
      <c r="Q652" s="27">
        <f t="shared" si="39"/>
        <v>0</v>
      </c>
      <c r="R652" s="41"/>
    </row>
    <row r="653" spans="2:18" x14ac:dyDescent="0.15">
      <c r="B653" s="7" t="str">
        <f t="shared" si="36"/>
        <v/>
      </c>
      <c r="C653" s="33"/>
      <c r="D653" s="33"/>
      <c r="E653" s="37"/>
      <c r="F653" s="37"/>
      <c r="G653" s="39"/>
      <c r="H653" s="39"/>
      <c r="I653" s="39"/>
      <c r="J653" s="40"/>
      <c r="K653" s="40"/>
      <c r="L653" s="35"/>
      <c r="M653" s="7">
        <f>J653*ReadMe!$H$67</f>
        <v>0</v>
      </c>
      <c r="N653" s="7">
        <f>K653*ReadMe!$H$66</f>
        <v>0</v>
      </c>
      <c r="O653" s="7">
        <f t="shared" si="37"/>
        <v>0</v>
      </c>
      <c r="P653" s="7">
        <f t="shared" si="38"/>
        <v>0</v>
      </c>
      <c r="Q653" s="27">
        <f t="shared" si="39"/>
        <v>0</v>
      </c>
      <c r="R653" s="41"/>
    </row>
    <row r="654" spans="2:18" x14ac:dyDescent="0.15">
      <c r="B654" s="7" t="str">
        <f t="shared" si="36"/>
        <v/>
      </c>
      <c r="C654" s="33"/>
      <c r="D654" s="33"/>
      <c r="E654" s="37"/>
      <c r="F654" s="37"/>
      <c r="G654" s="39"/>
      <c r="H654" s="39"/>
      <c r="I654" s="39"/>
      <c r="J654" s="40"/>
      <c r="K654" s="40"/>
      <c r="L654" s="35"/>
      <c r="M654" s="7">
        <f>J654*ReadMe!$H$67</f>
        <v>0</v>
      </c>
      <c r="N654" s="7">
        <f>K654*ReadMe!$H$66</f>
        <v>0</v>
      </c>
      <c r="O654" s="7">
        <f t="shared" si="37"/>
        <v>0</v>
      </c>
      <c r="P654" s="7">
        <f t="shared" si="38"/>
        <v>0</v>
      </c>
      <c r="Q654" s="27">
        <f t="shared" si="39"/>
        <v>0</v>
      </c>
      <c r="R654" s="41"/>
    </row>
    <row r="655" spans="2:18" x14ac:dyDescent="0.15">
      <c r="B655" s="7" t="str">
        <f t="shared" ref="B655:B718" si="40">IF(LEN(D655)&gt;1,INDEX(Periode,MATCH($D655,Maanden,0),1),"")</f>
        <v/>
      </c>
      <c r="C655" s="33"/>
      <c r="D655" s="33"/>
      <c r="E655" s="37"/>
      <c r="F655" s="37"/>
      <c r="G655" s="39"/>
      <c r="H655" s="39"/>
      <c r="I655" s="39"/>
      <c r="J655" s="40"/>
      <c r="K655" s="40"/>
      <c r="L655" s="35"/>
      <c r="M655" s="7">
        <f>J655*ReadMe!$H$67</f>
        <v>0</v>
      </c>
      <c r="N655" s="7">
        <f>K655*ReadMe!$H$66</f>
        <v>0</v>
      </c>
      <c r="O655" s="7">
        <f t="shared" si="37"/>
        <v>0</v>
      </c>
      <c r="P655" s="7">
        <f t="shared" si="38"/>
        <v>0</v>
      </c>
      <c r="Q655" s="27">
        <f t="shared" si="39"/>
        <v>0</v>
      </c>
      <c r="R655" s="41"/>
    </row>
    <row r="656" spans="2:18" x14ac:dyDescent="0.15">
      <c r="B656" s="7" t="str">
        <f t="shared" si="40"/>
        <v/>
      </c>
      <c r="C656" s="33"/>
      <c r="D656" s="33"/>
      <c r="E656" s="37"/>
      <c r="F656" s="37"/>
      <c r="G656" s="39"/>
      <c r="H656" s="39"/>
      <c r="I656" s="39"/>
      <c r="J656" s="40"/>
      <c r="K656" s="40"/>
      <c r="L656" s="35"/>
      <c r="M656" s="7">
        <f>J656*ReadMe!$H$67</f>
        <v>0</v>
      </c>
      <c r="N656" s="7">
        <f>K656*ReadMe!$H$66</f>
        <v>0</v>
      </c>
      <c r="O656" s="7">
        <f t="shared" ref="O656:O719" si="41">SUM(J656:N656)</f>
        <v>0</v>
      </c>
      <c r="P656" s="7">
        <f t="shared" ref="P656:P719" si="42">SUM(J656:L656)</f>
        <v>0</v>
      </c>
      <c r="Q656" s="27">
        <f t="shared" ref="Q656:Q719" si="43">SUM(M656:N656)</f>
        <v>0</v>
      </c>
      <c r="R656" s="41"/>
    </row>
    <row r="657" spans="2:18" x14ac:dyDescent="0.15">
      <c r="B657" s="7" t="str">
        <f t="shared" si="40"/>
        <v/>
      </c>
      <c r="C657" s="33"/>
      <c r="D657" s="33"/>
      <c r="E657" s="37"/>
      <c r="F657" s="37"/>
      <c r="G657" s="39"/>
      <c r="H657" s="39"/>
      <c r="I657" s="39"/>
      <c r="J657" s="40"/>
      <c r="K657" s="40"/>
      <c r="L657" s="35"/>
      <c r="M657" s="7">
        <f>J657*ReadMe!$H$67</f>
        <v>0</v>
      </c>
      <c r="N657" s="7">
        <f>K657*ReadMe!$H$66</f>
        <v>0</v>
      </c>
      <c r="O657" s="7">
        <f t="shared" si="41"/>
        <v>0</v>
      </c>
      <c r="P657" s="7">
        <f t="shared" si="42"/>
        <v>0</v>
      </c>
      <c r="Q657" s="27">
        <f t="shared" si="43"/>
        <v>0</v>
      </c>
      <c r="R657" s="41"/>
    </row>
    <row r="658" spans="2:18" x14ac:dyDescent="0.15">
      <c r="B658" s="7" t="str">
        <f t="shared" si="40"/>
        <v/>
      </c>
      <c r="C658" s="33"/>
      <c r="D658" s="33"/>
      <c r="E658" s="37"/>
      <c r="F658" s="37"/>
      <c r="G658" s="39"/>
      <c r="H658" s="39"/>
      <c r="I658" s="39"/>
      <c r="J658" s="40"/>
      <c r="K658" s="40"/>
      <c r="L658" s="35"/>
      <c r="M658" s="7">
        <f>J658*ReadMe!$H$67</f>
        <v>0</v>
      </c>
      <c r="N658" s="7">
        <f>K658*ReadMe!$H$66</f>
        <v>0</v>
      </c>
      <c r="O658" s="7">
        <f t="shared" si="41"/>
        <v>0</v>
      </c>
      <c r="P658" s="7">
        <f t="shared" si="42"/>
        <v>0</v>
      </c>
      <c r="Q658" s="27">
        <f t="shared" si="43"/>
        <v>0</v>
      </c>
      <c r="R658" s="41"/>
    </row>
    <row r="659" spans="2:18" x14ac:dyDescent="0.15">
      <c r="B659" s="7" t="str">
        <f t="shared" si="40"/>
        <v/>
      </c>
      <c r="C659" s="33"/>
      <c r="D659" s="33"/>
      <c r="E659" s="37"/>
      <c r="F659" s="37"/>
      <c r="G659" s="39"/>
      <c r="H659" s="39"/>
      <c r="I659" s="39"/>
      <c r="J659" s="40"/>
      <c r="K659" s="40"/>
      <c r="L659" s="35"/>
      <c r="M659" s="7">
        <f>J659*ReadMe!$H$67</f>
        <v>0</v>
      </c>
      <c r="N659" s="7">
        <f>K659*ReadMe!$H$66</f>
        <v>0</v>
      </c>
      <c r="O659" s="7">
        <f t="shared" si="41"/>
        <v>0</v>
      </c>
      <c r="P659" s="7">
        <f t="shared" si="42"/>
        <v>0</v>
      </c>
      <c r="Q659" s="27">
        <f t="shared" si="43"/>
        <v>0</v>
      </c>
      <c r="R659" s="41"/>
    </row>
    <row r="660" spans="2:18" x14ac:dyDescent="0.15">
      <c r="B660" s="7" t="str">
        <f t="shared" si="40"/>
        <v/>
      </c>
      <c r="C660" s="33"/>
      <c r="D660" s="33"/>
      <c r="E660" s="37"/>
      <c r="F660" s="37"/>
      <c r="G660" s="39"/>
      <c r="H660" s="39"/>
      <c r="I660" s="39"/>
      <c r="J660" s="40"/>
      <c r="K660" s="40"/>
      <c r="L660" s="35"/>
      <c r="M660" s="7">
        <f>J660*ReadMe!$H$67</f>
        <v>0</v>
      </c>
      <c r="N660" s="7">
        <f>K660*ReadMe!$H$66</f>
        <v>0</v>
      </c>
      <c r="O660" s="7">
        <f t="shared" si="41"/>
        <v>0</v>
      </c>
      <c r="P660" s="7">
        <f t="shared" si="42"/>
        <v>0</v>
      </c>
      <c r="Q660" s="27">
        <f t="shared" si="43"/>
        <v>0</v>
      </c>
      <c r="R660" s="41"/>
    </row>
    <row r="661" spans="2:18" x14ac:dyDescent="0.15">
      <c r="B661" s="7" t="str">
        <f t="shared" si="40"/>
        <v/>
      </c>
      <c r="C661" s="33"/>
      <c r="D661" s="33"/>
      <c r="E661" s="37"/>
      <c r="F661" s="37"/>
      <c r="G661" s="39"/>
      <c r="H661" s="39"/>
      <c r="I661" s="39"/>
      <c r="J661" s="40"/>
      <c r="K661" s="40"/>
      <c r="L661" s="35"/>
      <c r="M661" s="7">
        <f>J661*ReadMe!$H$67</f>
        <v>0</v>
      </c>
      <c r="N661" s="7">
        <f>K661*ReadMe!$H$66</f>
        <v>0</v>
      </c>
      <c r="O661" s="7">
        <f t="shared" si="41"/>
        <v>0</v>
      </c>
      <c r="P661" s="7">
        <f t="shared" si="42"/>
        <v>0</v>
      </c>
      <c r="Q661" s="27">
        <f t="shared" si="43"/>
        <v>0</v>
      </c>
      <c r="R661" s="41"/>
    </row>
    <row r="662" spans="2:18" x14ac:dyDescent="0.15">
      <c r="B662" s="7" t="str">
        <f t="shared" si="40"/>
        <v/>
      </c>
      <c r="C662" s="33"/>
      <c r="D662" s="33"/>
      <c r="E662" s="37"/>
      <c r="F662" s="37"/>
      <c r="G662" s="39"/>
      <c r="H662" s="39"/>
      <c r="I662" s="39"/>
      <c r="J662" s="40"/>
      <c r="K662" s="40"/>
      <c r="L662" s="35"/>
      <c r="M662" s="7">
        <f>J662*ReadMe!$H$67</f>
        <v>0</v>
      </c>
      <c r="N662" s="7">
        <f>K662*ReadMe!$H$66</f>
        <v>0</v>
      </c>
      <c r="O662" s="7">
        <f t="shared" si="41"/>
        <v>0</v>
      </c>
      <c r="P662" s="7">
        <f t="shared" si="42"/>
        <v>0</v>
      </c>
      <c r="Q662" s="27">
        <f t="shared" si="43"/>
        <v>0</v>
      </c>
      <c r="R662" s="41"/>
    </row>
    <row r="663" spans="2:18" x14ac:dyDescent="0.15">
      <c r="B663" s="7" t="str">
        <f t="shared" si="40"/>
        <v/>
      </c>
      <c r="C663" s="33"/>
      <c r="D663" s="33"/>
      <c r="E663" s="37"/>
      <c r="F663" s="37"/>
      <c r="G663" s="39"/>
      <c r="H663" s="39"/>
      <c r="I663" s="39"/>
      <c r="J663" s="40"/>
      <c r="K663" s="40"/>
      <c r="L663" s="35"/>
      <c r="M663" s="7">
        <f>J663*ReadMe!$H$67</f>
        <v>0</v>
      </c>
      <c r="N663" s="7">
        <f>K663*ReadMe!$H$66</f>
        <v>0</v>
      </c>
      <c r="O663" s="7">
        <f t="shared" si="41"/>
        <v>0</v>
      </c>
      <c r="P663" s="7">
        <f t="shared" si="42"/>
        <v>0</v>
      </c>
      <c r="Q663" s="27">
        <f t="shared" si="43"/>
        <v>0</v>
      </c>
      <c r="R663" s="41"/>
    </row>
    <row r="664" spans="2:18" x14ac:dyDescent="0.15">
      <c r="B664" s="7" t="str">
        <f t="shared" si="40"/>
        <v/>
      </c>
      <c r="C664" s="33"/>
      <c r="D664" s="33"/>
      <c r="E664" s="37"/>
      <c r="F664" s="37"/>
      <c r="G664" s="39"/>
      <c r="H664" s="39"/>
      <c r="I664" s="39"/>
      <c r="J664" s="40"/>
      <c r="K664" s="40"/>
      <c r="L664" s="35"/>
      <c r="M664" s="7">
        <f>J664*ReadMe!$H$67</f>
        <v>0</v>
      </c>
      <c r="N664" s="7">
        <f>K664*ReadMe!$H$66</f>
        <v>0</v>
      </c>
      <c r="O664" s="7">
        <f t="shared" si="41"/>
        <v>0</v>
      </c>
      <c r="P664" s="7">
        <f t="shared" si="42"/>
        <v>0</v>
      </c>
      <c r="Q664" s="27">
        <f t="shared" si="43"/>
        <v>0</v>
      </c>
      <c r="R664" s="41"/>
    </row>
    <row r="665" spans="2:18" x14ac:dyDescent="0.15">
      <c r="B665" s="7" t="str">
        <f t="shared" si="40"/>
        <v/>
      </c>
      <c r="C665" s="33"/>
      <c r="D665" s="33"/>
      <c r="E665" s="37"/>
      <c r="F665" s="37"/>
      <c r="G665" s="39"/>
      <c r="H665" s="39"/>
      <c r="I665" s="39"/>
      <c r="J665" s="40"/>
      <c r="K665" s="40"/>
      <c r="L665" s="35"/>
      <c r="M665" s="7">
        <f>J665*ReadMe!$H$67</f>
        <v>0</v>
      </c>
      <c r="N665" s="7">
        <f>K665*ReadMe!$H$66</f>
        <v>0</v>
      </c>
      <c r="O665" s="7">
        <f t="shared" si="41"/>
        <v>0</v>
      </c>
      <c r="P665" s="7">
        <f t="shared" si="42"/>
        <v>0</v>
      </c>
      <c r="Q665" s="27">
        <f t="shared" si="43"/>
        <v>0</v>
      </c>
      <c r="R665" s="41"/>
    </row>
    <row r="666" spans="2:18" x14ac:dyDescent="0.15">
      <c r="B666" s="7" t="str">
        <f t="shared" si="40"/>
        <v/>
      </c>
      <c r="C666" s="33"/>
      <c r="D666" s="33"/>
      <c r="E666" s="37"/>
      <c r="F666" s="37"/>
      <c r="G666" s="39"/>
      <c r="H666" s="39"/>
      <c r="I666" s="39"/>
      <c r="J666" s="40"/>
      <c r="K666" s="40"/>
      <c r="L666" s="35"/>
      <c r="M666" s="7">
        <f>J666*ReadMe!$H$67</f>
        <v>0</v>
      </c>
      <c r="N666" s="7">
        <f>K666*ReadMe!$H$66</f>
        <v>0</v>
      </c>
      <c r="O666" s="7">
        <f t="shared" si="41"/>
        <v>0</v>
      </c>
      <c r="P666" s="7">
        <f t="shared" si="42"/>
        <v>0</v>
      </c>
      <c r="Q666" s="27">
        <f t="shared" si="43"/>
        <v>0</v>
      </c>
      <c r="R666" s="41"/>
    </row>
    <row r="667" spans="2:18" x14ac:dyDescent="0.15">
      <c r="B667" s="7" t="str">
        <f t="shared" si="40"/>
        <v/>
      </c>
      <c r="C667" s="33"/>
      <c r="D667" s="33"/>
      <c r="E667" s="37"/>
      <c r="F667" s="37"/>
      <c r="G667" s="39"/>
      <c r="H667" s="39"/>
      <c r="I667" s="39"/>
      <c r="J667" s="40"/>
      <c r="K667" s="40"/>
      <c r="L667" s="35"/>
      <c r="M667" s="7">
        <f>J667*ReadMe!$H$67</f>
        <v>0</v>
      </c>
      <c r="N667" s="7">
        <f>K667*ReadMe!$H$66</f>
        <v>0</v>
      </c>
      <c r="O667" s="7">
        <f t="shared" si="41"/>
        <v>0</v>
      </c>
      <c r="P667" s="7">
        <f t="shared" si="42"/>
        <v>0</v>
      </c>
      <c r="Q667" s="27">
        <f t="shared" si="43"/>
        <v>0</v>
      </c>
      <c r="R667" s="41"/>
    </row>
    <row r="668" spans="2:18" x14ac:dyDescent="0.15">
      <c r="B668" s="7" t="str">
        <f t="shared" si="40"/>
        <v/>
      </c>
      <c r="C668" s="33"/>
      <c r="D668" s="33"/>
      <c r="E668" s="37"/>
      <c r="F668" s="37"/>
      <c r="G668" s="39"/>
      <c r="H668" s="39"/>
      <c r="I668" s="39"/>
      <c r="J668" s="40"/>
      <c r="K668" s="40"/>
      <c r="L668" s="35"/>
      <c r="M668" s="7">
        <f>J668*ReadMe!$H$67</f>
        <v>0</v>
      </c>
      <c r="N668" s="7">
        <f>K668*ReadMe!$H$66</f>
        <v>0</v>
      </c>
      <c r="O668" s="7">
        <f t="shared" si="41"/>
        <v>0</v>
      </c>
      <c r="P668" s="7">
        <f t="shared" si="42"/>
        <v>0</v>
      </c>
      <c r="Q668" s="27">
        <f t="shared" si="43"/>
        <v>0</v>
      </c>
      <c r="R668" s="41"/>
    </row>
    <row r="669" spans="2:18" x14ac:dyDescent="0.15">
      <c r="B669" s="7" t="str">
        <f t="shared" si="40"/>
        <v/>
      </c>
      <c r="C669" s="33"/>
      <c r="D669" s="33"/>
      <c r="E669" s="37"/>
      <c r="F669" s="37"/>
      <c r="G669" s="39"/>
      <c r="H669" s="39"/>
      <c r="I669" s="39"/>
      <c r="J669" s="40"/>
      <c r="K669" s="40"/>
      <c r="L669" s="35"/>
      <c r="M669" s="7">
        <f>J669*ReadMe!$H$67</f>
        <v>0</v>
      </c>
      <c r="N669" s="7">
        <f>K669*ReadMe!$H$66</f>
        <v>0</v>
      </c>
      <c r="O669" s="7">
        <f t="shared" si="41"/>
        <v>0</v>
      </c>
      <c r="P669" s="7">
        <f t="shared" si="42"/>
        <v>0</v>
      </c>
      <c r="Q669" s="27">
        <f t="shared" si="43"/>
        <v>0</v>
      </c>
      <c r="R669" s="41"/>
    </row>
    <row r="670" spans="2:18" x14ac:dyDescent="0.15">
      <c r="B670" s="7" t="str">
        <f t="shared" si="40"/>
        <v/>
      </c>
      <c r="C670" s="33"/>
      <c r="D670" s="33"/>
      <c r="E670" s="37"/>
      <c r="F670" s="37"/>
      <c r="G670" s="39"/>
      <c r="H670" s="39"/>
      <c r="I670" s="39"/>
      <c r="J670" s="40"/>
      <c r="K670" s="40"/>
      <c r="L670" s="35"/>
      <c r="M670" s="7">
        <f>J670*ReadMe!$H$67</f>
        <v>0</v>
      </c>
      <c r="N670" s="7">
        <f>K670*ReadMe!$H$66</f>
        <v>0</v>
      </c>
      <c r="O670" s="7">
        <f t="shared" si="41"/>
        <v>0</v>
      </c>
      <c r="P670" s="7">
        <f t="shared" si="42"/>
        <v>0</v>
      </c>
      <c r="Q670" s="27">
        <f t="shared" si="43"/>
        <v>0</v>
      </c>
      <c r="R670" s="41"/>
    </row>
    <row r="671" spans="2:18" x14ac:dyDescent="0.15">
      <c r="B671" s="7" t="str">
        <f t="shared" si="40"/>
        <v/>
      </c>
      <c r="C671" s="33"/>
      <c r="D671" s="33"/>
      <c r="E671" s="37"/>
      <c r="F671" s="37"/>
      <c r="G671" s="39"/>
      <c r="H671" s="39"/>
      <c r="I671" s="39"/>
      <c r="J671" s="40"/>
      <c r="K671" s="40"/>
      <c r="L671" s="35"/>
      <c r="M671" s="7">
        <f>J671*ReadMe!$H$67</f>
        <v>0</v>
      </c>
      <c r="N671" s="7">
        <f>K671*ReadMe!$H$66</f>
        <v>0</v>
      </c>
      <c r="O671" s="7">
        <f t="shared" si="41"/>
        <v>0</v>
      </c>
      <c r="P671" s="7">
        <f t="shared" si="42"/>
        <v>0</v>
      </c>
      <c r="Q671" s="27">
        <f t="shared" si="43"/>
        <v>0</v>
      </c>
      <c r="R671" s="41"/>
    </row>
    <row r="672" spans="2:18" x14ac:dyDescent="0.15">
      <c r="B672" s="7" t="str">
        <f t="shared" si="40"/>
        <v/>
      </c>
      <c r="C672" s="33"/>
      <c r="D672" s="33"/>
      <c r="E672" s="37"/>
      <c r="F672" s="37"/>
      <c r="G672" s="39"/>
      <c r="H672" s="39"/>
      <c r="I672" s="39"/>
      <c r="J672" s="40"/>
      <c r="K672" s="40"/>
      <c r="L672" s="35"/>
      <c r="M672" s="7">
        <f>J672*ReadMe!$H$67</f>
        <v>0</v>
      </c>
      <c r="N672" s="7">
        <f>K672*ReadMe!$H$66</f>
        <v>0</v>
      </c>
      <c r="O672" s="7">
        <f t="shared" si="41"/>
        <v>0</v>
      </c>
      <c r="P672" s="7">
        <f t="shared" si="42"/>
        <v>0</v>
      </c>
      <c r="Q672" s="27">
        <f t="shared" si="43"/>
        <v>0</v>
      </c>
      <c r="R672" s="41"/>
    </row>
    <row r="673" spans="2:18" x14ac:dyDescent="0.15">
      <c r="B673" s="7" t="str">
        <f t="shared" si="40"/>
        <v/>
      </c>
      <c r="C673" s="33"/>
      <c r="D673" s="33"/>
      <c r="E673" s="37"/>
      <c r="F673" s="37"/>
      <c r="G673" s="39"/>
      <c r="H673" s="39"/>
      <c r="I673" s="39"/>
      <c r="J673" s="40"/>
      <c r="K673" s="40"/>
      <c r="L673" s="35"/>
      <c r="M673" s="7">
        <f>J673*ReadMe!$H$67</f>
        <v>0</v>
      </c>
      <c r="N673" s="7">
        <f>K673*ReadMe!$H$66</f>
        <v>0</v>
      </c>
      <c r="O673" s="7">
        <f t="shared" si="41"/>
        <v>0</v>
      </c>
      <c r="P673" s="7">
        <f t="shared" si="42"/>
        <v>0</v>
      </c>
      <c r="Q673" s="27">
        <f t="shared" si="43"/>
        <v>0</v>
      </c>
      <c r="R673" s="41"/>
    </row>
    <row r="674" spans="2:18" x14ac:dyDescent="0.15">
      <c r="B674" s="7" t="str">
        <f t="shared" si="40"/>
        <v/>
      </c>
      <c r="C674" s="33"/>
      <c r="D674" s="33"/>
      <c r="E674" s="37"/>
      <c r="F674" s="37"/>
      <c r="G674" s="39"/>
      <c r="H674" s="39"/>
      <c r="I674" s="39"/>
      <c r="J674" s="40"/>
      <c r="K674" s="40"/>
      <c r="L674" s="35"/>
      <c r="M674" s="7">
        <f>J674*ReadMe!$H$67</f>
        <v>0</v>
      </c>
      <c r="N674" s="7">
        <f>K674*ReadMe!$H$66</f>
        <v>0</v>
      </c>
      <c r="O674" s="7">
        <f t="shared" si="41"/>
        <v>0</v>
      </c>
      <c r="P674" s="7">
        <f t="shared" si="42"/>
        <v>0</v>
      </c>
      <c r="Q674" s="27">
        <f t="shared" si="43"/>
        <v>0</v>
      </c>
      <c r="R674" s="41"/>
    </row>
    <row r="675" spans="2:18" x14ac:dyDescent="0.15">
      <c r="B675" s="7" t="str">
        <f t="shared" si="40"/>
        <v/>
      </c>
      <c r="C675" s="33"/>
      <c r="D675" s="33"/>
      <c r="E675" s="37"/>
      <c r="F675" s="37"/>
      <c r="G675" s="39"/>
      <c r="H675" s="39"/>
      <c r="I675" s="39"/>
      <c r="J675" s="40"/>
      <c r="K675" s="40"/>
      <c r="L675" s="35"/>
      <c r="M675" s="7">
        <f>J675*ReadMe!$H$67</f>
        <v>0</v>
      </c>
      <c r="N675" s="7">
        <f>K675*ReadMe!$H$66</f>
        <v>0</v>
      </c>
      <c r="O675" s="7">
        <f t="shared" si="41"/>
        <v>0</v>
      </c>
      <c r="P675" s="7">
        <f t="shared" si="42"/>
        <v>0</v>
      </c>
      <c r="Q675" s="27">
        <f t="shared" si="43"/>
        <v>0</v>
      </c>
      <c r="R675" s="41"/>
    </row>
    <row r="676" spans="2:18" x14ac:dyDescent="0.15">
      <c r="B676" s="7" t="str">
        <f t="shared" si="40"/>
        <v/>
      </c>
      <c r="C676" s="33"/>
      <c r="D676" s="33"/>
      <c r="E676" s="37"/>
      <c r="F676" s="37"/>
      <c r="G676" s="39"/>
      <c r="H676" s="39"/>
      <c r="I676" s="39"/>
      <c r="J676" s="40"/>
      <c r="K676" s="40"/>
      <c r="L676" s="35"/>
      <c r="M676" s="7">
        <f>J676*ReadMe!$H$67</f>
        <v>0</v>
      </c>
      <c r="N676" s="7">
        <f>K676*ReadMe!$H$66</f>
        <v>0</v>
      </c>
      <c r="O676" s="7">
        <f t="shared" si="41"/>
        <v>0</v>
      </c>
      <c r="P676" s="7">
        <f t="shared" si="42"/>
        <v>0</v>
      </c>
      <c r="Q676" s="27">
        <f t="shared" si="43"/>
        <v>0</v>
      </c>
      <c r="R676" s="41"/>
    </row>
    <row r="677" spans="2:18" x14ac:dyDescent="0.15">
      <c r="B677" s="7" t="str">
        <f t="shared" si="40"/>
        <v/>
      </c>
      <c r="C677" s="33"/>
      <c r="D677" s="33"/>
      <c r="E677" s="37"/>
      <c r="F677" s="37"/>
      <c r="G677" s="39"/>
      <c r="H677" s="39"/>
      <c r="I677" s="39"/>
      <c r="J677" s="40"/>
      <c r="K677" s="40"/>
      <c r="L677" s="35"/>
      <c r="M677" s="7">
        <f>J677*ReadMe!$H$67</f>
        <v>0</v>
      </c>
      <c r="N677" s="7">
        <f>K677*ReadMe!$H$66</f>
        <v>0</v>
      </c>
      <c r="O677" s="7">
        <f t="shared" si="41"/>
        <v>0</v>
      </c>
      <c r="P677" s="7">
        <f t="shared" si="42"/>
        <v>0</v>
      </c>
      <c r="Q677" s="27">
        <f t="shared" si="43"/>
        <v>0</v>
      </c>
      <c r="R677" s="41"/>
    </row>
    <row r="678" spans="2:18" x14ac:dyDescent="0.15">
      <c r="B678" s="7" t="str">
        <f t="shared" si="40"/>
        <v/>
      </c>
      <c r="C678" s="33"/>
      <c r="D678" s="33"/>
      <c r="E678" s="37"/>
      <c r="F678" s="37"/>
      <c r="G678" s="39"/>
      <c r="H678" s="39"/>
      <c r="I678" s="39"/>
      <c r="J678" s="40"/>
      <c r="K678" s="40"/>
      <c r="L678" s="35"/>
      <c r="M678" s="7">
        <f>J678*ReadMe!$H$67</f>
        <v>0</v>
      </c>
      <c r="N678" s="7">
        <f>K678*ReadMe!$H$66</f>
        <v>0</v>
      </c>
      <c r="O678" s="7">
        <f t="shared" si="41"/>
        <v>0</v>
      </c>
      <c r="P678" s="7">
        <f t="shared" si="42"/>
        <v>0</v>
      </c>
      <c r="Q678" s="27">
        <f t="shared" si="43"/>
        <v>0</v>
      </c>
      <c r="R678" s="41"/>
    </row>
    <row r="679" spans="2:18" x14ac:dyDescent="0.15">
      <c r="B679" s="7" t="str">
        <f t="shared" si="40"/>
        <v/>
      </c>
      <c r="C679" s="33"/>
      <c r="D679" s="33"/>
      <c r="E679" s="37"/>
      <c r="F679" s="37"/>
      <c r="G679" s="39"/>
      <c r="H679" s="39"/>
      <c r="I679" s="39"/>
      <c r="J679" s="40"/>
      <c r="K679" s="40"/>
      <c r="L679" s="35"/>
      <c r="M679" s="7">
        <f>J679*ReadMe!$H$67</f>
        <v>0</v>
      </c>
      <c r="N679" s="7">
        <f>K679*ReadMe!$H$66</f>
        <v>0</v>
      </c>
      <c r="O679" s="7">
        <f t="shared" si="41"/>
        <v>0</v>
      </c>
      <c r="P679" s="7">
        <f t="shared" si="42"/>
        <v>0</v>
      </c>
      <c r="Q679" s="27">
        <f t="shared" si="43"/>
        <v>0</v>
      </c>
      <c r="R679" s="41"/>
    </row>
    <row r="680" spans="2:18" x14ac:dyDescent="0.15">
      <c r="B680" s="7" t="str">
        <f t="shared" si="40"/>
        <v/>
      </c>
      <c r="C680" s="33"/>
      <c r="D680" s="33"/>
      <c r="E680" s="37"/>
      <c r="F680" s="37"/>
      <c r="G680" s="39"/>
      <c r="H680" s="39"/>
      <c r="I680" s="39"/>
      <c r="J680" s="40"/>
      <c r="K680" s="40"/>
      <c r="L680" s="35"/>
      <c r="M680" s="7">
        <f>J680*ReadMe!$H$67</f>
        <v>0</v>
      </c>
      <c r="N680" s="7">
        <f>K680*ReadMe!$H$66</f>
        <v>0</v>
      </c>
      <c r="O680" s="7">
        <f t="shared" si="41"/>
        <v>0</v>
      </c>
      <c r="P680" s="7">
        <f t="shared" si="42"/>
        <v>0</v>
      </c>
      <c r="Q680" s="27">
        <f t="shared" si="43"/>
        <v>0</v>
      </c>
      <c r="R680" s="41"/>
    </row>
    <row r="681" spans="2:18" x14ac:dyDescent="0.15">
      <c r="B681" s="7" t="str">
        <f t="shared" si="40"/>
        <v/>
      </c>
      <c r="C681" s="33"/>
      <c r="D681" s="33"/>
      <c r="E681" s="37"/>
      <c r="F681" s="37"/>
      <c r="G681" s="39"/>
      <c r="H681" s="39"/>
      <c r="I681" s="39"/>
      <c r="J681" s="40"/>
      <c r="K681" s="40"/>
      <c r="L681" s="35"/>
      <c r="M681" s="7">
        <f>J681*ReadMe!$H$67</f>
        <v>0</v>
      </c>
      <c r="N681" s="7">
        <f>K681*ReadMe!$H$66</f>
        <v>0</v>
      </c>
      <c r="O681" s="7">
        <f t="shared" si="41"/>
        <v>0</v>
      </c>
      <c r="P681" s="7">
        <f t="shared" si="42"/>
        <v>0</v>
      </c>
      <c r="Q681" s="27">
        <f t="shared" si="43"/>
        <v>0</v>
      </c>
      <c r="R681" s="41"/>
    </row>
    <row r="682" spans="2:18" x14ac:dyDescent="0.15">
      <c r="B682" s="7" t="str">
        <f t="shared" si="40"/>
        <v/>
      </c>
      <c r="C682" s="33"/>
      <c r="D682" s="33"/>
      <c r="E682" s="37"/>
      <c r="F682" s="37"/>
      <c r="G682" s="39"/>
      <c r="H682" s="39"/>
      <c r="I682" s="39"/>
      <c r="J682" s="40"/>
      <c r="K682" s="40"/>
      <c r="L682" s="35"/>
      <c r="M682" s="7">
        <f>J682*ReadMe!$H$67</f>
        <v>0</v>
      </c>
      <c r="N682" s="7">
        <f>K682*ReadMe!$H$66</f>
        <v>0</v>
      </c>
      <c r="O682" s="7">
        <f t="shared" si="41"/>
        <v>0</v>
      </c>
      <c r="P682" s="7">
        <f t="shared" si="42"/>
        <v>0</v>
      </c>
      <c r="Q682" s="27">
        <f t="shared" si="43"/>
        <v>0</v>
      </c>
      <c r="R682" s="41"/>
    </row>
    <row r="683" spans="2:18" x14ac:dyDescent="0.15">
      <c r="B683" s="7" t="str">
        <f t="shared" si="40"/>
        <v/>
      </c>
      <c r="C683" s="33"/>
      <c r="D683" s="33"/>
      <c r="E683" s="37"/>
      <c r="F683" s="37"/>
      <c r="G683" s="39"/>
      <c r="H683" s="39"/>
      <c r="I683" s="39"/>
      <c r="J683" s="40"/>
      <c r="K683" s="40"/>
      <c r="L683" s="35"/>
      <c r="M683" s="7">
        <f>J683*ReadMe!$H$67</f>
        <v>0</v>
      </c>
      <c r="N683" s="7">
        <f>K683*ReadMe!$H$66</f>
        <v>0</v>
      </c>
      <c r="O683" s="7">
        <f t="shared" si="41"/>
        <v>0</v>
      </c>
      <c r="P683" s="7">
        <f t="shared" si="42"/>
        <v>0</v>
      </c>
      <c r="Q683" s="27">
        <f t="shared" si="43"/>
        <v>0</v>
      </c>
      <c r="R683" s="41"/>
    </row>
    <row r="684" spans="2:18" x14ac:dyDescent="0.15">
      <c r="B684" s="7" t="str">
        <f t="shared" si="40"/>
        <v/>
      </c>
      <c r="C684" s="33"/>
      <c r="D684" s="33"/>
      <c r="E684" s="37"/>
      <c r="F684" s="37"/>
      <c r="G684" s="39"/>
      <c r="H684" s="39"/>
      <c r="I684" s="39"/>
      <c r="J684" s="40"/>
      <c r="K684" s="40"/>
      <c r="L684" s="35"/>
      <c r="M684" s="7">
        <f>J684*ReadMe!$H$67</f>
        <v>0</v>
      </c>
      <c r="N684" s="7">
        <f>K684*ReadMe!$H$66</f>
        <v>0</v>
      </c>
      <c r="O684" s="7">
        <f t="shared" si="41"/>
        <v>0</v>
      </c>
      <c r="P684" s="7">
        <f t="shared" si="42"/>
        <v>0</v>
      </c>
      <c r="Q684" s="27">
        <f t="shared" si="43"/>
        <v>0</v>
      </c>
      <c r="R684" s="41"/>
    </row>
    <row r="685" spans="2:18" x14ac:dyDescent="0.15">
      <c r="B685" s="7" t="str">
        <f t="shared" si="40"/>
        <v/>
      </c>
      <c r="C685" s="33"/>
      <c r="D685" s="33"/>
      <c r="E685" s="37"/>
      <c r="F685" s="37"/>
      <c r="G685" s="39"/>
      <c r="H685" s="39"/>
      <c r="I685" s="39"/>
      <c r="J685" s="40"/>
      <c r="K685" s="40"/>
      <c r="L685" s="35"/>
      <c r="M685" s="7">
        <f>J685*ReadMe!$H$67</f>
        <v>0</v>
      </c>
      <c r="N685" s="7">
        <f>K685*ReadMe!$H$66</f>
        <v>0</v>
      </c>
      <c r="O685" s="7">
        <f t="shared" si="41"/>
        <v>0</v>
      </c>
      <c r="P685" s="7">
        <f t="shared" si="42"/>
        <v>0</v>
      </c>
      <c r="Q685" s="27">
        <f t="shared" si="43"/>
        <v>0</v>
      </c>
      <c r="R685" s="41"/>
    </row>
    <row r="686" spans="2:18" x14ac:dyDescent="0.15">
      <c r="B686" s="7" t="str">
        <f t="shared" si="40"/>
        <v/>
      </c>
      <c r="C686" s="33"/>
      <c r="D686" s="33"/>
      <c r="E686" s="37"/>
      <c r="F686" s="37"/>
      <c r="G686" s="39"/>
      <c r="H686" s="39"/>
      <c r="I686" s="39"/>
      <c r="J686" s="40"/>
      <c r="K686" s="40"/>
      <c r="L686" s="35"/>
      <c r="M686" s="7">
        <f>J686*ReadMe!$H$67</f>
        <v>0</v>
      </c>
      <c r="N686" s="7">
        <f>K686*ReadMe!$H$66</f>
        <v>0</v>
      </c>
      <c r="O686" s="7">
        <f t="shared" si="41"/>
        <v>0</v>
      </c>
      <c r="P686" s="7">
        <f t="shared" si="42"/>
        <v>0</v>
      </c>
      <c r="Q686" s="27">
        <f t="shared" si="43"/>
        <v>0</v>
      </c>
      <c r="R686" s="41"/>
    </row>
    <row r="687" spans="2:18" x14ac:dyDescent="0.15">
      <c r="B687" s="7" t="str">
        <f t="shared" si="40"/>
        <v/>
      </c>
      <c r="C687" s="33"/>
      <c r="D687" s="33"/>
      <c r="E687" s="37"/>
      <c r="F687" s="37"/>
      <c r="G687" s="39"/>
      <c r="H687" s="39"/>
      <c r="I687" s="39"/>
      <c r="J687" s="40"/>
      <c r="K687" s="40"/>
      <c r="L687" s="35"/>
      <c r="M687" s="7">
        <f>J687*ReadMe!$H$67</f>
        <v>0</v>
      </c>
      <c r="N687" s="7">
        <f>K687*ReadMe!$H$66</f>
        <v>0</v>
      </c>
      <c r="O687" s="7">
        <f t="shared" si="41"/>
        <v>0</v>
      </c>
      <c r="P687" s="7">
        <f t="shared" si="42"/>
        <v>0</v>
      </c>
      <c r="Q687" s="27">
        <f t="shared" si="43"/>
        <v>0</v>
      </c>
      <c r="R687" s="41"/>
    </row>
    <row r="688" spans="2:18" x14ac:dyDescent="0.15">
      <c r="B688" s="7" t="str">
        <f t="shared" si="40"/>
        <v/>
      </c>
      <c r="C688" s="33"/>
      <c r="D688" s="33"/>
      <c r="E688" s="37"/>
      <c r="F688" s="37"/>
      <c r="G688" s="39"/>
      <c r="H688" s="39"/>
      <c r="I688" s="39"/>
      <c r="J688" s="40"/>
      <c r="K688" s="40"/>
      <c r="L688" s="35"/>
      <c r="M688" s="7">
        <f>J688*ReadMe!$H$67</f>
        <v>0</v>
      </c>
      <c r="N688" s="7">
        <f>K688*ReadMe!$H$66</f>
        <v>0</v>
      </c>
      <c r="O688" s="7">
        <f t="shared" si="41"/>
        <v>0</v>
      </c>
      <c r="P688" s="7">
        <f t="shared" si="42"/>
        <v>0</v>
      </c>
      <c r="Q688" s="27">
        <f t="shared" si="43"/>
        <v>0</v>
      </c>
      <c r="R688" s="41"/>
    </row>
    <row r="689" spans="2:18" x14ac:dyDescent="0.15">
      <c r="B689" s="7" t="str">
        <f t="shared" si="40"/>
        <v/>
      </c>
      <c r="C689" s="33"/>
      <c r="D689" s="33"/>
      <c r="E689" s="37"/>
      <c r="F689" s="37"/>
      <c r="G689" s="39"/>
      <c r="H689" s="39"/>
      <c r="I689" s="39"/>
      <c r="J689" s="40"/>
      <c r="K689" s="40"/>
      <c r="L689" s="35"/>
      <c r="M689" s="7">
        <f>J689*ReadMe!$H$67</f>
        <v>0</v>
      </c>
      <c r="N689" s="7">
        <f>K689*ReadMe!$H$66</f>
        <v>0</v>
      </c>
      <c r="O689" s="7">
        <f t="shared" si="41"/>
        <v>0</v>
      </c>
      <c r="P689" s="7">
        <f t="shared" si="42"/>
        <v>0</v>
      </c>
      <c r="Q689" s="27">
        <f t="shared" si="43"/>
        <v>0</v>
      </c>
      <c r="R689" s="41"/>
    </row>
    <row r="690" spans="2:18" x14ac:dyDescent="0.15">
      <c r="B690" s="7" t="str">
        <f t="shared" si="40"/>
        <v/>
      </c>
      <c r="C690" s="33"/>
      <c r="D690" s="33"/>
      <c r="E690" s="37"/>
      <c r="F690" s="37"/>
      <c r="G690" s="39"/>
      <c r="H690" s="39"/>
      <c r="I690" s="39"/>
      <c r="J690" s="40"/>
      <c r="K690" s="40"/>
      <c r="L690" s="35"/>
      <c r="M690" s="7">
        <f>J690*ReadMe!$H$67</f>
        <v>0</v>
      </c>
      <c r="N690" s="7">
        <f>K690*ReadMe!$H$66</f>
        <v>0</v>
      </c>
      <c r="O690" s="7">
        <f t="shared" si="41"/>
        <v>0</v>
      </c>
      <c r="P690" s="7">
        <f t="shared" si="42"/>
        <v>0</v>
      </c>
      <c r="Q690" s="27">
        <f t="shared" si="43"/>
        <v>0</v>
      </c>
      <c r="R690" s="41"/>
    </row>
    <row r="691" spans="2:18" x14ac:dyDescent="0.15">
      <c r="B691" s="7" t="str">
        <f t="shared" si="40"/>
        <v/>
      </c>
      <c r="C691" s="33"/>
      <c r="D691" s="33"/>
      <c r="E691" s="37"/>
      <c r="F691" s="37"/>
      <c r="G691" s="39"/>
      <c r="H691" s="39"/>
      <c r="I691" s="39"/>
      <c r="J691" s="40"/>
      <c r="K691" s="40"/>
      <c r="L691" s="35"/>
      <c r="M691" s="7">
        <f>J691*ReadMe!$H$67</f>
        <v>0</v>
      </c>
      <c r="N691" s="7">
        <f>K691*ReadMe!$H$66</f>
        <v>0</v>
      </c>
      <c r="O691" s="7">
        <f t="shared" si="41"/>
        <v>0</v>
      </c>
      <c r="P691" s="7">
        <f t="shared" si="42"/>
        <v>0</v>
      </c>
      <c r="Q691" s="27">
        <f t="shared" si="43"/>
        <v>0</v>
      </c>
      <c r="R691" s="41"/>
    </row>
    <row r="692" spans="2:18" x14ac:dyDescent="0.15">
      <c r="B692" s="7" t="str">
        <f t="shared" si="40"/>
        <v/>
      </c>
      <c r="C692" s="33"/>
      <c r="D692" s="33"/>
      <c r="E692" s="37"/>
      <c r="F692" s="37"/>
      <c r="G692" s="39"/>
      <c r="H692" s="39"/>
      <c r="I692" s="39"/>
      <c r="J692" s="40"/>
      <c r="K692" s="40"/>
      <c r="L692" s="35"/>
      <c r="M692" s="7">
        <f>J692*ReadMe!$H$67</f>
        <v>0</v>
      </c>
      <c r="N692" s="7">
        <f>K692*ReadMe!$H$66</f>
        <v>0</v>
      </c>
      <c r="O692" s="7">
        <f t="shared" si="41"/>
        <v>0</v>
      </c>
      <c r="P692" s="7">
        <f t="shared" si="42"/>
        <v>0</v>
      </c>
      <c r="Q692" s="27">
        <f t="shared" si="43"/>
        <v>0</v>
      </c>
      <c r="R692" s="41"/>
    </row>
    <row r="693" spans="2:18" x14ac:dyDescent="0.15">
      <c r="B693" s="7" t="str">
        <f t="shared" si="40"/>
        <v/>
      </c>
      <c r="C693" s="33"/>
      <c r="D693" s="33"/>
      <c r="E693" s="37"/>
      <c r="F693" s="37"/>
      <c r="G693" s="39"/>
      <c r="H693" s="39"/>
      <c r="I693" s="39"/>
      <c r="J693" s="40"/>
      <c r="K693" s="40"/>
      <c r="L693" s="35"/>
      <c r="M693" s="7">
        <f>J693*ReadMe!$H$67</f>
        <v>0</v>
      </c>
      <c r="N693" s="7">
        <f>K693*ReadMe!$H$66</f>
        <v>0</v>
      </c>
      <c r="O693" s="7">
        <f t="shared" si="41"/>
        <v>0</v>
      </c>
      <c r="P693" s="7">
        <f t="shared" si="42"/>
        <v>0</v>
      </c>
      <c r="Q693" s="27">
        <f t="shared" si="43"/>
        <v>0</v>
      </c>
      <c r="R693" s="41"/>
    </row>
    <row r="694" spans="2:18" x14ac:dyDescent="0.15">
      <c r="B694" s="7" t="str">
        <f t="shared" si="40"/>
        <v/>
      </c>
      <c r="C694" s="33"/>
      <c r="D694" s="33"/>
      <c r="E694" s="37"/>
      <c r="F694" s="37"/>
      <c r="G694" s="39"/>
      <c r="H694" s="39"/>
      <c r="I694" s="39"/>
      <c r="J694" s="40"/>
      <c r="K694" s="40"/>
      <c r="L694" s="35"/>
      <c r="M694" s="7">
        <f>J694*ReadMe!$H$67</f>
        <v>0</v>
      </c>
      <c r="N694" s="7">
        <f>K694*ReadMe!$H$66</f>
        <v>0</v>
      </c>
      <c r="O694" s="7">
        <f t="shared" si="41"/>
        <v>0</v>
      </c>
      <c r="P694" s="7">
        <f t="shared" si="42"/>
        <v>0</v>
      </c>
      <c r="Q694" s="27">
        <f t="shared" si="43"/>
        <v>0</v>
      </c>
      <c r="R694" s="41"/>
    </row>
    <row r="695" spans="2:18" x14ac:dyDescent="0.15">
      <c r="B695" s="7" t="str">
        <f t="shared" si="40"/>
        <v/>
      </c>
      <c r="C695" s="33"/>
      <c r="D695" s="33"/>
      <c r="E695" s="37"/>
      <c r="F695" s="37"/>
      <c r="G695" s="39"/>
      <c r="H695" s="39"/>
      <c r="I695" s="39"/>
      <c r="J695" s="40"/>
      <c r="K695" s="40"/>
      <c r="L695" s="35"/>
      <c r="M695" s="7">
        <f>J695*ReadMe!$H$67</f>
        <v>0</v>
      </c>
      <c r="N695" s="7">
        <f>K695*ReadMe!$H$66</f>
        <v>0</v>
      </c>
      <c r="O695" s="7">
        <f t="shared" si="41"/>
        <v>0</v>
      </c>
      <c r="P695" s="7">
        <f t="shared" si="42"/>
        <v>0</v>
      </c>
      <c r="Q695" s="27">
        <f t="shared" si="43"/>
        <v>0</v>
      </c>
      <c r="R695" s="41"/>
    </row>
    <row r="696" spans="2:18" x14ac:dyDescent="0.15">
      <c r="B696" s="7" t="str">
        <f t="shared" si="40"/>
        <v/>
      </c>
      <c r="C696" s="33"/>
      <c r="D696" s="33"/>
      <c r="E696" s="37"/>
      <c r="F696" s="37"/>
      <c r="G696" s="39"/>
      <c r="H696" s="39"/>
      <c r="I696" s="39"/>
      <c r="J696" s="40"/>
      <c r="K696" s="40"/>
      <c r="L696" s="35"/>
      <c r="M696" s="7">
        <f>J696*ReadMe!$H$67</f>
        <v>0</v>
      </c>
      <c r="N696" s="7">
        <f>K696*ReadMe!$H$66</f>
        <v>0</v>
      </c>
      <c r="O696" s="7">
        <f t="shared" si="41"/>
        <v>0</v>
      </c>
      <c r="P696" s="7">
        <f t="shared" si="42"/>
        <v>0</v>
      </c>
      <c r="Q696" s="27">
        <f t="shared" si="43"/>
        <v>0</v>
      </c>
      <c r="R696" s="41"/>
    </row>
    <row r="697" spans="2:18" x14ac:dyDescent="0.15">
      <c r="B697" s="7" t="str">
        <f t="shared" si="40"/>
        <v/>
      </c>
      <c r="C697" s="33"/>
      <c r="D697" s="33"/>
      <c r="E697" s="37"/>
      <c r="F697" s="37"/>
      <c r="G697" s="39"/>
      <c r="H697" s="39"/>
      <c r="I697" s="39"/>
      <c r="J697" s="40"/>
      <c r="K697" s="40"/>
      <c r="L697" s="35"/>
      <c r="M697" s="7">
        <f>J697*ReadMe!$H$67</f>
        <v>0</v>
      </c>
      <c r="N697" s="7">
        <f>K697*ReadMe!$H$66</f>
        <v>0</v>
      </c>
      <c r="O697" s="7">
        <f t="shared" si="41"/>
        <v>0</v>
      </c>
      <c r="P697" s="7">
        <f t="shared" si="42"/>
        <v>0</v>
      </c>
      <c r="Q697" s="27">
        <f t="shared" si="43"/>
        <v>0</v>
      </c>
      <c r="R697" s="41"/>
    </row>
    <row r="698" spans="2:18" x14ac:dyDescent="0.15">
      <c r="B698" s="7" t="str">
        <f t="shared" si="40"/>
        <v/>
      </c>
      <c r="C698" s="33"/>
      <c r="D698" s="33"/>
      <c r="E698" s="37"/>
      <c r="F698" s="37"/>
      <c r="G698" s="39"/>
      <c r="H698" s="39"/>
      <c r="I698" s="39"/>
      <c r="J698" s="40"/>
      <c r="K698" s="40"/>
      <c r="L698" s="35"/>
      <c r="M698" s="7">
        <f>J698*ReadMe!$H$67</f>
        <v>0</v>
      </c>
      <c r="N698" s="7">
        <f>K698*ReadMe!$H$66</f>
        <v>0</v>
      </c>
      <c r="O698" s="7">
        <f t="shared" si="41"/>
        <v>0</v>
      </c>
      <c r="P698" s="7">
        <f t="shared" si="42"/>
        <v>0</v>
      </c>
      <c r="Q698" s="27">
        <f t="shared" si="43"/>
        <v>0</v>
      </c>
      <c r="R698" s="41"/>
    </row>
    <row r="699" spans="2:18" x14ac:dyDescent="0.15">
      <c r="B699" s="7" t="str">
        <f t="shared" si="40"/>
        <v/>
      </c>
      <c r="C699" s="33"/>
      <c r="D699" s="33"/>
      <c r="E699" s="37"/>
      <c r="F699" s="37"/>
      <c r="G699" s="39"/>
      <c r="H699" s="39"/>
      <c r="I699" s="39"/>
      <c r="J699" s="40"/>
      <c r="K699" s="40"/>
      <c r="L699" s="35"/>
      <c r="M699" s="7">
        <f>J699*ReadMe!$H$67</f>
        <v>0</v>
      </c>
      <c r="N699" s="7">
        <f>K699*ReadMe!$H$66</f>
        <v>0</v>
      </c>
      <c r="O699" s="7">
        <f t="shared" si="41"/>
        <v>0</v>
      </c>
      <c r="P699" s="7">
        <f t="shared" si="42"/>
        <v>0</v>
      </c>
      <c r="Q699" s="27">
        <f t="shared" si="43"/>
        <v>0</v>
      </c>
      <c r="R699" s="41"/>
    </row>
    <row r="700" spans="2:18" x14ac:dyDescent="0.15">
      <c r="B700" s="7" t="str">
        <f t="shared" si="40"/>
        <v/>
      </c>
      <c r="C700" s="33"/>
      <c r="D700" s="33"/>
      <c r="E700" s="37"/>
      <c r="F700" s="37"/>
      <c r="G700" s="39"/>
      <c r="H700" s="39"/>
      <c r="I700" s="39"/>
      <c r="J700" s="40"/>
      <c r="K700" s="40"/>
      <c r="L700" s="35"/>
      <c r="M700" s="7">
        <f>J700*ReadMe!$H$67</f>
        <v>0</v>
      </c>
      <c r="N700" s="7">
        <f>K700*ReadMe!$H$66</f>
        <v>0</v>
      </c>
      <c r="O700" s="7">
        <f t="shared" si="41"/>
        <v>0</v>
      </c>
      <c r="P700" s="7">
        <f t="shared" si="42"/>
        <v>0</v>
      </c>
      <c r="Q700" s="27">
        <f t="shared" si="43"/>
        <v>0</v>
      </c>
      <c r="R700" s="41"/>
    </row>
    <row r="701" spans="2:18" x14ac:dyDescent="0.15">
      <c r="B701" s="7" t="str">
        <f t="shared" si="40"/>
        <v/>
      </c>
      <c r="C701" s="33"/>
      <c r="D701" s="33"/>
      <c r="E701" s="37"/>
      <c r="F701" s="37"/>
      <c r="G701" s="39"/>
      <c r="H701" s="39"/>
      <c r="I701" s="39"/>
      <c r="J701" s="40"/>
      <c r="K701" s="40"/>
      <c r="L701" s="35"/>
      <c r="M701" s="7">
        <f>J701*ReadMe!$H$67</f>
        <v>0</v>
      </c>
      <c r="N701" s="7">
        <f>K701*ReadMe!$H$66</f>
        <v>0</v>
      </c>
      <c r="O701" s="7">
        <f t="shared" si="41"/>
        <v>0</v>
      </c>
      <c r="P701" s="7">
        <f t="shared" si="42"/>
        <v>0</v>
      </c>
      <c r="Q701" s="27">
        <f t="shared" si="43"/>
        <v>0</v>
      </c>
      <c r="R701" s="41"/>
    </row>
    <row r="702" spans="2:18" x14ac:dyDescent="0.15">
      <c r="B702" s="7" t="str">
        <f t="shared" si="40"/>
        <v/>
      </c>
      <c r="C702" s="33"/>
      <c r="D702" s="33"/>
      <c r="E702" s="37"/>
      <c r="F702" s="37"/>
      <c r="G702" s="39"/>
      <c r="H702" s="39"/>
      <c r="I702" s="39"/>
      <c r="J702" s="40"/>
      <c r="K702" s="40"/>
      <c r="L702" s="35"/>
      <c r="M702" s="7">
        <f>J702*ReadMe!$H$67</f>
        <v>0</v>
      </c>
      <c r="N702" s="7">
        <f>K702*ReadMe!$H$66</f>
        <v>0</v>
      </c>
      <c r="O702" s="7">
        <f t="shared" si="41"/>
        <v>0</v>
      </c>
      <c r="P702" s="7">
        <f t="shared" si="42"/>
        <v>0</v>
      </c>
      <c r="Q702" s="27">
        <f t="shared" si="43"/>
        <v>0</v>
      </c>
      <c r="R702" s="41"/>
    </row>
    <row r="703" spans="2:18" x14ac:dyDescent="0.15">
      <c r="B703" s="7" t="str">
        <f t="shared" si="40"/>
        <v/>
      </c>
      <c r="C703" s="33"/>
      <c r="D703" s="33"/>
      <c r="E703" s="37"/>
      <c r="F703" s="37"/>
      <c r="G703" s="39"/>
      <c r="H703" s="39"/>
      <c r="I703" s="39"/>
      <c r="J703" s="40"/>
      <c r="K703" s="40"/>
      <c r="L703" s="35"/>
      <c r="M703" s="7">
        <f>J703*ReadMe!$H$67</f>
        <v>0</v>
      </c>
      <c r="N703" s="7">
        <f>K703*ReadMe!$H$66</f>
        <v>0</v>
      </c>
      <c r="O703" s="7">
        <f t="shared" si="41"/>
        <v>0</v>
      </c>
      <c r="P703" s="7">
        <f t="shared" si="42"/>
        <v>0</v>
      </c>
      <c r="Q703" s="27">
        <f t="shared" si="43"/>
        <v>0</v>
      </c>
      <c r="R703" s="41"/>
    </row>
    <row r="704" spans="2:18" x14ac:dyDescent="0.15">
      <c r="B704" s="7" t="str">
        <f t="shared" si="40"/>
        <v/>
      </c>
      <c r="C704" s="33"/>
      <c r="D704" s="33"/>
      <c r="E704" s="37"/>
      <c r="F704" s="37"/>
      <c r="G704" s="39"/>
      <c r="H704" s="39"/>
      <c r="I704" s="39"/>
      <c r="J704" s="40"/>
      <c r="K704" s="40"/>
      <c r="L704" s="35"/>
      <c r="M704" s="7">
        <f>J704*ReadMe!$H$67</f>
        <v>0</v>
      </c>
      <c r="N704" s="7">
        <f>K704*ReadMe!$H$66</f>
        <v>0</v>
      </c>
      <c r="O704" s="7">
        <f t="shared" si="41"/>
        <v>0</v>
      </c>
      <c r="P704" s="7">
        <f t="shared" si="42"/>
        <v>0</v>
      </c>
      <c r="Q704" s="27">
        <f t="shared" si="43"/>
        <v>0</v>
      </c>
      <c r="R704" s="41"/>
    </row>
    <row r="705" spans="2:18" x14ac:dyDescent="0.15">
      <c r="B705" s="7" t="str">
        <f t="shared" si="40"/>
        <v/>
      </c>
      <c r="C705" s="33"/>
      <c r="D705" s="33"/>
      <c r="E705" s="37"/>
      <c r="F705" s="37"/>
      <c r="G705" s="39"/>
      <c r="H705" s="39"/>
      <c r="I705" s="39"/>
      <c r="J705" s="40"/>
      <c r="K705" s="40"/>
      <c r="L705" s="35"/>
      <c r="M705" s="7">
        <f>J705*ReadMe!$H$67</f>
        <v>0</v>
      </c>
      <c r="N705" s="7">
        <f>K705*ReadMe!$H$66</f>
        <v>0</v>
      </c>
      <c r="O705" s="7">
        <f t="shared" si="41"/>
        <v>0</v>
      </c>
      <c r="P705" s="7">
        <f t="shared" si="42"/>
        <v>0</v>
      </c>
      <c r="Q705" s="27">
        <f t="shared" si="43"/>
        <v>0</v>
      </c>
      <c r="R705" s="41"/>
    </row>
    <row r="706" spans="2:18" x14ac:dyDescent="0.15">
      <c r="B706" s="7" t="str">
        <f t="shared" si="40"/>
        <v/>
      </c>
      <c r="C706" s="33"/>
      <c r="D706" s="33"/>
      <c r="E706" s="37"/>
      <c r="F706" s="37"/>
      <c r="G706" s="39"/>
      <c r="H706" s="39"/>
      <c r="I706" s="39"/>
      <c r="J706" s="40"/>
      <c r="K706" s="40"/>
      <c r="L706" s="35"/>
      <c r="M706" s="7">
        <f>J706*ReadMe!$H$67</f>
        <v>0</v>
      </c>
      <c r="N706" s="7">
        <f>K706*ReadMe!$H$66</f>
        <v>0</v>
      </c>
      <c r="O706" s="7">
        <f t="shared" si="41"/>
        <v>0</v>
      </c>
      <c r="P706" s="7">
        <f t="shared" si="42"/>
        <v>0</v>
      </c>
      <c r="Q706" s="27">
        <f t="shared" si="43"/>
        <v>0</v>
      </c>
      <c r="R706" s="41"/>
    </row>
    <row r="707" spans="2:18" x14ac:dyDescent="0.15">
      <c r="B707" s="7" t="str">
        <f t="shared" si="40"/>
        <v/>
      </c>
      <c r="C707" s="33"/>
      <c r="D707" s="33"/>
      <c r="E707" s="37"/>
      <c r="F707" s="37"/>
      <c r="G707" s="39"/>
      <c r="H707" s="39"/>
      <c r="I707" s="39"/>
      <c r="J707" s="40"/>
      <c r="K707" s="40"/>
      <c r="L707" s="35"/>
      <c r="M707" s="7">
        <f>J707*ReadMe!$H$67</f>
        <v>0</v>
      </c>
      <c r="N707" s="7">
        <f>K707*ReadMe!$H$66</f>
        <v>0</v>
      </c>
      <c r="O707" s="7">
        <f t="shared" si="41"/>
        <v>0</v>
      </c>
      <c r="P707" s="7">
        <f t="shared" si="42"/>
        <v>0</v>
      </c>
      <c r="Q707" s="27">
        <f t="shared" si="43"/>
        <v>0</v>
      </c>
      <c r="R707" s="41"/>
    </row>
    <row r="708" spans="2:18" x14ac:dyDescent="0.15">
      <c r="B708" s="7" t="str">
        <f t="shared" si="40"/>
        <v/>
      </c>
      <c r="C708" s="33"/>
      <c r="D708" s="33"/>
      <c r="E708" s="37"/>
      <c r="F708" s="37"/>
      <c r="G708" s="39"/>
      <c r="H708" s="39"/>
      <c r="I708" s="39"/>
      <c r="J708" s="40"/>
      <c r="K708" s="40"/>
      <c r="L708" s="35"/>
      <c r="M708" s="7">
        <f>J708*ReadMe!$H$67</f>
        <v>0</v>
      </c>
      <c r="N708" s="7">
        <f>K708*ReadMe!$H$66</f>
        <v>0</v>
      </c>
      <c r="O708" s="7">
        <f t="shared" si="41"/>
        <v>0</v>
      </c>
      <c r="P708" s="7">
        <f t="shared" si="42"/>
        <v>0</v>
      </c>
      <c r="Q708" s="27">
        <f t="shared" si="43"/>
        <v>0</v>
      </c>
      <c r="R708" s="41"/>
    </row>
    <row r="709" spans="2:18" x14ac:dyDescent="0.15">
      <c r="B709" s="7" t="str">
        <f t="shared" si="40"/>
        <v/>
      </c>
      <c r="C709" s="33"/>
      <c r="D709" s="33"/>
      <c r="E709" s="37"/>
      <c r="F709" s="37"/>
      <c r="G709" s="39"/>
      <c r="H709" s="39"/>
      <c r="I709" s="39"/>
      <c r="J709" s="40"/>
      <c r="K709" s="40"/>
      <c r="L709" s="35"/>
      <c r="M709" s="7">
        <f>J709*ReadMe!$H$67</f>
        <v>0</v>
      </c>
      <c r="N709" s="7">
        <f>K709*ReadMe!$H$66</f>
        <v>0</v>
      </c>
      <c r="O709" s="7">
        <f t="shared" si="41"/>
        <v>0</v>
      </c>
      <c r="P709" s="7">
        <f t="shared" si="42"/>
        <v>0</v>
      </c>
      <c r="Q709" s="27">
        <f t="shared" si="43"/>
        <v>0</v>
      </c>
      <c r="R709" s="41"/>
    </row>
    <row r="710" spans="2:18" x14ac:dyDescent="0.15">
      <c r="B710" s="7" t="str">
        <f t="shared" si="40"/>
        <v/>
      </c>
      <c r="C710" s="33"/>
      <c r="D710" s="33"/>
      <c r="E710" s="37"/>
      <c r="F710" s="37"/>
      <c r="G710" s="39"/>
      <c r="H710" s="39"/>
      <c r="I710" s="39"/>
      <c r="J710" s="40"/>
      <c r="K710" s="40"/>
      <c r="L710" s="35"/>
      <c r="M710" s="7">
        <f>J710*ReadMe!$H$67</f>
        <v>0</v>
      </c>
      <c r="N710" s="7">
        <f>K710*ReadMe!$H$66</f>
        <v>0</v>
      </c>
      <c r="O710" s="7">
        <f t="shared" si="41"/>
        <v>0</v>
      </c>
      <c r="P710" s="7">
        <f t="shared" si="42"/>
        <v>0</v>
      </c>
      <c r="Q710" s="27">
        <f t="shared" si="43"/>
        <v>0</v>
      </c>
      <c r="R710" s="41"/>
    </row>
    <row r="711" spans="2:18" x14ac:dyDescent="0.15">
      <c r="B711" s="7" t="str">
        <f t="shared" si="40"/>
        <v/>
      </c>
      <c r="C711" s="33"/>
      <c r="D711" s="33"/>
      <c r="E711" s="37"/>
      <c r="F711" s="37"/>
      <c r="G711" s="39"/>
      <c r="H711" s="39"/>
      <c r="I711" s="39"/>
      <c r="J711" s="40"/>
      <c r="K711" s="40"/>
      <c r="L711" s="35"/>
      <c r="M711" s="7">
        <f>J711*ReadMe!$H$67</f>
        <v>0</v>
      </c>
      <c r="N711" s="7">
        <f>K711*ReadMe!$H$66</f>
        <v>0</v>
      </c>
      <c r="O711" s="7">
        <f t="shared" si="41"/>
        <v>0</v>
      </c>
      <c r="P711" s="7">
        <f t="shared" si="42"/>
        <v>0</v>
      </c>
      <c r="Q711" s="27">
        <f t="shared" si="43"/>
        <v>0</v>
      </c>
      <c r="R711" s="41"/>
    </row>
    <row r="712" spans="2:18" x14ac:dyDescent="0.15">
      <c r="B712" s="7" t="str">
        <f t="shared" si="40"/>
        <v/>
      </c>
      <c r="C712" s="33"/>
      <c r="D712" s="33"/>
      <c r="E712" s="37"/>
      <c r="F712" s="37"/>
      <c r="G712" s="39"/>
      <c r="H712" s="39"/>
      <c r="I712" s="39"/>
      <c r="J712" s="40"/>
      <c r="K712" s="40"/>
      <c r="L712" s="35"/>
      <c r="M712" s="7">
        <f>J712*ReadMe!$H$67</f>
        <v>0</v>
      </c>
      <c r="N712" s="7">
        <f>K712*ReadMe!$H$66</f>
        <v>0</v>
      </c>
      <c r="O712" s="7">
        <f t="shared" si="41"/>
        <v>0</v>
      </c>
      <c r="P712" s="7">
        <f t="shared" si="42"/>
        <v>0</v>
      </c>
      <c r="Q712" s="27">
        <f t="shared" si="43"/>
        <v>0</v>
      </c>
      <c r="R712" s="41"/>
    </row>
    <row r="713" spans="2:18" x14ac:dyDescent="0.15">
      <c r="B713" s="7" t="str">
        <f t="shared" si="40"/>
        <v/>
      </c>
      <c r="C713" s="33"/>
      <c r="D713" s="33"/>
      <c r="E713" s="37"/>
      <c r="F713" s="37"/>
      <c r="G713" s="39"/>
      <c r="H713" s="39"/>
      <c r="I713" s="39"/>
      <c r="J713" s="40"/>
      <c r="K713" s="40"/>
      <c r="L713" s="35"/>
      <c r="M713" s="7">
        <f>J713*ReadMe!$H$67</f>
        <v>0</v>
      </c>
      <c r="N713" s="7">
        <f>K713*ReadMe!$H$66</f>
        <v>0</v>
      </c>
      <c r="O713" s="7">
        <f t="shared" si="41"/>
        <v>0</v>
      </c>
      <c r="P713" s="7">
        <f t="shared" si="42"/>
        <v>0</v>
      </c>
      <c r="Q713" s="27">
        <f t="shared" si="43"/>
        <v>0</v>
      </c>
      <c r="R713" s="41"/>
    </row>
    <row r="714" spans="2:18" x14ac:dyDescent="0.15">
      <c r="B714" s="7" t="str">
        <f t="shared" si="40"/>
        <v/>
      </c>
      <c r="C714" s="33"/>
      <c r="D714" s="33"/>
      <c r="E714" s="37"/>
      <c r="F714" s="37"/>
      <c r="G714" s="39"/>
      <c r="H714" s="39"/>
      <c r="I714" s="39"/>
      <c r="J714" s="40"/>
      <c r="K714" s="40"/>
      <c r="L714" s="35"/>
      <c r="M714" s="7">
        <f>J714*ReadMe!$H$67</f>
        <v>0</v>
      </c>
      <c r="N714" s="7">
        <f>K714*ReadMe!$H$66</f>
        <v>0</v>
      </c>
      <c r="O714" s="7">
        <f t="shared" si="41"/>
        <v>0</v>
      </c>
      <c r="P714" s="7">
        <f t="shared" si="42"/>
        <v>0</v>
      </c>
      <c r="Q714" s="27">
        <f t="shared" si="43"/>
        <v>0</v>
      </c>
      <c r="R714" s="41"/>
    </row>
    <row r="715" spans="2:18" x14ac:dyDescent="0.15">
      <c r="B715" s="7" t="str">
        <f t="shared" si="40"/>
        <v/>
      </c>
      <c r="C715" s="33"/>
      <c r="D715" s="33"/>
      <c r="E715" s="37"/>
      <c r="F715" s="37"/>
      <c r="G715" s="39"/>
      <c r="H715" s="39"/>
      <c r="I715" s="39"/>
      <c r="J715" s="40"/>
      <c r="K715" s="40"/>
      <c r="L715" s="35"/>
      <c r="M715" s="7">
        <f>J715*ReadMe!$H$67</f>
        <v>0</v>
      </c>
      <c r="N715" s="7">
        <f>K715*ReadMe!$H$66</f>
        <v>0</v>
      </c>
      <c r="O715" s="7">
        <f t="shared" si="41"/>
        <v>0</v>
      </c>
      <c r="P715" s="7">
        <f t="shared" si="42"/>
        <v>0</v>
      </c>
      <c r="Q715" s="27">
        <f t="shared" si="43"/>
        <v>0</v>
      </c>
      <c r="R715" s="41"/>
    </row>
    <row r="716" spans="2:18" x14ac:dyDescent="0.15">
      <c r="B716" s="7" t="str">
        <f t="shared" si="40"/>
        <v/>
      </c>
      <c r="C716" s="33"/>
      <c r="D716" s="33"/>
      <c r="E716" s="37"/>
      <c r="F716" s="37"/>
      <c r="G716" s="39"/>
      <c r="H716" s="39"/>
      <c r="I716" s="39"/>
      <c r="J716" s="40"/>
      <c r="K716" s="40"/>
      <c r="L716" s="35"/>
      <c r="M716" s="7">
        <f>J716*ReadMe!$H$67</f>
        <v>0</v>
      </c>
      <c r="N716" s="7">
        <f>K716*ReadMe!$H$66</f>
        <v>0</v>
      </c>
      <c r="O716" s="7">
        <f t="shared" si="41"/>
        <v>0</v>
      </c>
      <c r="P716" s="7">
        <f t="shared" si="42"/>
        <v>0</v>
      </c>
      <c r="Q716" s="27">
        <f t="shared" si="43"/>
        <v>0</v>
      </c>
      <c r="R716" s="41"/>
    </row>
    <row r="717" spans="2:18" x14ac:dyDescent="0.15">
      <c r="B717" s="7" t="str">
        <f t="shared" si="40"/>
        <v/>
      </c>
      <c r="C717" s="33"/>
      <c r="D717" s="33"/>
      <c r="E717" s="37"/>
      <c r="F717" s="37"/>
      <c r="G717" s="39"/>
      <c r="H717" s="39"/>
      <c r="I717" s="39"/>
      <c r="J717" s="40"/>
      <c r="K717" s="40"/>
      <c r="L717" s="35"/>
      <c r="M717" s="7">
        <f>J717*ReadMe!$H$67</f>
        <v>0</v>
      </c>
      <c r="N717" s="7">
        <f>K717*ReadMe!$H$66</f>
        <v>0</v>
      </c>
      <c r="O717" s="7">
        <f t="shared" si="41"/>
        <v>0</v>
      </c>
      <c r="P717" s="7">
        <f t="shared" si="42"/>
        <v>0</v>
      </c>
      <c r="Q717" s="27">
        <f t="shared" si="43"/>
        <v>0</v>
      </c>
      <c r="R717" s="41"/>
    </row>
    <row r="718" spans="2:18" x14ac:dyDescent="0.15">
      <c r="B718" s="7" t="str">
        <f t="shared" si="40"/>
        <v/>
      </c>
      <c r="C718" s="33"/>
      <c r="D718" s="33"/>
      <c r="E718" s="37"/>
      <c r="F718" s="37"/>
      <c r="G718" s="39"/>
      <c r="H718" s="39"/>
      <c r="I718" s="39"/>
      <c r="J718" s="40"/>
      <c r="K718" s="40"/>
      <c r="L718" s="35"/>
      <c r="M718" s="7">
        <f>J718*ReadMe!$H$67</f>
        <v>0</v>
      </c>
      <c r="N718" s="7">
        <f>K718*ReadMe!$H$66</f>
        <v>0</v>
      </c>
      <c r="O718" s="7">
        <f t="shared" si="41"/>
        <v>0</v>
      </c>
      <c r="P718" s="7">
        <f t="shared" si="42"/>
        <v>0</v>
      </c>
      <c r="Q718" s="27">
        <f t="shared" si="43"/>
        <v>0</v>
      </c>
      <c r="R718" s="41"/>
    </row>
    <row r="719" spans="2:18" x14ac:dyDescent="0.15">
      <c r="B719" s="7" t="str">
        <f t="shared" ref="B719:B782" si="44">IF(LEN(D719)&gt;1,INDEX(Periode,MATCH($D719,Maanden,0),1),"")</f>
        <v/>
      </c>
      <c r="C719" s="33"/>
      <c r="D719" s="33"/>
      <c r="E719" s="37"/>
      <c r="F719" s="37"/>
      <c r="G719" s="39"/>
      <c r="H719" s="39"/>
      <c r="I719" s="39"/>
      <c r="J719" s="40"/>
      <c r="K719" s="40"/>
      <c r="L719" s="35"/>
      <c r="M719" s="7">
        <f>J719*ReadMe!$H$67</f>
        <v>0</v>
      </c>
      <c r="N719" s="7">
        <f>K719*ReadMe!$H$66</f>
        <v>0</v>
      </c>
      <c r="O719" s="7">
        <f t="shared" si="41"/>
        <v>0</v>
      </c>
      <c r="P719" s="7">
        <f t="shared" si="42"/>
        <v>0</v>
      </c>
      <c r="Q719" s="27">
        <f t="shared" si="43"/>
        <v>0</v>
      </c>
      <c r="R719" s="41"/>
    </row>
    <row r="720" spans="2:18" x14ac:dyDescent="0.15">
      <c r="B720" s="7" t="str">
        <f t="shared" si="44"/>
        <v/>
      </c>
      <c r="C720" s="33"/>
      <c r="D720" s="33"/>
      <c r="E720" s="37"/>
      <c r="F720" s="37"/>
      <c r="G720" s="39"/>
      <c r="H720" s="39"/>
      <c r="I720" s="39"/>
      <c r="J720" s="40"/>
      <c r="K720" s="40"/>
      <c r="L720" s="35"/>
      <c r="M720" s="7">
        <f>J720*ReadMe!$H$67</f>
        <v>0</v>
      </c>
      <c r="N720" s="7">
        <f>K720*ReadMe!$H$66</f>
        <v>0</v>
      </c>
      <c r="O720" s="7">
        <f t="shared" ref="O720:O783" si="45">SUM(J720:N720)</f>
        <v>0</v>
      </c>
      <c r="P720" s="7">
        <f t="shared" ref="P720:P783" si="46">SUM(J720:L720)</f>
        <v>0</v>
      </c>
      <c r="Q720" s="27">
        <f t="shared" ref="Q720:Q783" si="47">SUM(M720:N720)</f>
        <v>0</v>
      </c>
      <c r="R720" s="41"/>
    </row>
    <row r="721" spans="2:18" x14ac:dyDescent="0.15">
      <c r="B721" s="7" t="str">
        <f t="shared" si="44"/>
        <v/>
      </c>
      <c r="C721" s="33"/>
      <c r="D721" s="33"/>
      <c r="E721" s="37"/>
      <c r="F721" s="37"/>
      <c r="G721" s="39"/>
      <c r="H721" s="39"/>
      <c r="I721" s="39"/>
      <c r="J721" s="40"/>
      <c r="K721" s="40"/>
      <c r="L721" s="35"/>
      <c r="M721" s="7">
        <f>J721*ReadMe!$H$67</f>
        <v>0</v>
      </c>
      <c r="N721" s="7">
        <f>K721*ReadMe!$H$66</f>
        <v>0</v>
      </c>
      <c r="O721" s="7">
        <f t="shared" si="45"/>
        <v>0</v>
      </c>
      <c r="P721" s="7">
        <f t="shared" si="46"/>
        <v>0</v>
      </c>
      <c r="Q721" s="27">
        <f t="shared" si="47"/>
        <v>0</v>
      </c>
      <c r="R721" s="41"/>
    </row>
    <row r="722" spans="2:18" x14ac:dyDescent="0.15">
      <c r="B722" s="7" t="str">
        <f t="shared" si="44"/>
        <v/>
      </c>
      <c r="C722" s="33"/>
      <c r="D722" s="33"/>
      <c r="E722" s="37"/>
      <c r="F722" s="37"/>
      <c r="G722" s="39"/>
      <c r="H722" s="39"/>
      <c r="I722" s="39"/>
      <c r="J722" s="40"/>
      <c r="K722" s="40"/>
      <c r="L722" s="35"/>
      <c r="M722" s="7">
        <f>J722*ReadMe!$H$67</f>
        <v>0</v>
      </c>
      <c r="N722" s="7">
        <f>K722*ReadMe!$H$66</f>
        <v>0</v>
      </c>
      <c r="O722" s="7">
        <f t="shared" si="45"/>
        <v>0</v>
      </c>
      <c r="P722" s="7">
        <f t="shared" si="46"/>
        <v>0</v>
      </c>
      <c r="Q722" s="27">
        <f t="shared" si="47"/>
        <v>0</v>
      </c>
      <c r="R722" s="41"/>
    </row>
    <row r="723" spans="2:18" x14ac:dyDescent="0.15">
      <c r="B723" s="7" t="str">
        <f t="shared" si="44"/>
        <v/>
      </c>
      <c r="C723" s="33"/>
      <c r="D723" s="33"/>
      <c r="E723" s="37"/>
      <c r="F723" s="37"/>
      <c r="G723" s="39"/>
      <c r="H723" s="39"/>
      <c r="I723" s="39"/>
      <c r="J723" s="40"/>
      <c r="K723" s="40"/>
      <c r="L723" s="35"/>
      <c r="M723" s="7">
        <f>J723*ReadMe!$H$67</f>
        <v>0</v>
      </c>
      <c r="N723" s="7">
        <f>K723*ReadMe!$H$66</f>
        <v>0</v>
      </c>
      <c r="O723" s="7">
        <f t="shared" si="45"/>
        <v>0</v>
      </c>
      <c r="P723" s="7">
        <f t="shared" si="46"/>
        <v>0</v>
      </c>
      <c r="Q723" s="27">
        <f t="shared" si="47"/>
        <v>0</v>
      </c>
      <c r="R723" s="41"/>
    </row>
    <row r="724" spans="2:18" x14ac:dyDescent="0.15">
      <c r="B724" s="7" t="str">
        <f t="shared" si="44"/>
        <v/>
      </c>
      <c r="C724" s="33"/>
      <c r="D724" s="33"/>
      <c r="E724" s="37"/>
      <c r="F724" s="37"/>
      <c r="G724" s="39"/>
      <c r="H724" s="39"/>
      <c r="I724" s="39"/>
      <c r="J724" s="40"/>
      <c r="K724" s="40"/>
      <c r="L724" s="35"/>
      <c r="M724" s="7">
        <f>J724*ReadMe!$H$67</f>
        <v>0</v>
      </c>
      <c r="N724" s="7">
        <f>K724*ReadMe!$H$66</f>
        <v>0</v>
      </c>
      <c r="O724" s="7">
        <f t="shared" si="45"/>
        <v>0</v>
      </c>
      <c r="P724" s="7">
        <f t="shared" si="46"/>
        <v>0</v>
      </c>
      <c r="Q724" s="27">
        <f t="shared" si="47"/>
        <v>0</v>
      </c>
      <c r="R724" s="41"/>
    </row>
    <row r="725" spans="2:18" x14ac:dyDescent="0.15">
      <c r="B725" s="7" t="str">
        <f t="shared" si="44"/>
        <v/>
      </c>
      <c r="C725" s="33"/>
      <c r="D725" s="33"/>
      <c r="E725" s="37"/>
      <c r="F725" s="37"/>
      <c r="G725" s="39"/>
      <c r="H725" s="39"/>
      <c r="I725" s="39"/>
      <c r="J725" s="40"/>
      <c r="K725" s="40"/>
      <c r="L725" s="35"/>
      <c r="M725" s="7">
        <f>J725*ReadMe!$H$67</f>
        <v>0</v>
      </c>
      <c r="N725" s="7">
        <f>K725*ReadMe!$H$66</f>
        <v>0</v>
      </c>
      <c r="O725" s="7">
        <f t="shared" si="45"/>
        <v>0</v>
      </c>
      <c r="P725" s="7">
        <f t="shared" si="46"/>
        <v>0</v>
      </c>
      <c r="Q725" s="27">
        <f t="shared" si="47"/>
        <v>0</v>
      </c>
      <c r="R725" s="41"/>
    </row>
    <row r="726" spans="2:18" x14ac:dyDescent="0.15">
      <c r="B726" s="7" t="str">
        <f t="shared" si="44"/>
        <v/>
      </c>
      <c r="C726" s="33"/>
      <c r="D726" s="33"/>
      <c r="E726" s="37"/>
      <c r="F726" s="37"/>
      <c r="G726" s="39"/>
      <c r="H726" s="39"/>
      <c r="I726" s="39"/>
      <c r="J726" s="40"/>
      <c r="K726" s="40"/>
      <c r="L726" s="35"/>
      <c r="M726" s="7">
        <f>J726*ReadMe!$H$67</f>
        <v>0</v>
      </c>
      <c r="N726" s="7">
        <f>K726*ReadMe!$H$66</f>
        <v>0</v>
      </c>
      <c r="O726" s="7">
        <f t="shared" si="45"/>
        <v>0</v>
      </c>
      <c r="P726" s="7">
        <f t="shared" si="46"/>
        <v>0</v>
      </c>
      <c r="Q726" s="27">
        <f t="shared" si="47"/>
        <v>0</v>
      </c>
      <c r="R726" s="41"/>
    </row>
    <row r="727" spans="2:18" x14ac:dyDescent="0.15">
      <c r="B727" s="7" t="str">
        <f t="shared" si="44"/>
        <v/>
      </c>
      <c r="C727" s="33"/>
      <c r="D727" s="33"/>
      <c r="E727" s="37"/>
      <c r="F727" s="37"/>
      <c r="G727" s="39"/>
      <c r="H727" s="39"/>
      <c r="I727" s="39"/>
      <c r="J727" s="40"/>
      <c r="K727" s="40"/>
      <c r="L727" s="35"/>
      <c r="M727" s="7">
        <f>J727*ReadMe!$H$67</f>
        <v>0</v>
      </c>
      <c r="N727" s="7">
        <f>K727*ReadMe!$H$66</f>
        <v>0</v>
      </c>
      <c r="O727" s="7">
        <f t="shared" si="45"/>
        <v>0</v>
      </c>
      <c r="P727" s="7">
        <f t="shared" si="46"/>
        <v>0</v>
      </c>
      <c r="Q727" s="27">
        <f t="shared" si="47"/>
        <v>0</v>
      </c>
      <c r="R727" s="41"/>
    </row>
    <row r="728" spans="2:18" x14ac:dyDescent="0.15">
      <c r="B728" s="7" t="str">
        <f t="shared" si="44"/>
        <v/>
      </c>
      <c r="C728" s="33"/>
      <c r="D728" s="33"/>
      <c r="E728" s="37"/>
      <c r="F728" s="37"/>
      <c r="G728" s="39"/>
      <c r="H728" s="39"/>
      <c r="I728" s="39"/>
      <c r="J728" s="40"/>
      <c r="K728" s="40"/>
      <c r="L728" s="35"/>
      <c r="M728" s="7">
        <f>J728*ReadMe!$H$67</f>
        <v>0</v>
      </c>
      <c r="N728" s="7">
        <f>K728*ReadMe!$H$66</f>
        <v>0</v>
      </c>
      <c r="O728" s="7">
        <f t="shared" si="45"/>
        <v>0</v>
      </c>
      <c r="P728" s="7">
        <f t="shared" si="46"/>
        <v>0</v>
      </c>
      <c r="Q728" s="27">
        <f t="shared" si="47"/>
        <v>0</v>
      </c>
      <c r="R728" s="41"/>
    </row>
    <row r="729" spans="2:18" x14ac:dyDescent="0.15">
      <c r="B729" s="7" t="str">
        <f t="shared" si="44"/>
        <v/>
      </c>
      <c r="C729" s="33"/>
      <c r="D729" s="33"/>
      <c r="E729" s="37"/>
      <c r="F729" s="37"/>
      <c r="G729" s="39"/>
      <c r="H729" s="39"/>
      <c r="I729" s="39"/>
      <c r="J729" s="40"/>
      <c r="K729" s="40"/>
      <c r="L729" s="35"/>
      <c r="M729" s="7">
        <f>J729*ReadMe!$H$67</f>
        <v>0</v>
      </c>
      <c r="N729" s="7">
        <f>K729*ReadMe!$H$66</f>
        <v>0</v>
      </c>
      <c r="O729" s="7">
        <f t="shared" si="45"/>
        <v>0</v>
      </c>
      <c r="P729" s="7">
        <f t="shared" si="46"/>
        <v>0</v>
      </c>
      <c r="Q729" s="27">
        <f t="shared" si="47"/>
        <v>0</v>
      </c>
      <c r="R729" s="41"/>
    </row>
    <row r="730" spans="2:18" x14ac:dyDescent="0.15">
      <c r="B730" s="7" t="str">
        <f t="shared" si="44"/>
        <v/>
      </c>
      <c r="C730" s="33"/>
      <c r="D730" s="33"/>
      <c r="E730" s="37"/>
      <c r="F730" s="37"/>
      <c r="G730" s="39"/>
      <c r="H730" s="39"/>
      <c r="I730" s="39"/>
      <c r="J730" s="40"/>
      <c r="K730" s="40"/>
      <c r="L730" s="35"/>
      <c r="M730" s="7">
        <f>J730*ReadMe!$H$67</f>
        <v>0</v>
      </c>
      <c r="N730" s="7">
        <f>K730*ReadMe!$H$66</f>
        <v>0</v>
      </c>
      <c r="O730" s="7">
        <f t="shared" si="45"/>
        <v>0</v>
      </c>
      <c r="P730" s="7">
        <f t="shared" si="46"/>
        <v>0</v>
      </c>
      <c r="Q730" s="27">
        <f t="shared" si="47"/>
        <v>0</v>
      </c>
      <c r="R730" s="41"/>
    </row>
    <row r="731" spans="2:18" x14ac:dyDescent="0.15">
      <c r="B731" s="7" t="str">
        <f t="shared" si="44"/>
        <v/>
      </c>
      <c r="C731" s="33"/>
      <c r="D731" s="33"/>
      <c r="E731" s="37"/>
      <c r="F731" s="37"/>
      <c r="G731" s="39"/>
      <c r="H731" s="39"/>
      <c r="I731" s="39"/>
      <c r="J731" s="40"/>
      <c r="K731" s="40"/>
      <c r="L731" s="35"/>
      <c r="M731" s="7">
        <f>J731*ReadMe!$H$67</f>
        <v>0</v>
      </c>
      <c r="N731" s="7">
        <f>K731*ReadMe!$H$66</f>
        <v>0</v>
      </c>
      <c r="O731" s="7">
        <f t="shared" si="45"/>
        <v>0</v>
      </c>
      <c r="P731" s="7">
        <f t="shared" si="46"/>
        <v>0</v>
      </c>
      <c r="Q731" s="27">
        <f t="shared" si="47"/>
        <v>0</v>
      </c>
      <c r="R731" s="41"/>
    </row>
    <row r="732" spans="2:18" x14ac:dyDescent="0.15">
      <c r="B732" s="7" t="str">
        <f t="shared" si="44"/>
        <v/>
      </c>
      <c r="C732" s="33"/>
      <c r="D732" s="33"/>
      <c r="E732" s="37"/>
      <c r="F732" s="37"/>
      <c r="G732" s="39"/>
      <c r="H732" s="39"/>
      <c r="I732" s="39"/>
      <c r="J732" s="40"/>
      <c r="K732" s="40"/>
      <c r="L732" s="35"/>
      <c r="M732" s="7">
        <f>J732*ReadMe!$H$67</f>
        <v>0</v>
      </c>
      <c r="N732" s="7">
        <f>K732*ReadMe!$H$66</f>
        <v>0</v>
      </c>
      <c r="O732" s="7">
        <f t="shared" si="45"/>
        <v>0</v>
      </c>
      <c r="P732" s="7">
        <f t="shared" si="46"/>
        <v>0</v>
      </c>
      <c r="Q732" s="27">
        <f t="shared" si="47"/>
        <v>0</v>
      </c>
      <c r="R732" s="41"/>
    </row>
    <row r="733" spans="2:18" x14ac:dyDescent="0.15">
      <c r="B733" s="7" t="str">
        <f t="shared" si="44"/>
        <v/>
      </c>
      <c r="C733" s="33"/>
      <c r="D733" s="33"/>
      <c r="E733" s="37"/>
      <c r="F733" s="37"/>
      <c r="G733" s="39"/>
      <c r="H733" s="39"/>
      <c r="I733" s="39"/>
      <c r="J733" s="40"/>
      <c r="K733" s="40"/>
      <c r="L733" s="35"/>
      <c r="M733" s="7">
        <f>J733*ReadMe!$H$67</f>
        <v>0</v>
      </c>
      <c r="N733" s="7">
        <f>K733*ReadMe!$H$66</f>
        <v>0</v>
      </c>
      <c r="O733" s="7">
        <f t="shared" si="45"/>
        <v>0</v>
      </c>
      <c r="P733" s="7">
        <f t="shared" si="46"/>
        <v>0</v>
      </c>
      <c r="Q733" s="27">
        <f t="shared" si="47"/>
        <v>0</v>
      </c>
      <c r="R733" s="41"/>
    </row>
    <row r="734" spans="2:18" x14ac:dyDescent="0.15">
      <c r="B734" s="7" t="str">
        <f t="shared" si="44"/>
        <v/>
      </c>
      <c r="C734" s="33"/>
      <c r="D734" s="33"/>
      <c r="E734" s="37"/>
      <c r="F734" s="37"/>
      <c r="G734" s="39"/>
      <c r="H734" s="39"/>
      <c r="I734" s="39"/>
      <c r="J734" s="40"/>
      <c r="K734" s="40"/>
      <c r="L734" s="35"/>
      <c r="M734" s="7">
        <f>J734*ReadMe!$H$67</f>
        <v>0</v>
      </c>
      <c r="N734" s="7">
        <f>K734*ReadMe!$H$66</f>
        <v>0</v>
      </c>
      <c r="O734" s="7">
        <f t="shared" si="45"/>
        <v>0</v>
      </c>
      <c r="P734" s="7">
        <f t="shared" si="46"/>
        <v>0</v>
      </c>
      <c r="Q734" s="27">
        <f t="shared" si="47"/>
        <v>0</v>
      </c>
      <c r="R734" s="41"/>
    </row>
    <row r="735" spans="2:18" x14ac:dyDescent="0.15">
      <c r="B735" s="7" t="str">
        <f t="shared" si="44"/>
        <v/>
      </c>
      <c r="C735" s="33"/>
      <c r="D735" s="33"/>
      <c r="E735" s="37"/>
      <c r="F735" s="37"/>
      <c r="G735" s="39"/>
      <c r="H735" s="39"/>
      <c r="I735" s="39"/>
      <c r="J735" s="40"/>
      <c r="K735" s="40"/>
      <c r="L735" s="35"/>
      <c r="M735" s="7">
        <f>J735*ReadMe!$H$67</f>
        <v>0</v>
      </c>
      <c r="N735" s="7">
        <f>K735*ReadMe!$H$66</f>
        <v>0</v>
      </c>
      <c r="O735" s="7">
        <f t="shared" si="45"/>
        <v>0</v>
      </c>
      <c r="P735" s="7">
        <f t="shared" si="46"/>
        <v>0</v>
      </c>
      <c r="Q735" s="27">
        <f t="shared" si="47"/>
        <v>0</v>
      </c>
      <c r="R735" s="41"/>
    </row>
    <row r="736" spans="2:18" x14ac:dyDescent="0.15">
      <c r="B736" s="7" t="str">
        <f t="shared" si="44"/>
        <v/>
      </c>
      <c r="C736" s="33"/>
      <c r="D736" s="33"/>
      <c r="E736" s="37"/>
      <c r="F736" s="37"/>
      <c r="G736" s="39"/>
      <c r="H736" s="39"/>
      <c r="I736" s="39"/>
      <c r="J736" s="40"/>
      <c r="K736" s="40"/>
      <c r="L736" s="35"/>
      <c r="M736" s="7">
        <f>J736*ReadMe!$H$67</f>
        <v>0</v>
      </c>
      <c r="N736" s="7">
        <f>K736*ReadMe!$H$66</f>
        <v>0</v>
      </c>
      <c r="O736" s="7">
        <f t="shared" si="45"/>
        <v>0</v>
      </c>
      <c r="P736" s="7">
        <f t="shared" si="46"/>
        <v>0</v>
      </c>
      <c r="Q736" s="27">
        <f t="shared" si="47"/>
        <v>0</v>
      </c>
      <c r="R736" s="41"/>
    </row>
    <row r="737" spans="2:18" x14ac:dyDescent="0.15">
      <c r="B737" s="7" t="str">
        <f t="shared" si="44"/>
        <v/>
      </c>
      <c r="C737" s="33"/>
      <c r="D737" s="33"/>
      <c r="E737" s="37"/>
      <c r="F737" s="37"/>
      <c r="G737" s="39"/>
      <c r="H737" s="39"/>
      <c r="I737" s="39"/>
      <c r="J737" s="40"/>
      <c r="K737" s="40"/>
      <c r="L737" s="35"/>
      <c r="M737" s="7">
        <f>J737*ReadMe!$H$67</f>
        <v>0</v>
      </c>
      <c r="N737" s="7">
        <f>K737*ReadMe!$H$66</f>
        <v>0</v>
      </c>
      <c r="O737" s="7">
        <f t="shared" si="45"/>
        <v>0</v>
      </c>
      <c r="P737" s="7">
        <f t="shared" si="46"/>
        <v>0</v>
      </c>
      <c r="Q737" s="27">
        <f t="shared" si="47"/>
        <v>0</v>
      </c>
      <c r="R737" s="41"/>
    </row>
    <row r="738" spans="2:18" x14ac:dyDescent="0.15">
      <c r="B738" s="7" t="str">
        <f t="shared" si="44"/>
        <v/>
      </c>
      <c r="C738" s="33"/>
      <c r="D738" s="33"/>
      <c r="E738" s="37"/>
      <c r="F738" s="37"/>
      <c r="G738" s="39"/>
      <c r="H738" s="39"/>
      <c r="I738" s="39"/>
      <c r="J738" s="40"/>
      <c r="K738" s="40"/>
      <c r="L738" s="35"/>
      <c r="M738" s="7">
        <f>J738*ReadMe!$H$67</f>
        <v>0</v>
      </c>
      <c r="N738" s="7">
        <f>K738*ReadMe!$H$66</f>
        <v>0</v>
      </c>
      <c r="O738" s="7">
        <f t="shared" si="45"/>
        <v>0</v>
      </c>
      <c r="P738" s="7">
        <f t="shared" si="46"/>
        <v>0</v>
      </c>
      <c r="Q738" s="27">
        <f t="shared" si="47"/>
        <v>0</v>
      </c>
      <c r="R738" s="41"/>
    </row>
    <row r="739" spans="2:18" x14ac:dyDescent="0.15">
      <c r="B739" s="7" t="str">
        <f t="shared" si="44"/>
        <v/>
      </c>
      <c r="C739" s="33"/>
      <c r="D739" s="33"/>
      <c r="E739" s="37"/>
      <c r="F739" s="37"/>
      <c r="G739" s="39"/>
      <c r="H739" s="39"/>
      <c r="I739" s="39"/>
      <c r="J739" s="40"/>
      <c r="K739" s="40"/>
      <c r="L739" s="35"/>
      <c r="M739" s="7">
        <f>J739*ReadMe!$H$67</f>
        <v>0</v>
      </c>
      <c r="N739" s="7">
        <f>K739*ReadMe!$H$66</f>
        <v>0</v>
      </c>
      <c r="O739" s="7">
        <f t="shared" si="45"/>
        <v>0</v>
      </c>
      <c r="P739" s="7">
        <f t="shared" si="46"/>
        <v>0</v>
      </c>
      <c r="Q739" s="27">
        <f t="shared" si="47"/>
        <v>0</v>
      </c>
      <c r="R739" s="41"/>
    </row>
    <row r="740" spans="2:18" x14ac:dyDescent="0.15">
      <c r="B740" s="7" t="str">
        <f t="shared" si="44"/>
        <v/>
      </c>
      <c r="C740" s="33"/>
      <c r="D740" s="33"/>
      <c r="E740" s="37"/>
      <c r="F740" s="37"/>
      <c r="G740" s="39"/>
      <c r="H740" s="39"/>
      <c r="I740" s="39"/>
      <c r="J740" s="40"/>
      <c r="K740" s="40"/>
      <c r="L740" s="35"/>
      <c r="M740" s="7">
        <f>J740*ReadMe!$H$67</f>
        <v>0</v>
      </c>
      <c r="N740" s="7">
        <f>K740*ReadMe!$H$66</f>
        <v>0</v>
      </c>
      <c r="O740" s="7">
        <f t="shared" si="45"/>
        <v>0</v>
      </c>
      <c r="P740" s="7">
        <f t="shared" si="46"/>
        <v>0</v>
      </c>
      <c r="Q740" s="27">
        <f t="shared" si="47"/>
        <v>0</v>
      </c>
      <c r="R740" s="41"/>
    </row>
    <row r="741" spans="2:18" x14ac:dyDescent="0.15">
      <c r="B741" s="7" t="str">
        <f t="shared" si="44"/>
        <v/>
      </c>
      <c r="C741" s="33"/>
      <c r="D741" s="33"/>
      <c r="E741" s="37"/>
      <c r="F741" s="37"/>
      <c r="G741" s="39"/>
      <c r="H741" s="39"/>
      <c r="I741" s="39"/>
      <c r="J741" s="40"/>
      <c r="K741" s="40"/>
      <c r="L741" s="35"/>
      <c r="M741" s="7">
        <f>J741*ReadMe!$H$67</f>
        <v>0</v>
      </c>
      <c r="N741" s="7">
        <f>K741*ReadMe!$H$66</f>
        <v>0</v>
      </c>
      <c r="O741" s="7">
        <f t="shared" si="45"/>
        <v>0</v>
      </c>
      <c r="P741" s="7">
        <f t="shared" si="46"/>
        <v>0</v>
      </c>
      <c r="Q741" s="27">
        <f t="shared" si="47"/>
        <v>0</v>
      </c>
      <c r="R741" s="41"/>
    </row>
    <row r="742" spans="2:18" x14ac:dyDescent="0.15">
      <c r="B742" s="7" t="str">
        <f t="shared" si="44"/>
        <v/>
      </c>
      <c r="C742" s="33"/>
      <c r="D742" s="33"/>
      <c r="E742" s="37"/>
      <c r="F742" s="37"/>
      <c r="G742" s="39"/>
      <c r="H742" s="39"/>
      <c r="I742" s="39"/>
      <c r="J742" s="40"/>
      <c r="K742" s="40"/>
      <c r="L742" s="35"/>
      <c r="M742" s="7">
        <f>J742*ReadMe!$H$67</f>
        <v>0</v>
      </c>
      <c r="N742" s="7">
        <f>K742*ReadMe!$H$66</f>
        <v>0</v>
      </c>
      <c r="O742" s="7">
        <f t="shared" si="45"/>
        <v>0</v>
      </c>
      <c r="P742" s="7">
        <f t="shared" si="46"/>
        <v>0</v>
      </c>
      <c r="Q742" s="27">
        <f t="shared" si="47"/>
        <v>0</v>
      </c>
      <c r="R742" s="41"/>
    </row>
    <row r="743" spans="2:18" x14ac:dyDescent="0.15">
      <c r="B743" s="7" t="str">
        <f t="shared" si="44"/>
        <v/>
      </c>
      <c r="C743" s="33"/>
      <c r="D743" s="33"/>
      <c r="E743" s="37"/>
      <c r="F743" s="37"/>
      <c r="G743" s="39"/>
      <c r="H743" s="39"/>
      <c r="I743" s="39"/>
      <c r="J743" s="40"/>
      <c r="K743" s="40"/>
      <c r="L743" s="35"/>
      <c r="M743" s="7">
        <f>J743*ReadMe!$H$67</f>
        <v>0</v>
      </c>
      <c r="N743" s="7">
        <f>K743*ReadMe!$H$66</f>
        <v>0</v>
      </c>
      <c r="O743" s="7">
        <f t="shared" si="45"/>
        <v>0</v>
      </c>
      <c r="P743" s="7">
        <f t="shared" si="46"/>
        <v>0</v>
      </c>
      <c r="Q743" s="27">
        <f t="shared" si="47"/>
        <v>0</v>
      </c>
      <c r="R743" s="41"/>
    </row>
    <row r="744" spans="2:18" x14ac:dyDescent="0.15">
      <c r="B744" s="7" t="str">
        <f t="shared" si="44"/>
        <v/>
      </c>
      <c r="C744" s="33"/>
      <c r="D744" s="33"/>
      <c r="E744" s="37"/>
      <c r="F744" s="37"/>
      <c r="G744" s="39"/>
      <c r="H744" s="39"/>
      <c r="I744" s="39"/>
      <c r="J744" s="40"/>
      <c r="K744" s="40"/>
      <c r="L744" s="35"/>
      <c r="M744" s="7">
        <f>J744*ReadMe!$H$67</f>
        <v>0</v>
      </c>
      <c r="N744" s="7">
        <f>K744*ReadMe!$H$66</f>
        <v>0</v>
      </c>
      <c r="O744" s="7">
        <f t="shared" si="45"/>
        <v>0</v>
      </c>
      <c r="P744" s="7">
        <f t="shared" si="46"/>
        <v>0</v>
      </c>
      <c r="Q744" s="27">
        <f t="shared" si="47"/>
        <v>0</v>
      </c>
      <c r="R744" s="41"/>
    </row>
    <row r="745" spans="2:18" x14ac:dyDescent="0.15">
      <c r="B745" s="7" t="str">
        <f t="shared" si="44"/>
        <v/>
      </c>
      <c r="C745" s="33"/>
      <c r="D745" s="33"/>
      <c r="E745" s="37"/>
      <c r="F745" s="37"/>
      <c r="G745" s="39"/>
      <c r="H745" s="39"/>
      <c r="I745" s="39"/>
      <c r="J745" s="40"/>
      <c r="K745" s="40"/>
      <c r="L745" s="35"/>
      <c r="M745" s="7">
        <f>J745*ReadMe!$H$67</f>
        <v>0</v>
      </c>
      <c r="N745" s="7">
        <f>K745*ReadMe!$H$66</f>
        <v>0</v>
      </c>
      <c r="O745" s="7">
        <f t="shared" si="45"/>
        <v>0</v>
      </c>
      <c r="P745" s="7">
        <f t="shared" si="46"/>
        <v>0</v>
      </c>
      <c r="Q745" s="27">
        <f t="shared" si="47"/>
        <v>0</v>
      </c>
      <c r="R745" s="41"/>
    </row>
    <row r="746" spans="2:18" x14ac:dyDescent="0.15">
      <c r="B746" s="7" t="str">
        <f t="shared" si="44"/>
        <v/>
      </c>
      <c r="C746" s="33"/>
      <c r="D746" s="33"/>
      <c r="E746" s="37"/>
      <c r="F746" s="37"/>
      <c r="G746" s="39"/>
      <c r="H746" s="39"/>
      <c r="I746" s="39"/>
      <c r="J746" s="40"/>
      <c r="K746" s="40"/>
      <c r="L746" s="35"/>
      <c r="M746" s="7">
        <f>J746*ReadMe!$H$67</f>
        <v>0</v>
      </c>
      <c r="N746" s="7">
        <f>K746*ReadMe!$H$66</f>
        <v>0</v>
      </c>
      <c r="O746" s="7">
        <f t="shared" si="45"/>
        <v>0</v>
      </c>
      <c r="P746" s="7">
        <f t="shared" si="46"/>
        <v>0</v>
      </c>
      <c r="Q746" s="27">
        <f t="shared" si="47"/>
        <v>0</v>
      </c>
      <c r="R746" s="41"/>
    </row>
    <row r="747" spans="2:18" x14ac:dyDescent="0.15">
      <c r="B747" s="7" t="str">
        <f t="shared" si="44"/>
        <v/>
      </c>
      <c r="C747" s="33"/>
      <c r="D747" s="33"/>
      <c r="E747" s="37"/>
      <c r="F747" s="37"/>
      <c r="G747" s="39"/>
      <c r="H747" s="39"/>
      <c r="I747" s="39"/>
      <c r="J747" s="40"/>
      <c r="K747" s="40"/>
      <c r="L747" s="35"/>
      <c r="M747" s="7">
        <f>J747*ReadMe!$H$67</f>
        <v>0</v>
      </c>
      <c r="N747" s="7">
        <f>K747*ReadMe!$H$66</f>
        <v>0</v>
      </c>
      <c r="O747" s="7">
        <f t="shared" si="45"/>
        <v>0</v>
      </c>
      <c r="P747" s="7">
        <f t="shared" si="46"/>
        <v>0</v>
      </c>
      <c r="Q747" s="27">
        <f t="shared" si="47"/>
        <v>0</v>
      </c>
      <c r="R747" s="41"/>
    </row>
    <row r="748" spans="2:18" x14ac:dyDescent="0.15">
      <c r="B748" s="7" t="str">
        <f t="shared" si="44"/>
        <v/>
      </c>
      <c r="C748" s="33"/>
      <c r="D748" s="33"/>
      <c r="E748" s="37"/>
      <c r="F748" s="37"/>
      <c r="G748" s="39"/>
      <c r="H748" s="39"/>
      <c r="I748" s="39"/>
      <c r="J748" s="40"/>
      <c r="K748" s="40"/>
      <c r="L748" s="35"/>
      <c r="M748" s="7">
        <f>J748*ReadMe!$H$67</f>
        <v>0</v>
      </c>
      <c r="N748" s="7">
        <f>K748*ReadMe!$H$66</f>
        <v>0</v>
      </c>
      <c r="O748" s="7">
        <f t="shared" si="45"/>
        <v>0</v>
      </c>
      <c r="P748" s="7">
        <f t="shared" si="46"/>
        <v>0</v>
      </c>
      <c r="Q748" s="27">
        <f t="shared" si="47"/>
        <v>0</v>
      </c>
      <c r="R748" s="41"/>
    </row>
    <row r="749" spans="2:18" x14ac:dyDescent="0.15">
      <c r="B749" s="7" t="str">
        <f t="shared" si="44"/>
        <v/>
      </c>
      <c r="C749" s="33"/>
      <c r="D749" s="33"/>
      <c r="E749" s="37"/>
      <c r="F749" s="37"/>
      <c r="G749" s="39"/>
      <c r="H749" s="39"/>
      <c r="I749" s="39"/>
      <c r="J749" s="40"/>
      <c r="K749" s="40"/>
      <c r="L749" s="35"/>
      <c r="M749" s="7">
        <f>J749*ReadMe!$H$67</f>
        <v>0</v>
      </c>
      <c r="N749" s="7">
        <f>K749*ReadMe!$H$66</f>
        <v>0</v>
      </c>
      <c r="O749" s="7">
        <f t="shared" si="45"/>
        <v>0</v>
      </c>
      <c r="P749" s="7">
        <f t="shared" si="46"/>
        <v>0</v>
      </c>
      <c r="Q749" s="27">
        <f t="shared" si="47"/>
        <v>0</v>
      </c>
      <c r="R749" s="41"/>
    </row>
    <row r="750" spans="2:18" x14ac:dyDescent="0.15">
      <c r="B750" s="7" t="str">
        <f t="shared" si="44"/>
        <v/>
      </c>
      <c r="C750" s="33"/>
      <c r="D750" s="33"/>
      <c r="E750" s="37"/>
      <c r="F750" s="37"/>
      <c r="G750" s="39"/>
      <c r="H750" s="39"/>
      <c r="I750" s="39"/>
      <c r="J750" s="40"/>
      <c r="K750" s="40"/>
      <c r="L750" s="35"/>
      <c r="M750" s="7">
        <f>J750*ReadMe!$H$67</f>
        <v>0</v>
      </c>
      <c r="N750" s="7">
        <f>K750*ReadMe!$H$66</f>
        <v>0</v>
      </c>
      <c r="O750" s="7">
        <f t="shared" si="45"/>
        <v>0</v>
      </c>
      <c r="P750" s="7">
        <f t="shared" si="46"/>
        <v>0</v>
      </c>
      <c r="Q750" s="27">
        <f t="shared" si="47"/>
        <v>0</v>
      </c>
      <c r="R750" s="41"/>
    </row>
    <row r="751" spans="2:18" x14ac:dyDescent="0.15">
      <c r="B751" s="7" t="str">
        <f t="shared" si="44"/>
        <v/>
      </c>
      <c r="C751" s="33"/>
      <c r="D751" s="33"/>
      <c r="E751" s="37"/>
      <c r="F751" s="37"/>
      <c r="G751" s="39"/>
      <c r="H751" s="39"/>
      <c r="I751" s="39"/>
      <c r="J751" s="40"/>
      <c r="K751" s="40"/>
      <c r="L751" s="35"/>
      <c r="M751" s="7">
        <f>J751*ReadMe!$H$67</f>
        <v>0</v>
      </c>
      <c r="N751" s="7">
        <f>K751*ReadMe!$H$66</f>
        <v>0</v>
      </c>
      <c r="O751" s="7">
        <f t="shared" si="45"/>
        <v>0</v>
      </c>
      <c r="P751" s="7">
        <f t="shared" si="46"/>
        <v>0</v>
      </c>
      <c r="Q751" s="27">
        <f t="shared" si="47"/>
        <v>0</v>
      </c>
      <c r="R751" s="41"/>
    </row>
    <row r="752" spans="2:18" x14ac:dyDescent="0.15">
      <c r="B752" s="7" t="str">
        <f t="shared" si="44"/>
        <v/>
      </c>
      <c r="C752" s="33"/>
      <c r="D752" s="33"/>
      <c r="E752" s="37"/>
      <c r="F752" s="37"/>
      <c r="G752" s="39"/>
      <c r="H752" s="39"/>
      <c r="I752" s="39"/>
      <c r="J752" s="40"/>
      <c r="K752" s="40"/>
      <c r="L752" s="35"/>
      <c r="M752" s="7">
        <f>J752*ReadMe!$H$67</f>
        <v>0</v>
      </c>
      <c r="N752" s="7">
        <f>K752*ReadMe!$H$66</f>
        <v>0</v>
      </c>
      <c r="O752" s="7">
        <f t="shared" si="45"/>
        <v>0</v>
      </c>
      <c r="P752" s="7">
        <f t="shared" si="46"/>
        <v>0</v>
      </c>
      <c r="Q752" s="27">
        <f t="shared" si="47"/>
        <v>0</v>
      </c>
      <c r="R752" s="41"/>
    </row>
    <row r="753" spans="2:18" x14ac:dyDescent="0.15">
      <c r="B753" s="7" t="str">
        <f t="shared" si="44"/>
        <v/>
      </c>
      <c r="C753" s="33"/>
      <c r="D753" s="33"/>
      <c r="E753" s="37"/>
      <c r="F753" s="37"/>
      <c r="G753" s="39"/>
      <c r="H753" s="39"/>
      <c r="I753" s="39"/>
      <c r="J753" s="40"/>
      <c r="K753" s="40"/>
      <c r="L753" s="35"/>
      <c r="M753" s="7">
        <f>J753*ReadMe!$H$67</f>
        <v>0</v>
      </c>
      <c r="N753" s="7">
        <f>K753*ReadMe!$H$66</f>
        <v>0</v>
      </c>
      <c r="O753" s="7">
        <f t="shared" si="45"/>
        <v>0</v>
      </c>
      <c r="P753" s="7">
        <f t="shared" si="46"/>
        <v>0</v>
      </c>
      <c r="Q753" s="27">
        <f t="shared" si="47"/>
        <v>0</v>
      </c>
      <c r="R753" s="41"/>
    </row>
    <row r="754" spans="2:18" x14ac:dyDescent="0.15">
      <c r="B754" s="7" t="str">
        <f t="shared" si="44"/>
        <v/>
      </c>
      <c r="C754" s="33"/>
      <c r="D754" s="33"/>
      <c r="E754" s="37"/>
      <c r="F754" s="37"/>
      <c r="G754" s="39"/>
      <c r="H754" s="39"/>
      <c r="I754" s="39"/>
      <c r="J754" s="40"/>
      <c r="K754" s="40"/>
      <c r="L754" s="35"/>
      <c r="M754" s="7">
        <f>J754*ReadMe!$H$67</f>
        <v>0</v>
      </c>
      <c r="N754" s="7">
        <f>K754*ReadMe!$H$66</f>
        <v>0</v>
      </c>
      <c r="O754" s="7">
        <f t="shared" si="45"/>
        <v>0</v>
      </c>
      <c r="P754" s="7">
        <f t="shared" si="46"/>
        <v>0</v>
      </c>
      <c r="Q754" s="27">
        <f t="shared" si="47"/>
        <v>0</v>
      </c>
      <c r="R754" s="41"/>
    </row>
    <row r="755" spans="2:18" x14ac:dyDescent="0.15">
      <c r="B755" s="7" t="str">
        <f t="shared" si="44"/>
        <v/>
      </c>
      <c r="C755" s="33"/>
      <c r="D755" s="33"/>
      <c r="E755" s="37"/>
      <c r="F755" s="37"/>
      <c r="G755" s="39"/>
      <c r="H755" s="39"/>
      <c r="I755" s="39"/>
      <c r="J755" s="40"/>
      <c r="K755" s="40"/>
      <c r="L755" s="35"/>
      <c r="M755" s="7">
        <f>J755*ReadMe!$H$67</f>
        <v>0</v>
      </c>
      <c r="N755" s="7">
        <f>K755*ReadMe!$H$66</f>
        <v>0</v>
      </c>
      <c r="O755" s="7">
        <f t="shared" si="45"/>
        <v>0</v>
      </c>
      <c r="P755" s="7">
        <f t="shared" si="46"/>
        <v>0</v>
      </c>
      <c r="Q755" s="27">
        <f t="shared" si="47"/>
        <v>0</v>
      </c>
      <c r="R755" s="41"/>
    </row>
    <row r="756" spans="2:18" x14ac:dyDescent="0.15">
      <c r="B756" s="7" t="str">
        <f t="shared" si="44"/>
        <v/>
      </c>
      <c r="C756" s="33"/>
      <c r="D756" s="33"/>
      <c r="E756" s="37"/>
      <c r="F756" s="37"/>
      <c r="G756" s="39"/>
      <c r="H756" s="39"/>
      <c r="I756" s="39"/>
      <c r="J756" s="40"/>
      <c r="K756" s="40"/>
      <c r="L756" s="35"/>
      <c r="M756" s="7">
        <f>J756*ReadMe!$H$67</f>
        <v>0</v>
      </c>
      <c r="N756" s="7">
        <f>K756*ReadMe!$H$66</f>
        <v>0</v>
      </c>
      <c r="O756" s="7">
        <f t="shared" si="45"/>
        <v>0</v>
      </c>
      <c r="P756" s="7">
        <f t="shared" si="46"/>
        <v>0</v>
      </c>
      <c r="Q756" s="27">
        <f t="shared" si="47"/>
        <v>0</v>
      </c>
      <c r="R756" s="41"/>
    </row>
    <row r="757" spans="2:18" x14ac:dyDescent="0.15">
      <c r="B757" s="7" t="str">
        <f t="shared" si="44"/>
        <v/>
      </c>
      <c r="C757" s="33"/>
      <c r="D757" s="33"/>
      <c r="E757" s="37"/>
      <c r="F757" s="37"/>
      <c r="G757" s="39"/>
      <c r="H757" s="39"/>
      <c r="I757" s="39"/>
      <c r="J757" s="40"/>
      <c r="K757" s="40"/>
      <c r="L757" s="35"/>
      <c r="M757" s="7">
        <f>J757*ReadMe!$H$67</f>
        <v>0</v>
      </c>
      <c r="N757" s="7">
        <f>K757*ReadMe!$H$66</f>
        <v>0</v>
      </c>
      <c r="O757" s="7">
        <f t="shared" si="45"/>
        <v>0</v>
      </c>
      <c r="P757" s="7">
        <f t="shared" si="46"/>
        <v>0</v>
      </c>
      <c r="Q757" s="27">
        <f t="shared" si="47"/>
        <v>0</v>
      </c>
      <c r="R757" s="41"/>
    </row>
    <row r="758" spans="2:18" x14ac:dyDescent="0.15">
      <c r="B758" s="7" t="str">
        <f t="shared" si="44"/>
        <v/>
      </c>
      <c r="C758" s="33"/>
      <c r="D758" s="33"/>
      <c r="E758" s="37"/>
      <c r="F758" s="37"/>
      <c r="G758" s="39"/>
      <c r="H758" s="39"/>
      <c r="I758" s="39"/>
      <c r="J758" s="40"/>
      <c r="K758" s="40"/>
      <c r="L758" s="35"/>
      <c r="M758" s="7">
        <f>J758*ReadMe!$H$67</f>
        <v>0</v>
      </c>
      <c r="N758" s="7">
        <f>K758*ReadMe!$H$66</f>
        <v>0</v>
      </c>
      <c r="O758" s="7">
        <f t="shared" si="45"/>
        <v>0</v>
      </c>
      <c r="P758" s="7">
        <f t="shared" si="46"/>
        <v>0</v>
      </c>
      <c r="Q758" s="27">
        <f t="shared" si="47"/>
        <v>0</v>
      </c>
      <c r="R758" s="41"/>
    </row>
    <row r="759" spans="2:18" x14ac:dyDescent="0.15">
      <c r="B759" s="7" t="str">
        <f t="shared" si="44"/>
        <v/>
      </c>
      <c r="C759" s="33"/>
      <c r="D759" s="33"/>
      <c r="E759" s="37"/>
      <c r="F759" s="37"/>
      <c r="G759" s="39"/>
      <c r="H759" s="39"/>
      <c r="I759" s="39"/>
      <c r="J759" s="40"/>
      <c r="K759" s="40"/>
      <c r="L759" s="35"/>
      <c r="M759" s="7">
        <f>J759*ReadMe!$H$67</f>
        <v>0</v>
      </c>
      <c r="N759" s="7">
        <f>K759*ReadMe!$H$66</f>
        <v>0</v>
      </c>
      <c r="O759" s="7">
        <f t="shared" si="45"/>
        <v>0</v>
      </c>
      <c r="P759" s="7">
        <f t="shared" si="46"/>
        <v>0</v>
      </c>
      <c r="Q759" s="27">
        <f t="shared" si="47"/>
        <v>0</v>
      </c>
      <c r="R759" s="41"/>
    </row>
    <row r="760" spans="2:18" x14ac:dyDescent="0.15">
      <c r="B760" s="7" t="str">
        <f t="shared" si="44"/>
        <v/>
      </c>
      <c r="C760" s="33"/>
      <c r="D760" s="33"/>
      <c r="E760" s="37"/>
      <c r="F760" s="37"/>
      <c r="G760" s="39"/>
      <c r="H760" s="39"/>
      <c r="I760" s="39"/>
      <c r="J760" s="40"/>
      <c r="K760" s="40"/>
      <c r="L760" s="35"/>
      <c r="M760" s="7">
        <f>J760*ReadMe!$H$67</f>
        <v>0</v>
      </c>
      <c r="N760" s="7">
        <f>K760*ReadMe!$H$66</f>
        <v>0</v>
      </c>
      <c r="O760" s="7">
        <f t="shared" si="45"/>
        <v>0</v>
      </c>
      <c r="P760" s="7">
        <f t="shared" si="46"/>
        <v>0</v>
      </c>
      <c r="Q760" s="27">
        <f t="shared" si="47"/>
        <v>0</v>
      </c>
      <c r="R760" s="41"/>
    </row>
    <row r="761" spans="2:18" x14ac:dyDescent="0.15">
      <c r="B761" s="7" t="str">
        <f t="shared" si="44"/>
        <v/>
      </c>
      <c r="C761" s="33"/>
      <c r="D761" s="33"/>
      <c r="E761" s="37"/>
      <c r="F761" s="37"/>
      <c r="G761" s="39"/>
      <c r="H761" s="39"/>
      <c r="I761" s="39"/>
      <c r="J761" s="40"/>
      <c r="K761" s="40"/>
      <c r="L761" s="35"/>
      <c r="M761" s="7">
        <f>J761*ReadMe!$H$67</f>
        <v>0</v>
      </c>
      <c r="N761" s="7">
        <f>K761*ReadMe!$H$66</f>
        <v>0</v>
      </c>
      <c r="O761" s="7">
        <f t="shared" si="45"/>
        <v>0</v>
      </c>
      <c r="P761" s="7">
        <f t="shared" si="46"/>
        <v>0</v>
      </c>
      <c r="Q761" s="27">
        <f t="shared" si="47"/>
        <v>0</v>
      </c>
      <c r="R761" s="41"/>
    </row>
    <row r="762" spans="2:18" x14ac:dyDescent="0.15">
      <c r="B762" s="7" t="str">
        <f t="shared" si="44"/>
        <v/>
      </c>
      <c r="C762" s="33"/>
      <c r="D762" s="33"/>
      <c r="E762" s="37"/>
      <c r="F762" s="37"/>
      <c r="G762" s="39"/>
      <c r="H762" s="39"/>
      <c r="I762" s="39"/>
      <c r="J762" s="40"/>
      <c r="K762" s="40"/>
      <c r="L762" s="35"/>
      <c r="M762" s="7">
        <f>J762*ReadMe!$H$67</f>
        <v>0</v>
      </c>
      <c r="N762" s="7">
        <f>K762*ReadMe!$H$66</f>
        <v>0</v>
      </c>
      <c r="O762" s="7">
        <f t="shared" si="45"/>
        <v>0</v>
      </c>
      <c r="P762" s="7">
        <f t="shared" si="46"/>
        <v>0</v>
      </c>
      <c r="Q762" s="27">
        <f t="shared" si="47"/>
        <v>0</v>
      </c>
      <c r="R762" s="41"/>
    </row>
    <row r="763" spans="2:18" x14ac:dyDescent="0.15">
      <c r="B763" s="7" t="str">
        <f t="shared" si="44"/>
        <v/>
      </c>
      <c r="C763" s="33"/>
      <c r="D763" s="33"/>
      <c r="E763" s="37"/>
      <c r="F763" s="37"/>
      <c r="G763" s="39"/>
      <c r="H763" s="39"/>
      <c r="I763" s="39"/>
      <c r="J763" s="40"/>
      <c r="K763" s="40"/>
      <c r="L763" s="35"/>
      <c r="M763" s="7">
        <f>J763*ReadMe!$H$67</f>
        <v>0</v>
      </c>
      <c r="N763" s="7">
        <f>K763*ReadMe!$H$66</f>
        <v>0</v>
      </c>
      <c r="O763" s="7">
        <f t="shared" si="45"/>
        <v>0</v>
      </c>
      <c r="P763" s="7">
        <f t="shared" si="46"/>
        <v>0</v>
      </c>
      <c r="Q763" s="27">
        <f t="shared" si="47"/>
        <v>0</v>
      </c>
      <c r="R763" s="41"/>
    </row>
    <row r="764" spans="2:18" x14ac:dyDescent="0.15">
      <c r="B764" s="7" t="str">
        <f t="shared" si="44"/>
        <v/>
      </c>
      <c r="C764" s="33"/>
      <c r="D764" s="33"/>
      <c r="E764" s="37"/>
      <c r="F764" s="37"/>
      <c r="G764" s="39"/>
      <c r="H764" s="39"/>
      <c r="I764" s="39"/>
      <c r="J764" s="40"/>
      <c r="K764" s="40"/>
      <c r="L764" s="35"/>
      <c r="M764" s="7">
        <f>J764*ReadMe!$H$67</f>
        <v>0</v>
      </c>
      <c r="N764" s="7">
        <f>K764*ReadMe!$H$66</f>
        <v>0</v>
      </c>
      <c r="O764" s="7">
        <f t="shared" si="45"/>
        <v>0</v>
      </c>
      <c r="P764" s="7">
        <f t="shared" si="46"/>
        <v>0</v>
      </c>
      <c r="Q764" s="27">
        <f t="shared" si="47"/>
        <v>0</v>
      </c>
      <c r="R764" s="41"/>
    </row>
    <row r="765" spans="2:18" x14ac:dyDescent="0.15">
      <c r="B765" s="7" t="str">
        <f t="shared" si="44"/>
        <v/>
      </c>
      <c r="C765" s="33"/>
      <c r="D765" s="33"/>
      <c r="E765" s="37"/>
      <c r="F765" s="37"/>
      <c r="G765" s="39"/>
      <c r="H765" s="39"/>
      <c r="I765" s="39"/>
      <c r="J765" s="40"/>
      <c r="K765" s="40"/>
      <c r="L765" s="35"/>
      <c r="M765" s="7">
        <f>J765*ReadMe!$H$67</f>
        <v>0</v>
      </c>
      <c r="N765" s="7">
        <f>K765*ReadMe!$H$66</f>
        <v>0</v>
      </c>
      <c r="O765" s="7">
        <f t="shared" si="45"/>
        <v>0</v>
      </c>
      <c r="P765" s="7">
        <f t="shared" si="46"/>
        <v>0</v>
      </c>
      <c r="Q765" s="27">
        <f t="shared" si="47"/>
        <v>0</v>
      </c>
      <c r="R765" s="41"/>
    </row>
    <row r="766" spans="2:18" x14ac:dyDescent="0.15">
      <c r="B766" s="7" t="str">
        <f t="shared" si="44"/>
        <v/>
      </c>
      <c r="C766" s="33"/>
      <c r="D766" s="33"/>
      <c r="E766" s="37"/>
      <c r="F766" s="37"/>
      <c r="G766" s="39"/>
      <c r="H766" s="39"/>
      <c r="I766" s="39"/>
      <c r="J766" s="40"/>
      <c r="K766" s="40"/>
      <c r="L766" s="35"/>
      <c r="M766" s="7">
        <f>J766*ReadMe!$H$67</f>
        <v>0</v>
      </c>
      <c r="N766" s="7">
        <f>K766*ReadMe!$H$66</f>
        <v>0</v>
      </c>
      <c r="O766" s="7">
        <f t="shared" si="45"/>
        <v>0</v>
      </c>
      <c r="P766" s="7">
        <f t="shared" si="46"/>
        <v>0</v>
      </c>
      <c r="Q766" s="27">
        <f t="shared" si="47"/>
        <v>0</v>
      </c>
      <c r="R766" s="41"/>
    </row>
    <row r="767" spans="2:18" x14ac:dyDescent="0.15">
      <c r="B767" s="7" t="str">
        <f t="shared" si="44"/>
        <v/>
      </c>
      <c r="C767" s="33"/>
      <c r="D767" s="33"/>
      <c r="E767" s="37"/>
      <c r="F767" s="37"/>
      <c r="G767" s="39"/>
      <c r="H767" s="39"/>
      <c r="I767" s="39"/>
      <c r="J767" s="40"/>
      <c r="K767" s="40"/>
      <c r="L767" s="35"/>
      <c r="M767" s="7">
        <f>J767*ReadMe!$H$67</f>
        <v>0</v>
      </c>
      <c r="N767" s="7">
        <f>K767*ReadMe!$H$66</f>
        <v>0</v>
      </c>
      <c r="O767" s="7">
        <f t="shared" si="45"/>
        <v>0</v>
      </c>
      <c r="P767" s="7">
        <f t="shared" si="46"/>
        <v>0</v>
      </c>
      <c r="Q767" s="27">
        <f t="shared" si="47"/>
        <v>0</v>
      </c>
      <c r="R767" s="41"/>
    </row>
    <row r="768" spans="2:18" x14ac:dyDescent="0.15">
      <c r="B768" s="7" t="str">
        <f t="shared" si="44"/>
        <v/>
      </c>
      <c r="C768" s="33"/>
      <c r="D768" s="33"/>
      <c r="E768" s="37"/>
      <c r="F768" s="37"/>
      <c r="G768" s="39"/>
      <c r="H768" s="39"/>
      <c r="I768" s="39"/>
      <c r="J768" s="40"/>
      <c r="K768" s="40"/>
      <c r="L768" s="35"/>
      <c r="M768" s="7">
        <f>J768*ReadMe!$H$67</f>
        <v>0</v>
      </c>
      <c r="N768" s="7">
        <f>K768*ReadMe!$H$66</f>
        <v>0</v>
      </c>
      <c r="O768" s="7">
        <f t="shared" si="45"/>
        <v>0</v>
      </c>
      <c r="P768" s="7">
        <f t="shared" si="46"/>
        <v>0</v>
      </c>
      <c r="Q768" s="27">
        <f t="shared" si="47"/>
        <v>0</v>
      </c>
      <c r="R768" s="41"/>
    </row>
    <row r="769" spans="2:18" x14ac:dyDescent="0.15">
      <c r="B769" s="7" t="str">
        <f t="shared" si="44"/>
        <v/>
      </c>
      <c r="C769" s="33"/>
      <c r="D769" s="33"/>
      <c r="E769" s="37"/>
      <c r="F769" s="37"/>
      <c r="G769" s="39"/>
      <c r="H769" s="39"/>
      <c r="I769" s="39"/>
      <c r="J769" s="40"/>
      <c r="K769" s="40"/>
      <c r="L769" s="35"/>
      <c r="M769" s="7">
        <f>J769*ReadMe!$H$67</f>
        <v>0</v>
      </c>
      <c r="N769" s="7">
        <f>K769*ReadMe!$H$66</f>
        <v>0</v>
      </c>
      <c r="O769" s="7">
        <f t="shared" si="45"/>
        <v>0</v>
      </c>
      <c r="P769" s="7">
        <f t="shared" si="46"/>
        <v>0</v>
      </c>
      <c r="Q769" s="27">
        <f t="shared" si="47"/>
        <v>0</v>
      </c>
      <c r="R769" s="41"/>
    </row>
    <row r="770" spans="2:18" x14ac:dyDescent="0.15">
      <c r="B770" s="7" t="str">
        <f t="shared" si="44"/>
        <v/>
      </c>
      <c r="C770" s="33"/>
      <c r="D770" s="33"/>
      <c r="E770" s="37"/>
      <c r="F770" s="37"/>
      <c r="G770" s="39"/>
      <c r="H770" s="39"/>
      <c r="I770" s="39"/>
      <c r="J770" s="40"/>
      <c r="K770" s="40"/>
      <c r="L770" s="35"/>
      <c r="M770" s="7">
        <f>J770*ReadMe!$H$67</f>
        <v>0</v>
      </c>
      <c r="N770" s="7">
        <f>K770*ReadMe!$H$66</f>
        <v>0</v>
      </c>
      <c r="O770" s="7">
        <f t="shared" si="45"/>
        <v>0</v>
      </c>
      <c r="P770" s="7">
        <f t="shared" si="46"/>
        <v>0</v>
      </c>
      <c r="Q770" s="27">
        <f t="shared" si="47"/>
        <v>0</v>
      </c>
      <c r="R770" s="41"/>
    </row>
    <row r="771" spans="2:18" x14ac:dyDescent="0.15">
      <c r="B771" s="7" t="str">
        <f t="shared" si="44"/>
        <v/>
      </c>
      <c r="C771" s="33"/>
      <c r="D771" s="33"/>
      <c r="E771" s="37"/>
      <c r="F771" s="37"/>
      <c r="G771" s="39"/>
      <c r="H771" s="39"/>
      <c r="I771" s="39"/>
      <c r="J771" s="40"/>
      <c r="K771" s="40"/>
      <c r="L771" s="35"/>
      <c r="M771" s="7">
        <f>J771*ReadMe!$H$67</f>
        <v>0</v>
      </c>
      <c r="N771" s="7">
        <f>K771*ReadMe!$H$66</f>
        <v>0</v>
      </c>
      <c r="O771" s="7">
        <f t="shared" si="45"/>
        <v>0</v>
      </c>
      <c r="P771" s="7">
        <f t="shared" si="46"/>
        <v>0</v>
      </c>
      <c r="Q771" s="27">
        <f t="shared" si="47"/>
        <v>0</v>
      </c>
      <c r="R771" s="41"/>
    </row>
    <row r="772" spans="2:18" x14ac:dyDescent="0.15">
      <c r="B772" s="7" t="str">
        <f t="shared" si="44"/>
        <v/>
      </c>
      <c r="C772" s="33"/>
      <c r="D772" s="33"/>
      <c r="E772" s="37"/>
      <c r="F772" s="37"/>
      <c r="G772" s="39"/>
      <c r="H772" s="39"/>
      <c r="I772" s="39"/>
      <c r="J772" s="40"/>
      <c r="K772" s="40"/>
      <c r="L772" s="35"/>
      <c r="M772" s="7">
        <f>J772*ReadMe!$H$67</f>
        <v>0</v>
      </c>
      <c r="N772" s="7">
        <f>K772*ReadMe!$H$66</f>
        <v>0</v>
      </c>
      <c r="O772" s="7">
        <f t="shared" si="45"/>
        <v>0</v>
      </c>
      <c r="P772" s="7">
        <f t="shared" si="46"/>
        <v>0</v>
      </c>
      <c r="Q772" s="27">
        <f t="shared" si="47"/>
        <v>0</v>
      </c>
      <c r="R772" s="41"/>
    </row>
    <row r="773" spans="2:18" x14ac:dyDescent="0.15">
      <c r="B773" s="7" t="str">
        <f t="shared" si="44"/>
        <v/>
      </c>
      <c r="C773" s="33"/>
      <c r="D773" s="33"/>
      <c r="E773" s="37"/>
      <c r="F773" s="37"/>
      <c r="G773" s="39"/>
      <c r="H773" s="39"/>
      <c r="I773" s="39"/>
      <c r="J773" s="40"/>
      <c r="K773" s="40"/>
      <c r="L773" s="35"/>
      <c r="M773" s="7">
        <f>J773*ReadMe!$H$67</f>
        <v>0</v>
      </c>
      <c r="N773" s="7">
        <f>K773*ReadMe!$H$66</f>
        <v>0</v>
      </c>
      <c r="O773" s="7">
        <f t="shared" si="45"/>
        <v>0</v>
      </c>
      <c r="P773" s="7">
        <f t="shared" si="46"/>
        <v>0</v>
      </c>
      <c r="Q773" s="27">
        <f t="shared" si="47"/>
        <v>0</v>
      </c>
      <c r="R773" s="41"/>
    </row>
    <row r="774" spans="2:18" x14ac:dyDescent="0.15">
      <c r="B774" s="7" t="str">
        <f t="shared" si="44"/>
        <v/>
      </c>
      <c r="C774" s="33"/>
      <c r="D774" s="33"/>
      <c r="E774" s="37"/>
      <c r="F774" s="37"/>
      <c r="G774" s="39"/>
      <c r="H774" s="39"/>
      <c r="I774" s="39"/>
      <c r="J774" s="40"/>
      <c r="K774" s="40"/>
      <c r="L774" s="35"/>
      <c r="M774" s="7">
        <f>J774*ReadMe!$H$67</f>
        <v>0</v>
      </c>
      <c r="N774" s="7">
        <f>K774*ReadMe!$H$66</f>
        <v>0</v>
      </c>
      <c r="O774" s="7">
        <f t="shared" si="45"/>
        <v>0</v>
      </c>
      <c r="P774" s="7">
        <f t="shared" si="46"/>
        <v>0</v>
      </c>
      <c r="Q774" s="27">
        <f t="shared" si="47"/>
        <v>0</v>
      </c>
      <c r="R774" s="41"/>
    </row>
    <row r="775" spans="2:18" x14ac:dyDescent="0.15">
      <c r="B775" s="7" t="str">
        <f t="shared" si="44"/>
        <v/>
      </c>
      <c r="C775" s="33"/>
      <c r="D775" s="33"/>
      <c r="E775" s="37"/>
      <c r="F775" s="37"/>
      <c r="G775" s="39"/>
      <c r="H775" s="39"/>
      <c r="I775" s="39"/>
      <c r="J775" s="40"/>
      <c r="K775" s="40"/>
      <c r="L775" s="35"/>
      <c r="M775" s="7">
        <f>J775*ReadMe!$H$67</f>
        <v>0</v>
      </c>
      <c r="N775" s="7">
        <f>K775*ReadMe!$H$66</f>
        <v>0</v>
      </c>
      <c r="O775" s="7">
        <f t="shared" si="45"/>
        <v>0</v>
      </c>
      <c r="P775" s="7">
        <f t="shared" si="46"/>
        <v>0</v>
      </c>
      <c r="Q775" s="27">
        <f t="shared" si="47"/>
        <v>0</v>
      </c>
      <c r="R775" s="41"/>
    </row>
    <row r="776" spans="2:18" x14ac:dyDescent="0.15">
      <c r="B776" s="7" t="str">
        <f t="shared" si="44"/>
        <v/>
      </c>
      <c r="C776" s="33"/>
      <c r="D776" s="33"/>
      <c r="E776" s="37"/>
      <c r="F776" s="37"/>
      <c r="G776" s="39"/>
      <c r="H776" s="39"/>
      <c r="I776" s="39"/>
      <c r="J776" s="40"/>
      <c r="K776" s="40"/>
      <c r="L776" s="35"/>
      <c r="M776" s="7">
        <f>J776*ReadMe!$H$67</f>
        <v>0</v>
      </c>
      <c r="N776" s="7">
        <f>K776*ReadMe!$H$66</f>
        <v>0</v>
      </c>
      <c r="O776" s="7">
        <f t="shared" si="45"/>
        <v>0</v>
      </c>
      <c r="P776" s="7">
        <f t="shared" si="46"/>
        <v>0</v>
      </c>
      <c r="Q776" s="27">
        <f t="shared" si="47"/>
        <v>0</v>
      </c>
      <c r="R776" s="41"/>
    </row>
    <row r="777" spans="2:18" x14ac:dyDescent="0.15">
      <c r="B777" s="7" t="str">
        <f t="shared" si="44"/>
        <v/>
      </c>
      <c r="C777" s="33"/>
      <c r="D777" s="33"/>
      <c r="E777" s="37"/>
      <c r="F777" s="37"/>
      <c r="G777" s="39"/>
      <c r="H777" s="39"/>
      <c r="I777" s="39"/>
      <c r="J777" s="40"/>
      <c r="K777" s="40"/>
      <c r="L777" s="35"/>
      <c r="M777" s="7">
        <f>J777*ReadMe!$H$67</f>
        <v>0</v>
      </c>
      <c r="N777" s="7">
        <f>K777*ReadMe!$H$66</f>
        <v>0</v>
      </c>
      <c r="O777" s="7">
        <f t="shared" si="45"/>
        <v>0</v>
      </c>
      <c r="P777" s="7">
        <f t="shared" si="46"/>
        <v>0</v>
      </c>
      <c r="Q777" s="27">
        <f t="shared" si="47"/>
        <v>0</v>
      </c>
      <c r="R777" s="41"/>
    </row>
    <row r="778" spans="2:18" x14ac:dyDescent="0.15">
      <c r="B778" s="7" t="str">
        <f t="shared" si="44"/>
        <v/>
      </c>
      <c r="C778" s="33"/>
      <c r="D778" s="33"/>
      <c r="E778" s="37"/>
      <c r="F778" s="37"/>
      <c r="G778" s="39"/>
      <c r="H778" s="39"/>
      <c r="I778" s="39"/>
      <c r="J778" s="40"/>
      <c r="K778" s="40"/>
      <c r="L778" s="35"/>
      <c r="M778" s="7">
        <f>J778*ReadMe!$H$67</f>
        <v>0</v>
      </c>
      <c r="N778" s="7">
        <f>K778*ReadMe!$H$66</f>
        <v>0</v>
      </c>
      <c r="O778" s="7">
        <f t="shared" si="45"/>
        <v>0</v>
      </c>
      <c r="P778" s="7">
        <f t="shared" si="46"/>
        <v>0</v>
      </c>
      <c r="Q778" s="27">
        <f t="shared" si="47"/>
        <v>0</v>
      </c>
      <c r="R778" s="41"/>
    </row>
    <row r="779" spans="2:18" x14ac:dyDescent="0.15">
      <c r="B779" s="7" t="str">
        <f t="shared" si="44"/>
        <v/>
      </c>
      <c r="C779" s="33"/>
      <c r="D779" s="33"/>
      <c r="E779" s="37"/>
      <c r="F779" s="37"/>
      <c r="G779" s="39"/>
      <c r="H779" s="39"/>
      <c r="I779" s="39"/>
      <c r="J779" s="40"/>
      <c r="K779" s="40"/>
      <c r="L779" s="35"/>
      <c r="M779" s="7">
        <f>J779*ReadMe!$H$67</f>
        <v>0</v>
      </c>
      <c r="N779" s="7">
        <f>K779*ReadMe!$H$66</f>
        <v>0</v>
      </c>
      <c r="O779" s="7">
        <f t="shared" si="45"/>
        <v>0</v>
      </c>
      <c r="P779" s="7">
        <f t="shared" si="46"/>
        <v>0</v>
      </c>
      <c r="Q779" s="27">
        <f t="shared" si="47"/>
        <v>0</v>
      </c>
      <c r="R779" s="41"/>
    </row>
    <row r="780" spans="2:18" x14ac:dyDescent="0.15">
      <c r="B780" s="7" t="str">
        <f t="shared" si="44"/>
        <v/>
      </c>
      <c r="C780" s="33"/>
      <c r="D780" s="33"/>
      <c r="E780" s="37"/>
      <c r="F780" s="37"/>
      <c r="G780" s="39"/>
      <c r="H780" s="39"/>
      <c r="I780" s="39"/>
      <c r="J780" s="40"/>
      <c r="K780" s="40"/>
      <c r="L780" s="35"/>
      <c r="M780" s="7">
        <f>J780*ReadMe!$H$67</f>
        <v>0</v>
      </c>
      <c r="N780" s="7">
        <f>K780*ReadMe!$H$66</f>
        <v>0</v>
      </c>
      <c r="O780" s="7">
        <f t="shared" si="45"/>
        <v>0</v>
      </c>
      <c r="P780" s="7">
        <f t="shared" si="46"/>
        <v>0</v>
      </c>
      <c r="Q780" s="27">
        <f t="shared" si="47"/>
        <v>0</v>
      </c>
      <c r="R780" s="41"/>
    </row>
    <row r="781" spans="2:18" x14ac:dyDescent="0.15">
      <c r="B781" s="7" t="str">
        <f t="shared" si="44"/>
        <v/>
      </c>
      <c r="C781" s="33"/>
      <c r="D781" s="33"/>
      <c r="E781" s="37"/>
      <c r="F781" s="37"/>
      <c r="G781" s="39"/>
      <c r="H781" s="39"/>
      <c r="I781" s="39"/>
      <c r="J781" s="40"/>
      <c r="K781" s="40"/>
      <c r="L781" s="35"/>
      <c r="M781" s="7">
        <f>J781*ReadMe!$H$67</f>
        <v>0</v>
      </c>
      <c r="N781" s="7">
        <f>K781*ReadMe!$H$66</f>
        <v>0</v>
      </c>
      <c r="O781" s="7">
        <f t="shared" si="45"/>
        <v>0</v>
      </c>
      <c r="P781" s="7">
        <f t="shared" si="46"/>
        <v>0</v>
      </c>
      <c r="Q781" s="27">
        <f t="shared" si="47"/>
        <v>0</v>
      </c>
      <c r="R781" s="41"/>
    </row>
    <row r="782" spans="2:18" x14ac:dyDescent="0.15">
      <c r="B782" s="7" t="str">
        <f t="shared" si="44"/>
        <v/>
      </c>
      <c r="C782" s="33"/>
      <c r="D782" s="33"/>
      <c r="E782" s="37"/>
      <c r="F782" s="37"/>
      <c r="G782" s="39"/>
      <c r="H782" s="39"/>
      <c r="I782" s="39"/>
      <c r="J782" s="40"/>
      <c r="K782" s="40"/>
      <c r="L782" s="35"/>
      <c r="M782" s="7">
        <f>J782*ReadMe!$H$67</f>
        <v>0</v>
      </c>
      <c r="N782" s="7">
        <f>K782*ReadMe!$H$66</f>
        <v>0</v>
      </c>
      <c r="O782" s="7">
        <f t="shared" si="45"/>
        <v>0</v>
      </c>
      <c r="P782" s="7">
        <f t="shared" si="46"/>
        <v>0</v>
      </c>
      <c r="Q782" s="27">
        <f t="shared" si="47"/>
        <v>0</v>
      </c>
      <c r="R782" s="41"/>
    </row>
    <row r="783" spans="2:18" x14ac:dyDescent="0.15">
      <c r="B783" s="7" t="str">
        <f t="shared" ref="B783:B846" si="48">IF(LEN(D783)&gt;1,INDEX(Periode,MATCH($D783,Maanden,0),1),"")</f>
        <v/>
      </c>
      <c r="C783" s="33"/>
      <c r="D783" s="33"/>
      <c r="E783" s="37"/>
      <c r="F783" s="37"/>
      <c r="G783" s="39"/>
      <c r="H783" s="39"/>
      <c r="I783" s="39"/>
      <c r="J783" s="40"/>
      <c r="K783" s="40"/>
      <c r="L783" s="35"/>
      <c r="M783" s="7">
        <f>J783*ReadMe!$H$67</f>
        <v>0</v>
      </c>
      <c r="N783" s="7">
        <f>K783*ReadMe!$H$66</f>
        <v>0</v>
      </c>
      <c r="O783" s="7">
        <f t="shared" si="45"/>
        <v>0</v>
      </c>
      <c r="P783" s="7">
        <f t="shared" si="46"/>
        <v>0</v>
      </c>
      <c r="Q783" s="27">
        <f t="shared" si="47"/>
        <v>0</v>
      </c>
      <c r="R783" s="41"/>
    </row>
    <row r="784" spans="2:18" x14ac:dyDescent="0.15">
      <c r="B784" s="7" t="str">
        <f t="shared" si="48"/>
        <v/>
      </c>
      <c r="C784" s="33"/>
      <c r="D784" s="33"/>
      <c r="E784" s="37"/>
      <c r="F784" s="37"/>
      <c r="G784" s="39"/>
      <c r="H784" s="39"/>
      <c r="I784" s="39"/>
      <c r="J784" s="40"/>
      <c r="K784" s="40"/>
      <c r="L784" s="35"/>
      <c r="M784" s="7">
        <f>J784*ReadMe!$H$67</f>
        <v>0</v>
      </c>
      <c r="N784" s="7">
        <f>K784*ReadMe!$H$66</f>
        <v>0</v>
      </c>
      <c r="O784" s="7">
        <f t="shared" ref="O784:O847" si="49">SUM(J784:N784)</f>
        <v>0</v>
      </c>
      <c r="P784" s="7">
        <f t="shared" ref="P784:P847" si="50">SUM(J784:L784)</f>
        <v>0</v>
      </c>
      <c r="Q784" s="27">
        <f t="shared" ref="Q784:Q847" si="51">SUM(M784:N784)</f>
        <v>0</v>
      </c>
      <c r="R784" s="41"/>
    </row>
    <row r="785" spans="2:18" x14ac:dyDescent="0.15">
      <c r="B785" s="7" t="str">
        <f t="shared" si="48"/>
        <v/>
      </c>
      <c r="C785" s="33"/>
      <c r="D785" s="33"/>
      <c r="E785" s="37"/>
      <c r="F785" s="37"/>
      <c r="G785" s="39"/>
      <c r="H785" s="39"/>
      <c r="I785" s="39"/>
      <c r="J785" s="40"/>
      <c r="K785" s="40"/>
      <c r="L785" s="35"/>
      <c r="M785" s="7">
        <f>J785*ReadMe!$H$67</f>
        <v>0</v>
      </c>
      <c r="N785" s="7">
        <f>K785*ReadMe!$H$66</f>
        <v>0</v>
      </c>
      <c r="O785" s="7">
        <f t="shared" si="49"/>
        <v>0</v>
      </c>
      <c r="P785" s="7">
        <f t="shared" si="50"/>
        <v>0</v>
      </c>
      <c r="Q785" s="27">
        <f t="shared" si="51"/>
        <v>0</v>
      </c>
      <c r="R785" s="41"/>
    </row>
    <row r="786" spans="2:18" x14ac:dyDescent="0.15">
      <c r="B786" s="7" t="str">
        <f t="shared" si="48"/>
        <v/>
      </c>
      <c r="C786" s="33"/>
      <c r="D786" s="33"/>
      <c r="E786" s="37"/>
      <c r="F786" s="37"/>
      <c r="G786" s="39"/>
      <c r="H786" s="39"/>
      <c r="I786" s="39"/>
      <c r="J786" s="40"/>
      <c r="K786" s="40"/>
      <c r="L786" s="35"/>
      <c r="M786" s="7">
        <f>J786*ReadMe!$H$67</f>
        <v>0</v>
      </c>
      <c r="N786" s="7">
        <f>K786*ReadMe!$H$66</f>
        <v>0</v>
      </c>
      <c r="O786" s="7">
        <f t="shared" si="49"/>
        <v>0</v>
      </c>
      <c r="P786" s="7">
        <f t="shared" si="50"/>
        <v>0</v>
      </c>
      <c r="Q786" s="27">
        <f t="shared" si="51"/>
        <v>0</v>
      </c>
      <c r="R786" s="41"/>
    </row>
    <row r="787" spans="2:18" x14ac:dyDescent="0.15">
      <c r="B787" s="7" t="str">
        <f t="shared" si="48"/>
        <v/>
      </c>
      <c r="C787" s="33"/>
      <c r="D787" s="33"/>
      <c r="E787" s="37"/>
      <c r="F787" s="37"/>
      <c r="G787" s="39"/>
      <c r="H787" s="39"/>
      <c r="I787" s="39"/>
      <c r="J787" s="40"/>
      <c r="K787" s="40"/>
      <c r="L787" s="35"/>
      <c r="M787" s="7">
        <f>J787*ReadMe!$H$67</f>
        <v>0</v>
      </c>
      <c r="N787" s="7">
        <f>K787*ReadMe!$H$66</f>
        <v>0</v>
      </c>
      <c r="O787" s="7">
        <f t="shared" si="49"/>
        <v>0</v>
      </c>
      <c r="P787" s="7">
        <f t="shared" si="50"/>
        <v>0</v>
      </c>
      <c r="Q787" s="27">
        <f t="shared" si="51"/>
        <v>0</v>
      </c>
      <c r="R787" s="41"/>
    </row>
    <row r="788" spans="2:18" x14ac:dyDescent="0.15">
      <c r="B788" s="7" t="str">
        <f t="shared" si="48"/>
        <v/>
      </c>
      <c r="C788" s="33"/>
      <c r="D788" s="33"/>
      <c r="E788" s="37"/>
      <c r="F788" s="37"/>
      <c r="G788" s="39"/>
      <c r="H788" s="39"/>
      <c r="I788" s="39"/>
      <c r="J788" s="40"/>
      <c r="K788" s="40"/>
      <c r="L788" s="35"/>
      <c r="M788" s="7">
        <f>J788*ReadMe!$H$67</f>
        <v>0</v>
      </c>
      <c r="N788" s="7">
        <f>K788*ReadMe!$H$66</f>
        <v>0</v>
      </c>
      <c r="O788" s="7">
        <f t="shared" si="49"/>
        <v>0</v>
      </c>
      <c r="P788" s="7">
        <f t="shared" si="50"/>
        <v>0</v>
      </c>
      <c r="Q788" s="27">
        <f t="shared" si="51"/>
        <v>0</v>
      </c>
      <c r="R788" s="41"/>
    </row>
    <row r="789" spans="2:18" x14ac:dyDescent="0.15">
      <c r="B789" s="7" t="str">
        <f t="shared" si="48"/>
        <v/>
      </c>
      <c r="C789" s="33"/>
      <c r="D789" s="33"/>
      <c r="E789" s="37"/>
      <c r="F789" s="37"/>
      <c r="G789" s="39"/>
      <c r="H789" s="39"/>
      <c r="I789" s="39"/>
      <c r="J789" s="40"/>
      <c r="K789" s="40"/>
      <c r="L789" s="35"/>
      <c r="M789" s="7">
        <f>J789*ReadMe!$H$67</f>
        <v>0</v>
      </c>
      <c r="N789" s="7">
        <f>K789*ReadMe!$H$66</f>
        <v>0</v>
      </c>
      <c r="O789" s="7">
        <f t="shared" si="49"/>
        <v>0</v>
      </c>
      <c r="P789" s="7">
        <f t="shared" si="50"/>
        <v>0</v>
      </c>
      <c r="Q789" s="27">
        <f t="shared" si="51"/>
        <v>0</v>
      </c>
      <c r="R789" s="41"/>
    </row>
    <row r="790" spans="2:18" x14ac:dyDescent="0.15">
      <c r="B790" s="7" t="str">
        <f t="shared" si="48"/>
        <v/>
      </c>
      <c r="C790" s="33"/>
      <c r="D790" s="33"/>
      <c r="E790" s="37"/>
      <c r="F790" s="37"/>
      <c r="G790" s="39"/>
      <c r="H790" s="39"/>
      <c r="I790" s="39"/>
      <c r="J790" s="40"/>
      <c r="K790" s="40"/>
      <c r="L790" s="35"/>
      <c r="M790" s="7">
        <f>J790*ReadMe!$H$67</f>
        <v>0</v>
      </c>
      <c r="N790" s="7">
        <f>K790*ReadMe!$H$66</f>
        <v>0</v>
      </c>
      <c r="O790" s="7">
        <f t="shared" si="49"/>
        <v>0</v>
      </c>
      <c r="P790" s="7">
        <f t="shared" si="50"/>
        <v>0</v>
      </c>
      <c r="Q790" s="27">
        <f t="shared" si="51"/>
        <v>0</v>
      </c>
      <c r="R790" s="41"/>
    </row>
    <row r="791" spans="2:18" x14ac:dyDescent="0.15">
      <c r="B791" s="7" t="str">
        <f t="shared" si="48"/>
        <v/>
      </c>
      <c r="C791" s="33"/>
      <c r="D791" s="33"/>
      <c r="E791" s="37"/>
      <c r="F791" s="37"/>
      <c r="G791" s="39"/>
      <c r="H791" s="39"/>
      <c r="I791" s="39"/>
      <c r="J791" s="40"/>
      <c r="K791" s="40"/>
      <c r="L791" s="35"/>
      <c r="M791" s="7">
        <f>J791*ReadMe!$H$67</f>
        <v>0</v>
      </c>
      <c r="N791" s="7">
        <f>K791*ReadMe!$H$66</f>
        <v>0</v>
      </c>
      <c r="O791" s="7">
        <f t="shared" si="49"/>
        <v>0</v>
      </c>
      <c r="P791" s="7">
        <f t="shared" si="50"/>
        <v>0</v>
      </c>
      <c r="Q791" s="27">
        <f t="shared" si="51"/>
        <v>0</v>
      </c>
      <c r="R791" s="41"/>
    </row>
    <row r="792" spans="2:18" x14ac:dyDescent="0.15">
      <c r="B792" s="7" t="str">
        <f t="shared" si="48"/>
        <v/>
      </c>
      <c r="C792" s="33"/>
      <c r="D792" s="33"/>
      <c r="E792" s="37"/>
      <c r="F792" s="37"/>
      <c r="G792" s="39"/>
      <c r="H792" s="39"/>
      <c r="I792" s="39"/>
      <c r="J792" s="40"/>
      <c r="K792" s="40"/>
      <c r="L792" s="35"/>
      <c r="M792" s="7">
        <f>J792*ReadMe!$H$67</f>
        <v>0</v>
      </c>
      <c r="N792" s="7">
        <f>K792*ReadMe!$H$66</f>
        <v>0</v>
      </c>
      <c r="O792" s="7">
        <f t="shared" si="49"/>
        <v>0</v>
      </c>
      <c r="P792" s="7">
        <f t="shared" si="50"/>
        <v>0</v>
      </c>
      <c r="Q792" s="27">
        <f t="shared" si="51"/>
        <v>0</v>
      </c>
      <c r="R792" s="41"/>
    </row>
    <row r="793" spans="2:18" x14ac:dyDescent="0.15">
      <c r="B793" s="7" t="str">
        <f t="shared" si="48"/>
        <v/>
      </c>
      <c r="C793" s="33"/>
      <c r="D793" s="33"/>
      <c r="E793" s="37"/>
      <c r="F793" s="37"/>
      <c r="G793" s="39"/>
      <c r="H793" s="39"/>
      <c r="I793" s="39"/>
      <c r="J793" s="40"/>
      <c r="K793" s="40"/>
      <c r="L793" s="35"/>
      <c r="M793" s="7">
        <f>J793*ReadMe!$H$67</f>
        <v>0</v>
      </c>
      <c r="N793" s="7">
        <f>K793*ReadMe!$H$66</f>
        <v>0</v>
      </c>
      <c r="O793" s="7">
        <f t="shared" si="49"/>
        <v>0</v>
      </c>
      <c r="P793" s="7">
        <f t="shared" si="50"/>
        <v>0</v>
      </c>
      <c r="Q793" s="27">
        <f t="shared" si="51"/>
        <v>0</v>
      </c>
      <c r="R793" s="41"/>
    </row>
    <row r="794" spans="2:18" x14ac:dyDescent="0.15">
      <c r="B794" s="7" t="str">
        <f t="shared" si="48"/>
        <v/>
      </c>
      <c r="C794" s="33"/>
      <c r="D794" s="33"/>
      <c r="E794" s="37"/>
      <c r="F794" s="37"/>
      <c r="G794" s="39"/>
      <c r="H794" s="39"/>
      <c r="I794" s="39"/>
      <c r="J794" s="40"/>
      <c r="K794" s="40"/>
      <c r="L794" s="35"/>
      <c r="M794" s="7">
        <f>J794*ReadMe!$H$67</f>
        <v>0</v>
      </c>
      <c r="N794" s="7">
        <f>K794*ReadMe!$H$66</f>
        <v>0</v>
      </c>
      <c r="O794" s="7">
        <f t="shared" si="49"/>
        <v>0</v>
      </c>
      <c r="P794" s="7">
        <f t="shared" si="50"/>
        <v>0</v>
      </c>
      <c r="Q794" s="27">
        <f t="shared" si="51"/>
        <v>0</v>
      </c>
      <c r="R794" s="41"/>
    </row>
    <row r="795" spans="2:18" x14ac:dyDescent="0.15">
      <c r="B795" s="7" t="str">
        <f t="shared" si="48"/>
        <v/>
      </c>
      <c r="C795" s="33"/>
      <c r="D795" s="33"/>
      <c r="E795" s="37"/>
      <c r="F795" s="37"/>
      <c r="G795" s="39"/>
      <c r="H795" s="39"/>
      <c r="I795" s="39"/>
      <c r="J795" s="40"/>
      <c r="K795" s="40"/>
      <c r="L795" s="35"/>
      <c r="M795" s="7">
        <f>J795*ReadMe!$H$67</f>
        <v>0</v>
      </c>
      <c r="N795" s="7">
        <f>K795*ReadMe!$H$66</f>
        <v>0</v>
      </c>
      <c r="O795" s="7">
        <f t="shared" si="49"/>
        <v>0</v>
      </c>
      <c r="P795" s="7">
        <f t="shared" si="50"/>
        <v>0</v>
      </c>
      <c r="Q795" s="27">
        <f t="shared" si="51"/>
        <v>0</v>
      </c>
      <c r="R795" s="41"/>
    </row>
    <row r="796" spans="2:18" x14ac:dyDescent="0.15">
      <c r="B796" s="7" t="str">
        <f t="shared" si="48"/>
        <v/>
      </c>
      <c r="C796" s="33"/>
      <c r="D796" s="33"/>
      <c r="E796" s="37"/>
      <c r="F796" s="37"/>
      <c r="G796" s="39"/>
      <c r="H796" s="39"/>
      <c r="I796" s="39"/>
      <c r="J796" s="40"/>
      <c r="K796" s="40"/>
      <c r="L796" s="35"/>
      <c r="M796" s="7">
        <f>J796*ReadMe!$H$67</f>
        <v>0</v>
      </c>
      <c r="N796" s="7">
        <f>K796*ReadMe!$H$66</f>
        <v>0</v>
      </c>
      <c r="O796" s="7">
        <f t="shared" si="49"/>
        <v>0</v>
      </c>
      <c r="P796" s="7">
        <f t="shared" si="50"/>
        <v>0</v>
      </c>
      <c r="Q796" s="27">
        <f t="shared" si="51"/>
        <v>0</v>
      </c>
      <c r="R796" s="41"/>
    </row>
    <row r="797" spans="2:18" x14ac:dyDescent="0.15">
      <c r="B797" s="7" t="str">
        <f t="shared" si="48"/>
        <v/>
      </c>
      <c r="C797" s="33"/>
      <c r="D797" s="33"/>
      <c r="E797" s="37"/>
      <c r="F797" s="37"/>
      <c r="G797" s="39"/>
      <c r="H797" s="39"/>
      <c r="I797" s="39"/>
      <c r="J797" s="40"/>
      <c r="K797" s="40"/>
      <c r="L797" s="35"/>
      <c r="M797" s="7">
        <f>J797*ReadMe!$H$67</f>
        <v>0</v>
      </c>
      <c r="N797" s="7">
        <f>K797*ReadMe!$H$66</f>
        <v>0</v>
      </c>
      <c r="O797" s="7">
        <f t="shared" si="49"/>
        <v>0</v>
      </c>
      <c r="P797" s="7">
        <f t="shared" si="50"/>
        <v>0</v>
      </c>
      <c r="Q797" s="27">
        <f t="shared" si="51"/>
        <v>0</v>
      </c>
      <c r="R797" s="41"/>
    </row>
    <row r="798" spans="2:18" x14ac:dyDescent="0.15">
      <c r="B798" s="7" t="str">
        <f t="shared" si="48"/>
        <v/>
      </c>
      <c r="C798" s="33"/>
      <c r="D798" s="33"/>
      <c r="E798" s="37"/>
      <c r="F798" s="37"/>
      <c r="G798" s="39"/>
      <c r="H798" s="39"/>
      <c r="I798" s="39"/>
      <c r="J798" s="40"/>
      <c r="K798" s="40"/>
      <c r="L798" s="35"/>
      <c r="M798" s="7">
        <f>J798*ReadMe!$H$67</f>
        <v>0</v>
      </c>
      <c r="N798" s="7">
        <f>K798*ReadMe!$H$66</f>
        <v>0</v>
      </c>
      <c r="O798" s="7">
        <f t="shared" si="49"/>
        <v>0</v>
      </c>
      <c r="P798" s="7">
        <f t="shared" si="50"/>
        <v>0</v>
      </c>
      <c r="Q798" s="27">
        <f t="shared" si="51"/>
        <v>0</v>
      </c>
      <c r="R798" s="41"/>
    </row>
    <row r="799" spans="2:18" x14ac:dyDescent="0.15">
      <c r="B799" s="7" t="str">
        <f t="shared" si="48"/>
        <v/>
      </c>
      <c r="C799" s="33"/>
      <c r="D799" s="33"/>
      <c r="E799" s="37"/>
      <c r="F799" s="37"/>
      <c r="G799" s="39"/>
      <c r="H799" s="39"/>
      <c r="I799" s="39"/>
      <c r="J799" s="40"/>
      <c r="K799" s="40"/>
      <c r="L799" s="35"/>
      <c r="M799" s="7">
        <f>J799*ReadMe!$H$67</f>
        <v>0</v>
      </c>
      <c r="N799" s="7">
        <f>K799*ReadMe!$H$66</f>
        <v>0</v>
      </c>
      <c r="O799" s="7">
        <f t="shared" si="49"/>
        <v>0</v>
      </c>
      <c r="P799" s="7">
        <f t="shared" si="50"/>
        <v>0</v>
      </c>
      <c r="Q799" s="27">
        <f t="shared" si="51"/>
        <v>0</v>
      </c>
      <c r="R799" s="41"/>
    </row>
    <row r="800" spans="2:18" x14ac:dyDescent="0.15">
      <c r="B800" s="7" t="str">
        <f t="shared" si="48"/>
        <v/>
      </c>
      <c r="C800" s="33"/>
      <c r="D800" s="33"/>
      <c r="E800" s="37"/>
      <c r="F800" s="37"/>
      <c r="G800" s="39"/>
      <c r="H800" s="39"/>
      <c r="I800" s="39"/>
      <c r="J800" s="40"/>
      <c r="K800" s="40"/>
      <c r="L800" s="35"/>
      <c r="M800" s="7">
        <f>J800*ReadMe!$H$67</f>
        <v>0</v>
      </c>
      <c r="N800" s="7">
        <f>K800*ReadMe!$H$66</f>
        <v>0</v>
      </c>
      <c r="O800" s="7">
        <f t="shared" si="49"/>
        <v>0</v>
      </c>
      <c r="P800" s="7">
        <f t="shared" si="50"/>
        <v>0</v>
      </c>
      <c r="Q800" s="27">
        <f t="shared" si="51"/>
        <v>0</v>
      </c>
      <c r="R800" s="41"/>
    </row>
    <row r="801" spans="2:18" x14ac:dyDescent="0.15">
      <c r="B801" s="7" t="str">
        <f t="shared" si="48"/>
        <v/>
      </c>
      <c r="C801" s="33"/>
      <c r="D801" s="33"/>
      <c r="E801" s="37"/>
      <c r="F801" s="37"/>
      <c r="G801" s="39"/>
      <c r="H801" s="39"/>
      <c r="I801" s="39"/>
      <c r="J801" s="40"/>
      <c r="K801" s="40"/>
      <c r="L801" s="35"/>
      <c r="M801" s="7">
        <f>J801*ReadMe!$H$67</f>
        <v>0</v>
      </c>
      <c r="N801" s="7">
        <f>K801*ReadMe!$H$66</f>
        <v>0</v>
      </c>
      <c r="O801" s="7">
        <f t="shared" si="49"/>
        <v>0</v>
      </c>
      <c r="P801" s="7">
        <f t="shared" si="50"/>
        <v>0</v>
      </c>
      <c r="Q801" s="27">
        <f t="shared" si="51"/>
        <v>0</v>
      </c>
      <c r="R801" s="41"/>
    </row>
    <row r="802" spans="2:18" x14ac:dyDescent="0.15">
      <c r="B802" s="7" t="str">
        <f t="shared" si="48"/>
        <v/>
      </c>
      <c r="C802" s="33"/>
      <c r="D802" s="33"/>
      <c r="E802" s="37"/>
      <c r="F802" s="37"/>
      <c r="G802" s="39"/>
      <c r="H802" s="39"/>
      <c r="I802" s="39"/>
      <c r="J802" s="40"/>
      <c r="K802" s="40"/>
      <c r="L802" s="35"/>
      <c r="M802" s="7">
        <f>J802*ReadMe!$H$67</f>
        <v>0</v>
      </c>
      <c r="N802" s="7">
        <f>K802*ReadMe!$H$66</f>
        <v>0</v>
      </c>
      <c r="O802" s="7">
        <f t="shared" si="49"/>
        <v>0</v>
      </c>
      <c r="P802" s="7">
        <f t="shared" si="50"/>
        <v>0</v>
      </c>
      <c r="Q802" s="27">
        <f t="shared" si="51"/>
        <v>0</v>
      </c>
      <c r="R802" s="41"/>
    </row>
    <row r="803" spans="2:18" x14ac:dyDescent="0.15">
      <c r="B803" s="7" t="str">
        <f t="shared" si="48"/>
        <v/>
      </c>
      <c r="C803" s="33"/>
      <c r="D803" s="33"/>
      <c r="E803" s="37"/>
      <c r="F803" s="37"/>
      <c r="G803" s="39"/>
      <c r="H803" s="39"/>
      <c r="I803" s="39"/>
      <c r="J803" s="40"/>
      <c r="K803" s="40"/>
      <c r="L803" s="35"/>
      <c r="M803" s="7">
        <f>J803*ReadMe!$H$67</f>
        <v>0</v>
      </c>
      <c r="N803" s="7">
        <f>K803*ReadMe!$H$66</f>
        <v>0</v>
      </c>
      <c r="O803" s="7">
        <f t="shared" si="49"/>
        <v>0</v>
      </c>
      <c r="P803" s="7">
        <f t="shared" si="50"/>
        <v>0</v>
      </c>
      <c r="Q803" s="27">
        <f t="shared" si="51"/>
        <v>0</v>
      </c>
      <c r="R803" s="41"/>
    </row>
    <row r="804" spans="2:18" x14ac:dyDescent="0.15">
      <c r="B804" s="7" t="str">
        <f t="shared" si="48"/>
        <v/>
      </c>
      <c r="C804" s="33"/>
      <c r="D804" s="33"/>
      <c r="E804" s="37"/>
      <c r="F804" s="37"/>
      <c r="G804" s="39"/>
      <c r="H804" s="39"/>
      <c r="I804" s="39"/>
      <c r="J804" s="40"/>
      <c r="K804" s="40"/>
      <c r="L804" s="35"/>
      <c r="M804" s="7">
        <f>J804*ReadMe!$H$67</f>
        <v>0</v>
      </c>
      <c r="N804" s="7">
        <f>K804*ReadMe!$H$66</f>
        <v>0</v>
      </c>
      <c r="O804" s="7">
        <f t="shared" si="49"/>
        <v>0</v>
      </c>
      <c r="P804" s="7">
        <f t="shared" si="50"/>
        <v>0</v>
      </c>
      <c r="Q804" s="27">
        <f t="shared" si="51"/>
        <v>0</v>
      </c>
      <c r="R804" s="41"/>
    </row>
    <row r="805" spans="2:18" x14ac:dyDescent="0.15">
      <c r="B805" s="7" t="str">
        <f t="shared" si="48"/>
        <v/>
      </c>
      <c r="C805" s="33"/>
      <c r="D805" s="33"/>
      <c r="E805" s="37"/>
      <c r="F805" s="37"/>
      <c r="G805" s="39"/>
      <c r="H805" s="39"/>
      <c r="I805" s="39"/>
      <c r="J805" s="40"/>
      <c r="K805" s="40"/>
      <c r="L805" s="35"/>
      <c r="M805" s="7">
        <f>J805*ReadMe!$H$67</f>
        <v>0</v>
      </c>
      <c r="N805" s="7">
        <f>K805*ReadMe!$H$66</f>
        <v>0</v>
      </c>
      <c r="O805" s="7">
        <f t="shared" si="49"/>
        <v>0</v>
      </c>
      <c r="P805" s="7">
        <f t="shared" si="50"/>
        <v>0</v>
      </c>
      <c r="Q805" s="27">
        <f t="shared" si="51"/>
        <v>0</v>
      </c>
      <c r="R805" s="41"/>
    </row>
    <row r="806" spans="2:18" x14ac:dyDescent="0.15">
      <c r="B806" s="7" t="str">
        <f t="shared" si="48"/>
        <v/>
      </c>
      <c r="C806" s="33"/>
      <c r="D806" s="33"/>
      <c r="E806" s="37"/>
      <c r="F806" s="37"/>
      <c r="G806" s="39"/>
      <c r="H806" s="39"/>
      <c r="I806" s="39"/>
      <c r="J806" s="40"/>
      <c r="K806" s="40"/>
      <c r="L806" s="35"/>
      <c r="M806" s="7">
        <f>J806*ReadMe!$H$67</f>
        <v>0</v>
      </c>
      <c r="N806" s="7">
        <f>K806*ReadMe!$H$66</f>
        <v>0</v>
      </c>
      <c r="O806" s="7">
        <f t="shared" si="49"/>
        <v>0</v>
      </c>
      <c r="P806" s="7">
        <f t="shared" si="50"/>
        <v>0</v>
      </c>
      <c r="Q806" s="27">
        <f t="shared" si="51"/>
        <v>0</v>
      </c>
      <c r="R806" s="41"/>
    </row>
    <row r="807" spans="2:18" x14ac:dyDescent="0.15">
      <c r="B807" s="7" t="str">
        <f t="shared" si="48"/>
        <v/>
      </c>
      <c r="C807" s="33"/>
      <c r="D807" s="33"/>
      <c r="E807" s="37"/>
      <c r="F807" s="37"/>
      <c r="G807" s="39"/>
      <c r="H807" s="39"/>
      <c r="I807" s="39"/>
      <c r="J807" s="40"/>
      <c r="K807" s="40"/>
      <c r="L807" s="35"/>
      <c r="M807" s="7">
        <f>J807*ReadMe!$H$67</f>
        <v>0</v>
      </c>
      <c r="N807" s="7">
        <f>K807*ReadMe!$H$66</f>
        <v>0</v>
      </c>
      <c r="O807" s="7">
        <f t="shared" si="49"/>
        <v>0</v>
      </c>
      <c r="P807" s="7">
        <f t="shared" si="50"/>
        <v>0</v>
      </c>
      <c r="Q807" s="27">
        <f t="shared" si="51"/>
        <v>0</v>
      </c>
      <c r="R807" s="41"/>
    </row>
    <row r="808" spans="2:18" x14ac:dyDescent="0.15">
      <c r="B808" s="7" t="str">
        <f t="shared" si="48"/>
        <v/>
      </c>
      <c r="C808" s="33"/>
      <c r="D808" s="33"/>
      <c r="E808" s="37"/>
      <c r="F808" s="37"/>
      <c r="G808" s="39"/>
      <c r="H808" s="39"/>
      <c r="I808" s="39"/>
      <c r="J808" s="40"/>
      <c r="K808" s="40"/>
      <c r="L808" s="35"/>
      <c r="M808" s="7">
        <f>J808*ReadMe!$H$67</f>
        <v>0</v>
      </c>
      <c r="N808" s="7">
        <f>K808*ReadMe!$H$66</f>
        <v>0</v>
      </c>
      <c r="O808" s="7">
        <f t="shared" si="49"/>
        <v>0</v>
      </c>
      <c r="P808" s="7">
        <f t="shared" si="50"/>
        <v>0</v>
      </c>
      <c r="Q808" s="27">
        <f t="shared" si="51"/>
        <v>0</v>
      </c>
      <c r="R808" s="41"/>
    </row>
    <row r="809" spans="2:18" x14ac:dyDescent="0.15">
      <c r="B809" s="7" t="str">
        <f t="shared" si="48"/>
        <v/>
      </c>
      <c r="C809" s="33"/>
      <c r="D809" s="33"/>
      <c r="E809" s="37"/>
      <c r="F809" s="37"/>
      <c r="G809" s="39"/>
      <c r="H809" s="39"/>
      <c r="I809" s="39"/>
      <c r="J809" s="40"/>
      <c r="K809" s="40"/>
      <c r="L809" s="35"/>
      <c r="M809" s="7">
        <f>J809*ReadMe!$H$67</f>
        <v>0</v>
      </c>
      <c r="N809" s="7">
        <f>K809*ReadMe!$H$66</f>
        <v>0</v>
      </c>
      <c r="O809" s="7">
        <f t="shared" si="49"/>
        <v>0</v>
      </c>
      <c r="P809" s="7">
        <f t="shared" si="50"/>
        <v>0</v>
      </c>
      <c r="Q809" s="27">
        <f t="shared" si="51"/>
        <v>0</v>
      </c>
      <c r="R809" s="41"/>
    </row>
    <row r="810" spans="2:18" x14ac:dyDescent="0.15">
      <c r="B810" s="7" t="str">
        <f t="shared" si="48"/>
        <v/>
      </c>
      <c r="C810" s="33"/>
      <c r="D810" s="33"/>
      <c r="E810" s="37"/>
      <c r="F810" s="37"/>
      <c r="G810" s="39"/>
      <c r="H810" s="39"/>
      <c r="I810" s="39"/>
      <c r="J810" s="40"/>
      <c r="K810" s="40"/>
      <c r="L810" s="35"/>
      <c r="M810" s="7">
        <f>J810*ReadMe!$H$67</f>
        <v>0</v>
      </c>
      <c r="N810" s="7">
        <f>K810*ReadMe!$H$66</f>
        <v>0</v>
      </c>
      <c r="O810" s="7">
        <f t="shared" si="49"/>
        <v>0</v>
      </c>
      <c r="P810" s="7">
        <f t="shared" si="50"/>
        <v>0</v>
      </c>
      <c r="Q810" s="27">
        <f t="shared" si="51"/>
        <v>0</v>
      </c>
      <c r="R810" s="41"/>
    </row>
    <row r="811" spans="2:18" x14ac:dyDescent="0.15">
      <c r="B811" s="7" t="str">
        <f t="shared" si="48"/>
        <v/>
      </c>
      <c r="C811" s="33"/>
      <c r="D811" s="33"/>
      <c r="E811" s="37"/>
      <c r="F811" s="37"/>
      <c r="G811" s="39"/>
      <c r="H811" s="39"/>
      <c r="I811" s="39"/>
      <c r="J811" s="40"/>
      <c r="K811" s="40"/>
      <c r="L811" s="35"/>
      <c r="M811" s="7">
        <f>J811*ReadMe!$H$67</f>
        <v>0</v>
      </c>
      <c r="N811" s="7">
        <f>K811*ReadMe!$H$66</f>
        <v>0</v>
      </c>
      <c r="O811" s="7">
        <f t="shared" si="49"/>
        <v>0</v>
      </c>
      <c r="P811" s="7">
        <f t="shared" si="50"/>
        <v>0</v>
      </c>
      <c r="Q811" s="27">
        <f t="shared" si="51"/>
        <v>0</v>
      </c>
      <c r="R811" s="41"/>
    </row>
    <row r="812" spans="2:18" x14ac:dyDescent="0.15">
      <c r="B812" s="7" t="str">
        <f t="shared" si="48"/>
        <v/>
      </c>
      <c r="C812" s="33"/>
      <c r="D812" s="33"/>
      <c r="E812" s="37"/>
      <c r="F812" s="37"/>
      <c r="G812" s="39"/>
      <c r="H812" s="39"/>
      <c r="I812" s="39"/>
      <c r="J812" s="40"/>
      <c r="K812" s="40"/>
      <c r="L812" s="35"/>
      <c r="M812" s="7">
        <f>J812*ReadMe!$H$67</f>
        <v>0</v>
      </c>
      <c r="N812" s="7">
        <f>K812*ReadMe!$H$66</f>
        <v>0</v>
      </c>
      <c r="O812" s="7">
        <f t="shared" si="49"/>
        <v>0</v>
      </c>
      <c r="P812" s="7">
        <f t="shared" si="50"/>
        <v>0</v>
      </c>
      <c r="Q812" s="27">
        <f t="shared" si="51"/>
        <v>0</v>
      </c>
      <c r="R812" s="41"/>
    </row>
    <row r="813" spans="2:18" x14ac:dyDescent="0.15">
      <c r="B813" s="7" t="str">
        <f t="shared" si="48"/>
        <v/>
      </c>
      <c r="C813" s="33"/>
      <c r="D813" s="33"/>
      <c r="E813" s="37"/>
      <c r="F813" s="37"/>
      <c r="G813" s="39"/>
      <c r="H813" s="39"/>
      <c r="I813" s="39"/>
      <c r="J813" s="40"/>
      <c r="K813" s="40"/>
      <c r="L813" s="35"/>
      <c r="M813" s="7">
        <f>J813*ReadMe!$H$67</f>
        <v>0</v>
      </c>
      <c r="N813" s="7">
        <f>K813*ReadMe!$H$66</f>
        <v>0</v>
      </c>
      <c r="O813" s="7">
        <f t="shared" si="49"/>
        <v>0</v>
      </c>
      <c r="P813" s="7">
        <f t="shared" si="50"/>
        <v>0</v>
      </c>
      <c r="Q813" s="27">
        <f t="shared" si="51"/>
        <v>0</v>
      </c>
      <c r="R813" s="41"/>
    </row>
    <row r="814" spans="2:18" x14ac:dyDescent="0.15">
      <c r="B814" s="7" t="str">
        <f t="shared" si="48"/>
        <v/>
      </c>
      <c r="C814" s="33"/>
      <c r="D814" s="33"/>
      <c r="E814" s="37"/>
      <c r="F814" s="37"/>
      <c r="G814" s="39"/>
      <c r="H814" s="39"/>
      <c r="I814" s="39"/>
      <c r="J814" s="40"/>
      <c r="K814" s="40"/>
      <c r="L814" s="35"/>
      <c r="M814" s="7">
        <f>J814*ReadMe!$H$67</f>
        <v>0</v>
      </c>
      <c r="N814" s="7">
        <f>K814*ReadMe!$H$66</f>
        <v>0</v>
      </c>
      <c r="O814" s="7">
        <f t="shared" si="49"/>
        <v>0</v>
      </c>
      <c r="P814" s="7">
        <f t="shared" si="50"/>
        <v>0</v>
      </c>
      <c r="Q814" s="27">
        <f t="shared" si="51"/>
        <v>0</v>
      </c>
      <c r="R814" s="41"/>
    </row>
    <row r="815" spans="2:18" x14ac:dyDescent="0.15">
      <c r="B815" s="7" t="str">
        <f t="shared" si="48"/>
        <v/>
      </c>
      <c r="C815" s="33"/>
      <c r="D815" s="33"/>
      <c r="E815" s="37"/>
      <c r="F815" s="37"/>
      <c r="G815" s="39"/>
      <c r="H815" s="39"/>
      <c r="I815" s="39"/>
      <c r="J815" s="40"/>
      <c r="K815" s="40"/>
      <c r="L815" s="35"/>
      <c r="M815" s="7">
        <f>J815*ReadMe!$H$67</f>
        <v>0</v>
      </c>
      <c r="N815" s="7">
        <f>K815*ReadMe!$H$66</f>
        <v>0</v>
      </c>
      <c r="O815" s="7">
        <f t="shared" si="49"/>
        <v>0</v>
      </c>
      <c r="P815" s="7">
        <f t="shared" si="50"/>
        <v>0</v>
      </c>
      <c r="Q815" s="27">
        <f t="shared" si="51"/>
        <v>0</v>
      </c>
      <c r="R815" s="41"/>
    </row>
    <row r="816" spans="2:18" x14ac:dyDescent="0.15">
      <c r="B816" s="7" t="str">
        <f t="shared" si="48"/>
        <v/>
      </c>
      <c r="C816" s="33"/>
      <c r="D816" s="33"/>
      <c r="E816" s="37"/>
      <c r="F816" s="37"/>
      <c r="G816" s="39"/>
      <c r="H816" s="39"/>
      <c r="I816" s="39"/>
      <c r="J816" s="40"/>
      <c r="K816" s="40"/>
      <c r="L816" s="35"/>
      <c r="M816" s="7">
        <f>J816*ReadMe!$H$67</f>
        <v>0</v>
      </c>
      <c r="N816" s="7">
        <f>K816*ReadMe!$H$66</f>
        <v>0</v>
      </c>
      <c r="O816" s="7">
        <f t="shared" si="49"/>
        <v>0</v>
      </c>
      <c r="P816" s="7">
        <f t="shared" si="50"/>
        <v>0</v>
      </c>
      <c r="Q816" s="27">
        <f t="shared" si="51"/>
        <v>0</v>
      </c>
      <c r="R816" s="41"/>
    </row>
    <row r="817" spans="2:18" x14ac:dyDescent="0.15">
      <c r="B817" s="7" t="str">
        <f t="shared" si="48"/>
        <v/>
      </c>
      <c r="C817" s="33"/>
      <c r="D817" s="33"/>
      <c r="E817" s="37"/>
      <c r="F817" s="37"/>
      <c r="G817" s="39"/>
      <c r="H817" s="39"/>
      <c r="I817" s="39"/>
      <c r="J817" s="40"/>
      <c r="K817" s="40"/>
      <c r="L817" s="35"/>
      <c r="M817" s="7">
        <f>J817*ReadMe!$H$67</f>
        <v>0</v>
      </c>
      <c r="N817" s="7">
        <f>K817*ReadMe!$H$66</f>
        <v>0</v>
      </c>
      <c r="O817" s="7">
        <f t="shared" si="49"/>
        <v>0</v>
      </c>
      <c r="P817" s="7">
        <f t="shared" si="50"/>
        <v>0</v>
      </c>
      <c r="Q817" s="27">
        <f t="shared" si="51"/>
        <v>0</v>
      </c>
      <c r="R817" s="41"/>
    </row>
    <row r="818" spans="2:18" x14ac:dyDescent="0.15">
      <c r="B818" s="7" t="str">
        <f t="shared" si="48"/>
        <v/>
      </c>
      <c r="C818" s="33"/>
      <c r="D818" s="33"/>
      <c r="E818" s="37"/>
      <c r="F818" s="37"/>
      <c r="G818" s="39"/>
      <c r="H818" s="39"/>
      <c r="I818" s="39"/>
      <c r="J818" s="40"/>
      <c r="K818" s="40"/>
      <c r="L818" s="35"/>
      <c r="M818" s="7">
        <f>J818*ReadMe!$H$67</f>
        <v>0</v>
      </c>
      <c r="N818" s="7">
        <f>K818*ReadMe!$H$66</f>
        <v>0</v>
      </c>
      <c r="O818" s="7">
        <f t="shared" si="49"/>
        <v>0</v>
      </c>
      <c r="P818" s="7">
        <f t="shared" si="50"/>
        <v>0</v>
      </c>
      <c r="Q818" s="27">
        <f t="shared" si="51"/>
        <v>0</v>
      </c>
      <c r="R818" s="41"/>
    </row>
    <row r="819" spans="2:18" x14ac:dyDescent="0.15">
      <c r="B819" s="7" t="str">
        <f t="shared" si="48"/>
        <v/>
      </c>
      <c r="C819" s="33"/>
      <c r="D819" s="33"/>
      <c r="E819" s="37"/>
      <c r="F819" s="37"/>
      <c r="G819" s="39"/>
      <c r="H819" s="39"/>
      <c r="I819" s="39"/>
      <c r="J819" s="40"/>
      <c r="K819" s="40"/>
      <c r="L819" s="35"/>
      <c r="M819" s="7">
        <f>J819*ReadMe!$H$67</f>
        <v>0</v>
      </c>
      <c r="N819" s="7">
        <f>K819*ReadMe!$H$66</f>
        <v>0</v>
      </c>
      <c r="O819" s="7">
        <f t="shared" si="49"/>
        <v>0</v>
      </c>
      <c r="P819" s="7">
        <f t="shared" si="50"/>
        <v>0</v>
      </c>
      <c r="Q819" s="27">
        <f t="shared" si="51"/>
        <v>0</v>
      </c>
      <c r="R819" s="41"/>
    </row>
    <row r="820" spans="2:18" x14ac:dyDescent="0.15">
      <c r="B820" s="7" t="str">
        <f t="shared" si="48"/>
        <v/>
      </c>
      <c r="C820" s="33"/>
      <c r="D820" s="33"/>
      <c r="E820" s="37"/>
      <c r="F820" s="37"/>
      <c r="G820" s="39"/>
      <c r="H820" s="39"/>
      <c r="I820" s="39"/>
      <c r="J820" s="40"/>
      <c r="K820" s="40"/>
      <c r="L820" s="35"/>
      <c r="M820" s="7">
        <f>J820*ReadMe!$H$67</f>
        <v>0</v>
      </c>
      <c r="N820" s="7">
        <f>K820*ReadMe!$H$66</f>
        <v>0</v>
      </c>
      <c r="O820" s="7">
        <f t="shared" si="49"/>
        <v>0</v>
      </c>
      <c r="P820" s="7">
        <f t="shared" si="50"/>
        <v>0</v>
      </c>
      <c r="Q820" s="27">
        <f t="shared" si="51"/>
        <v>0</v>
      </c>
      <c r="R820" s="41"/>
    </row>
    <row r="821" spans="2:18" x14ac:dyDescent="0.15">
      <c r="B821" s="7" t="str">
        <f t="shared" si="48"/>
        <v/>
      </c>
      <c r="C821" s="33"/>
      <c r="D821" s="33"/>
      <c r="E821" s="37"/>
      <c r="F821" s="37"/>
      <c r="G821" s="39"/>
      <c r="H821" s="39"/>
      <c r="I821" s="39"/>
      <c r="J821" s="40"/>
      <c r="K821" s="40"/>
      <c r="L821" s="35"/>
      <c r="M821" s="7">
        <f>J821*ReadMe!$H$67</f>
        <v>0</v>
      </c>
      <c r="N821" s="7">
        <f>K821*ReadMe!$H$66</f>
        <v>0</v>
      </c>
      <c r="O821" s="7">
        <f t="shared" si="49"/>
        <v>0</v>
      </c>
      <c r="P821" s="7">
        <f t="shared" si="50"/>
        <v>0</v>
      </c>
      <c r="Q821" s="27">
        <f t="shared" si="51"/>
        <v>0</v>
      </c>
      <c r="R821" s="41"/>
    </row>
    <row r="822" spans="2:18" x14ac:dyDescent="0.15">
      <c r="B822" s="7" t="str">
        <f t="shared" si="48"/>
        <v/>
      </c>
      <c r="C822" s="33"/>
      <c r="D822" s="33"/>
      <c r="E822" s="37"/>
      <c r="F822" s="37"/>
      <c r="G822" s="39"/>
      <c r="H822" s="39"/>
      <c r="I822" s="39"/>
      <c r="J822" s="40"/>
      <c r="K822" s="40"/>
      <c r="L822" s="35"/>
      <c r="M822" s="7">
        <f>J822*ReadMe!$H$67</f>
        <v>0</v>
      </c>
      <c r="N822" s="7">
        <f>K822*ReadMe!$H$66</f>
        <v>0</v>
      </c>
      <c r="O822" s="7">
        <f t="shared" si="49"/>
        <v>0</v>
      </c>
      <c r="P822" s="7">
        <f t="shared" si="50"/>
        <v>0</v>
      </c>
      <c r="Q822" s="27">
        <f t="shared" si="51"/>
        <v>0</v>
      </c>
      <c r="R822" s="41"/>
    </row>
    <row r="823" spans="2:18" x14ac:dyDescent="0.15">
      <c r="B823" s="7" t="str">
        <f t="shared" si="48"/>
        <v/>
      </c>
      <c r="C823" s="33"/>
      <c r="D823" s="33"/>
      <c r="E823" s="37"/>
      <c r="F823" s="37"/>
      <c r="G823" s="39"/>
      <c r="H823" s="39"/>
      <c r="I823" s="39"/>
      <c r="J823" s="40"/>
      <c r="K823" s="40"/>
      <c r="L823" s="35"/>
      <c r="M823" s="7">
        <f>J823*ReadMe!$H$67</f>
        <v>0</v>
      </c>
      <c r="N823" s="7">
        <f>K823*ReadMe!$H$66</f>
        <v>0</v>
      </c>
      <c r="O823" s="7">
        <f t="shared" si="49"/>
        <v>0</v>
      </c>
      <c r="P823" s="7">
        <f t="shared" si="50"/>
        <v>0</v>
      </c>
      <c r="Q823" s="27">
        <f t="shared" si="51"/>
        <v>0</v>
      </c>
      <c r="R823" s="41"/>
    </row>
    <row r="824" spans="2:18" x14ac:dyDescent="0.15">
      <c r="B824" s="7" t="str">
        <f t="shared" si="48"/>
        <v/>
      </c>
      <c r="C824" s="33"/>
      <c r="D824" s="33"/>
      <c r="E824" s="37"/>
      <c r="F824" s="37"/>
      <c r="G824" s="39"/>
      <c r="H824" s="39"/>
      <c r="I824" s="39"/>
      <c r="J824" s="40"/>
      <c r="K824" s="40"/>
      <c r="L824" s="35"/>
      <c r="M824" s="7">
        <f>J824*ReadMe!$H$67</f>
        <v>0</v>
      </c>
      <c r="N824" s="7">
        <f>K824*ReadMe!$H$66</f>
        <v>0</v>
      </c>
      <c r="O824" s="7">
        <f t="shared" si="49"/>
        <v>0</v>
      </c>
      <c r="P824" s="7">
        <f t="shared" si="50"/>
        <v>0</v>
      </c>
      <c r="Q824" s="27">
        <f t="shared" si="51"/>
        <v>0</v>
      </c>
      <c r="R824" s="41"/>
    </row>
    <row r="825" spans="2:18" x14ac:dyDescent="0.15">
      <c r="B825" s="7" t="str">
        <f t="shared" si="48"/>
        <v/>
      </c>
      <c r="C825" s="33"/>
      <c r="D825" s="33"/>
      <c r="E825" s="37"/>
      <c r="F825" s="37"/>
      <c r="G825" s="39"/>
      <c r="H825" s="39"/>
      <c r="I825" s="39"/>
      <c r="J825" s="40"/>
      <c r="K825" s="40"/>
      <c r="L825" s="35"/>
      <c r="M825" s="7">
        <f>J825*ReadMe!$H$67</f>
        <v>0</v>
      </c>
      <c r="N825" s="7">
        <f>K825*ReadMe!$H$66</f>
        <v>0</v>
      </c>
      <c r="O825" s="7">
        <f t="shared" si="49"/>
        <v>0</v>
      </c>
      <c r="P825" s="7">
        <f t="shared" si="50"/>
        <v>0</v>
      </c>
      <c r="Q825" s="27">
        <f t="shared" si="51"/>
        <v>0</v>
      </c>
      <c r="R825" s="41"/>
    </row>
    <row r="826" spans="2:18" x14ac:dyDescent="0.15">
      <c r="B826" s="7" t="str">
        <f t="shared" si="48"/>
        <v/>
      </c>
      <c r="C826" s="33"/>
      <c r="D826" s="33"/>
      <c r="E826" s="37"/>
      <c r="F826" s="37"/>
      <c r="G826" s="39"/>
      <c r="H826" s="39"/>
      <c r="I826" s="39"/>
      <c r="J826" s="40"/>
      <c r="K826" s="40"/>
      <c r="L826" s="35"/>
      <c r="M826" s="7">
        <f>J826*ReadMe!$H$67</f>
        <v>0</v>
      </c>
      <c r="N826" s="7">
        <f>K826*ReadMe!$H$66</f>
        <v>0</v>
      </c>
      <c r="O826" s="7">
        <f t="shared" si="49"/>
        <v>0</v>
      </c>
      <c r="P826" s="7">
        <f t="shared" si="50"/>
        <v>0</v>
      </c>
      <c r="Q826" s="27">
        <f t="shared" si="51"/>
        <v>0</v>
      </c>
      <c r="R826" s="41"/>
    </row>
    <row r="827" spans="2:18" x14ac:dyDescent="0.15">
      <c r="B827" s="7" t="str">
        <f t="shared" si="48"/>
        <v/>
      </c>
      <c r="C827" s="33"/>
      <c r="D827" s="33"/>
      <c r="E827" s="37"/>
      <c r="F827" s="37"/>
      <c r="G827" s="39"/>
      <c r="H827" s="39"/>
      <c r="I827" s="39"/>
      <c r="J827" s="40"/>
      <c r="K827" s="40"/>
      <c r="L827" s="35"/>
      <c r="M827" s="7">
        <f>J827*ReadMe!$H$67</f>
        <v>0</v>
      </c>
      <c r="N827" s="7">
        <f>K827*ReadMe!$H$66</f>
        <v>0</v>
      </c>
      <c r="O827" s="7">
        <f t="shared" si="49"/>
        <v>0</v>
      </c>
      <c r="P827" s="7">
        <f t="shared" si="50"/>
        <v>0</v>
      </c>
      <c r="Q827" s="27">
        <f t="shared" si="51"/>
        <v>0</v>
      </c>
      <c r="R827" s="41"/>
    </row>
    <row r="828" spans="2:18" x14ac:dyDescent="0.15">
      <c r="B828" s="7" t="str">
        <f t="shared" si="48"/>
        <v/>
      </c>
      <c r="C828" s="33"/>
      <c r="D828" s="33"/>
      <c r="E828" s="37"/>
      <c r="F828" s="37"/>
      <c r="G828" s="39"/>
      <c r="H828" s="39"/>
      <c r="I828" s="39"/>
      <c r="J828" s="40"/>
      <c r="K828" s="40"/>
      <c r="L828" s="35"/>
      <c r="M828" s="7">
        <f>J828*ReadMe!$H$67</f>
        <v>0</v>
      </c>
      <c r="N828" s="7">
        <f>K828*ReadMe!$H$66</f>
        <v>0</v>
      </c>
      <c r="O828" s="7">
        <f t="shared" si="49"/>
        <v>0</v>
      </c>
      <c r="P828" s="7">
        <f t="shared" si="50"/>
        <v>0</v>
      </c>
      <c r="Q828" s="27">
        <f t="shared" si="51"/>
        <v>0</v>
      </c>
      <c r="R828" s="41"/>
    </row>
    <row r="829" spans="2:18" x14ac:dyDescent="0.15">
      <c r="B829" s="7" t="str">
        <f t="shared" si="48"/>
        <v/>
      </c>
      <c r="C829" s="33"/>
      <c r="D829" s="33"/>
      <c r="E829" s="37"/>
      <c r="F829" s="37"/>
      <c r="G829" s="39"/>
      <c r="H829" s="39"/>
      <c r="I829" s="39"/>
      <c r="J829" s="40"/>
      <c r="K829" s="40"/>
      <c r="L829" s="35"/>
      <c r="M829" s="7">
        <f>J829*ReadMe!$H$67</f>
        <v>0</v>
      </c>
      <c r="N829" s="7">
        <f>K829*ReadMe!$H$66</f>
        <v>0</v>
      </c>
      <c r="O829" s="7">
        <f t="shared" si="49"/>
        <v>0</v>
      </c>
      <c r="P829" s="7">
        <f t="shared" si="50"/>
        <v>0</v>
      </c>
      <c r="Q829" s="27">
        <f t="shared" si="51"/>
        <v>0</v>
      </c>
      <c r="R829" s="41"/>
    </row>
    <row r="830" spans="2:18" x14ac:dyDescent="0.15">
      <c r="B830" s="7" t="str">
        <f t="shared" si="48"/>
        <v/>
      </c>
      <c r="C830" s="33"/>
      <c r="D830" s="33"/>
      <c r="E830" s="37"/>
      <c r="F830" s="37"/>
      <c r="G830" s="39"/>
      <c r="H830" s="39"/>
      <c r="I830" s="39"/>
      <c r="J830" s="40"/>
      <c r="K830" s="40"/>
      <c r="L830" s="35"/>
      <c r="M830" s="7">
        <f>J830*ReadMe!$H$67</f>
        <v>0</v>
      </c>
      <c r="N830" s="7">
        <f>K830*ReadMe!$H$66</f>
        <v>0</v>
      </c>
      <c r="O830" s="7">
        <f t="shared" si="49"/>
        <v>0</v>
      </c>
      <c r="P830" s="7">
        <f t="shared" si="50"/>
        <v>0</v>
      </c>
      <c r="Q830" s="27">
        <f t="shared" si="51"/>
        <v>0</v>
      </c>
      <c r="R830" s="41"/>
    </row>
    <row r="831" spans="2:18" x14ac:dyDescent="0.15">
      <c r="B831" s="7" t="str">
        <f t="shared" si="48"/>
        <v/>
      </c>
      <c r="C831" s="33"/>
      <c r="D831" s="33"/>
      <c r="E831" s="37"/>
      <c r="F831" s="37"/>
      <c r="G831" s="39"/>
      <c r="H831" s="39"/>
      <c r="I831" s="39"/>
      <c r="J831" s="40"/>
      <c r="K831" s="40"/>
      <c r="L831" s="35"/>
      <c r="M831" s="7">
        <f>J831*ReadMe!$H$67</f>
        <v>0</v>
      </c>
      <c r="N831" s="7">
        <f>K831*ReadMe!$H$66</f>
        <v>0</v>
      </c>
      <c r="O831" s="7">
        <f t="shared" si="49"/>
        <v>0</v>
      </c>
      <c r="P831" s="7">
        <f t="shared" si="50"/>
        <v>0</v>
      </c>
      <c r="Q831" s="27">
        <f t="shared" si="51"/>
        <v>0</v>
      </c>
      <c r="R831" s="41"/>
    </row>
    <row r="832" spans="2:18" x14ac:dyDescent="0.15">
      <c r="B832" s="7" t="str">
        <f t="shared" si="48"/>
        <v/>
      </c>
      <c r="C832" s="33"/>
      <c r="D832" s="33"/>
      <c r="E832" s="37"/>
      <c r="F832" s="37"/>
      <c r="G832" s="39"/>
      <c r="H832" s="39"/>
      <c r="I832" s="39"/>
      <c r="J832" s="40"/>
      <c r="K832" s="40"/>
      <c r="L832" s="35"/>
      <c r="M832" s="7">
        <f>J832*ReadMe!$H$67</f>
        <v>0</v>
      </c>
      <c r="N832" s="7">
        <f>K832*ReadMe!$H$66</f>
        <v>0</v>
      </c>
      <c r="O832" s="7">
        <f t="shared" si="49"/>
        <v>0</v>
      </c>
      <c r="P832" s="7">
        <f t="shared" si="50"/>
        <v>0</v>
      </c>
      <c r="Q832" s="27">
        <f t="shared" si="51"/>
        <v>0</v>
      </c>
      <c r="R832" s="41"/>
    </row>
    <row r="833" spans="2:18" x14ac:dyDescent="0.15">
      <c r="B833" s="7" t="str">
        <f t="shared" si="48"/>
        <v/>
      </c>
      <c r="C833" s="33"/>
      <c r="D833" s="33"/>
      <c r="E833" s="37"/>
      <c r="F833" s="37"/>
      <c r="G833" s="39"/>
      <c r="H833" s="39"/>
      <c r="I833" s="39"/>
      <c r="J833" s="40"/>
      <c r="K833" s="40"/>
      <c r="L833" s="35"/>
      <c r="M833" s="7">
        <f>J833*ReadMe!$H$67</f>
        <v>0</v>
      </c>
      <c r="N833" s="7">
        <f>K833*ReadMe!$H$66</f>
        <v>0</v>
      </c>
      <c r="O833" s="7">
        <f t="shared" si="49"/>
        <v>0</v>
      </c>
      <c r="P833" s="7">
        <f t="shared" si="50"/>
        <v>0</v>
      </c>
      <c r="Q833" s="27">
        <f t="shared" si="51"/>
        <v>0</v>
      </c>
      <c r="R833" s="41"/>
    </row>
    <row r="834" spans="2:18" x14ac:dyDescent="0.15">
      <c r="B834" s="7" t="str">
        <f t="shared" si="48"/>
        <v/>
      </c>
      <c r="C834" s="33"/>
      <c r="D834" s="33"/>
      <c r="E834" s="37"/>
      <c r="F834" s="37"/>
      <c r="G834" s="39"/>
      <c r="H834" s="39"/>
      <c r="I834" s="39"/>
      <c r="J834" s="40"/>
      <c r="K834" s="40"/>
      <c r="L834" s="35"/>
      <c r="M834" s="7">
        <f>J834*ReadMe!$H$67</f>
        <v>0</v>
      </c>
      <c r="N834" s="7">
        <f>K834*ReadMe!$H$66</f>
        <v>0</v>
      </c>
      <c r="O834" s="7">
        <f t="shared" si="49"/>
        <v>0</v>
      </c>
      <c r="P834" s="7">
        <f t="shared" si="50"/>
        <v>0</v>
      </c>
      <c r="Q834" s="27">
        <f t="shared" si="51"/>
        <v>0</v>
      </c>
      <c r="R834" s="41"/>
    </row>
    <row r="835" spans="2:18" x14ac:dyDescent="0.15">
      <c r="B835" s="7" t="str">
        <f t="shared" si="48"/>
        <v/>
      </c>
      <c r="C835" s="33"/>
      <c r="D835" s="33"/>
      <c r="E835" s="37"/>
      <c r="F835" s="37"/>
      <c r="G835" s="39"/>
      <c r="H835" s="39"/>
      <c r="I835" s="39"/>
      <c r="J835" s="40"/>
      <c r="K835" s="40"/>
      <c r="L835" s="35"/>
      <c r="M835" s="7">
        <f>J835*ReadMe!$H$67</f>
        <v>0</v>
      </c>
      <c r="N835" s="7">
        <f>K835*ReadMe!$H$66</f>
        <v>0</v>
      </c>
      <c r="O835" s="7">
        <f t="shared" si="49"/>
        <v>0</v>
      </c>
      <c r="P835" s="7">
        <f t="shared" si="50"/>
        <v>0</v>
      </c>
      <c r="Q835" s="27">
        <f t="shared" si="51"/>
        <v>0</v>
      </c>
      <c r="R835" s="41"/>
    </row>
    <row r="836" spans="2:18" x14ac:dyDescent="0.15">
      <c r="B836" s="7" t="str">
        <f t="shared" si="48"/>
        <v/>
      </c>
      <c r="C836" s="33"/>
      <c r="D836" s="33"/>
      <c r="E836" s="37"/>
      <c r="F836" s="37"/>
      <c r="G836" s="39"/>
      <c r="H836" s="39"/>
      <c r="I836" s="39"/>
      <c r="J836" s="40"/>
      <c r="K836" s="40"/>
      <c r="L836" s="35"/>
      <c r="M836" s="7">
        <f>J836*ReadMe!$H$67</f>
        <v>0</v>
      </c>
      <c r="N836" s="7">
        <f>K836*ReadMe!$H$66</f>
        <v>0</v>
      </c>
      <c r="O836" s="7">
        <f t="shared" si="49"/>
        <v>0</v>
      </c>
      <c r="P836" s="7">
        <f t="shared" si="50"/>
        <v>0</v>
      </c>
      <c r="Q836" s="27">
        <f t="shared" si="51"/>
        <v>0</v>
      </c>
      <c r="R836" s="41"/>
    </row>
    <row r="837" spans="2:18" x14ac:dyDescent="0.15">
      <c r="B837" s="7" t="str">
        <f t="shared" si="48"/>
        <v/>
      </c>
      <c r="C837" s="33"/>
      <c r="D837" s="33"/>
      <c r="E837" s="37"/>
      <c r="F837" s="37"/>
      <c r="G837" s="39"/>
      <c r="H837" s="39"/>
      <c r="I837" s="39"/>
      <c r="J837" s="40"/>
      <c r="K837" s="40"/>
      <c r="L837" s="35"/>
      <c r="M837" s="7">
        <f>J837*ReadMe!$H$67</f>
        <v>0</v>
      </c>
      <c r="N837" s="7">
        <f>K837*ReadMe!$H$66</f>
        <v>0</v>
      </c>
      <c r="O837" s="7">
        <f t="shared" si="49"/>
        <v>0</v>
      </c>
      <c r="P837" s="7">
        <f t="shared" si="50"/>
        <v>0</v>
      </c>
      <c r="Q837" s="27">
        <f t="shared" si="51"/>
        <v>0</v>
      </c>
      <c r="R837" s="41"/>
    </row>
    <row r="838" spans="2:18" x14ac:dyDescent="0.15">
      <c r="B838" s="7" t="str">
        <f t="shared" si="48"/>
        <v/>
      </c>
      <c r="C838" s="33"/>
      <c r="D838" s="33"/>
      <c r="E838" s="37"/>
      <c r="F838" s="37"/>
      <c r="G838" s="39"/>
      <c r="H838" s="39"/>
      <c r="I838" s="39"/>
      <c r="J838" s="40"/>
      <c r="K838" s="40"/>
      <c r="L838" s="35"/>
      <c r="M838" s="7">
        <f>J838*ReadMe!$H$67</f>
        <v>0</v>
      </c>
      <c r="N838" s="7">
        <f>K838*ReadMe!$H$66</f>
        <v>0</v>
      </c>
      <c r="O838" s="7">
        <f t="shared" si="49"/>
        <v>0</v>
      </c>
      <c r="P838" s="7">
        <f t="shared" si="50"/>
        <v>0</v>
      </c>
      <c r="Q838" s="27">
        <f t="shared" si="51"/>
        <v>0</v>
      </c>
      <c r="R838" s="41"/>
    </row>
    <row r="839" spans="2:18" x14ac:dyDescent="0.15">
      <c r="B839" s="7" t="str">
        <f t="shared" si="48"/>
        <v/>
      </c>
      <c r="C839" s="33"/>
      <c r="D839" s="33"/>
      <c r="E839" s="37"/>
      <c r="F839" s="37"/>
      <c r="G839" s="39"/>
      <c r="H839" s="39"/>
      <c r="I839" s="39"/>
      <c r="J839" s="40"/>
      <c r="K839" s="40"/>
      <c r="L839" s="35"/>
      <c r="M839" s="7">
        <f>J839*ReadMe!$H$67</f>
        <v>0</v>
      </c>
      <c r="N839" s="7">
        <f>K839*ReadMe!$H$66</f>
        <v>0</v>
      </c>
      <c r="O839" s="7">
        <f t="shared" si="49"/>
        <v>0</v>
      </c>
      <c r="P839" s="7">
        <f t="shared" si="50"/>
        <v>0</v>
      </c>
      <c r="Q839" s="27">
        <f t="shared" si="51"/>
        <v>0</v>
      </c>
      <c r="R839" s="41"/>
    </row>
    <row r="840" spans="2:18" x14ac:dyDescent="0.15">
      <c r="B840" s="7" t="str">
        <f t="shared" si="48"/>
        <v/>
      </c>
      <c r="C840" s="33"/>
      <c r="D840" s="33"/>
      <c r="E840" s="37"/>
      <c r="F840" s="37"/>
      <c r="G840" s="39"/>
      <c r="H840" s="39"/>
      <c r="I840" s="39"/>
      <c r="J840" s="40"/>
      <c r="K840" s="40"/>
      <c r="L840" s="35"/>
      <c r="M840" s="7">
        <f>J840*ReadMe!$H$67</f>
        <v>0</v>
      </c>
      <c r="N840" s="7">
        <f>K840*ReadMe!$H$66</f>
        <v>0</v>
      </c>
      <c r="O840" s="7">
        <f t="shared" si="49"/>
        <v>0</v>
      </c>
      <c r="P840" s="7">
        <f t="shared" si="50"/>
        <v>0</v>
      </c>
      <c r="Q840" s="27">
        <f t="shared" si="51"/>
        <v>0</v>
      </c>
      <c r="R840" s="41"/>
    </row>
    <row r="841" spans="2:18" x14ac:dyDescent="0.15">
      <c r="B841" s="7" t="str">
        <f t="shared" si="48"/>
        <v/>
      </c>
      <c r="C841" s="33"/>
      <c r="D841" s="33"/>
      <c r="E841" s="37"/>
      <c r="F841" s="37"/>
      <c r="G841" s="39"/>
      <c r="H841" s="39"/>
      <c r="I841" s="39"/>
      <c r="J841" s="40"/>
      <c r="K841" s="40"/>
      <c r="L841" s="35"/>
      <c r="M841" s="7">
        <f>J841*ReadMe!$H$67</f>
        <v>0</v>
      </c>
      <c r="N841" s="7">
        <f>K841*ReadMe!$H$66</f>
        <v>0</v>
      </c>
      <c r="O841" s="7">
        <f t="shared" si="49"/>
        <v>0</v>
      </c>
      <c r="P841" s="7">
        <f t="shared" si="50"/>
        <v>0</v>
      </c>
      <c r="Q841" s="27">
        <f t="shared" si="51"/>
        <v>0</v>
      </c>
      <c r="R841" s="41"/>
    </row>
    <row r="842" spans="2:18" x14ac:dyDescent="0.15">
      <c r="B842" s="7" t="str">
        <f t="shared" si="48"/>
        <v/>
      </c>
      <c r="C842" s="33"/>
      <c r="D842" s="33"/>
      <c r="E842" s="37"/>
      <c r="F842" s="37"/>
      <c r="G842" s="39"/>
      <c r="H842" s="39"/>
      <c r="I842" s="39"/>
      <c r="J842" s="40"/>
      <c r="K842" s="40"/>
      <c r="L842" s="35"/>
      <c r="M842" s="7">
        <f>J842*ReadMe!$H$67</f>
        <v>0</v>
      </c>
      <c r="N842" s="7">
        <f>K842*ReadMe!$H$66</f>
        <v>0</v>
      </c>
      <c r="O842" s="7">
        <f t="shared" si="49"/>
        <v>0</v>
      </c>
      <c r="P842" s="7">
        <f t="shared" si="50"/>
        <v>0</v>
      </c>
      <c r="Q842" s="27">
        <f t="shared" si="51"/>
        <v>0</v>
      </c>
      <c r="R842" s="41"/>
    </row>
    <row r="843" spans="2:18" x14ac:dyDescent="0.15">
      <c r="B843" s="7" t="str">
        <f t="shared" si="48"/>
        <v/>
      </c>
      <c r="C843" s="33"/>
      <c r="D843" s="33"/>
      <c r="E843" s="37"/>
      <c r="F843" s="37"/>
      <c r="G843" s="39"/>
      <c r="H843" s="39"/>
      <c r="I843" s="39"/>
      <c r="J843" s="40"/>
      <c r="K843" s="40"/>
      <c r="L843" s="35"/>
      <c r="M843" s="7">
        <f>J843*ReadMe!$H$67</f>
        <v>0</v>
      </c>
      <c r="N843" s="7">
        <f>K843*ReadMe!$H$66</f>
        <v>0</v>
      </c>
      <c r="O843" s="7">
        <f t="shared" si="49"/>
        <v>0</v>
      </c>
      <c r="P843" s="7">
        <f t="shared" si="50"/>
        <v>0</v>
      </c>
      <c r="Q843" s="27">
        <f t="shared" si="51"/>
        <v>0</v>
      </c>
      <c r="R843" s="41"/>
    </row>
    <row r="844" spans="2:18" x14ac:dyDescent="0.15">
      <c r="B844" s="7" t="str">
        <f t="shared" si="48"/>
        <v/>
      </c>
      <c r="C844" s="33"/>
      <c r="D844" s="33"/>
      <c r="E844" s="37"/>
      <c r="F844" s="37"/>
      <c r="G844" s="39"/>
      <c r="H844" s="39"/>
      <c r="I844" s="39"/>
      <c r="J844" s="40"/>
      <c r="K844" s="40"/>
      <c r="L844" s="35"/>
      <c r="M844" s="7">
        <f>J844*ReadMe!$H$67</f>
        <v>0</v>
      </c>
      <c r="N844" s="7">
        <f>K844*ReadMe!$H$66</f>
        <v>0</v>
      </c>
      <c r="O844" s="7">
        <f t="shared" si="49"/>
        <v>0</v>
      </c>
      <c r="P844" s="7">
        <f t="shared" si="50"/>
        <v>0</v>
      </c>
      <c r="Q844" s="27">
        <f t="shared" si="51"/>
        <v>0</v>
      </c>
      <c r="R844" s="41"/>
    </row>
    <row r="845" spans="2:18" x14ac:dyDescent="0.15">
      <c r="B845" s="7" t="str">
        <f t="shared" si="48"/>
        <v/>
      </c>
      <c r="C845" s="33"/>
      <c r="D845" s="33"/>
      <c r="E845" s="37"/>
      <c r="F845" s="37"/>
      <c r="G845" s="39"/>
      <c r="H845" s="39"/>
      <c r="I845" s="39"/>
      <c r="J845" s="40"/>
      <c r="K845" s="40"/>
      <c r="L845" s="35"/>
      <c r="M845" s="7">
        <f>J845*ReadMe!$H$67</f>
        <v>0</v>
      </c>
      <c r="N845" s="7">
        <f>K845*ReadMe!$H$66</f>
        <v>0</v>
      </c>
      <c r="O845" s="7">
        <f t="shared" si="49"/>
        <v>0</v>
      </c>
      <c r="P845" s="7">
        <f t="shared" si="50"/>
        <v>0</v>
      </c>
      <c r="Q845" s="27">
        <f t="shared" si="51"/>
        <v>0</v>
      </c>
      <c r="R845" s="41"/>
    </row>
    <row r="846" spans="2:18" x14ac:dyDescent="0.15">
      <c r="B846" s="7" t="str">
        <f t="shared" si="48"/>
        <v/>
      </c>
      <c r="C846" s="33"/>
      <c r="D846" s="33"/>
      <c r="E846" s="37"/>
      <c r="F846" s="37"/>
      <c r="G846" s="39"/>
      <c r="H846" s="39"/>
      <c r="I846" s="39"/>
      <c r="J846" s="40"/>
      <c r="K846" s="40"/>
      <c r="L846" s="35"/>
      <c r="M846" s="7">
        <f>J846*ReadMe!$H$67</f>
        <v>0</v>
      </c>
      <c r="N846" s="7">
        <f>K846*ReadMe!$H$66</f>
        <v>0</v>
      </c>
      <c r="O846" s="7">
        <f t="shared" si="49"/>
        <v>0</v>
      </c>
      <c r="P846" s="7">
        <f t="shared" si="50"/>
        <v>0</v>
      </c>
      <c r="Q846" s="27">
        <f t="shared" si="51"/>
        <v>0</v>
      </c>
      <c r="R846" s="41"/>
    </row>
    <row r="847" spans="2:18" x14ac:dyDescent="0.15">
      <c r="B847" s="7" t="str">
        <f t="shared" ref="B847:B910" si="52">IF(LEN(D847)&gt;1,INDEX(Periode,MATCH($D847,Maanden,0),1),"")</f>
        <v/>
      </c>
      <c r="C847" s="33"/>
      <c r="D847" s="33"/>
      <c r="E847" s="37"/>
      <c r="F847" s="37"/>
      <c r="G847" s="39"/>
      <c r="H847" s="39"/>
      <c r="I847" s="39"/>
      <c r="J847" s="40"/>
      <c r="K847" s="40"/>
      <c r="L847" s="35"/>
      <c r="M847" s="7">
        <f>J847*ReadMe!$H$67</f>
        <v>0</v>
      </c>
      <c r="N847" s="7">
        <f>K847*ReadMe!$H$66</f>
        <v>0</v>
      </c>
      <c r="O847" s="7">
        <f t="shared" si="49"/>
        <v>0</v>
      </c>
      <c r="P847" s="7">
        <f t="shared" si="50"/>
        <v>0</v>
      </c>
      <c r="Q847" s="27">
        <f t="shared" si="51"/>
        <v>0</v>
      </c>
      <c r="R847" s="41"/>
    </row>
    <row r="848" spans="2:18" x14ac:dyDescent="0.15">
      <c r="B848" s="7" t="str">
        <f t="shared" si="52"/>
        <v/>
      </c>
      <c r="C848" s="33"/>
      <c r="D848" s="33"/>
      <c r="E848" s="37"/>
      <c r="F848" s="37"/>
      <c r="G848" s="39"/>
      <c r="H848" s="39"/>
      <c r="I848" s="39"/>
      <c r="J848" s="40"/>
      <c r="K848" s="40"/>
      <c r="L848" s="35"/>
      <c r="M848" s="7">
        <f>J848*ReadMe!$H$67</f>
        <v>0</v>
      </c>
      <c r="N848" s="7">
        <f>K848*ReadMe!$H$66</f>
        <v>0</v>
      </c>
      <c r="O848" s="7">
        <f t="shared" ref="O848:O911" si="53">SUM(J848:N848)</f>
        <v>0</v>
      </c>
      <c r="P848" s="7">
        <f t="shared" ref="P848:P911" si="54">SUM(J848:L848)</f>
        <v>0</v>
      </c>
      <c r="Q848" s="27">
        <f t="shared" ref="Q848:Q911" si="55">SUM(M848:N848)</f>
        <v>0</v>
      </c>
      <c r="R848" s="41"/>
    </row>
    <row r="849" spans="2:18" x14ac:dyDescent="0.15">
      <c r="B849" s="7" t="str">
        <f t="shared" si="52"/>
        <v/>
      </c>
      <c r="C849" s="33"/>
      <c r="D849" s="33"/>
      <c r="E849" s="37"/>
      <c r="F849" s="37"/>
      <c r="G849" s="39"/>
      <c r="H849" s="39"/>
      <c r="I849" s="39"/>
      <c r="J849" s="40"/>
      <c r="K849" s="40"/>
      <c r="L849" s="35"/>
      <c r="M849" s="7">
        <f>J849*ReadMe!$H$67</f>
        <v>0</v>
      </c>
      <c r="N849" s="7">
        <f>K849*ReadMe!$H$66</f>
        <v>0</v>
      </c>
      <c r="O849" s="7">
        <f t="shared" si="53"/>
        <v>0</v>
      </c>
      <c r="P849" s="7">
        <f t="shared" si="54"/>
        <v>0</v>
      </c>
      <c r="Q849" s="27">
        <f t="shared" si="55"/>
        <v>0</v>
      </c>
      <c r="R849" s="41"/>
    </row>
    <row r="850" spans="2:18" x14ac:dyDescent="0.15">
      <c r="B850" s="7" t="str">
        <f t="shared" si="52"/>
        <v/>
      </c>
      <c r="C850" s="33"/>
      <c r="D850" s="33"/>
      <c r="E850" s="37"/>
      <c r="F850" s="37"/>
      <c r="G850" s="39"/>
      <c r="H850" s="39"/>
      <c r="I850" s="39"/>
      <c r="J850" s="40"/>
      <c r="K850" s="40"/>
      <c r="L850" s="35"/>
      <c r="M850" s="7">
        <f>J850*ReadMe!$H$67</f>
        <v>0</v>
      </c>
      <c r="N850" s="7">
        <f>K850*ReadMe!$H$66</f>
        <v>0</v>
      </c>
      <c r="O850" s="7">
        <f t="shared" si="53"/>
        <v>0</v>
      </c>
      <c r="P850" s="7">
        <f t="shared" si="54"/>
        <v>0</v>
      </c>
      <c r="Q850" s="27">
        <f t="shared" si="55"/>
        <v>0</v>
      </c>
      <c r="R850" s="41"/>
    </row>
    <row r="851" spans="2:18" x14ac:dyDescent="0.15">
      <c r="B851" s="7" t="str">
        <f t="shared" si="52"/>
        <v/>
      </c>
      <c r="C851" s="33"/>
      <c r="D851" s="33"/>
      <c r="E851" s="37"/>
      <c r="F851" s="37"/>
      <c r="G851" s="39"/>
      <c r="H851" s="39"/>
      <c r="I851" s="39"/>
      <c r="J851" s="40"/>
      <c r="K851" s="40"/>
      <c r="L851" s="35"/>
      <c r="M851" s="7">
        <f>J851*ReadMe!$H$67</f>
        <v>0</v>
      </c>
      <c r="N851" s="7">
        <f>K851*ReadMe!$H$66</f>
        <v>0</v>
      </c>
      <c r="O851" s="7">
        <f t="shared" si="53"/>
        <v>0</v>
      </c>
      <c r="P851" s="7">
        <f t="shared" si="54"/>
        <v>0</v>
      </c>
      <c r="Q851" s="27">
        <f t="shared" si="55"/>
        <v>0</v>
      </c>
      <c r="R851" s="41"/>
    </row>
    <row r="852" spans="2:18" x14ac:dyDescent="0.15">
      <c r="B852" s="7" t="str">
        <f t="shared" si="52"/>
        <v/>
      </c>
      <c r="C852" s="33"/>
      <c r="D852" s="33"/>
      <c r="E852" s="37"/>
      <c r="F852" s="37"/>
      <c r="G852" s="39"/>
      <c r="H852" s="39"/>
      <c r="I852" s="39"/>
      <c r="J852" s="40"/>
      <c r="K852" s="40"/>
      <c r="L852" s="35"/>
      <c r="M852" s="7">
        <f>J852*ReadMe!$H$67</f>
        <v>0</v>
      </c>
      <c r="N852" s="7">
        <f>K852*ReadMe!$H$66</f>
        <v>0</v>
      </c>
      <c r="O852" s="7">
        <f t="shared" si="53"/>
        <v>0</v>
      </c>
      <c r="P852" s="7">
        <f t="shared" si="54"/>
        <v>0</v>
      </c>
      <c r="Q852" s="27">
        <f t="shared" si="55"/>
        <v>0</v>
      </c>
      <c r="R852" s="41"/>
    </row>
    <row r="853" spans="2:18" x14ac:dyDescent="0.15">
      <c r="B853" s="7" t="str">
        <f t="shared" si="52"/>
        <v/>
      </c>
      <c r="C853" s="33"/>
      <c r="D853" s="33"/>
      <c r="E853" s="37"/>
      <c r="F853" s="37"/>
      <c r="G853" s="39"/>
      <c r="H853" s="39"/>
      <c r="I853" s="39"/>
      <c r="J853" s="40"/>
      <c r="K853" s="40"/>
      <c r="L853" s="35"/>
      <c r="M853" s="7">
        <f>J853*ReadMe!$H$67</f>
        <v>0</v>
      </c>
      <c r="N853" s="7">
        <f>K853*ReadMe!$H$66</f>
        <v>0</v>
      </c>
      <c r="O853" s="7">
        <f t="shared" si="53"/>
        <v>0</v>
      </c>
      <c r="P853" s="7">
        <f t="shared" si="54"/>
        <v>0</v>
      </c>
      <c r="Q853" s="27">
        <f t="shared" si="55"/>
        <v>0</v>
      </c>
      <c r="R853" s="41"/>
    </row>
    <row r="854" spans="2:18" x14ac:dyDescent="0.15">
      <c r="B854" s="7" t="str">
        <f t="shared" si="52"/>
        <v/>
      </c>
      <c r="C854" s="33"/>
      <c r="D854" s="33"/>
      <c r="E854" s="37"/>
      <c r="F854" s="37"/>
      <c r="G854" s="39"/>
      <c r="H854" s="39"/>
      <c r="I854" s="39"/>
      <c r="J854" s="40"/>
      <c r="K854" s="40"/>
      <c r="L854" s="35"/>
      <c r="M854" s="7">
        <f>J854*ReadMe!$H$67</f>
        <v>0</v>
      </c>
      <c r="N854" s="7">
        <f>K854*ReadMe!$H$66</f>
        <v>0</v>
      </c>
      <c r="O854" s="7">
        <f t="shared" si="53"/>
        <v>0</v>
      </c>
      <c r="P854" s="7">
        <f t="shared" si="54"/>
        <v>0</v>
      </c>
      <c r="Q854" s="27">
        <f t="shared" si="55"/>
        <v>0</v>
      </c>
      <c r="R854" s="41"/>
    </row>
    <row r="855" spans="2:18" x14ac:dyDescent="0.15">
      <c r="B855" s="7" t="str">
        <f t="shared" si="52"/>
        <v/>
      </c>
      <c r="C855" s="33"/>
      <c r="D855" s="33"/>
      <c r="E855" s="37"/>
      <c r="F855" s="37"/>
      <c r="G855" s="39"/>
      <c r="H855" s="39"/>
      <c r="I855" s="39"/>
      <c r="J855" s="40"/>
      <c r="K855" s="40"/>
      <c r="L855" s="35"/>
      <c r="M855" s="7">
        <f>J855*ReadMe!$H$67</f>
        <v>0</v>
      </c>
      <c r="N855" s="7">
        <f>K855*ReadMe!$H$66</f>
        <v>0</v>
      </c>
      <c r="O855" s="7">
        <f t="shared" si="53"/>
        <v>0</v>
      </c>
      <c r="P855" s="7">
        <f t="shared" si="54"/>
        <v>0</v>
      </c>
      <c r="Q855" s="27">
        <f t="shared" si="55"/>
        <v>0</v>
      </c>
      <c r="R855" s="41"/>
    </row>
    <row r="856" spans="2:18" x14ac:dyDescent="0.15">
      <c r="B856" s="7" t="str">
        <f t="shared" si="52"/>
        <v/>
      </c>
      <c r="C856" s="33"/>
      <c r="D856" s="33"/>
      <c r="E856" s="37"/>
      <c r="F856" s="37"/>
      <c r="G856" s="39"/>
      <c r="H856" s="39"/>
      <c r="I856" s="39"/>
      <c r="J856" s="40"/>
      <c r="K856" s="40"/>
      <c r="L856" s="35"/>
      <c r="M856" s="7">
        <f>J856*ReadMe!$H$67</f>
        <v>0</v>
      </c>
      <c r="N856" s="7">
        <f>K856*ReadMe!$H$66</f>
        <v>0</v>
      </c>
      <c r="O856" s="7">
        <f t="shared" si="53"/>
        <v>0</v>
      </c>
      <c r="P856" s="7">
        <f t="shared" si="54"/>
        <v>0</v>
      </c>
      <c r="Q856" s="27">
        <f t="shared" si="55"/>
        <v>0</v>
      </c>
      <c r="R856" s="41"/>
    </row>
    <row r="857" spans="2:18" x14ac:dyDescent="0.15">
      <c r="B857" s="7" t="str">
        <f t="shared" si="52"/>
        <v/>
      </c>
      <c r="C857" s="33"/>
      <c r="D857" s="33"/>
      <c r="E857" s="37"/>
      <c r="F857" s="37"/>
      <c r="G857" s="39"/>
      <c r="H857" s="39"/>
      <c r="I857" s="39"/>
      <c r="J857" s="40"/>
      <c r="K857" s="40"/>
      <c r="L857" s="35"/>
      <c r="M857" s="7">
        <f>J857*ReadMe!$H$67</f>
        <v>0</v>
      </c>
      <c r="N857" s="7">
        <f>K857*ReadMe!$H$66</f>
        <v>0</v>
      </c>
      <c r="O857" s="7">
        <f t="shared" si="53"/>
        <v>0</v>
      </c>
      <c r="P857" s="7">
        <f t="shared" si="54"/>
        <v>0</v>
      </c>
      <c r="Q857" s="27">
        <f t="shared" si="55"/>
        <v>0</v>
      </c>
      <c r="R857" s="41"/>
    </row>
    <row r="858" spans="2:18" x14ac:dyDescent="0.15">
      <c r="B858" s="7" t="str">
        <f t="shared" si="52"/>
        <v/>
      </c>
      <c r="C858" s="33"/>
      <c r="D858" s="33"/>
      <c r="E858" s="37"/>
      <c r="F858" s="37"/>
      <c r="G858" s="39"/>
      <c r="H858" s="39"/>
      <c r="I858" s="39"/>
      <c r="J858" s="40"/>
      <c r="K858" s="40"/>
      <c r="L858" s="35"/>
      <c r="M858" s="7">
        <f>J858*ReadMe!$H$67</f>
        <v>0</v>
      </c>
      <c r="N858" s="7">
        <f>K858*ReadMe!$H$66</f>
        <v>0</v>
      </c>
      <c r="O858" s="7">
        <f t="shared" si="53"/>
        <v>0</v>
      </c>
      <c r="P858" s="7">
        <f t="shared" si="54"/>
        <v>0</v>
      </c>
      <c r="Q858" s="27">
        <f t="shared" si="55"/>
        <v>0</v>
      </c>
      <c r="R858" s="41"/>
    </row>
    <row r="859" spans="2:18" x14ac:dyDescent="0.15">
      <c r="B859" s="7" t="str">
        <f t="shared" si="52"/>
        <v/>
      </c>
      <c r="C859" s="33"/>
      <c r="D859" s="33"/>
      <c r="E859" s="37"/>
      <c r="F859" s="37"/>
      <c r="G859" s="39"/>
      <c r="H859" s="39"/>
      <c r="I859" s="39"/>
      <c r="J859" s="40"/>
      <c r="K859" s="40"/>
      <c r="L859" s="35"/>
      <c r="M859" s="7">
        <f>J859*ReadMe!$H$67</f>
        <v>0</v>
      </c>
      <c r="N859" s="7">
        <f>K859*ReadMe!$H$66</f>
        <v>0</v>
      </c>
      <c r="O859" s="7">
        <f t="shared" si="53"/>
        <v>0</v>
      </c>
      <c r="P859" s="7">
        <f t="shared" si="54"/>
        <v>0</v>
      </c>
      <c r="Q859" s="27">
        <f t="shared" si="55"/>
        <v>0</v>
      </c>
      <c r="R859" s="41"/>
    </row>
    <row r="860" spans="2:18" x14ac:dyDescent="0.15">
      <c r="B860" s="7" t="str">
        <f t="shared" si="52"/>
        <v/>
      </c>
      <c r="C860" s="33"/>
      <c r="D860" s="33"/>
      <c r="E860" s="37"/>
      <c r="F860" s="37"/>
      <c r="G860" s="39"/>
      <c r="H860" s="39"/>
      <c r="I860" s="39"/>
      <c r="J860" s="40"/>
      <c r="K860" s="40"/>
      <c r="L860" s="35"/>
      <c r="M860" s="7">
        <f>J860*ReadMe!$H$67</f>
        <v>0</v>
      </c>
      <c r="N860" s="7">
        <f>K860*ReadMe!$H$66</f>
        <v>0</v>
      </c>
      <c r="O860" s="7">
        <f t="shared" si="53"/>
        <v>0</v>
      </c>
      <c r="P860" s="7">
        <f t="shared" si="54"/>
        <v>0</v>
      </c>
      <c r="Q860" s="27">
        <f t="shared" si="55"/>
        <v>0</v>
      </c>
      <c r="R860" s="41"/>
    </row>
    <row r="861" spans="2:18" x14ac:dyDescent="0.15">
      <c r="B861" s="7" t="str">
        <f t="shared" si="52"/>
        <v/>
      </c>
      <c r="C861" s="33"/>
      <c r="D861" s="33"/>
      <c r="E861" s="37"/>
      <c r="F861" s="37"/>
      <c r="G861" s="39"/>
      <c r="H861" s="39"/>
      <c r="I861" s="39"/>
      <c r="J861" s="40"/>
      <c r="K861" s="40"/>
      <c r="L861" s="35"/>
      <c r="M861" s="7">
        <f>J861*ReadMe!$H$67</f>
        <v>0</v>
      </c>
      <c r="N861" s="7">
        <f>K861*ReadMe!$H$66</f>
        <v>0</v>
      </c>
      <c r="O861" s="7">
        <f t="shared" si="53"/>
        <v>0</v>
      </c>
      <c r="P861" s="7">
        <f t="shared" si="54"/>
        <v>0</v>
      </c>
      <c r="Q861" s="27">
        <f t="shared" si="55"/>
        <v>0</v>
      </c>
      <c r="R861" s="41"/>
    </row>
    <row r="862" spans="2:18" x14ac:dyDescent="0.15">
      <c r="B862" s="7" t="str">
        <f t="shared" si="52"/>
        <v/>
      </c>
      <c r="C862" s="33"/>
      <c r="D862" s="33"/>
      <c r="E862" s="37"/>
      <c r="F862" s="37"/>
      <c r="G862" s="39"/>
      <c r="H862" s="39"/>
      <c r="I862" s="39"/>
      <c r="J862" s="40"/>
      <c r="K862" s="40"/>
      <c r="L862" s="35"/>
      <c r="M862" s="7">
        <f>J862*ReadMe!$H$67</f>
        <v>0</v>
      </c>
      <c r="N862" s="7">
        <f>K862*ReadMe!$H$66</f>
        <v>0</v>
      </c>
      <c r="O862" s="7">
        <f t="shared" si="53"/>
        <v>0</v>
      </c>
      <c r="P862" s="7">
        <f t="shared" si="54"/>
        <v>0</v>
      </c>
      <c r="Q862" s="27">
        <f t="shared" si="55"/>
        <v>0</v>
      </c>
      <c r="R862" s="41"/>
    </row>
    <row r="863" spans="2:18" x14ac:dyDescent="0.15">
      <c r="B863" s="7" t="str">
        <f t="shared" si="52"/>
        <v/>
      </c>
      <c r="C863" s="33"/>
      <c r="D863" s="33"/>
      <c r="E863" s="37"/>
      <c r="F863" s="37"/>
      <c r="G863" s="39"/>
      <c r="H863" s="39"/>
      <c r="I863" s="39"/>
      <c r="J863" s="40"/>
      <c r="K863" s="40"/>
      <c r="L863" s="35"/>
      <c r="M863" s="7">
        <f>J863*ReadMe!$H$67</f>
        <v>0</v>
      </c>
      <c r="N863" s="7">
        <f>K863*ReadMe!$H$66</f>
        <v>0</v>
      </c>
      <c r="O863" s="7">
        <f t="shared" si="53"/>
        <v>0</v>
      </c>
      <c r="P863" s="7">
        <f t="shared" si="54"/>
        <v>0</v>
      </c>
      <c r="Q863" s="27">
        <f t="shared" si="55"/>
        <v>0</v>
      </c>
      <c r="R863" s="41"/>
    </row>
    <row r="864" spans="2:18" x14ac:dyDescent="0.15">
      <c r="B864" s="7" t="str">
        <f t="shared" si="52"/>
        <v/>
      </c>
      <c r="C864" s="33"/>
      <c r="D864" s="33"/>
      <c r="E864" s="37"/>
      <c r="F864" s="37"/>
      <c r="G864" s="39"/>
      <c r="H864" s="39"/>
      <c r="I864" s="39"/>
      <c r="J864" s="40"/>
      <c r="K864" s="40"/>
      <c r="L864" s="35"/>
      <c r="M864" s="7">
        <f>J864*ReadMe!$H$67</f>
        <v>0</v>
      </c>
      <c r="N864" s="7">
        <f>K864*ReadMe!$H$66</f>
        <v>0</v>
      </c>
      <c r="O864" s="7">
        <f t="shared" si="53"/>
        <v>0</v>
      </c>
      <c r="P864" s="7">
        <f t="shared" si="54"/>
        <v>0</v>
      </c>
      <c r="Q864" s="27">
        <f t="shared" si="55"/>
        <v>0</v>
      </c>
      <c r="R864" s="41"/>
    </row>
    <row r="865" spans="2:18" x14ac:dyDescent="0.15">
      <c r="B865" s="7" t="str">
        <f t="shared" si="52"/>
        <v/>
      </c>
      <c r="C865" s="33"/>
      <c r="D865" s="33"/>
      <c r="E865" s="37"/>
      <c r="F865" s="37"/>
      <c r="G865" s="39"/>
      <c r="H865" s="39"/>
      <c r="I865" s="39"/>
      <c r="J865" s="40"/>
      <c r="K865" s="40"/>
      <c r="L865" s="35"/>
      <c r="M865" s="7">
        <f>J865*ReadMe!$H$67</f>
        <v>0</v>
      </c>
      <c r="N865" s="7">
        <f>K865*ReadMe!$H$66</f>
        <v>0</v>
      </c>
      <c r="O865" s="7">
        <f t="shared" si="53"/>
        <v>0</v>
      </c>
      <c r="P865" s="7">
        <f t="shared" si="54"/>
        <v>0</v>
      </c>
      <c r="Q865" s="27">
        <f t="shared" si="55"/>
        <v>0</v>
      </c>
      <c r="R865" s="41"/>
    </row>
    <row r="866" spans="2:18" x14ac:dyDescent="0.15">
      <c r="B866" s="7" t="str">
        <f t="shared" si="52"/>
        <v/>
      </c>
      <c r="C866" s="33"/>
      <c r="D866" s="33"/>
      <c r="E866" s="37"/>
      <c r="F866" s="37"/>
      <c r="G866" s="39"/>
      <c r="H866" s="39"/>
      <c r="I866" s="39"/>
      <c r="J866" s="40"/>
      <c r="K866" s="40"/>
      <c r="L866" s="35"/>
      <c r="M866" s="7">
        <f>J866*ReadMe!$H$67</f>
        <v>0</v>
      </c>
      <c r="N866" s="7">
        <f>K866*ReadMe!$H$66</f>
        <v>0</v>
      </c>
      <c r="O866" s="7">
        <f t="shared" si="53"/>
        <v>0</v>
      </c>
      <c r="P866" s="7">
        <f t="shared" si="54"/>
        <v>0</v>
      </c>
      <c r="Q866" s="27">
        <f t="shared" si="55"/>
        <v>0</v>
      </c>
      <c r="R866" s="41"/>
    </row>
    <row r="867" spans="2:18" x14ac:dyDescent="0.15">
      <c r="B867" s="7" t="str">
        <f t="shared" si="52"/>
        <v/>
      </c>
      <c r="C867" s="33"/>
      <c r="D867" s="33"/>
      <c r="E867" s="37"/>
      <c r="F867" s="37"/>
      <c r="G867" s="39"/>
      <c r="H867" s="39"/>
      <c r="I867" s="39"/>
      <c r="J867" s="40"/>
      <c r="K867" s="40"/>
      <c r="L867" s="35"/>
      <c r="M867" s="7">
        <f>J867*ReadMe!$H$67</f>
        <v>0</v>
      </c>
      <c r="N867" s="7">
        <f>K867*ReadMe!$H$66</f>
        <v>0</v>
      </c>
      <c r="O867" s="7">
        <f t="shared" si="53"/>
        <v>0</v>
      </c>
      <c r="P867" s="7">
        <f t="shared" si="54"/>
        <v>0</v>
      </c>
      <c r="Q867" s="27">
        <f t="shared" si="55"/>
        <v>0</v>
      </c>
      <c r="R867" s="41"/>
    </row>
    <row r="868" spans="2:18" x14ac:dyDescent="0.15">
      <c r="B868" s="7" t="str">
        <f t="shared" si="52"/>
        <v/>
      </c>
      <c r="C868" s="33"/>
      <c r="D868" s="33"/>
      <c r="E868" s="37"/>
      <c r="F868" s="37"/>
      <c r="G868" s="39"/>
      <c r="H868" s="39"/>
      <c r="I868" s="39"/>
      <c r="J868" s="40"/>
      <c r="K868" s="40"/>
      <c r="L868" s="35"/>
      <c r="M868" s="7">
        <f>J868*ReadMe!$H$67</f>
        <v>0</v>
      </c>
      <c r="N868" s="7">
        <f>K868*ReadMe!$H$66</f>
        <v>0</v>
      </c>
      <c r="O868" s="7">
        <f t="shared" si="53"/>
        <v>0</v>
      </c>
      <c r="P868" s="7">
        <f t="shared" si="54"/>
        <v>0</v>
      </c>
      <c r="Q868" s="27">
        <f t="shared" si="55"/>
        <v>0</v>
      </c>
      <c r="R868" s="41"/>
    </row>
    <row r="869" spans="2:18" x14ac:dyDescent="0.15">
      <c r="B869" s="7" t="str">
        <f t="shared" si="52"/>
        <v/>
      </c>
      <c r="C869" s="33"/>
      <c r="D869" s="33"/>
      <c r="E869" s="37"/>
      <c r="F869" s="37"/>
      <c r="G869" s="39"/>
      <c r="H869" s="39"/>
      <c r="I869" s="39"/>
      <c r="J869" s="40"/>
      <c r="K869" s="40"/>
      <c r="L869" s="35"/>
      <c r="M869" s="7">
        <f>J869*ReadMe!$H$67</f>
        <v>0</v>
      </c>
      <c r="N869" s="7">
        <f>K869*ReadMe!$H$66</f>
        <v>0</v>
      </c>
      <c r="O869" s="7">
        <f t="shared" si="53"/>
        <v>0</v>
      </c>
      <c r="P869" s="7">
        <f t="shared" si="54"/>
        <v>0</v>
      </c>
      <c r="Q869" s="27">
        <f t="shared" si="55"/>
        <v>0</v>
      </c>
      <c r="R869" s="41"/>
    </row>
    <row r="870" spans="2:18" x14ac:dyDescent="0.15">
      <c r="B870" s="7" t="str">
        <f t="shared" si="52"/>
        <v/>
      </c>
      <c r="C870" s="33"/>
      <c r="D870" s="33"/>
      <c r="E870" s="37"/>
      <c r="F870" s="37"/>
      <c r="G870" s="39"/>
      <c r="H870" s="39"/>
      <c r="I870" s="39"/>
      <c r="J870" s="40"/>
      <c r="K870" s="40"/>
      <c r="L870" s="35"/>
      <c r="M870" s="7">
        <f>J870*ReadMe!$H$67</f>
        <v>0</v>
      </c>
      <c r="N870" s="7">
        <f>K870*ReadMe!$H$66</f>
        <v>0</v>
      </c>
      <c r="O870" s="7">
        <f t="shared" si="53"/>
        <v>0</v>
      </c>
      <c r="P870" s="7">
        <f t="shared" si="54"/>
        <v>0</v>
      </c>
      <c r="Q870" s="27">
        <f t="shared" si="55"/>
        <v>0</v>
      </c>
      <c r="R870" s="41"/>
    </row>
    <row r="871" spans="2:18" x14ac:dyDescent="0.15">
      <c r="B871" s="7" t="str">
        <f t="shared" si="52"/>
        <v/>
      </c>
      <c r="C871" s="33"/>
      <c r="D871" s="33"/>
      <c r="E871" s="37"/>
      <c r="F871" s="37"/>
      <c r="G871" s="39"/>
      <c r="H871" s="39"/>
      <c r="I871" s="39"/>
      <c r="J871" s="40"/>
      <c r="K871" s="40"/>
      <c r="L871" s="35"/>
      <c r="M871" s="7">
        <f>J871*ReadMe!$H$67</f>
        <v>0</v>
      </c>
      <c r="N871" s="7">
        <f>K871*ReadMe!$H$66</f>
        <v>0</v>
      </c>
      <c r="O871" s="7">
        <f t="shared" si="53"/>
        <v>0</v>
      </c>
      <c r="P871" s="7">
        <f t="shared" si="54"/>
        <v>0</v>
      </c>
      <c r="Q871" s="27">
        <f t="shared" si="55"/>
        <v>0</v>
      </c>
      <c r="R871" s="41"/>
    </row>
    <row r="872" spans="2:18" x14ac:dyDescent="0.15">
      <c r="B872" s="7" t="str">
        <f t="shared" si="52"/>
        <v/>
      </c>
      <c r="C872" s="33"/>
      <c r="D872" s="33"/>
      <c r="E872" s="37"/>
      <c r="F872" s="37"/>
      <c r="G872" s="39"/>
      <c r="H872" s="39"/>
      <c r="I872" s="39"/>
      <c r="J872" s="40"/>
      <c r="K872" s="40"/>
      <c r="L872" s="35"/>
      <c r="M872" s="7">
        <f>J872*ReadMe!$H$67</f>
        <v>0</v>
      </c>
      <c r="N872" s="7">
        <f>K872*ReadMe!$H$66</f>
        <v>0</v>
      </c>
      <c r="O872" s="7">
        <f t="shared" si="53"/>
        <v>0</v>
      </c>
      <c r="P872" s="7">
        <f t="shared" si="54"/>
        <v>0</v>
      </c>
      <c r="Q872" s="27">
        <f t="shared" si="55"/>
        <v>0</v>
      </c>
      <c r="R872" s="41"/>
    </row>
    <row r="873" spans="2:18" x14ac:dyDescent="0.15">
      <c r="B873" s="7" t="str">
        <f t="shared" si="52"/>
        <v/>
      </c>
      <c r="C873" s="33"/>
      <c r="D873" s="33"/>
      <c r="E873" s="37"/>
      <c r="F873" s="37"/>
      <c r="G873" s="39"/>
      <c r="H873" s="39"/>
      <c r="I873" s="39"/>
      <c r="J873" s="40"/>
      <c r="K873" s="40"/>
      <c r="L873" s="35"/>
      <c r="M873" s="7">
        <f>J873*ReadMe!$H$67</f>
        <v>0</v>
      </c>
      <c r="N873" s="7">
        <f>K873*ReadMe!$H$66</f>
        <v>0</v>
      </c>
      <c r="O873" s="7">
        <f t="shared" si="53"/>
        <v>0</v>
      </c>
      <c r="P873" s="7">
        <f t="shared" si="54"/>
        <v>0</v>
      </c>
      <c r="Q873" s="27">
        <f t="shared" si="55"/>
        <v>0</v>
      </c>
      <c r="R873" s="41"/>
    </row>
    <row r="874" spans="2:18" x14ac:dyDescent="0.15">
      <c r="B874" s="7" t="str">
        <f t="shared" si="52"/>
        <v/>
      </c>
      <c r="C874" s="33"/>
      <c r="D874" s="33"/>
      <c r="E874" s="37"/>
      <c r="F874" s="37"/>
      <c r="G874" s="39"/>
      <c r="H874" s="39"/>
      <c r="I874" s="39"/>
      <c r="J874" s="40"/>
      <c r="K874" s="40"/>
      <c r="L874" s="35"/>
      <c r="M874" s="7">
        <f>J874*ReadMe!$H$67</f>
        <v>0</v>
      </c>
      <c r="N874" s="7">
        <f>K874*ReadMe!$H$66</f>
        <v>0</v>
      </c>
      <c r="O874" s="7">
        <f t="shared" si="53"/>
        <v>0</v>
      </c>
      <c r="P874" s="7">
        <f t="shared" si="54"/>
        <v>0</v>
      </c>
      <c r="Q874" s="27">
        <f t="shared" si="55"/>
        <v>0</v>
      </c>
      <c r="R874" s="41"/>
    </row>
    <row r="875" spans="2:18" x14ac:dyDescent="0.15">
      <c r="B875" s="7" t="str">
        <f t="shared" si="52"/>
        <v/>
      </c>
      <c r="C875" s="33"/>
      <c r="D875" s="33"/>
      <c r="E875" s="37"/>
      <c r="F875" s="37"/>
      <c r="G875" s="39"/>
      <c r="H875" s="39"/>
      <c r="I875" s="39"/>
      <c r="J875" s="40"/>
      <c r="K875" s="40"/>
      <c r="L875" s="35"/>
      <c r="M875" s="7">
        <f>J875*ReadMe!$H$67</f>
        <v>0</v>
      </c>
      <c r="N875" s="7">
        <f>K875*ReadMe!$H$66</f>
        <v>0</v>
      </c>
      <c r="O875" s="7">
        <f t="shared" si="53"/>
        <v>0</v>
      </c>
      <c r="P875" s="7">
        <f t="shared" si="54"/>
        <v>0</v>
      </c>
      <c r="Q875" s="27">
        <f t="shared" si="55"/>
        <v>0</v>
      </c>
      <c r="R875" s="41"/>
    </row>
    <row r="876" spans="2:18" x14ac:dyDescent="0.15">
      <c r="B876" s="7" t="str">
        <f t="shared" si="52"/>
        <v/>
      </c>
      <c r="C876" s="33"/>
      <c r="D876" s="33"/>
      <c r="E876" s="37"/>
      <c r="F876" s="37"/>
      <c r="G876" s="39"/>
      <c r="H876" s="39"/>
      <c r="I876" s="39"/>
      <c r="J876" s="40"/>
      <c r="K876" s="40"/>
      <c r="L876" s="35"/>
      <c r="M876" s="7">
        <f>J876*ReadMe!$H$67</f>
        <v>0</v>
      </c>
      <c r="N876" s="7">
        <f>K876*ReadMe!$H$66</f>
        <v>0</v>
      </c>
      <c r="O876" s="7">
        <f t="shared" si="53"/>
        <v>0</v>
      </c>
      <c r="P876" s="7">
        <f t="shared" si="54"/>
        <v>0</v>
      </c>
      <c r="Q876" s="27">
        <f t="shared" si="55"/>
        <v>0</v>
      </c>
      <c r="R876" s="41"/>
    </row>
    <row r="877" spans="2:18" x14ac:dyDescent="0.15">
      <c r="B877" s="7" t="str">
        <f t="shared" si="52"/>
        <v/>
      </c>
      <c r="C877" s="33"/>
      <c r="D877" s="33"/>
      <c r="E877" s="37"/>
      <c r="F877" s="37"/>
      <c r="G877" s="39"/>
      <c r="H877" s="39"/>
      <c r="I877" s="39"/>
      <c r="J877" s="40"/>
      <c r="K877" s="40"/>
      <c r="L877" s="35"/>
      <c r="M877" s="7">
        <f>J877*ReadMe!$H$67</f>
        <v>0</v>
      </c>
      <c r="N877" s="7">
        <f>K877*ReadMe!$H$66</f>
        <v>0</v>
      </c>
      <c r="O877" s="7">
        <f t="shared" si="53"/>
        <v>0</v>
      </c>
      <c r="P877" s="7">
        <f t="shared" si="54"/>
        <v>0</v>
      </c>
      <c r="Q877" s="27">
        <f t="shared" si="55"/>
        <v>0</v>
      </c>
      <c r="R877" s="41"/>
    </row>
    <row r="878" spans="2:18" x14ac:dyDescent="0.15">
      <c r="B878" s="7" t="str">
        <f t="shared" si="52"/>
        <v/>
      </c>
      <c r="C878" s="33"/>
      <c r="D878" s="33"/>
      <c r="E878" s="37"/>
      <c r="F878" s="37"/>
      <c r="G878" s="39"/>
      <c r="H878" s="39"/>
      <c r="I878" s="39"/>
      <c r="J878" s="40"/>
      <c r="K878" s="40"/>
      <c r="L878" s="35"/>
      <c r="M878" s="7">
        <f>J878*ReadMe!$H$67</f>
        <v>0</v>
      </c>
      <c r="N878" s="7">
        <f>K878*ReadMe!$H$66</f>
        <v>0</v>
      </c>
      <c r="O878" s="7">
        <f t="shared" si="53"/>
        <v>0</v>
      </c>
      <c r="P878" s="7">
        <f t="shared" si="54"/>
        <v>0</v>
      </c>
      <c r="Q878" s="27">
        <f t="shared" si="55"/>
        <v>0</v>
      </c>
      <c r="R878" s="41"/>
    </row>
    <row r="879" spans="2:18" x14ac:dyDescent="0.15">
      <c r="B879" s="7" t="str">
        <f t="shared" si="52"/>
        <v/>
      </c>
      <c r="C879" s="33"/>
      <c r="D879" s="33"/>
      <c r="E879" s="37"/>
      <c r="F879" s="37"/>
      <c r="G879" s="39"/>
      <c r="H879" s="39"/>
      <c r="I879" s="39"/>
      <c r="J879" s="40"/>
      <c r="K879" s="40"/>
      <c r="L879" s="35"/>
      <c r="M879" s="7">
        <f>J879*ReadMe!$H$67</f>
        <v>0</v>
      </c>
      <c r="N879" s="7">
        <f>K879*ReadMe!$H$66</f>
        <v>0</v>
      </c>
      <c r="O879" s="7">
        <f t="shared" si="53"/>
        <v>0</v>
      </c>
      <c r="P879" s="7">
        <f t="shared" si="54"/>
        <v>0</v>
      </c>
      <c r="Q879" s="27">
        <f t="shared" si="55"/>
        <v>0</v>
      </c>
      <c r="R879" s="41"/>
    </row>
    <row r="880" spans="2:18" x14ac:dyDescent="0.15">
      <c r="B880" s="7" t="str">
        <f t="shared" si="52"/>
        <v/>
      </c>
      <c r="C880" s="33"/>
      <c r="D880" s="33"/>
      <c r="E880" s="37"/>
      <c r="F880" s="37"/>
      <c r="G880" s="39"/>
      <c r="H880" s="39"/>
      <c r="I880" s="39"/>
      <c r="J880" s="40"/>
      <c r="K880" s="40"/>
      <c r="L880" s="35"/>
      <c r="M880" s="7">
        <f>J880*ReadMe!$H$67</f>
        <v>0</v>
      </c>
      <c r="N880" s="7">
        <f>K880*ReadMe!$H$66</f>
        <v>0</v>
      </c>
      <c r="O880" s="7">
        <f t="shared" si="53"/>
        <v>0</v>
      </c>
      <c r="P880" s="7">
        <f t="shared" si="54"/>
        <v>0</v>
      </c>
      <c r="Q880" s="27">
        <f t="shared" si="55"/>
        <v>0</v>
      </c>
      <c r="R880" s="41"/>
    </row>
    <row r="881" spans="2:18" x14ac:dyDescent="0.15">
      <c r="B881" s="7" t="str">
        <f t="shared" si="52"/>
        <v/>
      </c>
      <c r="C881" s="33"/>
      <c r="D881" s="33"/>
      <c r="E881" s="37"/>
      <c r="F881" s="37"/>
      <c r="G881" s="39"/>
      <c r="H881" s="39"/>
      <c r="I881" s="39"/>
      <c r="J881" s="40"/>
      <c r="K881" s="40"/>
      <c r="L881" s="35"/>
      <c r="M881" s="7">
        <f>J881*ReadMe!$H$67</f>
        <v>0</v>
      </c>
      <c r="N881" s="7">
        <f>K881*ReadMe!$H$66</f>
        <v>0</v>
      </c>
      <c r="O881" s="7">
        <f t="shared" si="53"/>
        <v>0</v>
      </c>
      <c r="P881" s="7">
        <f t="shared" si="54"/>
        <v>0</v>
      </c>
      <c r="Q881" s="27">
        <f t="shared" si="55"/>
        <v>0</v>
      </c>
      <c r="R881" s="41"/>
    </row>
    <row r="882" spans="2:18" x14ac:dyDescent="0.15">
      <c r="B882" s="7" t="str">
        <f t="shared" si="52"/>
        <v/>
      </c>
      <c r="C882" s="33"/>
      <c r="D882" s="33"/>
      <c r="E882" s="37"/>
      <c r="F882" s="37"/>
      <c r="G882" s="39"/>
      <c r="H882" s="39"/>
      <c r="I882" s="39"/>
      <c r="J882" s="40"/>
      <c r="K882" s="40"/>
      <c r="L882" s="35"/>
      <c r="M882" s="7">
        <f>J882*ReadMe!$H$67</f>
        <v>0</v>
      </c>
      <c r="N882" s="7">
        <f>K882*ReadMe!$H$66</f>
        <v>0</v>
      </c>
      <c r="O882" s="7">
        <f t="shared" si="53"/>
        <v>0</v>
      </c>
      <c r="P882" s="7">
        <f t="shared" si="54"/>
        <v>0</v>
      </c>
      <c r="Q882" s="27">
        <f t="shared" si="55"/>
        <v>0</v>
      </c>
      <c r="R882" s="41"/>
    </row>
    <row r="883" spans="2:18" x14ac:dyDescent="0.15">
      <c r="B883" s="7" t="str">
        <f t="shared" si="52"/>
        <v/>
      </c>
      <c r="C883" s="33"/>
      <c r="D883" s="33"/>
      <c r="E883" s="37"/>
      <c r="F883" s="37"/>
      <c r="G883" s="39"/>
      <c r="H883" s="39"/>
      <c r="I883" s="39"/>
      <c r="J883" s="40"/>
      <c r="K883" s="40"/>
      <c r="L883" s="35"/>
      <c r="M883" s="7">
        <f>J883*ReadMe!$H$67</f>
        <v>0</v>
      </c>
      <c r="N883" s="7">
        <f>K883*ReadMe!$H$66</f>
        <v>0</v>
      </c>
      <c r="O883" s="7">
        <f t="shared" si="53"/>
        <v>0</v>
      </c>
      <c r="P883" s="7">
        <f t="shared" si="54"/>
        <v>0</v>
      </c>
      <c r="Q883" s="27">
        <f t="shared" si="55"/>
        <v>0</v>
      </c>
      <c r="R883" s="41"/>
    </row>
    <row r="884" spans="2:18" x14ac:dyDescent="0.15">
      <c r="B884" s="7" t="str">
        <f t="shared" si="52"/>
        <v/>
      </c>
      <c r="C884" s="33"/>
      <c r="D884" s="33"/>
      <c r="E884" s="37"/>
      <c r="F884" s="37"/>
      <c r="G884" s="39"/>
      <c r="H884" s="39"/>
      <c r="I884" s="39"/>
      <c r="J884" s="40"/>
      <c r="K884" s="40"/>
      <c r="L884" s="35"/>
      <c r="M884" s="7">
        <f>J884*ReadMe!$H$67</f>
        <v>0</v>
      </c>
      <c r="N884" s="7">
        <f>K884*ReadMe!$H$66</f>
        <v>0</v>
      </c>
      <c r="O884" s="7">
        <f t="shared" si="53"/>
        <v>0</v>
      </c>
      <c r="P884" s="7">
        <f t="shared" si="54"/>
        <v>0</v>
      </c>
      <c r="Q884" s="27">
        <f t="shared" si="55"/>
        <v>0</v>
      </c>
      <c r="R884" s="41"/>
    </row>
    <row r="885" spans="2:18" x14ac:dyDescent="0.15">
      <c r="B885" s="7" t="str">
        <f t="shared" si="52"/>
        <v/>
      </c>
      <c r="C885" s="33"/>
      <c r="D885" s="33"/>
      <c r="E885" s="37"/>
      <c r="F885" s="37"/>
      <c r="G885" s="39"/>
      <c r="H885" s="39"/>
      <c r="I885" s="39"/>
      <c r="J885" s="40"/>
      <c r="K885" s="40"/>
      <c r="L885" s="35"/>
      <c r="M885" s="7">
        <f>J885*ReadMe!$H$67</f>
        <v>0</v>
      </c>
      <c r="N885" s="7">
        <f>K885*ReadMe!$H$66</f>
        <v>0</v>
      </c>
      <c r="O885" s="7">
        <f t="shared" si="53"/>
        <v>0</v>
      </c>
      <c r="P885" s="7">
        <f t="shared" si="54"/>
        <v>0</v>
      </c>
      <c r="Q885" s="27">
        <f t="shared" si="55"/>
        <v>0</v>
      </c>
      <c r="R885" s="41"/>
    </row>
    <row r="886" spans="2:18" x14ac:dyDescent="0.15">
      <c r="B886" s="7" t="str">
        <f t="shared" si="52"/>
        <v/>
      </c>
      <c r="C886" s="33"/>
      <c r="D886" s="33"/>
      <c r="E886" s="37"/>
      <c r="F886" s="37"/>
      <c r="G886" s="39"/>
      <c r="H886" s="39"/>
      <c r="I886" s="39"/>
      <c r="J886" s="40"/>
      <c r="K886" s="40"/>
      <c r="L886" s="35"/>
      <c r="M886" s="7">
        <f>J886*ReadMe!$H$67</f>
        <v>0</v>
      </c>
      <c r="N886" s="7">
        <f>K886*ReadMe!$H$66</f>
        <v>0</v>
      </c>
      <c r="O886" s="7">
        <f t="shared" si="53"/>
        <v>0</v>
      </c>
      <c r="P886" s="7">
        <f t="shared" si="54"/>
        <v>0</v>
      </c>
      <c r="Q886" s="27">
        <f t="shared" si="55"/>
        <v>0</v>
      </c>
      <c r="R886" s="41"/>
    </row>
    <row r="887" spans="2:18" x14ac:dyDescent="0.15">
      <c r="B887" s="7" t="str">
        <f t="shared" si="52"/>
        <v/>
      </c>
      <c r="C887" s="33"/>
      <c r="D887" s="33"/>
      <c r="E887" s="37"/>
      <c r="F887" s="37"/>
      <c r="G887" s="39"/>
      <c r="H887" s="39"/>
      <c r="I887" s="39"/>
      <c r="J887" s="40"/>
      <c r="K887" s="40"/>
      <c r="L887" s="35"/>
      <c r="M887" s="7">
        <f>J887*ReadMe!$H$67</f>
        <v>0</v>
      </c>
      <c r="N887" s="7">
        <f>K887*ReadMe!$H$66</f>
        <v>0</v>
      </c>
      <c r="O887" s="7">
        <f t="shared" si="53"/>
        <v>0</v>
      </c>
      <c r="P887" s="7">
        <f t="shared" si="54"/>
        <v>0</v>
      </c>
      <c r="Q887" s="27">
        <f t="shared" si="55"/>
        <v>0</v>
      </c>
      <c r="R887" s="41"/>
    </row>
    <row r="888" spans="2:18" x14ac:dyDescent="0.15">
      <c r="B888" s="7" t="str">
        <f t="shared" si="52"/>
        <v/>
      </c>
      <c r="C888" s="33"/>
      <c r="D888" s="33"/>
      <c r="E888" s="37"/>
      <c r="F888" s="37"/>
      <c r="G888" s="39"/>
      <c r="H888" s="39"/>
      <c r="I888" s="39"/>
      <c r="J888" s="40"/>
      <c r="K888" s="40"/>
      <c r="L888" s="35"/>
      <c r="M888" s="7">
        <f>J888*ReadMe!$H$67</f>
        <v>0</v>
      </c>
      <c r="N888" s="7">
        <f>K888*ReadMe!$H$66</f>
        <v>0</v>
      </c>
      <c r="O888" s="7">
        <f t="shared" si="53"/>
        <v>0</v>
      </c>
      <c r="P888" s="7">
        <f t="shared" si="54"/>
        <v>0</v>
      </c>
      <c r="Q888" s="27">
        <f t="shared" si="55"/>
        <v>0</v>
      </c>
      <c r="R888" s="41"/>
    </row>
    <row r="889" spans="2:18" x14ac:dyDescent="0.15">
      <c r="B889" s="7" t="str">
        <f t="shared" si="52"/>
        <v/>
      </c>
      <c r="C889" s="33"/>
      <c r="D889" s="33"/>
      <c r="E889" s="37"/>
      <c r="F889" s="37"/>
      <c r="G889" s="39"/>
      <c r="H889" s="39"/>
      <c r="I889" s="39"/>
      <c r="J889" s="40"/>
      <c r="K889" s="40"/>
      <c r="L889" s="35"/>
      <c r="M889" s="7">
        <f>J889*ReadMe!$H$67</f>
        <v>0</v>
      </c>
      <c r="N889" s="7">
        <f>K889*ReadMe!$H$66</f>
        <v>0</v>
      </c>
      <c r="O889" s="7">
        <f t="shared" si="53"/>
        <v>0</v>
      </c>
      <c r="P889" s="7">
        <f t="shared" si="54"/>
        <v>0</v>
      </c>
      <c r="Q889" s="27">
        <f t="shared" si="55"/>
        <v>0</v>
      </c>
      <c r="R889" s="41"/>
    </row>
    <row r="890" spans="2:18" x14ac:dyDescent="0.15">
      <c r="B890" s="7" t="str">
        <f t="shared" si="52"/>
        <v/>
      </c>
      <c r="C890" s="33"/>
      <c r="D890" s="33"/>
      <c r="E890" s="37"/>
      <c r="F890" s="37"/>
      <c r="G890" s="39"/>
      <c r="H890" s="39"/>
      <c r="I890" s="39"/>
      <c r="J890" s="40"/>
      <c r="K890" s="40"/>
      <c r="L890" s="35"/>
      <c r="M890" s="7">
        <f>J890*ReadMe!$H$67</f>
        <v>0</v>
      </c>
      <c r="N890" s="7">
        <f>K890*ReadMe!$H$66</f>
        <v>0</v>
      </c>
      <c r="O890" s="7">
        <f t="shared" si="53"/>
        <v>0</v>
      </c>
      <c r="P890" s="7">
        <f t="shared" si="54"/>
        <v>0</v>
      </c>
      <c r="Q890" s="27">
        <f t="shared" si="55"/>
        <v>0</v>
      </c>
      <c r="R890" s="41"/>
    </row>
    <row r="891" spans="2:18" x14ac:dyDescent="0.15">
      <c r="B891" s="7" t="str">
        <f t="shared" si="52"/>
        <v/>
      </c>
      <c r="C891" s="33"/>
      <c r="D891" s="33"/>
      <c r="E891" s="37"/>
      <c r="F891" s="37"/>
      <c r="G891" s="39"/>
      <c r="H891" s="39"/>
      <c r="I891" s="39"/>
      <c r="J891" s="40"/>
      <c r="K891" s="40"/>
      <c r="L891" s="35"/>
      <c r="M891" s="7">
        <f>J891*ReadMe!$H$67</f>
        <v>0</v>
      </c>
      <c r="N891" s="7">
        <f>K891*ReadMe!$H$66</f>
        <v>0</v>
      </c>
      <c r="O891" s="7">
        <f t="shared" si="53"/>
        <v>0</v>
      </c>
      <c r="P891" s="7">
        <f t="shared" si="54"/>
        <v>0</v>
      </c>
      <c r="Q891" s="27">
        <f t="shared" si="55"/>
        <v>0</v>
      </c>
      <c r="R891" s="41"/>
    </row>
    <row r="892" spans="2:18" x14ac:dyDescent="0.15">
      <c r="B892" s="7" t="str">
        <f t="shared" si="52"/>
        <v/>
      </c>
      <c r="C892" s="33"/>
      <c r="D892" s="33"/>
      <c r="E892" s="37"/>
      <c r="F892" s="37"/>
      <c r="G892" s="39"/>
      <c r="H892" s="39"/>
      <c r="I892" s="39"/>
      <c r="J892" s="40"/>
      <c r="K892" s="40"/>
      <c r="L892" s="35"/>
      <c r="M892" s="7">
        <f>J892*ReadMe!$H$67</f>
        <v>0</v>
      </c>
      <c r="N892" s="7">
        <f>K892*ReadMe!$H$66</f>
        <v>0</v>
      </c>
      <c r="O892" s="7">
        <f t="shared" si="53"/>
        <v>0</v>
      </c>
      <c r="P892" s="7">
        <f t="shared" si="54"/>
        <v>0</v>
      </c>
      <c r="Q892" s="27">
        <f t="shared" si="55"/>
        <v>0</v>
      </c>
      <c r="R892" s="41"/>
    </row>
    <row r="893" spans="2:18" x14ac:dyDescent="0.15">
      <c r="B893" s="7" t="str">
        <f t="shared" si="52"/>
        <v/>
      </c>
      <c r="C893" s="33"/>
      <c r="D893" s="33"/>
      <c r="E893" s="37"/>
      <c r="F893" s="37"/>
      <c r="G893" s="39"/>
      <c r="H893" s="39"/>
      <c r="I893" s="39"/>
      <c r="J893" s="40"/>
      <c r="K893" s="40"/>
      <c r="L893" s="35"/>
      <c r="M893" s="7">
        <f>J893*ReadMe!$H$67</f>
        <v>0</v>
      </c>
      <c r="N893" s="7">
        <f>K893*ReadMe!$H$66</f>
        <v>0</v>
      </c>
      <c r="O893" s="7">
        <f t="shared" si="53"/>
        <v>0</v>
      </c>
      <c r="P893" s="7">
        <f t="shared" si="54"/>
        <v>0</v>
      </c>
      <c r="Q893" s="27">
        <f t="shared" si="55"/>
        <v>0</v>
      </c>
      <c r="R893" s="41"/>
    </row>
    <row r="894" spans="2:18" x14ac:dyDescent="0.15">
      <c r="B894" s="7" t="str">
        <f t="shared" si="52"/>
        <v/>
      </c>
      <c r="C894" s="33"/>
      <c r="D894" s="33"/>
      <c r="E894" s="37"/>
      <c r="F894" s="37"/>
      <c r="G894" s="39"/>
      <c r="H894" s="39"/>
      <c r="I894" s="39"/>
      <c r="J894" s="40"/>
      <c r="K894" s="40"/>
      <c r="L894" s="35"/>
      <c r="M894" s="7">
        <f>J894*ReadMe!$H$67</f>
        <v>0</v>
      </c>
      <c r="N894" s="7">
        <f>K894*ReadMe!$H$66</f>
        <v>0</v>
      </c>
      <c r="O894" s="7">
        <f t="shared" si="53"/>
        <v>0</v>
      </c>
      <c r="P894" s="7">
        <f t="shared" si="54"/>
        <v>0</v>
      </c>
      <c r="Q894" s="27">
        <f t="shared" si="55"/>
        <v>0</v>
      </c>
      <c r="R894" s="41"/>
    </row>
    <row r="895" spans="2:18" x14ac:dyDescent="0.15">
      <c r="B895" s="7" t="str">
        <f t="shared" si="52"/>
        <v/>
      </c>
      <c r="C895" s="33"/>
      <c r="D895" s="33"/>
      <c r="E895" s="37"/>
      <c r="F895" s="37"/>
      <c r="G895" s="39"/>
      <c r="H895" s="39"/>
      <c r="I895" s="39"/>
      <c r="J895" s="40"/>
      <c r="K895" s="40"/>
      <c r="L895" s="35"/>
      <c r="M895" s="7">
        <f>J895*ReadMe!$H$67</f>
        <v>0</v>
      </c>
      <c r="N895" s="7">
        <f>K895*ReadMe!$H$66</f>
        <v>0</v>
      </c>
      <c r="O895" s="7">
        <f t="shared" si="53"/>
        <v>0</v>
      </c>
      <c r="P895" s="7">
        <f t="shared" si="54"/>
        <v>0</v>
      </c>
      <c r="Q895" s="27">
        <f t="shared" si="55"/>
        <v>0</v>
      </c>
      <c r="R895" s="41"/>
    </row>
    <row r="896" spans="2:18" x14ac:dyDescent="0.15">
      <c r="B896" s="7" t="str">
        <f t="shared" si="52"/>
        <v/>
      </c>
      <c r="C896" s="33"/>
      <c r="D896" s="33"/>
      <c r="E896" s="37"/>
      <c r="F896" s="37"/>
      <c r="G896" s="39"/>
      <c r="H896" s="39"/>
      <c r="I896" s="39"/>
      <c r="J896" s="40"/>
      <c r="K896" s="40"/>
      <c r="L896" s="35"/>
      <c r="M896" s="7">
        <f>J896*ReadMe!$H$67</f>
        <v>0</v>
      </c>
      <c r="N896" s="7">
        <f>K896*ReadMe!$H$66</f>
        <v>0</v>
      </c>
      <c r="O896" s="7">
        <f t="shared" si="53"/>
        <v>0</v>
      </c>
      <c r="P896" s="7">
        <f t="shared" si="54"/>
        <v>0</v>
      </c>
      <c r="Q896" s="27">
        <f t="shared" si="55"/>
        <v>0</v>
      </c>
      <c r="R896" s="41"/>
    </row>
    <row r="897" spans="2:18" x14ac:dyDescent="0.15">
      <c r="B897" s="7" t="str">
        <f t="shared" si="52"/>
        <v/>
      </c>
      <c r="C897" s="33"/>
      <c r="D897" s="33"/>
      <c r="E897" s="37"/>
      <c r="F897" s="37"/>
      <c r="G897" s="39"/>
      <c r="H897" s="39"/>
      <c r="I897" s="39"/>
      <c r="J897" s="40"/>
      <c r="K897" s="40"/>
      <c r="L897" s="35"/>
      <c r="M897" s="7">
        <f>J897*ReadMe!$H$67</f>
        <v>0</v>
      </c>
      <c r="N897" s="7">
        <f>K897*ReadMe!$H$66</f>
        <v>0</v>
      </c>
      <c r="O897" s="7">
        <f t="shared" si="53"/>
        <v>0</v>
      </c>
      <c r="P897" s="7">
        <f t="shared" si="54"/>
        <v>0</v>
      </c>
      <c r="Q897" s="27">
        <f t="shared" si="55"/>
        <v>0</v>
      </c>
      <c r="R897" s="41"/>
    </row>
    <row r="898" spans="2:18" x14ac:dyDescent="0.15">
      <c r="B898" s="7" t="str">
        <f t="shared" si="52"/>
        <v/>
      </c>
      <c r="C898" s="33"/>
      <c r="D898" s="33"/>
      <c r="E898" s="37"/>
      <c r="F898" s="37"/>
      <c r="G898" s="39"/>
      <c r="H898" s="39"/>
      <c r="I898" s="39"/>
      <c r="J898" s="40"/>
      <c r="K898" s="40"/>
      <c r="L898" s="35"/>
      <c r="M898" s="7">
        <f>J898*ReadMe!$H$67</f>
        <v>0</v>
      </c>
      <c r="N898" s="7">
        <f>K898*ReadMe!$H$66</f>
        <v>0</v>
      </c>
      <c r="O898" s="7">
        <f t="shared" si="53"/>
        <v>0</v>
      </c>
      <c r="P898" s="7">
        <f t="shared" si="54"/>
        <v>0</v>
      </c>
      <c r="Q898" s="27">
        <f t="shared" si="55"/>
        <v>0</v>
      </c>
      <c r="R898" s="41"/>
    </row>
    <row r="899" spans="2:18" x14ac:dyDescent="0.15">
      <c r="B899" s="7" t="str">
        <f t="shared" si="52"/>
        <v/>
      </c>
      <c r="C899" s="33"/>
      <c r="D899" s="33"/>
      <c r="E899" s="37"/>
      <c r="F899" s="37"/>
      <c r="G899" s="39"/>
      <c r="H899" s="39"/>
      <c r="I899" s="39"/>
      <c r="J899" s="40"/>
      <c r="K899" s="40"/>
      <c r="L899" s="35"/>
      <c r="M899" s="7">
        <f>J899*ReadMe!$H$67</f>
        <v>0</v>
      </c>
      <c r="N899" s="7">
        <f>K899*ReadMe!$H$66</f>
        <v>0</v>
      </c>
      <c r="O899" s="7">
        <f t="shared" si="53"/>
        <v>0</v>
      </c>
      <c r="P899" s="7">
        <f t="shared" si="54"/>
        <v>0</v>
      </c>
      <c r="Q899" s="27">
        <f t="shared" si="55"/>
        <v>0</v>
      </c>
      <c r="R899" s="41"/>
    </row>
    <row r="900" spans="2:18" x14ac:dyDescent="0.15">
      <c r="B900" s="7" t="str">
        <f t="shared" si="52"/>
        <v/>
      </c>
      <c r="C900" s="33"/>
      <c r="D900" s="33"/>
      <c r="E900" s="37"/>
      <c r="F900" s="37"/>
      <c r="G900" s="39"/>
      <c r="H900" s="39"/>
      <c r="I900" s="39"/>
      <c r="J900" s="40"/>
      <c r="K900" s="40"/>
      <c r="L900" s="35"/>
      <c r="M900" s="7">
        <f>J900*ReadMe!$H$67</f>
        <v>0</v>
      </c>
      <c r="N900" s="7">
        <f>K900*ReadMe!$H$66</f>
        <v>0</v>
      </c>
      <c r="O900" s="7">
        <f t="shared" si="53"/>
        <v>0</v>
      </c>
      <c r="P900" s="7">
        <f t="shared" si="54"/>
        <v>0</v>
      </c>
      <c r="Q900" s="27">
        <f t="shared" si="55"/>
        <v>0</v>
      </c>
      <c r="R900" s="41"/>
    </row>
    <row r="901" spans="2:18" x14ac:dyDescent="0.15">
      <c r="B901" s="7" t="str">
        <f t="shared" si="52"/>
        <v/>
      </c>
      <c r="C901" s="33"/>
      <c r="D901" s="33"/>
      <c r="E901" s="37"/>
      <c r="F901" s="37"/>
      <c r="G901" s="39"/>
      <c r="H901" s="39"/>
      <c r="I901" s="39"/>
      <c r="J901" s="40"/>
      <c r="K901" s="40"/>
      <c r="L901" s="35"/>
      <c r="M901" s="7">
        <f>J901*ReadMe!$H$67</f>
        <v>0</v>
      </c>
      <c r="N901" s="7">
        <f>K901*ReadMe!$H$66</f>
        <v>0</v>
      </c>
      <c r="O901" s="7">
        <f t="shared" si="53"/>
        <v>0</v>
      </c>
      <c r="P901" s="7">
        <f t="shared" si="54"/>
        <v>0</v>
      </c>
      <c r="Q901" s="27">
        <f t="shared" si="55"/>
        <v>0</v>
      </c>
      <c r="R901" s="41"/>
    </row>
    <row r="902" spans="2:18" x14ac:dyDescent="0.15">
      <c r="B902" s="7" t="str">
        <f t="shared" si="52"/>
        <v/>
      </c>
      <c r="C902" s="33"/>
      <c r="D902" s="33"/>
      <c r="E902" s="37"/>
      <c r="F902" s="37"/>
      <c r="G902" s="39"/>
      <c r="H902" s="39"/>
      <c r="I902" s="39"/>
      <c r="J902" s="40"/>
      <c r="K902" s="40"/>
      <c r="L902" s="35"/>
      <c r="M902" s="7">
        <f>J902*ReadMe!$H$67</f>
        <v>0</v>
      </c>
      <c r="N902" s="7">
        <f>K902*ReadMe!$H$66</f>
        <v>0</v>
      </c>
      <c r="O902" s="7">
        <f t="shared" si="53"/>
        <v>0</v>
      </c>
      <c r="P902" s="7">
        <f t="shared" si="54"/>
        <v>0</v>
      </c>
      <c r="Q902" s="27">
        <f t="shared" si="55"/>
        <v>0</v>
      </c>
      <c r="R902" s="41"/>
    </row>
    <row r="903" spans="2:18" x14ac:dyDescent="0.15">
      <c r="B903" s="7" t="str">
        <f t="shared" si="52"/>
        <v/>
      </c>
      <c r="C903" s="33"/>
      <c r="D903" s="33"/>
      <c r="E903" s="37"/>
      <c r="F903" s="37"/>
      <c r="G903" s="39"/>
      <c r="H903" s="39"/>
      <c r="I903" s="39"/>
      <c r="J903" s="40"/>
      <c r="K903" s="40"/>
      <c r="L903" s="35"/>
      <c r="M903" s="7">
        <f>J903*ReadMe!$H$67</f>
        <v>0</v>
      </c>
      <c r="N903" s="7">
        <f>K903*ReadMe!$H$66</f>
        <v>0</v>
      </c>
      <c r="O903" s="7">
        <f t="shared" si="53"/>
        <v>0</v>
      </c>
      <c r="P903" s="7">
        <f t="shared" si="54"/>
        <v>0</v>
      </c>
      <c r="Q903" s="27">
        <f t="shared" si="55"/>
        <v>0</v>
      </c>
      <c r="R903" s="41"/>
    </row>
    <row r="904" spans="2:18" x14ac:dyDescent="0.15">
      <c r="B904" s="7" t="str">
        <f t="shared" si="52"/>
        <v/>
      </c>
      <c r="C904" s="33"/>
      <c r="D904" s="33"/>
      <c r="E904" s="37"/>
      <c r="F904" s="37"/>
      <c r="G904" s="39"/>
      <c r="H904" s="39"/>
      <c r="I904" s="39"/>
      <c r="J904" s="40"/>
      <c r="K904" s="40"/>
      <c r="L904" s="35"/>
      <c r="M904" s="7">
        <f>J904*ReadMe!$H$67</f>
        <v>0</v>
      </c>
      <c r="N904" s="7">
        <f>K904*ReadMe!$H$66</f>
        <v>0</v>
      </c>
      <c r="O904" s="7">
        <f t="shared" si="53"/>
        <v>0</v>
      </c>
      <c r="P904" s="7">
        <f t="shared" si="54"/>
        <v>0</v>
      </c>
      <c r="Q904" s="27">
        <f t="shared" si="55"/>
        <v>0</v>
      </c>
      <c r="R904" s="41"/>
    </row>
    <row r="905" spans="2:18" x14ac:dyDescent="0.15">
      <c r="B905" s="7" t="str">
        <f t="shared" si="52"/>
        <v/>
      </c>
      <c r="C905" s="33"/>
      <c r="D905" s="33"/>
      <c r="E905" s="37"/>
      <c r="F905" s="37"/>
      <c r="G905" s="39"/>
      <c r="H905" s="39"/>
      <c r="I905" s="39"/>
      <c r="J905" s="40"/>
      <c r="K905" s="40"/>
      <c r="L905" s="35"/>
      <c r="M905" s="7">
        <f>J905*ReadMe!$H$67</f>
        <v>0</v>
      </c>
      <c r="N905" s="7">
        <f>K905*ReadMe!$H$66</f>
        <v>0</v>
      </c>
      <c r="O905" s="7">
        <f t="shared" si="53"/>
        <v>0</v>
      </c>
      <c r="P905" s="7">
        <f t="shared" si="54"/>
        <v>0</v>
      </c>
      <c r="Q905" s="27">
        <f t="shared" si="55"/>
        <v>0</v>
      </c>
      <c r="R905" s="41"/>
    </row>
    <row r="906" spans="2:18" x14ac:dyDescent="0.15">
      <c r="B906" s="7" t="str">
        <f t="shared" si="52"/>
        <v/>
      </c>
      <c r="C906" s="33"/>
      <c r="D906" s="33"/>
      <c r="E906" s="37"/>
      <c r="F906" s="37"/>
      <c r="G906" s="39"/>
      <c r="H906" s="39"/>
      <c r="I906" s="39"/>
      <c r="J906" s="40"/>
      <c r="K906" s="40"/>
      <c r="L906" s="35"/>
      <c r="M906" s="7">
        <f>J906*ReadMe!$H$67</f>
        <v>0</v>
      </c>
      <c r="N906" s="7">
        <f>K906*ReadMe!$H$66</f>
        <v>0</v>
      </c>
      <c r="O906" s="7">
        <f t="shared" si="53"/>
        <v>0</v>
      </c>
      <c r="P906" s="7">
        <f t="shared" si="54"/>
        <v>0</v>
      </c>
      <c r="Q906" s="27">
        <f t="shared" si="55"/>
        <v>0</v>
      </c>
      <c r="R906" s="41"/>
    </row>
    <row r="907" spans="2:18" x14ac:dyDescent="0.15">
      <c r="B907" s="7" t="str">
        <f t="shared" si="52"/>
        <v/>
      </c>
      <c r="C907" s="33"/>
      <c r="D907" s="33"/>
      <c r="E907" s="37"/>
      <c r="F907" s="37"/>
      <c r="G907" s="39"/>
      <c r="H907" s="39"/>
      <c r="I907" s="39"/>
      <c r="J907" s="40"/>
      <c r="K907" s="40"/>
      <c r="L907" s="35"/>
      <c r="M907" s="7">
        <f>J907*ReadMe!$H$67</f>
        <v>0</v>
      </c>
      <c r="N907" s="7">
        <f>K907*ReadMe!$H$66</f>
        <v>0</v>
      </c>
      <c r="O907" s="7">
        <f t="shared" si="53"/>
        <v>0</v>
      </c>
      <c r="P907" s="7">
        <f t="shared" si="54"/>
        <v>0</v>
      </c>
      <c r="Q907" s="27">
        <f t="shared" si="55"/>
        <v>0</v>
      </c>
      <c r="R907" s="41"/>
    </row>
    <row r="908" spans="2:18" x14ac:dyDescent="0.15">
      <c r="B908" s="7" t="str">
        <f t="shared" si="52"/>
        <v/>
      </c>
      <c r="C908" s="33"/>
      <c r="D908" s="33"/>
      <c r="E908" s="37"/>
      <c r="F908" s="37"/>
      <c r="G908" s="39"/>
      <c r="H908" s="39"/>
      <c r="I908" s="39"/>
      <c r="J908" s="40"/>
      <c r="K908" s="40"/>
      <c r="L908" s="35"/>
      <c r="M908" s="7">
        <f>J908*ReadMe!$H$67</f>
        <v>0</v>
      </c>
      <c r="N908" s="7">
        <f>K908*ReadMe!$H$66</f>
        <v>0</v>
      </c>
      <c r="O908" s="7">
        <f t="shared" si="53"/>
        <v>0</v>
      </c>
      <c r="P908" s="7">
        <f t="shared" si="54"/>
        <v>0</v>
      </c>
      <c r="Q908" s="27">
        <f t="shared" si="55"/>
        <v>0</v>
      </c>
      <c r="R908" s="41"/>
    </row>
    <row r="909" spans="2:18" x14ac:dyDescent="0.15">
      <c r="B909" s="7" t="str">
        <f t="shared" si="52"/>
        <v/>
      </c>
      <c r="C909" s="33"/>
      <c r="D909" s="33"/>
      <c r="E909" s="37"/>
      <c r="F909" s="37"/>
      <c r="G909" s="39"/>
      <c r="H909" s="39"/>
      <c r="I909" s="39"/>
      <c r="J909" s="40"/>
      <c r="K909" s="40"/>
      <c r="L909" s="35"/>
      <c r="M909" s="7">
        <f>J909*ReadMe!$H$67</f>
        <v>0</v>
      </c>
      <c r="N909" s="7">
        <f>K909*ReadMe!$H$66</f>
        <v>0</v>
      </c>
      <c r="O909" s="7">
        <f t="shared" si="53"/>
        <v>0</v>
      </c>
      <c r="P909" s="7">
        <f t="shared" si="54"/>
        <v>0</v>
      </c>
      <c r="Q909" s="27">
        <f t="shared" si="55"/>
        <v>0</v>
      </c>
      <c r="R909" s="41"/>
    </row>
    <row r="910" spans="2:18" x14ac:dyDescent="0.15">
      <c r="B910" s="7" t="str">
        <f t="shared" si="52"/>
        <v/>
      </c>
      <c r="C910" s="33"/>
      <c r="D910" s="33"/>
      <c r="E910" s="37"/>
      <c r="F910" s="37"/>
      <c r="G910" s="39"/>
      <c r="H910" s="39"/>
      <c r="I910" s="39"/>
      <c r="J910" s="40"/>
      <c r="K910" s="40"/>
      <c r="L910" s="35"/>
      <c r="M910" s="7">
        <f>J910*ReadMe!$H$67</f>
        <v>0</v>
      </c>
      <c r="N910" s="7">
        <f>K910*ReadMe!$H$66</f>
        <v>0</v>
      </c>
      <c r="O910" s="7">
        <f t="shared" si="53"/>
        <v>0</v>
      </c>
      <c r="P910" s="7">
        <f t="shared" si="54"/>
        <v>0</v>
      </c>
      <c r="Q910" s="27">
        <f t="shared" si="55"/>
        <v>0</v>
      </c>
      <c r="R910" s="41"/>
    </row>
    <row r="911" spans="2:18" x14ac:dyDescent="0.15">
      <c r="B911" s="7" t="str">
        <f t="shared" ref="B911:B974" si="56">IF(LEN(D911)&gt;1,INDEX(Periode,MATCH($D911,Maanden,0),1),"")</f>
        <v/>
      </c>
      <c r="C911" s="33"/>
      <c r="D911" s="33"/>
      <c r="E911" s="37"/>
      <c r="F911" s="37"/>
      <c r="G911" s="39"/>
      <c r="H911" s="39"/>
      <c r="I911" s="39"/>
      <c r="J911" s="40"/>
      <c r="K911" s="40"/>
      <c r="L911" s="35"/>
      <c r="M911" s="7">
        <f>J911*ReadMe!$H$67</f>
        <v>0</v>
      </c>
      <c r="N911" s="7">
        <f>K911*ReadMe!$H$66</f>
        <v>0</v>
      </c>
      <c r="O911" s="7">
        <f t="shared" si="53"/>
        <v>0</v>
      </c>
      <c r="P911" s="7">
        <f t="shared" si="54"/>
        <v>0</v>
      </c>
      <c r="Q911" s="27">
        <f t="shared" si="55"/>
        <v>0</v>
      </c>
      <c r="R911" s="41"/>
    </row>
    <row r="912" spans="2:18" x14ac:dyDescent="0.15">
      <c r="B912" s="7" t="str">
        <f t="shared" si="56"/>
        <v/>
      </c>
      <c r="C912" s="33"/>
      <c r="D912" s="33"/>
      <c r="E912" s="37"/>
      <c r="F912" s="37"/>
      <c r="G912" s="39"/>
      <c r="H912" s="39"/>
      <c r="I912" s="39"/>
      <c r="J912" s="40"/>
      <c r="K912" s="40"/>
      <c r="L912" s="35"/>
      <c r="M912" s="7">
        <f>J912*ReadMe!$H$67</f>
        <v>0</v>
      </c>
      <c r="N912" s="7">
        <f>K912*ReadMe!$H$66</f>
        <v>0</v>
      </c>
      <c r="O912" s="7">
        <f t="shared" ref="O912:O975" si="57">SUM(J912:N912)</f>
        <v>0</v>
      </c>
      <c r="P912" s="7">
        <f t="shared" ref="P912:P975" si="58">SUM(J912:L912)</f>
        <v>0</v>
      </c>
      <c r="Q912" s="27">
        <f t="shared" ref="Q912:Q975" si="59">SUM(M912:N912)</f>
        <v>0</v>
      </c>
      <c r="R912" s="41"/>
    </row>
    <row r="913" spans="2:18" x14ac:dyDescent="0.15">
      <c r="B913" s="7" t="str">
        <f t="shared" si="56"/>
        <v/>
      </c>
      <c r="C913" s="33"/>
      <c r="D913" s="33"/>
      <c r="E913" s="37"/>
      <c r="F913" s="37"/>
      <c r="G913" s="39"/>
      <c r="H913" s="39"/>
      <c r="I913" s="39"/>
      <c r="J913" s="40"/>
      <c r="K913" s="40"/>
      <c r="L913" s="35"/>
      <c r="M913" s="7">
        <f>J913*ReadMe!$H$67</f>
        <v>0</v>
      </c>
      <c r="N913" s="7">
        <f>K913*ReadMe!$H$66</f>
        <v>0</v>
      </c>
      <c r="O913" s="7">
        <f t="shared" si="57"/>
        <v>0</v>
      </c>
      <c r="P913" s="7">
        <f t="shared" si="58"/>
        <v>0</v>
      </c>
      <c r="Q913" s="27">
        <f t="shared" si="59"/>
        <v>0</v>
      </c>
      <c r="R913" s="41"/>
    </row>
    <row r="914" spans="2:18" x14ac:dyDescent="0.15">
      <c r="B914" s="7" t="str">
        <f t="shared" si="56"/>
        <v/>
      </c>
      <c r="C914" s="33"/>
      <c r="D914" s="33"/>
      <c r="E914" s="37"/>
      <c r="F914" s="37"/>
      <c r="G914" s="39"/>
      <c r="H914" s="39"/>
      <c r="I914" s="39"/>
      <c r="J914" s="40"/>
      <c r="K914" s="40"/>
      <c r="L914" s="35"/>
      <c r="M914" s="7">
        <f>J914*ReadMe!$H$67</f>
        <v>0</v>
      </c>
      <c r="N914" s="7">
        <f>K914*ReadMe!$H$66</f>
        <v>0</v>
      </c>
      <c r="O914" s="7">
        <f t="shared" si="57"/>
        <v>0</v>
      </c>
      <c r="P914" s="7">
        <f t="shared" si="58"/>
        <v>0</v>
      </c>
      <c r="Q914" s="27">
        <f t="shared" si="59"/>
        <v>0</v>
      </c>
      <c r="R914" s="41"/>
    </row>
    <row r="915" spans="2:18" x14ac:dyDescent="0.15">
      <c r="B915" s="7" t="str">
        <f t="shared" si="56"/>
        <v/>
      </c>
      <c r="C915" s="33"/>
      <c r="D915" s="33"/>
      <c r="E915" s="37"/>
      <c r="F915" s="37"/>
      <c r="G915" s="39"/>
      <c r="H915" s="39"/>
      <c r="I915" s="39"/>
      <c r="J915" s="40"/>
      <c r="K915" s="40"/>
      <c r="L915" s="35"/>
      <c r="M915" s="7">
        <f>J915*ReadMe!$H$67</f>
        <v>0</v>
      </c>
      <c r="N915" s="7">
        <f>K915*ReadMe!$H$66</f>
        <v>0</v>
      </c>
      <c r="O915" s="7">
        <f t="shared" si="57"/>
        <v>0</v>
      </c>
      <c r="P915" s="7">
        <f t="shared" si="58"/>
        <v>0</v>
      </c>
      <c r="Q915" s="27">
        <f t="shared" si="59"/>
        <v>0</v>
      </c>
      <c r="R915" s="41"/>
    </row>
    <row r="916" spans="2:18" x14ac:dyDescent="0.15">
      <c r="B916" s="7" t="str">
        <f t="shared" si="56"/>
        <v/>
      </c>
      <c r="C916" s="33"/>
      <c r="D916" s="33"/>
      <c r="E916" s="37"/>
      <c r="F916" s="37"/>
      <c r="G916" s="39"/>
      <c r="H916" s="39"/>
      <c r="I916" s="39"/>
      <c r="J916" s="40"/>
      <c r="K916" s="40"/>
      <c r="L916" s="35"/>
      <c r="M916" s="7">
        <f>J916*ReadMe!$H$67</f>
        <v>0</v>
      </c>
      <c r="N916" s="7">
        <f>K916*ReadMe!$H$66</f>
        <v>0</v>
      </c>
      <c r="O916" s="7">
        <f t="shared" si="57"/>
        <v>0</v>
      </c>
      <c r="P916" s="7">
        <f t="shared" si="58"/>
        <v>0</v>
      </c>
      <c r="Q916" s="27">
        <f t="shared" si="59"/>
        <v>0</v>
      </c>
      <c r="R916" s="41"/>
    </row>
    <row r="917" spans="2:18" x14ac:dyDescent="0.15">
      <c r="B917" s="7" t="str">
        <f t="shared" si="56"/>
        <v/>
      </c>
      <c r="C917" s="33"/>
      <c r="D917" s="33"/>
      <c r="E917" s="37"/>
      <c r="F917" s="37"/>
      <c r="G917" s="39"/>
      <c r="H917" s="39"/>
      <c r="I917" s="39"/>
      <c r="J917" s="40"/>
      <c r="K917" s="40"/>
      <c r="L917" s="35"/>
      <c r="M917" s="7">
        <f>J917*ReadMe!$H$67</f>
        <v>0</v>
      </c>
      <c r="N917" s="7">
        <f>K917*ReadMe!$H$66</f>
        <v>0</v>
      </c>
      <c r="O917" s="7">
        <f t="shared" si="57"/>
        <v>0</v>
      </c>
      <c r="P917" s="7">
        <f t="shared" si="58"/>
        <v>0</v>
      </c>
      <c r="Q917" s="27">
        <f t="shared" si="59"/>
        <v>0</v>
      </c>
      <c r="R917" s="41"/>
    </row>
    <row r="918" spans="2:18" x14ac:dyDescent="0.15">
      <c r="B918" s="7" t="str">
        <f t="shared" si="56"/>
        <v/>
      </c>
      <c r="C918" s="33"/>
      <c r="D918" s="33"/>
      <c r="E918" s="37"/>
      <c r="F918" s="37"/>
      <c r="G918" s="39"/>
      <c r="H918" s="39"/>
      <c r="I918" s="39"/>
      <c r="J918" s="40"/>
      <c r="K918" s="40"/>
      <c r="L918" s="35"/>
      <c r="M918" s="7">
        <f>J918*ReadMe!$H$67</f>
        <v>0</v>
      </c>
      <c r="N918" s="7">
        <f>K918*ReadMe!$H$66</f>
        <v>0</v>
      </c>
      <c r="O918" s="7">
        <f t="shared" si="57"/>
        <v>0</v>
      </c>
      <c r="P918" s="7">
        <f t="shared" si="58"/>
        <v>0</v>
      </c>
      <c r="Q918" s="27">
        <f t="shared" si="59"/>
        <v>0</v>
      </c>
      <c r="R918" s="41"/>
    </row>
    <row r="919" spans="2:18" x14ac:dyDescent="0.15">
      <c r="B919" s="7" t="str">
        <f t="shared" si="56"/>
        <v/>
      </c>
      <c r="C919" s="33"/>
      <c r="D919" s="33"/>
      <c r="E919" s="37"/>
      <c r="F919" s="37"/>
      <c r="G919" s="39"/>
      <c r="H919" s="39"/>
      <c r="I919" s="39"/>
      <c r="J919" s="40"/>
      <c r="K919" s="40"/>
      <c r="L919" s="35"/>
      <c r="M919" s="7">
        <f>J919*ReadMe!$H$67</f>
        <v>0</v>
      </c>
      <c r="N919" s="7">
        <f>K919*ReadMe!$H$66</f>
        <v>0</v>
      </c>
      <c r="O919" s="7">
        <f t="shared" si="57"/>
        <v>0</v>
      </c>
      <c r="P919" s="7">
        <f t="shared" si="58"/>
        <v>0</v>
      </c>
      <c r="Q919" s="27">
        <f t="shared" si="59"/>
        <v>0</v>
      </c>
      <c r="R919" s="41"/>
    </row>
    <row r="920" spans="2:18" x14ac:dyDescent="0.15">
      <c r="B920" s="7" t="str">
        <f t="shared" si="56"/>
        <v/>
      </c>
      <c r="C920" s="33"/>
      <c r="D920" s="33"/>
      <c r="E920" s="37"/>
      <c r="F920" s="37"/>
      <c r="G920" s="39"/>
      <c r="H920" s="39"/>
      <c r="I920" s="39"/>
      <c r="J920" s="40"/>
      <c r="K920" s="40"/>
      <c r="L920" s="35"/>
      <c r="M920" s="7">
        <f>J920*ReadMe!$H$67</f>
        <v>0</v>
      </c>
      <c r="N920" s="7">
        <f>K920*ReadMe!$H$66</f>
        <v>0</v>
      </c>
      <c r="O920" s="7">
        <f t="shared" si="57"/>
        <v>0</v>
      </c>
      <c r="P920" s="7">
        <f t="shared" si="58"/>
        <v>0</v>
      </c>
      <c r="Q920" s="27">
        <f t="shared" si="59"/>
        <v>0</v>
      </c>
      <c r="R920" s="41"/>
    </row>
    <row r="921" spans="2:18" x14ac:dyDescent="0.15">
      <c r="B921" s="7" t="str">
        <f t="shared" si="56"/>
        <v/>
      </c>
      <c r="C921" s="33"/>
      <c r="D921" s="33"/>
      <c r="E921" s="37"/>
      <c r="F921" s="37"/>
      <c r="G921" s="39"/>
      <c r="H921" s="39"/>
      <c r="I921" s="39"/>
      <c r="J921" s="40"/>
      <c r="K921" s="40"/>
      <c r="L921" s="35"/>
      <c r="M921" s="7">
        <f>J921*ReadMe!$H$67</f>
        <v>0</v>
      </c>
      <c r="N921" s="7">
        <f>K921*ReadMe!$H$66</f>
        <v>0</v>
      </c>
      <c r="O921" s="7">
        <f t="shared" si="57"/>
        <v>0</v>
      </c>
      <c r="P921" s="7">
        <f t="shared" si="58"/>
        <v>0</v>
      </c>
      <c r="Q921" s="27">
        <f t="shared" si="59"/>
        <v>0</v>
      </c>
      <c r="R921" s="41"/>
    </row>
    <row r="922" spans="2:18" x14ac:dyDescent="0.15">
      <c r="B922" s="7" t="str">
        <f t="shared" si="56"/>
        <v/>
      </c>
      <c r="C922" s="33"/>
      <c r="D922" s="33"/>
      <c r="E922" s="37"/>
      <c r="F922" s="37"/>
      <c r="G922" s="39"/>
      <c r="H922" s="39"/>
      <c r="I922" s="39"/>
      <c r="J922" s="40"/>
      <c r="K922" s="40"/>
      <c r="L922" s="35"/>
      <c r="M922" s="7">
        <f>J922*ReadMe!$H$67</f>
        <v>0</v>
      </c>
      <c r="N922" s="7">
        <f>K922*ReadMe!$H$66</f>
        <v>0</v>
      </c>
      <c r="O922" s="7">
        <f t="shared" si="57"/>
        <v>0</v>
      </c>
      <c r="P922" s="7">
        <f t="shared" si="58"/>
        <v>0</v>
      </c>
      <c r="Q922" s="27">
        <f t="shared" si="59"/>
        <v>0</v>
      </c>
      <c r="R922" s="41"/>
    </row>
    <row r="923" spans="2:18" x14ac:dyDescent="0.15">
      <c r="B923" s="7" t="str">
        <f t="shared" si="56"/>
        <v/>
      </c>
      <c r="C923" s="33"/>
      <c r="D923" s="33"/>
      <c r="E923" s="37"/>
      <c r="F923" s="37"/>
      <c r="G923" s="39"/>
      <c r="H923" s="39"/>
      <c r="I923" s="39"/>
      <c r="J923" s="40"/>
      <c r="K923" s="40"/>
      <c r="L923" s="35"/>
      <c r="M923" s="7">
        <f>J923*ReadMe!$H$67</f>
        <v>0</v>
      </c>
      <c r="N923" s="7">
        <f>K923*ReadMe!$H$66</f>
        <v>0</v>
      </c>
      <c r="O923" s="7">
        <f t="shared" si="57"/>
        <v>0</v>
      </c>
      <c r="P923" s="7">
        <f t="shared" si="58"/>
        <v>0</v>
      </c>
      <c r="Q923" s="27">
        <f t="shared" si="59"/>
        <v>0</v>
      </c>
      <c r="R923" s="41"/>
    </row>
    <row r="924" spans="2:18" x14ac:dyDescent="0.15">
      <c r="B924" s="7" t="str">
        <f t="shared" si="56"/>
        <v/>
      </c>
      <c r="C924" s="33"/>
      <c r="D924" s="33"/>
      <c r="E924" s="37"/>
      <c r="F924" s="37"/>
      <c r="G924" s="39"/>
      <c r="H924" s="39"/>
      <c r="I924" s="39"/>
      <c r="J924" s="40"/>
      <c r="K924" s="40"/>
      <c r="L924" s="35"/>
      <c r="M924" s="7">
        <f>J924*ReadMe!$H$67</f>
        <v>0</v>
      </c>
      <c r="N924" s="7">
        <f>K924*ReadMe!$H$66</f>
        <v>0</v>
      </c>
      <c r="O924" s="7">
        <f t="shared" si="57"/>
        <v>0</v>
      </c>
      <c r="P924" s="7">
        <f t="shared" si="58"/>
        <v>0</v>
      </c>
      <c r="Q924" s="27">
        <f t="shared" si="59"/>
        <v>0</v>
      </c>
      <c r="R924" s="41"/>
    </row>
    <row r="925" spans="2:18" x14ac:dyDescent="0.15">
      <c r="B925" s="7" t="str">
        <f t="shared" si="56"/>
        <v/>
      </c>
      <c r="C925" s="33"/>
      <c r="D925" s="33"/>
      <c r="E925" s="37"/>
      <c r="F925" s="37"/>
      <c r="G925" s="39"/>
      <c r="H925" s="39"/>
      <c r="I925" s="39"/>
      <c r="J925" s="40"/>
      <c r="K925" s="40"/>
      <c r="L925" s="35"/>
      <c r="M925" s="7">
        <f>J925*ReadMe!$H$67</f>
        <v>0</v>
      </c>
      <c r="N925" s="7">
        <f>K925*ReadMe!$H$66</f>
        <v>0</v>
      </c>
      <c r="O925" s="7">
        <f t="shared" si="57"/>
        <v>0</v>
      </c>
      <c r="P925" s="7">
        <f t="shared" si="58"/>
        <v>0</v>
      </c>
      <c r="Q925" s="27">
        <f t="shared" si="59"/>
        <v>0</v>
      </c>
      <c r="R925" s="41"/>
    </row>
    <row r="926" spans="2:18" x14ac:dyDescent="0.15">
      <c r="B926" s="7" t="str">
        <f t="shared" si="56"/>
        <v/>
      </c>
      <c r="C926" s="33"/>
      <c r="D926" s="33"/>
      <c r="E926" s="37"/>
      <c r="F926" s="37"/>
      <c r="G926" s="39"/>
      <c r="H926" s="39"/>
      <c r="I926" s="39"/>
      <c r="J926" s="40"/>
      <c r="K926" s="40"/>
      <c r="L926" s="35"/>
      <c r="M926" s="7">
        <f>J926*ReadMe!$H$67</f>
        <v>0</v>
      </c>
      <c r="N926" s="7">
        <f>K926*ReadMe!$H$66</f>
        <v>0</v>
      </c>
      <c r="O926" s="7">
        <f t="shared" si="57"/>
        <v>0</v>
      </c>
      <c r="P926" s="7">
        <f t="shared" si="58"/>
        <v>0</v>
      </c>
      <c r="Q926" s="27">
        <f t="shared" si="59"/>
        <v>0</v>
      </c>
      <c r="R926" s="41"/>
    </row>
    <row r="927" spans="2:18" x14ac:dyDescent="0.15">
      <c r="B927" s="7" t="str">
        <f t="shared" si="56"/>
        <v/>
      </c>
      <c r="C927" s="33"/>
      <c r="D927" s="33"/>
      <c r="E927" s="37"/>
      <c r="F927" s="37"/>
      <c r="G927" s="39"/>
      <c r="H927" s="39"/>
      <c r="I927" s="39"/>
      <c r="J927" s="40"/>
      <c r="K927" s="40"/>
      <c r="L927" s="35"/>
      <c r="M927" s="7">
        <f>J927*ReadMe!$H$67</f>
        <v>0</v>
      </c>
      <c r="N927" s="7">
        <f>K927*ReadMe!$H$66</f>
        <v>0</v>
      </c>
      <c r="O927" s="7">
        <f t="shared" si="57"/>
        <v>0</v>
      </c>
      <c r="P927" s="7">
        <f t="shared" si="58"/>
        <v>0</v>
      </c>
      <c r="Q927" s="27">
        <f t="shared" si="59"/>
        <v>0</v>
      </c>
      <c r="R927" s="41"/>
    </row>
    <row r="928" spans="2:18" x14ac:dyDescent="0.15">
      <c r="B928" s="7" t="str">
        <f t="shared" si="56"/>
        <v/>
      </c>
      <c r="C928" s="33"/>
      <c r="D928" s="33"/>
      <c r="E928" s="37"/>
      <c r="F928" s="37"/>
      <c r="G928" s="39"/>
      <c r="H928" s="39"/>
      <c r="I928" s="39"/>
      <c r="J928" s="40"/>
      <c r="K928" s="40"/>
      <c r="L928" s="35"/>
      <c r="M928" s="7">
        <f>J928*ReadMe!$H$67</f>
        <v>0</v>
      </c>
      <c r="N928" s="7">
        <f>K928*ReadMe!$H$66</f>
        <v>0</v>
      </c>
      <c r="O928" s="7">
        <f t="shared" si="57"/>
        <v>0</v>
      </c>
      <c r="P928" s="7">
        <f t="shared" si="58"/>
        <v>0</v>
      </c>
      <c r="Q928" s="27">
        <f t="shared" si="59"/>
        <v>0</v>
      </c>
      <c r="R928" s="41"/>
    </row>
    <row r="929" spans="2:18" x14ac:dyDescent="0.15">
      <c r="B929" s="7" t="str">
        <f t="shared" si="56"/>
        <v/>
      </c>
      <c r="C929" s="33"/>
      <c r="D929" s="33"/>
      <c r="E929" s="37"/>
      <c r="F929" s="37"/>
      <c r="G929" s="39"/>
      <c r="H929" s="39"/>
      <c r="I929" s="39"/>
      <c r="J929" s="40"/>
      <c r="K929" s="40"/>
      <c r="L929" s="35"/>
      <c r="M929" s="7">
        <f>J929*ReadMe!$H$67</f>
        <v>0</v>
      </c>
      <c r="N929" s="7">
        <f>K929*ReadMe!$H$66</f>
        <v>0</v>
      </c>
      <c r="O929" s="7">
        <f t="shared" si="57"/>
        <v>0</v>
      </c>
      <c r="P929" s="7">
        <f t="shared" si="58"/>
        <v>0</v>
      </c>
      <c r="Q929" s="27">
        <f t="shared" si="59"/>
        <v>0</v>
      </c>
      <c r="R929" s="41"/>
    </row>
    <row r="930" spans="2:18" x14ac:dyDescent="0.15">
      <c r="B930" s="7" t="str">
        <f t="shared" si="56"/>
        <v/>
      </c>
      <c r="C930" s="33"/>
      <c r="D930" s="33"/>
      <c r="E930" s="37"/>
      <c r="F930" s="37"/>
      <c r="G930" s="39"/>
      <c r="H930" s="39"/>
      <c r="I930" s="39"/>
      <c r="J930" s="40"/>
      <c r="K930" s="40"/>
      <c r="L930" s="35"/>
      <c r="M930" s="7">
        <f>J930*ReadMe!$H$67</f>
        <v>0</v>
      </c>
      <c r="N930" s="7">
        <f>K930*ReadMe!$H$66</f>
        <v>0</v>
      </c>
      <c r="O930" s="7">
        <f t="shared" si="57"/>
        <v>0</v>
      </c>
      <c r="P930" s="7">
        <f t="shared" si="58"/>
        <v>0</v>
      </c>
      <c r="Q930" s="27">
        <f t="shared" si="59"/>
        <v>0</v>
      </c>
      <c r="R930" s="41"/>
    </row>
    <row r="931" spans="2:18" x14ac:dyDescent="0.15">
      <c r="B931" s="7" t="str">
        <f t="shared" si="56"/>
        <v/>
      </c>
      <c r="C931" s="33"/>
      <c r="D931" s="33"/>
      <c r="E931" s="37"/>
      <c r="F931" s="37"/>
      <c r="G931" s="39"/>
      <c r="H931" s="39"/>
      <c r="I931" s="39"/>
      <c r="J931" s="40"/>
      <c r="K931" s="40"/>
      <c r="L931" s="35"/>
      <c r="M931" s="7">
        <f>J931*ReadMe!$H$67</f>
        <v>0</v>
      </c>
      <c r="N931" s="7">
        <f>K931*ReadMe!$H$66</f>
        <v>0</v>
      </c>
      <c r="O931" s="7">
        <f t="shared" si="57"/>
        <v>0</v>
      </c>
      <c r="P931" s="7">
        <f t="shared" si="58"/>
        <v>0</v>
      </c>
      <c r="Q931" s="27">
        <f t="shared" si="59"/>
        <v>0</v>
      </c>
      <c r="R931" s="41"/>
    </row>
    <row r="932" spans="2:18" x14ac:dyDescent="0.15">
      <c r="B932" s="7" t="str">
        <f t="shared" si="56"/>
        <v/>
      </c>
      <c r="C932" s="33"/>
      <c r="D932" s="33"/>
      <c r="E932" s="37"/>
      <c r="F932" s="37"/>
      <c r="G932" s="39"/>
      <c r="H932" s="39"/>
      <c r="I932" s="39"/>
      <c r="J932" s="40"/>
      <c r="K932" s="40"/>
      <c r="L932" s="35"/>
      <c r="M932" s="7">
        <f>J932*ReadMe!$H$67</f>
        <v>0</v>
      </c>
      <c r="N932" s="7">
        <f>K932*ReadMe!$H$66</f>
        <v>0</v>
      </c>
      <c r="O932" s="7">
        <f t="shared" si="57"/>
        <v>0</v>
      </c>
      <c r="P932" s="7">
        <f t="shared" si="58"/>
        <v>0</v>
      </c>
      <c r="Q932" s="27">
        <f t="shared" si="59"/>
        <v>0</v>
      </c>
      <c r="R932" s="41"/>
    </row>
    <row r="933" spans="2:18" x14ac:dyDescent="0.15">
      <c r="B933" s="7" t="str">
        <f t="shared" si="56"/>
        <v/>
      </c>
      <c r="C933" s="33"/>
      <c r="D933" s="33"/>
      <c r="E933" s="37"/>
      <c r="F933" s="37"/>
      <c r="G933" s="39"/>
      <c r="H933" s="39"/>
      <c r="I933" s="39"/>
      <c r="J933" s="40"/>
      <c r="K933" s="40"/>
      <c r="L933" s="35"/>
      <c r="M933" s="7">
        <f>J933*ReadMe!$H$67</f>
        <v>0</v>
      </c>
      <c r="N933" s="7">
        <f>K933*ReadMe!$H$66</f>
        <v>0</v>
      </c>
      <c r="O933" s="7">
        <f t="shared" si="57"/>
        <v>0</v>
      </c>
      <c r="P933" s="7">
        <f t="shared" si="58"/>
        <v>0</v>
      </c>
      <c r="Q933" s="27">
        <f t="shared" si="59"/>
        <v>0</v>
      </c>
      <c r="R933" s="41"/>
    </row>
    <row r="934" spans="2:18" x14ac:dyDescent="0.15">
      <c r="B934" s="7" t="str">
        <f t="shared" si="56"/>
        <v/>
      </c>
      <c r="C934" s="33"/>
      <c r="D934" s="33"/>
      <c r="E934" s="37"/>
      <c r="F934" s="37"/>
      <c r="G934" s="39"/>
      <c r="H934" s="39"/>
      <c r="I934" s="39"/>
      <c r="J934" s="40"/>
      <c r="K934" s="40"/>
      <c r="L934" s="35"/>
      <c r="M934" s="7">
        <f>J934*ReadMe!$H$67</f>
        <v>0</v>
      </c>
      <c r="N934" s="7">
        <f>K934*ReadMe!$H$66</f>
        <v>0</v>
      </c>
      <c r="O934" s="7">
        <f t="shared" si="57"/>
        <v>0</v>
      </c>
      <c r="P934" s="7">
        <f t="shared" si="58"/>
        <v>0</v>
      </c>
      <c r="Q934" s="27">
        <f t="shared" si="59"/>
        <v>0</v>
      </c>
      <c r="R934" s="41"/>
    </row>
    <row r="935" spans="2:18" x14ac:dyDescent="0.15">
      <c r="B935" s="7" t="str">
        <f t="shared" si="56"/>
        <v/>
      </c>
      <c r="C935" s="33"/>
      <c r="D935" s="33"/>
      <c r="E935" s="37"/>
      <c r="F935" s="37"/>
      <c r="G935" s="39"/>
      <c r="H935" s="39"/>
      <c r="I935" s="39"/>
      <c r="J935" s="40"/>
      <c r="K935" s="40"/>
      <c r="L935" s="35"/>
      <c r="M935" s="7">
        <f>J935*ReadMe!$H$67</f>
        <v>0</v>
      </c>
      <c r="N935" s="7">
        <f>K935*ReadMe!$H$66</f>
        <v>0</v>
      </c>
      <c r="O935" s="7">
        <f t="shared" si="57"/>
        <v>0</v>
      </c>
      <c r="P935" s="7">
        <f t="shared" si="58"/>
        <v>0</v>
      </c>
      <c r="Q935" s="27">
        <f t="shared" si="59"/>
        <v>0</v>
      </c>
      <c r="R935" s="41"/>
    </row>
    <row r="936" spans="2:18" x14ac:dyDescent="0.15">
      <c r="B936" s="7" t="str">
        <f t="shared" si="56"/>
        <v/>
      </c>
      <c r="C936" s="33"/>
      <c r="D936" s="33"/>
      <c r="E936" s="37"/>
      <c r="F936" s="37"/>
      <c r="G936" s="39"/>
      <c r="H936" s="39"/>
      <c r="I936" s="39"/>
      <c r="J936" s="40"/>
      <c r="K936" s="40"/>
      <c r="L936" s="35"/>
      <c r="M936" s="7">
        <f>J936*ReadMe!$H$67</f>
        <v>0</v>
      </c>
      <c r="N936" s="7">
        <f>K936*ReadMe!$H$66</f>
        <v>0</v>
      </c>
      <c r="O936" s="7">
        <f t="shared" si="57"/>
        <v>0</v>
      </c>
      <c r="P936" s="7">
        <f t="shared" si="58"/>
        <v>0</v>
      </c>
      <c r="Q936" s="27">
        <f t="shared" si="59"/>
        <v>0</v>
      </c>
      <c r="R936" s="41"/>
    </row>
    <row r="937" spans="2:18" x14ac:dyDescent="0.15">
      <c r="B937" s="7" t="str">
        <f t="shared" si="56"/>
        <v/>
      </c>
      <c r="C937" s="33"/>
      <c r="D937" s="33"/>
      <c r="E937" s="37"/>
      <c r="F937" s="37"/>
      <c r="G937" s="39"/>
      <c r="H937" s="39"/>
      <c r="I937" s="39"/>
      <c r="J937" s="40"/>
      <c r="K937" s="40"/>
      <c r="L937" s="35"/>
      <c r="M937" s="7">
        <f>J937*ReadMe!$H$67</f>
        <v>0</v>
      </c>
      <c r="N937" s="7">
        <f>K937*ReadMe!$H$66</f>
        <v>0</v>
      </c>
      <c r="O937" s="7">
        <f t="shared" si="57"/>
        <v>0</v>
      </c>
      <c r="P937" s="7">
        <f t="shared" si="58"/>
        <v>0</v>
      </c>
      <c r="Q937" s="27">
        <f t="shared" si="59"/>
        <v>0</v>
      </c>
      <c r="R937" s="41"/>
    </row>
    <row r="938" spans="2:18" x14ac:dyDescent="0.15">
      <c r="B938" s="7" t="str">
        <f t="shared" si="56"/>
        <v/>
      </c>
      <c r="C938" s="33"/>
      <c r="D938" s="33"/>
      <c r="E938" s="37"/>
      <c r="F938" s="37"/>
      <c r="G938" s="39"/>
      <c r="H938" s="39"/>
      <c r="I938" s="39"/>
      <c r="J938" s="40"/>
      <c r="K938" s="40"/>
      <c r="L938" s="35"/>
      <c r="M938" s="7">
        <f>J938*ReadMe!$H$67</f>
        <v>0</v>
      </c>
      <c r="N938" s="7">
        <f>K938*ReadMe!$H$66</f>
        <v>0</v>
      </c>
      <c r="O938" s="7">
        <f t="shared" si="57"/>
        <v>0</v>
      </c>
      <c r="P938" s="7">
        <f t="shared" si="58"/>
        <v>0</v>
      </c>
      <c r="Q938" s="27">
        <f t="shared" si="59"/>
        <v>0</v>
      </c>
      <c r="R938" s="41"/>
    </row>
    <row r="939" spans="2:18" x14ac:dyDescent="0.15">
      <c r="B939" s="7" t="str">
        <f t="shared" si="56"/>
        <v/>
      </c>
      <c r="C939" s="33"/>
      <c r="D939" s="33"/>
      <c r="E939" s="37"/>
      <c r="F939" s="37"/>
      <c r="G939" s="39"/>
      <c r="H939" s="39"/>
      <c r="I939" s="39"/>
      <c r="J939" s="40"/>
      <c r="K939" s="40"/>
      <c r="L939" s="35"/>
      <c r="M939" s="7">
        <f>J939*ReadMe!$H$67</f>
        <v>0</v>
      </c>
      <c r="N939" s="7">
        <f>K939*ReadMe!$H$66</f>
        <v>0</v>
      </c>
      <c r="O939" s="7">
        <f t="shared" si="57"/>
        <v>0</v>
      </c>
      <c r="P939" s="7">
        <f t="shared" si="58"/>
        <v>0</v>
      </c>
      <c r="Q939" s="27">
        <f t="shared" si="59"/>
        <v>0</v>
      </c>
      <c r="R939" s="41"/>
    </row>
    <row r="940" spans="2:18" x14ac:dyDescent="0.15">
      <c r="B940" s="7" t="str">
        <f t="shared" si="56"/>
        <v/>
      </c>
      <c r="C940" s="33"/>
      <c r="D940" s="33"/>
      <c r="E940" s="37"/>
      <c r="F940" s="37"/>
      <c r="G940" s="39"/>
      <c r="H940" s="39"/>
      <c r="I940" s="39"/>
      <c r="J940" s="40"/>
      <c r="K940" s="40"/>
      <c r="L940" s="35"/>
      <c r="M940" s="7">
        <f>J940*ReadMe!$H$67</f>
        <v>0</v>
      </c>
      <c r="N940" s="7">
        <f>K940*ReadMe!$H$66</f>
        <v>0</v>
      </c>
      <c r="O940" s="7">
        <f t="shared" si="57"/>
        <v>0</v>
      </c>
      <c r="P940" s="7">
        <f t="shared" si="58"/>
        <v>0</v>
      </c>
      <c r="Q940" s="27">
        <f t="shared" si="59"/>
        <v>0</v>
      </c>
      <c r="R940" s="41"/>
    </row>
    <row r="941" spans="2:18" x14ac:dyDescent="0.15">
      <c r="B941" s="7" t="str">
        <f t="shared" si="56"/>
        <v/>
      </c>
      <c r="C941" s="33"/>
      <c r="D941" s="33"/>
      <c r="E941" s="37"/>
      <c r="F941" s="37"/>
      <c r="G941" s="39"/>
      <c r="H941" s="39"/>
      <c r="I941" s="39"/>
      <c r="J941" s="40"/>
      <c r="K941" s="40"/>
      <c r="L941" s="35"/>
      <c r="M941" s="7">
        <f>J941*ReadMe!$H$67</f>
        <v>0</v>
      </c>
      <c r="N941" s="7">
        <f>K941*ReadMe!$H$66</f>
        <v>0</v>
      </c>
      <c r="O941" s="7">
        <f t="shared" si="57"/>
        <v>0</v>
      </c>
      <c r="P941" s="7">
        <f t="shared" si="58"/>
        <v>0</v>
      </c>
      <c r="Q941" s="27">
        <f t="shared" si="59"/>
        <v>0</v>
      </c>
      <c r="R941" s="41"/>
    </row>
    <row r="942" spans="2:18" x14ac:dyDescent="0.15">
      <c r="B942" s="7" t="str">
        <f t="shared" si="56"/>
        <v/>
      </c>
      <c r="C942" s="33"/>
      <c r="D942" s="33"/>
      <c r="E942" s="37"/>
      <c r="F942" s="37"/>
      <c r="G942" s="39"/>
      <c r="H942" s="39"/>
      <c r="I942" s="39"/>
      <c r="J942" s="40"/>
      <c r="K942" s="40"/>
      <c r="L942" s="35"/>
      <c r="M942" s="7">
        <f>J942*ReadMe!$H$67</f>
        <v>0</v>
      </c>
      <c r="N942" s="7">
        <f>K942*ReadMe!$H$66</f>
        <v>0</v>
      </c>
      <c r="O942" s="7">
        <f t="shared" si="57"/>
        <v>0</v>
      </c>
      <c r="P942" s="7">
        <f t="shared" si="58"/>
        <v>0</v>
      </c>
      <c r="Q942" s="27">
        <f t="shared" si="59"/>
        <v>0</v>
      </c>
      <c r="R942" s="41"/>
    </row>
    <row r="943" spans="2:18" x14ac:dyDescent="0.15">
      <c r="B943" s="7" t="str">
        <f t="shared" si="56"/>
        <v/>
      </c>
      <c r="C943" s="33"/>
      <c r="D943" s="33"/>
      <c r="E943" s="37"/>
      <c r="F943" s="37"/>
      <c r="G943" s="39"/>
      <c r="H943" s="39"/>
      <c r="I943" s="39"/>
      <c r="J943" s="40"/>
      <c r="K943" s="40"/>
      <c r="L943" s="35"/>
      <c r="M943" s="7">
        <f>J943*ReadMe!$H$67</f>
        <v>0</v>
      </c>
      <c r="N943" s="7">
        <f>K943*ReadMe!$H$66</f>
        <v>0</v>
      </c>
      <c r="O943" s="7">
        <f t="shared" si="57"/>
        <v>0</v>
      </c>
      <c r="P943" s="7">
        <f t="shared" si="58"/>
        <v>0</v>
      </c>
      <c r="Q943" s="27">
        <f t="shared" si="59"/>
        <v>0</v>
      </c>
      <c r="R943" s="41"/>
    </row>
    <row r="944" spans="2:18" x14ac:dyDescent="0.15">
      <c r="B944" s="7" t="str">
        <f t="shared" si="56"/>
        <v/>
      </c>
      <c r="C944" s="33"/>
      <c r="D944" s="33"/>
      <c r="E944" s="37"/>
      <c r="F944" s="37"/>
      <c r="G944" s="39"/>
      <c r="H944" s="39"/>
      <c r="I944" s="39"/>
      <c r="J944" s="40"/>
      <c r="K944" s="40"/>
      <c r="L944" s="35"/>
      <c r="M944" s="7">
        <f>J944*ReadMe!$H$67</f>
        <v>0</v>
      </c>
      <c r="N944" s="7">
        <f>K944*ReadMe!$H$66</f>
        <v>0</v>
      </c>
      <c r="O944" s="7">
        <f t="shared" si="57"/>
        <v>0</v>
      </c>
      <c r="P944" s="7">
        <f t="shared" si="58"/>
        <v>0</v>
      </c>
      <c r="Q944" s="27">
        <f t="shared" si="59"/>
        <v>0</v>
      </c>
      <c r="R944" s="41"/>
    </row>
    <row r="945" spans="2:18" x14ac:dyDescent="0.15">
      <c r="B945" s="7" t="str">
        <f t="shared" si="56"/>
        <v/>
      </c>
      <c r="C945" s="33"/>
      <c r="D945" s="33"/>
      <c r="E945" s="37"/>
      <c r="F945" s="37"/>
      <c r="G945" s="39"/>
      <c r="H945" s="39"/>
      <c r="I945" s="39"/>
      <c r="J945" s="40"/>
      <c r="K945" s="40"/>
      <c r="L945" s="35"/>
      <c r="M945" s="7">
        <f>J945*ReadMe!$H$67</f>
        <v>0</v>
      </c>
      <c r="N945" s="7">
        <f>K945*ReadMe!$H$66</f>
        <v>0</v>
      </c>
      <c r="O945" s="7">
        <f t="shared" si="57"/>
        <v>0</v>
      </c>
      <c r="P945" s="7">
        <f t="shared" si="58"/>
        <v>0</v>
      </c>
      <c r="Q945" s="27">
        <f t="shared" si="59"/>
        <v>0</v>
      </c>
      <c r="R945" s="41"/>
    </row>
    <row r="946" spans="2:18" x14ac:dyDescent="0.15">
      <c r="B946" s="7" t="str">
        <f t="shared" si="56"/>
        <v/>
      </c>
      <c r="C946" s="33"/>
      <c r="D946" s="33"/>
      <c r="E946" s="37"/>
      <c r="F946" s="37"/>
      <c r="G946" s="39"/>
      <c r="H946" s="39"/>
      <c r="I946" s="39"/>
      <c r="J946" s="40"/>
      <c r="K946" s="40"/>
      <c r="L946" s="35"/>
      <c r="M946" s="7">
        <f>J946*ReadMe!$H$67</f>
        <v>0</v>
      </c>
      <c r="N946" s="7">
        <f>K946*ReadMe!$H$66</f>
        <v>0</v>
      </c>
      <c r="O946" s="7">
        <f t="shared" si="57"/>
        <v>0</v>
      </c>
      <c r="P946" s="7">
        <f t="shared" si="58"/>
        <v>0</v>
      </c>
      <c r="Q946" s="27">
        <f t="shared" si="59"/>
        <v>0</v>
      </c>
      <c r="R946" s="41"/>
    </row>
    <row r="947" spans="2:18" x14ac:dyDescent="0.15">
      <c r="B947" s="7" t="str">
        <f t="shared" si="56"/>
        <v/>
      </c>
      <c r="C947" s="33"/>
      <c r="D947" s="33"/>
      <c r="E947" s="37"/>
      <c r="F947" s="37"/>
      <c r="G947" s="39"/>
      <c r="H947" s="39"/>
      <c r="I947" s="39"/>
      <c r="J947" s="40"/>
      <c r="K947" s="40"/>
      <c r="L947" s="35"/>
      <c r="M947" s="7">
        <f>J947*ReadMe!$H$67</f>
        <v>0</v>
      </c>
      <c r="N947" s="7">
        <f>K947*ReadMe!$H$66</f>
        <v>0</v>
      </c>
      <c r="O947" s="7">
        <f t="shared" si="57"/>
        <v>0</v>
      </c>
      <c r="P947" s="7">
        <f t="shared" si="58"/>
        <v>0</v>
      </c>
      <c r="Q947" s="27">
        <f t="shared" si="59"/>
        <v>0</v>
      </c>
      <c r="R947" s="41"/>
    </row>
    <row r="948" spans="2:18" x14ac:dyDescent="0.15">
      <c r="B948" s="7" t="str">
        <f t="shared" si="56"/>
        <v/>
      </c>
      <c r="C948" s="33"/>
      <c r="D948" s="33"/>
      <c r="E948" s="37"/>
      <c r="F948" s="37"/>
      <c r="G948" s="39"/>
      <c r="H948" s="39"/>
      <c r="I948" s="39"/>
      <c r="J948" s="40"/>
      <c r="K948" s="40"/>
      <c r="L948" s="35"/>
      <c r="M948" s="7">
        <f>J948*ReadMe!$H$67</f>
        <v>0</v>
      </c>
      <c r="N948" s="7">
        <f>K948*ReadMe!$H$66</f>
        <v>0</v>
      </c>
      <c r="O948" s="7">
        <f t="shared" si="57"/>
        <v>0</v>
      </c>
      <c r="P948" s="7">
        <f t="shared" si="58"/>
        <v>0</v>
      </c>
      <c r="Q948" s="27">
        <f t="shared" si="59"/>
        <v>0</v>
      </c>
      <c r="R948" s="41"/>
    </row>
    <row r="949" spans="2:18" x14ac:dyDescent="0.15">
      <c r="B949" s="7" t="str">
        <f t="shared" si="56"/>
        <v/>
      </c>
      <c r="C949" s="33"/>
      <c r="D949" s="33"/>
      <c r="E949" s="37"/>
      <c r="F949" s="37"/>
      <c r="G949" s="39"/>
      <c r="H949" s="39"/>
      <c r="I949" s="39"/>
      <c r="J949" s="40"/>
      <c r="K949" s="40"/>
      <c r="L949" s="35"/>
      <c r="M949" s="7">
        <f>J949*ReadMe!$H$67</f>
        <v>0</v>
      </c>
      <c r="N949" s="7">
        <f>K949*ReadMe!$H$66</f>
        <v>0</v>
      </c>
      <c r="O949" s="7">
        <f t="shared" si="57"/>
        <v>0</v>
      </c>
      <c r="P949" s="7">
        <f t="shared" si="58"/>
        <v>0</v>
      </c>
      <c r="Q949" s="27">
        <f t="shared" si="59"/>
        <v>0</v>
      </c>
      <c r="R949" s="41"/>
    </row>
    <row r="950" spans="2:18" x14ac:dyDescent="0.15">
      <c r="B950" s="7" t="str">
        <f t="shared" si="56"/>
        <v/>
      </c>
      <c r="C950" s="33"/>
      <c r="D950" s="33"/>
      <c r="E950" s="37"/>
      <c r="F950" s="37"/>
      <c r="G950" s="39"/>
      <c r="H950" s="39"/>
      <c r="I950" s="39"/>
      <c r="J950" s="40"/>
      <c r="K950" s="40"/>
      <c r="L950" s="35"/>
      <c r="M950" s="7">
        <f>J950*ReadMe!$H$67</f>
        <v>0</v>
      </c>
      <c r="N950" s="7">
        <f>K950*ReadMe!$H$66</f>
        <v>0</v>
      </c>
      <c r="O950" s="7">
        <f t="shared" si="57"/>
        <v>0</v>
      </c>
      <c r="P950" s="7">
        <f t="shared" si="58"/>
        <v>0</v>
      </c>
      <c r="Q950" s="27">
        <f t="shared" si="59"/>
        <v>0</v>
      </c>
      <c r="R950" s="41"/>
    </row>
    <row r="951" spans="2:18" x14ac:dyDescent="0.15">
      <c r="B951" s="7" t="str">
        <f t="shared" si="56"/>
        <v/>
      </c>
      <c r="C951" s="33"/>
      <c r="D951" s="33"/>
      <c r="E951" s="37"/>
      <c r="F951" s="37"/>
      <c r="G951" s="39"/>
      <c r="H951" s="39"/>
      <c r="I951" s="39"/>
      <c r="J951" s="40"/>
      <c r="K951" s="40"/>
      <c r="L951" s="35"/>
      <c r="M951" s="7">
        <f>J951*ReadMe!$H$67</f>
        <v>0</v>
      </c>
      <c r="N951" s="7">
        <f>K951*ReadMe!$H$66</f>
        <v>0</v>
      </c>
      <c r="O951" s="7">
        <f t="shared" si="57"/>
        <v>0</v>
      </c>
      <c r="P951" s="7">
        <f t="shared" si="58"/>
        <v>0</v>
      </c>
      <c r="Q951" s="27">
        <f t="shared" si="59"/>
        <v>0</v>
      </c>
      <c r="R951" s="41"/>
    </row>
    <row r="952" spans="2:18" x14ac:dyDescent="0.15">
      <c r="B952" s="7" t="str">
        <f t="shared" si="56"/>
        <v/>
      </c>
      <c r="C952" s="33"/>
      <c r="D952" s="33"/>
      <c r="E952" s="37"/>
      <c r="F952" s="37"/>
      <c r="G952" s="39"/>
      <c r="H952" s="39"/>
      <c r="I952" s="39"/>
      <c r="J952" s="40"/>
      <c r="K952" s="40"/>
      <c r="L952" s="35"/>
      <c r="M952" s="7">
        <f>J952*ReadMe!$H$67</f>
        <v>0</v>
      </c>
      <c r="N952" s="7">
        <f>K952*ReadMe!$H$66</f>
        <v>0</v>
      </c>
      <c r="O952" s="7">
        <f t="shared" si="57"/>
        <v>0</v>
      </c>
      <c r="P952" s="7">
        <f t="shared" si="58"/>
        <v>0</v>
      </c>
      <c r="Q952" s="27">
        <f t="shared" si="59"/>
        <v>0</v>
      </c>
      <c r="R952" s="41"/>
    </row>
    <row r="953" spans="2:18" x14ac:dyDescent="0.15">
      <c r="B953" s="7" t="str">
        <f t="shared" si="56"/>
        <v/>
      </c>
      <c r="C953" s="33"/>
      <c r="D953" s="33"/>
      <c r="E953" s="37"/>
      <c r="F953" s="37"/>
      <c r="G953" s="39"/>
      <c r="H953" s="39"/>
      <c r="I953" s="39"/>
      <c r="J953" s="40"/>
      <c r="K953" s="40"/>
      <c r="L953" s="35"/>
      <c r="M953" s="7">
        <f>J953*ReadMe!$H$67</f>
        <v>0</v>
      </c>
      <c r="N953" s="7">
        <f>K953*ReadMe!$H$66</f>
        <v>0</v>
      </c>
      <c r="O953" s="7">
        <f t="shared" si="57"/>
        <v>0</v>
      </c>
      <c r="P953" s="7">
        <f t="shared" si="58"/>
        <v>0</v>
      </c>
      <c r="Q953" s="27">
        <f t="shared" si="59"/>
        <v>0</v>
      </c>
      <c r="R953" s="41"/>
    </row>
    <row r="954" spans="2:18" x14ac:dyDescent="0.15">
      <c r="B954" s="7" t="str">
        <f t="shared" si="56"/>
        <v/>
      </c>
      <c r="C954" s="33"/>
      <c r="D954" s="33"/>
      <c r="E954" s="37"/>
      <c r="F954" s="37"/>
      <c r="G954" s="39"/>
      <c r="H954" s="39"/>
      <c r="I954" s="39"/>
      <c r="J954" s="40"/>
      <c r="K954" s="40"/>
      <c r="L954" s="35"/>
      <c r="M954" s="7">
        <f>J954*ReadMe!$H$67</f>
        <v>0</v>
      </c>
      <c r="N954" s="7">
        <f>K954*ReadMe!$H$66</f>
        <v>0</v>
      </c>
      <c r="O954" s="7">
        <f t="shared" si="57"/>
        <v>0</v>
      </c>
      <c r="P954" s="7">
        <f t="shared" si="58"/>
        <v>0</v>
      </c>
      <c r="Q954" s="27">
        <f t="shared" si="59"/>
        <v>0</v>
      </c>
      <c r="R954" s="41"/>
    </row>
    <row r="955" spans="2:18" x14ac:dyDescent="0.15">
      <c r="B955" s="7" t="str">
        <f t="shared" si="56"/>
        <v/>
      </c>
      <c r="C955" s="33"/>
      <c r="D955" s="33"/>
      <c r="E955" s="37"/>
      <c r="F955" s="37"/>
      <c r="G955" s="39"/>
      <c r="H955" s="39"/>
      <c r="I955" s="39"/>
      <c r="J955" s="40"/>
      <c r="K955" s="40"/>
      <c r="L955" s="35"/>
      <c r="M955" s="7">
        <f>J955*ReadMe!$H$67</f>
        <v>0</v>
      </c>
      <c r="N955" s="7">
        <f>K955*ReadMe!$H$66</f>
        <v>0</v>
      </c>
      <c r="O955" s="7">
        <f t="shared" si="57"/>
        <v>0</v>
      </c>
      <c r="P955" s="7">
        <f t="shared" si="58"/>
        <v>0</v>
      </c>
      <c r="Q955" s="27">
        <f t="shared" si="59"/>
        <v>0</v>
      </c>
      <c r="R955" s="41"/>
    </row>
    <row r="956" spans="2:18" x14ac:dyDescent="0.15">
      <c r="B956" s="7" t="str">
        <f t="shared" si="56"/>
        <v/>
      </c>
      <c r="C956" s="33"/>
      <c r="D956" s="33"/>
      <c r="E956" s="37"/>
      <c r="F956" s="37"/>
      <c r="G956" s="39"/>
      <c r="H956" s="39"/>
      <c r="I956" s="39"/>
      <c r="J956" s="40"/>
      <c r="K956" s="40"/>
      <c r="L956" s="35"/>
      <c r="M956" s="7">
        <f>J956*ReadMe!$H$67</f>
        <v>0</v>
      </c>
      <c r="N956" s="7">
        <f>K956*ReadMe!$H$66</f>
        <v>0</v>
      </c>
      <c r="O956" s="7">
        <f t="shared" si="57"/>
        <v>0</v>
      </c>
      <c r="P956" s="7">
        <f t="shared" si="58"/>
        <v>0</v>
      </c>
      <c r="Q956" s="27">
        <f t="shared" si="59"/>
        <v>0</v>
      </c>
      <c r="R956" s="41"/>
    </row>
    <row r="957" spans="2:18" x14ac:dyDescent="0.15">
      <c r="B957" s="7" t="str">
        <f t="shared" si="56"/>
        <v/>
      </c>
      <c r="C957" s="33"/>
      <c r="D957" s="33"/>
      <c r="E957" s="37"/>
      <c r="F957" s="37"/>
      <c r="G957" s="39"/>
      <c r="H957" s="39"/>
      <c r="I957" s="39"/>
      <c r="J957" s="40"/>
      <c r="K957" s="40"/>
      <c r="L957" s="35"/>
      <c r="M957" s="7">
        <f>J957*ReadMe!$H$67</f>
        <v>0</v>
      </c>
      <c r="N957" s="7">
        <f>K957*ReadMe!$H$66</f>
        <v>0</v>
      </c>
      <c r="O957" s="7">
        <f t="shared" si="57"/>
        <v>0</v>
      </c>
      <c r="P957" s="7">
        <f t="shared" si="58"/>
        <v>0</v>
      </c>
      <c r="Q957" s="27">
        <f t="shared" si="59"/>
        <v>0</v>
      </c>
      <c r="R957" s="41"/>
    </row>
    <row r="958" spans="2:18" x14ac:dyDescent="0.15">
      <c r="B958" s="7" t="str">
        <f t="shared" si="56"/>
        <v/>
      </c>
      <c r="C958" s="33"/>
      <c r="D958" s="33"/>
      <c r="E958" s="37"/>
      <c r="F958" s="37"/>
      <c r="G958" s="39"/>
      <c r="H958" s="39"/>
      <c r="I958" s="39"/>
      <c r="J958" s="40"/>
      <c r="K958" s="40"/>
      <c r="L958" s="35"/>
      <c r="M958" s="7">
        <f>J958*ReadMe!$H$67</f>
        <v>0</v>
      </c>
      <c r="N958" s="7">
        <f>K958*ReadMe!$H$66</f>
        <v>0</v>
      </c>
      <c r="O958" s="7">
        <f t="shared" si="57"/>
        <v>0</v>
      </c>
      <c r="P958" s="7">
        <f t="shared" si="58"/>
        <v>0</v>
      </c>
      <c r="Q958" s="27">
        <f t="shared" si="59"/>
        <v>0</v>
      </c>
      <c r="R958" s="41"/>
    </row>
    <row r="959" spans="2:18" x14ac:dyDescent="0.15">
      <c r="B959" s="7" t="str">
        <f t="shared" si="56"/>
        <v/>
      </c>
      <c r="C959" s="33"/>
      <c r="D959" s="33"/>
      <c r="E959" s="37"/>
      <c r="F959" s="37"/>
      <c r="G959" s="39"/>
      <c r="H959" s="39"/>
      <c r="I959" s="39"/>
      <c r="J959" s="40"/>
      <c r="K959" s="40"/>
      <c r="L959" s="35"/>
      <c r="M959" s="7">
        <f>J959*ReadMe!$H$67</f>
        <v>0</v>
      </c>
      <c r="N959" s="7">
        <f>K959*ReadMe!$H$66</f>
        <v>0</v>
      </c>
      <c r="O959" s="7">
        <f t="shared" si="57"/>
        <v>0</v>
      </c>
      <c r="P959" s="7">
        <f t="shared" si="58"/>
        <v>0</v>
      </c>
      <c r="Q959" s="27">
        <f t="shared" si="59"/>
        <v>0</v>
      </c>
      <c r="R959" s="41"/>
    </row>
    <row r="960" spans="2:18" x14ac:dyDescent="0.15">
      <c r="B960" s="7" t="str">
        <f t="shared" si="56"/>
        <v/>
      </c>
      <c r="C960" s="33"/>
      <c r="D960" s="33"/>
      <c r="E960" s="37"/>
      <c r="F960" s="37"/>
      <c r="G960" s="39"/>
      <c r="H960" s="39"/>
      <c r="I960" s="39"/>
      <c r="J960" s="40"/>
      <c r="K960" s="40"/>
      <c r="L960" s="35"/>
      <c r="M960" s="7">
        <f>J960*ReadMe!$H$67</f>
        <v>0</v>
      </c>
      <c r="N960" s="7">
        <f>K960*ReadMe!$H$66</f>
        <v>0</v>
      </c>
      <c r="O960" s="7">
        <f t="shared" si="57"/>
        <v>0</v>
      </c>
      <c r="P960" s="7">
        <f t="shared" si="58"/>
        <v>0</v>
      </c>
      <c r="Q960" s="27">
        <f t="shared" si="59"/>
        <v>0</v>
      </c>
      <c r="R960" s="41"/>
    </row>
    <row r="961" spans="2:18" x14ac:dyDescent="0.15">
      <c r="B961" s="7" t="str">
        <f t="shared" si="56"/>
        <v/>
      </c>
      <c r="C961" s="33"/>
      <c r="D961" s="33"/>
      <c r="E961" s="37"/>
      <c r="F961" s="37"/>
      <c r="G961" s="39"/>
      <c r="H961" s="39"/>
      <c r="I961" s="39"/>
      <c r="J961" s="40"/>
      <c r="K961" s="40"/>
      <c r="L961" s="35"/>
      <c r="M961" s="7">
        <f>J961*ReadMe!$H$67</f>
        <v>0</v>
      </c>
      <c r="N961" s="7">
        <f>K961*ReadMe!$H$66</f>
        <v>0</v>
      </c>
      <c r="O961" s="7">
        <f t="shared" si="57"/>
        <v>0</v>
      </c>
      <c r="P961" s="7">
        <f t="shared" si="58"/>
        <v>0</v>
      </c>
      <c r="Q961" s="27">
        <f t="shared" si="59"/>
        <v>0</v>
      </c>
      <c r="R961" s="41"/>
    </row>
    <row r="962" spans="2:18" x14ac:dyDescent="0.15">
      <c r="B962" s="7" t="str">
        <f t="shared" si="56"/>
        <v/>
      </c>
      <c r="C962" s="33"/>
      <c r="D962" s="33"/>
      <c r="E962" s="37"/>
      <c r="F962" s="37"/>
      <c r="G962" s="39"/>
      <c r="H962" s="39"/>
      <c r="I962" s="39"/>
      <c r="J962" s="40"/>
      <c r="K962" s="40"/>
      <c r="L962" s="35"/>
      <c r="M962" s="7">
        <f>J962*ReadMe!$H$67</f>
        <v>0</v>
      </c>
      <c r="N962" s="7">
        <f>K962*ReadMe!$H$66</f>
        <v>0</v>
      </c>
      <c r="O962" s="7">
        <f t="shared" si="57"/>
        <v>0</v>
      </c>
      <c r="P962" s="7">
        <f t="shared" si="58"/>
        <v>0</v>
      </c>
      <c r="Q962" s="27">
        <f t="shared" si="59"/>
        <v>0</v>
      </c>
      <c r="R962" s="41"/>
    </row>
    <row r="963" spans="2:18" x14ac:dyDescent="0.15">
      <c r="B963" s="7" t="str">
        <f t="shared" si="56"/>
        <v/>
      </c>
      <c r="C963" s="33"/>
      <c r="D963" s="33"/>
      <c r="E963" s="37"/>
      <c r="F963" s="37"/>
      <c r="G963" s="39"/>
      <c r="H963" s="39"/>
      <c r="I963" s="39"/>
      <c r="J963" s="40"/>
      <c r="K963" s="40"/>
      <c r="L963" s="35"/>
      <c r="M963" s="7">
        <f>J963*ReadMe!$H$67</f>
        <v>0</v>
      </c>
      <c r="N963" s="7">
        <f>K963*ReadMe!$H$66</f>
        <v>0</v>
      </c>
      <c r="O963" s="7">
        <f t="shared" si="57"/>
        <v>0</v>
      </c>
      <c r="P963" s="7">
        <f t="shared" si="58"/>
        <v>0</v>
      </c>
      <c r="Q963" s="27">
        <f t="shared" si="59"/>
        <v>0</v>
      </c>
      <c r="R963" s="41"/>
    </row>
    <row r="964" spans="2:18" x14ac:dyDescent="0.15">
      <c r="B964" s="7" t="str">
        <f t="shared" si="56"/>
        <v/>
      </c>
      <c r="C964" s="33"/>
      <c r="D964" s="33"/>
      <c r="E964" s="37"/>
      <c r="F964" s="37"/>
      <c r="G964" s="39"/>
      <c r="H964" s="39"/>
      <c r="I964" s="39"/>
      <c r="J964" s="40"/>
      <c r="K964" s="40"/>
      <c r="L964" s="35"/>
      <c r="M964" s="7">
        <f>J964*ReadMe!$H$67</f>
        <v>0</v>
      </c>
      <c r="N964" s="7">
        <f>K964*ReadMe!$H$66</f>
        <v>0</v>
      </c>
      <c r="O964" s="7">
        <f t="shared" si="57"/>
        <v>0</v>
      </c>
      <c r="P964" s="7">
        <f t="shared" si="58"/>
        <v>0</v>
      </c>
      <c r="Q964" s="27">
        <f t="shared" si="59"/>
        <v>0</v>
      </c>
      <c r="R964" s="41"/>
    </row>
    <row r="965" spans="2:18" x14ac:dyDescent="0.15">
      <c r="B965" s="7" t="str">
        <f t="shared" si="56"/>
        <v/>
      </c>
      <c r="C965" s="33"/>
      <c r="D965" s="33"/>
      <c r="E965" s="37"/>
      <c r="F965" s="37"/>
      <c r="G965" s="39"/>
      <c r="H965" s="39"/>
      <c r="I965" s="39"/>
      <c r="J965" s="40"/>
      <c r="K965" s="40"/>
      <c r="L965" s="35"/>
      <c r="M965" s="7">
        <f>J965*ReadMe!$H$67</f>
        <v>0</v>
      </c>
      <c r="N965" s="7">
        <f>K965*ReadMe!$H$66</f>
        <v>0</v>
      </c>
      <c r="O965" s="7">
        <f t="shared" si="57"/>
        <v>0</v>
      </c>
      <c r="P965" s="7">
        <f t="shared" si="58"/>
        <v>0</v>
      </c>
      <c r="Q965" s="27">
        <f t="shared" si="59"/>
        <v>0</v>
      </c>
      <c r="R965" s="41"/>
    </row>
    <row r="966" spans="2:18" x14ac:dyDescent="0.15">
      <c r="B966" s="7" t="str">
        <f t="shared" si="56"/>
        <v/>
      </c>
      <c r="C966" s="33"/>
      <c r="D966" s="33"/>
      <c r="E966" s="37"/>
      <c r="F966" s="37"/>
      <c r="G966" s="39"/>
      <c r="H966" s="39"/>
      <c r="I966" s="39"/>
      <c r="J966" s="40"/>
      <c r="K966" s="40"/>
      <c r="L966" s="35"/>
      <c r="M966" s="7">
        <f>J966*ReadMe!$H$67</f>
        <v>0</v>
      </c>
      <c r="N966" s="7">
        <f>K966*ReadMe!$H$66</f>
        <v>0</v>
      </c>
      <c r="O966" s="7">
        <f t="shared" si="57"/>
        <v>0</v>
      </c>
      <c r="P966" s="7">
        <f t="shared" si="58"/>
        <v>0</v>
      </c>
      <c r="Q966" s="27">
        <f t="shared" si="59"/>
        <v>0</v>
      </c>
      <c r="R966" s="41"/>
    </row>
    <row r="967" spans="2:18" x14ac:dyDescent="0.15">
      <c r="B967" s="7" t="str">
        <f t="shared" si="56"/>
        <v/>
      </c>
      <c r="C967" s="33"/>
      <c r="D967" s="33"/>
      <c r="E967" s="37"/>
      <c r="F967" s="37"/>
      <c r="G967" s="39"/>
      <c r="H967" s="39"/>
      <c r="I967" s="39"/>
      <c r="J967" s="40"/>
      <c r="K967" s="40"/>
      <c r="L967" s="35"/>
      <c r="M967" s="7">
        <f>J967*ReadMe!$H$67</f>
        <v>0</v>
      </c>
      <c r="N967" s="7">
        <f>K967*ReadMe!$H$66</f>
        <v>0</v>
      </c>
      <c r="O967" s="7">
        <f t="shared" si="57"/>
        <v>0</v>
      </c>
      <c r="P967" s="7">
        <f t="shared" si="58"/>
        <v>0</v>
      </c>
      <c r="Q967" s="27">
        <f t="shared" si="59"/>
        <v>0</v>
      </c>
      <c r="R967" s="41"/>
    </row>
    <row r="968" spans="2:18" x14ac:dyDescent="0.15">
      <c r="B968" s="7" t="str">
        <f t="shared" si="56"/>
        <v/>
      </c>
      <c r="C968" s="33"/>
      <c r="D968" s="33"/>
      <c r="E968" s="37"/>
      <c r="F968" s="37"/>
      <c r="G968" s="39"/>
      <c r="H968" s="39"/>
      <c r="I968" s="39"/>
      <c r="J968" s="40"/>
      <c r="K968" s="40"/>
      <c r="L968" s="35"/>
      <c r="M968" s="7">
        <f>J968*ReadMe!$H$67</f>
        <v>0</v>
      </c>
      <c r="N968" s="7">
        <f>K968*ReadMe!$H$66</f>
        <v>0</v>
      </c>
      <c r="O968" s="7">
        <f t="shared" si="57"/>
        <v>0</v>
      </c>
      <c r="P968" s="7">
        <f t="shared" si="58"/>
        <v>0</v>
      </c>
      <c r="Q968" s="27">
        <f t="shared" si="59"/>
        <v>0</v>
      </c>
      <c r="R968" s="41"/>
    </row>
    <row r="969" spans="2:18" x14ac:dyDescent="0.15">
      <c r="B969" s="7" t="str">
        <f t="shared" si="56"/>
        <v/>
      </c>
      <c r="C969" s="33"/>
      <c r="D969" s="33"/>
      <c r="E969" s="37"/>
      <c r="F969" s="37"/>
      <c r="G969" s="39"/>
      <c r="H969" s="39"/>
      <c r="I969" s="39"/>
      <c r="J969" s="40"/>
      <c r="K969" s="40"/>
      <c r="L969" s="35"/>
      <c r="M969" s="7">
        <f>J969*ReadMe!$H$67</f>
        <v>0</v>
      </c>
      <c r="N969" s="7">
        <f>K969*ReadMe!$H$66</f>
        <v>0</v>
      </c>
      <c r="O969" s="7">
        <f t="shared" si="57"/>
        <v>0</v>
      </c>
      <c r="P969" s="7">
        <f t="shared" si="58"/>
        <v>0</v>
      </c>
      <c r="Q969" s="27">
        <f t="shared" si="59"/>
        <v>0</v>
      </c>
      <c r="R969" s="41"/>
    </row>
    <row r="970" spans="2:18" x14ac:dyDescent="0.15">
      <c r="B970" s="7" t="str">
        <f t="shared" si="56"/>
        <v/>
      </c>
      <c r="C970" s="33"/>
      <c r="D970" s="33"/>
      <c r="E970" s="37"/>
      <c r="F970" s="37"/>
      <c r="G970" s="39"/>
      <c r="H970" s="39"/>
      <c r="I970" s="39"/>
      <c r="J970" s="40"/>
      <c r="K970" s="40"/>
      <c r="L970" s="35"/>
      <c r="M970" s="7">
        <f>J970*ReadMe!$H$67</f>
        <v>0</v>
      </c>
      <c r="N970" s="7">
        <f>K970*ReadMe!$H$66</f>
        <v>0</v>
      </c>
      <c r="O970" s="7">
        <f t="shared" si="57"/>
        <v>0</v>
      </c>
      <c r="P970" s="7">
        <f t="shared" si="58"/>
        <v>0</v>
      </c>
      <c r="Q970" s="27">
        <f t="shared" si="59"/>
        <v>0</v>
      </c>
      <c r="R970" s="41"/>
    </row>
    <row r="971" spans="2:18" x14ac:dyDescent="0.15">
      <c r="B971" s="7" t="str">
        <f t="shared" si="56"/>
        <v/>
      </c>
      <c r="C971" s="33"/>
      <c r="D971" s="33"/>
      <c r="E971" s="37"/>
      <c r="F971" s="37"/>
      <c r="G971" s="39"/>
      <c r="H971" s="39"/>
      <c r="I971" s="39"/>
      <c r="J971" s="40"/>
      <c r="K971" s="40"/>
      <c r="L971" s="35"/>
      <c r="M971" s="7">
        <f>J971*ReadMe!$H$67</f>
        <v>0</v>
      </c>
      <c r="N971" s="7">
        <f>K971*ReadMe!$H$66</f>
        <v>0</v>
      </c>
      <c r="O971" s="7">
        <f t="shared" si="57"/>
        <v>0</v>
      </c>
      <c r="P971" s="7">
        <f t="shared" si="58"/>
        <v>0</v>
      </c>
      <c r="Q971" s="27">
        <f t="shared" si="59"/>
        <v>0</v>
      </c>
      <c r="R971" s="41"/>
    </row>
    <row r="972" spans="2:18" x14ac:dyDescent="0.15">
      <c r="B972" s="7" t="str">
        <f t="shared" si="56"/>
        <v/>
      </c>
      <c r="C972" s="33"/>
      <c r="D972" s="33"/>
      <c r="E972" s="37"/>
      <c r="F972" s="37"/>
      <c r="G972" s="39"/>
      <c r="H972" s="39"/>
      <c r="I972" s="39"/>
      <c r="J972" s="40"/>
      <c r="K972" s="40"/>
      <c r="L972" s="35"/>
      <c r="M972" s="7">
        <f>J972*ReadMe!$H$67</f>
        <v>0</v>
      </c>
      <c r="N972" s="7">
        <f>K972*ReadMe!$H$66</f>
        <v>0</v>
      </c>
      <c r="O972" s="7">
        <f t="shared" si="57"/>
        <v>0</v>
      </c>
      <c r="P972" s="7">
        <f t="shared" si="58"/>
        <v>0</v>
      </c>
      <c r="Q972" s="27">
        <f t="shared" si="59"/>
        <v>0</v>
      </c>
      <c r="R972" s="41"/>
    </row>
    <row r="973" spans="2:18" x14ac:dyDescent="0.15">
      <c r="B973" s="7" t="str">
        <f t="shared" si="56"/>
        <v/>
      </c>
      <c r="C973" s="33"/>
      <c r="D973" s="33"/>
      <c r="E973" s="37"/>
      <c r="F973" s="37"/>
      <c r="G973" s="39"/>
      <c r="H973" s="39"/>
      <c r="I973" s="39"/>
      <c r="J973" s="40"/>
      <c r="K973" s="40"/>
      <c r="L973" s="35"/>
      <c r="M973" s="7">
        <f>J973*ReadMe!$H$67</f>
        <v>0</v>
      </c>
      <c r="N973" s="7">
        <f>K973*ReadMe!$H$66</f>
        <v>0</v>
      </c>
      <c r="O973" s="7">
        <f t="shared" si="57"/>
        <v>0</v>
      </c>
      <c r="P973" s="7">
        <f t="shared" si="58"/>
        <v>0</v>
      </c>
      <c r="Q973" s="27">
        <f t="shared" si="59"/>
        <v>0</v>
      </c>
      <c r="R973" s="41"/>
    </row>
    <row r="974" spans="2:18" x14ac:dyDescent="0.15">
      <c r="B974" s="7" t="str">
        <f t="shared" si="56"/>
        <v/>
      </c>
      <c r="C974" s="33"/>
      <c r="D974" s="33"/>
      <c r="E974" s="37"/>
      <c r="F974" s="37"/>
      <c r="G974" s="39"/>
      <c r="H974" s="39"/>
      <c r="I974" s="39"/>
      <c r="J974" s="40"/>
      <c r="K974" s="40"/>
      <c r="L974" s="35"/>
      <c r="M974" s="7">
        <f>J974*ReadMe!$H$67</f>
        <v>0</v>
      </c>
      <c r="N974" s="7">
        <f>K974*ReadMe!$H$66</f>
        <v>0</v>
      </c>
      <c r="O974" s="7">
        <f t="shared" si="57"/>
        <v>0</v>
      </c>
      <c r="P974" s="7">
        <f t="shared" si="58"/>
        <v>0</v>
      </c>
      <c r="Q974" s="27">
        <f t="shared" si="59"/>
        <v>0</v>
      </c>
      <c r="R974" s="41"/>
    </row>
    <row r="975" spans="2:18" x14ac:dyDescent="0.15">
      <c r="B975" s="7" t="str">
        <f t="shared" ref="B975:B1000" si="60">IF(LEN(D975)&gt;1,INDEX(Periode,MATCH($D975,Maanden,0),1),"")</f>
        <v/>
      </c>
      <c r="C975" s="33"/>
      <c r="D975" s="33"/>
      <c r="E975" s="37"/>
      <c r="F975" s="37"/>
      <c r="G975" s="39"/>
      <c r="H975" s="39"/>
      <c r="I975" s="39"/>
      <c r="J975" s="40"/>
      <c r="K975" s="40"/>
      <c r="L975" s="35"/>
      <c r="M975" s="7">
        <f>J975*ReadMe!$H$67</f>
        <v>0</v>
      </c>
      <c r="N975" s="7">
        <f>K975*ReadMe!$H$66</f>
        <v>0</v>
      </c>
      <c r="O975" s="7">
        <f t="shared" si="57"/>
        <v>0</v>
      </c>
      <c r="P975" s="7">
        <f t="shared" si="58"/>
        <v>0</v>
      </c>
      <c r="Q975" s="27">
        <f t="shared" si="59"/>
        <v>0</v>
      </c>
      <c r="R975" s="41"/>
    </row>
    <row r="976" spans="2:18" x14ac:dyDescent="0.15">
      <c r="B976" s="7" t="str">
        <f t="shared" si="60"/>
        <v/>
      </c>
      <c r="C976" s="33"/>
      <c r="D976" s="33"/>
      <c r="E976" s="37"/>
      <c r="F976" s="37"/>
      <c r="G976" s="39"/>
      <c r="H976" s="39"/>
      <c r="I976" s="39"/>
      <c r="J976" s="40"/>
      <c r="K976" s="40"/>
      <c r="L976" s="35"/>
      <c r="M976" s="7">
        <f>J976*ReadMe!$H$67</f>
        <v>0</v>
      </c>
      <c r="N976" s="7">
        <f>K976*ReadMe!$H$66</f>
        <v>0</v>
      </c>
      <c r="O976" s="7">
        <f t="shared" ref="O976:O1000" si="61">SUM(J976:N976)</f>
        <v>0</v>
      </c>
      <c r="P976" s="7">
        <f t="shared" ref="P976:P1000" si="62">SUM(J976:L976)</f>
        <v>0</v>
      </c>
      <c r="Q976" s="27">
        <f t="shared" ref="Q976:Q1000" si="63">SUM(M976:N976)</f>
        <v>0</v>
      </c>
      <c r="R976" s="41"/>
    </row>
    <row r="977" spans="2:18" x14ac:dyDescent="0.15">
      <c r="B977" s="7" t="str">
        <f t="shared" si="60"/>
        <v/>
      </c>
      <c r="C977" s="33"/>
      <c r="D977" s="33"/>
      <c r="E977" s="37"/>
      <c r="F977" s="37"/>
      <c r="G977" s="39"/>
      <c r="H977" s="39"/>
      <c r="I977" s="39"/>
      <c r="J977" s="40"/>
      <c r="K977" s="40"/>
      <c r="L977" s="35"/>
      <c r="M977" s="7">
        <f>J977*ReadMe!$H$67</f>
        <v>0</v>
      </c>
      <c r="N977" s="7">
        <f>K977*ReadMe!$H$66</f>
        <v>0</v>
      </c>
      <c r="O977" s="7">
        <f t="shared" si="61"/>
        <v>0</v>
      </c>
      <c r="P977" s="7">
        <f t="shared" si="62"/>
        <v>0</v>
      </c>
      <c r="Q977" s="27">
        <f t="shared" si="63"/>
        <v>0</v>
      </c>
      <c r="R977" s="41"/>
    </row>
    <row r="978" spans="2:18" x14ac:dyDescent="0.15">
      <c r="B978" s="7" t="str">
        <f t="shared" si="60"/>
        <v/>
      </c>
      <c r="C978" s="33"/>
      <c r="D978" s="33"/>
      <c r="E978" s="37"/>
      <c r="F978" s="37"/>
      <c r="G978" s="39"/>
      <c r="H978" s="39"/>
      <c r="I978" s="39"/>
      <c r="J978" s="40"/>
      <c r="K978" s="40"/>
      <c r="L978" s="35"/>
      <c r="M978" s="7">
        <f>J978*ReadMe!$H$67</f>
        <v>0</v>
      </c>
      <c r="N978" s="7">
        <f>K978*ReadMe!$H$66</f>
        <v>0</v>
      </c>
      <c r="O978" s="7">
        <f t="shared" si="61"/>
        <v>0</v>
      </c>
      <c r="P978" s="7">
        <f t="shared" si="62"/>
        <v>0</v>
      </c>
      <c r="Q978" s="27">
        <f t="shared" si="63"/>
        <v>0</v>
      </c>
      <c r="R978" s="41"/>
    </row>
    <row r="979" spans="2:18" x14ac:dyDescent="0.15">
      <c r="B979" s="7" t="str">
        <f t="shared" si="60"/>
        <v/>
      </c>
      <c r="C979" s="33"/>
      <c r="D979" s="33"/>
      <c r="E979" s="37"/>
      <c r="F979" s="37"/>
      <c r="G979" s="39"/>
      <c r="H979" s="39"/>
      <c r="I979" s="39"/>
      <c r="J979" s="40"/>
      <c r="K979" s="40"/>
      <c r="L979" s="35"/>
      <c r="M979" s="7">
        <f>J979*ReadMe!$H$67</f>
        <v>0</v>
      </c>
      <c r="N979" s="7">
        <f>K979*ReadMe!$H$66</f>
        <v>0</v>
      </c>
      <c r="O979" s="7">
        <f t="shared" si="61"/>
        <v>0</v>
      </c>
      <c r="P979" s="7">
        <f t="shared" si="62"/>
        <v>0</v>
      </c>
      <c r="Q979" s="27">
        <f t="shared" si="63"/>
        <v>0</v>
      </c>
      <c r="R979" s="41"/>
    </row>
    <row r="980" spans="2:18" x14ac:dyDescent="0.15">
      <c r="B980" s="7" t="str">
        <f t="shared" si="60"/>
        <v/>
      </c>
      <c r="C980" s="33"/>
      <c r="D980" s="33"/>
      <c r="E980" s="37"/>
      <c r="F980" s="37"/>
      <c r="G980" s="39"/>
      <c r="H980" s="39"/>
      <c r="I980" s="39"/>
      <c r="J980" s="40"/>
      <c r="K980" s="40"/>
      <c r="L980" s="35"/>
      <c r="M980" s="7">
        <f>J980*ReadMe!$H$67</f>
        <v>0</v>
      </c>
      <c r="N980" s="7">
        <f>K980*ReadMe!$H$66</f>
        <v>0</v>
      </c>
      <c r="O980" s="7">
        <f t="shared" si="61"/>
        <v>0</v>
      </c>
      <c r="P980" s="7">
        <f t="shared" si="62"/>
        <v>0</v>
      </c>
      <c r="Q980" s="27">
        <f t="shared" si="63"/>
        <v>0</v>
      </c>
      <c r="R980" s="41"/>
    </row>
    <row r="981" spans="2:18" x14ac:dyDescent="0.15">
      <c r="B981" s="7" t="str">
        <f t="shared" si="60"/>
        <v/>
      </c>
      <c r="C981" s="33"/>
      <c r="D981" s="33"/>
      <c r="E981" s="37"/>
      <c r="F981" s="37"/>
      <c r="G981" s="39"/>
      <c r="H981" s="39"/>
      <c r="I981" s="39"/>
      <c r="J981" s="40"/>
      <c r="K981" s="40"/>
      <c r="L981" s="35"/>
      <c r="M981" s="7">
        <f>J981*ReadMe!$H$67</f>
        <v>0</v>
      </c>
      <c r="N981" s="7">
        <f>K981*ReadMe!$H$66</f>
        <v>0</v>
      </c>
      <c r="O981" s="7">
        <f t="shared" si="61"/>
        <v>0</v>
      </c>
      <c r="P981" s="7">
        <f t="shared" si="62"/>
        <v>0</v>
      </c>
      <c r="Q981" s="27">
        <f t="shared" si="63"/>
        <v>0</v>
      </c>
      <c r="R981" s="41"/>
    </row>
    <row r="982" spans="2:18" x14ac:dyDescent="0.15">
      <c r="B982" s="7" t="str">
        <f t="shared" si="60"/>
        <v/>
      </c>
      <c r="C982" s="33"/>
      <c r="D982" s="33"/>
      <c r="E982" s="37"/>
      <c r="F982" s="37"/>
      <c r="G982" s="39"/>
      <c r="H982" s="39"/>
      <c r="I982" s="39"/>
      <c r="J982" s="40"/>
      <c r="K982" s="40"/>
      <c r="L982" s="35"/>
      <c r="M982" s="7">
        <f>J982*ReadMe!$H$67</f>
        <v>0</v>
      </c>
      <c r="N982" s="7">
        <f>K982*ReadMe!$H$66</f>
        <v>0</v>
      </c>
      <c r="O982" s="7">
        <f t="shared" si="61"/>
        <v>0</v>
      </c>
      <c r="P982" s="7">
        <f t="shared" si="62"/>
        <v>0</v>
      </c>
      <c r="Q982" s="27">
        <f t="shared" si="63"/>
        <v>0</v>
      </c>
      <c r="R982" s="41"/>
    </row>
    <row r="983" spans="2:18" x14ac:dyDescent="0.15">
      <c r="B983" s="7" t="str">
        <f t="shared" si="60"/>
        <v/>
      </c>
      <c r="C983" s="33"/>
      <c r="D983" s="33"/>
      <c r="E983" s="37"/>
      <c r="F983" s="37"/>
      <c r="G983" s="39"/>
      <c r="H983" s="39"/>
      <c r="I983" s="39"/>
      <c r="J983" s="40"/>
      <c r="K983" s="40"/>
      <c r="L983" s="35"/>
      <c r="M983" s="7">
        <f>J983*ReadMe!$H$67</f>
        <v>0</v>
      </c>
      <c r="N983" s="7">
        <f>K983*ReadMe!$H$66</f>
        <v>0</v>
      </c>
      <c r="O983" s="7">
        <f t="shared" si="61"/>
        <v>0</v>
      </c>
      <c r="P983" s="7">
        <f t="shared" si="62"/>
        <v>0</v>
      </c>
      <c r="Q983" s="27">
        <f t="shared" si="63"/>
        <v>0</v>
      </c>
      <c r="R983" s="41"/>
    </row>
    <row r="984" spans="2:18" x14ac:dyDescent="0.15">
      <c r="B984" s="7" t="str">
        <f t="shared" si="60"/>
        <v/>
      </c>
      <c r="C984" s="33"/>
      <c r="D984" s="33"/>
      <c r="E984" s="37"/>
      <c r="F984" s="37"/>
      <c r="G984" s="39"/>
      <c r="H984" s="39"/>
      <c r="I984" s="39"/>
      <c r="J984" s="40"/>
      <c r="K984" s="40"/>
      <c r="L984" s="35"/>
      <c r="M984" s="7">
        <f>J984*ReadMe!$H$67</f>
        <v>0</v>
      </c>
      <c r="N984" s="7">
        <f>K984*ReadMe!$H$66</f>
        <v>0</v>
      </c>
      <c r="O984" s="7">
        <f t="shared" si="61"/>
        <v>0</v>
      </c>
      <c r="P984" s="7">
        <f t="shared" si="62"/>
        <v>0</v>
      </c>
      <c r="Q984" s="27">
        <f t="shared" si="63"/>
        <v>0</v>
      </c>
      <c r="R984" s="41"/>
    </row>
    <row r="985" spans="2:18" x14ac:dyDescent="0.15">
      <c r="B985" s="7" t="str">
        <f t="shared" si="60"/>
        <v/>
      </c>
      <c r="C985" s="33"/>
      <c r="D985" s="33"/>
      <c r="E985" s="37"/>
      <c r="F985" s="37"/>
      <c r="G985" s="39"/>
      <c r="H985" s="39"/>
      <c r="I985" s="39"/>
      <c r="J985" s="40"/>
      <c r="K985" s="40"/>
      <c r="L985" s="35"/>
      <c r="M985" s="7">
        <f>J985*ReadMe!$H$67</f>
        <v>0</v>
      </c>
      <c r="N985" s="7">
        <f>K985*ReadMe!$H$66</f>
        <v>0</v>
      </c>
      <c r="O985" s="7">
        <f t="shared" si="61"/>
        <v>0</v>
      </c>
      <c r="P985" s="7">
        <f t="shared" si="62"/>
        <v>0</v>
      </c>
      <c r="Q985" s="27">
        <f t="shared" si="63"/>
        <v>0</v>
      </c>
      <c r="R985" s="41"/>
    </row>
    <row r="986" spans="2:18" x14ac:dyDescent="0.15">
      <c r="B986" s="7" t="str">
        <f t="shared" si="60"/>
        <v/>
      </c>
      <c r="C986" s="33"/>
      <c r="D986" s="33"/>
      <c r="E986" s="37"/>
      <c r="F986" s="37"/>
      <c r="G986" s="39"/>
      <c r="H986" s="39"/>
      <c r="I986" s="39"/>
      <c r="J986" s="40"/>
      <c r="K986" s="40"/>
      <c r="L986" s="35"/>
      <c r="M986" s="7">
        <f>J986*ReadMe!$H$67</f>
        <v>0</v>
      </c>
      <c r="N986" s="7">
        <f>K986*ReadMe!$H$66</f>
        <v>0</v>
      </c>
      <c r="O986" s="7">
        <f t="shared" si="61"/>
        <v>0</v>
      </c>
      <c r="P986" s="7">
        <f t="shared" si="62"/>
        <v>0</v>
      </c>
      <c r="Q986" s="27">
        <f t="shared" si="63"/>
        <v>0</v>
      </c>
      <c r="R986" s="41"/>
    </row>
    <row r="987" spans="2:18" x14ac:dyDescent="0.15">
      <c r="B987" s="7" t="str">
        <f t="shared" si="60"/>
        <v/>
      </c>
      <c r="C987" s="33"/>
      <c r="D987" s="33"/>
      <c r="E987" s="37"/>
      <c r="F987" s="37"/>
      <c r="G987" s="39"/>
      <c r="H987" s="39"/>
      <c r="I987" s="39"/>
      <c r="J987" s="40"/>
      <c r="K987" s="40"/>
      <c r="L987" s="35"/>
      <c r="M987" s="7">
        <f>J987*ReadMe!$H$67</f>
        <v>0</v>
      </c>
      <c r="N987" s="7">
        <f>K987*ReadMe!$H$66</f>
        <v>0</v>
      </c>
      <c r="O987" s="7">
        <f t="shared" si="61"/>
        <v>0</v>
      </c>
      <c r="P987" s="7">
        <f t="shared" si="62"/>
        <v>0</v>
      </c>
      <c r="Q987" s="27">
        <f t="shared" si="63"/>
        <v>0</v>
      </c>
      <c r="R987" s="41"/>
    </row>
    <row r="988" spans="2:18" x14ac:dyDescent="0.15">
      <c r="B988" s="7" t="str">
        <f t="shared" si="60"/>
        <v/>
      </c>
      <c r="C988" s="33"/>
      <c r="D988" s="33"/>
      <c r="E988" s="37"/>
      <c r="F988" s="37"/>
      <c r="G988" s="39"/>
      <c r="H988" s="39"/>
      <c r="I988" s="39"/>
      <c r="J988" s="40"/>
      <c r="K988" s="40"/>
      <c r="L988" s="35"/>
      <c r="M988" s="7">
        <f>J988*ReadMe!$H$67</f>
        <v>0</v>
      </c>
      <c r="N988" s="7">
        <f>K988*ReadMe!$H$66</f>
        <v>0</v>
      </c>
      <c r="O988" s="7">
        <f t="shared" si="61"/>
        <v>0</v>
      </c>
      <c r="P988" s="7">
        <f t="shared" si="62"/>
        <v>0</v>
      </c>
      <c r="Q988" s="27">
        <f t="shared" si="63"/>
        <v>0</v>
      </c>
      <c r="R988" s="41"/>
    </row>
    <row r="989" spans="2:18" x14ac:dyDescent="0.15">
      <c r="B989" s="7" t="str">
        <f t="shared" si="60"/>
        <v/>
      </c>
      <c r="C989" s="33"/>
      <c r="D989" s="33"/>
      <c r="E989" s="37"/>
      <c r="F989" s="37"/>
      <c r="G989" s="39"/>
      <c r="H989" s="39"/>
      <c r="I989" s="39"/>
      <c r="J989" s="40"/>
      <c r="K989" s="40"/>
      <c r="L989" s="35"/>
      <c r="M989" s="7">
        <f>J989*ReadMe!$H$67</f>
        <v>0</v>
      </c>
      <c r="N989" s="7">
        <f>K989*ReadMe!$H$66</f>
        <v>0</v>
      </c>
      <c r="O989" s="7">
        <f t="shared" si="61"/>
        <v>0</v>
      </c>
      <c r="P989" s="7">
        <f t="shared" si="62"/>
        <v>0</v>
      </c>
      <c r="Q989" s="27">
        <f t="shared" si="63"/>
        <v>0</v>
      </c>
      <c r="R989" s="41"/>
    </row>
    <row r="990" spans="2:18" x14ac:dyDescent="0.15">
      <c r="B990" s="7" t="str">
        <f t="shared" si="60"/>
        <v/>
      </c>
      <c r="C990" s="33"/>
      <c r="D990" s="33"/>
      <c r="E990" s="37"/>
      <c r="F990" s="37"/>
      <c r="G990" s="39"/>
      <c r="H990" s="39"/>
      <c r="I990" s="39"/>
      <c r="J990" s="40"/>
      <c r="K990" s="40"/>
      <c r="L990" s="35"/>
      <c r="M990" s="7">
        <f>J990*ReadMe!$H$67</f>
        <v>0</v>
      </c>
      <c r="N990" s="7">
        <f>K990*ReadMe!$H$66</f>
        <v>0</v>
      </c>
      <c r="O990" s="7">
        <f t="shared" si="61"/>
        <v>0</v>
      </c>
      <c r="P990" s="7">
        <f t="shared" si="62"/>
        <v>0</v>
      </c>
      <c r="Q990" s="27">
        <f t="shared" si="63"/>
        <v>0</v>
      </c>
      <c r="R990" s="41"/>
    </row>
    <row r="991" spans="2:18" x14ac:dyDescent="0.15">
      <c r="B991" s="7" t="str">
        <f t="shared" si="60"/>
        <v/>
      </c>
      <c r="C991" s="33"/>
      <c r="D991" s="33"/>
      <c r="E991" s="37"/>
      <c r="F991" s="37"/>
      <c r="G991" s="39"/>
      <c r="H991" s="39"/>
      <c r="I991" s="39"/>
      <c r="J991" s="40"/>
      <c r="K991" s="40"/>
      <c r="L991" s="35"/>
      <c r="M991" s="7">
        <f>J991*ReadMe!$H$67</f>
        <v>0</v>
      </c>
      <c r="N991" s="7">
        <f>K991*ReadMe!$H$66</f>
        <v>0</v>
      </c>
      <c r="O991" s="7">
        <f t="shared" si="61"/>
        <v>0</v>
      </c>
      <c r="P991" s="7">
        <f t="shared" si="62"/>
        <v>0</v>
      </c>
      <c r="Q991" s="27">
        <f t="shared" si="63"/>
        <v>0</v>
      </c>
      <c r="R991" s="41"/>
    </row>
    <row r="992" spans="2:18" x14ac:dyDescent="0.15">
      <c r="B992" s="7" t="str">
        <f t="shared" si="60"/>
        <v/>
      </c>
      <c r="C992" s="33"/>
      <c r="D992" s="33"/>
      <c r="E992" s="37"/>
      <c r="F992" s="37"/>
      <c r="G992" s="39"/>
      <c r="H992" s="39"/>
      <c r="I992" s="39"/>
      <c r="J992" s="40"/>
      <c r="K992" s="40"/>
      <c r="L992" s="35"/>
      <c r="M992" s="7">
        <f>J992*ReadMe!$H$67</f>
        <v>0</v>
      </c>
      <c r="N992" s="7">
        <f>K992*ReadMe!$H$66</f>
        <v>0</v>
      </c>
      <c r="O992" s="7">
        <f t="shared" si="61"/>
        <v>0</v>
      </c>
      <c r="P992" s="7">
        <f t="shared" si="62"/>
        <v>0</v>
      </c>
      <c r="Q992" s="27">
        <f t="shared" si="63"/>
        <v>0</v>
      </c>
      <c r="R992" s="41"/>
    </row>
    <row r="993" spans="2:18" x14ac:dyDescent="0.15">
      <c r="B993" s="7" t="str">
        <f t="shared" si="60"/>
        <v/>
      </c>
      <c r="C993" s="33"/>
      <c r="D993" s="33"/>
      <c r="E993" s="37"/>
      <c r="F993" s="37"/>
      <c r="G993" s="39"/>
      <c r="H993" s="39"/>
      <c r="I993" s="39"/>
      <c r="J993" s="40"/>
      <c r="K993" s="40"/>
      <c r="L993" s="35"/>
      <c r="M993" s="7">
        <f>J993*ReadMe!$H$67</f>
        <v>0</v>
      </c>
      <c r="N993" s="7">
        <f>K993*ReadMe!$H$66</f>
        <v>0</v>
      </c>
      <c r="O993" s="7">
        <f t="shared" si="61"/>
        <v>0</v>
      </c>
      <c r="P993" s="7">
        <f t="shared" si="62"/>
        <v>0</v>
      </c>
      <c r="Q993" s="27">
        <f t="shared" si="63"/>
        <v>0</v>
      </c>
      <c r="R993" s="41"/>
    </row>
    <row r="994" spans="2:18" x14ac:dyDescent="0.15">
      <c r="B994" s="7" t="str">
        <f t="shared" si="60"/>
        <v/>
      </c>
      <c r="C994" s="33"/>
      <c r="D994" s="33"/>
      <c r="E994" s="37"/>
      <c r="F994" s="37"/>
      <c r="G994" s="39"/>
      <c r="H994" s="39"/>
      <c r="I994" s="39"/>
      <c r="J994" s="40"/>
      <c r="K994" s="40"/>
      <c r="L994" s="35"/>
      <c r="M994" s="7">
        <f>J994*ReadMe!$H$67</f>
        <v>0</v>
      </c>
      <c r="N994" s="7">
        <f>K994*ReadMe!$H$66</f>
        <v>0</v>
      </c>
      <c r="O994" s="7">
        <f t="shared" si="61"/>
        <v>0</v>
      </c>
      <c r="P994" s="7">
        <f t="shared" si="62"/>
        <v>0</v>
      </c>
      <c r="Q994" s="27">
        <f t="shared" si="63"/>
        <v>0</v>
      </c>
      <c r="R994" s="41"/>
    </row>
    <row r="995" spans="2:18" x14ac:dyDescent="0.15">
      <c r="B995" s="7" t="str">
        <f t="shared" si="60"/>
        <v/>
      </c>
      <c r="C995" s="33"/>
      <c r="D995" s="33"/>
      <c r="E995" s="37"/>
      <c r="F995" s="37"/>
      <c r="G995" s="39"/>
      <c r="H995" s="39"/>
      <c r="I995" s="39"/>
      <c r="J995" s="40"/>
      <c r="K995" s="40"/>
      <c r="L995" s="35"/>
      <c r="M995" s="7">
        <f>J995*ReadMe!$H$67</f>
        <v>0</v>
      </c>
      <c r="N995" s="7">
        <f>K995*ReadMe!$H$66</f>
        <v>0</v>
      </c>
      <c r="O995" s="7">
        <f t="shared" si="61"/>
        <v>0</v>
      </c>
      <c r="P995" s="7">
        <f t="shared" si="62"/>
        <v>0</v>
      </c>
      <c r="Q995" s="27">
        <f t="shared" si="63"/>
        <v>0</v>
      </c>
      <c r="R995" s="41"/>
    </row>
    <row r="996" spans="2:18" x14ac:dyDescent="0.15">
      <c r="B996" s="7" t="str">
        <f t="shared" si="60"/>
        <v/>
      </c>
      <c r="C996" s="33"/>
      <c r="D996" s="33"/>
      <c r="E996" s="37"/>
      <c r="F996" s="37"/>
      <c r="G996" s="39"/>
      <c r="H996" s="39"/>
      <c r="I996" s="39"/>
      <c r="J996" s="40"/>
      <c r="K996" s="40"/>
      <c r="L996" s="35"/>
      <c r="M996" s="7">
        <f>J996*ReadMe!$H$67</f>
        <v>0</v>
      </c>
      <c r="N996" s="7">
        <f>K996*ReadMe!$H$66</f>
        <v>0</v>
      </c>
      <c r="O996" s="7">
        <f t="shared" si="61"/>
        <v>0</v>
      </c>
      <c r="P996" s="7">
        <f t="shared" si="62"/>
        <v>0</v>
      </c>
      <c r="Q996" s="27">
        <f t="shared" si="63"/>
        <v>0</v>
      </c>
      <c r="R996" s="41"/>
    </row>
    <row r="997" spans="2:18" x14ac:dyDescent="0.15">
      <c r="B997" s="7" t="str">
        <f t="shared" si="60"/>
        <v/>
      </c>
      <c r="C997" s="33"/>
      <c r="D997" s="33"/>
      <c r="E997" s="37"/>
      <c r="F997" s="37"/>
      <c r="G997" s="39"/>
      <c r="H997" s="39"/>
      <c r="I997" s="39"/>
      <c r="J997" s="40"/>
      <c r="K997" s="40"/>
      <c r="L997" s="35"/>
      <c r="M997" s="7">
        <f>J997*ReadMe!$H$67</f>
        <v>0</v>
      </c>
      <c r="N997" s="7">
        <f>K997*ReadMe!$H$66</f>
        <v>0</v>
      </c>
      <c r="O997" s="7">
        <f t="shared" si="61"/>
        <v>0</v>
      </c>
      <c r="P997" s="7">
        <f t="shared" si="62"/>
        <v>0</v>
      </c>
      <c r="Q997" s="27">
        <f t="shared" si="63"/>
        <v>0</v>
      </c>
      <c r="R997" s="41"/>
    </row>
    <row r="998" spans="2:18" x14ac:dyDescent="0.15">
      <c r="B998" s="7" t="str">
        <f t="shared" si="60"/>
        <v/>
      </c>
      <c r="C998" s="33"/>
      <c r="D998" s="33"/>
      <c r="E998" s="37"/>
      <c r="F998" s="37"/>
      <c r="G998" s="39"/>
      <c r="H998" s="39"/>
      <c r="I998" s="39"/>
      <c r="J998" s="40"/>
      <c r="K998" s="40"/>
      <c r="L998" s="35"/>
      <c r="M998" s="7">
        <f>J998*ReadMe!$H$67</f>
        <v>0</v>
      </c>
      <c r="N998" s="7">
        <f>K998*ReadMe!$H$66</f>
        <v>0</v>
      </c>
      <c r="O998" s="7">
        <f t="shared" si="61"/>
        <v>0</v>
      </c>
      <c r="P998" s="7">
        <f t="shared" si="62"/>
        <v>0</v>
      </c>
      <c r="Q998" s="27">
        <f t="shared" si="63"/>
        <v>0</v>
      </c>
      <c r="R998" s="41"/>
    </row>
    <row r="999" spans="2:18" x14ac:dyDescent="0.15">
      <c r="B999" s="7" t="str">
        <f t="shared" si="60"/>
        <v/>
      </c>
      <c r="C999" s="33"/>
      <c r="D999" s="33"/>
      <c r="E999" s="37"/>
      <c r="F999" s="37"/>
      <c r="G999" s="39"/>
      <c r="H999" s="39"/>
      <c r="I999" s="39"/>
      <c r="J999" s="40"/>
      <c r="K999" s="40"/>
      <c r="L999" s="35"/>
      <c r="M999" s="7">
        <f>J999*ReadMe!$H$67</f>
        <v>0</v>
      </c>
      <c r="N999" s="7">
        <f>K999*ReadMe!$H$66</f>
        <v>0</v>
      </c>
      <c r="O999" s="7">
        <f t="shared" si="61"/>
        <v>0</v>
      </c>
      <c r="P999" s="7">
        <f t="shared" si="62"/>
        <v>0</v>
      </c>
      <c r="Q999" s="27">
        <f t="shared" si="63"/>
        <v>0</v>
      </c>
      <c r="R999" s="41"/>
    </row>
    <row r="1000" spans="2:18" x14ac:dyDescent="0.15">
      <c r="B1000" s="7" t="str">
        <f t="shared" si="60"/>
        <v/>
      </c>
      <c r="C1000" s="33"/>
      <c r="D1000" s="33"/>
      <c r="E1000" s="37"/>
      <c r="F1000" s="37"/>
      <c r="G1000" s="39"/>
      <c r="H1000" s="39"/>
      <c r="I1000" s="39"/>
      <c r="J1000" s="40"/>
      <c r="K1000" s="40"/>
      <c r="L1000" s="35"/>
      <c r="M1000" s="7">
        <f>J1000*ReadMe!$H$67</f>
        <v>0</v>
      </c>
      <c r="N1000" s="7">
        <f>K1000*ReadMe!$H$66</f>
        <v>0</v>
      </c>
      <c r="O1000" s="7">
        <f t="shared" si="61"/>
        <v>0</v>
      </c>
      <c r="P1000" s="7">
        <f t="shared" si="62"/>
        <v>0</v>
      </c>
      <c r="Q1000" s="27">
        <f t="shared" si="63"/>
        <v>0</v>
      </c>
      <c r="R1000" s="41"/>
    </row>
  </sheetData>
  <phoneticPr fontId="1" type="noConversion"/>
  <dataValidations count="6">
    <dataValidation type="list" allowBlank="1" showInputMessage="1" showErrorMessage="1" sqref="D15:D1000">
      <formula1>Maanden</formula1>
    </dataValidation>
    <dataValidation type="whole" allowBlank="1" showInputMessage="1" showErrorMessage="1" sqref="E15:E1000">
      <formula1>1</formula1>
      <formula2>31</formula2>
    </dataValidation>
    <dataValidation type="list" allowBlank="1" showInputMessage="1" showErrorMessage="1" sqref="R15:R1000">
      <formula1>JaNee</formula1>
    </dataValidation>
    <dataValidation type="list" allowBlank="1" showInputMessage="1" showErrorMessage="1" sqref="E6:E9 E11">
      <formula1>MaandenTotaal</formula1>
    </dataValidation>
    <dataValidation type="list" allowBlank="1" showInputMessage="1" showErrorMessage="1" sqref="D4 C15:C1000">
      <formula1>Jaren</formula1>
    </dataValidation>
    <dataValidation type="list" allowBlank="1" showInputMessage="1" showErrorMessage="1" sqref="E5 E10">
      <formula1>Periods</formula1>
    </dataValidation>
  </dataValidations>
  <pageMargins left="0.75" right="0.75" top="1" bottom="1" header="0.5" footer="0.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AA6"/>
  <sheetViews>
    <sheetView showGridLines="0" zoomScale="258" workbookViewId="0">
      <selection activeCell="D5" sqref="D5"/>
    </sheetView>
  </sheetViews>
  <sheetFormatPr baseColWidth="10" defaultColWidth="11" defaultRowHeight="11" x14ac:dyDescent="0.15"/>
  <cols>
    <col min="1" max="2" width="4.6640625" style="16" customWidth="1"/>
    <col min="3" max="16384" width="11" style="16"/>
  </cols>
  <sheetData>
    <row r="2" spans="2:27" ht="18" thickBot="1" x14ac:dyDescent="0.25">
      <c r="B2" s="29" t="s">
        <v>68</v>
      </c>
      <c r="C2" s="29"/>
      <c r="D2" s="29"/>
      <c r="E2" s="29"/>
      <c r="F2" s="29"/>
      <c r="G2" s="29"/>
      <c r="H2" s="29"/>
      <c r="I2" s="29"/>
      <c r="J2" s="30"/>
      <c r="K2" s="29"/>
      <c r="L2" s="29"/>
      <c r="M2" s="29"/>
      <c r="N2" s="29"/>
      <c r="O2" s="29"/>
      <c r="P2" s="29"/>
      <c r="Q2" s="29"/>
      <c r="R2" s="29"/>
      <c r="S2" s="29"/>
    </row>
    <row r="3" spans="2:27" ht="12" thickTop="1" x14ac:dyDescent="0.15">
      <c r="B3" s="18" t="s">
        <v>94</v>
      </c>
    </row>
    <row r="5" spans="2:27" x14ac:dyDescent="0.15">
      <c r="B5" s="2" t="s">
        <v>57</v>
      </c>
      <c r="C5" s="1" t="s">
        <v>6</v>
      </c>
      <c r="D5" s="2" t="s">
        <v>12</v>
      </c>
      <c r="E5" s="2" t="s">
        <v>13</v>
      </c>
      <c r="F5" s="2" t="s">
        <v>14</v>
      </c>
      <c r="G5" s="2" t="s">
        <v>34</v>
      </c>
      <c r="H5" s="2" t="s">
        <v>48</v>
      </c>
      <c r="I5" s="2" t="s">
        <v>35</v>
      </c>
      <c r="J5" s="2" t="s">
        <v>8</v>
      </c>
      <c r="K5" s="2" t="s">
        <v>27</v>
      </c>
      <c r="L5" s="2" t="s">
        <v>26</v>
      </c>
      <c r="M5" s="2" t="s">
        <v>1</v>
      </c>
      <c r="N5" s="2" t="s">
        <v>34</v>
      </c>
      <c r="O5" s="2" t="s">
        <v>48</v>
      </c>
      <c r="P5" s="2" t="s">
        <v>25</v>
      </c>
      <c r="Q5" s="2" t="s">
        <v>74</v>
      </c>
      <c r="R5" s="2" t="s">
        <v>69</v>
      </c>
      <c r="S5" s="2" t="s">
        <v>70</v>
      </c>
      <c r="T5" s="2" t="s">
        <v>71</v>
      </c>
      <c r="U5" s="2" t="s">
        <v>72</v>
      </c>
      <c r="V5" s="2" t="s">
        <v>73</v>
      </c>
      <c r="W5" s="2" t="s">
        <v>75</v>
      </c>
      <c r="X5" s="2" t="s">
        <v>76</v>
      </c>
      <c r="Y5" s="2" t="s">
        <v>77</v>
      </c>
      <c r="Z5" s="2" t="s">
        <v>78</v>
      </c>
      <c r="AA5" s="2" t="s">
        <v>79</v>
      </c>
    </row>
    <row r="6" spans="2:27" x14ac:dyDescent="0.15">
      <c r="B6" s="26"/>
      <c r="C6" s="26"/>
      <c r="D6" s="28"/>
      <c r="E6" s="23"/>
      <c r="F6" s="26"/>
      <c r="G6" s="23"/>
      <c r="H6" s="23"/>
      <c r="I6" s="25"/>
      <c r="J6" s="7"/>
      <c r="K6" s="7"/>
      <c r="L6" s="24"/>
      <c r="M6" s="26"/>
      <c r="N6" s="7"/>
      <c r="O6" s="7"/>
      <c r="P6" s="7"/>
      <c r="Q6" s="31"/>
      <c r="R6" s="26"/>
      <c r="S6" s="26"/>
      <c r="T6" s="26"/>
      <c r="U6" s="26"/>
      <c r="V6" s="26"/>
      <c r="W6" s="26"/>
      <c r="X6" s="26"/>
      <c r="Y6" s="26"/>
      <c r="Z6" s="26"/>
      <c r="AA6" s="26"/>
    </row>
  </sheetData>
  <sheetProtection sheet="1" objects="1" scenarios="1"/>
  <phoneticPr fontId="1" type="noConversion"/>
  <dataValidations count="6">
    <dataValidation type="list" allowBlank="1" showInputMessage="1" showErrorMessage="1" sqref="F6">
      <formula1>Categorieen</formula1>
    </dataValidation>
    <dataValidation type="whole" allowBlank="1" showInputMessage="1" showErrorMessage="1" sqref="D6">
      <formula1>1</formula1>
      <formula2>31</formula2>
    </dataValidation>
    <dataValidation type="list" allowBlank="1" showInputMessage="1" showErrorMessage="1" sqref="C6">
      <formula1>Maanden</formula1>
    </dataValidation>
    <dataValidation type="list" allowBlank="1" showInputMessage="1" showErrorMessage="1" sqref="I6">
      <formula1>BTWklasse</formula1>
    </dataValidation>
    <dataValidation type="list" allowBlank="1" showInputMessage="1" showErrorMessage="1" sqref="M6">
      <formula1>JaNee</formula1>
    </dataValidation>
    <dataValidation type="list" allowBlank="1" showInputMessage="1" showErrorMessage="1" sqref="B6 R6:AA6">
      <formula1>Jaren</formula1>
    </dataValidation>
  </dataValidations>
  <pageMargins left="0.75" right="0.75" top="1" bottom="1" header="0.5" footer="0.5"/>
  <pageSetup paperSize="10" orientation="portrait" horizontalDpi="4294967292" verticalDpi="4294967292"/>
</worksheet>
</file>

<file path=docProps/app.xml><?xml version="1.0" encoding="utf-8"?>
<Properties xmlns="http://schemas.openxmlformats.org/officeDocument/2006/extended-properties" xmlns:vt="http://schemas.openxmlformats.org/officeDocument/2006/docPropsVTypes">
  <TotalTime>0</TotalTime>
  <Application>Microsoft Macintosh Excel</Application>
  <DocSecurity>0</DocSecurity>
  <ScaleCrop>false</ScaleCrop>
  <HeadingPairs>
    <vt:vector size="2" baseType="variant">
      <vt:variant>
        <vt:lpstr>Worksheets</vt:lpstr>
      </vt:variant>
      <vt:variant>
        <vt:i4>5</vt:i4>
      </vt:variant>
    </vt:vector>
  </HeadingPairs>
  <TitlesOfParts>
    <vt:vector size="5" baseType="lpstr">
      <vt:lpstr>ReadMe</vt:lpstr>
      <vt:lpstr>UitgavenInkomsten</vt:lpstr>
      <vt:lpstr>Samenvatting</vt:lpstr>
      <vt:lpstr>Inkomsten</vt:lpstr>
      <vt:lpstr>Afschijvingen_handmatig</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Pieter Van Breevoort</dc:creator>
  <cp:lastModifiedBy>Microsoft Office User</cp:lastModifiedBy>
  <dcterms:created xsi:type="dcterms:W3CDTF">2010-04-05T07:23:31Z</dcterms:created>
  <dcterms:modified xsi:type="dcterms:W3CDTF">2016-02-29T09:12:37Z</dcterms:modified>
</cp:coreProperties>
</file>