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vee/Wetsus_Projects/DPOL/PMA/Data/qPCR/input_data/raw_qPCR_data/"/>
    </mc:Choice>
  </mc:AlternateContent>
  <xr:revisionPtr revIDLastSave="0" documentId="13_ncr:1_{18ADA333-1044-A746-9A51-20D00E012B71}" xr6:coauthVersionLast="47" xr6:coauthVersionMax="47" xr10:uidLastSave="{00000000-0000-0000-0000-000000000000}"/>
  <bookViews>
    <workbookView xWindow="960" yWindow="500" windowWidth="27840" windowHeight="17500" xr2:uid="{37021950-5276-D44F-B4A9-C31115882C64}"/>
  </bookViews>
  <sheets>
    <sheet name="Sheet1" sheetId="1" r:id="rId1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N2" i="1"/>
  <c r="I2" i="1"/>
  <c r="P3" i="1"/>
  <c r="M2" i="1"/>
  <c r="I3" i="1"/>
  <c r="I4" i="1"/>
  <c r="I5" i="1"/>
  <c r="I6" i="1"/>
  <c r="I7" i="1"/>
  <c r="P4" i="1"/>
  <c r="P5" i="1"/>
  <c r="P6" i="1"/>
  <c r="P7" i="1"/>
  <c r="M3" i="1"/>
  <c r="N3" i="1"/>
  <c r="Q3" i="1"/>
  <c r="M4" i="1"/>
  <c r="N4" i="1"/>
  <c r="Q4" i="1"/>
  <c r="M5" i="1"/>
  <c r="N5" i="1"/>
  <c r="M6" i="1"/>
  <c r="N6" i="1"/>
  <c r="M7" i="1"/>
  <c r="N7" i="1"/>
  <c r="Q6" i="1"/>
  <c r="Q5" i="1"/>
  <c r="Q7" i="1"/>
</calcChain>
</file>

<file path=xl/sharedStrings.xml><?xml version="1.0" encoding="utf-8"?>
<sst xmlns="http://schemas.openxmlformats.org/spreadsheetml/2006/main" count="48" uniqueCount="30">
  <si>
    <t>exp_series</t>
  </si>
  <si>
    <t>exp_id</t>
  </si>
  <si>
    <t>exp_date</t>
  </si>
  <si>
    <t>person</t>
  </si>
  <si>
    <t>species</t>
  </si>
  <si>
    <t>wetsus_strain</t>
  </si>
  <si>
    <t>ELLY</t>
  </si>
  <si>
    <t>P.aeruginosa</t>
  </si>
  <si>
    <t>ozon_exp</t>
  </si>
  <si>
    <t>exp_1</t>
  </si>
  <si>
    <t>E.coli</t>
  </si>
  <si>
    <t>ATCC_22592</t>
  </si>
  <si>
    <t>exp_2</t>
  </si>
  <si>
    <t>DSM_50071</t>
  </si>
  <si>
    <t>volume_reactor_L</t>
  </si>
  <si>
    <t>HRT_min</t>
  </si>
  <si>
    <t>exp_3</t>
  </si>
  <si>
    <t>exp_4</t>
  </si>
  <si>
    <t>exp_5</t>
  </si>
  <si>
    <t>exp_6</t>
  </si>
  <si>
    <t>H2O_flow_l_h</t>
  </si>
  <si>
    <t>gas_flow_l_h</t>
  </si>
  <si>
    <t>ozone_in_mg_h</t>
  </si>
  <si>
    <t>ozone_out_mg_h</t>
  </si>
  <si>
    <t>ozone_absorbed_mg_h</t>
  </si>
  <si>
    <t>ozone_load_mg_m3</t>
  </si>
  <si>
    <t>COD_spiked_effluent_mg_L</t>
  </si>
  <si>
    <t>COD_load_mg_h</t>
  </si>
  <si>
    <t>ozone_COD_g_g</t>
  </si>
  <si>
    <t>COD_effluent_mg_L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</si>
</sst>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A7BF-969B-6644-A351-D9217362D707}">
  <dimension ref="A1:S41"/>
  <sheetViews>
    <sheetView tabSelected="1" zoomScale="130" zoomScaleNormal="130" workbookViewId="0">
      <selection activeCell="C9" sqref="C9"/>
    </sheetView>
  </sheetViews>
  <sheetFormatPr baseColWidth="10" defaultRowHeight="16" x14ac:dyDescent="0.2"/>
  <cols>
    <col min="1" max="4" width="10.83203125" style="1"/>
    <col min="5" max="5" width="11.6640625" style="1" bestFit="1" customWidth="1"/>
    <col min="6" max="6" width="12.6640625" style="1" bestFit="1" customWidth="1"/>
    <col min="7" max="7" width="15.83203125" style="1" bestFit="1" customWidth="1"/>
    <col min="8" max="8" width="12.5" style="1" bestFit="1" customWidth="1"/>
    <col min="10" max="10" width="14.6640625" style="1" bestFit="1" customWidth="1"/>
    <col min="11" max="11" width="13.83203125" style="1" bestFit="1" customWidth="1"/>
    <col min="12" max="12" width="15" style="1" bestFit="1" customWidth="1"/>
    <col min="13" max="13" width="20" style="1" bestFit="1" customWidth="1"/>
    <col min="14" max="14" width="17.6640625" style="1" bestFit="1" customWidth="1"/>
    <col min="15" max="15" width="23.83203125" style="1" bestFit="1" customWidth="1"/>
    <col min="16" max="16" width="14.33203125" style="1" bestFit="1" customWidth="1"/>
    <col min="17" max="17" width="14.6640625" style="1" bestFit="1" customWidth="1"/>
    <col min="18" max="18" width="17.6640625" bestFit="1" customWidth="1"/>
    <col min="20" max="16384" width="10.83203125" style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20</v>
      </c>
      <c r="I1" s="1" t="s">
        <v>15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/>
    </row>
    <row r="2" spans="1:19" x14ac:dyDescent="0.2">
      <c r="A2" s="1" t="s">
        <v>8</v>
      </c>
      <c r="B2" s="1" t="s">
        <v>9</v>
      </c>
      <c r="C2" s="1">
        <v>20230829</v>
      </c>
      <c r="D2" s="1" t="s">
        <v>6</v>
      </c>
      <c r="E2" s="1" t="s">
        <v>10</v>
      </c>
      <c r="F2" s="1" t="s">
        <v>11</v>
      </c>
      <c r="G2" s="1">
        <v>3.5</v>
      </c>
      <c r="H2" s="1">
        <v>15</v>
      </c>
      <c r="I2" s="1">
        <f>(G2/H2)*60</f>
        <v>14</v>
      </c>
      <c r="J2" s="1">
        <v>10.6</v>
      </c>
      <c r="K2" s="1">
        <v>32.299999999999997</v>
      </c>
      <c r="L2" s="1">
        <v>4.3</v>
      </c>
      <c r="M2" s="1">
        <f>K2-L2</f>
        <v>27.999999999999996</v>
      </c>
      <c r="N2" s="1">
        <f>M2*J2</f>
        <v>296.79999999999995</v>
      </c>
      <c r="O2" s="1">
        <v>154</v>
      </c>
      <c r="P2" s="1">
        <f>O2*H2</f>
        <v>2310</v>
      </c>
      <c r="Q2" s="2">
        <f>N2/P2</f>
        <v>0.12848484848484845</v>
      </c>
      <c r="R2" s="1">
        <v>28.5</v>
      </c>
      <c r="S2" s="1"/>
    </row>
    <row r="3" spans="1:19" x14ac:dyDescent="0.2">
      <c r="A3" s="1" t="s">
        <v>8</v>
      </c>
      <c r="B3" s="1" t="s">
        <v>12</v>
      </c>
      <c r="C3" s="1">
        <v>20230905</v>
      </c>
      <c r="D3" s="1" t="s">
        <v>6</v>
      </c>
      <c r="E3" s="1" t="s">
        <v>10</v>
      </c>
      <c r="F3" s="1" t="s">
        <v>11</v>
      </c>
      <c r="G3" s="1">
        <v>3.5</v>
      </c>
      <c r="H3" s="1">
        <v>15</v>
      </c>
      <c r="I3" s="1">
        <f t="shared" ref="I3:I7" si="0">(G3/H3)*60</f>
        <v>14</v>
      </c>
      <c r="J3" s="1">
        <v>10.199999999999999</v>
      </c>
      <c r="K3" s="1">
        <v>42.07</v>
      </c>
      <c r="L3" s="1">
        <v>0.7</v>
      </c>
      <c r="M3" s="1">
        <f t="shared" ref="M3:M7" si="1">K3-L3</f>
        <v>41.37</v>
      </c>
      <c r="N3" s="1">
        <f t="shared" ref="N3:N7" si="2">M3*J3</f>
        <v>421.97399999999993</v>
      </c>
      <c r="O3" s="1">
        <v>213</v>
      </c>
      <c r="P3" s="1">
        <f t="shared" ref="P3:P7" si="3">O3*H3</f>
        <v>3195</v>
      </c>
      <c r="Q3" s="2">
        <f t="shared" ref="Q3:Q7" si="4">N3/P3</f>
        <v>0.13207323943661969</v>
      </c>
      <c r="R3" s="1">
        <v>25.9</v>
      </c>
      <c r="S3" s="1"/>
    </row>
    <row r="4" spans="1:19" x14ac:dyDescent="0.2">
      <c r="A4" s="1" t="s">
        <v>8</v>
      </c>
      <c r="B4" s="1" t="s">
        <v>16</v>
      </c>
      <c r="C4" s="1">
        <v>20230906</v>
      </c>
      <c r="D4" s="1" t="s">
        <v>6</v>
      </c>
      <c r="E4" s="1" t="s">
        <v>10</v>
      </c>
      <c r="F4" s="1" t="s">
        <v>11</v>
      </c>
      <c r="G4" s="1">
        <v>3.5</v>
      </c>
      <c r="H4" s="1">
        <v>15</v>
      </c>
      <c r="I4" s="1">
        <f t="shared" si="0"/>
        <v>14</v>
      </c>
      <c r="J4" s="1">
        <v>10.1</v>
      </c>
      <c r="K4" s="1">
        <v>41.2</v>
      </c>
      <c r="L4" s="1">
        <v>1.3</v>
      </c>
      <c r="M4" s="1">
        <f t="shared" si="1"/>
        <v>39.900000000000006</v>
      </c>
      <c r="N4" s="1">
        <f t="shared" si="2"/>
        <v>402.99000000000007</v>
      </c>
      <c r="O4" s="1">
        <v>211</v>
      </c>
      <c r="P4" s="1">
        <f t="shared" si="3"/>
        <v>3165</v>
      </c>
      <c r="Q4" s="2">
        <f t="shared" si="4"/>
        <v>0.12732701421800949</v>
      </c>
      <c r="R4" s="1">
        <v>27.3</v>
      </c>
      <c r="S4" s="1"/>
    </row>
    <row r="5" spans="1:19" x14ac:dyDescent="0.2">
      <c r="A5" s="1" t="s">
        <v>8</v>
      </c>
      <c r="B5" s="1" t="s">
        <v>17</v>
      </c>
      <c r="C5" s="1">
        <v>20230912</v>
      </c>
      <c r="D5" s="1" t="s">
        <v>6</v>
      </c>
      <c r="E5" s="1" t="s">
        <v>7</v>
      </c>
      <c r="F5" s="1" t="s">
        <v>13</v>
      </c>
      <c r="G5" s="1">
        <v>3.5</v>
      </c>
      <c r="H5" s="1">
        <v>15</v>
      </c>
      <c r="I5" s="1">
        <f t="shared" si="0"/>
        <v>14</v>
      </c>
      <c r="J5" s="1">
        <v>10.199999999999999</v>
      </c>
      <c r="K5" s="1">
        <v>42.05</v>
      </c>
      <c r="L5" s="1">
        <v>3.2</v>
      </c>
      <c r="M5" s="1">
        <f t="shared" si="1"/>
        <v>38.849999999999994</v>
      </c>
      <c r="N5" s="1">
        <f t="shared" si="2"/>
        <v>396.26999999999992</v>
      </c>
      <c r="O5" s="1">
        <v>215</v>
      </c>
      <c r="P5" s="1">
        <f t="shared" si="3"/>
        <v>3225</v>
      </c>
      <c r="Q5" s="2">
        <f t="shared" si="4"/>
        <v>0.12287441860465113</v>
      </c>
      <c r="R5" s="1">
        <v>26.1</v>
      </c>
      <c r="S5" s="1"/>
    </row>
    <row r="6" spans="1:19" x14ac:dyDescent="0.2">
      <c r="A6" s="1" t="s">
        <v>8</v>
      </c>
      <c r="B6" s="1" t="s">
        <v>18</v>
      </c>
      <c r="C6" s="1">
        <v>20230913</v>
      </c>
      <c r="D6" s="1" t="s">
        <v>6</v>
      </c>
      <c r="E6" s="1" t="s">
        <v>7</v>
      </c>
      <c r="F6" s="1" t="s">
        <v>13</v>
      </c>
      <c r="G6" s="1">
        <v>3.5</v>
      </c>
      <c r="H6" s="1">
        <v>15</v>
      </c>
      <c r="I6" s="1">
        <f t="shared" si="0"/>
        <v>14</v>
      </c>
      <c r="J6" s="1">
        <v>10.4</v>
      </c>
      <c r="K6" s="1">
        <v>42.5</v>
      </c>
      <c r="L6" s="1">
        <v>4.55</v>
      </c>
      <c r="M6" s="1">
        <f t="shared" si="1"/>
        <v>37.950000000000003</v>
      </c>
      <c r="N6" s="1">
        <f t="shared" si="2"/>
        <v>394.68000000000006</v>
      </c>
      <c r="O6" s="1">
        <v>214</v>
      </c>
      <c r="P6" s="1">
        <f t="shared" si="3"/>
        <v>3210</v>
      </c>
      <c r="Q6" s="2">
        <f t="shared" si="4"/>
        <v>0.12295327102803741</v>
      </c>
      <c r="R6" s="1">
        <v>37.200000000000003</v>
      </c>
      <c r="S6" s="1"/>
    </row>
    <row r="7" spans="1:19" x14ac:dyDescent="0.2">
      <c r="A7" s="1" t="s">
        <v>8</v>
      </c>
      <c r="B7" s="1" t="s">
        <v>19</v>
      </c>
      <c r="C7" s="1">
        <v>20230926</v>
      </c>
      <c r="D7" s="1" t="s">
        <v>6</v>
      </c>
      <c r="E7" s="1" t="s">
        <v>7</v>
      </c>
      <c r="F7" s="1" t="s">
        <v>13</v>
      </c>
      <c r="G7" s="1">
        <v>3.5</v>
      </c>
      <c r="H7" s="1">
        <v>15</v>
      </c>
      <c r="I7" s="1">
        <f t="shared" si="0"/>
        <v>14</v>
      </c>
      <c r="J7" s="1">
        <v>10.1</v>
      </c>
      <c r="K7" s="1">
        <v>42.6</v>
      </c>
      <c r="L7" s="1">
        <v>2.8</v>
      </c>
      <c r="M7" s="1">
        <f t="shared" si="1"/>
        <v>39.800000000000004</v>
      </c>
      <c r="N7" s="1">
        <f t="shared" si="2"/>
        <v>401.98</v>
      </c>
      <c r="O7" s="1">
        <v>214</v>
      </c>
      <c r="P7" s="1">
        <f t="shared" si="3"/>
        <v>3210</v>
      </c>
      <c r="Q7" s="2">
        <f t="shared" si="4"/>
        <v>0.12522741433021808</v>
      </c>
      <c r="R7" s="1">
        <v>25.9</v>
      </c>
      <c r="S7" s="1"/>
    </row>
    <row r="8" spans="1:19" x14ac:dyDescent="0.2">
      <c r="I8" s="1"/>
      <c r="R8" s="1"/>
      <c r="S8" s="1"/>
    </row>
    <row r="9" spans="1:19" x14ac:dyDescent="0.2">
      <c r="I9" s="1"/>
      <c r="R9" s="1"/>
      <c r="S9" s="1"/>
    </row>
    <row r="10" spans="1:19" x14ac:dyDescent="0.2">
      <c r="I10" s="1"/>
      <c r="R10" s="1"/>
      <c r="S10" s="1"/>
    </row>
    <row r="11" spans="1:19" x14ac:dyDescent="0.2">
      <c r="I11" s="1"/>
      <c r="R11" s="1"/>
      <c r="S11" s="1"/>
    </row>
    <row r="12" spans="1:19" x14ac:dyDescent="0.2">
      <c r="I12" s="1"/>
      <c r="R12" s="1"/>
      <c r="S12" s="1"/>
    </row>
    <row r="13" spans="1:19" x14ac:dyDescent="0.2">
      <c r="I13" s="1"/>
      <c r="R13" s="1"/>
      <c r="S13" s="1"/>
    </row>
    <row r="14" spans="1:19" x14ac:dyDescent="0.2">
      <c r="I14" s="1"/>
      <c r="R14" s="1"/>
      <c r="S14" s="1"/>
    </row>
    <row r="15" spans="1:19" x14ac:dyDescent="0.2">
      <c r="I15" s="1"/>
      <c r="R15" s="1"/>
      <c r="S15" s="1"/>
    </row>
    <row r="16" spans="1:19" x14ac:dyDescent="0.2">
      <c r="I16" s="1"/>
      <c r="R16" s="1"/>
      <c r="S16" s="1"/>
    </row>
    <row r="17" s="1" customFormat="1" x14ac:dyDescent="0.2"/>
    <row r="18" s="1" customFormat="1" x14ac:dyDescent="0.2"/>
    <row r="19" s="1" customFormat="1" x14ac:dyDescent="0.2"/>
    <row r="20" s="1" customFormat="1" x14ac:dyDescent="0.2"/>
    <row r="21" s="1" customFormat="1" x14ac:dyDescent="0.2"/>
    <row r="22" s="1" customFormat="1" x14ac:dyDescent="0.2"/>
    <row r="23" s="1" customFormat="1" x14ac:dyDescent="0.2"/>
    <row r="24" s="1" customFormat="1" x14ac:dyDescent="0.2"/>
    <row r="25" s="1" customFormat="1" x14ac:dyDescent="0.2"/>
    <row r="26" s="1" customFormat="1" x14ac:dyDescent="0.2"/>
    <row r="27" s="1" customFormat="1" x14ac:dyDescent="0.2"/>
    <row r="28" s="1" customFormat="1" x14ac:dyDescent="0.2"/>
    <row r="29" s="1" customFormat="1" x14ac:dyDescent="0.2"/>
    <row r="30" s="1" customFormat="1" x14ac:dyDescent="0.2"/>
    <row r="31" s="1" customFormat="1" x14ac:dyDescent="0.2"/>
    <row r="32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2a76-917b-498b-a61c-0280551089dc">
      <Terms xmlns="http://schemas.microsoft.com/office/infopath/2007/PartnerControls"/>
    </lcf76f155ced4ddcb4097134ff3c332f>
    <TaxCatchAll xmlns="ff2fe168-4c7b-4fd7-bb5a-15ffd4025e0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39563C6D3124DBABA65CB9611AF34" ma:contentTypeVersion="13" ma:contentTypeDescription="Create a new document." ma:contentTypeScope="" ma:versionID="544af5431bc11b5f64462486f5afca6f">
  <xsd:schema xmlns:xsd="http://www.w3.org/2001/XMLSchema" xmlns:xs="http://www.w3.org/2001/XMLSchema" xmlns:p="http://schemas.microsoft.com/office/2006/metadata/properties" xmlns:ns2="e8612a76-917b-498b-a61c-0280551089dc" xmlns:ns3="ff2fe168-4c7b-4fd7-bb5a-15ffd4025e0b" targetNamespace="http://schemas.microsoft.com/office/2006/metadata/properties" ma:root="true" ma:fieldsID="77053157ab3dede93b943716dbf2f40f" ns2:_="" ns3:_="">
    <xsd:import namespace="e8612a76-917b-498b-a61c-0280551089dc"/>
    <xsd:import namespace="ff2fe168-4c7b-4fd7-bb5a-15ffd4025e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2a76-917b-498b-a61c-028055108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b2460ed-fafb-4495-aa76-7be45605e0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2fe168-4c7b-4fd7-bb5a-15ffd4025e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d6c554-f10a-487a-a40b-db878a47ff9b}" ma:internalName="TaxCatchAll" ma:showField="CatchAllData" ma:web="ff2fe168-4c7b-4fd7-bb5a-15ffd4025e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4053C1-15E1-4F65-B092-2E6BCA40EF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81815E-BE0C-4F33-BAD8-E35A552E90C5}">
  <ds:schemaRefs>
    <ds:schemaRef ds:uri="http://purl.org/dc/terms/"/>
    <ds:schemaRef ds:uri="http://purl.org/dc/dcmitype/"/>
    <ds:schemaRef ds:uri="http://schemas.microsoft.com/office/2006/metadata/properties"/>
    <ds:schemaRef ds:uri="ff2fe168-4c7b-4fd7-bb5a-15ffd4025e0b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e8612a76-917b-498b-a61c-0280551089dc"/>
  </ds:schemaRefs>
</ds:datastoreItem>
</file>

<file path=customXml/itemProps3.xml><?xml version="1.0" encoding="utf-8"?>
<ds:datastoreItem xmlns:ds="http://schemas.openxmlformats.org/officeDocument/2006/customXml" ds:itemID="{08A98329-28FB-4322-9A38-EA7F1B8F4E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612a76-917b-498b-a61c-0280551089dc"/>
    <ds:schemaRef ds:uri="ff2fe168-4c7b-4fd7-bb5a-15ffd4025e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van Veelen, Pieter</cp:lastModifiedBy>
  <dcterms:created xsi:type="dcterms:W3CDTF">2023-09-28T09:31:17Z</dcterms:created>
  <dcterms:modified xsi:type="dcterms:W3CDTF">2024-03-05T15:58:54Z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0x0101001F539563C6D3124DBABA65CB9611AF34</vt:lpwstr>
  </property>
  <property fmtid="{D5CDD505-2E9C-101B-9397-08002B2CF9AE}" pid="3" name="MediaServiceImageTags">
    <vt:lpwstr/>
  </property>
</Properties>
</file>